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119.xml" ContentType="application/vnd.openxmlformats-officedocument.spreadsheetml.externalLink+xml"/>
  <Override PartName="/xl/externalLinks/externalLink120.xml" ContentType="application/vnd.openxmlformats-officedocument.spreadsheetml.externalLink+xml"/>
  <Override PartName="/xl/externalLinks/externalLink121.xml" ContentType="application/vnd.openxmlformats-officedocument.spreadsheetml.externalLink+xml"/>
  <Override PartName="/xl/externalLinks/externalLink122.xml" ContentType="application/vnd.openxmlformats-officedocument.spreadsheetml.externalLink+xml"/>
  <Override PartName="/xl/externalLinks/externalLink123.xml" ContentType="application/vnd.openxmlformats-officedocument.spreadsheetml.externalLink+xml"/>
  <Override PartName="/xl/externalLinks/externalLink124.xml" ContentType="application/vnd.openxmlformats-officedocument.spreadsheetml.externalLink+xml"/>
  <Override PartName="/xl/externalLinks/externalLink125.xml" ContentType="application/vnd.openxmlformats-officedocument.spreadsheetml.externalLink+xml"/>
  <Override PartName="/xl/externalLinks/externalLink126.xml" ContentType="application/vnd.openxmlformats-officedocument.spreadsheetml.externalLink+xml"/>
  <Override PartName="/xl/externalLinks/externalLink127.xml" ContentType="application/vnd.openxmlformats-officedocument.spreadsheetml.externalLink+xml"/>
  <Override PartName="/xl/externalLinks/externalLink128.xml" ContentType="application/vnd.openxmlformats-officedocument.spreadsheetml.externalLink+xml"/>
  <Override PartName="/xl/externalLinks/externalLink129.xml" ContentType="application/vnd.openxmlformats-officedocument.spreadsheetml.externalLink+xml"/>
  <Override PartName="/xl/externalLinks/externalLink130.xml" ContentType="application/vnd.openxmlformats-officedocument.spreadsheetml.externalLink+xml"/>
  <Override PartName="/xl/externalLinks/externalLink131.xml" ContentType="application/vnd.openxmlformats-officedocument.spreadsheetml.externalLink+xml"/>
  <Override PartName="/xl/externalLinks/externalLink132.xml" ContentType="application/vnd.openxmlformats-officedocument.spreadsheetml.externalLink+xml"/>
  <Override PartName="/xl/externalLinks/externalLink133.xml" ContentType="application/vnd.openxmlformats-officedocument.spreadsheetml.externalLink+xml"/>
  <Override PartName="/xl/externalLinks/externalLink134.xml" ContentType="application/vnd.openxmlformats-officedocument.spreadsheetml.externalLink+xml"/>
  <Override PartName="/xl/externalLinks/externalLink135.xml" ContentType="application/vnd.openxmlformats-officedocument.spreadsheetml.externalLink+xml"/>
  <Override PartName="/xl/externalLinks/externalLink136.xml" ContentType="application/vnd.openxmlformats-officedocument.spreadsheetml.externalLink+xml"/>
  <Override PartName="/xl/externalLinks/externalLink137.xml" ContentType="application/vnd.openxmlformats-officedocument.spreadsheetml.externalLink+xml"/>
  <Override PartName="/xl/externalLinks/externalLink138.xml" ContentType="application/vnd.openxmlformats-officedocument.spreadsheetml.externalLink+xml"/>
  <Override PartName="/xl/externalLinks/externalLink139.xml" ContentType="application/vnd.openxmlformats-officedocument.spreadsheetml.externalLink+xml"/>
  <Override PartName="/xl/externalLinks/externalLink140.xml" ContentType="application/vnd.openxmlformats-officedocument.spreadsheetml.externalLink+xml"/>
  <Override PartName="/xl/externalLinks/externalLink141.xml" ContentType="application/vnd.openxmlformats-officedocument.spreadsheetml.externalLink+xml"/>
  <Override PartName="/xl/externalLinks/externalLink142.xml" ContentType="application/vnd.openxmlformats-officedocument.spreadsheetml.externalLink+xml"/>
  <Override PartName="/xl/externalLinks/externalLink143.xml" ContentType="application/vnd.openxmlformats-officedocument.spreadsheetml.externalLink+xml"/>
  <Override PartName="/xl/externalLinks/externalLink144.xml" ContentType="application/vnd.openxmlformats-officedocument.spreadsheetml.externalLink+xml"/>
  <Override PartName="/xl/externalLinks/externalLink145.xml" ContentType="application/vnd.openxmlformats-officedocument.spreadsheetml.externalLink+xml"/>
  <Override PartName="/xl/externalLinks/externalLink146.xml" ContentType="application/vnd.openxmlformats-officedocument.spreadsheetml.externalLink+xml"/>
  <Override PartName="/xl/externalLinks/externalLink147.xml" ContentType="application/vnd.openxmlformats-officedocument.spreadsheetml.externalLink+xml"/>
  <Override PartName="/xl/externalLinks/externalLink148.xml" ContentType="application/vnd.openxmlformats-officedocument.spreadsheetml.externalLink+xml"/>
  <Override PartName="/xl/externalLinks/externalLink149.xml" ContentType="application/vnd.openxmlformats-officedocument.spreadsheetml.externalLink+xml"/>
  <Override PartName="/xl/externalLinks/externalLink150.xml" ContentType="application/vnd.openxmlformats-officedocument.spreadsheetml.externalLink+xml"/>
  <Override PartName="/xl/externalLinks/externalLink151.xml" ContentType="application/vnd.openxmlformats-officedocument.spreadsheetml.externalLink+xml"/>
  <Override PartName="/xl/externalLinks/externalLink152.xml" ContentType="application/vnd.openxmlformats-officedocument.spreadsheetml.externalLink+xml"/>
  <Override PartName="/xl/externalLinks/externalLink153.xml" ContentType="application/vnd.openxmlformats-officedocument.spreadsheetml.externalLink+xml"/>
  <Override PartName="/xl/externalLinks/externalLink154.xml" ContentType="application/vnd.openxmlformats-officedocument.spreadsheetml.externalLink+xml"/>
  <Override PartName="/xl/externalLinks/externalLink155.xml" ContentType="application/vnd.openxmlformats-officedocument.spreadsheetml.externalLink+xml"/>
  <Override PartName="/xl/externalLinks/externalLink156.xml" ContentType="application/vnd.openxmlformats-officedocument.spreadsheetml.externalLink+xml"/>
  <Override PartName="/xl/externalLinks/externalLink157.xml" ContentType="application/vnd.openxmlformats-officedocument.spreadsheetml.externalLink+xml"/>
  <Override PartName="/xl/externalLinks/externalLink158.xml" ContentType="application/vnd.openxmlformats-officedocument.spreadsheetml.externalLink+xml"/>
  <Override PartName="/xl/externalLinks/externalLink159.xml" ContentType="application/vnd.openxmlformats-officedocument.spreadsheetml.externalLink+xml"/>
  <Override PartName="/xl/externalLinks/externalLink160.xml" ContentType="application/vnd.openxmlformats-officedocument.spreadsheetml.externalLink+xml"/>
  <Override PartName="/xl/externalLinks/externalLink161.xml" ContentType="application/vnd.openxmlformats-officedocument.spreadsheetml.externalLink+xml"/>
  <Override PartName="/xl/externalLinks/externalLink162.xml" ContentType="application/vnd.openxmlformats-officedocument.spreadsheetml.externalLink+xml"/>
  <Override PartName="/xl/externalLinks/externalLink163.xml" ContentType="application/vnd.openxmlformats-officedocument.spreadsheetml.externalLink+xml"/>
  <Override PartName="/xl/externalLinks/externalLink16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30026"/>
  <workbookPr defaultThemeVersion="202300"/>
  <mc:AlternateContent xmlns:mc="http://schemas.openxmlformats.org/markup-compatibility/2006">
    <mc:Choice Requires="x15">
      <x15ac:absPath xmlns:x15ac="http://schemas.microsoft.com/office/spreadsheetml/2010/11/ac" url="C:\Users\jchavez\Desktop\Informes de Deuda Administracion Central\2026\I Trimestre de 2026\Indicadores de Deuda I Trimestre 2026\"/>
    </mc:Choice>
  </mc:AlternateContent>
  <xr:revisionPtr revIDLastSave="0" documentId="13_ncr:1_{FF2DBC3A-ECF3-4A8D-AC76-F02D9BB34F76}" xr6:coauthVersionLast="47" xr6:coauthVersionMax="47" xr10:uidLastSave="{00000000-0000-0000-0000-000000000000}"/>
  <bookViews>
    <workbookView xWindow="-120" yWindow="-120" windowWidth="29040" windowHeight="15720" xr2:uid="{B1442202-4B88-4F1B-9B9D-731AD1690B21}"/>
  </bookViews>
  <sheets>
    <sheet name="Cuadro de Indicadores" sheetId="1" r:id="rId1"/>
    <sheet name="Metadata " sheetId="2" r:id="rId2"/>
  </sheets>
  <externalReferences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  <externalReference r:id="rId138"/>
    <externalReference r:id="rId139"/>
    <externalReference r:id="rId140"/>
    <externalReference r:id="rId141"/>
    <externalReference r:id="rId142"/>
    <externalReference r:id="rId143"/>
    <externalReference r:id="rId144"/>
    <externalReference r:id="rId145"/>
    <externalReference r:id="rId146"/>
    <externalReference r:id="rId147"/>
    <externalReference r:id="rId148"/>
    <externalReference r:id="rId149"/>
    <externalReference r:id="rId150"/>
    <externalReference r:id="rId151"/>
    <externalReference r:id="rId152"/>
    <externalReference r:id="rId153"/>
    <externalReference r:id="rId154"/>
    <externalReference r:id="rId155"/>
    <externalReference r:id="rId156"/>
    <externalReference r:id="rId157"/>
    <externalReference r:id="rId158"/>
    <externalReference r:id="rId159"/>
    <externalReference r:id="rId160"/>
    <externalReference r:id="rId161"/>
    <externalReference r:id="rId162"/>
    <externalReference r:id="rId163"/>
    <externalReference r:id="rId164"/>
    <externalReference r:id="rId165"/>
    <externalReference r:id="rId166"/>
  </externalReferences>
  <definedNames>
    <definedName name="\0" localSheetId="1">#REF!</definedName>
    <definedName name="\0">'[1]esc con 2.4% '!$C$1017</definedName>
    <definedName name="\A" localSheetId="1">#REF!</definedName>
    <definedName name="\A">[2]DETALLADO!$A$395</definedName>
    <definedName name="\A2" localSheetId="0">[3]Info!#REF!</definedName>
    <definedName name="\A2" localSheetId="1">#REF!</definedName>
    <definedName name="\A2">[3]Info!#REF!</definedName>
    <definedName name="\B" localSheetId="0">#REF!</definedName>
    <definedName name="\B" localSheetId="1">#REF!</definedName>
    <definedName name="\B">#REF!</definedName>
    <definedName name="\C" localSheetId="0">#REF!</definedName>
    <definedName name="\C" localSheetId="1">#REF!</definedName>
    <definedName name="\C">#REF!</definedName>
    <definedName name="\D" localSheetId="0">#REF!</definedName>
    <definedName name="\D" localSheetId="1">#REF!</definedName>
    <definedName name="\D">#REF!</definedName>
    <definedName name="\E" localSheetId="0">#REF!</definedName>
    <definedName name="\E" localSheetId="1">#REF!</definedName>
    <definedName name="\E">#REF!</definedName>
    <definedName name="\F" localSheetId="1">#REF!</definedName>
    <definedName name="\F">[2]DETALLADO!$A$397</definedName>
    <definedName name="\G" localSheetId="0">#REF!</definedName>
    <definedName name="\G" localSheetId="1">#REF!</definedName>
    <definedName name="\G">#REF!</definedName>
    <definedName name="\H" localSheetId="0">#REF!</definedName>
    <definedName name="\H" localSheetId="1">#REF!</definedName>
    <definedName name="\H">#REF!</definedName>
    <definedName name="\I" localSheetId="0">#REF!</definedName>
    <definedName name="\I" localSheetId="1">#REF!</definedName>
    <definedName name="\I">#REF!</definedName>
    <definedName name="\J" localSheetId="0">#REF!</definedName>
    <definedName name="\J" localSheetId="1">#REF!</definedName>
    <definedName name="\J">#REF!</definedName>
    <definedName name="\K" localSheetId="0">#REF!</definedName>
    <definedName name="\K" localSheetId="1">#REF!</definedName>
    <definedName name="\K">#REF!</definedName>
    <definedName name="\L" localSheetId="0">#REF!</definedName>
    <definedName name="\L" localSheetId="1">#REF!</definedName>
    <definedName name="\L">#REF!</definedName>
    <definedName name="\M" localSheetId="0">#REF!</definedName>
    <definedName name="\M" localSheetId="1">#REF!</definedName>
    <definedName name="\M">#REF!</definedName>
    <definedName name="\N" localSheetId="0">[4]CONS!#REF!</definedName>
    <definedName name="\N" localSheetId="1">#REF!</definedName>
    <definedName name="\N">[4]CONS!#REF!</definedName>
    <definedName name="\Ñ" localSheetId="0">#REF!</definedName>
    <definedName name="\Ñ" localSheetId="1">#REF!</definedName>
    <definedName name="\Ñ">#REF!</definedName>
    <definedName name="\O" localSheetId="0">#REF!</definedName>
    <definedName name="\O" localSheetId="1">#REF!</definedName>
    <definedName name="\O">#REF!</definedName>
    <definedName name="\P" localSheetId="0">#REF!</definedName>
    <definedName name="\P" localSheetId="1">#REF!</definedName>
    <definedName name="\P">#REF!</definedName>
    <definedName name="\Q" localSheetId="0">#REF!</definedName>
    <definedName name="\Q" localSheetId="1">#REF!</definedName>
    <definedName name="\Q">#REF!</definedName>
    <definedName name="\R" localSheetId="0">#REF!</definedName>
    <definedName name="\R" localSheetId="1">#REF!</definedName>
    <definedName name="\R">#REF!</definedName>
    <definedName name="\S" localSheetId="0">#REF!</definedName>
    <definedName name="\S" localSheetId="1">#REF!</definedName>
    <definedName name="\S">#REF!</definedName>
    <definedName name="\T" localSheetId="0">#REF!</definedName>
    <definedName name="\T" localSheetId="1">#REF!</definedName>
    <definedName name="\T">#REF!</definedName>
    <definedName name="\T1" localSheetId="0">#REF!</definedName>
    <definedName name="\T1" localSheetId="1">#REF!</definedName>
    <definedName name="\T1">#REF!</definedName>
    <definedName name="\T2" localSheetId="0">#REF!</definedName>
    <definedName name="\T2" localSheetId="1">#REF!</definedName>
    <definedName name="\T2">#REF!</definedName>
    <definedName name="\U" localSheetId="0">#REF!</definedName>
    <definedName name="\U" localSheetId="1">#REF!</definedName>
    <definedName name="\U">#REF!</definedName>
    <definedName name="\V" localSheetId="0">#REF!</definedName>
    <definedName name="\V" localSheetId="1">#REF!</definedName>
    <definedName name="\V">#REF!</definedName>
    <definedName name="\W" localSheetId="0">#REF!</definedName>
    <definedName name="\W" localSheetId="1">#REF!</definedName>
    <definedName name="\W">#REF!</definedName>
    <definedName name="\X" localSheetId="0">#REF!</definedName>
    <definedName name="\X" localSheetId="1">#REF!</definedName>
    <definedName name="\X">#REF!</definedName>
    <definedName name="\Y" localSheetId="1">#REF!</definedName>
    <definedName name="\Y">[2]DETALLADO!$A$410</definedName>
    <definedName name="\Z" localSheetId="0">#REF!</definedName>
    <definedName name="\Z" localSheetId="1">#REF!</definedName>
    <definedName name="\Z">#REF!</definedName>
    <definedName name="_." localSheetId="0">'[5]Summary table'!#REF!</definedName>
    <definedName name="_." localSheetId="1">#REF!</definedName>
    <definedName name="_.">'[5]Summary table'!#REF!</definedName>
    <definedName name="_?__RIGHT__INTR">#N/A</definedName>
    <definedName name="_________Cua13">#REF!</definedName>
    <definedName name="_________Cua15">#REF!</definedName>
    <definedName name="_________Cua16">#REF!</definedName>
    <definedName name="_________Cua17">#REF!</definedName>
    <definedName name="_________Cua18">#REF!</definedName>
    <definedName name="_________Cua19">#REF!</definedName>
    <definedName name="________Cua13">#REF!</definedName>
    <definedName name="________Cua15">#REF!</definedName>
    <definedName name="________Cua16">#REF!</definedName>
    <definedName name="________Cua17">#REF!</definedName>
    <definedName name="________Cua18">#REF!</definedName>
    <definedName name="________Cua19">#REF!</definedName>
    <definedName name="________PC90">#REF!</definedName>
    <definedName name="_______Cua13">#REF!</definedName>
    <definedName name="_______Cua15">#REF!</definedName>
    <definedName name="_______Cua16">#REF!</definedName>
    <definedName name="_______Cua17">#REF!</definedName>
    <definedName name="_______Cua18">#REF!</definedName>
    <definedName name="_______Cua19">#REF!</definedName>
    <definedName name="_______PC90">#REF!</definedName>
    <definedName name="______Cua13" localSheetId="0">#REF!</definedName>
    <definedName name="______Cua13" localSheetId="1">#REF!</definedName>
    <definedName name="______Cua13">#REF!</definedName>
    <definedName name="______Cua15" localSheetId="0">#REF!</definedName>
    <definedName name="______Cua15" localSheetId="1">#REF!</definedName>
    <definedName name="______Cua15">#REF!</definedName>
    <definedName name="______Cua16" localSheetId="0">#REF!</definedName>
    <definedName name="______Cua16" localSheetId="1">#REF!</definedName>
    <definedName name="______Cua16">#REF!</definedName>
    <definedName name="______Cua17" localSheetId="0">#REF!</definedName>
    <definedName name="______Cua17" localSheetId="1">#REF!</definedName>
    <definedName name="______Cua17">#REF!</definedName>
    <definedName name="______Cua18" localSheetId="0">#REF!</definedName>
    <definedName name="______Cua18" localSheetId="1">#REF!</definedName>
    <definedName name="______Cua18">#REF!</definedName>
    <definedName name="______Cua19" localSheetId="0">#REF!</definedName>
    <definedName name="______Cua19" localSheetId="1">#REF!</definedName>
    <definedName name="______Cua19">#REF!</definedName>
    <definedName name="______PC90" localSheetId="0">#REF!</definedName>
    <definedName name="______PC90" localSheetId="1">#REF!</definedName>
    <definedName name="______PC90">#REF!</definedName>
    <definedName name="_____00_Consulta_CEI" localSheetId="1">#REF!</definedName>
    <definedName name="_____00_Consulta_CEI">'[6]00_Consulta_CEI'!$A$1:$R$2940</definedName>
    <definedName name="_____31_Temp" localSheetId="0">#REF!</definedName>
    <definedName name="_____31_Temp" localSheetId="1">#REF!</definedName>
    <definedName name="_____31_Temp">#REF!</definedName>
    <definedName name="_____Cua13" localSheetId="0">#REF!</definedName>
    <definedName name="_____Cua13" localSheetId="1">#REF!</definedName>
    <definedName name="_____Cua13">#REF!</definedName>
    <definedName name="_____Cua15" localSheetId="0">#REF!</definedName>
    <definedName name="_____Cua15" localSheetId="1">#REF!</definedName>
    <definedName name="_____Cua15">#REF!</definedName>
    <definedName name="_____Cua16" localSheetId="0">#REF!</definedName>
    <definedName name="_____Cua16" localSheetId="1">#REF!</definedName>
    <definedName name="_____Cua16">#REF!</definedName>
    <definedName name="_____Cua17" localSheetId="0">#REF!</definedName>
    <definedName name="_____Cua17" localSheetId="1">#REF!</definedName>
    <definedName name="_____Cua17">#REF!</definedName>
    <definedName name="_____Cua18" localSheetId="0">#REF!</definedName>
    <definedName name="_____Cua18" localSheetId="1">#REF!</definedName>
    <definedName name="_____Cua18">#REF!</definedName>
    <definedName name="_____Cua19" localSheetId="0">#REF!</definedName>
    <definedName name="_____Cua19" localSheetId="1">#REF!</definedName>
    <definedName name="_____Cua19">#REF!</definedName>
    <definedName name="_____PC90" localSheetId="0">#REF!</definedName>
    <definedName name="_____PC90" localSheetId="1">#REF!</definedName>
    <definedName name="_____PC90">#REF!</definedName>
    <definedName name="____00_Consulta_CEI" localSheetId="1">#REF!</definedName>
    <definedName name="____00_Consulta_CEI">'[6]00_Consulta_CEI'!$A$1:$R$2940</definedName>
    <definedName name="____31_Temp" localSheetId="0">#REF!</definedName>
    <definedName name="____31_Temp" localSheetId="1">#REF!</definedName>
    <definedName name="____31_Temp">#REF!</definedName>
    <definedName name="____Cua13" localSheetId="0">#REF!</definedName>
    <definedName name="____Cua13" localSheetId="1">#REF!</definedName>
    <definedName name="____Cua13">#REF!</definedName>
    <definedName name="____Cua15" localSheetId="0">#REF!</definedName>
    <definedName name="____Cua15" localSheetId="1">#REF!</definedName>
    <definedName name="____Cua15">#REF!</definedName>
    <definedName name="____Cua16" localSheetId="0">#REF!</definedName>
    <definedName name="____Cua16" localSheetId="1">#REF!</definedName>
    <definedName name="____Cua16">#REF!</definedName>
    <definedName name="____Cua17" localSheetId="0">#REF!</definedName>
    <definedName name="____Cua17" localSheetId="1">#REF!</definedName>
    <definedName name="____Cua17">#REF!</definedName>
    <definedName name="____Cua18" localSheetId="0">#REF!</definedName>
    <definedName name="____Cua18" localSheetId="1">#REF!</definedName>
    <definedName name="____Cua18">#REF!</definedName>
    <definedName name="____Cua19" localSheetId="0">#REF!</definedName>
    <definedName name="____Cua19" localSheetId="1">#REF!</definedName>
    <definedName name="____Cua19">#REF!</definedName>
    <definedName name="____PC90" localSheetId="0">#REF!</definedName>
    <definedName name="____PC90" localSheetId="1">#REF!</definedName>
    <definedName name="____PC90">#REF!</definedName>
    <definedName name="___00_Consulta_CEI" localSheetId="1">#REF!</definedName>
    <definedName name="___00_Consulta_CEI">'[6]00_Consulta_CEI'!$A$1:$R$2940</definedName>
    <definedName name="___31_Temp" localSheetId="0">#REF!</definedName>
    <definedName name="___31_Temp" localSheetId="1">#REF!</definedName>
    <definedName name="___31_Temp">#REF!</definedName>
    <definedName name="___abs1" localSheetId="1">#REF!</definedName>
    <definedName name="___abs1">#REF!</definedName>
    <definedName name="___abs2" localSheetId="1">#REF!</definedName>
    <definedName name="___abs2">#REF!</definedName>
    <definedName name="___abs3" localSheetId="1">#REF!</definedName>
    <definedName name="___abs3">#REF!</definedName>
    <definedName name="___aBZ7" localSheetId="1">#REF!</definedName>
    <definedName name="___aBZ7">#REF!</definedName>
    <definedName name="___ABZ8" localSheetId="1">#REF!</definedName>
    <definedName name="___ABZ8">#REF!</definedName>
    <definedName name="___aen1" localSheetId="1">#REF!</definedName>
    <definedName name="___aen1">#REF!</definedName>
    <definedName name="___aen2" localSheetId="1">#REF!</definedName>
    <definedName name="___aen2">#REF!</definedName>
    <definedName name="___bem98">[7]Programa!#REF!</definedName>
    <definedName name="___Cua13" localSheetId="0">#REF!</definedName>
    <definedName name="___Cua13" localSheetId="1">#REF!</definedName>
    <definedName name="___Cua13">#REF!</definedName>
    <definedName name="___Cua15" localSheetId="0">#REF!</definedName>
    <definedName name="___Cua15" localSheetId="1">#REF!</definedName>
    <definedName name="___Cua15">#REF!</definedName>
    <definedName name="___Cua16" localSheetId="0">#REF!</definedName>
    <definedName name="___Cua16" localSheetId="1">#REF!</definedName>
    <definedName name="___Cua16">#REF!</definedName>
    <definedName name="___Cua17" localSheetId="0">#REF!</definedName>
    <definedName name="___Cua17" localSheetId="1">#REF!</definedName>
    <definedName name="___Cua17">#REF!</definedName>
    <definedName name="___Cua18" localSheetId="0">#REF!</definedName>
    <definedName name="___Cua18" localSheetId="1">#REF!</definedName>
    <definedName name="___Cua18">#REF!</definedName>
    <definedName name="___Cua19" localSheetId="0">#REF!</definedName>
    <definedName name="___Cua19" localSheetId="1">#REF!</definedName>
    <definedName name="___Cua19">#REF!</definedName>
    <definedName name="___cud21" localSheetId="1">#REF!</definedName>
    <definedName name="___cud21">#REF!</definedName>
    <definedName name="___dcc2000" localSheetId="1">#REF!</definedName>
    <definedName name="___dcc2000">#REF!</definedName>
    <definedName name="___dcc2001" localSheetId="1">#REF!</definedName>
    <definedName name="___dcc2001">#REF!</definedName>
    <definedName name="___dcc2002" localSheetId="1">#REF!</definedName>
    <definedName name="___dcc2002">#REF!</definedName>
    <definedName name="___dcc2003" localSheetId="1">#REF!</definedName>
    <definedName name="___dcc2003">#REF!</definedName>
    <definedName name="___dcc98">[7]Programa!#REF!</definedName>
    <definedName name="___dcc99" localSheetId="1">#REF!</definedName>
    <definedName name="___dcc99">#REF!</definedName>
    <definedName name="___dic96" localSheetId="1">#REF!</definedName>
    <definedName name="___dic96">#REF!</definedName>
    <definedName name="___emi2000" localSheetId="1">#REF!</definedName>
    <definedName name="___emi2000">#REF!</definedName>
    <definedName name="___emi2001" localSheetId="1">#REF!</definedName>
    <definedName name="___emi2001">#REF!</definedName>
    <definedName name="___emi2002" localSheetId="1">#REF!</definedName>
    <definedName name="___emi2002">#REF!</definedName>
    <definedName name="___emi2003" localSheetId="1">#REF!</definedName>
    <definedName name="___emi2003">#REF!</definedName>
    <definedName name="___emi98" localSheetId="1">#REF!</definedName>
    <definedName name="___emi98">#REF!</definedName>
    <definedName name="___emi99" localSheetId="1">#REF!</definedName>
    <definedName name="___emi99">#REF!</definedName>
    <definedName name="___EXP2">[8]Exp!#REF!</definedName>
    <definedName name="___f">#N/A</definedName>
    <definedName name="___FIS96" localSheetId="1">#REF!</definedName>
    <definedName name="___FIS96">#REF!</definedName>
    <definedName name="___INE1" localSheetId="1">#REF!</definedName>
    <definedName name="___INE1">#REF!</definedName>
    <definedName name="___ipc2000" localSheetId="1">#REF!</definedName>
    <definedName name="___ipc2000">#REF!</definedName>
    <definedName name="___ipc2001" localSheetId="1">#REF!</definedName>
    <definedName name="___ipc2001">#REF!</definedName>
    <definedName name="___ipc2002" localSheetId="1">#REF!</definedName>
    <definedName name="___ipc2002">#REF!</definedName>
    <definedName name="___ipc2003" localSheetId="1">#REF!</definedName>
    <definedName name="___ipc2003">#REF!</definedName>
    <definedName name="___ipc98" localSheetId="1">#REF!</definedName>
    <definedName name="___ipc98">#REF!</definedName>
    <definedName name="___ipc99" localSheetId="1">#REF!</definedName>
    <definedName name="___ipc99">#REF!</definedName>
    <definedName name="___MAT4" localSheetId="0" hidden="1">{"'para SB'!$A$1420:$F$1479"}</definedName>
    <definedName name="___MAT4" localSheetId="1" hidden="1">{"'para SB'!$A$1420:$F$1479"}</definedName>
    <definedName name="___MAT4" hidden="1">{"'para SB'!$A$1420:$F$1479"}</definedName>
    <definedName name="___MCV1">[9]Q2!$E$64:$AH$64</definedName>
    <definedName name="___me98">[7]Programa!#REF!</definedName>
    <definedName name="___NA1">[10]raw!#REF!</definedName>
    <definedName name="___NA2">[10]raw!#REF!</definedName>
    <definedName name="___NA3">[10]raw!#REF!</definedName>
    <definedName name="___NB1">[10]raw!#REF!</definedName>
    <definedName name="___NB2">[10]raw!#REF!</definedName>
    <definedName name="___NC1">[10]raw!#REF!</definedName>
    <definedName name="___NC3">[10]raw!#REF!</definedName>
    <definedName name="___NC4">[10]raw!#REF!</definedName>
    <definedName name="___NIC02" localSheetId="1">#REF!</definedName>
    <definedName name="___NIC02">#REF!</definedName>
    <definedName name="___NIC03" localSheetId="1">#REF!</definedName>
    <definedName name="___NIC03">#REF!</definedName>
    <definedName name="___NIC06" localSheetId="1">#REF!</definedName>
    <definedName name="___NIC06">#REF!</definedName>
    <definedName name="___NIC07" localSheetId="1">#REF!</definedName>
    <definedName name="___NIC07">#REF!</definedName>
    <definedName name="___NIC09" localSheetId="1">#REF!</definedName>
    <definedName name="___NIC09">#REF!</definedName>
    <definedName name="___NIC10" localSheetId="1">#REF!</definedName>
    <definedName name="___NIC10">#REF!</definedName>
    <definedName name="___NIC11" localSheetId="1">#REF!</definedName>
    <definedName name="___NIC11">#REF!</definedName>
    <definedName name="___NIC12" localSheetId="1">#REF!</definedName>
    <definedName name="___NIC12">#REF!</definedName>
    <definedName name="___NIC13" localSheetId="1">#REF!</definedName>
    <definedName name="___NIC13">#REF!</definedName>
    <definedName name="___NIC15" localSheetId="1">#REF!</definedName>
    <definedName name="___NIC15">#REF!</definedName>
    <definedName name="___NIC16" localSheetId="1">#REF!</definedName>
    <definedName name="___NIC16">#REF!</definedName>
    <definedName name="___NOV8" localSheetId="0" hidden="1">{"'para SB'!$A$1420:$F$1479"}</definedName>
    <definedName name="___NOV8" localSheetId="1" hidden="1">{"'para SB'!$A$1420:$F$1479"}</definedName>
    <definedName name="___NOV8" hidden="1">{"'para SB'!$A$1420:$F$1479"}</definedName>
    <definedName name="___npp2000" localSheetId="1">#REF!</definedName>
    <definedName name="___npp2000">#REF!</definedName>
    <definedName name="___npp2001" localSheetId="1">#REF!</definedName>
    <definedName name="___npp2001">#REF!</definedName>
    <definedName name="___npp2002" localSheetId="1">#REF!</definedName>
    <definedName name="___npp2002">#REF!</definedName>
    <definedName name="___npp2003" localSheetId="1">#REF!</definedName>
    <definedName name="___npp2003">#REF!</definedName>
    <definedName name="___npp98" localSheetId="1">#REF!</definedName>
    <definedName name="___npp98">#REF!</definedName>
    <definedName name="___npp99" localSheetId="1">#REF!</definedName>
    <definedName name="___npp99">#REF!</definedName>
    <definedName name="___PC90" localSheetId="0">#REF!</definedName>
    <definedName name="___PC90" localSheetId="1">#REF!</definedName>
    <definedName name="___PC90">#REF!</definedName>
    <definedName name="___pib2000" localSheetId="1">#REF!</definedName>
    <definedName name="___pib2000">#REF!</definedName>
    <definedName name="___pib2001" localSheetId="1">#REF!</definedName>
    <definedName name="___pib2001">#REF!</definedName>
    <definedName name="___pib2002" localSheetId="1">#REF!</definedName>
    <definedName name="___pib2002">#REF!</definedName>
    <definedName name="___pib2003" localSheetId="1">#REF!</definedName>
    <definedName name="___pib2003">#REF!</definedName>
    <definedName name="___PIB91">'[11]PIB corr'!#REF!</definedName>
    <definedName name="___pib98">[7]Programa!#REF!</definedName>
    <definedName name="___pib99" localSheetId="1">#REF!</definedName>
    <definedName name="___pib99">#REF!</definedName>
    <definedName name="___POR96" localSheetId="1">#REF!</definedName>
    <definedName name="___POR96">#REF!</definedName>
    <definedName name="___PRN96" localSheetId="1">#REF!</definedName>
    <definedName name="___PRN96">#REF!</definedName>
    <definedName name="___sr3" localSheetId="1">#REF!</definedName>
    <definedName name="___sr3">#REF!</definedName>
    <definedName name="___SRN96" localSheetId="1">#REF!</definedName>
    <definedName name="___SRN96">#REF!</definedName>
    <definedName name="___SRT11" localSheetId="0" hidden="1">{"Minpmon",#N/A,FALSE,"Monthinput"}</definedName>
    <definedName name="___SRT11" localSheetId="1" hidden="1">{"Minpmon",#N/A,FALSE,"Monthinput"}</definedName>
    <definedName name="___SRT11" hidden="1">{"Minpmon",#N/A,FALSE,"Monthinput"}</definedName>
    <definedName name="___SUM1" localSheetId="1">#REF!</definedName>
    <definedName name="___SUM1">#REF!</definedName>
    <definedName name="___SUM2" localSheetId="1">#REF!</definedName>
    <definedName name="___SUM2">#REF!</definedName>
    <definedName name="___TAB1" localSheetId="1">#REF!</definedName>
    <definedName name="___TAB1">#REF!</definedName>
    <definedName name="___tAB4" localSheetId="1">#REF!</definedName>
    <definedName name="___tAB4">#REF!</definedName>
    <definedName name="___TAB47" localSheetId="1">#REF!</definedName>
    <definedName name="___TAB47">#REF!</definedName>
    <definedName name="___YR0110">[8]Imp:Trade!$O$9:$R$464</definedName>
    <definedName name="___YR89">[8]Imp:Trade!$C$9:$C$464</definedName>
    <definedName name="___YR90">[8]Imp:Trade!$D$9:$D$464</definedName>
    <definedName name="___YR91">[8]Imp:Trade!$E$9:$E$464</definedName>
    <definedName name="___YR92">[8]Imp:Trade!$F$9:$F$464</definedName>
    <definedName name="___YR93">[8]Imp:Trade!$G$9:$G$464</definedName>
    <definedName name="___YR94">[8]Imp:Trade!$H$9:$H$464</definedName>
    <definedName name="___YR95">[8]Imp:Trade!$I$9:$I$464</definedName>
    <definedName name="__00_Consulta_CEI" localSheetId="1">#REF!</definedName>
    <definedName name="__00_Consulta_CEI">'[6]00_Consulta_CEI'!$A$1:$R$2940</definedName>
    <definedName name="__123" localSheetId="0" hidden="1">'[12]SNF Córd'!#REF!</definedName>
    <definedName name="__123" localSheetId="1" hidden="1">#REF!</definedName>
    <definedName name="__123" hidden="1">'[12]SNF Córd'!#REF!</definedName>
    <definedName name="__123Graph_A" localSheetId="1" hidden="1">#REF!</definedName>
    <definedName name="__123Graph_A" hidden="1">[2]DETALLADO!$B$267:$B$352</definedName>
    <definedName name="__123Graph_ABSYSASST" localSheetId="1" hidden="1">#REF!</definedName>
    <definedName name="__123Graph_ABSYSASST" hidden="1">[13]interv!$C$37:$K$37</definedName>
    <definedName name="__123Graph_ACBASSETS" localSheetId="1" hidden="1">#REF!</definedName>
    <definedName name="__123Graph_ACBASSETS" hidden="1">[13]interv!$C$34:$K$34</definedName>
    <definedName name="__123Graph_ACBAWKLY" localSheetId="0" hidden="1">[13]interv!#REF!</definedName>
    <definedName name="__123Graph_ACBAWKLY" localSheetId="1" hidden="1">#REF!</definedName>
    <definedName name="__123Graph_ACBAWKLY" hidden="1">[13]interv!#REF!</definedName>
    <definedName name="__123Graph_AChart1" localSheetId="0" hidden="1">'[12]SNF Córd'!#REF!</definedName>
    <definedName name="__123Graph_AChart1" localSheetId="1" hidden="1">#REF!</definedName>
    <definedName name="__123Graph_AChart1" hidden="1">'[12]SNF Córd'!#REF!</definedName>
    <definedName name="__123Graph_AChart10" localSheetId="0" hidden="1">'[11]PIB corr'!#REF!</definedName>
    <definedName name="__123Graph_AChart10" localSheetId="1" hidden="1">#REF!</definedName>
    <definedName name="__123Graph_AChart10" hidden="1">'[11]PIB corr'!#REF!</definedName>
    <definedName name="__123Graph_AChart11" localSheetId="0" hidden="1">'[11]PIB corr'!#REF!</definedName>
    <definedName name="__123Graph_AChart11" localSheetId="1" hidden="1">#REF!</definedName>
    <definedName name="__123Graph_AChart11" hidden="1">'[11]PIB corr'!#REF!</definedName>
    <definedName name="__123Graph_AChart12" localSheetId="1" hidden="1">#REF!</definedName>
    <definedName name="__123Graph_AChart12" hidden="1">'[11]PIB corr'!#REF!</definedName>
    <definedName name="__123Graph_AChart13" localSheetId="1" hidden="1">#REF!</definedName>
    <definedName name="__123Graph_AChart13" hidden="1">'[11]PIB corr'!#REF!</definedName>
    <definedName name="__123Graph_AChart14" localSheetId="1" hidden="1">#REF!</definedName>
    <definedName name="__123Graph_AChart14" hidden="1">'[11]PIB corr'!#REF!</definedName>
    <definedName name="__123Graph_AChart15" localSheetId="1" hidden="1">#REF!</definedName>
    <definedName name="__123Graph_AChart15" hidden="1">'[11]PIB corr'!#REF!</definedName>
    <definedName name="__123Graph_AChart16" localSheetId="1" hidden="1">#REF!</definedName>
    <definedName name="__123Graph_AChart16" hidden="1">'[11]PIB corr'!#REF!</definedName>
    <definedName name="__123Graph_AChart17" localSheetId="1" hidden="1">#REF!</definedName>
    <definedName name="__123Graph_AChart17" hidden="1">'[11]PIB corr'!#REF!</definedName>
    <definedName name="__123Graph_AChart18" localSheetId="1" hidden="1">#REF!</definedName>
    <definedName name="__123Graph_AChart18" hidden="1">'[11]PIB corr'!#REF!</definedName>
    <definedName name="__123Graph_AChart19" localSheetId="1" hidden="1">#REF!</definedName>
    <definedName name="__123Graph_AChart19" hidden="1">'[11]PIB corr'!#REF!</definedName>
    <definedName name="__123Graph_AChart2" localSheetId="1" hidden="1">#REF!</definedName>
    <definedName name="__123Graph_AChart2" hidden="1">'[12]SNF Córd'!#REF!</definedName>
    <definedName name="__123Graph_AChart20" localSheetId="1" hidden="1">#REF!</definedName>
    <definedName name="__123Graph_AChart20" hidden="1">'[11]PIB corr'!#REF!</definedName>
    <definedName name="__123Graph_AChart3" localSheetId="1" hidden="1">#REF!</definedName>
    <definedName name="__123Graph_AChart3" hidden="1">'[12]SNF Córd'!#REF!</definedName>
    <definedName name="__123Graph_AChart4" localSheetId="1" hidden="1">#REF!</definedName>
    <definedName name="__123Graph_AChart4" hidden="1">'[12]SNF Córd'!#REF!</definedName>
    <definedName name="__123Graph_AChart5" localSheetId="1" hidden="1">#REF!</definedName>
    <definedName name="__123Graph_AChart5" hidden="1">'[12]SNF Córd'!#REF!</definedName>
    <definedName name="__123Graph_AChart6" localSheetId="1" hidden="1">#REF!</definedName>
    <definedName name="__123Graph_AChart6" hidden="1">'[11]PIB corr'!#REF!</definedName>
    <definedName name="__123Graph_AChart7" localSheetId="1" hidden="1">#REF!</definedName>
    <definedName name="__123Graph_AChart7" hidden="1">'[11]PIB corr'!#REF!</definedName>
    <definedName name="__123Graph_AChart8" localSheetId="1" hidden="1">#REF!</definedName>
    <definedName name="__123Graph_AChart8" hidden="1">'[11]PIB corr'!#REF!</definedName>
    <definedName name="__123Graph_AChart9" localSheetId="1" hidden="1">#REF!</definedName>
    <definedName name="__123Graph_AChart9" hidden="1">'[11]PIB corr'!#REF!</definedName>
    <definedName name="__123Graph_ACurrent" localSheetId="1" hidden="1">#REF!</definedName>
    <definedName name="__123Graph_ACurrent" hidden="1">'[12]SNF Córd'!#REF!</definedName>
    <definedName name="__123Graph_ACURRISS" localSheetId="1" hidden="1">#REF!</definedName>
    <definedName name="__123Graph_ACURRISS" hidden="1">'[14]CBH old INPUT'!#REF!</definedName>
    <definedName name="__123Graph_AERDOLLAR" localSheetId="1" hidden="1">#REF!</definedName>
    <definedName name="__123Graph_AERDOLLAR" hidden="1">'[15]ex rate'!$F$30:$AM$30</definedName>
    <definedName name="__123Graph_AERRUBLE" localSheetId="1" hidden="1">#REF!</definedName>
    <definedName name="__123Graph_AERRUBLE" hidden="1">'[15]ex rate'!$F$31:$AM$31</definedName>
    <definedName name="__123Graph_AEXCH" localSheetId="0" hidden="1">'[14]CBH old INPUT'!#REF!</definedName>
    <definedName name="__123Graph_AEXCH" localSheetId="1" hidden="1">#REF!</definedName>
    <definedName name="__123Graph_AEXCH" hidden="1">'[14]CBH old INPUT'!#REF!</definedName>
    <definedName name="__123Graph_AGDP" localSheetId="0" hidden="1">[16]AQ!#REF!</definedName>
    <definedName name="__123Graph_AGDP" localSheetId="1" hidden="1">#REF!</definedName>
    <definedName name="__123Graph_AGDP" hidden="1">[16]AQ!#REF!</definedName>
    <definedName name="__123Graph_AGraph1" localSheetId="0" hidden="1">[17]INFlevel!#REF!</definedName>
    <definedName name="__123Graph_AGraph1" localSheetId="1" hidden="1">#REF!</definedName>
    <definedName name="__123Graph_AGraph1" hidden="1">[17]INFlevel!#REF!</definedName>
    <definedName name="__123Graph_AMIMPMAC" localSheetId="1" hidden="1">#REF!</definedName>
    <definedName name="__123Graph_AMIMPMAC" hidden="1">[18]monimp!$E$38:$N$38</definedName>
    <definedName name="__123Graph_AMONIMP" localSheetId="1" hidden="1">#REF!</definedName>
    <definedName name="__123Graph_AMONIMP" hidden="1">[18]monimp!$E$31:$N$31</definedName>
    <definedName name="__123Graph_AMSWKLY" localSheetId="0" hidden="1">[18]interv!#REF!</definedName>
    <definedName name="__123Graph_AMSWKLY" localSheetId="1" hidden="1">#REF!</definedName>
    <definedName name="__123Graph_AMSWKLY" hidden="1">[18]interv!#REF!</definedName>
    <definedName name="__123Graph_AMULTVELO" localSheetId="1" hidden="1">#REF!</definedName>
    <definedName name="__123Graph_AMULTVELO" hidden="1">[18]interv!$C$31:$K$31</definedName>
    <definedName name="__123Graph_AREALRATE" localSheetId="1" hidden="1">#REF!</definedName>
    <definedName name="__123Graph_AREALRATE" hidden="1">'[15]ex rate'!$F$36:$AU$36</definedName>
    <definedName name="__123Graph_AREER" localSheetId="0" hidden="1">[19]ER!#REF!</definedName>
    <definedName name="__123Graph_AREER" localSheetId="1" hidden="1">#REF!</definedName>
    <definedName name="__123Graph_AREER" hidden="1">[19]ER!#REF!</definedName>
    <definedName name="__123Graph_ARER" localSheetId="0" hidden="1">#REF!</definedName>
    <definedName name="__123Graph_ARER" localSheetId="1" hidden="1">#REF!</definedName>
    <definedName name="__123Graph_ARER" hidden="1">#REF!</definedName>
    <definedName name="__123Graph_ARESCOV" localSheetId="1" hidden="1">#REF!</definedName>
    <definedName name="__123Graph_ARESCOV" hidden="1">[18]fiscout!$J$146:$J$166</definedName>
    <definedName name="__123Graph_ARUBRATE" localSheetId="1" hidden="1">#REF!</definedName>
    <definedName name="__123Graph_ARUBRATE" hidden="1">'[15]ex rate'!$K$37:$AN$37</definedName>
    <definedName name="__123Graph_ASEIGNOR" localSheetId="0" hidden="1">[20]seignior!#REF!</definedName>
    <definedName name="__123Graph_ASEIGNOR" localSheetId="1" hidden="1">#REF!</definedName>
    <definedName name="__123Graph_ASEIGNOR" hidden="1">[20]seignior!#REF!</definedName>
    <definedName name="__123Graph_AUSRATE" localSheetId="1" hidden="1">#REF!</definedName>
    <definedName name="__123Graph_AUSRATE" hidden="1">'[15]ex rate'!$K$36:$AN$36</definedName>
    <definedName name="__123Graph_B" localSheetId="1" hidden="1">#REF!</definedName>
    <definedName name="__123Graph_B" hidden="1">[21]PFMON!$C$80:$C$160</definedName>
    <definedName name="__123Graph_BBSYSASST" localSheetId="1" hidden="1">#REF!</definedName>
    <definedName name="__123Graph_BBSYSASST" hidden="1">[18]interv!$C$38:$K$38</definedName>
    <definedName name="__123Graph_BCBASSETS" localSheetId="1" hidden="1">#REF!</definedName>
    <definedName name="__123Graph_BCBASSETS" hidden="1">[18]interv!$C$35:$K$35</definedName>
    <definedName name="__123Graph_BCBAWKLY" localSheetId="0" hidden="1">[18]interv!#REF!</definedName>
    <definedName name="__123Graph_BCBAWKLY" localSheetId="1" hidden="1">#REF!</definedName>
    <definedName name="__123Graph_BCBAWKLY" hidden="1">[18]interv!#REF!</definedName>
    <definedName name="__123Graph_BChart1" localSheetId="0" hidden="1">'[12]SNF Córd'!#REF!</definedName>
    <definedName name="__123Graph_BChart1" localSheetId="1" hidden="1">#REF!</definedName>
    <definedName name="__123Graph_BChart1" hidden="1">'[12]SNF Córd'!#REF!</definedName>
    <definedName name="__123Graph_BChart10" localSheetId="0" hidden="1">'[11]PIB corr'!#REF!</definedName>
    <definedName name="__123Graph_BChart10" localSheetId="1" hidden="1">#REF!</definedName>
    <definedName name="__123Graph_BChart10" hidden="1">'[11]PIB corr'!#REF!</definedName>
    <definedName name="__123Graph_BChart11" localSheetId="0" hidden="1">'[11]PIB corr'!#REF!</definedName>
    <definedName name="__123Graph_BChart11" localSheetId="1" hidden="1">#REF!</definedName>
    <definedName name="__123Graph_BChart11" hidden="1">'[11]PIB corr'!#REF!</definedName>
    <definedName name="__123Graph_BChart12" localSheetId="1" hidden="1">#REF!</definedName>
    <definedName name="__123Graph_BChart12" hidden="1">'[11]PIB corr'!#REF!</definedName>
    <definedName name="__123Graph_BChart13" localSheetId="1" hidden="1">#REF!</definedName>
    <definedName name="__123Graph_BChart13" hidden="1">'[11]PIB corr'!#REF!</definedName>
    <definedName name="__123Graph_BChart14" localSheetId="1" hidden="1">#REF!</definedName>
    <definedName name="__123Graph_BChart14" hidden="1">'[11]PIB corr'!#REF!</definedName>
    <definedName name="__123Graph_BChart15" localSheetId="1" hidden="1">#REF!</definedName>
    <definedName name="__123Graph_BChart15" hidden="1">'[11]PIB corr'!#REF!</definedName>
    <definedName name="__123Graph_BChart16" localSheetId="1" hidden="1">#REF!</definedName>
    <definedName name="__123Graph_BChart16" hidden="1">'[11]PIB corr'!#REF!</definedName>
    <definedName name="__123Graph_BChart17" localSheetId="1" hidden="1">#REF!</definedName>
    <definedName name="__123Graph_BChart17" hidden="1">'[11]PIB corr'!#REF!</definedName>
    <definedName name="__123Graph_BChart18" localSheetId="1" hidden="1">#REF!</definedName>
    <definedName name="__123Graph_BChart18" hidden="1">'[11]PIB corr'!#REF!</definedName>
    <definedName name="__123Graph_BChart19" localSheetId="1" hidden="1">#REF!</definedName>
    <definedName name="__123Graph_BChart19" hidden="1">'[11]PIB corr'!#REF!</definedName>
    <definedName name="__123Graph_BChart2" localSheetId="1" hidden="1">#REF!</definedName>
    <definedName name="__123Graph_BChart2" hidden="1">'[12]SNF Córd'!#REF!</definedName>
    <definedName name="__123Graph_BChart20" localSheetId="1" hidden="1">#REF!</definedName>
    <definedName name="__123Graph_BChart20" hidden="1">'[11]PIB corr'!#REF!</definedName>
    <definedName name="__123Graph_BChart3" localSheetId="1" hidden="1">#REF!</definedName>
    <definedName name="__123Graph_BChart3" hidden="1">'[12]SNF Córd'!#REF!</definedName>
    <definedName name="__123Graph_BChart4" localSheetId="1" hidden="1">#REF!</definedName>
    <definedName name="__123Graph_BChart4" hidden="1">'[12]SNF Córd'!#REF!</definedName>
    <definedName name="__123Graph_BChart5" localSheetId="1" hidden="1">#REF!</definedName>
    <definedName name="__123Graph_BChart5" hidden="1">'[12]SNF Córd'!#REF!</definedName>
    <definedName name="__123Graph_BChart6" localSheetId="1" hidden="1">#REF!</definedName>
    <definedName name="__123Graph_BChart6" hidden="1">'[11]PIB corr'!#REF!</definedName>
    <definedName name="__123Graph_BChart7" localSheetId="1" hidden="1">#REF!</definedName>
    <definedName name="__123Graph_BChart7" hidden="1">'[11]PIB corr'!#REF!</definedName>
    <definedName name="__123Graph_BChart8" localSheetId="1" hidden="1">#REF!</definedName>
    <definedName name="__123Graph_BChart8" hidden="1">'[11]PIB corr'!#REF!</definedName>
    <definedName name="__123Graph_BChart9" localSheetId="1" hidden="1">#REF!</definedName>
    <definedName name="__123Graph_BChart9" hidden="1">'[11]PIB corr'!#REF!</definedName>
    <definedName name="__123Graph_BCurrent" localSheetId="1" hidden="1">#REF!</definedName>
    <definedName name="__123Graph_BCurrent" hidden="1">'[12]SNF Córd'!#REF!</definedName>
    <definedName name="__123Graph_BERDOLLAR" localSheetId="1" hidden="1">#REF!</definedName>
    <definedName name="__123Graph_BERDOLLAR" hidden="1">'[15]ex rate'!$F$36:$AM$36</definedName>
    <definedName name="__123Graph_BERRUBLE" localSheetId="1" hidden="1">#REF!</definedName>
    <definedName name="__123Graph_BERRUBLE" hidden="1">'[15]ex rate'!$F$37:$AM$37</definedName>
    <definedName name="__123Graph_BEXCH" localSheetId="0" hidden="1">'[14]CBH old INPUT'!#REF!</definedName>
    <definedName name="__123Graph_BEXCH" localSheetId="1" hidden="1">#REF!</definedName>
    <definedName name="__123Graph_BEXCH" hidden="1">'[14]CBH old INPUT'!#REF!</definedName>
    <definedName name="__123Graph_BGraph1" localSheetId="0" hidden="1">[17]INFlevel!#REF!</definedName>
    <definedName name="__123Graph_BGraph1" localSheetId="1" hidden="1">#REF!</definedName>
    <definedName name="__123Graph_BGraph1" hidden="1">[17]INFlevel!#REF!</definedName>
    <definedName name="__123Graph_BMONIMP" localSheetId="1" hidden="1">#REF!</definedName>
    <definedName name="__123Graph_BMONIMP" hidden="1">[18]monimp!$E$38:$N$38</definedName>
    <definedName name="__123Graph_BMSWKLY" localSheetId="0" hidden="1">[18]interv!#REF!</definedName>
    <definedName name="__123Graph_BMSWKLY" localSheetId="1" hidden="1">#REF!</definedName>
    <definedName name="__123Graph_BMSWKLY" hidden="1">[18]interv!#REF!</definedName>
    <definedName name="__123Graph_BMULTVELO" localSheetId="1" hidden="1">#REF!</definedName>
    <definedName name="__123Graph_BMULTVELO" hidden="1">[18]interv!$C$32:$K$32</definedName>
    <definedName name="__123Graph_BREALRATE" localSheetId="1" hidden="1">#REF!</definedName>
    <definedName name="__123Graph_BREALRATE" hidden="1">'[15]ex rate'!$F$37:$AU$37</definedName>
    <definedName name="__123Graph_BREER" localSheetId="0" hidden="1">[19]ER!#REF!</definedName>
    <definedName name="__123Graph_BREER" localSheetId="1" hidden="1">#REF!</definedName>
    <definedName name="__123Graph_BREER" hidden="1">[19]ER!#REF!</definedName>
    <definedName name="__123Graph_BRER" localSheetId="0" hidden="1">#REF!</definedName>
    <definedName name="__123Graph_BRER" localSheetId="1" hidden="1">#REF!</definedName>
    <definedName name="__123Graph_BRER" hidden="1">#REF!</definedName>
    <definedName name="__123Graph_BRESCOV" localSheetId="1" hidden="1">#REF!</definedName>
    <definedName name="__123Graph_BRESCOV" hidden="1">[18]fiscout!$K$146:$K$166</definedName>
    <definedName name="__123Graph_BRUBRATE" localSheetId="1" hidden="1">#REF!</definedName>
    <definedName name="__123Graph_BRUBRATE" hidden="1">'[15]ex rate'!$K$31:$AN$31</definedName>
    <definedName name="__123Graph_BSEIGNOR" localSheetId="0" hidden="1">[20]seignior!#REF!</definedName>
    <definedName name="__123Graph_BSEIGNOR" localSheetId="1" hidden="1">#REF!</definedName>
    <definedName name="__123Graph_BSEIGNOR" hidden="1">[20]seignior!#REF!</definedName>
    <definedName name="__123Graph_BUSRATE" localSheetId="1" hidden="1">#REF!</definedName>
    <definedName name="__123Graph_BUSRATE" hidden="1">'[15]ex rate'!$K$30:$AN$30</definedName>
    <definedName name="__123Graph_C" localSheetId="0" hidden="1">[21]PFMON!#REF!</definedName>
    <definedName name="__123Graph_C" localSheetId="1" hidden="1">#REF!</definedName>
    <definedName name="__123Graph_C" hidden="1">[21]PFMON!#REF!</definedName>
    <definedName name="__123Graph_CBSYSASST" localSheetId="1" hidden="1">#REF!</definedName>
    <definedName name="__123Graph_CBSYSASST" hidden="1">[18]interv!$C$39:$K$39</definedName>
    <definedName name="__123Graph_CCBAWKLY" localSheetId="0" hidden="1">[18]interv!#REF!</definedName>
    <definedName name="__123Graph_CCBAWKLY" localSheetId="1" hidden="1">#REF!</definedName>
    <definedName name="__123Graph_CCBAWKLY" hidden="1">[18]interv!#REF!</definedName>
    <definedName name="__123Graph_CChart1" localSheetId="0" hidden="1">'[12]SNF Córd'!#REF!</definedName>
    <definedName name="__123Graph_CChart1" localSheetId="1" hidden="1">#REF!</definedName>
    <definedName name="__123Graph_CChart1" hidden="1">'[12]SNF Córd'!#REF!</definedName>
    <definedName name="__123Graph_CChart10" localSheetId="0" hidden="1">'[11]PIB corr'!#REF!</definedName>
    <definedName name="__123Graph_CChart10" localSheetId="1" hidden="1">#REF!</definedName>
    <definedName name="__123Graph_CChart10" hidden="1">'[11]PIB corr'!#REF!</definedName>
    <definedName name="__123Graph_CChart11" localSheetId="0" hidden="1">'[11]PIB corr'!#REF!</definedName>
    <definedName name="__123Graph_CChart11" localSheetId="1" hidden="1">#REF!</definedName>
    <definedName name="__123Graph_CChart11" hidden="1">'[11]PIB corr'!#REF!</definedName>
    <definedName name="__123Graph_CChart12" localSheetId="1" hidden="1">#REF!</definedName>
    <definedName name="__123Graph_CChart12" hidden="1">'[11]PIB corr'!#REF!</definedName>
    <definedName name="__123Graph_CChart13" localSheetId="1" hidden="1">#REF!</definedName>
    <definedName name="__123Graph_CChart13" hidden="1">'[11]PIB corr'!#REF!</definedName>
    <definedName name="__123Graph_CChart14" localSheetId="1" hidden="1">#REF!</definedName>
    <definedName name="__123Graph_CChart14" hidden="1">'[11]PIB corr'!#REF!</definedName>
    <definedName name="__123Graph_CChart15" localSheetId="1" hidden="1">#REF!</definedName>
    <definedName name="__123Graph_CChart15" hidden="1">'[11]PIB corr'!#REF!</definedName>
    <definedName name="__123Graph_CChart16" localSheetId="1" hidden="1">#REF!</definedName>
    <definedName name="__123Graph_CChart16" hidden="1">'[11]PIB corr'!#REF!</definedName>
    <definedName name="__123Graph_CChart17" localSheetId="1" hidden="1">#REF!</definedName>
    <definedName name="__123Graph_CChart17" hidden="1">'[11]PIB corr'!#REF!</definedName>
    <definedName name="__123Graph_CChart18" localSheetId="1" hidden="1">#REF!</definedName>
    <definedName name="__123Graph_CChart18" hidden="1">'[11]PIB corr'!#REF!</definedName>
    <definedName name="__123Graph_CChart19" localSheetId="1" hidden="1">#REF!</definedName>
    <definedName name="__123Graph_CChart19" hidden="1">'[11]PIB corr'!#REF!</definedName>
    <definedName name="__123Graph_CChart2" localSheetId="1" hidden="1">#REF!</definedName>
    <definedName name="__123Graph_CChart2" hidden="1">'[12]SNF Córd'!#REF!</definedName>
    <definedName name="__123Graph_CChart20" localSheetId="1" hidden="1">#REF!</definedName>
    <definedName name="__123Graph_CChart20" hidden="1">'[11]PIB corr'!#REF!</definedName>
    <definedName name="__123Graph_CChart3" localSheetId="1" hidden="1">#REF!</definedName>
    <definedName name="__123Graph_CChart3" hidden="1">'[12]SNF Córd'!#REF!</definedName>
    <definedName name="__123Graph_CChart4" localSheetId="1" hidden="1">#REF!</definedName>
    <definedName name="__123Graph_CChart4" hidden="1">'[12]SNF Córd'!#REF!</definedName>
    <definedName name="__123Graph_CChart5" localSheetId="1" hidden="1">#REF!</definedName>
    <definedName name="__123Graph_CChart5" hidden="1">'[12]SNF Córd'!#REF!</definedName>
    <definedName name="__123Graph_CChart6" localSheetId="1" hidden="1">#REF!</definedName>
    <definedName name="__123Graph_CChart6" hidden="1">'[11]PIB corr'!#REF!</definedName>
    <definedName name="__123Graph_CChart7" localSheetId="1" hidden="1">#REF!</definedName>
    <definedName name="__123Graph_CChart7" hidden="1">'[11]PIB corr'!#REF!</definedName>
    <definedName name="__123Graph_CChart8" localSheetId="1" hidden="1">#REF!</definedName>
    <definedName name="__123Graph_CChart8" hidden="1">'[11]PIB corr'!#REF!</definedName>
    <definedName name="__123Graph_CChart9" localSheetId="1" hidden="1">#REF!</definedName>
    <definedName name="__123Graph_CChart9" hidden="1">'[11]PIB corr'!#REF!</definedName>
    <definedName name="__123Graph_CCurrent" localSheetId="1" hidden="1">#REF!</definedName>
    <definedName name="__123Graph_CCurrent" hidden="1">'[12]SNF Córd'!#REF!</definedName>
    <definedName name="__123Graph_CMONIMP" localSheetId="0" hidden="1">#REF!</definedName>
    <definedName name="__123Graph_CMONIMP" localSheetId="1" hidden="1">#REF!</definedName>
    <definedName name="__123Graph_CMONIMP" hidden="1">#REF!</definedName>
    <definedName name="__123Graph_CMSWKLY" localSheetId="0" hidden="1">#REF!</definedName>
    <definedName name="__123Graph_CMSWKLY" localSheetId="1" hidden="1">#REF!</definedName>
    <definedName name="__123Graph_CMSWKLY" hidden="1">#REF!</definedName>
    <definedName name="__123Graph_CREER" localSheetId="0" hidden="1">[19]ER!#REF!</definedName>
    <definedName name="__123Graph_CREER" localSheetId="1" hidden="1">#REF!</definedName>
    <definedName name="__123Graph_CREER" hidden="1">[19]ER!#REF!</definedName>
    <definedName name="__123Graph_CRER" localSheetId="0" hidden="1">#REF!</definedName>
    <definedName name="__123Graph_CRER" localSheetId="1" hidden="1">#REF!</definedName>
    <definedName name="__123Graph_CRER" hidden="1">#REF!</definedName>
    <definedName name="__123Graph_CRESCOV" localSheetId="1" hidden="1">#REF!</definedName>
    <definedName name="__123Graph_CRESCOV" hidden="1">[18]fiscout!$I$146:$I$166</definedName>
    <definedName name="__123Graph_D" localSheetId="0" hidden="1">'[22]1990'!#REF!</definedName>
    <definedName name="__123Graph_D" localSheetId="1" hidden="1">#REF!</definedName>
    <definedName name="__123Graph_D" hidden="1">'[22]1990'!#REF!</definedName>
    <definedName name="__123Graph_DChart1" localSheetId="0" hidden="1">'[12]SNF Córd'!#REF!</definedName>
    <definedName name="__123Graph_DChart1" localSheetId="1" hidden="1">#REF!</definedName>
    <definedName name="__123Graph_DChart1" hidden="1">'[12]SNF Córd'!#REF!</definedName>
    <definedName name="__123Graph_DChart10" localSheetId="0" hidden="1">'[11]PIB corr'!#REF!</definedName>
    <definedName name="__123Graph_DChart10" localSheetId="1" hidden="1">#REF!</definedName>
    <definedName name="__123Graph_DChart10" hidden="1">'[11]PIB corr'!#REF!</definedName>
    <definedName name="__123Graph_DChart11" localSheetId="0" hidden="1">'[11]PIB corr'!#REF!</definedName>
    <definedName name="__123Graph_DChart11" localSheetId="1" hidden="1">#REF!</definedName>
    <definedName name="__123Graph_DChart11" hidden="1">'[11]PIB corr'!#REF!</definedName>
    <definedName name="__123Graph_DChart12" localSheetId="1" hidden="1">#REF!</definedName>
    <definedName name="__123Graph_DChart12" hidden="1">'[11]PIB corr'!#REF!</definedName>
    <definedName name="__123Graph_DChart13" localSheetId="1" hidden="1">#REF!</definedName>
    <definedName name="__123Graph_DChart13" hidden="1">'[11]PIB corr'!#REF!</definedName>
    <definedName name="__123Graph_DChart14" localSheetId="1" hidden="1">#REF!</definedName>
    <definedName name="__123Graph_DChart14" hidden="1">'[11]PIB corr'!#REF!</definedName>
    <definedName name="__123Graph_DChart15" localSheetId="1" hidden="1">#REF!</definedName>
    <definedName name="__123Graph_DChart15" hidden="1">'[11]PIB corr'!#REF!</definedName>
    <definedName name="__123Graph_DChart16" localSheetId="1" hidden="1">#REF!</definedName>
    <definedName name="__123Graph_DChart16" hidden="1">'[11]PIB corr'!#REF!</definedName>
    <definedName name="__123Graph_DChart17" localSheetId="1" hidden="1">#REF!</definedName>
    <definedName name="__123Graph_DChart17" hidden="1">'[11]PIB corr'!#REF!</definedName>
    <definedName name="__123Graph_DChart18" localSheetId="1" hidden="1">#REF!</definedName>
    <definedName name="__123Graph_DChart18" hidden="1">'[11]PIB corr'!#REF!</definedName>
    <definedName name="__123Graph_DChart19" localSheetId="1" hidden="1">#REF!</definedName>
    <definedName name="__123Graph_DChart19" hidden="1">'[11]PIB corr'!#REF!</definedName>
    <definedName name="__123Graph_DChart2" localSheetId="1" hidden="1">#REF!</definedName>
    <definedName name="__123Graph_DChart2" hidden="1">'[12]SNF Córd'!#REF!</definedName>
    <definedName name="__123Graph_DChart20" localSheetId="1" hidden="1">#REF!</definedName>
    <definedName name="__123Graph_DChart20" hidden="1">'[11]PIB corr'!#REF!</definedName>
    <definedName name="__123Graph_DChart3" localSheetId="1" hidden="1">#REF!</definedName>
    <definedName name="__123Graph_DChart3" hidden="1">'[12]SNF Córd'!#REF!</definedName>
    <definedName name="__123Graph_DChart4" localSheetId="1" hidden="1">#REF!</definedName>
    <definedName name="__123Graph_DChart4" hidden="1">'[12]SNF Córd'!#REF!</definedName>
    <definedName name="__123Graph_DChart5" localSheetId="1" hidden="1">#REF!</definedName>
    <definedName name="__123Graph_DChart5" hidden="1">'[12]SNF Córd'!#REF!</definedName>
    <definedName name="__123Graph_DChart6" localSheetId="1" hidden="1">#REF!</definedName>
    <definedName name="__123Graph_DChart6" hidden="1">'[11]PIB corr'!#REF!</definedName>
    <definedName name="__123Graph_DChart7" localSheetId="1" hidden="1">#REF!</definedName>
    <definedName name="__123Graph_DChart7" hidden="1">'[11]PIB corr'!#REF!</definedName>
    <definedName name="__123Graph_DChart8" localSheetId="1" hidden="1">#REF!</definedName>
    <definedName name="__123Graph_DChart8" hidden="1">'[11]PIB corr'!#REF!</definedName>
    <definedName name="__123Graph_DChart9" localSheetId="1" hidden="1">#REF!</definedName>
    <definedName name="__123Graph_DChart9" hidden="1">'[11]PIB corr'!#REF!</definedName>
    <definedName name="__123Graph_DCurrent" localSheetId="1" hidden="1">#REF!</definedName>
    <definedName name="__123Graph_DCurrent" hidden="1">'[12]SNF Córd'!#REF!</definedName>
    <definedName name="__123Graph_DEXCH" localSheetId="1" hidden="1">#REF!</definedName>
    <definedName name="__123Graph_DEXCH" hidden="1">'[14]CBH old INPUT'!#REF!</definedName>
    <definedName name="__123Graph_DMIMPMAC" localSheetId="0" hidden="1">#REF!</definedName>
    <definedName name="__123Graph_DMIMPMAC" localSheetId="1" hidden="1">#REF!</definedName>
    <definedName name="__123Graph_DMIMPMAC" hidden="1">#REF!</definedName>
    <definedName name="__123Graph_DMONIMP" localSheetId="0" hidden="1">#REF!</definedName>
    <definedName name="__123Graph_DMONIMP" localSheetId="1" hidden="1">#REF!</definedName>
    <definedName name="__123Graph_DMONIMP" hidden="1">#REF!</definedName>
    <definedName name="__123Graph_E" localSheetId="0" hidden="1">'[22]1990'!#REF!</definedName>
    <definedName name="__123Graph_E" localSheetId="1" hidden="1">#REF!</definedName>
    <definedName name="__123Graph_E" hidden="1">'[22]1990'!#REF!</definedName>
    <definedName name="__123Graph_EChart1" localSheetId="0" hidden="1">'[12]SNF Córd'!#REF!</definedName>
    <definedName name="__123Graph_EChart1" localSheetId="1" hidden="1">#REF!</definedName>
    <definedName name="__123Graph_EChart1" hidden="1">'[12]SNF Córd'!#REF!</definedName>
    <definedName name="__123Graph_EChart10" localSheetId="1" hidden="1">#REF!</definedName>
    <definedName name="__123Graph_EChart10" hidden="1">'[11]PIB corr'!#REF!</definedName>
    <definedName name="__123Graph_EChart11" localSheetId="1" hidden="1">#REF!</definedName>
    <definedName name="__123Graph_EChart11" hidden="1">'[11]PIB corr'!#REF!</definedName>
    <definedName name="__123Graph_EChart12" localSheetId="1" hidden="1">#REF!</definedName>
    <definedName name="__123Graph_EChart12" hidden="1">'[11]PIB corr'!#REF!</definedName>
    <definedName name="__123Graph_EChart13" localSheetId="1" hidden="1">#REF!</definedName>
    <definedName name="__123Graph_EChart13" hidden="1">'[11]PIB corr'!#REF!</definedName>
    <definedName name="__123Graph_EChart14" localSheetId="1" hidden="1">#REF!</definedName>
    <definedName name="__123Graph_EChart14" hidden="1">'[11]PIB corr'!#REF!</definedName>
    <definedName name="__123Graph_EChart15" localSheetId="1" hidden="1">#REF!</definedName>
    <definedName name="__123Graph_EChart15" hidden="1">'[11]PIB corr'!#REF!</definedName>
    <definedName name="__123Graph_EChart16" localSheetId="1" hidden="1">#REF!</definedName>
    <definedName name="__123Graph_EChart16" hidden="1">'[11]PIB corr'!#REF!</definedName>
    <definedName name="__123Graph_EChart17" localSheetId="1" hidden="1">#REF!</definedName>
    <definedName name="__123Graph_EChart17" hidden="1">'[11]PIB corr'!#REF!</definedName>
    <definedName name="__123Graph_EChart18" localSheetId="1" hidden="1">#REF!</definedName>
    <definedName name="__123Graph_EChart18" hidden="1">'[11]PIB corr'!#REF!</definedName>
    <definedName name="__123Graph_EChart19" localSheetId="1" hidden="1">#REF!</definedName>
    <definedName name="__123Graph_EChart19" hidden="1">'[11]PIB corr'!#REF!</definedName>
    <definedName name="__123Graph_EChart2" localSheetId="1" hidden="1">#REF!</definedName>
    <definedName name="__123Graph_EChart2" hidden="1">'[12]SNF Córd'!#REF!</definedName>
    <definedName name="__123Graph_EChart20" localSheetId="1" hidden="1">#REF!</definedName>
    <definedName name="__123Graph_EChart20" hidden="1">'[11]PIB corr'!#REF!</definedName>
    <definedName name="__123Graph_EChart3" localSheetId="1" hidden="1">#REF!</definedName>
    <definedName name="__123Graph_EChart3" hidden="1">'[12]SNF Córd'!#REF!</definedName>
    <definedName name="__123Graph_EChart4" localSheetId="1" hidden="1">#REF!</definedName>
    <definedName name="__123Graph_EChart4" hidden="1">'[12]SNF Córd'!#REF!</definedName>
    <definedName name="__123Graph_EChart5" localSheetId="1" hidden="1">#REF!</definedName>
    <definedName name="__123Graph_EChart5" hidden="1">'[12]SNF Córd'!#REF!</definedName>
    <definedName name="__123Graph_EChart6" localSheetId="1" hidden="1">#REF!</definedName>
    <definedName name="__123Graph_EChart6" hidden="1">'[11]PIB corr'!#REF!</definedName>
    <definedName name="__123Graph_EChart7" localSheetId="1" hidden="1">#REF!</definedName>
    <definedName name="__123Graph_EChart7" hidden="1">'[11]PIB corr'!#REF!</definedName>
    <definedName name="__123Graph_EChart8" localSheetId="1" hidden="1">#REF!</definedName>
    <definedName name="__123Graph_EChart8" hidden="1">'[11]PIB corr'!#REF!</definedName>
    <definedName name="__123Graph_EChart9" localSheetId="1" hidden="1">#REF!</definedName>
    <definedName name="__123Graph_EChart9" hidden="1">'[11]PIB corr'!#REF!</definedName>
    <definedName name="__123Graph_ECurrent" localSheetId="1" hidden="1">#REF!</definedName>
    <definedName name="__123Graph_ECurrent" hidden="1">'[12]SNF Córd'!#REF!</definedName>
    <definedName name="__123Graph_EEXCH" localSheetId="1" hidden="1">#REF!</definedName>
    <definedName name="__123Graph_EEXCH" hidden="1">'[14]CBH old INPUT'!#REF!</definedName>
    <definedName name="__123Graph_EMIMPMAC" localSheetId="0" hidden="1">#REF!</definedName>
    <definedName name="__123Graph_EMIMPMAC" localSheetId="1" hidden="1">#REF!</definedName>
    <definedName name="__123Graph_EMIMPMAC" hidden="1">#REF!</definedName>
    <definedName name="__123Graph_EMONIMP" localSheetId="0" hidden="1">#REF!</definedName>
    <definedName name="__123Graph_EMONIMP" localSheetId="1" hidden="1">#REF!</definedName>
    <definedName name="__123Graph_EMONIMP" hidden="1">#REF!</definedName>
    <definedName name="__123Graph_F" localSheetId="0" hidden="1">'[22]1990'!#REF!</definedName>
    <definedName name="__123Graph_F" localSheetId="1" hidden="1">#REF!</definedName>
    <definedName name="__123Graph_F" hidden="1">'[22]1990'!#REF!</definedName>
    <definedName name="__123Graph_FChart1" localSheetId="0" hidden="1">'[12]SNF Córd'!#REF!</definedName>
    <definedName name="__123Graph_FChart1" localSheetId="1" hidden="1">#REF!</definedName>
    <definedName name="__123Graph_FChart1" hidden="1">'[12]SNF Córd'!#REF!</definedName>
    <definedName name="__123Graph_FChart10" localSheetId="1" hidden="1">#REF!</definedName>
    <definedName name="__123Graph_FChart10" hidden="1">'[11]PIB corr'!#REF!</definedName>
    <definedName name="__123Graph_FChart11" localSheetId="1" hidden="1">#REF!</definedName>
    <definedName name="__123Graph_FChart11" hidden="1">'[11]PIB corr'!#REF!</definedName>
    <definedName name="__123Graph_FChart12" localSheetId="1" hidden="1">#REF!</definedName>
    <definedName name="__123Graph_FChart12" hidden="1">'[11]PIB corr'!#REF!</definedName>
    <definedName name="__123Graph_FChart13" localSheetId="1" hidden="1">#REF!</definedName>
    <definedName name="__123Graph_FChart13" hidden="1">'[11]PIB corr'!#REF!</definedName>
    <definedName name="__123Graph_FChart14" localSheetId="1" hidden="1">#REF!</definedName>
    <definedName name="__123Graph_FChart14" hidden="1">'[11]PIB corr'!#REF!</definedName>
    <definedName name="__123Graph_FChart15" localSheetId="1" hidden="1">#REF!</definedName>
    <definedName name="__123Graph_FChart15" hidden="1">'[11]PIB corr'!#REF!</definedName>
    <definedName name="__123Graph_FChart16" localSheetId="1" hidden="1">#REF!</definedName>
    <definedName name="__123Graph_FChart16" hidden="1">'[11]PIB corr'!#REF!</definedName>
    <definedName name="__123Graph_FChart17" localSheetId="1" hidden="1">#REF!</definedName>
    <definedName name="__123Graph_FChart17" hidden="1">'[11]PIB corr'!#REF!</definedName>
    <definedName name="__123Graph_FChart18" localSheetId="1" hidden="1">#REF!</definedName>
    <definedName name="__123Graph_FChart18" hidden="1">'[11]PIB corr'!#REF!</definedName>
    <definedName name="__123Graph_FChart19" localSheetId="1" hidden="1">#REF!</definedName>
    <definedName name="__123Graph_FChart19" hidden="1">'[11]PIB corr'!#REF!</definedName>
    <definedName name="__123Graph_FChart2" localSheetId="1" hidden="1">#REF!</definedName>
    <definedName name="__123Graph_FChart2" hidden="1">'[12]SNF Córd'!#REF!</definedName>
    <definedName name="__123Graph_FChart20" localSheetId="1" hidden="1">#REF!</definedName>
    <definedName name="__123Graph_FChart20" hidden="1">'[11]PIB corr'!#REF!</definedName>
    <definedName name="__123Graph_FChart3" localSheetId="1" hidden="1">#REF!</definedName>
    <definedName name="__123Graph_FChart3" hidden="1">'[12]SNF Córd'!#REF!</definedName>
    <definedName name="__123Graph_FChart4" localSheetId="1" hidden="1">#REF!</definedName>
    <definedName name="__123Graph_FChart4" hidden="1">'[12]SNF Córd'!#REF!</definedName>
    <definedName name="__123Graph_FChart5" localSheetId="1" hidden="1">#REF!</definedName>
    <definedName name="__123Graph_FChart5" hidden="1">'[12]SNF Córd'!#REF!</definedName>
    <definedName name="__123Graph_FChart6" localSheetId="1" hidden="1">#REF!</definedName>
    <definedName name="__123Graph_FChart6" hidden="1">'[11]PIB corr'!#REF!</definedName>
    <definedName name="__123Graph_FChart7" localSheetId="1" hidden="1">#REF!</definedName>
    <definedName name="__123Graph_FChart7" hidden="1">'[11]PIB corr'!#REF!</definedName>
    <definedName name="__123Graph_FChart8" localSheetId="1" hidden="1">#REF!</definedName>
    <definedName name="__123Graph_FChart8" hidden="1">'[11]PIB corr'!#REF!</definedName>
    <definedName name="__123Graph_FChart9" localSheetId="1" hidden="1">#REF!</definedName>
    <definedName name="__123Graph_FChart9" hidden="1">'[11]PIB corr'!#REF!</definedName>
    <definedName name="__123Graph_FCurrent" localSheetId="1" hidden="1">#REF!</definedName>
    <definedName name="__123Graph_FCurrent" hidden="1">'[12]SNF Córd'!#REF!</definedName>
    <definedName name="__123Graph_FMONIMP" localSheetId="0" hidden="1">#REF!</definedName>
    <definedName name="__123Graph_FMONIMP" localSheetId="1" hidden="1">#REF!</definedName>
    <definedName name="__123Graph_FMONIMP" hidden="1">#REF!</definedName>
    <definedName name="__123Graph_X" localSheetId="1" hidden="1">#REF!</definedName>
    <definedName name="__123Graph_X" hidden="1">[21]PFMON!$B$80:$B$161</definedName>
    <definedName name="__123Graph_XBSYSASST" localSheetId="0" hidden="1">#REF!</definedName>
    <definedName name="__123Graph_XBSYSASST" localSheetId="1" hidden="1">#REF!</definedName>
    <definedName name="__123Graph_XBSYSASST" hidden="1">#REF!</definedName>
    <definedName name="__123Graph_XCBASSETS" localSheetId="0" hidden="1">#REF!</definedName>
    <definedName name="__123Graph_XCBASSETS" localSheetId="1" hidden="1">#REF!</definedName>
    <definedName name="__123Graph_XCBASSETS" hidden="1">#REF!</definedName>
    <definedName name="__123Graph_XCBAWKLY" localSheetId="0" hidden="1">#REF!</definedName>
    <definedName name="__123Graph_XCBAWKLY" localSheetId="1" hidden="1">#REF!</definedName>
    <definedName name="__123Graph_XCBAWKLY" hidden="1">#REF!</definedName>
    <definedName name="__123Graph_XChart1" localSheetId="0" hidden="1">'[23]Summary BOP'!#REF!</definedName>
    <definedName name="__123Graph_XChart1" localSheetId="1" hidden="1">#REF!</definedName>
    <definedName name="__123Graph_XChart1" hidden="1">'[23]Summary BOP'!#REF!</definedName>
    <definedName name="__123Graph_XChart10" localSheetId="0" hidden="1">'[11]PIB corr'!#REF!</definedName>
    <definedName name="__123Graph_XChart10" localSheetId="1" hidden="1">#REF!</definedName>
    <definedName name="__123Graph_XChart10" hidden="1">'[11]PIB corr'!#REF!</definedName>
    <definedName name="__123Graph_XChart11" localSheetId="0" hidden="1">'[11]PIB corr'!#REF!</definedName>
    <definedName name="__123Graph_XChart11" localSheetId="1" hidden="1">#REF!</definedName>
    <definedName name="__123Graph_XChart11" hidden="1">'[11]PIB corr'!#REF!</definedName>
    <definedName name="__123Graph_XChart12" localSheetId="0" hidden="1">'[11]PIB corr'!#REF!</definedName>
    <definedName name="__123Graph_XChart12" localSheetId="1" hidden="1">#REF!</definedName>
    <definedName name="__123Graph_XChart12" hidden="1">'[11]PIB corr'!#REF!</definedName>
    <definedName name="__123Graph_XChart13" localSheetId="1" hidden="1">#REF!</definedName>
    <definedName name="__123Graph_XChart13" hidden="1">'[11]PIB corr'!#REF!</definedName>
    <definedName name="__123Graph_XChart14" localSheetId="1" hidden="1">#REF!</definedName>
    <definedName name="__123Graph_XChart14" hidden="1">'[11]PIB corr'!#REF!</definedName>
    <definedName name="__123Graph_XChart15" localSheetId="1" hidden="1">#REF!</definedName>
    <definedName name="__123Graph_XChart15" hidden="1">'[11]PIB corr'!#REF!</definedName>
    <definedName name="__123Graph_XChart16" localSheetId="1" hidden="1">#REF!</definedName>
    <definedName name="__123Graph_XChart16" hidden="1">'[11]PIB corr'!#REF!</definedName>
    <definedName name="__123Graph_XChart17" localSheetId="1" hidden="1">#REF!</definedName>
    <definedName name="__123Graph_XChart17" hidden="1">'[11]PIB corr'!#REF!</definedName>
    <definedName name="__123Graph_XChart18" localSheetId="1" hidden="1">#REF!</definedName>
    <definedName name="__123Graph_XChart18" hidden="1">'[11]PIB corr'!#REF!</definedName>
    <definedName name="__123Graph_XChart19" localSheetId="1" hidden="1">#REF!</definedName>
    <definedName name="__123Graph_XChart19" hidden="1">'[11]PIB corr'!#REF!</definedName>
    <definedName name="__123Graph_XChart20" localSheetId="1" hidden="1">#REF!</definedName>
    <definedName name="__123Graph_XChart20" hidden="1">'[11]PIB corr'!#REF!</definedName>
    <definedName name="__123Graph_XChart6" localSheetId="1" hidden="1">#REF!</definedName>
    <definedName name="__123Graph_XChart6" hidden="1">'[11]PIB corr'!#REF!</definedName>
    <definedName name="__123Graph_XChart7" localSheetId="1" hidden="1">#REF!</definedName>
    <definedName name="__123Graph_XChart7" hidden="1">'[11]PIB corr'!#REF!</definedName>
    <definedName name="__123Graph_XChart8" localSheetId="1" hidden="1">#REF!</definedName>
    <definedName name="__123Graph_XChart8" hidden="1">'[11]PIB corr'!#REF!</definedName>
    <definedName name="__123Graph_XChart9" localSheetId="1" hidden="1">#REF!</definedName>
    <definedName name="__123Graph_XChart9" hidden="1">'[11]PIB corr'!#REF!</definedName>
    <definedName name="__123Graph_XERDOLLAR" localSheetId="1" hidden="1">#REF!</definedName>
    <definedName name="__123Graph_XERDOLLAR" hidden="1">'[15]ex rate'!$F$15:$AM$15</definedName>
    <definedName name="__123Graph_XERRUBLE" localSheetId="1" hidden="1">#REF!</definedName>
    <definedName name="__123Graph_XERRUBLE" hidden="1">'[15]ex rate'!$F$15:$AM$15</definedName>
    <definedName name="__123Graph_XMIMPMAC" localSheetId="0" hidden="1">#REF!</definedName>
    <definedName name="__123Graph_XMIMPMAC" localSheetId="1" hidden="1">#REF!</definedName>
    <definedName name="__123Graph_XMIMPMAC" hidden="1">#REF!</definedName>
    <definedName name="__123Graph_XMSWKLY" localSheetId="0" hidden="1">#REF!</definedName>
    <definedName name="__123Graph_XMSWKLY" localSheetId="1" hidden="1">#REF!</definedName>
    <definedName name="__123Graph_XMSWKLY" hidden="1">#REF!</definedName>
    <definedName name="__123Graph_XRUBRATE" localSheetId="1" hidden="1">#REF!</definedName>
    <definedName name="__123Graph_XRUBRATE" hidden="1">'[15]ex rate'!$K$15:$AN$15</definedName>
    <definedName name="__123Graph_XUSRATE" localSheetId="1" hidden="1">#REF!</definedName>
    <definedName name="__123Graph_XUSRATE" hidden="1">'[15]ex rate'!$K$15:$AN$15</definedName>
    <definedName name="__31_Temp" localSheetId="0">#REF!</definedName>
    <definedName name="__31_Temp" localSheetId="1">#REF!</definedName>
    <definedName name="__31_Temp">#REF!</definedName>
    <definedName name="__4Macros_Import_.qbop">[24]!'[Macros Import].qbop'</definedName>
    <definedName name="__abs1" localSheetId="1">#REF!</definedName>
    <definedName name="__abs1">#REF!</definedName>
    <definedName name="__abs2" localSheetId="1">#REF!</definedName>
    <definedName name="__abs2">#REF!</definedName>
    <definedName name="__abs3" localSheetId="1">#REF!</definedName>
    <definedName name="__abs3">#REF!</definedName>
    <definedName name="__aBZ7" localSheetId="1">#REF!</definedName>
    <definedName name="__aBZ7">#REF!</definedName>
    <definedName name="__ABZ8" localSheetId="1">#REF!</definedName>
    <definedName name="__ABZ8">#REF!</definedName>
    <definedName name="__aen1" localSheetId="1">#REF!</definedName>
    <definedName name="__aen1">#REF!</definedName>
    <definedName name="__aen2" localSheetId="1">#REF!</definedName>
    <definedName name="__aen2">#REF!</definedName>
    <definedName name="__bem98">[7]Programa!#REF!</definedName>
    <definedName name="__bookmark_1" localSheetId="0">#REF!</definedName>
    <definedName name="__bookmark_1">#REF!</definedName>
    <definedName name="__bookmark_2" localSheetId="0">#REF!</definedName>
    <definedName name="__bookmark_2">#REF!</definedName>
    <definedName name="__Cua13" localSheetId="0">#REF!</definedName>
    <definedName name="__Cua13" localSheetId="1">#REF!</definedName>
    <definedName name="__Cua13">#REF!</definedName>
    <definedName name="__Cua15" localSheetId="0">#REF!</definedName>
    <definedName name="__Cua15" localSheetId="1">#REF!</definedName>
    <definedName name="__Cua15">#REF!</definedName>
    <definedName name="__Cua16" localSheetId="0">#REF!</definedName>
    <definedName name="__Cua16" localSheetId="1">#REF!</definedName>
    <definedName name="__Cua16">#REF!</definedName>
    <definedName name="__Cua17" localSheetId="0">#REF!</definedName>
    <definedName name="__Cua17" localSheetId="1">#REF!</definedName>
    <definedName name="__Cua17">#REF!</definedName>
    <definedName name="__Cua18" localSheetId="0">#REF!</definedName>
    <definedName name="__Cua18" localSheetId="1">#REF!</definedName>
    <definedName name="__Cua18">#REF!</definedName>
    <definedName name="__Cua19" localSheetId="0">#REF!</definedName>
    <definedName name="__Cua19" localSheetId="1">#REF!</definedName>
    <definedName name="__Cua19">#REF!</definedName>
    <definedName name="__cud21" localSheetId="1">#REF!</definedName>
    <definedName name="__cud21">#REF!</definedName>
    <definedName name="__dcc2000" localSheetId="1">#REF!</definedName>
    <definedName name="__dcc2000">#REF!</definedName>
    <definedName name="__dcc2001" localSheetId="1">#REF!</definedName>
    <definedName name="__dcc2001">#REF!</definedName>
    <definedName name="__dcc2002" localSheetId="1">#REF!</definedName>
    <definedName name="__dcc2002">#REF!</definedName>
    <definedName name="__dcc2003" localSheetId="1">#REF!</definedName>
    <definedName name="__dcc2003">#REF!</definedName>
    <definedName name="__dcc98">[7]Programa!#REF!</definedName>
    <definedName name="__dcc99" localSheetId="1">#REF!</definedName>
    <definedName name="__dcc99">#REF!</definedName>
    <definedName name="__dic96" localSheetId="1">#REF!</definedName>
    <definedName name="__dic96">#REF!</definedName>
    <definedName name="__emi2000" localSheetId="1">#REF!</definedName>
    <definedName name="__emi2000">#REF!</definedName>
    <definedName name="__emi2001" localSheetId="1">#REF!</definedName>
    <definedName name="__emi2001">#REF!</definedName>
    <definedName name="__emi2002" localSheetId="1">#REF!</definedName>
    <definedName name="__emi2002">#REF!</definedName>
    <definedName name="__emi2003" localSheetId="1">#REF!</definedName>
    <definedName name="__emi2003">#REF!</definedName>
    <definedName name="__emi98" localSheetId="1">#REF!</definedName>
    <definedName name="__emi98">#REF!</definedName>
    <definedName name="__emi99" localSheetId="1">#REF!</definedName>
    <definedName name="__emi99">#REF!</definedName>
    <definedName name="__EXP2">[8]Exp!#REF!</definedName>
    <definedName name="__f">#N/A</definedName>
    <definedName name="__FIS96" localSheetId="1">#REF!</definedName>
    <definedName name="__FIS96">#REF!</definedName>
    <definedName name="__INE1" localSheetId="1">#REF!</definedName>
    <definedName name="__INE1">#REF!</definedName>
    <definedName name="__ipc2000" localSheetId="1">#REF!</definedName>
    <definedName name="__ipc2000">#REF!</definedName>
    <definedName name="__ipc2001" localSheetId="1">#REF!</definedName>
    <definedName name="__ipc2001">#REF!</definedName>
    <definedName name="__ipc2002" localSheetId="1">#REF!</definedName>
    <definedName name="__ipc2002">#REF!</definedName>
    <definedName name="__ipc2003" localSheetId="1">#REF!</definedName>
    <definedName name="__ipc2003">#REF!</definedName>
    <definedName name="__ipc98" localSheetId="1">#REF!</definedName>
    <definedName name="__ipc98">#REF!</definedName>
    <definedName name="__ipc99" localSheetId="1">#REF!</definedName>
    <definedName name="__ipc99">#REF!</definedName>
    <definedName name="__MAT4" localSheetId="0" hidden="1">{"'para SB'!$A$1420:$F$1479"}</definedName>
    <definedName name="__MAT4" localSheetId="1" hidden="1">{"'para SB'!$A$1420:$F$1479"}</definedName>
    <definedName name="__MAT4" hidden="1">{"'para SB'!$A$1420:$F$1479"}</definedName>
    <definedName name="__MCV1">[9]Q2!$E$64:$AH$64</definedName>
    <definedName name="__me98">[7]Programa!#REF!</definedName>
    <definedName name="__NA1">[10]raw!#REF!</definedName>
    <definedName name="__NA2">[10]raw!#REF!</definedName>
    <definedName name="__NA3">[10]raw!#REF!</definedName>
    <definedName name="__NB1">[10]raw!#REF!</definedName>
    <definedName name="__NB2">[10]raw!#REF!</definedName>
    <definedName name="__NC1">[10]raw!#REF!</definedName>
    <definedName name="__NC3">[10]raw!#REF!</definedName>
    <definedName name="__NC4">[10]raw!#REF!</definedName>
    <definedName name="__NIC02" localSheetId="1">#REF!</definedName>
    <definedName name="__NIC02">#REF!</definedName>
    <definedName name="__NIC03" localSheetId="1">#REF!</definedName>
    <definedName name="__NIC03">#REF!</definedName>
    <definedName name="__NIC06" localSheetId="1">#REF!</definedName>
    <definedName name="__NIC06">#REF!</definedName>
    <definedName name="__NIC07" localSheetId="1">#REF!</definedName>
    <definedName name="__NIC07">#REF!</definedName>
    <definedName name="__NIC09" localSheetId="1">#REF!</definedName>
    <definedName name="__NIC09">#REF!</definedName>
    <definedName name="__NIC10" localSheetId="1">#REF!</definedName>
    <definedName name="__NIC10">#REF!</definedName>
    <definedName name="__NIC11" localSheetId="1">#REF!</definedName>
    <definedName name="__NIC11">#REF!</definedName>
    <definedName name="__NIC12" localSheetId="1">#REF!</definedName>
    <definedName name="__NIC12">#REF!</definedName>
    <definedName name="__NIC13" localSheetId="1">#REF!</definedName>
    <definedName name="__NIC13">#REF!</definedName>
    <definedName name="__NIC15" localSheetId="1">#REF!</definedName>
    <definedName name="__NIC15">#REF!</definedName>
    <definedName name="__NIC16" localSheetId="1">#REF!</definedName>
    <definedName name="__NIC16">#REF!</definedName>
    <definedName name="__NOV8" localSheetId="0" hidden="1">{"'para SB'!$A$1420:$F$1479"}</definedName>
    <definedName name="__NOV8" localSheetId="1" hidden="1">{"'para SB'!$A$1420:$F$1479"}</definedName>
    <definedName name="__NOV8" hidden="1">{"'para SB'!$A$1420:$F$1479"}</definedName>
    <definedName name="__npp2000" localSheetId="1">#REF!</definedName>
    <definedName name="__npp2000">#REF!</definedName>
    <definedName name="__npp2001" localSheetId="1">#REF!</definedName>
    <definedName name="__npp2001">#REF!</definedName>
    <definedName name="__npp2002" localSheetId="1">#REF!</definedName>
    <definedName name="__npp2002">#REF!</definedName>
    <definedName name="__npp2003" localSheetId="1">#REF!</definedName>
    <definedName name="__npp2003">#REF!</definedName>
    <definedName name="__npp98" localSheetId="1">#REF!</definedName>
    <definedName name="__npp98">#REF!</definedName>
    <definedName name="__npp99" localSheetId="1">#REF!</definedName>
    <definedName name="__npp99">#REF!</definedName>
    <definedName name="__PC90" localSheetId="0">#REF!</definedName>
    <definedName name="__PC90" localSheetId="1">#REF!</definedName>
    <definedName name="__PC90">#REF!</definedName>
    <definedName name="__pib2000" localSheetId="1">#REF!</definedName>
    <definedName name="__pib2000">#REF!</definedName>
    <definedName name="__pib2001" localSheetId="1">#REF!</definedName>
    <definedName name="__pib2001">#REF!</definedName>
    <definedName name="__pib2002" localSheetId="1">#REF!</definedName>
    <definedName name="__pib2002">#REF!</definedName>
    <definedName name="__pib2003" localSheetId="1">#REF!</definedName>
    <definedName name="__pib2003">#REF!</definedName>
    <definedName name="__PIB91">'[11]PIB corr'!#REF!</definedName>
    <definedName name="__pib98">[7]Programa!#REF!</definedName>
    <definedName name="__pib99" localSheetId="1">#REF!</definedName>
    <definedName name="__pib99">#REF!</definedName>
    <definedName name="__POR96" localSheetId="1">#REF!</definedName>
    <definedName name="__POR96">#REF!</definedName>
    <definedName name="__PRN96" localSheetId="1">#REF!</definedName>
    <definedName name="__PRN96">#REF!</definedName>
    <definedName name="__sr3" localSheetId="1">#REF!</definedName>
    <definedName name="__sr3">#REF!</definedName>
    <definedName name="__SRN96" localSheetId="1">#REF!</definedName>
    <definedName name="__SRN96">#REF!</definedName>
    <definedName name="__SRT11" localSheetId="0" hidden="1">{"Minpmon",#N/A,FALSE,"Monthinput"}</definedName>
    <definedName name="__SRT11" localSheetId="1" hidden="1">{"Minpmon",#N/A,FALSE,"Monthinput"}</definedName>
    <definedName name="__SRT11" hidden="1">{"Minpmon",#N/A,FALSE,"Monthinput"}</definedName>
    <definedName name="__SUM1" localSheetId="1">#REF!</definedName>
    <definedName name="__SUM1">#REF!</definedName>
    <definedName name="__SUM2" localSheetId="1">#REF!</definedName>
    <definedName name="__SUM2">#REF!</definedName>
    <definedName name="__TAB1" localSheetId="1">#REF!</definedName>
    <definedName name="__TAB1">#REF!</definedName>
    <definedName name="__tAB4" localSheetId="1">#REF!</definedName>
    <definedName name="__tAB4">#REF!</definedName>
    <definedName name="__TAB47" localSheetId="1">#REF!</definedName>
    <definedName name="__TAB47">#REF!</definedName>
    <definedName name="__xlchart.v1.0" hidden="1">#REF!</definedName>
    <definedName name="__xlchart.v1.1" hidden="1">#REF!</definedName>
    <definedName name="__YR0110">[8]Imp:Trade!$O$9:$R$464</definedName>
    <definedName name="__YR89">[8]Imp:Trade!$C$9:$C$464</definedName>
    <definedName name="__YR90">[8]Imp:Trade!$D$9:$D$464</definedName>
    <definedName name="__YR91">[8]Imp:Trade!$E$9:$E$464</definedName>
    <definedName name="__YR92">[8]Imp:Trade!$F$9:$F$464</definedName>
    <definedName name="__YR93">[8]Imp:Trade!$G$9:$G$464</definedName>
    <definedName name="__YR94">[8]Imp:Trade!$H$9:$H$464</definedName>
    <definedName name="__YR95">[8]Imp:Trade!$I$9:$I$464</definedName>
    <definedName name="_0_CEI_CCAS" localSheetId="0">#REF!</definedName>
    <definedName name="_0_CEI_CCAS" localSheetId="1">#REF!</definedName>
    <definedName name="_0_CEI_CCAS">#REF!</definedName>
    <definedName name="_0_Consulta_CEI" localSheetId="0">#REF!</definedName>
    <definedName name="_0_Consulta_CEI" localSheetId="1">#REF!</definedName>
    <definedName name="_0_Consulta_CEI">#REF!</definedName>
    <definedName name="_00_Consulta_CEI" localSheetId="1">#REF!</definedName>
    <definedName name="_00_Consulta_CEI">'[6]00_Consulta_CEI'!$A$1:$R$2940</definedName>
    <definedName name="_1" localSheetId="0">#REF!</definedName>
    <definedName name="_1" localSheetId="1">#REF!</definedName>
    <definedName name="_1">#REF!</definedName>
    <definedName name="_1___123Graph_ACHART_1" localSheetId="1" hidden="1">#REF!</definedName>
    <definedName name="_1___123Graph_ACHART_1" hidden="1">[25]IPC1988!$C$176:$C$182</definedName>
    <definedName name="_1_00_Consulta_CEI" localSheetId="1">#REF!</definedName>
    <definedName name="_1_00_Consulta_CEI">'[6]00_Consulta_CEI'!$A$1:$R$2940</definedName>
    <definedName name="_10" localSheetId="0">#REF!</definedName>
    <definedName name="_10" localSheetId="1">#REF!</definedName>
    <definedName name="_10">#REF!</definedName>
    <definedName name="_10__123Graph_ACHART_2" hidden="1">[26]IPC1988!$B$176:$B$182</definedName>
    <definedName name="_10__123Graph_DGROWTH_CPI" hidden="1">[27]Data!#REF!</definedName>
    <definedName name="_10__123Graph_XCHART_2" localSheetId="1" hidden="1">#REF!</definedName>
    <definedName name="_10__123Graph_XCHART_2" hidden="1">[25]IPC1988!$A$176:$A$182</definedName>
    <definedName name="_11__123Graph_ACPI_ER_LOG" hidden="1">[28]ER!#REF!</definedName>
    <definedName name="_12__123Graph_ACPI_ER_LOG" hidden="1">[28]ER!#REF!</definedName>
    <definedName name="_13__123Graph_AGROWTH_CPI" hidden="1">[27]Data!#REF!</definedName>
    <definedName name="_13__123Graph_DGROWTH_CPI" hidden="1">[27]Data!#REF!</definedName>
    <definedName name="_14__123Graph_AGROWTH_CPI" hidden="1">[27]Data!#REF!</definedName>
    <definedName name="_14__123Graph_AINVENT_SALES" localSheetId="1" hidden="1">#REF!</definedName>
    <definedName name="_14__123Graph_AINVENT_SALES" hidden="1">#REF!</definedName>
    <definedName name="_15__123Graph_AGROWTH_CPI" hidden="1">[27]Data!#REF!</definedName>
    <definedName name="_15__123Graph_AINVENT_SALES" localSheetId="1" hidden="1">#REF!</definedName>
    <definedName name="_15__123Graph_AINVENT_SALES" hidden="1">#REF!</definedName>
    <definedName name="_15__123Graph_AMIMPMA_1" localSheetId="1" hidden="1">#REF!</definedName>
    <definedName name="_15__123Graph_AMIMPMA_1" hidden="1">#REF!</definedName>
    <definedName name="_16__123Graph_AMIMPMA_1" localSheetId="1" hidden="1">#REF!</definedName>
    <definedName name="_16__123Graph_AMIMPMA_1" hidden="1">#REF!</definedName>
    <definedName name="_16__123Graph_ANDA_OIN" localSheetId="1" hidden="1">#REF!</definedName>
    <definedName name="_16__123Graph_ANDA_OIN" hidden="1">#REF!</definedName>
    <definedName name="_17__123Graph_ANDA_OIN" localSheetId="1" hidden="1">#REF!</definedName>
    <definedName name="_17__123Graph_ANDA_OIN" hidden="1">#REF!</definedName>
    <definedName name="_17__123Graph_AR_BMONEY" localSheetId="1" hidden="1">#REF!</definedName>
    <definedName name="_17__123Graph_AR_BMONEY" hidden="1">#REF!</definedName>
    <definedName name="_18__123Graph_AR_BMONEY" localSheetId="1" hidden="1">#REF!</definedName>
    <definedName name="_18__123Graph_AR_BMONEY" hidden="1">#REF!</definedName>
    <definedName name="_19__123Graph_ASEIGNOR" hidden="1">[20]seignior!#REF!</definedName>
    <definedName name="_1981" localSheetId="1">#REF!</definedName>
    <definedName name="_1981">#REF!</definedName>
    <definedName name="_1982" localSheetId="1">#REF!</definedName>
    <definedName name="_1982">#REF!</definedName>
    <definedName name="_1983" localSheetId="1">#REF!</definedName>
    <definedName name="_1983">#REF!</definedName>
    <definedName name="_1984" localSheetId="1">#REF!</definedName>
    <definedName name="_1984">#REF!</definedName>
    <definedName name="_1985" localSheetId="1">#REF!</definedName>
    <definedName name="_1985">#REF!</definedName>
    <definedName name="_1986" localSheetId="1">#REF!</definedName>
    <definedName name="_1986">#REF!</definedName>
    <definedName name="_1987" localSheetId="1">#REF!</definedName>
    <definedName name="_1987">#REF!</definedName>
    <definedName name="_1988" localSheetId="1">#REF!</definedName>
    <definedName name="_1988">#REF!</definedName>
    <definedName name="_1989" localSheetId="1">#REF!</definedName>
    <definedName name="_1989">#REF!</definedName>
    <definedName name="_1990" localSheetId="1">#REF!</definedName>
    <definedName name="_1990">#REF!</definedName>
    <definedName name="_1991" localSheetId="1">#REF!</definedName>
    <definedName name="_1991">#REF!</definedName>
    <definedName name="_1992" localSheetId="1">#REF!</definedName>
    <definedName name="_1992">#REF!</definedName>
    <definedName name="_1993" localSheetId="1">#REF!</definedName>
    <definedName name="_1993">#REF!</definedName>
    <definedName name="_1994" localSheetId="1">#REF!</definedName>
    <definedName name="_1994">#REF!</definedName>
    <definedName name="_1995" localSheetId="1">#REF!</definedName>
    <definedName name="_1995">#REF!</definedName>
    <definedName name="_1996" localSheetId="1">#REF!</definedName>
    <definedName name="_1996">#REF!</definedName>
    <definedName name="_1997" localSheetId="1">#REF!</definedName>
    <definedName name="_1997">#REF!</definedName>
    <definedName name="_1998" localSheetId="1">#REF!</definedName>
    <definedName name="_1998">#REF!</definedName>
    <definedName name="_1999" localSheetId="1">#REF!</definedName>
    <definedName name="_1999">#REF!</definedName>
    <definedName name="_1IMPRESION" localSheetId="0">#REF!</definedName>
    <definedName name="_1IMPRESION" localSheetId="1">#REF!</definedName>
    <definedName name="_1IMPRESION">#REF!</definedName>
    <definedName name="_1r" localSheetId="1">#REF!</definedName>
    <definedName name="_1r">#REF!</definedName>
    <definedName name="_2" localSheetId="0">#REF!</definedName>
    <definedName name="_2" localSheetId="1">#REF!</definedName>
    <definedName name="_2">#REF!</definedName>
    <definedName name="_2___123Graph_ACHART_2" localSheetId="1" hidden="1">#REF!</definedName>
    <definedName name="_2___123Graph_ACHART_2" hidden="1">[25]IPC1988!$B$176:$B$182</definedName>
    <definedName name="_2__123Graph_AGROWTH_CPI" hidden="1">[27]Data!#REF!</definedName>
    <definedName name="_2_0ju" localSheetId="1" hidden="1">#REF!</definedName>
    <definedName name="_2_0ju" hidden="1">#REF!</definedName>
    <definedName name="_2_31_Temp" localSheetId="0">#REF!</definedName>
    <definedName name="_2_31_Temp" localSheetId="1">#REF!</definedName>
    <definedName name="_2_31_Temp">#REF!</definedName>
    <definedName name="_20__123Graph_ASEIGNOR" hidden="1">[20]seignior!#REF!</definedName>
    <definedName name="_20__123Graph_BCHART_1" hidden="1">[26]IPC1988!$E$176:$E$182</definedName>
    <definedName name="_2000" localSheetId="1">#REF!</definedName>
    <definedName name="_2000">#REF!</definedName>
    <definedName name="_2001" localSheetId="1">#REF!</definedName>
    <definedName name="_2001">#REF!</definedName>
    <definedName name="_2002" localSheetId="1">#REF!</definedName>
    <definedName name="_2002">#REF!</definedName>
    <definedName name="_2003" localSheetId="1">#REF!</definedName>
    <definedName name="_2003">#REF!</definedName>
    <definedName name="_21__123Graph_BCHART_1" hidden="1">[26]IPC1988!$E$176:$E$182</definedName>
    <definedName name="_21__123Graph_BCHART_2" hidden="1">[26]IPC1988!$D$176:$D$182</definedName>
    <definedName name="_21__123Graph_DGROWTH_CPI" hidden="1">[27]Data!#REF!</definedName>
    <definedName name="_22__123Graph_BCHART_2" hidden="1">[26]IPC1988!$D$176:$D$182</definedName>
    <definedName name="_23__123Graph_BCPI_ER_LOG" hidden="1">[28]ER!#REF!</definedName>
    <definedName name="_24__123Graph_BCPI_ER_LOG" hidden="1">[28]ER!#REF!</definedName>
    <definedName name="_25__123Graph_BIBA_IBRD" hidden="1">[28]WB!#REF!</definedName>
    <definedName name="_26__123Graph_BIBA_IBRD" hidden="1">[28]WB!#REF!</definedName>
    <definedName name="_26__123Graph_BNDA_OIN" localSheetId="1" hidden="1">#REF!</definedName>
    <definedName name="_26__123Graph_BNDA_OIN" hidden="1">#REF!</definedName>
    <definedName name="_27__123Graph_BNDA_OIN" localSheetId="1" hidden="1">#REF!</definedName>
    <definedName name="_27__123Graph_BNDA_OIN" hidden="1">#REF!</definedName>
    <definedName name="_27__123Graph_BR_BMONEY" localSheetId="1" hidden="1">#REF!</definedName>
    <definedName name="_27__123Graph_BR_BMONEY" hidden="1">#REF!</definedName>
    <definedName name="_28__123Graph_BR_BMONEY" localSheetId="1" hidden="1">#REF!</definedName>
    <definedName name="_28__123Graph_BR_BMONEY" hidden="1">#REF!</definedName>
    <definedName name="_29__123Graph_BSEIGNOR" hidden="1">[20]seignior!#REF!</definedName>
    <definedName name="_2IMPRESION" localSheetId="0">#REF!</definedName>
    <definedName name="_2IMPRESION" localSheetId="1">#REF!</definedName>
    <definedName name="_2IMPRESION">#REF!</definedName>
    <definedName name="_2Macros_Import_.qbop">[24]!'[Macros Import].qbop'</definedName>
    <definedName name="_2r" localSheetId="1">#REF!</definedName>
    <definedName name="_2r">#REF!</definedName>
    <definedName name="_3" localSheetId="0">#REF!</definedName>
    <definedName name="_3" localSheetId="1">#REF!</definedName>
    <definedName name="_3">#REF!</definedName>
    <definedName name="_3___123Graph_BCHART_1" localSheetId="1" hidden="1">#REF!</definedName>
    <definedName name="_3___123Graph_BCHART_1" hidden="1">[25]IPC1988!$E$176:$E$182</definedName>
    <definedName name="_3__123Graph_AGROWTH_CPI" hidden="1">[27]Data!#REF!</definedName>
    <definedName name="_3__123Graph_DGROWTH_CPI" hidden="1">[27]Data!#REF!</definedName>
    <definedName name="_30__123Graph_BSEIGNOR" hidden="1">[20]seignior!#REF!</definedName>
    <definedName name="_30__123Graph_CMIMPMA_0" localSheetId="1" hidden="1">#REF!</definedName>
    <definedName name="_30__123Graph_CMIMPMA_0" hidden="1">#REF!</definedName>
    <definedName name="_31__123Graph_CMIMPMA_0" localSheetId="1" hidden="1">#REF!</definedName>
    <definedName name="_31__123Graph_CMIMPMA_0" hidden="1">#REF!</definedName>
    <definedName name="_31_Temp" localSheetId="0">#REF!</definedName>
    <definedName name="_31_Temp" localSheetId="1">#REF!</definedName>
    <definedName name="_31_Temp">#REF!</definedName>
    <definedName name="_32__123Graph_DGROWTH_CPI" hidden="1">[27]Data!#REF!</definedName>
    <definedName name="_33__123Graph_DGROWTH_CPI" hidden="1">[27]Data!#REF!</definedName>
    <definedName name="_33__123Graph_DMIMPMA_1" localSheetId="1" hidden="1">#REF!</definedName>
    <definedName name="_33__123Graph_DMIMPMA_1" hidden="1">#REF!</definedName>
    <definedName name="_34__123Graph_DMIMPMA_1" localSheetId="1" hidden="1">#REF!</definedName>
    <definedName name="_34__123Graph_DMIMPMA_1" hidden="1">#REF!</definedName>
    <definedName name="_34__123Graph_EMIMPMA_0" localSheetId="1" hidden="1">#REF!</definedName>
    <definedName name="_34__123Graph_EMIMPMA_0" hidden="1">#REF!</definedName>
    <definedName name="_35__123Graph_EMIMPMA_0" localSheetId="1" hidden="1">#REF!</definedName>
    <definedName name="_35__123Graph_EMIMPMA_0" hidden="1">#REF!</definedName>
    <definedName name="_35__123Graph_EMIMPMA_1" localSheetId="1" hidden="1">#REF!</definedName>
    <definedName name="_35__123Graph_EMIMPMA_1" hidden="1">#REF!</definedName>
    <definedName name="_36__123Graph_EMIMPMA_1" localSheetId="1" hidden="1">#REF!</definedName>
    <definedName name="_36__123Graph_EMIMPMA_1" hidden="1">#REF!</definedName>
    <definedName name="_36__123Graph_FMIMPMA_0" localSheetId="1" hidden="1">#REF!</definedName>
    <definedName name="_36__123Graph_FMIMPMA_0" hidden="1">#REF!</definedName>
    <definedName name="_37__123Graph_FMIMPMA_0" localSheetId="1" hidden="1">#REF!</definedName>
    <definedName name="_37__123Graph_FMIMPMA_0" hidden="1">#REF!</definedName>
    <definedName name="_37__123Graph_XCHART_2" hidden="1">[26]IPC1988!$A$176:$A$182</definedName>
    <definedName name="_38__123Graph_XCHART_2" hidden="1">[26]IPC1988!$A$176:$A$182</definedName>
    <definedName name="_38__123Graph_XMIMPMA_0" localSheetId="1" hidden="1">#REF!</definedName>
    <definedName name="_38__123Graph_XMIMPMA_0" hidden="1">#REF!</definedName>
    <definedName name="_39__123Graph_XMIMPMA_0" localSheetId="1" hidden="1">#REF!</definedName>
    <definedName name="_39__123Graph_XMIMPMA_0" hidden="1">#REF!</definedName>
    <definedName name="_39__123Graph_XR_BMONEY" localSheetId="1" hidden="1">#REF!</definedName>
    <definedName name="_39__123Graph_XR_BMONEY" hidden="1">#REF!</definedName>
    <definedName name="_3Macros_Import_.qbop">[29]!'[Macros Import].qbop'</definedName>
    <definedName name="_3r" localSheetId="1">#REF!</definedName>
    <definedName name="_3r">#REF!</definedName>
    <definedName name="_4" localSheetId="0">#REF!</definedName>
    <definedName name="_4" localSheetId="1">#REF!</definedName>
    <definedName name="_4">#REF!</definedName>
    <definedName name="_4___123Graph_BCHART_2" localSheetId="1" hidden="1">#REF!</definedName>
    <definedName name="_4___123Graph_BCHART_2" hidden="1">[25]IPC1988!$D$176:$D$182</definedName>
    <definedName name="_4__123Graph_DGROWTH_CPI" hidden="1">[27]Data!#REF!</definedName>
    <definedName name="_40__123Graph_XR_BMONEY" localSheetId="1" hidden="1">#REF!</definedName>
    <definedName name="_40__123Graph_XR_BMONEY" hidden="1">#REF!</definedName>
    <definedName name="_41__123Graph_XREALEX_WAGE" hidden="1">[30]PRIVATE!#REF!</definedName>
    <definedName name="_42__123Graph_XREALEX_WAGE" hidden="1">[30]PRIVATE!#REF!</definedName>
    <definedName name="_43_0ju" localSheetId="1" hidden="1">#REF!</definedName>
    <definedName name="_43_0ju" hidden="1">#REF!</definedName>
    <definedName name="_44_0ju" localSheetId="1" hidden="1">#REF!</definedName>
    <definedName name="_44_0ju" hidden="1">#REF!</definedName>
    <definedName name="_4Macros_Import_.qbop">[29]!'[Macros Import].qbop'</definedName>
    <definedName name="_4r" localSheetId="1">#REF!</definedName>
    <definedName name="_4r">#REF!</definedName>
    <definedName name="_5" localSheetId="0">#REF!</definedName>
    <definedName name="_5" localSheetId="1">#REF!</definedName>
    <definedName name="_5">#REF!</definedName>
    <definedName name="_5___123Graph_XCHART_2" localSheetId="1" hidden="1">#REF!</definedName>
    <definedName name="_5___123Graph_XCHART_2" hidden="1">[25]IPC1988!$A$176:$A$182</definedName>
    <definedName name="_5__123Graph_AGROWTH_CPI" hidden="1">[27]Data!#REF!</definedName>
    <definedName name="_5__123Graph_XREALEX_WAGE" hidden="1">[31]PRIVATE!#REF!</definedName>
    <definedName name="_5Macros_Import_.qbop">[24]!'[Macros Import].qbop'</definedName>
    <definedName name="_5r" localSheetId="1">#REF!</definedName>
    <definedName name="_5r">#REF!</definedName>
    <definedName name="_6" localSheetId="0">#REF!</definedName>
    <definedName name="_6" localSheetId="1">#REF!</definedName>
    <definedName name="_6">#REF!</definedName>
    <definedName name="_6__123Graph_ACHART_1" localSheetId="1" hidden="1">#REF!</definedName>
    <definedName name="_6__123Graph_ACHART_1" hidden="1">[25]IPC1988!$C$176:$C$182</definedName>
    <definedName name="_6__123Graph_AGROWTH_CPI" hidden="1">[27]Data!#REF!</definedName>
    <definedName name="_7" localSheetId="0">#REF!</definedName>
    <definedName name="_7" localSheetId="1">#REF!</definedName>
    <definedName name="_7">#REF!</definedName>
    <definedName name="_7__123Graph_ACHART_2" localSheetId="1" hidden="1">#REF!</definedName>
    <definedName name="_7__123Graph_ACHART_2" hidden="1">[25]IPC1988!$B$176:$B$182</definedName>
    <definedName name="_7__123Graph_AGROWTH_CPI" hidden="1">[27]Data!#REF!</definedName>
    <definedName name="_7__123Graph_DGROWTH_CPI" hidden="1">[27]Data!#REF!</definedName>
    <definedName name="_7Macros_Import_.qbop">[32]!'[Macros Import].qbop'</definedName>
    <definedName name="_8__123Graph_ACHART_1" hidden="1">[26]IPC1988!$C$176:$C$182</definedName>
    <definedName name="_8__123Graph_BCHART_1" localSheetId="1" hidden="1">#REF!</definedName>
    <definedName name="_8__123Graph_BCHART_1" hidden="1">[25]IPC1988!$E$176:$E$182</definedName>
    <definedName name="_8__123Graph_DGROWTH_CPI" hidden="1">[27]Data!#REF!</definedName>
    <definedName name="_8Macros_Import_.qbop">[32]!'[Macros Import].qbop'</definedName>
    <definedName name="_9" localSheetId="0">#REF!</definedName>
    <definedName name="_9" localSheetId="1">#REF!</definedName>
    <definedName name="_9">#REF!</definedName>
    <definedName name="_9__123Graph_ACHART_1" hidden="1">[26]IPC1988!$C$176:$C$182</definedName>
    <definedName name="_9__123Graph_ACHART_2" hidden="1">[26]IPC1988!$B$176:$B$182</definedName>
    <definedName name="_9__123Graph_AGROWTH_CPI" hidden="1">[27]Data!#REF!</definedName>
    <definedName name="_9__123Graph_BCHART_2" localSheetId="1" hidden="1">#REF!</definedName>
    <definedName name="_9__123Graph_BCHART_2" hidden="1">[25]IPC1988!$D$176:$D$182</definedName>
    <definedName name="_90" localSheetId="0">#REF!</definedName>
    <definedName name="_90" localSheetId="1">#REF!</definedName>
    <definedName name="_90">#REF!</definedName>
    <definedName name="_9Macros_Import_.qbop">[29]!'[Macros Import].qbop'</definedName>
    <definedName name="_A">#N/A</definedName>
    <definedName name="_A23" localSheetId="0">[3]Info!#REF!</definedName>
    <definedName name="_A23" localSheetId="1">#REF!</definedName>
    <definedName name="_A23">[3]Info!#REF!</definedName>
    <definedName name="_abs1" localSheetId="0">#REF!</definedName>
    <definedName name="_abs1" localSheetId="1">#REF!</definedName>
    <definedName name="_abs1">#REF!</definedName>
    <definedName name="_abs2" localSheetId="0">#REF!</definedName>
    <definedName name="_abs2" localSheetId="1">#REF!</definedName>
    <definedName name="_abs2">#REF!</definedName>
    <definedName name="_abs3" localSheetId="0">#REF!</definedName>
    <definedName name="_abs3" localSheetId="1">#REF!</definedName>
    <definedName name="_abs3">#REF!</definedName>
    <definedName name="_aBZ7" localSheetId="0">#REF!</definedName>
    <definedName name="_aBZ7" localSheetId="1">#REF!</definedName>
    <definedName name="_aBZ7">#REF!</definedName>
    <definedName name="_ABZ8" localSheetId="0">#REF!</definedName>
    <definedName name="_ABZ8" localSheetId="1">#REF!</definedName>
    <definedName name="_ABZ8">#REF!</definedName>
    <definedName name="_aen1" localSheetId="0">#REF!</definedName>
    <definedName name="_aen1" localSheetId="1">#REF!</definedName>
    <definedName name="_aen1">#REF!</definedName>
    <definedName name="_aen2" localSheetId="0">#REF!</definedName>
    <definedName name="_aen2" localSheetId="1">#REF!</definedName>
    <definedName name="_aen2">#REF!</definedName>
    <definedName name="_AtRisk_FitDataRange_FIT_3EC16_58B28" hidden="1">#REF!</definedName>
    <definedName name="_AtRisk_FitDataRange_FIT_44D99_CFBE2" hidden="1">#REF!</definedName>
    <definedName name="_AtRisk_FitDataRange_FIT_48ECA_3261D" hidden="1">#REF!</definedName>
    <definedName name="_AtRisk_FitDataRange_FIT_802D8_4B8CE" hidden="1">#REF!</definedName>
    <definedName name="_AtRisk_FitDataRange_FIT_8EB6F_82C2" hidden="1">#REF!</definedName>
    <definedName name="_AtRisk_FitDataRange_FIT_C005E_EAF3C" hidden="1">#REF!</definedName>
    <definedName name="_AtRisk_FitDataRange_FIT_C9AC9_D9439" hidden="1">#REF!</definedName>
    <definedName name="_AtRisk_FitDataRange_FIT_D0D0B_20955" hidden="1">#REF!</definedName>
    <definedName name="_AtRisk_FitDataRange_FIT_D761B_4BEA8" hidden="1">#REF!</definedName>
    <definedName name="_AtRisk_FitDataRange_FIT_DE642_3B0F6" hidden="1">#REF!</definedName>
    <definedName name="_AtRisk_ReportsSetting_ReportGraphOptions" hidden="1">"REP:VER:8.0.1GRA:OUT:00INS:00SUM:T00DET:T00SCE:02SC1:39DAT:2|TRUE, .75, 1|TRUE, 0, .25|TRUE, .9, 1SE1:40DAT:3,10,2, .95,5,16,FALSE, 0,TRUE,TRUE,TRUESE2:40DAT:3,10,2, .95,5,16,FALSE, 0,TRUE,TRUE,TRUETSI:002"</definedName>
    <definedName name="_AtRisk_ReportsSetting_ReportMulitSelections" hidden="1">"REP:VER:8.0.1MUL:OUT:T10INS:T11SUM:T10DET:T11SEN:T11SCE:T11TEM:F"</definedName>
    <definedName name="_AtRisk_ReportsSetting_ReportOptions" hidden="1">CONCATENATE("REP:VER:8.0.1OPT:RAP:01RWE:02RLS:04ROT:00RST:00RRT:04AGR:FAFN:197DAT:C:\Users\50488\AppData\Local\Packages\microsoft.windowscommunicationsapps_8wekyb3d8bbwe\LocalState\Files\S0\3\Attachments\Report-Copia de Valoracion de Garantias 2-2020 Corregido 01","092020(479).xlsxOGR:T")</definedName>
    <definedName name="_AtRisk_ReportsSetting_ReportSelectedRangeDetails" hidden="1">#REF!</definedName>
    <definedName name="_AtRisk_ReportsSetting_ReportSelectedSimulationsDET" hidden="1">"AQA="</definedName>
    <definedName name="_AtRisk_ReportsSetting_ReportSelectedSimulationsINS" hidden="1">"AQA="</definedName>
    <definedName name="_AtRisk_ReportsSetting_ReportSelectedSimulationsOUT" hidden="1">"AQA="</definedName>
    <definedName name="_AtRisk_ReportsSetting_ReportSelectedSimulationsSCE" hidden="1">"AQA="</definedName>
    <definedName name="_AtRisk_ReportsSetting_ReportSelectedSimulationsSEN" hidden="1">"AQA="</definedName>
    <definedName name="_AtRisk_ReportsSetting_ReportSelectedSimulationsSUM" hidden="1">"AQA="</definedName>
    <definedName name="_AtRisk_SimSetting_AutomaticallyGenerateReports" hidden="1">FALSE</definedName>
    <definedName name="_AtRisk_SimSetting_AutomaticResultsDisplayMode" hidden="1">0</definedName>
    <definedName name="_AtRisk_SimSetting_ConvergenceConfidenceLevel" hidden="1">0.95</definedName>
    <definedName name="_AtRisk_SimSetting_ConvergencePercentileToTest" hidden="1">0.9</definedName>
    <definedName name="_AtRisk_SimSetting_ConvergencePerformMeanTest" hidden="1">TRUE</definedName>
    <definedName name="_AtRisk_SimSetting_ConvergencePerformPercentileTest" hidden="1">FALSE</definedName>
    <definedName name="_AtRisk_SimSetting_ConvergencePerformStdDeviationTest" hidden="1">FALSE</definedName>
    <definedName name="_AtRisk_SimSetting_ConvergenceTestAllOutputs" hidden="1">TRUE</definedName>
    <definedName name="_AtRisk_SimSetting_ConvergenceTestingPeriod" hidden="1">100</definedName>
    <definedName name="_AtRisk_SimSetting_ConvergenceTolerance" hidden="1">0.03</definedName>
    <definedName name="_AtRisk_SimSetting_GoalSeekTargetValue" hidden="1">0</definedName>
    <definedName name="_AtRisk_SimSetting_LiveUpdate" hidden="1">TRUE</definedName>
    <definedName name="_AtRisk_SimSetting_LiveUpdatePeriod" hidden="1">-1</definedName>
    <definedName name="_AtRisk_SimSetting_MacroMode" hidden="1">0</definedName>
    <definedName name="_AtRisk_SimSetting_MacroRecalculationBehavior" hidden="1">0</definedName>
    <definedName name="_AtRisk_SimSetting_MaxAutoIterations" hidden="1">50000</definedName>
    <definedName name="_AtRisk_SimSetting_MultipleCPUCount" hidden="1">-1</definedName>
    <definedName name="_AtRisk_SimSetting_MultipleCPUManualCount" hidden="1">4</definedName>
    <definedName name="_AtRisk_SimSetting_MultipleCPUMode" hidden="1">2</definedName>
    <definedName name="_AtRisk_SimSetting_MultipleCPUModeV8" hidden="1">2</definedName>
    <definedName name="_AtRisk_SimSetting_RandomNumberGenerator" hidden="1">0</definedName>
    <definedName name="_AtRisk_SimSetting_ReportOptionCustomItemCumulativeOverlay01" hidden="1">0</definedName>
    <definedName name="_AtRisk_SimSetting_ReportOptionCustomItemCumulativeOverlay02" hidden="1">0</definedName>
    <definedName name="_AtRisk_SimSetting_ReportOptionCustomItemCumulativeOverlay03" hidden="1">0</definedName>
    <definedName name="_AtRisk_SimSetting_ReportOptionCustomItemCumulativeOverlay04" hidden="1">0</definedName>
    <definedName name="_AtRisk_SimSetting_ReportOptionCustomItemCumulativeOverlay05" hidden="1">0</definedName>
    <definedName name="_AtRisk_SimSetting_ReportOptionCustomItemCumulativeOverlay06" hidden="1">0</definedName>
    <definedName name="_AtRisk_SimSetting_ReportOptionCustomItemDistributionFormat01" hidden="1">1</definedName>
    <definedName name="_AtRisk_SimSetting_ReportOptionCustomItemDistributionFormat02" hidden="1">1</definedName>
    <definedName name="_AtRisk_SimSetting_ReportOptionCustomItemDistributionFormat03" hidden="1">4</definedName>
    <definedName name="_AtRisk_SimSetting_ReportOptionCustomItemDistributionFormat04" hidden="1">1</definedName>
    <definedName name="_AtRisk_SimSetting_ReportOptionCustomItemDistributionFormat05" hidden="1">1</definedName>
    <definedName name="_AtRisk_SimSetting_ReportOptionCustomItemDistributionFormat06" hidden="1">1</definedName>
    <definedName name="_AtRisk_SimSetting_ReportOptionCustomItemGraphFormat01" hidden="1">1</definedName>
    <definedName name="_AtRisk_SimSetting_ReportOptionCustomItemGraphFormat02" hidden="1">1</definedName>
    <definedName name="_AtRisk_SimSetting_ReportOptionCustomItemGraphFormat03" hidden="1">1</definedName>
    <definedName name="_AtRisk_SimSetting_ReportOptionCustomItemGraphFormat04" hidden="1">1</definedName>
    <definedName name="_AtRisk_SimSetting_ReportOptionCustomItemGraphFormat05" hidden="1">1</definedName>
    <definedName name="_AtRisk_SimSetting_ReportOptionCustomItemGraphFormat06" hidden="1">1</definedName>
    <definedName name="_AtRisk_SimSetting_ReportOptionCustomItemItemIndex01" hidden="1">0</definedName>
    <definedName name="_AtRisk_SimSetting_ReportOptionCustomItemItemIndex02" hidden="1">1</definedName>
    <definedName name="_AtRisk_SimSetting_ReportOptionCustomItemItemIndex03" hidden="1">2</definedName>
    <definedName name="_AtRisk_SimSetting_ReportOptionCustomItemItemIndex04" hidden="1">3</definedName>
    <definedName name="_AtRisk_SimSetting_ReportOptionCustomItemItemIndex05" hidden="1">4</definedName>
    <definedName name="_AtRisk_SimSetting_ReportOptionCustomItemItemIndex06" hidden="1">5</definedName>
    <definedName name="_AtRisk_SimSetting_ReportOptionCustomItemItemSize01" hidden="1">0</definedName>
    <definedName name="_AtRisk_SimSetting_ReportOptionCustomItemItemSize02" hidden="1">0</definedName>
    <definedName name="_AtRisk_SimSetting_ReportOptionCustomItemItemSize03" hidden="1">0</definedName>
    <definedName name="_AtRisk_SimSetting_ReportOptionCustomItemItemSize04" hidden="1">0</definedName>
    <definedName name="_AtRisk_SimSetting_ReportOptionCustomItemItemSize05" hidden="1">0</definedName>
    <definedName name="_AtRisk_SimSetting_ReportOptionCustomItemItemSize06" hidden="1">0</definedName>
    <definedName name="_AtRisk_SimSetting_ReportOptionCustomItemItemType01" hidden="1">1</definedName>
    <definedName name="_AtRisk_SimSetting_ReportOptionCustomItemItemType02" hidden="1">5</definedName>
    <definedName name="_AtRisk_SimSetting_ReportOptionCustomItemItemType03" hidden="1">1</definedName>
    <definedName name="_AtRisk_SimSetting_ReportOptionCustomItemItemType04" hidden="1">3</definedName>
    <definedName name="_AtRisk_SimSetting_ReportOptionCustomItemItemType05" hidden="1">2</definedName>
    <definedName name="_AtRisk_SimSetting_ReportOptionCustomItemItemType06" hidden="1">4</definedName>
    <definedName name="_AtRisk_SimSetting_ReportOptionCustomItemLegendType01" hidden="1">0</definedName>
    <definedName name="_AtRisk_SimSetting_ReportOptionCustomItemLegendType02" hidden="1">0</definedName>
    <definedName name="_AtRisk_SimSetting_ReportOptionCustomItemLegendType03" hidden="1">0</definedName>
    <definedName name="_AtRisk_SimSetting_ReportOptionCustomItemLegendType04" hidden="1">0</definedName>
    <definedName name="_AtRisk_SimSetting_ReportOptionCustomItemLegendType05" hidden="1">0</definedName>
    <definedName name="_AtRisk_SimSetting_ReportOptionCustomItemLegendType06" hidden="1">0</definedName>
    <definedName name="_AtRisk_SimSetting_ReportOptionCustomItemsCount" hidden="1">0</definedName>
    <definedName name="_AtRisk_SimSetting_ReportOptionCustomItemSensitivityFormat01" hidden="1">1</definedName>
    <definedName name="_AtRisk_SimSetting_ReportOptionCustomItemSensitivityFormat02" hidden="1">1</definedName>
    <definedName name="_AtRisk_SimSetting_ReportOptionCustomItemSensitivityFormat03" hidden="1">1</definedName>
    <definedName name="_AtRisk_SimSetting_ReportOptionCustomItemSensitivityFormat04" hidden="1">1</definedName>
    <definedName name="_AtRisk_SimSetting_ReportOptionCustomItemSensitivityFormat05" hidden="1">1</definedName>
    <definedName name="_AtRisk_SimSetting_ReportOptionCustomItemSensitivityFormat06" hidden="1">1</definedName>
    <definedName name="_AtRisk_SimSetting_ReportOptionCustomItemSummaryGraphType01" hidden="1">0</definedName>
    <definedName name="_AtRisk_SimSetting_ReportOptionCustomItemSummaryGraphType02" hidden="1">0</definedName>
    <definedName name="_AtRisk_SimSetting_ReportOptionCustomItemSummaryGraphType03" hidden="1">0</definedName>
    <definedName name="_AtRisk_SimSetting_ReportOptionCustomItemSummaryGraphType04" hidden="1">0</definedName>
    <definedName name="_AtRisk_SimSetting_ReportOptionCustomItemSummaryGraphType05" hidden="1">0</definedName>
    <definedName name="_AtRisk_SimSetting_ReportOptionCustomItemSummaryGraphType06" hidden="1">0</definedName>
    <definedName name="_AtRisk_SimSetting_ReportOptionDataMode" hidden="1">1</definedName>
    <definedName name="_AtRisk_SimSetting_ReportOptionReportMultiSimType" hidden="1">1</definedName>
    <definedName name="_AtRisk_SimSetting_ReportOptionReportPlacement" hidden="1">1</definedName>
    <definedName name="_AtRisk_SimSetting_ReportOptionReportSelection" hidden="1">0</definedName>
    <definedName name="_AtRisk_SimSetting_ReportOptionReportsFileType" hidden="1">1</definedName>
    <definedName name="_AtRisk_SimSetting_ReportOptionReportStyle" hidden="1">1</definedName>
    <definedName name="_AtRisk_SimSetting_ReportOptionSelectiveQR" hidden="1">FALSE</definedName>
    <definedName name="_AtRisk_SimSetting_ReportsList" hidden="1">1</definedName>
    <definedName name="_AtRisk_SimSetting_ShowSimulationProgressWindow" hidden="1">TRUE</definedName>
    <definedName name="_AtRisk_SimSetting_SimNameCount" hidden="1">0</definedName>
    <definedName name="_AtRisk_SimSetting_SmartSensitivityAnalysisEnabled" hidden="1">TRUE</definedName>
    <definedName name="_AtRisk_SimSetting_StatisticFunctionUpdating" hidden="1">1</definedName>
    <definedName name="_AtRisk_SimSetting_StdRecalcActiveSimulationNumber" hidden="1">1</definedName>
    <definedName name="_AtRisk_SimSetting_StdRecalcBehavior" hidden="1">0</definedName>
    <definedName name="_AtRisk_SimSetting_StdRecalcWithoutRiskStatic" hidden="1">0</definedName>
    <definedName name="_AtRisk_SimSetting_StdRecalcWithoutRiskStaticPercentile" hidden="1">0.5</definedName>
    <definedName name="_bem98" localSheetId="0">[7]Programa!#REF!</definedName>
    <definedName name="_bem98" localSheetId="1">#REF!</definedName>
    <definedName name="_bem98">[7]Programa!#REF!</definedName>
    <definedName name="_BOP1" localSheetId="0">#REF!</definedName>
    <definedName name="_BOP1" localSheetId="1">#REF!</definedName>
    <definedName name="_BOP1">#REF!</definedName>
    <definedName name="_BOP2" localSheetId="0">#REF!</definedName>
    <definedName name="_BOP2" localSheetId="1">#REF!</definedName>
    <definedName name="_BOP2">#REF!</definedName>
    <definedName name="_BTO2" localSheetId="1">#REF!</definedName>
    <definedName name="_BTO2">#REF!</definedName>
    <definedName name="_CEL96" localSheetId="0">#REF!</definedName>
    <definedName name="_CEL96" localSheetId="1">#REF!</definedName>
    <definedName name="_CEL96">#REF!</definedName>
    <definedName name="_Cua13" localSheetId="0">#REF!</definedName>
    <definedName name="_Cua13" localSheetId="1">#REF!</definedName>
    <definedName name="_Cua13">#REF!</definedName>
    <definedName name="_Cua15" localSheetId="0">#REF!</definedName>
    <definedName name="_Cua15" localSheetId="1">#REF!</definedName>
    <definedName name="_Cua15">#REF!</definedName>
    <definedName name="_Cua16" localSheetId="0">#REF!</definedName>
    <definedName name="_Cua16" localSheetId="1">#REF!</definedName>
    <definedName name="_Cua16">#REF!</definedName>
    <definedName name="_Cua17" localSheetId="0">#REF!</definedName>
    <definedName name="_Cua17" localSheetId="1">#REF!</definedName>
    <definedName name="_Cua17">#REF!</definedName>
    <definedName name="_Cua18" localSheetId="0">#REF!</definedName>
    <definedName name="_Cua18" localSheetId="1">#REF!</definedName>
    <definedName name="_Cua18">#REF!</definedName>
    <definedName name="_Cua19" localSheetId="0">#REF!</definedName>
    <definedName name="_Cua19" localSheetId="1">#REF!</definedName>
    <definedName name="_Cua19">#REF!</definedName>
    <definedName name="_cud21" localSheetId="0">#REF!</definedName>
    <definedName name="_cud21" localSheetId="1">#REF!</definedName>
    <definedName name="_cud21">#REF!</definedName>
    <definedName name="_D" localSheetId="0">#REF!</definedName>
    <definedName name="_D" localSheetId="1">#REF!</definedName>
    <definedName name="_D">#REF!</definedName>
    <definedName name="_dcc2000" localSheetId="0">#REF!</definedName>
    <definedName name="_dcc2000" localSheetId="1">#REF!</definedName>
    <definedName name="_dcc2000">#REF!</definedName>
    <definedName name="_dcc2001" localSheetId="0">#REF!</definedName>
    <definedName name="_dcc2001" localSheetId="1">#REF!</definedName>
    <definedName name="_dcc2001">#REF!</definedName>
    <definedName name="_dcc2002" localSheetId="0">#REF!</definedName>
    <definedName name="_dcc2002" localSheetId="1">#REF!</definedName>
    <definedName name="_dcc2002">#REF!</definedName>
    <definedName name="_dcc2003" localSheetId="0">#REF!</definedName>
    <definedName name="_dcc2003" localSheetId="1">#REF!</definedName>
    <definedName name="_dcc2003">#REF!</definedName>
    <definedName name="_dcc98" localSheetId="0">[7]Programa!#REF!</definedName>
    <definedName name="_dcc98" localSheetId="1">#REF!</definedName>
    <definedName name="_dcc98">[7]Programa!#REF!</definedName>
    <definedName name="_dcc99" localSheetId="0">#REF!</definedName>
    <definedName name="_dcc99" localSheetId="1">#REF!</definedName>
    <definedName name="_dcc99">#REF!</definedName>
    <definedName name="_DIA1" localSheetId="0">#REF!</definedName>
    <definedName name="_DIA1" localSheetId="1">#REF!</definedName>
    <definedName name="_DIA1">#REF!</definedName>
    <definedName name="_dic96" localSheetId="0">#REF!</definedName>
    <definedName name="_dic96" localSheetId="1">#REF!</definedName>
    <definedName name="_dic96">#REF!</definedName>
    <definedName name="_dic97" localSheetId="0">#REF!</definedName>
    <definedName name="_dic97" localSheetId="1">#REF!</definedName>
    <definedName name="_dic97">#REF!</definedName>
    <definedName name="_Dist_Bin" localSheetId="1" hidden="1">#REF!</definedName>
    <definedName name="_Dist_Bin" hidden="1">#REF!</definedName>
    <definedName name="_Dist_Values" localSheetId="1" hidden="1">#REF!</definedName>
    <definedName name="_Dist_Values" hidden="1">#REF!</definedName>
    <definedName name="_emi2000" localSheetId="0">#REF!</definedName>
    <definedName name="_emi2000" localSheetId="1">#REF!</definedName>
    <definedName name="_emi2000">#REF!</definedName>
    <definedName name="_emi2001" localSheetId="0">#REF!</definedName>
    <definedName name="_emi2001" localSheetId="1">#REF!</definedName>
    <definedName name="_emi2001">#REF!</definedName>
    <definedName name="_emi2002" localSheetId="0">#REF!</definedName>
    <definedName name="_emi2002" localSheetId="1">#REF!</definedName>
    <definedName name="_emi2002">#REF!</definedName>
    <definedName name="_emi2003" localSheetId="0">#REF!</definedName>
    <definedName name="_emi2003" localSheetId="1">#REF!</definedName>
    <definedName name="_emi2003">#REF!</definedName>
    <definedName name="_emi98" localSheetId="0">#REF!</definedName>
    <definedName name="_emi98" localSheetId="1">#REF!</definedName>
    <definedName name="_emi98">#REF!</definedName>
    <definedName name="_emi99" localSheetId="0">#REF!</definedName>
    <definedName name="_emi99" localSheetId="1">#REF!</definedName>
    <definedName name="_emi99">#REF!</definedName>
    <definedName name="_Equilibre_Epargne_Investissement" localSheetId="0">#REF!</definedName>
    <definedName name="_Equilibre_Epargne_Investissement" localSheetId="1">#REF!</definedName>
    <definedName name="_Equilibre_Epargne_Investissement">#REF!</definedName>
    <definedName name="_EXP2" localSheetId="0">[33]Exp!#REF!</definedName>
    <definedName name="_EXP2" localSheetId="1">#REF!</definedName>
    <definedName name="_EXP2">[33]Exp!#REF!</definedName>
    <definedName name="_EXP5" localSheetId="0">#REF!</definedName>
    <definedName name="_EXP5" localSheetId="1">#REF!</definedName>
    <definedName name="_EXP5">#REF!</definedName>
    <definedName name="_EXP6" localSheetId="0">#REF!</definedName>
    <definedName name="_EXP6" localSheetId="1">#REF!</definedName>
    <definedName name="_EXP6">#REF!</definedName>
    <definedName name="_EXP7" localSheetId="0">#REF!</definedName>
    <definedName name="_EXP7" localSheetId="1">#REF!</definedName>
    <definedName name="_EXP7">#REF!</definedName>
    <definedName name="_EXP9" localSheetId="0">#REF!</definedName>
    <definedName name="_EXP9" localSheetId="1">#REF!</definedName>
    <definedName name="_EXP9">#REF!</definedName>
    <definedName name="_EXR1" localSheetId="0">#REF!</definedName>
    <definedName name="_EXR1" localSheetId="1">#REF!</definedName>
    <definedName name="_EXR1">#REF!</definedName>
    <definedName name="_EXR2" localSheetId="0">#REF!</definedName>
    <definedName name="_EXR2" localSheetId="1">#REF!</definedName>
    <definedName name="_EXR2">#REF!</definedName>
    <definedName name="_EXR3" localSheetId="0">#REF!</definedName>
    <definedName name="_EXR3" localSheetId="1">#REF!</definedName>
    <definedName name="_EXR3">#REF!</definedName>
    <definedName name="_f">#N/A</definedName>
    <definedName name="_fig3" localSheetId="0">#REF!</definedName>
    <definedName name="_fig3" localSheetId="1">#REF!</definedName>
    <definedName name="_fig3">#REF!</definedName>
    <definedName name="_Fill" localSheetId="0" hidden="1">#REF!</definedName>
    <definedName name="_Fill" localSheetId="1" hidden="1">#REF!</definedName>
    <definedName name="_Fill" hidden="1">#REF!</definedName>
    <definedName name="_Fill1" localSheetId="0" hidden="1">#REF!</definedName>
    <definedName name="_Fill1" localSheetId="1" hidden="1">#REF!</definedName>
    <definedName name="_Fill1" hidden="1">#REF!</definedName>
    <definedName name="_filterd" localSheetId="1" hidden="1">#REF!</definedName>
    <definedName name="_filterd" hidden="1">[34]C!$P$428:$T$428</definedName>
    <definedName name="_xlnm._FilterDatabase" localSheetId="1" hidden="1">#REF!</definedName>
    <definedName name="_xlnm._FilterDatabase" hidden="1">[35]C!$P$428:$T$428</definedName>
    <definedName name="_Financement_Deficit" localSheetId="0">#REF!</definedName>
    <definedName name="_Financement_Deficit" localSheetId="1">#REF!</definedName>
    <definedName name="_Financement_Deficit">#REF!</definedName>
    <definedName name="_FIS96" localSheetId="0">#REF!</definedName>
    <definedName name="_FIS96" localSheetId="1">#REF!</definedName>
    <definedName name="_FIS96">#REF!</definedName>
    <definedName name="_FXVXTRAVA_A160" localSheetId="0">#REF!</definedName>
    <definedName name="_FXVXTRAVA_A160" localSheetId="1">#REF!</definedName>
    <definedName name="_FXVXTRAVA_A160">#REF!</definedName>
    <definedName name="_FXVXTRAVB_A1.." localSheetId="0">#REF!</definedName>
    <definedName name="_FXVXTRAVB_A1.." localSheetId="1">#REF!</definedName>
    <definedName name="_FXVXTRAVB_A1..">#REF!</definedName>
    <definedName name="_gfd2" localSheetId="0" hidden="1">{"mt1",#N/A,FALSE,"Debt";"mt2",#N/A,FALSE,"Debt";"mt3",#N/A,FALSE,"Debt";"mt4",#N/A,FALSE,"Debt";"mt5",#N/A,FALSE,"Debt";"mt6",#N/A,FALSE,"Debt";"mt7",#N/A,FALSE,"Debt"}</definedName>
    <definedName name="_gfd2" localSheetId="1" hidden="1">{"mt1",#N/A,FALSE,"Debt";"mt2",#N/A,FALSE,"Debt";"mt3",#N/A,FALSE,"Debt";"mt4",#N/A,FALSE,"Debt";"mt5",#N/A,FALSE,"Debt";"mt6",#N/A,FALSE,"Debt";"mt7",#N/A,FALSE,"Debt"}</definedName>
    <definedName name="_gfd2" hidden="1">{"mt1",#N/A,FALSE,"Debt";"mt2",#N/A,FALSE,"Debt";"mt3",#N/A,FALSE,"Debt";"mt4",#N/A,FALSE,"Debt";"mt5",#N/A,FALSE,"Debt";"mt6",#N/A,FALSE,"Debt";"mt7",#N/A,FALSE,"Debt"}</definedName>
    <definedName name="_gt4" localSheetId="0" hidden="1">{#N/A,#N/A,FALSE,"DOC";"TB_28",#N/A,FALSE,"FITB_28";"TB_91",#N/A,FALSE,"FITB_91";"TB_182",#N/A,FALSE,"FITB_182";"TB_273",#N/A,FALSE,"FITB_273";"TB_364",#N/A,FALSE,"FITB_364 ";"SUMMARY",#N/A,FALSE,"Summary"}</definedName>
    <definedName name="_gt4" localSheetId="1" hidden="1">{#N/A,#N/A,FALSE,"DOC";"TB_28",#N/A,FALSE,"FITB_28";"TB_91",#N/A,FALSE,"FITB_91";"TB_182",#N/A,FALSE,"FITB_182";"TB_273",#N/A,FALSE,"FITB_273";"TB_364",#N/A,FALSE,"FITB_364 ";"SUMMARY",#N/A,FALSE,"Summary"}</definedName>
    <definedName name="_gt4" hidden="1">{#N/A,#N/A,FALSE,"DOC";"TB_28",#N/A,FALSE,"FITB_28";"TB_91",#N/A,FALSE,"FITB_91";"TB_182",#N/A,FALSE,"FITB_182";"TB_273",#N/A,FALSE,"FITB_273";"TB_364",#N/A,FALSE,"FITB_364 ";"SUMMARY",#N/A,FALSE,"Summary"}</definedName>
    <definedName name="_IMP10" localSheetId="0">#REF!</definedName>
    <definedName name="_IMP10" localSheetId="1">#REF!</definedName>
    <definedName name="_IMP10">#REF!</definedName>
    <definedName name="_IMP2" localSheetId="0">#REF!</definedName>
    <definedName name="_IMP2" localSheetId="1">#REF!</definedName>
    <definedName name="_IMP2">#REF!</definedName>
    <definedName name="_IMP4" localSheetId="0">#REF!</definedName>
    <definedName name="_IMP4" localSheetId="1">#REF!</definedName>
    <definedName name="_IMP4">#REF!</definedName>
    <definedName name="_IMP6" localSheetId="0">#REF!</definedName>
    <definedName name="_IMP6" localSheetId="1">#REF!</definedName>
    <definedName name="_IMP6">#REF!</definedName>
    <definedName name="_IMP7" localSheetId="0">#REF!</definedName>
    <definedName name="_IMP7" localSheetId="1">#REF!</definedName>
    <definedName name="_IMP7">#REF!</definedName>
    <definedName name="_IMP8" localSheetId="0">#REF!</definedName>
    <definedName name="_IMP8" localSheetId="1">#REF!</definedName>
    <definedName name="_IMP8">#REF!</definedName>
    <definedName name="_Indicateurs_1" localSheetId="0">#REF!</definedName>
    <definedName name="_Indicateurs_1" localSheetId="1">#REF!</definedName>
    <definedName name="_Indicateurs_1">#REF!</definedName>
    <definedName name="_Indicateurs_2" localSheetId="0">#REF!</definedName>
    <definedName name="_Indicateurs_2" localSheetId="1">#REF!</definedName>
    <definedName name="_Indicateurs_2">#REF!</definedName>
    <definedName name="_Indicateurs_Zone" localSheetId="0">#REF!</definedName>
    <definedName name="_Indicateurs_Zone" localSheetId="1">#REF!</definedName>
    <definedName name="_Indicateurs_Zone">#REF!</definedName>
    <definedName name="_INE1" localSheetId="0">#REF!</definedName>
    <definedName name="_INE1" localSheetId="1">#REF!</definedName>
    <definedName name="_INE1">#REF!</definedName>
    <definedName name="_ipc2000" localSheetId="0">#REF!</definedName>
    <definedName name="_ipc2000" localSheetId="1">#REF!</definedName>
    <definedName name="_ipc2000">#REF!</definedName>
    <definedName name="_ipc2001" localSheetId="0">#REF!</definedName>
    <definedName name="_ipc2001" localSheetId="1">#REF!</definedName>
    <definedName name="_ipc2001">#REF!</definedName>
    <definedName name="_ipc2002" localSheetId="0">#REF!</definedName>
    <definedName name="_ipc2002" localSheetId="1">#REF!</definedName>
    <definedName name="_ipc2002">#REF!</definedName>
    <definedName name="_ipc2003" localSheetId="0">#REF!</definedName>
    <definedName name="_ipc2003" localSheetId="1">#REF!</definedName>
    <definedName name="_ipc2003">#REF!</definedName>
    <definedName name="_ipc98" localSheetId="0">#REF!</definedName>
    <definedName name="_ipc98" localSheetId="1">#REF!</definedName>
    <definedName name="_ipc98">#REF!</definedName>
    <definedName name="_ipc99" localSheetId="0">#REF!</definedName>
    <definedName name="_ipc99" localSheetId="1">#REF!</definedName>
    <definedName name="_ipc99">#REF!</definedName>
    <definedName name="_jun96" localSheetId="0">#REF!</definedName>
    <definedName name="_jun96" localSheetId="1">#REF!</definedName>
    <definedName name="_jun96">#REF!</definedName>
    <definedName name="_jun97" localSheetId="0">#REF!</definedName>
    <definedName name="_jun97" localSheetId="1">#REF!</definedName>
    <definedName name="_jun97">#REF!</definedName>
    <definedName name="_Key1" localSheetId="0" hidden="1">[36]Info!#REF!</definedName>
    <definedName name="_Key1" localSheetId="1" hidden="1">#REF!</definedName>
    <definedName name="_Key1" hidden="1">[36]Info!#REF!</definedName>
    <definedName name="_Key12" localSheetId="0" hidden="1">[3]Info!#REF!</definedName>
    <definedName name="_Key12" localSheetId="1" hidden="1">#REF!</definedName>
    <definedName name="_Key12" hidden="1">[3]Info!#REF!</definedName>
    <definedName name="_Key2" localSheetId="0" hidden="1">#REF!</definedName>
    <definedName name="_Key2" localSheetId="1" hidden="1">#REF!</definedName>
    <definedName name="_Key2" hidden="1">#REF!</definedName>
    <definedName name="_key3" localSheetId="0" hidden="1">#REF!</definedName>
    <definedName name="_key3" localSheetId="1" hidden="1">#REF!</definedName>
    <definedName name="_key3" hidden="1">#REF!</definedName>
    <definedName name="_Key4" localSheetId="0" hidden="1">#REF!</definedName>
    <definedName name="_Key4" localSheetId="1" hidden="1">#REF!</definedName>
    <definedName name="_Key4" hidden="1">#REF!</definedName>
    <definedName name="_lyf5" localSheetId="0" hidden="1">{#N/A,#N/A,FALSE,"PUBLEXP"}</definedName>
    <definedName name="_lyf5" localSheetId="1" hidden="1">{#N/A,#N/A,FALSE,"PUBLEXP"}</definedName>
    <definedName name="_lyf5" hidden="1">{#N/A,#N/A,FALSE,"PUBLEXP"}</definedName>
    <definedName name="_M" localSheetId="1">#REF!</definedName>
    <definedName name="_M">#REF!</definedName>
    <definedName name="_mar96" localSheetId="0">#REF!</definedName>
    <definedName name="_mar96" localSheetId="1">#REF!</definedName>
    <definedName name="_mar96">#REF!</definedName>
    <definedName name="_mar97" localSheetId="0">#REF!</definedName>
    <definedName name="_mar97" localSheetId="1">#REF!</definedName>
    <definedName name="_mar97">#REF!</definedName>
    <definedName name="_MAT4" localSheetId="0" hidden="1">{"'para SB'!$A$1420:$F$1479"}</definedName>
    <definedName name="_MAT4" localSheetId="1" hidden="1">{"'para SB'!$A$1420:$F$1479"}</definedName>
    <definedName name="_MAT4" hidden="1">{"'para SB'!$A$1420:$F$1479"}</definedName>
    <definedName name="_MatMult_A" localSheetId="0" hidden="1">#REF!</definedName>
    <definedName name="_MatMult_A" localSheetId="1" hidden="1">#REF!</definedName>
    <definedName name="_MatMult_A" hidden="1">#REF!</definedName>
    <definedName name="_MatMult_B" localSheetId="0" hidden="1">#REF!</definedName>
    <definedName name="_MatMult_B" localSheetId="1" hidden="1">#REF!</definedName>
    <definedName name="_MatMult_B" hidden="1">#REF!</definedName>
    <definedName name="_MCV1" localSheetId="1">#REF!</definedName>
    <definedName name="_MCV1">[37]Q2!$E$64:$AH$64</definedName>
    <definedName name="_me98" localSheetId="0">[7]Programa!#REF!</definedName>
    <definedName name="_me98" localSheetId="1">#REF!</definedName>
    <definedName name="_me98">[7]Programa!#REF!</definedName>
    <definedName name="_mes95" localSheetId="0">#REF!</definedName>
    <definedName name="_mes95" localSheetId="1">#REF!</definedName>
    <definedName name="_mes95">#REF!</definedName>
    <definedName name="_min1" localSheetId="1">#REF!</definedName>
    <definedName name="_min1">[38]minor!$A$7:$AU$50</definedName>
    <definedName name="_min2" localSheetId="1">#REF!</definedName>
    <definedName name="_min2">[38]minor!$A$111:$AU$143</definedName>
    <definedName name="_min3" localSheetId="1">#REF!</definedName>
    <definedName name="_min3">[38]minor!$A$145:$AU$174</definedName>
    <definedName name="_min4" localSheetId="1">#REF!</definedName>
    <definedName name="_min4">[38]minor!$A$177:$AU$208</definedName>
    <definedName name="_min5" localSheetId="1">#REF!</definedName>
    <definedName name="_min5">[38]minor!$A$210:$AU$238</definedName>
    <definedName name="_min6" localSheetId="1">#REF!</definedName>
    <definedName name="_min6">[38]minor!$A$240:$AU$268</definedName>
    <definedName name="_mk14" localSheetId="0">[39]NFPEntps!#REF!</definedName>
    <definedName name="_mk14" localSheetId="1">#REF!</definedName>
    <definedName name="_mk14">[39]NFPEntps!#REF!</definedName>
    <definedName name="_MTS2" localSheetId="0">'[40]Annual Tables'!#REF!</definedName>
    <definedName name="_MTS2" localSheetId="1">#REF!</definedName>
    <definedName name="_MTS2">'[40]Annual Tables'!#REF!</definedName>
    <definedName name="_NA1" localSheetId="0">[10]raw!#REF!</definedName>
    <definedName name="_NA1" localSheetId="1">#REF!</definedName>
    <definedName name="_NA1">[10]raw!#REF!</definedName>
    <definedName name="_NA2" localSheetId="0">[10]raw!#REF!</definedName>
    <definedName name="_NA2" localSheetId="1">#REF!</definedName>
    <definedName name="_NA2">[10]raw!#REF!</definedName>
    <definedName name="_NA3" localSheetId="0">[10]raw!#REF!</definedName>
    <definedName name="_NA3" localSheetId="1">#REF!</definedName>
    <definedName name="_NA3">[10]raw!#REF!</definedName>
    <definedName name="_NB1" localSheetId="1">#REF!</definedName>
    <definedName name="_NB1">[10]raw!#REF!</definedName>
    <definedName name="_NB2" localSheetId="1">#REF!</definedName>
    <definedName name="_NB2">[10]raw!#REF!</definedName>
    <definedName name="_NB3">[41]raw!$A$513:$F$513</definedName>
    <definedName name="_NC1" localSheetId="1">#REF!</definedName>
    <definedName name="_NC1">[10]raw!#REF!</definedName>
    <definedName name="_NC3" localSheetId="1">#REF!</definedName>
    <definedName name="_NC3">[10]raw!#REF!</definedName>
    <definedName name="_NC4" localSheetId="1">#REF!</definedName>
    <definedName name="_NC4">[10]raw!#REF!</definedName>
    <definedName name="_NIC02" localSheetId="0">#REF!</definedName>
    <definedName name="_NIC02" localSheetId="1">#REF!</definedName>
    <definedName name="_NIC02">#REF!</definedName>
    <definedName name="_NIC03" localSheetId="0">#REF!</definedName>
    <definedName name="_NIC03" localSheetId="1">#REF!</definedName>
    <definedName name="_NIC03">#REF!</definedName>
    <definedName name="_NIC06" localSheetId="0">#REF!</definedName>
    <definedName name="_NIC06" localSheetId="1">#REF!</definedName>
    <definedName name="_NIC06">#REF!</definedName>
    <definedName name="_NIC07" localSheetId="0">#REF!</definedName>
    <definedName name="_NIC07" localSheetId="1">#REF!</definedName>
    <definedName name="_NIC07">#REF!</definedName>
    <definedName name="_NIC09" localSheetId="0">#REF!</definedName>
    <definedName name="_NIC09" localSheetId="1">#REF!</definedName>
    <definedName name="_NIC09">#REF!</definedName>
    <definedName name="_NIC10" localSheetId="0">#REF!</definedName>
    <definedName name="_NIC10" localSheetId="1">#REF!</definedName>
    <definedName name="_NIC10">#REF!</definedName>
    <definedName name="_NIC11" localSheetId="0">#REF!</definedName>
    <definedName name="_NIC11" localSheetId="1">#REF!</definedName>
    <definedName name="_NIC11">#REF!</definedName>
    <definedName name="_NIC12" localSheetId="0">#REF!</definedName>
    <definedName name="_NIC12" localSheetId="1">#REF!</definedName>
    <definedName name="_NIC12">#REF!</definedName>
    <definedName name="_NIC13" localSheetId="0">#REF!</definedName>
    <definedName name="_NIC13" localSheetId="1">#REF!</definedName>
    <definedName name="_NIC13">#REF!</definedName>
    <definedName name="_NIC15" localSheetId="0">#REF!</definedName>
    <definedName name="_NIC15" localSheetId="1">#REF!</definedName>
    <definedName name="_NIC15">#REF!</definedName>
    <definedName name="_NIC16" localSheetId="0">#REF!</definedName>
    <definedName name="_NIC16" localSheetId="1">#REF!</definedName>
    <definedName name="_NIC16">#REF!</definedName>
    <definedName name="_NOV8" localSheetId="0" hidden="1">{"'para SB'!$A$1420:$F$1479"}</definedName>
    <definedName name="_NOV8" localSheetId="1" hidden="1">{"'para SB'!$A$1420:$F$1479"}</definedName>
    <definedName name="_NOV8" hidden="1">{"'para SB'!$A$1420:$F$1479"}</definedName>
    <definedName name="_npp2000" localSheetId="0">#REF!</definedName>
    <definedName name="_npp2000" localSheetId="1">#REF!</definedName>
    <definedName name="_npp2000">#REF!</definedName>
    <definedName name="_npp2001" localSheetId="0">#REF!</definedName>
    <definedName name="_npp2001" localSheetId="1">#REF!</definedName>
    <definedName name="_npp2001">#REF!</definedName>
    <definedName name="_npp2002" localSheetId="0">#REF!</definedName>
    <definedName name="_npp2002" localSheetId="1">#REF!</definedName>
    <definedName name="_npp2002">#REF!</definedName>
    <definedName name="_npp2003" localSheetId="0">#REF!</definedName>
    <definedName name="_npp2003" localSheetId="1">#REF!</definedName>
    <definedName name="_npp2003">#REF!</definedName>
    <definedName name="_npp98" localSheetId="0">#REF!</definedName>
    <definedName name="_npp98" localSheetId="1">#REF!</definedName>
    <definedName name="_npp98">#REF!</definedName>
    <definedName name="_npp99" localSheetId="0">#REF!</definedName>
    <definedName name="_npp99" localSheetId="1">#REF!</definedName>
    <definedName name="_npp99">#REF!</definedName>
    <definedName name="_OCT95" localSheetId="1">#REF!</definedName>
    <definedName name="_OCT95">'[42]FINANC-95'!$A$1:$D$35</definedName>
    <definedName name="_oma1" localSheetId="1">#REF!</definedName>
    <definedName name="_oma1">[38]omas!$A$1:$AH$31</definedName>
    <definedName name="_oma2" localSheetId="1">#REF!</definedName>
    <definedName name="_oma2">[38]omas!$A$32:$AH$73</definedName>
    <definedName name="_oma3" localSheetId="1">#REF!</definedName>
    <definedName name="_oma3">[38]omas!$A$80:$AH$120</definedName>
    <definedName name="_Order1" hidden="1">255</definedName>
    <definedName name="_Order2" hidden="1">255</definedName>
    <definedName name="_OUT1" localSheetId="0">#REF!</definedName>
    <definedName name="_OUT1" localSheetId="1">#REF!</definedName>
    <definedName name="_OUT1">#REF!</definedName>
    <definedName name="_OUT2" localSheetId="0">'[43]Serv&amp;Trans'!#REF!</definedName>
    <definedName name="_OUT2" localSheetId="1">#REF!</definedName>
    <definedName name="_OUT2">'[43]Serv&amp;Trans'!#REF!</definedName>
    <definedName name="_OUT3" localSheetId="0">#REF!</definedName>
    <definedName name="_OUT3" localSheetId="1">#REF!</definedName>
    <definedName name="_OUT3">#REF!</definedName>
    <definedName name="_OUT4" localSheetId="0">#REF!</definedName>
    <definedName name="_OUT4" localSheetId="1">#REF!</definedName>
    <definedName name="_OUT4">#REF!</definedName>
    <definedName name="_OUT5" localSheetId="0">#REF!</definedName>
    <definedName name="_OUT5" localSheetId="1">#REF!</definedName>
    <definedName name="_OUT5">#REF!</definedName>
    <definedName name="_OUT6" localSheetId="0">#REF!</definedName>
    <definedName name="_OUT6" localSheetId="1">#REF!</definedName>
    <definedName name="_OUT6">#REF!</definedName>
    <definedName name="_OUT7" localSheetId="0">#REF!</definedName>
    <definedName name="_OUT7" localSheetId="1">#REF!</definedName>
    <definedName name="_OUT7">#REF!</definedName>
    <definedName name="_P" localSheetId="0">#REF!</definedName>
    <definedName name="_P" localSheetId="1">#REF!</definedName>
    <definedName name="_P">#REF!</definedName>
    <definedName name="_PAG2" localSheetId="0">[40]Index!#REF!</definedName>
    <definedName name="_PAG2" localSheetId="1">#REF!</definedName>
    <definedName name="_PAG2">[40]Index!#REF!</definedName>
    <definedName name="_PAG3" localSheetId="0">[40]Index!#REF!</definedName>
    <definedName name="_PAG3" localSheetId="1">#REF!</definedName>
    <definedName name="_PAG3">[40]Index!#REF!</definedName>
    <definedName name="_PAG4" localSheetId="0">[40]Index!#REF!</definedName>
    <definedName name="_PAG4" localSheetId="1">#REF!</definedName>
    <definedName name="_PAG4">[40]Index!#REF!</definedName>
    <definedName name="_PAG5" localSheetId="0">[40]Index!#REF!</definedName>
    <definedName name="_PAG5" localSheetId="1">#REF!</definedName>
    <definedName name="_PAG5">[40]Index!#REF!</definedName>
    <definedName name="_PAG6" localSheetId="1">#REF!</definedName>
    <definedName name="_PAG6">[40]Index!#REF!</definedName>
    <definedName name="_PAG7" localSheetId="0">#REF!</definedName>
    <definedName name="_PAG7" localSheetId="1">#REF!</definedName>
    <definedName name="_PAG7">#REF!</definedName>
    <definedName name="_Parse_In" localSheetId="0" hidden="1">#REF!</definedName>
    <definedName name="_Parse_In" localSheetId="1" hidden="1">#REF!</definedName>
    <definedName name="_Parse_In" hidden="1">#REF!</definedName>
    <definedName name="_Parse_Out" localSheetId="0" hidden="1">#REF!</definedName>
    <definedName name="_Parse_Out" localSheetId="1" hidden="1">#REF!</definedName>
    <definedName name="_Parse_Out" hidden="1">#REF!</definedName>
    <definedName name="_PC90" localSheetId="0">#REF!</definedName>
    <definedName name="_PC90" localSheetId="1">#REF!</definedName>
    <definedName name="_PC90">#REF!</definedName>
    <definedName name="_pib2000" localSheetId="0">#REF!</definedName>
    <definedName name="_pib2000" localSheetId="1">#REF!</definedName>
    <definedName name="_pib2000">#REF!</definedName>
    <definedName name="_pib2001" localSheetId="0">#REF!</definedName>
    <definedName name="_pib2001" localSheetId="1">#REF!</definedName>
    <definedName name="_pib2001">#REF!</definedName>
    <definedName name="_pib2002" localSheetId="0">#REF!</definedName>
    <definedName name="_pib2002" localSheetId="1">#REF!</definedName>
    <definedName name="_pib2002">#REF!</definedName>
    <definedName name="_pib2003" localSheetId="0">#REF!</definedName>
    <definedName name="_pib2003" localSheetId="1">#REF!</definedName>
    <definedName name="_pib2003">#REF!</definedName>
    <definedName name="_PIB91" localSheetId="0">'[11]PIB corr'!#REF!</definedName>
    <definedName name="_PIB91" localSheetId="1">#REF!</definedName>
    <definedName name="_PIB91">'[11]PIB corr'!#REF!</definedName>
    <definedName name="_pib98" localSheetId="0">[7]Programa!#REF!</definedName>
    <definedName name="_pib98" localSheetId="1">#REF!</definedName>
    <definedName name="_pib98">[7]Programa!#REF!</definedName>
    <definedName name="_pib99" localSheetId="0">#REF!</definedName>
    <definedName name="_pib99" localSheetId="1">#REF!</definedName>
    <definedName name="_pib99">#REF!</definedName>
    <definedName name="_POR96" localSheetId="0">#REF!</definedName>
    <definedName name="_POR96" localSheetId="1">#REF!</definedName>
    <definedName name="_POR96">#REF!</definedName>
    <definedName name="_pri1" localSheetId="0">#REF!</definedName>
    <definedName name="_pri1" localSheetId="1">#REF!</definedName>
    <definedName name="_pri1">#REF!</definedName>
    <definedName name="_pri2" localSheetId="0">#REF!</definedName>
    <definedName name="_pri2" localSheetId="1">#REF!</definedName>
    <definedName name="_pri2">#REF!</definedName>
    <definedName name="_PRN96" localSheetId="0">#REF!</definedName>
    <definedName name="_PRN96" localSheetId="1">#REF!</definedName>
    <definedName name="_PRN96">#REF!</definedName>
    <definedName name="_qqq1" localSheetId="0" hidden="1">{#N/A,#N/A,FALSE,"EXTRABUDGT"}</definedName>
    <definedName name="_qqq1" localSheetId="1" hidden="1">{#N/A,#N/A,FALSE,"EXTRABUDGT"}</definedName>
    <definedName name="_qqq1" hidden="1">{#N/A,#N/A,FALSE,"EXTRABUDGT"}</definedName>
    <definedName name="_r" localSheetId="1">#REF!</definedName>
    <definedName name="_r">[44]Base!$CY1</definedName>
    <definedName name="_red42">'[45]RED Table 41'!$A$7:$I$7</definedName>
    <definedName name="_Regression_Int" hidden="1">1</definedName>
    <definedName name="_Regression_Out" localSheetId="0" hidden="1">#REF!</definedName>
    <definedName name="_Regression_Out" localSheetId="1" hidden="1">#REF!</definedName>
    <definedName name="_Regression_Out" hidden="1">#REF!</definedName>
    <definedName name="_Regression_X" localSheetId="0" hidden="1">#REF!</definedName>
    <definedName name="_Regression_X" localSheetId="1" hidden="1">#REF!</definedName>
    <definedName name="_Regression_X" hidden="1">#REF!</definedName>
    <definedName name="_Regression_Y" localSheetId="0" hidden="1">#REF!</definedName>
    <definedName name="_Regression_Y" localSheetId="1" hidden="1">#REF!</definedName>
    <definedName name="_Regression_Y" hidden="1">#REF!</definedName>
    <definedName name="_rep1" localSheetId="0">#REF!</definedName>
    <definedName name="_rep1" localSheetId="1">#REF!</definedName>
    <definedName name="_rep1">#REF!</definedName>
    <definedName name="_RES2" localSheetId="0">[46]RES!#REF!</definedName>
    <definedName name="_RES2" localSheetId="1">#REF!</definedName>
    <definedName name="_RES2">[46]RES!#REF!</definedName>
    <definedName name="_rge1" localSheetId="0">#REF!</definedName>
    <definedName name="_rge1" localSheetId="1">#REF!</definedName>
    <definedName name="_rge1">#REF!</definedName>
    <definedName name="_SE3" localSheetId="1">#REF!</definedName>
    <definedName name="_SE3">'[1]esc con 2.4% '!$E$1068</definedName>
    <definedName name="_SE4" localSheetId="1">#REF!</definedName>
    <definedName name="_SE4">'[1]esc con 2.4% '!$F$1068</definedName>
    <definedName name="_SE5" localSheetId="1">#REF!</definedName>
    <definedName name="_SE5">'[1]esc con 2.4% '!$G$1068</definedName>
    <definedName name="_SE6" localSheetId="1">#REF!</definedName>
    <definedName name="_SE6">'[1]esc con 2.4% '!$H$1068</definedName>
    <definedName name="_set96" localSheetId="0">#REF!</definedName>
    <definedName name="_set96" localSheetId="1">#REF!</definedName>
    <definedName name="_set96">#REF!</definedName>
    <definedName name="_set97" localSheetId="0">#REF!</definedName>
    <definedName name="_set97" localSheetId="1">#REF!</definedName>
    <definedName name="_set97">#REF!</definedName>
    <definedName name="_SG1" localSheetId="1">#REF!</definedName>
    <definedName name="_SG1">[44]Base!$DI1</definedName>
    <definedName name="_SG2" localSheetId="1">#REF!</definedName>
    <definedName name="_SG2">[44]Base!$DK1</definedName>
    <definedName name="_Sort" localSheetId="0" hidden="1">#REF!</definedName>
    <definedName name="_Sort" localSheetId="1" hidden="1">#REF!</definedName>
    <definedName name="_Sort" hidden="1">#REF!</definedName>
    <definedName name="_SP96" localSheetId="0">'[47]prog-2003'!#REF!</definedName>
    <definedName name="_SP96" localSheetId="1">#REF!</definedName>
    <definedName name="_SP96">'[47]prog-2003'!#REF!</definedName>
    <definedName name="_SP97" localSheetId="0">'[47]prog-2003'!#REF!</definedName>
    <definedName name="_SP97" localSheetId="1">#REF!</definedName>
    <definedName name="_SP97">'[47]prog-2003'!#REF!</definedName>
    <definedName name="_sr3" localSheetId="0">#REF!</definedName>
    <definedName name="_sr3" localSheetId="1">#REF!</definedName>
    <definedName name="_sr3">#REF!</definedName>
    <definedName name="_SRN96" localSheetId="0">#REF!</definedName>
    <definedName name="_SRN96" localSheetId="1">#REF!</definedName>
    <definedName name="_SRN96">#REF!</definedName>
    <definedName name="_SRT11" localSheetId="0" hidden="1">{"Minpmon",#N/A,FALSE,"Monthinput"}</definedName>
    <definedName name="_SRT11" localSheetId="1" hidden="1">{"Minpmon",#N/A,FALSE,"Monthinput"}</definedName>
    <definedName name="_SRT11" hidden="1">{"Minpmon",#N/A,FALSE,"Monthinput"}</definedName>
    <definedName name="_SUM1" localSheetId="0">#REF!</definedName>
    <definedName name="_SUM1" localSheetId="1">#REF!</definedName>
    <definedName name="_SUM1">#REF!</definedName>
    <definedName name="_SUM2" localSheetId="0">#REF!</definedName>
    <definedName name="_SUM2" localSheetId="1">#REF!</definedName>
    <definedName name="_SUM2">#REF!</definedName>
    <definedName name="_TA1" localSheetId="0">#REF!</definedName>
    <definedName name="_TA1" localSheetId="1">#REF!</definedName>
    <definedName name="_TA1">#REF!</definedName>
    <definedName name="_TA2" localSheetId="0">#REF!</definedName>
    <definedName name="_TA2" localSheetId="1">#REF!</definedName>
    <definedName name="_TA2">#REF!</definedName>
    <definedName name="_TAB1" localSheetId="0">#REF!</definedName>
    <definedName name="_TAB1" localSheetId="1">#REF!</definedName>
    <definedName name="_TAB1">#REF!</definedName>
    <definedName name="_TAB10" localSheetId="0">#REF!</definedName>
    <definedName name="_TAB10" localSheetId="1">#REF!</definedName>
    <definedName name="_TAB10">#REF!</definedName>
    <definedName name="_Tab11" localSheetId="0">#REF!</definedName>
    <definedName name="_Tab11" localSheetId="1">#REF!</definedName>
    <definedName name="_Tab11">#REF!</definedName>
    <definedName name="_Tab12" localSheetId="0">#REF!</definedName>
    <definedName name="_Tab12" localSheetId="1">#REF!</definedName>
    <definedName name="_Tab12">#REF!</definedName>
    <definedName name="_Tab13" localSheetId="0">#REF!</definedName>
    <definedName name="_Tab13" localSheetId="1">#REF!</definedName>
    <definedName name="_Tab13">#REF!</definedName>
    <definedName name="_Tab14" localSheetId="0">#REF!</definedName>
    <definedName name="_Tab14" localSheetId="1">#REF!</definedName>
    <definedName name="_Tab14">#REF!</definedName>
    <definedName name="_Tab15" localSheetId="0">#REF!</definedName>
    <definedName name="_Tab15" localSheetId="1">#REF!</definedName>
    <definedName name="_Tab15">#REF!</definedName>
    <definedName name="_TAB16">[48]Null1!#REF!</definedName>
    <definedName name="_Tab17" localSheetId="0">#REF!</definedName>
    <definedName name="_Tab17" localSheetId="1">#REF!</definedName>
    <definedName name="_Tab17">#REF!</definedName>
    <definedName name="_Tab18" localSheetId="0">#REF!</definedName>
    <definedName name="_Tab18" localSheetId="1">#REF!</definedName>
    <definedName name="_Tab18">#REF!</definedName>
    <definedName name="_TAB19" localSheetId="0">#REF!</definedName>
    <definedName name="_TAB19" localSheetId="1">#REF!</definedName>
    <definedName name="_TAB19">#REF!</definedName>
    <definedName name="_Tab2" localSheetId="0">#REF!</definedName>
    <definedName name="_Tab2" localSheetId="1">#REF!</definedName>
    <definedName name="_Tab2">#REF!</definedName>
    <definedName name="_TAB20" localSheetId="0">#REF!</definedName>
    <definedName name="_TAB20" localSheetId="1">#REF!</definedName>
    <definedName name="_TAB20">#REF!</definedName>
    <definedName name="_Tab21" localSheetId="0">#REF!</definedName>
    <definedName name="_Tab21" localSheetId="1">#REF!</definedName>
    <definedName name="_Tab21">#REF!</definedName>
    <definedName name="_Tab22" localSheetId="0">#REF!</definedName>
    <definedName name="_Tab22" localSheetId="1">#REF!</definedName>
    <definedName name="_Tab22">#REF!</definedName>
    <definedName name="_Tab23" localSheetId="0">#REF!</definedName>
    <definedName name="_Tab23" localSheetId="1">#REF!</definedName>
    <definedName name="_Tab23">#REF!</definedName>
    <definedName name="_Tab24" localSheetId="0">#REF!</definedName>
    <definedName name="_Tab24" localSheetId="1">#REF!</definedName>
    <definedName name="_Tab24">#REF!</definedName>
    <definedName name="_Tab25" localSheetId="0">#REF!</definedName>
    <definedName name="_Tab25" localSheetId="1">#REF!</definedName>
    <definedName name="_Tab25">#REF!</definedName>
    <definedName name="_Tab26" localSheetId="0">#REF!</definedName>
    <definedName name="_Tab26" localSheetId="1">#REF!</definedName>
    <definedName name="_Tab26">#REF!</definedName>
    <definedName name="_Tab27" localSheetId="0">#REF!</definedName>
    <definedName name="_Tab27" localSheetId="1">#REF!</definedName>
    <definedName name="_Tab27">#REF!</definedName>
    <definedName name="_Tab28" localSheetId="0">#REF!</definedName>
    <definedName name="_Tab28" localSheetId="1">#REF!</definedName>
    <definedName name="_Tab28">#REF!</definedName>
    <definedName name="_Tab29" localSheetId="0">#REF!</definedName>
    <definedName name="_Tab29" localSheetId="1">#REF!</definedName>
    <definedName name="_Tab29">#REF!</definedName>
    <definedName name="_TAB3" localSheetId="0">#REF!</definedName>
    <definedName name="_TAB3" localSheetId="1">#REF!</definedName>
    <definedName name="_TAB3">#REF!</definedName>
    <definedName name="_Tab30" localSheetId="0">#REF!</definedName>
    <definedName name="_Tab30" localSheetId="1">#REF!</definedName>
    <definedName name="_Tab30">#REF!</definedName>
    <definedName name="_Tab31" localSheetId="0">#REF!</definedName>
    <definedName name="_Tab31" localSheetId="1">#REF!</definedName>
    <definedName name="_Tab31">#REF!</definedName>
    <definedName name="_Tab32" localSheetId="0">#REF!</definedName>
    <definedName name="_Tab32" localSheetId="1">#REF!</definedName>
    <definedName name="_Tab32">#REF!</definedName>
    <definedName name="_Tab33" localSheetId="0">#REF!</definedName>
    <definedName name="_Tab33" localSheetId="1">#REF!</definedName>
    <definedName name="_Tab33">#REF!</definedName>
    <definedName name="_Tab34" localSheetId="0">#REF!</definedName>
    <definedName name="_Tab34" localSheetId="1">#REF!</definedName>
    <definedName name="_Tab34">#REF!</definedName>
    <definedName name="_Tab35" localSheetId="0">#REF!</definedName>
    <definedName name="_Tab35" localSheetId="1">#REF!</definedName>
    <definedName name="_Tab35">#REF!</definedName>
    <definedName name="_Tab36" localSheetId="1">#REF!</definedName>
    <definedName name="_Tab36">#REF!</definedName>
    <definedName name="_Tab37" localSheetId="1">#REF!</definedName>
    <definedName name="_Tab37">#REF!</definedName>
    <definedName name="_Tab38" localSheetId="1">#REF!</definedName>
    <definedName name="_Tab38">#REF!</definedName>
    <definedName name="_Tab39" localSheetId="1">#REF!</definedName>
    <definedName name="_Tab39">#REF!</definedName>
    <definedName name="_tAB4" localSheetId="0">#REF!</definedName>
    <definedName name="_tAB4" localSheetId="1">#REF!</definedName>
    <definedName name="_tAB4">#REF!</definedName>
    <definedName name="_Tab40" localSheetId="1">#REF!</definedName>
    <definedName name="_Tab40">#REF!</definedName>
    <definedName name="_tab41" localSheetId="1">#REF!</definedName>
    <definedName name="_tab41">#REF!</definedName>
    <definedName name="_TAB47" localSheetId="0">#REF!</definedName>
    <definedName name="_TAB47" localSheetId="1">#REF!</definedName>
    <definedName name="_TAB47">#REF!</definedName>
    <definedName name="_Tab5" localSheetId="0">#REF!</definedName>
    <definedName name="_Tab5" localSheetId="1">#REF!</definedName>
    <definedName name="_Tab5">#REF!</definedName>
    <definedName name="_Tab6" localSheetId="0">#REF!</definedName>
    <definedName name="_Tab6" localSheetId="1">#REF!</definedName>
    <definedName name="_Tab6">#REF!</definedName>
    <definedName name="_Tab7" localSheetId="0">#REF!</definedName>
    <definedName name="_Tab7" localSheetId="1">#REF!</definedName>
    <definedName name="_Tab7">#REF!</definedName>
    <definedName name="_Tab8" localSheetId="0">#REF!</definedName>
    <definedName name="_Tab8" localSheetId="1">#REF!</definedName>
    <definedName name="_Tab8">#REF!</definedName>
    <definedName name="_Tab9" localSheetId="0">#REF!</definedName>
    <definedName name="_Tab9" localSheetId="1">#REF!</definedName>
    <definedName name="_Tab9">#REF!</definedName>
    <definedName name="_tc30" localSheetId="0">#REF!</definedName>
    <definedName name="_tc30" localSheetId="1">#REF!</definedName>
    <definedName name="_tc30">#REF!</definedName>
    <definedName name="_tc99" localSheetId="1">#REF!</definedName>
    <definedName name="_tc99">'[49]PROYECCIONES-PM 2000mod'!$B$29</definedName>
    <definedName name="_ter2005">#REF!</definedName>
    <definedName name="_ter2006">#REF!</definedName>
    <definedName name="_TOT1" localSheetId="0">#REF!</definedName>
    <definedName name="_TOT1" localSheetId="1">#REF!</definedName>
    <definedName name="_TOT1">#REF!</definedName>
    <definedName name="_TST1" localSheetId="1">#REF!</definedName>
    <definedName name="_TST1">'[1]esc con 2.4% '!$B$135</definedName>
    <definedName name="_TST2" localSheetId="1">#REF!</definedName>
    <definedName name="_TST2">'[1]esc con 2.4% '!$B$261</definedName>
    <definedName name="_TST3" localSheetId="1">#REF!</definedName>
    <definedName name="_TST3">'[1]esc con 2.4% '!$A$226:$Z$958</definedName>
    <definedName name="_UES96" localSheetId="0">#REF!</definedName>
    <definedName name="_UES96" localSheetId="1">#REF!</definedName>
    <definedName name="_UES96">#REF!</definedName>
    <definedName name="_WEO1" localSheetId="0">#REF!</definedName>
    <definedName name="_WEO1" localSheetId="1">#REF!</definedName>
    <definedName name="_WEO1">#REF!</definedName>
    <definedName name="_WEO2" localSheetId="0">#REF!</definedName>
    <definedName name="_WEO2" localSheetId="1">#REF!</definedName>
    <definedName name="_WEO2">#REF!</definedName>
    <definedName name="_YR0110" localSheetId="1">#REF!</definedName>
    <definedName name="_YR0110">[33]Imp:Trade!$O$9:$R$464</definedName>
    <definedName name="_YR89" localSheetId="1">#REF!</definedName>
    <definedName name="_YR89">[33]Imp:Trade!$C$9:$C$464</definedName>
    <definedName name="_YR90" localSheetId="1">#REF!</definedName>
    <definedName name="_YR90">[33]Imp:Trade!$D$9:$D$464</definedName>
    <definedName name="_YR91" localSheetId="1">#REF!</definedName>
    <definedName name="_YR91">[33]Imp:Trade!$E$9:$E$464</definedName>
    <definedName name="_YR92" localSheetId="1">#REF!</definedName>
    <definedName name="_YR92">[33]Imp:Trade!$F$9:$F$464</definedName>
    <definedName name="_YR93" localSheetId="1">#REF!</definedName>
    <definedName name="_YR93">[33]Imp:Trade!$G$9:$G$464</definedName>
    <definedName name="_YR94" localSheetId="1">#REF!</definedName>
    <definedName name="_YR94">[33]Imp:Trade!$H$9:$H$464</definedName>
    <definedName name="_YR95" localSheetId="1">#REF!</definedName>
    <definedName name="_YR95">[33]Imp:Trade!$I$9:$I$464</definedName>
    <definedName name="_Z" localSheetId="0">[33]Imp!#REF!</definedName>
    <definedName name="_Z" localSheetId="1">#REF!</definedName>
    <definedName name="_Z">[33]Imp!#REF!</definedName>
    <definedName name="A">#N/A</definedName>
    <definedName name="a_">#REF!</definedName>
    <definedName name="A_1_4AAS2">#REF!</definedName>
    <definedName name="A_I_1VAP_2_3">#REF!</definedName>
    <definedName name="A_I_1VAP_2_3_1">#REF!</definedName>
    <definedName name="A_I_1VVAP_2_3">#REF!</definedName>
    <definedName name="A_I_2VAP_2_3">#REF!</definedName>
    <definedName name="A_I_2VVAP_2_3">#REF!</definedName>
    <definedName name="A_I_3VAP_2_3">#REF!</definedName>
    <definedName name="A_I_4BAS2">#REF!</definedName>
    <definedName name="A_I_4CAS2">#REF!</definedName>
    <definedName name="A_I_4GT4">#REF!</definedName>
    <definedName name="A_I_4VAS2">#REF!</definedName>
    <definedName name="A_I_5AS2">#REF!</definedName>
    <definedName name="A_I_5VAS2">#REF!</definedName>
    <definedName name="A_I_6AS2">#REF!</definedName>
    <definedName name="A_I_7AS2">#REF!</definedName>
    <definedName name="A_I_7VAS2">#REF!</definedName>
    <definedName name="A_I_8AS2">#REF!</definedName>
    <definedName name="A_I_8VAS2">#REF!</definedName>
    <definedName name="A_I_9AS2">#REF!</definedName>
    <definedName name="A_I_9VAS2">#REF!</definedName>
    <definedName name="A_II_3AS2">#REF!</definedName>
    <definedName name="A_II_4AAS2">#REF!</definedName>
    <definedName name="A_II_4AS2">#REF!</definedName>
    <definedName name="A_II_4DAS2">#REF!</definedName>
    <definedName name="A_II_4EAS2">#REF!</definedName>
    <definedName name="A_II_4VAS2">#REF!</definedName>
    <definedName name="A_II_5AS2">#REF!</definedName>
    <definedName name="A_II_5RAS2">#REF!</definedName>
    <definedName name="A_II_5VAS2">#REF!</definedName>
    <definedName name="A_II_6AAS2">#REF!</definedName>
    <definedName name="A_II_6AS2">#REF!</definedName>
    <definedName name="A_II_6RAS2">#REF!</definedName>
    <definedName name="A_II_7AAS2">#REF!</definedName>
    <definedName name="A_II_7AS2">#REF!</definedName>
    <definedName name="A_II_7VAAS2">#REF!</definedName>
    <definedName name="A_II_7VAS2">#REF!</definedName>
    <definedName name="A_II_8AAS2">#REF!</definedName>
    <definedName name="A_II_8AS2">#REF!</definedName>
    <definedName name="A_II_8VAAS2">#REF!</definedName>
    <definedName name="A_II_8VAS2">#REF!</definedName>
    <definedName name="A_II_9AAS2">#REF!</definedName>
    <definedName name="A_II_9AS2">#REF!</definedName>
    <definedName name="A_II_9VAAS2">#REF!</definedName>
    <definedName name="A_II_9VAS2">#REF!</definedName>
    <definedName name="A_impresión_IM" localSheetId="1">#REF!</definedName>
    <definedName name="A_impresión_IM">'[50]ponder a y p '!$A$1:$N$50</definedName>
    <definedName name="A1_" localSheetId="0">[51]Sum1!#REF!</definedName>
    <definedName name="A1_" localSheetId="1">#REF!</definedName>
    <definedName name="A1_">[51]Sum1!#REF!</definedName>
    <definedName name="AA" localSheetId="0">#REF!</definedName>
    <definedName name="AA" localSheetId="1">#REF!</definedName>
    <definedName name="AA">#REF!</definedName>
    <definedName name="AA__Contents_and_file_description" localSheetId="0">#REF!</definedName>
    <definedName name="AA__Contents_and_file_description" localSheetId="1">#REF!</definedName>
    <definedName name="AA__Contents_and_file_description">#REF!</definedName>
    <definedName name="AAA" localSheetId="0">#REF!</definedName>
    <definedName name="AAA" localSheetId="1">#REF!</definedName>
    <definedName name="AAA">#REF!</definedName>
    <definedName name="aaaa" hidden="1">"$B$16"</definedName>
    <definedName name="aaaaa" localSheetId="0">#REF!</definedName>
    <definedName name="aaaaa" localSheetId="1">#REF!</definedName>
    <definedName name="aaaaa">#REF!</definedName>
    <definedName name="aaaaaa" localSheetId="0" hidden="1">{"Riqfin97",#N/A,FALSE,"Tran";"Riqfinpro",#N/A,FALSE,"Tran"}</definedName>
    <definedName name="aaaaaa" localSheetId="1" hidden="1">{"Riqfin97",#N/A,FALSE,"Tran";"Riqfinpro",#N/A,FALSE,"Tran"}</definedName>
    <definedName name="aaaaaa" hidden="1">{"Riqfin97",#N/A,FALSE,"Tran";"Riqfinpro",#N/A,FALSE,"Tran"}</definedName>
    <definedName name="aab" localSheetId="0" hidden="1">{"Riqfin97",#N/A,FALSE,"Tran";"Riqfinpro",#N/A,FALSE,"Tran"}</definedName>
    <definedName name="aab" localSheetId="1" hidden="1">{"Riqfin97",#N/A,FALSE,"Tran";"Riqfinpro",#N/A,FALSE,"Tran"}</definedName>
    <definedName name="aab" hidden="1">{"Riqfin97",#N/A,FALSE,"Tran";"Riqfinpro",#N/A,FALSE,"Tran"}</definedName>
    <definedName name="aab_1" localSheetId="0" hidden="1">{"Riqfin97",#N/A,FALSE,"Tran";"Riqfinpro",#N/A,FALSE,"Tran"}</definedName>
    <definedName name="aab_1" localSheetId="1" hidden="1">{"Riqfin97",#N/A,FALSE,"Tran";"Riqfinpro",#N/A,FALSE,"Tran"}</definedName>
    <definedName name="aab_1" hidden="1">{"Riqfin97",#N/A,FALSE,"Tran";"Riqfinpro",#N/A,FALSE,"Tran"}</definedName>
    <definedName name="aab_1_1" localSheetId="0" hidden="1">{"Riqfin97",#N/A,FALSE,"Tran";"Riqfinpro",#N/A,FALSE,"Tran"}</definedName>
    <definedName name="aab_1_1" localSheetId="1" hidden="1">{"Riqfin97",#N/A,FALSE,"Tran";"Riqfinpro",#N/A,FALSE,"Tran"}</definedName>
    <definedName name="aab_1_1" hidden="1">{"Riqfin97",#N/A,FALSE,"Tran";"Riqfinpro",#N/A,FALSE,"Tran"}</definedName>
    <definedName name="aab_1_2" localSheetId="0" hidden="1">{"Riqfin97",#N/A,FALSE,"Tran";"Riqfinpro",#N/A,FALSE,"Tran"}</definedName>
    <definedName name="aab_1_2" localSheetId="1" hidden="1">{"Riqfin97",#N/A,FALSE,"Tran";"Riqfinpro",#N/A,FALSE,"Tran"}</definedName>
    <definedName name="aab_1_2" hidden="1">{"Riqfin97",#N/A,FALSE,"Tran";"Riqfinpro",#N/A,FALSE,"Tran"}</definedName>
    <definedName name="aab_1_3" localSheetId="0" hidden="1">{"Riqfin97",#N/A,FALSE,"Tran";"Riqfinpro",#N/A,FALSE,"Tran"}</definedName>
    <definedName name="aab_1_3" localSheetId="1" hidden="1">{"Riqfin97",#N/A,FALSE,"Tran";"Riqfinpro",#N/A,FALSE,"Tran"}</definedName>
    <definedName name="aab_1_3" hidden="1">{"Riqfin97",#N/A,FALSE,"Tran";"Riqfinpro",#N/A,FALSE,"Tran"}</definedName>
    <definedName name="aab_1_4" localSheetId="0" hidden="1">{"Riqfin97",#N/A,FALSE,"Tran";"Riqfinpro",#N/A,FALSE,"Tran"}</definedName>
    <definedName name="aab_1_4" localSheetId="1" hidden="1">{"Riqfin97",#N/A,FALSE,"Tran";"Riqfinpro",#N/A,FALSE,"Tran"}</definedName>
    <definedName name="aab_1_4" hidden="1">{"Riqfin97",#N/A,FALSE,"Tran";"Riqfinpro",#N/A,FALSE,"Tran"}</definedName>
    <definedName name="aab_2" localSheetId="0" hidden="1">{"Riqfin97",#N/A,FALSE,"Tran";"Riqfinpro",#N/A,FALSE,"Tran"}</definedName>
    <definedName name="aab_2" localSheetId="1" hidden="1">{"Riqfin97",#N/A,FALSE,"Tran";"Riqfinpro",#N/A,FALSE,"Tran"}</definedName>
    <definedName name="aab_2" hidden="1">{"Riqfin97",#N/A,FALSE,"Tran";"Riqfinpro",#N/A,FALSE,"Tran"}</definedName>
    <definedName name="aab_3" localSheetId="0" hidden="1">{"Riqfin97",#N/A,FALSE,"Tran";"Riqfinpro",#N/A,FALSE,"Tran"}</definedName>
    <definedName name="aab_3" localSheetId="1" hidden="1">{"Riqfin97",#N/A,FALSE,"Tran";"Riqfinpro",#N/A,FALSE,"Tran"}</definedName>
    <definedName name="aab_3" hidden="1">{"Riqfin97",#N/A,FALSE,"Tran";"Riqfinpro",#N/A,FALSE,"Tran"}</definedName>
    <definedName name="aab_4" localSheetId="0" hidden="1">{"Riqfin97",#N/A,FALSE,"Tran";"Riqfinpro",#N/A,FALSE,"Tran"}</definedName>
    <definedName name="aab_4" localSheetId="1" hidden="1">{"Riqfin97",#N/A,FALSE,"Tran";"Riqfinpro",#N/A,FALSE,"Tran"}</definedName>
    <definedName name="aab_4" hidden="1">{"Riqfin97",#N/A,FALSE,"Tran";"Riqfinpro",#N/A,FALSE,"Tran"}</definedName>
    <definedName name="abac" localSheetId="0" hidden="1">{"'boletin'!$A$1:$R$73"}</definedName>
    <definedName name="abac" localSheetId="1" hidden="1">{"'boletin'!$A$1:$R$73"}</definedName>
    <definedName name="abac" hidden="1">{"'boletin'!$A$1:$R$73"}</definedName>
    <definedName name="ABBB" localSheetId="0">#REF!</definedName>
    <definedName name="ABBB" localSheetId="1">#REF!</definedName>
    <definedName name="ABBB">#REF!</definedName>
    <definedName name="abc" localSheetId="0" hidden="1">{"'boletin'!$A$1:$R$73"}</definedName>
    <definedName name="abc" localSheetId="1" hidden="1">{"'boletin'!$A$1:$R$73"}</definedName>
    <definedName name="abc" hidden="1">{"'boletin'!$A$1:$R$73"}</definedName>
    <definedName name="abr" localSheetId="1">#REF!</definedName>
    <definedName name="abr">[7]Programa!#REF!</definedName>
    <definedName name="Abril" localSheetId="1">#REF!</definedName>
    <definedName name="Abril">#REF!</definedName>
    <definedName name="abs" localSheetId="0">#REF!</definedName>
    <definedName name="abs" localSheetId="1">#REF!</definedName>
    <definedName name="abs">#REF!</definedName>
    <definedName name="ABSO" localSheetId="1">#REF!</definedName>
    <definedName name="ABSO">[44]Base!$C1</definedName>
    <definedName name="Accumulated_flows" localSheetId="0">[52]Program!#REF!</definedName>
    <definedName name="Accumulated_flows" localSheetId="1">#REF!</definedName>
    <definedName name="Accumulated_flows">[52]Program!#REF!</definedName>
    <definedName name="ACPAZ96" localSheetId="0">#REF!</definedName>
    <definedName name="ACPAZ96" localSheetId="1">#REF!</definedName>
    <definedName name="ACPAZ96">#REF!</definedName>
    <definedName name="activas" localSheetId="0">#REF!</definedName>
    <definedName name="activas" localSheetId="1">#REF!</definedName>
    <definedName name="activas">#REF!</definedName>
    <definedName name="ACTIVATE" localSheetId="0">#REF!</definedName>
    <definedName name="ACTIVATE" localSheetId="1">#REF!</definedName>
    <definedName name="ACTIVATE">#REF!</definedName>
    <definedName name="ad" localSheetId="0" hidden="1">{"Riqfin97",#N/A,FALSE,"Tran";"Riqfinpro",#N/A,FALSE,"Tran"}</definedName>
    <definedName name="ad" localSheetId="1" hidden="1">{"Riqfin97",#N/A,FALSE,"Tran";"Riqfinpro",#N/A,FALSE,"Tran"}</definedName>
    <definedName name="ad" hidden="1">{"Riqfin97",#N/A,FALSE,"Tran";"Riqfinpro",#N/A,FALSE,"Tran"}</definedName>
    <definedName name="ad_1" localSheetId="0" hidden="1">{"Riqfin97",#N/A,FALSE,"Tran";"Riqfinpro",#N/A,FALSE,"Tran"}</definedName>
    <definedName name="ad_1" localSheetId="1" hidden="1">{"Riqfin97",#N/A,FALSE,"Tran";"Riqfinpro",#N/A,FALSE,"Tran"}</definedName>
    <definedName name="ad_1" hidden="1">{"Riqfin97",#N/A,FALSE,"Tran";"Riqfinpro",#N/A,FALSE,"Tran"}</definedName>
    <definedName name="ad_1_1" localSheetId="0" hidden="1">{"Riqfin97",#N/A,FALSE,"Tran";"Riqfinpro",#N/A,FALSE,"Tran"}</definedName>
    <definedName name="ad_1_1" localSheetId="1" hidden="1">{"Riqfin97",#N/A,FALSE,"Tran";"Riqfinpro",#N/A,FALSE,"Tran"}</definedName>
    <definedName name="ad_1_1" hidden="1">{"Riqfin97",#N/A,FALSE,"Tran";"Riqfinpro",#N/A,FALSE,"Tran"}</definedName>
    <definedName name="ad_1_2" localSheetId="0" hidden="1">{"Riqfin97",#N/A,FALSE,"Tran";"Riqfinpro",#N/A,FALSE,"Tran"}</definedName>
    <definedName name="ad_1_2" localSheetId="1" hidden="1">{"Riqfin97",#N/A,FALSE,"Tran";"Riqfinpro",#N/A,FALSE,"Tran"}</definedName>
    <definedName name="ad_1_2" hidden="1">{"Riqfin97",#N/A,FALSE,"Tran";"Riqfinpro",#N/A,FALSE,"Tran"}</definedName>
    <definedName name="ad_1_3" localSheetId="0" hidden="1">{"Riqfin97",#N/A,FALSE,"Tran";"Riqfinpro",#N/A,FALSE,"Tran"}</definedName>
    <definedName name="ad_1_3" localSheetId="1" hidden="1">{"Riqfin97",#N/A,FALSE,"Tran";"Riqfinpro",#N/A,FALSE,"Tran"}</definedName>
    <definedName name="ad_1_3" hidden="1">{"Riqfin97",#N/A,FALSE,"Tran";"Riqfinpro",#N/A,FALSE,"Tran"}</definedName>
    <definedName name="ad_1_4" localSheetId="0" hidden="1">{"Riqfin97",#N/A,FALSE,"Tran";"Riqfinpro",#N/A,FALSE,"Tran"}</definedName>
    <definedName name="ad_1_4" localSheetId="1" hidden="1">{"Riqfin97",#N/A,FALSE,"Tran";"Riqfinpro",#N/A,FALSE,"Tran"}</definedName>
    <definedName name="ad_1_4" hidden="1">{"Riqfin97",#N/A,FALSE,"Tran";"Riqfinpro",#N/A,FALSE,"Tran"}</definedName>
    <definedName name="ad_2" localSheetId="0" hidden="1">{"Riqfin97",#N/A,FALSE,"Tran";"Riqfinpro",#N/A,FALSE,"Tran"}</definedName>
    <definedName name="ad_2" localSheetId="1" hidden="1">{"Riqfin97",#N/A,FALSE,"Tran";"Riqfinpro",#N/A,FALSE,"Tran"}</definedName>
    <definedName name="ad_2" hidden="1">{"Riqfin97",#N/A,FALSE,"Tran";"Riqfinpro",#N/A,FALSE,"Tran"}</definedName>
    <definedName name="ad_3" localSheetId="0" hidden="1">{"Riqfin97",#N/A,FALSE,"Tran";"Riqfinpro",#N/A,FALSE,"Tran"}</definedName>
    <definedName name="ad_3" localSheetId="1" hidden="1">{"Riqfin97",#N/A,FALSE,"Tran";"Riqfinpro",#N/A,FALSE,"Tran"}</definedName>
    <definedName name="ad_3" hidden="1">{"Riqfin97",#N/A,FALSE,"Tran";"Riqfinpro",#N/A,FALSE,"Tran"}</definedName>
    <definedName name="ad_4" localSheetId="0" hidden="1">{"Riqfin97",#N/A,FALSE,"Tran";"Riqfinpro",#N/A,FALSE,"Tran"}</definedName>
    <definedName name="ad_4" localSheetId="1" hidden="1">{"Riqfin97",#N/A,FALSE,"Tran";"Riqfinpro",#N/A,FALSE,"Tran"}</definedName>
    <definedName name="ad_4" hidden="1">{"Riqfin97",#N/A,FALSE,"Tran";"Riqfinpro",#N/A,FALSE,"Tran"}</definedName>
    <definedName name="Adb" localSheetId="1">#REF!</definedName>
    <definedName name="Adb">'[53]Debt 2009'!#REF!</definedName>
    <definedName name="Adf" localSheetId="1">#REF!</definedName>
    <definedName name="Adf">'[53]Debt 2009'!#REF!</definedName>
    <definedName name="adf_1" localSheetId="0" hidden="1">{"Riqfin97",#N/A,FALSE,"Tran";"Riqfinpro",#N/A,FALSE,"Tran"}</definedName>
    <definedName name="adf_1" localSheetId="1" hidden="1">{"Riqfin97",#N/A,FALSE,"Tran";"Riqfinpro",#N/A,FALSE,"Tran"}</definedName>
    <definedName name="adf_1" hidden="1">{"Riqfin97",#N/A,FALSE,"Tran";"Riqfinpro",#N/A,FALSE,"Tran"}</definedName>
    <definedName name="adf_1_1" localSheetId="0" hidden="1">{"Riqfin97",#N/A,FALSE,"Tran";"Riqfinpro",#N/A,FALSE,"Tran"}</definedName>
    <definedName name="adf_1_1" localSheetId="1" hidden="1">{"Riqfin97",#N/A,FALSE,"Tran";"Riqfinpro",#N/A,FALSE,"Tran"}</definedName>
    <definedName name="adf_1_1" hidden="1">{"Riqfin97",#N/A,FALSE,"Tran";"Riqfinpro",#N/A,FALSE,"Tran"}</definedName>
    <definedName name="adf_1_2" localSheetId="0" hidden="1">{"Riqfin97",#N/A,FALSE,"Tran";"Riqfinpro",#N/A,FALSE,"Tran"}</definedName>
    <definedName name="adf_1_2" localSheetId="1" hidden="1">{"Riqfin97",#N/A,FALSE,"Tran";"Riqfinpro",#N/A,FALSE,"Tran"}</definedName>
    <definedName name="adf_1_2" hidden="1">{"Riqfin97",#N/A,FALSE,"Tran";"Riqfinpro",#N/A,FALSE,"Tran"}</definedName>
    <definedName name="adf_1_3" localSheetId="0" hidden="1">{"Riqfin97",#N/A,FALSE,"Tran";"Riqfinpro",#N/A,FALSE,"Tran"}</definedName>
    <definedName name="adf_1_3" localSheetId="1" hidden="1">{"Riqfin97",#N/A,FALSE,"Tran";"Riqfinpro",#N/A,FALSE,"Tran"}</definedName>
    <definedName name="adf_1_3" hidden="1">{"Riqfin97",#N/A,FALSE,"Tran";"Riqfinpro",#N/A,FALSE,"Tran"}</definedName>
    <definedName name="adf_1_4" localSheetId="0" hidden="1">{"Riqfin97",#N/A,FALSE,"Tran";"Riqfinpro",#N/A,FALSE,"Tran"}</definedName>
    <definedName name="adf_1_4" localSheetId="1" hidden="1">{"Riqfin97",#N/A,FALSE,"Tran";"Riqfinpro",#N/A,FALSE,"Tran"}</definedName>
    <definedName name="adf_1_4" hidden="1">{"Riqfin97",#N/A,FALSE,"Tran";"Riqfinpro",#N/A,FALSE,"Tran"}</definedName>
    <definedName name="adf_2" localSheetId="0" hidden="1">{"Riqfin97",#N/A,FALSE,"Tran";"Riqfinpro",#N/A,FALSE,"Tran"}</definedName>
    <definedName name="adf_2" localSheetId="1" hidden="1">{"Riqfin97",#N/A,FALSE,"Tran";"Riqfinpro",#N/A,FALSE,"Tran"}</definedName>
    <definedName name="adf_2" hidden="1">{"Riqfin97",#N/A,FALSE,"Tran";"Riqfinpro",#N/A,FALSE,"Tran"}</definedName>
    <definedName name="adf_3" localSheetId="0" hidden="1">{"Riqfin97",#N/A,FALSE,"Tran";"Riqfinpro",#N/A,FALSE,"Tran"}</definedName>
    <definedName name="adf_3" localSheetId="1" hidden="1">{"Riqfin97",#N/A,FALSE,"Tran";"Riqfinpro",#N/A,FALSE,"Tran"}</definedName>
    <definedName name="adf_3" hidden="1">{"Riqfin97",#N/A,FALSE,"Tran";"Riqfinpro",#N/A,FALSE,"Tran"}</definedName>
    <definedName name="adf_4" localSheetId="0" hidden="1">{"Riqfin97",#N/A,FALSE,"Tran";"Riqfinpro",#N/A,FALSE,"Tran"}</definedName>
    <definedName name="adf_4" localSheetId="1" hidden="1">{"Riqfin97",#N/A,FALSE,"Tran";"Riqfinpro",#N/A,FALSE,"Tran"}</definedName>
    <definedName name="adf_4" hidden="1">{"Riqfin97",#N/A,FALSE,"Tran";"Riqfinpro",#N/A,FALSE,"Tran"}</definedName>
    <definedName name="adfasdf" localSheetId="0" hidden="1">{"Riqfin97",#N/A,FALSE,"Tran";"Riqfinpro",#N/A,FALSE,"Tran"}</definedName>
    <definedName name="adfasdf" localSheetId="1" hidden="1">{"Riqfin97",#N/A,FALSE,"Tran";"Riqfinpro",#N/A,FALSE,"Tran"}</definedName>
    <definedName name="adfasdf" hidden="1">{"Riqfin97",#N/A,FALSE,"Tran";"Riqfinpro",#N/A,FALSE,"Tran"}</definedName>
    <definedName name="adfasdf_1" localSheetId="0" hidden="1">{"Riqfin97",#N/A,FALSE,"Tran";"Riqfinpro",#N/A,FALSE,"Tran"}</definedName>
    <definedName name="adfasdf_1" localSheetId="1" hidden="1">{"Riqfin97",#N/A,FALSE,"Tran";"Riqfinpro",#N/A,FALSE,"Tran"}</definedName>
    <definedName name="adfasdf_1" hidden="1">{"Riqfin97",#N/A,FALSE,"Tran";"Riqfinpro",#N/A,FALSE,"Tran"}</definedName>
    <definedName name="adfasdf_1_1" localSheetId="0" hidden="1">{"Riqfin97",#N/A,FALSE,"Tran";"Riqfinpro",#N/A,FALSE,"Tran"}</definedName>
    <definedName name="adfasdf_1_1" localSheetId="1" hidden="1">{"Riqfin97",#N/A,FALSE,"Tran";"Riqfinpro",#N/A,FALSE,"Tran"}</definedName>
    <definedName name="adfasdf_1_1" hidden="1">{"Riqfin97",#N/A,FALSE,"Tran";"Riqfinpro",#N/A,FALSE,"Tran"}</definedName>
    <definedName name="adfasdf_1_2" localSheetId="0" hidden="1">{"Riqfin97",#N/A,FALSE,"Tran";"Riqfinpro",#N/A,FALSE,"Tran"}</definedName>
    <definedName name="adfasdf_1_2" localSheetId="1" hidden="1">{"Riqfin97",#N/A,FALSE,"Tran";"Riqfinpro",#N/A,FALSE,"Tran"}</definedName>
    <definedName name="adfasdf_1_2" hidden="1">{"Riqfin97",#N/A,FALSE,"Tran";"Riqfinpro",#N/A,FALSE,"Tran"}</definedName>
    <definedName name="adfasdf_1_3" localSheetId="0" hidden="1">{"Riqfin97",#N/A,FALSE,"Tran";"Riqfinpro",#N/A,FALSE,"Tran"}</definedName>
    <definedName name="adfasdf_1_3" localSheetId="1" hidden="1">{"Riqfin97",#N/A,FALSE,"Tran";"Riqfinpro",#N/A,FALSE,"Tran"}</definedName>
    <definedName name="adfasdf_1_3" hidden="1">{"Riqfin97",#N/A,FALSE,"Tran";"Riqfinpro",#N/A,FALSE,"Tran"}</definedName>
    <definedName name="adfasdf_1_4" localSheetId="0" hidden="1">{"Riqfin97",#N/A,FALSE,"Tran";"Riqfinpro",#N/A,FALSE,"Tran"}</definedName>
    <definedName name="adfasdf_1_4" localSheetId="1" hidden="1">{"Riqfin97",#N/A,FALSE,"Tran";"Riqfinpro",#N/A,FALSE,"Tran"}</definedName>
    <definedName name="adfasdf_1_4" hidden="1">{"Riqfin97",#N/A,FALSE,"Tran";"Riqfinpro",#N/A,FALSE,"Tran"}</definedName>
    <definedName name="adfasdf_2" localSheetId="0" hidden="1">{"Riqfin97",#N/A,FALSE,"Tran";"Riqfinpro",#N/A,FALSE,"Tran"}</definedName>
    <definedName name="adfasdf_2" localSheetId="1" hidden="1">{"Riqfin97",#N/A,FALSE,"Tran";"Riqfinpro",#N/A,FALSE,"Tran"}</definedName>
    <definedName name="adfasdf_2" hidden="1">{"Riqfin97",#N/A,FALSE,"Tran";"Riqfinpro",#N/A,FALSE,"Tran"}</definedName>
    <definedName name="adfasdf_3" localSheetId="0" hidden="1">{"Riqfin97",#N/A,FALSE,"Tran";"Riqfinpro",#N/A,FALSE,"Tran"}</definedName>
    <definedName name="adfasdf_3" localSheetId="1" hidden="1">{"Riqfin97",#N/A,FALSE,"Tran";"Riqfinpro",#N/A,FALSE,"Tran"}</definedName>
    <definedName name="adfasdf_3" hidden="1">{"Riqfin97",#N/A,FALSE,"Tran";"Riqfinpro",#N/A,FALSE,"Tran"}</definedName>
    <definedName name="adfasdf_4" localSheetId="0" hidden="1">{"Riqfin97",#N/A,FALSE,"Tran";"Riqfinpro",#N/A,FALSE,"Tran"}</definedName>
    <definedName name="adfasdf_4" localSheetId="1" hidden="1">{"Riqfin97",#N/A,FALSE,"Tran";"Riqfinpro",#N/A,FALSE,"Tran"}</definedName>
    <definedName name="adfasdf_4" hidden="1">{"Riqfin97",#N/A,FALSE,"Tran";"Riqfinpro",#N/A,FALSE,"Tran"}</definedName>
    <definedName name="adfasdfsd">#N/A</definedName>
    <definedName name="adfasdgd" localSheetId="0" hidden="1">{"Tab1",#N/A,FALSE,"P";"Tab2",#N/A,FALSE,"P"}</definedName>
    <definedName name="adfasdgd" localSheetId="1" hidden="1">{"Tab1",#N/A,FALSE,"P";"Tab2",#N/A,FALSE,"P"}</definedName>
    <definedName name="adfasdgd" hidden="1">{"Tab1",#N/A,FALSE,"P";"Tab2",#N/A,FALSE,"P"}</definedName>
    <definedName name="adfasdgd_1" localSheetId="0" hidden="1">{"Tab1",#N/A,FALSE,"P";"Tab2",#N/A,FALSE,"P"}</definedName>
    <definedName name="adfasdgd_1" localSheetId="1" hidden="1">{"Tab1",#N/A,FALSE,"P";"Tab2",#N/A,FALSE,"P"}</definedName>
    <definedName name="adfasdgd_1" hidden="1">{"Tab1",#N/A,FALSE,"P";"Tab2",#N/A,FALSE,"P"}</definedName>
    <definedName name="adfasdgd_1_1" localSheetId="0" hidden="1">{"Tab1",#N/A,FALSE,"P";"Tab2",#N/A,FALSE,"P"}</definedName>
    <definedName name="adfasdgd_1_1" localSheetId="1" hidden="1">{"Tab1",#N/A,FALSE,"P";"Tab2",#N/A,FALSE,"P"}</definedName>
    <definedName name="adfasdgd_1_1" hidden="1">{"Tab1",#N/A,FALSE,"P";"Tab2",#N/A,FALSE,"P"}</definedName>
    <definedName name="adfasdgd_1_2" localSheetId="0" hidden="1">{"Tab1",#N/A,FALSE,"P";"Tab2",#N/A,FALSE,"P"}</definedName>
    <definedName name="adfasdgd_1_2" localSheetId="1" hidden="1">{"Tab1",#N/A,FALSE,"P";"Tab2",#N/A,FALSE,"P"}</definedName>
    <definedName name="adfasdgd_1_2" hidden="1">{"Tab1",#N/A,FALSE,"P";"Tab2",#N/A,FALSE,"P"}</definedName>
    <definedName name="adfasdgd_1_3" localSheetId="0" hidden="1">{"Tab1",#N/A,FALSE,"P";"Tab2",#N/A,FALSE,"P"}</definedName>
    <definedName name="adfasdgd_1_3" localSheetId="1" hidden="1">{"Tab1",#N/A,FALSE,"P";"Tab2",#N/A,FALSE,"P"}</definedName>
    <definedName name="adfasdgd_1_3" hidden="1">{"Tab1",#N/A,FALSE,"P";"Tab2",#N/A,FALSE,"P"}</definedName>
    <definedName name="adfasdgd_1_4" localSheetId="0" hidden="1">{"Tab1",#N/A,FALSE,"P";"Tab2",#N/A,FALSE,"P"}</definedName>
    <definedName name="adfasdgd_1_4" localSheetId="1" hidden="1">{"Tab1",#N/A,FALSE,"P";"Tab2",#N/A,FALSE,"P"}</definedName>
    <definedName name="adfasdgd_1_4" hidden="1">{"Tab1",#N/A,FALSE,"P";"Tab2",#N/A,FALSE,"P"}</definedName>
    <definedName name="adfasdgd_2" localSheetId="0" hidden="1">{"Tab1",#N/A,FALSE,"P";"Tab2",#N/A,FALSE,"P"}</definedName>
    <definedName name="adfasdgd_2" localSheetId="1" hidden="1">{"Tab1",#N/A,FALSE,"P";"Tab2",#N/A,FALSE,"P"}</definedName>
    <definedName name="adfasdgd_2" hidden="1">{"Tab1",#N/A,FALSE,"P";"Tab2",#N/A,FALSE,"P"}</definedName>
    <definedName name="adfasdgd_3" localSheetId="0" hidden="1">{"Tab1",#N/A,FALSE,"P";"Tab2",#N/A,FALSE,"P"}</definedName>
    <definedName name="adfasdgd_3" localSheetId="1" hidden="1">{"Tab1",#N/A,FALSE,"P";"Tab2",#N/A,FALSE,"P"}</definedName>
    <definedName name="adfasdgd_3" hidden="1">{"Tab1",#N/A,FALSE,"P";"Tab2",#N/A,FALSE,"P"}</definedName>
    <definedName name="adfasdgd_4" localSheetId="0" hidden="1">{"Tab1",#N/A,FALSE,"P";"Tab2",#N/A,FALSE,"P"}</definedName>
    <definedName name="adfasdgd_4" localSheetId="1" hidden="1">{"Tab1",#N/A,FALSE,"P";"Tab2",#N/A,FALSE,"P"}</definedName>
    <definedName name="adfasdgd_4" hidden="1">{"Tab1",#N/A,FALSE,"P";"Tab2",#N/A,FALSE,"P"}</definedName>
    <definedName name="Adjudicaciones">#REF!</definedName>
    <definedName name="ADMINISTRACION">#REF!</definedName>
    <definedName name="adriama" localSheetId="0" hidden="1">{"Riqfin97",#N/A,FALSE,"Tran";"Riqfinpro",#N/A,FALSE,"Tran"}</definedName>
    <definedName name="adriama" localSheetId="1" hidden="1">{"Riqfin97",#N/A,FALSE,"Tran";"Riqfinpro",#N/A,FALSE,"Tran"}</definedName>
    <definedName name="adriama" hidden="1">{"Riqfin97",#N/A,FALSE,"Tran";"Riqfinpro",#N/A,FALSE,"Tran"}</definedName>
    <definedName name="ads" localSheetId="1">#REF!</definedName>
    <definedName name="ads">'[54]Prog-Ejec'!$G$176</definedName>
    <definedName name="adsd" localSheetId="1">#REF!</definedName>
    <definedName name="adsd">#REF!</definedName>
    <definedName name="AE" localSheetId="1">#REF!</definedName>
    <definedName name="AE">[44]Base!$E1</definedName>
    <definedName name="aeawe" localSheetId="1">#REF!</definedName>
    <definedName name="aeawe">#REF!</definedName>
    <definedName name="AEL" localSheetId="0">[55]A!#REF!</definedName>
    <definedName name="AEL" localSheetId="1">#REF!</definedName>
    <definedName name="AEL">[55]A!#REF!</definedName>
    <definedName name="af" localSheetId="0" hidden="1">{"Tab1",#N/A,FALSE,"P";"Tab2",#N/A,FALSE,"P"}</definedName>
    <definedName name="af" localSheetId="1" hidden="1">{"Tab1",#N/A,FALSE,"P";"Tab2",#N/A,FALSE,"P"}</definedName>
    <definedName name="af" hidden="1">{"Tab1",#N/A,FALSE,"P";"Tab2",#N/A,FALSE,"P"}</definedName>
    <definedName name="af_1" localSheetId="0" hidden="1">{"Tab1",#N/A,FALSE,"P";"Tab2",#N/A,FALSE,"P"}</definedName>
    <definedName name="af_1" localSheetId="1" hidden="1">{"Tab1",#N/A,FALSE,"P";"Tab2",#N/A,FALSE,"P"}</definedName>
    <definedName name="af_1" hidden="1">{"Tab1",#N/A,FALSE,"P";"Tab2",#N/A,FALSE,"P"}</definedName>
    <definedName name="af_1_1" localSheetId="0" hidden="1">{"Tab1",#N/A,FALSE,"P";"Tab2",#N/A,FALSE,"P"}</definedName>
    <definedName name="af_1_1" localSheetId="1" hidden="1">{"Tab1",#N/A,FALSE,"P";"Tab2",#N/A,FALSE,"P"}</definedName>
    <definedName name="af_1_1" hidden="1">{"Tab1",#N/A,FALSE,"P";"Tab2",#N/A,FALSE,"P"}</definedName>
    <definedName name="af_1_2" localSheetId="0" hidden="1">{"Tab1",#N/A,FALSE,"P";"Tab2",#N/A,FALSE,"P"}</definedName>
    <definedName name="af_1_2" localSheetId="1" hidden="1">{"Tab1",#N/A,FALSE,"P";"Tab2",#N/A,FALSE,"P"}</definedName>
    <definedName name="af_1_2" hidden="1">{"Tab1",#N/A,FALSE,"P";"Tab2",#N/A,FALSE,"P"}</definedName>
    <definedName name="af_1_3" localSheetId="0" hidden="1">{"Tab1",#N/A,FALSE,"P";"Tab2",#N/A,FALSE,"P"}</definedName>
    <definedName name="af_1_3" localSheetId="1" hidden="1">{"Tab1",#N/A,FALSE,"P";"Tab2",#N/A,FALSE,"P"}</definedName>
    <definedName name="af_1_3" hidden="1">{"Tab1",#N/A,FALSE,"P";"Tab2",#N/A,FALSE,"P"}</definedName>
    <definedName name="af_1_4" localSheetId="0" hidden="1">{"Tab1",#N/A,FALSE,"P";"Tab2",#N/A,FALSE,"P"}</definedName>
    <definedName name="af_1_4" localSheetId="1" hidden="1">{"Tab1",#N/A,FALSE,"P";"Tab2",#N/A,FALSE,"P"}</definedName>
    <definedName name="af_1_4" hidden="1">{"Tab1",#N/A,FALSE,"P";"Tab2",#N/A,FALSE,"P"}</definedName>
    <definedName name="af_2" localSheetId="0" hidden="1">{"Tab1",#N/A,FALSE,"P";"Tab2",#N/A,FALSE,"P"}</definedName>
    <definedName name="af_2" localSheetId="1" hidden="1">{"Tab1",#N/A,FALSE,"P";"Tab2",#N/A,FALSE,"P"}</definedName>
    <definedName name="af_2" hidden="1">{"Tab1",#N/A,FALSE,"P";"Tab2",#N/A,FALSE,"P"}</definedName>
    <definedName name="af_3" localSheetId="0" hidden="1">{"Tab1",#N/A,FALSE,"P";"Tab2",#N/A,FALSE,"P"}</definedName>
    <definedName name="af_3" localSheetId="1" hidden="1">{"Tab1",#N/A,FALSE,"P";"Tab2",#N/A,FALSE,"P"}</definedName>
    <definedName name="af_3" hidden="1">{"Tab1",#N/A,FALSE,"P";"Tab2",#N/A,FALSE,"P"}</definedName>
    <definedName name="af_4" localSheetId="0" hidden="1">{"Tab1",#N/A,FALSE,"P";"Tab2",#N/A,FALSE,"P"}</definedName>
    <definedName name="af_4" localSheetId="1" hidden="1">{"Tab1",#N/A,FALSE,"P";"Tab2",#N/A,FALSE,"P"}</definedName>
    <definedName name="af_4" hidden="1">{"Tab1",#N/A,FALSE,"P";"Tab2",#N/A,FALSE,"P"}</definedName>
    <definedName name="afdbshare" localSheetId="0">#REF!</definedName>
    <definedName name="afdbshare" localSheetId="1">#REF!</definedName>
    <definedName name="afdbshare">#REF!</definedName>
    <definedName name="ag" localSheetId="0" hidden="1">{"Tab1",#N/A,FALSE,"P";"Tab2",#N/A,FALSE,"P"}</definedName>
    <definedName name="ag" localSheetId="1" hidden="1">{"Tab1",#N/A,FALSE,"P";"Tab2",#N/A,FALSE,"P"}</definedName>
    <definedName name="ag" hidden="1">{"Tab1",#N/A,FALSE,"P";"Tab2",#N/A,FALSE,"P"}</definedName>
    <definedName name="ag_1" localSheetId="0" hidden="1">{"Tab1",#N/A,FALSE,"P";"Tab2",#N/A,FALSE,"P"}</definedName>
    <definedName name="ag_1" localSheetId="1" hidden="1">{"Tab1",#N/A,FALSE,"P";"Tab2",#N/A,FALSE,"P"}</definedName>
    <definedName name="ag_1" hidden="1">{"Tab1",#N/A,FALSE,"P";"Tab2",#N/A,FALSE,"P"}</definedName>
    <definedName name="ag_1_1" localSheetId="0" hidden="1">{"Tab1",#N/A,FALSE,"P";"Tab2",#N/A,FALSE,"P"}</definedName>
    <definedName name="ag_1_1" localSheetId="1" hidden="1">{"Tab1",#N/A,FALSE,"P";"Tab2",#N/A,FALSE,"P"}</definedName>
    <definedName name="ag_1_1" hidden="1">{"Tab1",#N/A,FALSE,"P";"Tab2",#N/A,FALSE,"P"}</definedName>
    <definedName name="ag_1_2" localSheetId="0" hidden="1">{"Tab1",#N/A,FALSE,"P";"Tab2",#N/A,FALSE,"P"}</definedName>
    <definedName name="ag_1_2" localSheetId="1" hidden="1">{"Tab1",#N/A,FALSE,"P";"Tab2",#N/A,FALSE,"P"}</definedName>
    <definedName name="ag_1_2" hidden="1">{"Tab1",#N/A,FALSE,"P";"Tab2",#N/A,FALSE,"P"}</definedName>
    <definedName name="ag_1_3" localSheetId="0" hidden="1">{"Tab1",#N/A,FALSE,"P";"Tab2",#N/A,FALSE,"P"}</definedName>
    <definedName name="ag_1_3" localSheetId="1" hidden="1">{"Tab1",#N/A,FALSE,"P";"Tab2",#N/A,FALSE,"P"}</definedName>
    <definedName name="ag_1_3" hidden="1">{"Tab1",#N/A,FALSE,"P";"Tab2",#N/A,FALSE,"P"}</definedName>
    <definedName name="ag_1_4" localSheetId="0" hidden="1">{"Tab1",#N/A,FALSE,"P";"Tab2",#N/A,FALSE,"P"}</definedName>
    <definedName name="ag_1_4" localSheetId="1" hidden="1">{"Tab1",#N/A,FALSE,"P";"Tab2",#N/A,FALSE,"P"}</definedName>
    <definedName name="ag_1_4" hidden="1">{"Tab1",#N/A,FALSE,"P";"Tab2",#N/A,FALSE,"P"}</definedName>
    <definedName name="ag_2" localSheetId="0" hidden="1">{"Tab1",#N/A,FALSE,"P";"Tab2",#N/A,FALSE,"P"}</definedName>
    <definedName name="ag_2" localSheetId="1" hidden="1">{"Tab1",#N/A,FALSE,"P";"Tab2",#N/A,FALSE,"P"}</definedName>
    <definedName name="ag_2" hidden="1">{"Tab1",#N/A,FALSE,"P";"Tab2",#N/A,FALSE,"P"}</definedName>
    <definedName name="ag_3" localSheetId="0" hidden="1">{"Tab1",#N/A,FALSE,"P";"Tab2",#N/A,FALSE,"P"}</definedName>
    <definedName name="ag_3" localSheetId="1" hidden="1">{"Tab1",#N/A,FALSE,"P";"Tab2",#N/A,FALSE,"P"}</definedName>
    <definedName name="ag_3" hidden="1">{"Tab1",#N/A,FALSE,"P";"Tab2",#N/A,FALSE,"P"}</definedName>
    <definedName name="ag_4" localSheetId="0" hidden="1">{"Tab1",#N/A,FALSE,"P";"Tab2",#N/A,FALSE,"P"}</definedName>
    <definedName name="ag_4" localSheetId="1" hidden="1">{"Tab1",#N/A,FALSE,"P";"Tab2",#N/A,FALSE,"P"}</definedName>
    <definedName name="ag_4" hidden="1">{"Tab1",#N/A,FALSE,"P";"Tab2",#N/A,FALSE,"P"}</definedName>
    <definedName name="agosto" localSheetId="0" hidden="1">{"'boletin'!$A$1:$R$73"}</definedName>
    <definedName name="agosto" localSheetId="1" hidden="1">{"'boletin'!$A$1:$R$73"}</definedName>
    <definedName name="agosto" hidden="1">{"'boletin'!$A$1:$R$73"}</definedName>
    <definedName name="AGREGADOS01" localSheetId="0">#REF!</definedName>
    <definedName name="AGREGADOS01" localSheetId="1">#REF!</definedName>
    <definedName name="AGREGADOS01">#REF!</definedName>
    <definedName name="AGREGADOS02" localSheetId="0">#REF!</definedName>
    <definedName name="AGREGADOS02" localSheetId="1">#REF!</definedName>
    <definedName name="AGREGADOS02">#REF!</definedName>
    <definedName name="AGREGAMENSUAL" localSheetId="0">#REF!</definedName>
    <definedName name="AGREGAMENSUAL" localSheetId="1">#REF!</definedName>
    <definedName name="AGREGAMENSUAL">#REF!</definedName>
    <definedName name="ah" localSheetId="0" hidden="1">{"Riqfin97",#N/A,FALSE,"Tran";"Riqfinpro",#N/A,FALSE,"Tran"}</definedName>
    <definedName name="ah" localSheetId="1" hidden="1">{"Riqfin97",#N/A,FALSE,"Tran";"Riqfinpro",#N/A,FALSE,"Tran"}</definedName>
    <definedName name="ah" hidden="1">{"Riqfin97",#N/A,FALSE,"Tran";"Riqfinpro",#N/A,FALSE,"Tran"}</definedName>
    <definedName name="ah_1" localSheetId="0" hidden="1">{"Riqfin97",#N/A,FALSE,"Tran";"Riqfinpro",#N/A,FALSE,"Tran"}</definedName>
    <definedName name="ah_1" localSheetId="1" hidden="1">{"Riqfin97",#N/A,FALSE,"Tran";"Riqfinpro",#N/A,FALSE,"Tran"}</definedName>
    <definedName name="ah_1" hidden="1">{"Riqfin97",#N/A,FALSE,"Tran";"Riqfinpro",#N/A,FALSE,"Tran"}</definedName>
    <definedName name="ah_1_1" localSheetId="0" hidden="1">{"Riqfin97",#N/A,FALSE,"Tran";"Riqfinpro",#N/A,FALSE,"Tran"}</definedName>
    <definedName name="ah_1_1" localSheetId="1" hidden="1">{"Riqfin97",#N/A,FALSE,"Tran";"Riqfinpro",#N/A,FALSE,"Tran"}</definedName>
    <definedName name="ah_1_1" hidden="1">{"Riqfin97",#N/A,FALSE,"Tran";"Riqfinpro",#N/A,FALSE,"Tran"}</definedName>
    <definedName name="ah_1_2" localSheetId="0" hidden="1">{"Riqfin97",#N/A,FALSE,"Tran";"Riqfinpro",#N/A,FALSE,"Tran"}</definedName>
    <definedName name="ah_1_2" localSheetId="1" hidden="1">{"Riqfin97",#N/A,FALSE,"Tran";"Riqfinpro",#N/A,FALSE,"Tran"}</definedName>
    <definedName name="ah_1_2" hidden="1">{"Riqfin97",#N/A,FALSE,"Tran";"Riqfinpro",#N/A,FALSE,"Tran"}</definedName>
    <definedName name="ah_1_3" localSheetId="0" hidden="1">{"Riqfin97",#N/A,FALSE,"Tran";"Riqfinpro",#N/A,FALSE,"Tran"}</definedName>
    <definedName name="ah_1_3" localSheetId="1" hidden="1">{"Riqfin97",#N/A,FALSE,"Tran";"Riqfinpro",#N/A,FALSE,"Tran"}</definedName>
    <definedName name="ah_1_3" hidden="1">{"Riqfin97",#N/A,FALSE,"Tran";"Riqfinpro",#N/A,FALSE,"Tran"}</definedName>
    <definedName name="ah_1_4" localSheetId="0" hidden="1">{"Riqfin97",#N/A,FALSE,"Tran";"Riqfinpro",#N/A,FALSE,"Tran"}</definedName>
    <definedName name="ah_1_4" localSheetId="1" hidden="1">{"Riqfin97",#N/A,FALSE,"Tran";"Riqfinpro",#N/A,FALSE,"Tran"}</definedName>
    <definedName name="ah_1_4" hidden="1">{"Riqfin97",#N/A,FALSE,"Tran";"Riqfinpro",#N/A,FALSE,"Tran"}</definedName>
    <definedName name="ah_2" localSheetId="0" hidden="1">{"Riqfin97",#N/A,FALSE,"Tran";"Riqfinpro",#N/A,FALSE,"Tran"}</definedName>
    <definedName name="ah_2" localSheetId="1" hidden="1">{"Riqfin97",#N/A,FALSE,"Tran";"Riqfinpro",#N/A,FALSE,"Tran"}</definedName>
    <definedName name="ah_2" hidden="1">{"Riqfin97",#N/A,FALSE,"Tran";"Riqfinpro",#N/A,FALSE,"Tran"}</definedName>
    <definedName name="ah_3" localSheetId="0" hidden="1">{"Riqfin97",#N/A,FALSE,"Tran";"Riqfinpro",#N/A,FALSE,"Tran"}</definedName>
    <definedName name="ah_3" localSheetId="1" hidden="1">{"Riqfin97",#N/A,FALSE,"Tran";"Riqfinpro",#N/A,FALSE,"Tran"}</definedName>
    <definedName name="ah_3" hidden="1">{"Riqfin97",#N/A,FALSE,"Tran";"Riqfinpro",#N/A,FALSE,"Tran"}</definedName>
    <definedName name="ah_4" localSheetId="0" hidden="1">{"Riqfin97",#N/A,FALSE,"Tran";"Riqfinpro",#N/A,FALSE,"Tran"}</definedName>
    <definedName name="ah_4" localSheetId="1" hidden="1">{"Riqfin97",#N/A,FALSE,"Tran";"Riqfinpro",#N/A,FALSE,"Tran"}</definedName>
    <definedName name="ah_4" hidden="1">{"Riqfin97",#N/A,FALSE,"Tran";"Riqfinpro",#N/A,FALSE,"Tran"}</definedName>
    <definedName name="ahme2000" localSheetId="0">#REF!</definedName>
    <definedName name="ahme2000" localSheetId="1">#REF!</definedName>
    <definedName name="ahme2000">#REF!</definedName>
    <definedName name="ahme2001" localSheetId="0">#REF!</definedName>
    <definedName name="ahme2001" localSheetId="1">#REF!</definedName>
    <definedName name="ahme2001">#REF!</definedName>
    <definedName name="ahme2002" localSheetId="0">#REF!</definedName>
    <definedName name="ahme2002" localSheetId="1">#REF!</definedName>
    <definedName name="ahme2002">#REF!</definedName>
    <definedName name="ahme2003" localSheetId="0">#REF!</definedName>
    <definedName name="ahme2003" localSheetId="1">#REF!</definedName>
    <definedName name="ahme2003">#REF!</definedName>
    <definedName name="ahme98" localSheetId="0">[7]Programa!#REF!</definedName>
    <definedName name="ahme98" localSheetId="1">#REF!</definedName>
    <definedName name="ahme98">[7]Programa!#REF!</definedName>
    <definedName name="ahme98s" localSheetId="0">#REF!</definedName>
    <definedName name="ahme98s" localSheetId="1">#REF!</definedName>
    <definedName name="ahme98s">#REF!</definedName>
    <definedName name="ahme99" localSheetId="0">#REF!</definedName>
    <definedName name="ahme99" localSheetId="1">#REF!</definedName>
    <definedName name="ahme99">#REF!</definedName>
    <definedName name="ahome" localSheetId="0">#REF!</definedName>
    <definedName name="ahome" localSheetId="1">#REF!</definedName>
    <definedName name="ahome">#REF!</definedName>
    <definedName name="ahome98" localSheetId="0">[7]Programa!#REF!</definedName>
    <definedName name="ahome98" localSheetId="1">#REF!</definedName>
    <definedName name="ahome98">[7]Programa!#REF!</definedName>
    <definedName name="ahome98j" localSheetId="0">[7]Programa!#REF!</definedName>
    <definedName name="ahome98j" localSheetId="1">#REF!</definedName>
    <definedName name="ahome98j">[7]Programa!#REF!</definedName>
    <definedName name="ahorro" localSheetId="0">#REF!</definedName>
    <definedName name="ahorro" localSheetId="1">#REF!</definedName>
    <definedName name="ahorro">#REF!</definedName>
    <definedName name="ahorro2000" localSheetId="0">#REF!</definedName>
    <definedName name="ahorro2000" localSheetId="1">#REF!</definedName>
    <definedName name="ahorro2000">#REF!</definedName>
    <definedName name="ahorro2001" localSheetId="0">#REF!</definedName>
    <definedName name="ahorro2001" localSheetId="1">#REF!</definedName>
    <definedName name="ahorro2001">#REF!</definedName>
    <definedName name="ahorro2002" localSheetId="0">#REF!</definedName>
    <definedName name="ahorro2002" localSheetId="1">#REF!</definedName>
    <definedName name="ahorro2002">#REF!</definedName>
    <definedName name="ahorro2003" localSheetId="0">#REF!</definedName>
    <definedName name="ahorro2003" localSheetId="1">#REF!</definedName>
    <definedName name="ahorro2003">#REF!</definedName>
    <definedName name="ahorro98" localSheetId="0">[7]Programa!#REF!</definedName>
    <definedName name="ahorro98" localSheetId="1">#REF!</definedName>
    <definedName name="ahorro98">[7]Programa!#REF!</definedName>
    <definedName name="ahorro98j" localSheetId="0">[7]Programa!#REF!</definedName>
    <definedName name="ahorro98j" localSheetId="1">#REF!</definedName>
    <definedName name="ahorro98j">[7]Programa!#REF!</definedName>
    <definedName name="ahorro98s" localSheetId="0">#REF!</definedName>
    <definedName name="ahorro98s" localSheetId="1">#REF!</definedName>
    <definedName name="ahorro98s">#REF!</definedName>
    <definedName name="ahorro99" localSheetId="0">#REF!</definedName>
    <definedName name="ahorro99" localSheetId="1">#REF!</definedName>
    <definedName name="ahorro99">#REF!</definedName>
    <definedName name="AI" localSheetId="0">#REF!</definedName>
    <definedName name="AI" localSheetId="1">#REF!</definedName>
    <definedName name="AI">#REF!</definedName>
    <definedName name="AIU">#REF!</definedName>
    <definedName name="aj" localSheetId="0" hidden="1">{"Riqfin97",#N/A,FALSE,"Tran";"Riqfinpro",#N/A,FALSE,"Tran"}</definedName>
    <definedName name="aj" localSheetId="1" hidden="1">{"Riqfin97",#N/A,FALSE,"Tran";"Riqfinpro",#N/A,FALSE,"Tran"}</definedName>
    <definedName name="aj" hidden="1">{"Riqfin97",#N/A,FALSE,"Tran";"Riqfinpro",#N/A,FALSE,"Tran"}</definedName>
    <definedName name="aj_1" localSheetId="0" hidden="1">{"Riqfin97",#N/A,FALSE,"Tran";"Riqfinpro",#N/A,FALSE,"Tran"}</definedName>
    <definedName name="aj_1" localSheetId="1" hidden="1">{"Riqfin97",#N/A,FALSE,"Tran";"Riqfinpro",#N/A,FALSE,"Tran"}</definedName>
    <definedName name="aj_1" hidden="1">{"Riqfin97",#N/A,FALSE,"Tran";"Riqfinpro",#N/A,FALSE,"Tran"}</definedName>
    <definedName name="aj_1_1" localSheetId="0" hidden="1">{"Riqfin97",#N/A,FALSE,"Tran";"Riqfinpro",#N/A,FALSE,"Tran"}</definedName>
    <definedName name="aj_1_1" localSheetId="1" hidden="1">{"Riqfin97",#N/A,FALSE,"Tran";"Riqfinpro",#N/A,FALSE,"Tran"}</definedName>
    <definedName name="aj_1_1" hidden="1">{"Riqfin97",#N/A,FALSE,"Tran";"Riqfinpro",#N/A,FALSE,"Tran"}</definedName>
    <definedName name="aj_1_2" localSheetId="0" hidden="1">{"Riqfin97",#N/A,FALSE,"Tran";"Riqfinpro",#N/A,FALSE,"Tran"}</definedName>
    <definedName name="aj_1_2" localSheetId="1" hidden="1">{"Riqfin97",#N/A,FALSE,"Tran";"Riqfinpro",#N/A,FALSE,"Tran"}</definedName>
    <definedName name="aj_1_2" hidden="1">{"Riqfin97",#N/A,FALSE,"Tran";"Riqfinpro",#N/A,FALSE,"Tran"}</definedName>
    <definedName name="aj_1_3" localSheetId="0" hidden="1">{"Riqfin97",#N/A,FALSE,"Tran";"Riqfinpro",#N/A,FALSE,"Tran"}</definedName>
    <definedName name="aj_1_3" localSheetId="1" hidden="1">{"Riqfin97",#N/A,FALSE,"Tran";"Riqfinpro",#N/A,FALSE,"Tran"}</definedName>
    <definedName name="aj_1_3" hidden="1">{"Riqfin97",#N/A,FALSE,"Tran";"Riqfinpro",#N/A,FALSE,"Tran"}</definedName>
    <definedName name="aj_1_4" localSheetId="0" hidden="1">{"Riqfin97",#N/A,FALSE,"Tran";"Riqfinpro",#N/A,FALSE,"Tran"}</definedName>
    <definedName name="aj_1_4" localSheetId="1" hidden="1">{"Riqfin97",#N/A,FALSE,"Tran";"Riqfinpro",#N/A,FALSE,"Tran"}</definedName>
    <definedName name="aj_1_4" hidden="1">{"Riqfin97",#N/A,FALSE,"Tran";"Riqfinpro",#N/A,FALSE,"Tran"}</definedName>
    <definedName name="aj_2" localSheetId="0" hidden="1">{"Riqfin97",#N/A,FALSE,"Tran";"Riqfinpro",#N/A,FALSE,"Tran"}</definedName>
    <definedName name="aj_2" localSheetId="1" hidden="1">{"Riqfin97",#N/A,FALSE,"Tran";"Riqfinpro",#N/A,FALSE,"Tran"}</definedName>
    <definedName name="aj_2" hidden="1">{"Riqfin97",#N/A,FALSE,"Tran";"Riqfinpro",#N/A,FALSE,"Tran"}</definedName>
    <definedName name="aj_3" localSheetId="0" hidden="1">{"Riqfin97",#N/A,FALSE,"Tran";"Riqfinpro",#N/A,FALSE,"Tran"}</definedName>
    <definedName name="aj_3" localSheetId="1" hidden="1">{"Riqfin97",#N/A,FALSE,"Tran";"Riqfinpro",#N/A,FALSE,"Tran"}</definedName>
    <definedName name="aj_3" hidden="1">{"Riqfin97",#N/A,FALSE,"Tran";"Riqfinpro",#N/A,FALSE,"Tran"}</definedName>
    <definedName name="aj_4" localSheetId="0" hidden="1">{"Riqfin97",#N/A,FALSE,"Tran";"Riqfinpro",#N/A,FALSE,"Tran"}</definedName>
    <definedName name="aj_4" localSheetId="1" hidden="1">{"Riqfin97",#N/A,FALSE,"Tran";"Riqfinpro",#N/A,FALSE,"Tran"}</definedName>
    <definedName name="aj_4" hidden="1">{"Riqfin97",#N/A,FALSE,"Tran";"Riqfinpro",#N/A,FALSE,"Tran"}</definedName>
    <definedName name="ajklas" localSheetId="1">#REF!</definedName>
    <definedName name="ajklas">#REF!</definedName>
    <definedName name="al" localSheetId="0" hidden="1">{"Riqfin97",#N/A,FALSE,"Tran";"Riqfinpro",#N/A,FALSE,"Tran"}</definedName>
    <definedName name="al" localSheetId="1" hidden="1">{"Riqfin97",#N/A,FALSE,"Tran";"Riqfinpro",#N/A,FALSE,"Tran"}</definedName>
    <definedName name="al" hidden="1">{"Riqfin97",#N/A,FALSE,"Tran";"Riqfinpro",#N/A,FALSE,"Tran"}</definedName>
    <definedName name="al_1" localSheetId="0" hidden="1">{"'brecha'!$A$1:$J$68","'grafica'!$A$83:$M$94"}</definedName>
    <definedName name="al_1" localSheetId="1" hidden="1">{"'brecha'!$A$1:$J$68","'grafica'!$A$83:$M$94"}</definedName>
    <definedName name="al_1" hidden="1">{"'brecha'!$A$1:$J$68","'grafica'!$A$83:$M$94"}</definedName>
    <definedName name="al_1_1" localSheetId="0" hidden="1">{"'brecha'!$A$1:$J$68","'grafica'!$A$83:$M$94"}</definedName>
    <definedName name="al_1_1" localSheetId="1" hidden="1">{"'brecha'!$A$1:$J$68","'grafica'!$A$83:$M$94"}</definedName>
    <definedName name="al_1_1" hidden="1">{"'brecha'!$A$1:$J$68","'grafica'!$A$83:$M$94"}</definedName>
    <definedName name="al_1_1_1" localSheetId="0" hidden="1">{"'brecha'!$A$1:$J$68","'grafica'!$A$83:$M$94"}</definedName>
    <definedName name="al_1_1_1" localSheetId="1" hidden="1">{"'brecha'!$A$1:$J$68","'grafica'!$A$83:$M$94"}</definedName>
    <definedName name="al_1_1_1" hidden="1">{"'brecha'!$A$1:$J$68","'grafica'!$A$83:$M$94"}</definedName>
    <definedName name="al_1_1_2" localSheetId="0" hidden="1">{"'brecha'!$A$1:$J$68","'grafica'!$A$83:$M$94"}</definedName>
    <definedName name="al_1_1_2" localSheetId="1" hidden="1">{"'brecha'!$A$1:$J$68","'grafica'!$A$83:$M$94"}</definedName>
    <definedName name="al_1_1_2" hidden="1">{"'brecha'!$A$1:$J$68","'grafica'!$A$83:$M$94"}</definedName>
    <definedName name="al_1_1_3" localSheetId="0" hidden="1">{"'brecha'!$A$1:$J$68","'grafica'!$A$83:$M$94"}</definedName>
    <definedName name="al_1_1_3" localSheetId="1" hidden="1">{"'brecha'!$A$1:$J$68","'grafica'!$A$83:$M$94"}</definedName>
    <definedName name="al_1_1_3" hidden="1">{"'brecha'!$A$1:$J$68","'grafica'!$A$83:$M$94"}</definedName>
    <definedName name="al_1_1_4" localSheetId="0" hidden="1">{"'brecha'!$A$1:$J$68","'grafica'!$A$83:$M$94"}</definedName>
    <definedName name="al_1_1_4" localSheetId="1" hidden="1">{"'brecha'!$A$1:$J$68","'grafica'!$A$83:$M$94"}</definedName>
    <definedName name="al_1_1_4" hidden="1">{"'brecha'!$A$1:$J$68","'grafica'!$A$83:$M$94"}</definedName>
    <definedName name="al_1_2" localSheetId="0" hidden="1">{"'brecha'!$A$1:$J$68","'grafica'!$A$83:$M$94"}</definedName>
    <definedName name="al_1_2" localSheetId="1" hidden="1">{"'brecha'!$A$1:$J$68","'grafica'!$A$83:$M$94"}</definedName>
    <definedName name="al_1_2" hidden="1">{"'brecha'!$A$1:$J$68","'grafica'!$A$83:$M$94"}</definedName>
    <definedName name="al_1_2_1" localSheetId="0" hidden="1">{"'brecha'!$A$1:$J$68","'grafica'!$A$83:$M$94"}</definedName>
    <definedName name="al_1_2_1" localSheetId="1" hidden="1">{"'brecha'!$A$1:$J$68","'grafica'!$A$83:$M$94"}</definedName>
    <definedName name="al_1_2_1" hidden="1">{"'brecha'!$A$1:$J$68","'grafica'!$A$83:$M$94"}</definedName>
    <definedName name="al_1_2_2" localSheetId="0" hidden="1">{"'brecha'!$A$1:$J$68","'grafica'!$A$83:$M$94"}</definedName>
    <definedName name="al_1_2_2" localSheetId="1" hidden="1">{"'brecha'!$A$1:$J$68","'grafica'!$A$83:$M$94"}</definedName>
    <definedName name="al_1_2_2" hidden="1">{"'brecha'!$A$1:$J$68","'grafica'!$A$83:$M$94"}</definedName>
    <definedName name="al_1_2_3" localSheetId="0" hidden="1">{"'brecha'!$A$1:$J$68","'grafica'!$A$83:$M$94"}</definedName>
    <definedName name="al_1_2_3" localSheetId="1" hidden="1">{"'brecha'!$A$1:$J$68","'grafica'!$A$83:$M$94"}</definedName>
    <definedName name="al_1_2_3" hidden="1">{"'brecha'!$A$1:$J$68","'grafica'!$A$83:$M$94"}</definedName>
    <definedName name="al_1_3" localSheetId="0" hidden="1">{"'brecha'!$A$1:$J$68","'grafica'!$A$83:$M$94"}</definedName>
    <definedName name="al_1_3" localSheetId="1" hidden="1">{"'brecha'!$A$1:$J$68","'grafica'!$A$83:$M$94"}</definedName>
    <definedName name="al_1_3" hidden="1">{"'brecha'!$A$1:$J$68","'grafica'!$A$83:$M$94"}</definedName>
    <definedName name="al_1_4" localSheetId="0" hidden="1">{"'brecha'!$A$1:$J$68","'grafica'!$A$83:$M$94"}</definedName>
    <definedName name="al_1_4" localSheetId="1" hidden="1">{"'brecha'!$A$1:$J$68","'grafica'!$A$83:$M$94"}</definedName>
    <definedName name="al_1_4" hidden="1">{"'brecha'!$A$1:$J$68","'grafica'!$A$83:$M$94"}</definedName>
    <definedName name="al_1_5" localSheetId="0" hidden="1">{"'brecha'!$A$1:$J$68","'grafica'!$A$83:$M$94"}</definedName>
    <definedName name="al_1_5" localSheetId="1" hidden="1">{"'brecha'!$A$1:$J$68","'grafica'!$A$83:$M$94"}</definedName>
    <definedName name="al_1_5" hidden="1">{"'brecha'!$A$1:$J$68","'grafica'!$A$83:$M$94"}</definedName>
    <definedName name="al_2" localSheetId="0" hidden="1">{"'brecha'!$A$1:$J$68","'grafica'!$A$83:$M$94"}</definedName>
    <definedName name="al_2" localSheetId="1" hidden="1">{"'brecha'!$A$1:$J$68","'grafica'!$A$83:$M$94"}</definedName>
    <definedName name="al_2" hidden="1">{"'brecha'!$A$1:$J$68","'grafica'!$A$83:$M$94"}</definedName>
    <definedName name="al_2_1" localSheetId="0" hidden="1">{"'brecha'!$A$1:$J$68","'grafica'!$A$83:$M$94"}</definedName>
    <definedName name="al_2_1" localSheetId="1" hidden="1">{"'brecha'!$A$1:$J$68","'grafica'!$A$83:$M$94"}</definedName>
    <definedName name="al_2_1" hidden="1">{"'brecha'!$A$1:$J$68","'grafica'!$A$83:$M$94"}</definedName>
    <definedName name="al_2_2" localSheetId="0" hidden="1">{"'brecha'!$A$1:$J$68","'grafica'!$A$83:$M$94"}</definedName>
    <definedName name="al_2_2" localSheetId="1" hidden="1">{"'brecha'!$A$1:$J$68","'grafica'!$A$83:$M$94"}</definedName>
    <definedName name="al_2_2" hidden="1">{"'brecha'!$A$1:$J$68","'grafica'!$A$83:$M$94"}</definedName>
    <definedName name="al_2_3" localSheetId="0" hidden="1">{"'brecha'!$A$1:$J$68","'grafica'!$A$83:$M$94"}</definedName>
    <definedName name="al_2_3" localSheetId="1" hidden="1">{"'brecha'!$A$1:$J$68","'grafica'!$A$83:$M$94"}</definedName>
    <definedName name="al_2_3" hidden="1">{"'brecha'!$A$1:$J$68","'grafica'!$A$83:$M$94"}</definedName>
    <definedName name="al_2_4" localSheetId="0" hidden="1">{"'brecha'!$A$1:$J$68","'grafica'!$A$83:$M$94"}</definedName>
    <definedName name="al_2_4" localSheetId="1" hidden="1">{"'brecha'!$A$1:$J$68","'grafica'!$A$83:$M$94"}</definedName>
    <definedName name="al_2_4" hidden="1">{"'brecha'!$A$1:$J$68","'grafica'!$A$83:$M$94"}</definedName>
    <definedName name="al_3" localSheetId="0" hidden="1">{"'brecha'!$A$1:$J$68","'grafica'!$A$83:$M$94"}</definedName>
    <definedName name="al_3" localSheetId="1" hidden="1">{"'brecha'!$A$1:$J$68","'grafica'!$A$83:$M$94"}</definedName>
    <definedName name="al_3" hidden="1">{"'brecha'!$A$1:$J$68","'grafica'!$A$83:$M$94"}</definedName>
    <definedName name="al_4" localSheetId="0" hidden="1">{"'brecha'!$A$1:$J$68","'grafica'!$A$83:$M$94"}</definedName>
    <definedName name="al_4" localSheetId="1" hidden="1">{"'brecha'!$A$1:$J$68","'grafica'!$A$83:$M$94"}</definedName>
    <definedName name="al_4" hidden="1">{"'brecha'!$A$1:$J$68","'grafica'!$A$83:$M$94"}</definedName>
    <definedName name="al_5" localSheetId="0" hidden="1">{"'brecha'!$A$1:$J$68","'grafica'!$A$83:$M$94"}</definedName>
    <definedName name="al_5" localSheetId="1" hidden="1">{"'brecha'!$A$1:$J$68","'grafica'!$A$83:$M$94"}</definedName>
    <definedName name="al_5" hidden="1">{"'brecha'!$A$1:$J$68","'grafica'!$A$83:$M$94"}</definedName>
    <definedName name="alfa" comment="Regula la realización de pasivos off-balance para municipios">#REF!</definedName>
    <definedName name="alivios" localSheetId="0">#REF!</definedName>
    <definedName name="alivios" localSheetId="1">#REF!</definedName>
    <definedName name="alivios">#REF!</definedName>
    <definedName name="ALL" localSheetId="1">#REF!</definedName>
    <definedName name="ALL">[33]Imp:Trade!$C$9:$R$464</definedName>
    <definedName name="ALRM" localSheetId="1">#REF!</definedName>
    <definedName name="ALRM">#REF!</definedName>
    <definedName name="ALTBCA" localSheetId="0">#REF!</definedName>
    <definedName name="ALTBCA" localSheetId="1">#REF!</definedName>
    <definedName name="ALTBCA">#REF!</definedName>
    <definedName name="alter3a" localSheetId="1">#REF!</definedName>
    <definedName name="alter3a">#REF!</definedName>
    <definedName name="alter3b" localSheetId="1">#REF!</definedName>
    <definedName name="alter3b">#REF!</definedName>
    <definedName name="ALTERNATIVOOOO" localSheetId="0">#REF!</definedName>
    <definedName name="ALTERNATIVOOOO" localSheetId="1">#REF!</definedName>
    <definedName name="ALTERNATIVOOOO">#REF!</definedName>
    <definedName name="ALug">#REF!</definedName>
    <definedName name="amo" localSheetId="0" hidden="1">{"Tab1",#N/A,FALSE,"P";"Tab2",#N/A,FALSE,"P"}</definedName>
    <definedName name="amo" localSheetId="1" hidden="1">{"Tab1",#N/A,FALSE,"P";"Tab2",#N/A,FALSE,"P"}</definedName>
    <definedName name="amo" hidden="1">{"Tab1",#N/A,FALSE,"P";"Tab2",#N/A,FALSE,"P"}</definedName>
    <definedName name="amo_1" localSheetId="0" hidden="1">{"Tab1",#N/A,FALSE,"P";"Tab2",#N/A,FALSE,"P"}</definedName>
    <definedName name="amo_1" localSheetId="1" hidden="1">{"Tab1",#N/A,FALSE,"P";"Tab2",#N/A,FALSE,"P"}</definedName>
    <definedName name="amo_1" hidden="1">{"Tab1",#N/A,FALSE,"P";"Tab2",#N/A,FALSE,"P"}</definedName>
    <definedName name="amo_1_1" localSheetId="0" hidden="1">{"Tab1",#N/A,FALSE,"P";"Tab2",#N/A,FALSE,"P"}</definedName>
    <definedName name="amo_1_1" localSheetId="1" hidden="1">{"Tab1",#N/A,FALSE,"P";"Tab2",#N/A,FALSE,"P"}</definedName>
    <definedName name="amo_1_1" hidden="1">{"Tab1",#N/A,FALSE,"P";"Tab2",#N/A,FALSE,"P"}</definedName>
    <definedName name="amo_1_2" localSheetId="0" hidden="1">{"Tab1",#N/A,FALSE,"P";"Tab2",#N/A,FALSE,"P"}</definedName>
    <definedName name="amo_1_2" localSheetId="1" hidden="1">{"Tab1",#N/A,FALSE,"P";"Tab2",#N/A,FALSE,"P"}</definedName>
    <definedName name="amo_1_2" hidden="1">{"Tab1",#N/A,FALSE,"P";"Tab2",#N/A,FALSE,"P"}</definedName>
    <definedName name="amo_1_3" localSheetId="0" hidden="1">{"Tab1",#N/A,FALSE,"P";"Tab2",#N/A,FALSE,"P"}</definedName>
    <definedName name="amo_1_3" localSheetId="1" hidden="1">{"Tab1",#N/A,FALSE,"P";"Tab2",#N/A,FALSE,"P"}</definedName>
    <definedName name="amo_1_3" hidden="1">{"Tab1",#N/A,FALSE,"P";"Tab2",#N/A,FALSE,"P"}</definedName>
    <definedName name="amo_1_4" localSheetId="0" hidden="1">{"Tab1",#N/A,FALSE,"P";"Tab2",#N/A,FALSE,"P"}</definedName>
    <definedName name="amo_1_4" localSheetId="1" hidden="1">{"Tab1",#N/A,FALSE,"P";"Tab2",#N/A,FALSE,"P"}</definedName>
    <definedName name="amo_1_4" hidden="1">{"Tab1",#N/A,FALSE,"P";"Tab2",#N/A,FALSE,"P"}</definedName>
    <definedName name="amo_2" localSheetId="0" hidden="1">{"Tab1",#N/A,FALSE,"P";"Tab2",#N/A,FALSE,"P"}</definedName>
    <definedName name="amo_2" localSheetId="1" hidden="1">{"Tab1",#N/A,FALSE,"P";"Tab2",#N/A,FALSE,"P"}</definedName>
    <definedName name="amo_2" hidden="1">{"Tab1",#N/A,FALSE,"P";"Tab2",#N/A,FALSE,"P"}</definedName>
    <definedName name="amo_3" localSheetId="0" hidden="1">{"Tab1",#N/A,FALSE,"P";"Tab2",#N/A,FALSE,"P"}</definedName>
    <definedName name="amo_3" localSheetId="1" hidden="1">{"Tab1",#N/A,FALSE,"P";"Tab2",#N/A,FALSE,"P"}</definedName>
    <definedName name="amo_3" hidden="1">{"Tab1",#N/A,FALSE,"P";"Tab2",#N/A,FALSE,"P"}</definedName>
    <definedName name="amo_4" localSheetId="0" hidden="1">{"Tab1",#N/A,FALSE,"P";"Tab2",#N/A,FALSE,"P"}</definedName>
    <definedName name="amo_4" localSheetId="1" hidden="1">{"Tab1",#N/A,FALSE,"P";"Tab2",#N/A,FALSE,"P"}</definedName>
    <definedName name="amo_4" hidden="1">{"Tab1",#N/A,FALSE,"P";"Tab2",#N/A,FALSE,"P"}</definedName>
    <definedName name="amort" localSheetId="0">#REF!</definedName>
    <definedName name="amort" localSheetId="1">#REF!</definedName>
    <definedName name="amort">#REF!</definedName>
    <definedName name="Amorti" localSheetId="0">#REF!</definedName>
    <definedName name="Amorti" localSheetId="1">#REF!</definedName>
    <definedName name="Amorti">#REF!</definedName>
    <definedName name="AMORTIZATION" localSheetId="1">#REF!</definedName>
    <definedName name="AMORTIZATION">#REF!</definedName>
    <definedName name="AMTMAC">#REF!</definedName>
    <definedName name="ana" localSheetId="0">#REF!</definedName>
    <definedName name="ana" localSheetId="1">#REF!</definedName>
    <definedName name="ana">#REF!</definedName>
    <definedName name="ANAPROMESRESPMES" localSheetId="0" hidden="1">{"'boletin'!$A$1:$R$73"}</definedName>
    <definedName name="ANAPROMESRESPMES" localSheetId="1" hidden="1">{"'boletin'!$A$1:$R$73"}</definedName>
    <definedName name="ANAPROMESRESPMES" hidden="1">{"'boletin'!$A$1:$R$73"}</definedName>
    <definedName name="AnCos">#REF!</definedName>
    <definedName name="ANDA96" localSheetId="0">#REF!</definedName>
    <definedName name="ANDA96" localSheetId="1">#REF!</definedName>
    <definedName name="ANDA96">#REF!</definedName>
    <definedName name="andrea" localSheetId="0">#REF!</definedName>
    <definedName name="andrea" localSheetId="1">#REF!</definedName>
    <definedName name="andrea">#REF!</definedName>
    <definedName name="ANEXO" localSheetId="0">#REF!</definedName>
    <definedName name="ANEXO" localSheetId="1">#REF!</definedName>
    <definedName name="ANEXO">#REF!</definedName>
    <definedName name="AnInt">#REF!</definedName>
    <definedName name="ANTEL96" localSheetId="0">#REF!</definedName>
    <definedName name="ANTEL96" localSheetId="1">#REF!</definedName>
    <definedName name="ANTEL96">#REF!</definedName>
    <definedName name="anterior" localSheetId="0">#REF!</definedName>
    <definedName name="anterior" localSheetId="1">#REF!</definedName>
    <definedName name="anterior">#REF!</definedName>
    <definedName name="anuales" localSheetId="0">#REF!</definedName>
    <definedName name="anuales" localSheetId="1">#REF!</definedName>
    <definedName name="anuales">#REF!</definedName>
    <definedName name="AÑO_1999" localSheetId="0">#REF!</definedName>
    <definedName name="AÑO_1999" localSheetId="1">#REF!</definedName>
    <definedName name="AÑO_1999">#REF!</definedName>
    <definedName name="Año_de_Valoración">#REF!</definedName>
    <definedName name="AÑOS" localSheetId="1">#REF!</definedName>
    <definedName name="AÑOS">[6]CONSULTA!$AU$8:$AU$12</definedName>
    <definedName name="aproye">#REF!</definedName>
    <definedName name="APYR" localSheetId="0">#REF!</definedName>
    <definedName name="APYR" localSheetId="1">#REF!</definedName>
    <definedName name="APYR">#REF!</definedName>
    <definedName name="Area_2" localSheetId="0">#REF!</definedName>
    <definedName name="Area_2" localSheetId="1">#REF!</definedName>
    <definedName name="Area_2">#REF!</definedName>
    <definedName name="_xlnm.Extract" localSheetId="1">#REF!</definedName>
    <definedName name="_xlnm.Extract">'[1]esc con 2.4% '!$A$1169:$L$1282</definedName>
    <definedName name="_xlnm.Print_Area" localSheetId="0">#REF!</definedName>
    <definedName name="_xlnm.Print_Area" localSheetId="1">'Metadata '!$A$1:$D$53</definedName>
    <definedName name="_xlnm.Print_Area">#REF!</definedName>
    <definedName name="Area1" localSheetId="0">#REF!</definedName>
    <definedName name="Area1" localSheetId="1">#REF!</definedName>
    <definedName name="Area1">#REF!</definedName>
    <definedName name="AREACONSTRUCCIO" localSheetId="0">#REF!</definedName>
    <definedName name="AREACONSTRUCCIO" localSheetId="1">#REF!</definedName>
    <definedName name="AREACONSTRUCCIO">#REF!</definedName>
    <definedName name="areor" localSheetId="0">#REF!</definedName>
    <definedName name="areor" localSheetId="1">#REF!</definedName>
    <definedName name="areor">#REF!</definedName>
    <definedName name="arr">#N/A</definedName>
    <definedName name="arr_x">ABS(MOD(INT((arr-1)/3),2)*2-MOD(arr-1,3))+(1+ROW(rng)-CELL("row",rng))*4-1</definedName>
    <definedName name="arr_y">#N/A</definedName>
    <definedName name="as" localSheetId="0" hidden="1">{"Minpmon",#N/A,FALSE,"Monthinput"}</definedName>
    <definedName name="as" localSheetId="1" hidden="1">{"Minpmon",#N/A,FALSE,"Monthinput"}</definedName>
    <definedName name="as" hidden="1">{"Minpmon",#N/A,FALSE,"Monthinput"}</definedName>
    <definedName name="as_1" localSheetId="0" hidden="1">{"Minpmon",#N/A,FALSE,"Monthinput"}</definedName>
    <definedName name="as_1" localSheetId="1" hidden="1">{"Minpmon",#N/A,FALSE,"Monthinput"}</definedName>
    <definedName name="as_1" hidden="1">{"Minpmon",#N/A,FALSE,"Monthinput"}</definedName>
    <definedName name="as_1_1" localSheetId="0" hidden="1">{"Minpmon",#N/A,FALSE,"Monthinput"}</definedName>
    <definedName name="as_1_1" localSheetId="1" hidden="1">{"Minpmon",#N/A,FALSE,"Monthinput"}</definedName>
    <definedName name="as_1_1" hidden="1">{"Minpmon",#N/A,FALSE,"Monthinput"}</definedName>
    <definedName name="as_1_2" localSheetId="0" hidden="1">{"Minpmon",#N/A,FALSE,"Monthinput"}</definedName>
    <definedName name="as_1_2" localSheetId="1" hidden="1">{"Minpmon",#N/A,FALSE,"Monthinput"}</definedName>
    <definedName name="as_1_2" hidden="1">{"Minpmon",#N/A,FALSE,"Monthinput"}</definedName>
    <definedName name="as_1_3" localSheetId="0" hidden="1">{"Minpmon",#N/A,FALSE,"Monthinput"}</definedName>
    <definedName name="as_1_3" localSheetId="1" hidden="1">{"Minpmon",#N/A,FALSE,"Monthinput"}</definedName>
    <definedName name="as_1_3" hidden="1">{"Minpmon",#N/A,FALSE,"Monthinput"}</definedName>
    <definedName name="as_1_4" localSheetId="0" hidden="1">{"Minpmon",#N/A,FALSE,"Monthinput"}</definedName>
    <definedName name="as_1_4" localSheetId="1" hidden="1">{"Minpmon",#N/A,FALSE,"Monthinput"}</definedName>
    <definedName name="as_1_4" hidden="1">{"Minpmon",#N/A,FALSE,"Monthinput"}</definedName>
    <definedName name="as_2" localSheetId="0" hidden="1">{"Minpmon",#N/A,FALSE,"Monthinput"}</definedName>
    <definedName name="as_2" localSheetId="1" hidden="1">{"Minpmon",#N/A,FALSE,"Monthinput"}</definedName>
    <definedName name="as_2" hidden="1">{"Minpmon",#N/A,FALSE,"Monthinput"}</definedName>
    <definedName name="as_3" localSheetId="0" hidden="1">{"Minpmon",#N/A,FALSE,"Monthinput"}</definedName>
    <definedName name="as_3" localSheetId="1" hidden="1">{"Minpmon",#N/A,FALSE,"Monthinput"}</definedName>
    <definedName name="as_3" hidden="1">{"Minpmon",#N/A,FALSE,"Monthinput"}</definedName>
    <definedName name="as_4" localSheetId="0" hidden="1">{"Minpmon",#N/A,FALSE,"Monthinput"}</definedName>
    <definedName name="as_4" localSheetId="1" hidden="1">{"Minpmon",#N/A,FALSE,"Monthinput"}</definedName>
    <definedName name="as_4" hidden="1">{"Minpmon",#N/A,FALSE,"Monthinput"}</definedName>
    <definedName name="ASBE">#REF!</definedName>
    <definedName name="ASBES">#REF!</definedName>
    <definedName name="asd" localSheetId="0" hidden="1">{"Tab1",#N/A,FALSE,"P";"Tab2",#N/A,FALSE,"P"}</definedName>
    <definedName name="asd" localSheetId="1" hidden="1">{"Tab1",#N/A,FALSE,"P";"Tab2",#N/A,FALSE,"P"}</definedName>
    <definedName name="asd" hidden="1">{"Tab1",#N/A,FALSE,"P";"Tab2",#N/A,FALSE,"P"}</definedName>
    <definedName name="asdas">[56]BEM_1!#REF!</definedName>
    <definedName name="asdasd">#N/A</definedName>
    <definedName name="asdf" localSheetId="1">#REF!</definedName>
    <definedName name="asdf">#REF!</definedName>
    <definedName name="asdfasdf" localSheetId="0" hidden="1">{"Tab1",#N/A,FALSE,"P";"Tab2",#N/A,FALSE,"P"}</definedName>
    <definedName name="asdfasdf" localSheetId="1" hidden="1">{"Tab1",#N/A,FALSE,"P";"Tab2",#N/A,FALSE,"P"}</definedName>
    <definedName name="asdfasdf" hidden="1">{"Tab1",#N/A,FALSE,"P";"Tab2",#N/A,FALSE,"P"}</definedName>
    <definedName name="asdfasdf_1" localSheetId="0" hidden="1">{"Tab1",#N/A,FALSE,"P";"Tab2",#N/A,FALSE,"P"}</definedName>
    <definedName name="asdfasdf_1" localSheetId="1" hidden="1">{"Tab1",#N/A,FALSE,"P";"Tab2",#N/A,FALSE,"P"}</definedName>
    <definedName name="asdfasdf_1" hidden="1">{"Tab1",#N/A,FALSE,"P";"Tab2",#N/A,FALSE,"P"}</definedName>
    <definedName name="asdfasdf_1_1" localSheetId="0" hidden="1">{"Tab1",#N/A,FALSE,"P";"Tab2",#N/A,FALSE,"P"}</definedName>
    <definedName name="asdfasdf_1_1" localSheetId="1" hidden="1">{"Tab1",#N/A,FALSE,"P";"Tab2",#N/A,FALSE,"P"}</definedName>
    <definedName name="asdfasdf_1_1" hidden="1">{"Tab1",#N/A,FALSE,"P";"Tab2",#N/A,FALSE,"P"}</definedName>
    <definedName name="asdfasdf_1_2" localSheetId="0" hidden="1">{"Tab1",#N/A,FALSE,"P";"Tab2",#N/A,FALSE,"P"}</definedName>
    <definedName name="asdfasdf_1_2" localSheetId="1" hidden="1">{"Tab1",#N/A,FALSE,"P";"Tab2",#N/A,FALSE,"P"}</definedName>
    <definedName name="asdfasdf_1_2" hidden="1">{"Tab1",#N/A,FALSE,"P";"Tab2",#N/A,FALSE,"P"}</definedName>
    <definedName name="asdfasdf_1_3" localSheetId="0" hidden="1">{"Tab1",#N/A,FALSE,"P";"Tab2",#N/A,FALSE,"P"}</definedName>
    <definedName name="asdfasdf_1_3" localSheetId="1" hidden="1">{"Tab1",#N/A,FALSE,"P";"Tab2",#N/A,FALSE,"P"}</definedName>
    <definedName name="asdfasdf_1_3" hidden="1">{"Tab1",#N/A,FALSE,"P";"Tab2",#N/A,FALSE,"P"}</definedName>
    <definedName name="asdfasdf_1_4" localSheetId="0" hidden="1">{"Tab1",#N/A,FALSE,"P";"Tab2",#N/A,FALSE,"P"}</definedName>
    <definedName name="asdfasdf_1_4" localSheetId="1" hidden="1">{"Tab1",#N/A,FALSE,"P";"Tab2",#N/A,FALSE,"P"}</definedName>
    <definedName name="asdfasdf_1_4" hidden="1">{"Tab1",#N/A,FALSE,"P";"Tab2",#N/A,FALSE,"P"}</definedName>
    <definedName name="asdfasdf_2" localSheetId="0" hidden="1">{"Tab1",#N/A,FALSE,"P";"Tab2",#N/A,FALSE,"P"}</definedName>
    <definedName name="asdfasdf_2" localSheetId="1" hidden="1">{"Tab1",#N/A,FALSE,"P";"Tab2",#N/A,FALSE,"P"}</definedName>
    <definedName name="asdfasdf_2" hidden="1">{"Tab1",#N/A,FALSE,"P";"Tab2",#N/A,FALSE,"P"}</definedName>
    <definedName name="asdfasdf_3" localSheetId="0" hidden="1">{"Tab1",#N/A,FALSE,"P";"Tab2",#N/A,FALSE,"P"}</definedName>
    <definedName name="asdfasdf_3" localSheetId="1" hidden="1">{"Tab1",#N/A,FALSE,"P";"Tab2",#N/A,FALSE,"P"}</definedName>
    <definedName name="asdfasdf_3" hidden="1">{"Tab1",#N/A,FALSE,"P";"Tab2",#N/A,FALSE,"P"}</definedName>
    <definedName name="asdfasdf_4" localSheetId="0" hidden="1">{"Tab1",#N/A,FALSE,"P";"Tab2",#N/A,FALSE,"P"}</definedName>
    <definedName name="asdfasdf_4" localSheetId="1" hidden="1">{"Tab1",#N/A,FALSE,"P";"Tab2",#N/A,FALSE,"P"}</definedName>
    <definedName name="asdfasdf_4" hidden="1">{"Tab1",#N/A,FALSE,"P";"Tab2",#N/A,FALSE,"P"}</definedName>
    <definedName name="asdgagsdag" localSheetId="0" hidden="1">{"Riqfin97",#N/A,FALSE,"Tran";"Riqfinpro",#N/A,FALSE,"Tran"}</definedName>
    <definedName name="asdgagsdag" localSheetId="1" hidden="1">{"Riqfin97",#N/A,FALSE,"Tran";"Riqfinpro",#N/A,FALSE,"Tran"}</definedName>
    <definedName name="asdgagsdag" hidden="1">{"Riqfin97",#N/A,FALSE,"Tran";"Riqfinpro",#N/A,FALSE,"Tran"}</definedName>
    <definedName name="asdgagsdag_1" localSheetId="0" hidden="1">{"Riqfin97",#N/A,FALSE,"Tran";"Riqfinpro",#N/A,FALSE,"Tran"}</definedName>
    <definedName name="asdgagsdag_1" localSheetId="1" hidden="1">{"Riqfin97",#N/A,FALSE,"Tran";"Riqfinpro",#N/A,FALSE,"Tran"}</definedName>
    <definedName name="asdgagsdag_1" hidden="1">{"Riqfin97",#N/A,FALSE,"Tran";"Riqfinpro",#N/A,FALSE,"Tran"}</definedName>
    <definedName name="asdgagsdag_1_1" localSheetId="0" hidden="1">{"Riqfin97",#N/A,FALSE,"Tran";"Riqfinpro",#N/A,FALSE,"Tran"}</definedName>
    <definedName name="asdgagsdag_1_1" localSheetId="1" hidden="1">{"Riqfin97",#N/A,FALSE,"Tran";"Riqfinpro",#N/A,FALSE,"Tran"}</definedName>
    <definedName name="asdgagsdag_1_1" hidden="1">{"Riqfin97",#N/A,FALSE,"Tran";"Riqfinpro",#N/A,FALSE,"Tran"}</definedName>
    <definedName name="asdgagsdag_1_2" localSheetId="0" hidden="1">{"Riqfin97",#N/A,FALSE,"Tran";"Riqfinpro",#N/A,FALSE,"Tran"}</definedName>
    <definedName name="asdgagsdag_1_2" localSheetId="1" hidden="1">{"Riqfin97",#N/A,FALSE,"Tran";"Riqfinpro",#N/A,FALSE,"Tran"}</definedName>
    <definedName name="asdgagsdag_1_2" hidden="1">{"Riqfin97",#N/A,FALSE,"Tran";"Riqfinpro",#N/A,FALSE,"Tran"}</definedName>
    <definedName name="asdgagsdag_1_3" localSheetId="0" hidden="1">{"Riqfin97",#N/A,FALSE,"Tran";"Riqfinpro",#N/A,FALSE,"Tran"}</definedName>
    <definedName name="asdgagsdag_1_3" localSheetId="1" hidden="1">{"Riqfin97",#N/A,FALSE,"Tran";"Riqfinpro",#N/A,FALSE,"Tran"}</definedName>
    <definedName name="asdgagsdag_1_3" hidden="1">{"Riqfin97",#N/A,FALSE,"Tran";"Riqfinpro",#N/A,FALSE,"Tran"}</definedName>
    <definedName name="asdgagsdag_1_4" localSheetId="0" hidden="1">{"Riqfin97",#N/A,FALSE,"Tran";"Riqfinpro",#N/A,FALSE,"Tran"}</definedName>
    <definedName name="asdgagsdag_1_4" localSheetId="1" hidden="1">{"Riqfin97",#N/A,FALSE,"Tran";"Riqfinpro",#N/A,FALSE,"Tran"}</definedName>
    <definedName name="asdgagsdag_1_4" hidden="1">{"Riqfin97",#N/A,FALSE,"Tran";"Riqfinpro",#N/A,FALSE,"Tran"}</definedName>
    <definedName name="asdgagsdag_2" localSheetId="0" hidden="1">{"Riqfin97",#N/A,FALSE,"Tran";"Riqfinpro",#N/A,FALSE,"Tran"}</definedName>
    <definedName name="asdgagsdag_2" localSheetId="1" hidden="1">{"Riqfin97",#N/A,FALSE,"Tran";"Riqfinpro",#N/A,FALSE,"Tran"}</definedName>
    <definedName name="asdgagsdag_2" hidden="1">{"Riqfin97",#N/A,FALSE,"Tran";"Riqfinpro",#N/A,FALSE,"Tran"}</definedName>
    <definedName name="asdgagsdag_3" localSheetId="0" hidden="1">{"Riqfin97",#N/A,FALSE,"Tran";"Riqfinpro",#N/A,FALSE,"Tran"}</definedName>
    <definedName name="asdgagsdag_3" localSheetId="1" hidden="1">{"Riqfin97",#N/A,FALSE,"Tran";"Riqfinpro",#N/A,FALSE,"Tran"}</definedName>
    <definedName name="asdgagsdag_3" hidden="1">{"Riqfin97",#N/A,FALSE,"Tran";"Riqfinpro",#N/A,FALSE,"Tran"}</definedName>
    <definedName name="asdgagsdag_4" localSheetId="0" hidden="1">{"Riqfin97",#N/A,FALSE,"Tran";"Riqfinpro",#N/A,FALSE,"Tran"}</definedName>
    <definedName name="asdgagsdag_4" localSheetId="1" hidden="1">{"Riqfin97",#N/A,FALSE,"Tran";"Riqfinpro",#N/A,FALSE,"Tran"}</definedName>
    <definedName name="asdgagsdag_4" hidden="1">{"Riqfin97",#N/A,FALSE,"Tran";"Riqfinpro",#N/A,FALSE,"Tran"}</definedName>
    <definedName name="ase" localSheetId="0" hidden="1">{"Minpmon",#N/A,FALSE,"Monthinput"}</definedName>
    <definedName name="ase" localSheetId="1" hidden="1">{"Minpmon",#N/A,FALSE,"Monthinput"}</definedName>
    <definedName name="ase" hidden="1">{"Minpmon",#N/A,FALSE,"Monthinput"}</definedName>
    <definedName name="asfasdfas" localSheetId="0" hidden="1">{"Riqfin97",#N/A,FALSE,"Tran";"Riqfinpro",#N/A,FALSE,"Tran"}</definedName>
    <definedName name="asfasdfas" localSheetId="1" hidden="1">{"Riqfin97",#N/A,FALSE,"Tran";"Riqfinpro",#N/A,FALSE,"Tran"}</definedName>
    <definedName name="asfasdfas" hidden="1">{"Riqfin97",#N/A,FALSE,"Tran";"Riqfinpro",#N/A,FALSE,"Tran"}</definedName>
    <definedName name="asfasdfas_1" localSheetId="0" hidden="1">{"Riqfin97",#N/A,FALSE,"Tran";"Riqfinpro",#N/A,FALSE,"Tran"}</definedName>
    <definedName name="asfasdfas_1" localSheetId="1" hidden="1">{"Riqfin97",#N/A,FALSE,"Tran";"Riqfinpro",#N/A,FALSE,"Tran"}</definedName>
    <definedName name="asfasdfas_1" hidden="1">{"Riqfin97",#N/A,FALSE,"Tran";"Riqfinpro",#N/A,FALSE,"Tran"}</definedName>
    <definedName name="asfasdfas_1_1" localSheetId="0" hidden="1">{"Riqfin97",#N/A,FALSE,"Tran";"Riqfinpro",#N/A,FALSE,"Tran"}</definedName>
    <definedName name="asfasdfas_1_1" localSheetId="1" hidden="1">{"Riqfin97",#N/A,FALSE,"Tran";"Riqfinpro",#N/A,FALSE,"Tran"}</definedName>
    <definedName name="asfasdfas_1_1" hidden="1">{"Riqfin97",#N/A,FALSE,"Tran";"Riqfinpro",#N/A,FALSE,"Tran"}</definedName>
    <definedName name="asfasdfas_1_2" localSheetId="0" hidden="1">{"Riqfin97",#N/A,FALSE,"Tran";"Riqfinpro",#N/A,FALSE,"Tran"}</definedName>
    <definedName name="asfasdfas_1_2" localSheetId="1" hidden="1">{"Riqfin97",#N/A,FALSE,"Tran";"Riqfinpro",#N/A,FALSE,"Tran"}</definedName>
    <definedName name="asfasdfas_1_2" hidden="1">{"Riqfin97",#N/A,FALSE,"Tran";"Riqfinpro",#N/A,FALSE,"Tran"}</definedName>
    <definedName name="asfasdfas_1_3" localSheetId="0" hidden="1">{"Riqfin97",#N/A,FALSE,"Tran";"Riqfinpro",#N/A,FALSE,"Tran"}</definedName>
    <definedName name="asfasdfas_1_3" localSheetId="1" hidden="1">{"Riqfin97",#N/A,FALSE,"Tran";"Riqfinpro",#N/A,FALSE,"Tran"}</definedName>
    <definedName name="asfasdfas_1_3" hidden="1">{"Riqfin97",#N/A,FALSE,"Tran";"Riqfinpro",#N/A,FALSE,"Tran"}</definedName>
    <definedName name="asfasdfas_1_4" localSheetId="0" hidden="1">{"Riqfin97",#N/A,FALSE,"Tran";"Riqfinpro",#N/A,FALSE,"Tran"}</definedName>
    <definedName name="asfasdfas_1_4" localSheetId="1" hidden="1">{"Riqfin97",#N/A,FALSE,"Tran";"Riqfinpro",#N/A,FALSE,"Tran"}</definedName>
    <definedName name="asfasdfas_1_4" hidden="1">{"Riqfin97",#N/A,FALSE,"Tran";"Riqfinpro",#N/A,FALSE,"Tran"}</definedName>
    <definedName name="asfasdfas_2" localSheetId="0" hidden="1">{"Riqfin97",#N/A,FALSE,"Tran";"Riqfinpro",#N/A,FALSE,"Tran"}</definedName>
    <definedName name="asfasdfas_2" localSheetId="1" hidden="1">{"Riqfin97",#N/A,FALSE,"Tran";"Riqfinpro",#N/A,FALSE,"Tran"}</definedName>
    <definedName name="asfasdfas_2" hidden="1">{"Riqfin97",#N/A,FALSE,"Tran";"Riqfinpro",#N/A,FALSE,"Tran"}</definedName>
    <definedName name="asfasdfas_3" localSheetId="0" hidden="1">{"Riqfin97",#N/A,FALSE,"Tran";"Riqfinpro",#N/A,FALSE,"Tran"}</definedName>
    <definedName name="asfasdfas_3" localSheetId="1" hidden="1">{"Riqfin97",#N/A,FALSE,"Tran";"Riqfinpro",#N/A,FALSE,"Tran"}</definedName>
    <definedName name="asfasdfas_3" hidden="1">{"Riqfin97",#N/A,FALSE,"Tran";"Riqfinpro",#N/A,FALSE,"Tran"}</definedName>
    <definedName name="asfasdfas_4" localSheetId="0" hidden="1">{"Riqfin97",#N/A,FALSE,"Tran";"Riqfinpro",#N/A,FALSE,"Tran"}</definedName>
    <definedName name="asfasdfas_4" localSheetId="1" hidden="1">{"Riqfin97",#N/A,FALSE,"Tran";"Riqfinpro",#N/A,FALSE,"Tran"}</definedName>
    <definedName name="asfasdfas_4" hidden="1">{"Riqfin97",#N/A,FALSE,"Tran";"Riqfinpro",#N/A,FALSE,"Tran"}</definedName>
    <definedName name="asfasdgfasgf" localSheetId="0">#REF!</definedName>
    <definedName name="asfasdgfasgf" localSheetId="1">#REF!</definedName>
    <definedName name="asfasdgfasgf">#REF!</definedName>
    <definedName name="asfdfgasrgsrg" localSheetId="0" hidden="1">{"Riqfin97",#N/A,FALSE,"Tran";"Riqfinpro",#N/A,FALSE,"Tran"}</definedName>
    <definedName name="asfdfgasrgsrg" localSheetId="1" hidden="1">{"Riqfin97",#N/A,FALSE,"Tran";"Riqfinpro",#N/A,FALSE,"Tran"}</definedName>
    <definedName name="asfdfgasrgsrg" hidden="1">{"Riqfin97",#N/A,FALSE,"Tran";"Riqfinpro",#N/A,FALSE,"Tran"}</definedName>
    <definedName name="asfdfgasrgsrg_1" localSheetId="0" hidden="1">{"Riqfin97",#N/A,FALSE,"Tran";"Riqfinpro",#N/A,FALSE,"Tran"}</definedName>
    <definedName name="asfdfgasrgsrg_1" localSheetId="1" hidden="1">{"Riqfin97",#N/A,FALSE,"Tran";"Riqfinpro",#N/A,FALSE,"Tran"}</definedName>
    <definedName name="asfdfgasrgsrg_1" hidden="1">{"Riqfin97",#N/A,FALSE,"Tran";"Riqfinpro",#N/A,FALSE,"Tran"}</definedName>
    <definedName name="asfdfgasrgsrg_1_1" localSheetId="0" hidden="1">{"Riqfin97",#N/A,FALSE,"Tran";"Riqfinpro",#N/A,FALSE,"Tran"}</definedName>
    <definedName name="asfdfgasrgsrg_1_1" localSheetId="1" hidden="1">{"Riqfin97",#N/A,FALSE,"Tran";"Riqfinpro",#N/A,FALSE,"Tran"}</definedName>
    <definedName name="asfdfgasrgsrg_1_1" hidden="1">{"Riqfin97",#N/A,FALSE,"Tran";"Riqfinpro",#N/A,FALSE,"Tran"}</definedName>
    <definedName name="asfdfgasrgsrg_1_2" localSheetId="0" hidden="1">{"Riqfin97",#N/A,FALSE,"Tran";"Riqfinpro",#N/A,FALSE,"Tran"}</definedName>
    <definedName name="asfdfgasrgsrg_1_2" localSheetId="1" hidden="1">{"Riqfin97",#N/A,FALSE,"Tran";"Riqfinpro",#N/A,FALSE,"Tran"}</definedName>
    <definedName name="asfdfgasrgsrg_1_2" hidden="1">{"Riqfin97",#N/A,FALSE,"Tran";"Riqfinpro",#N/A,FALSE,"Tran"}</definedName>
    <definedName name="asfdfgasrgsrg_1_3" localSheetId="0" hidden="1">{"Riqfin97",#N/A,FALSE,"Tran";"Riqfinpro",#N/A,FALSE,"Tran"}</definedName>
    <definedName name="asfdfgasrgsrg_1_3" localSheetId="1" hidden="1">{"Riqfin97",#N/A,FALSE,"Tran";"Riqfinpro",#N/A,FALSE,"Tran"}</definedName>
    <definedName name="asfdfgasrgsrg_1_3" hidden="1">{"Riqfin97",#N/A,FALSE,"Tran";"Riqfinpro",#N/A,FALSE,"Tran"}</definedName>
    <definedName name="asfdfgasrgsrg_1_4" localSheetId="0" hidden="1">{"Riqfin97",#N/A,FALSE,"Tran";"Riqfinpro",#N/A,FALSE,"Tran"}</definedName>
    <definedName name="asfdfgasrgsrg_1_4" localSheetId="1" hidden="1">{"Riqfin97",#N/A,FALSE,"Tran";"Riqfinpro",#N/A,FALSE,"Tran"}</definedName>
    <definedName name="asfdfgasrgsrg_1_4" hidden="1">{"Riqfin97",#N/A,FALSE,"Tran";"Riqfinpro",#N/A,FALSE,"Tran"}</definedName>
    <definedName name="asfdfgasrgsrg_2" localSheetId="0" hidden="1">{"Riqfin97",#N/A,FALSE,"Tran";"Riqfinpro",#N/A,FALSE,"Tran"}</definedName>
    <definedName name="asfdfgasrgsrg_2" localSheetId="1" hidden="1">{"Riqfin97",#N/A,FALSE,"Tran";"Riqfinpro",#N/A,FALSE,"Tran"}</definedName>
    <definedName name="asfdfgasrgsrg_2" hidden="1">{"Riqfin97",#N/A,FALSE,"Tran";"Riqfinpro",#N/A,FALSE,"Tran"}</definedName>
    <definedName name="asfdfgasrgsrg_3" localSheetId="0" hidden="1">{"Riqfin97",#N/A,FALSE,"Tran";"Riqfinpro",#N/A,FALSE,"Tran"}</definedName>
    <definedName name="asfdfgasrgsrg_3" localSheetId="1" hidden="1">{"Riqfin97",#N/A,FALSE,"Tran";"Riqfinpro",#N/A,FALSE,"Tran"}</definedName>
    <definedName name="asfdfgasrgsrg_3" hidden="1">{"Riqfin97",#N/A,FALSE,"Tran";"Riqfinpro",#N/A,FALSE,"Tran"}</definedName>
    <definedName name="asfdfgasrgsrg_4" localSheetId="0" hidden="1">{"Riqfin97",#N/A,FALSE,"Tran";"Riqfinpro",#N/A,FALSE,"Tran"}</definedName>
    <definedName name="asfdfgasrgsrg_4" localSheetId="1" hidden="1">{"Riqfin97",#N/A,FALSE,"Tran";"Riqfinpro",#N/A,FALSE,"Tran"}</definedName>
    <definedName name="asfdfgasrgsrg_4" hidden="1">{"Riqfin97",#N/A,FALSE,"Tran";"Riqfinpro",#N/A,FALSE,"Tran"}</definedName>
    <definedName name="ASO" localSheetId="0">#REF!</definedName>
    <definedName name="ASO" localSheetId="1">#REF!</definedName>
    <definedName name="ASO">#REF!</definedName>
    <definedName name="asse_x">(1+ROW(OFFSET(rng,,,ROWS(rng)))-CELL("row",rng))*4+1.35</definedName>
    <definedName name="asse_y">rng</definedName>
    <definedName name="Assistance" localSheetId="0">#REF!</definedName>
    <definedName name="Assistance" localSheetId="1">#REF!</definedName>
    <definedName name="Assistance">#REF!</definedName>
    <definedName name="ASSUMPB">[57]E!#REF!</definedName>
    <definedName name="atrade" localSheetId="1">#REF!</definedName>
    <definedName name="atrade">[58]!atrade</definedName>
    <definedName name="ATS" localSheetId="1">#REF!</definedName>
    <definedName name="ATS">#REF!</definedName>
    <definedName name="auto_abril" localSheetId="1">#REF!</definedName>
    <definedName name="auto_abril">#REF!</definedName>
    <definedName name="auto_abril00" localSheetId="1">#REF!</definedName>
    <definedName name="auto_abril00">#REF!</definedName>
    <definedName name="_xlnm.Auto_Open" localSheetId="1">#REF!</definedName>
    <definedName name="_xlnm.Auto_Open">#REF!</definedName>
    <definedName name="ayuda" localSheetId="1">#REF!</definedName>
    <definedName name="ayuda">[59]!ayuda</definedName>
    <definedName name="B" localSheetId="0">#REF!</definedName>
    <definedName name="B" localSheetId="1">#REF!</definedName>
    <definedName name="B">#REF!</definedName>
    <definedName name="B.2nEEN" localSheetId="0">#REF!</definedName>
    <definedName name="B.2nEEN" localSheetId="1">#REF!</definedName>
    <definedName name="B.2nEEN">#REF!</definedName>
    <definedName name="b_1">#REF!</definedName>
    <definedName name="b_2">#REF!</definedName>
    <definedName name="B_gf" comment="Parámetro de ajuste - gastos de funcionamiento">#REF!</definedName>
    <definedName name="B_pd" comment="Parámetro de ajuste - pasivos directos municipales">#REF!</definedName>
    <definedName name="B_pi" comment="Parámetro de ajuste - pasivos indirectos">#REF!</definedName>
    <definedName name="B_proyectos">#REF!</definedName>
    <definedName name="B_S" localSheetId="0">#REF!</definedName>
    <definedName name="B_S" localSheetId="1">#REF!</definedName>
    <definedName name="B_S">#REF!</definedName>
    <definedName name="b1std" localSheetId="1">#REF!</definedName>
    <definedName name="b1std">#REF!</definedName>
    <definedName name="b2std" localSheetId="1">#REF!</definedName>
    <definedName name="b2std">#REF!</definedName>
    <definedName name="BAAJUSTADA" localSheetId="0">#REF!</definedName>
    <definedName name="BAAJUSTADA" localSheetId="1">#REF!</definedName>
    <definedName name="BAAJUSTADA">#REF!</definedName>
    <definedName name="BABA" localSheetId="0">#REF!</definedName>
    <definedName name="BABA" localSheetId="1">#REF!</definedName>
    <definedName name="BABA">#REF!</definedName>
    <definedName name="bacheo21" comment="Tramos Programados para Bacheo Asfaltico Año 2021">[60]Bacheo2021!$B$2:$D$57</definedName>
    <definedName name="Badea" localSheetId="0">'[53]Debt 2009'!#REF!</definedName>
    <definedName name="Badea" localSheetId="1">#REF!</definedName>
    <definedName name="Badea">'[53]Debt 2009'!#REF!</definedName>
    <definedName name="BAL" localSheetId="1">#REF!</definedName>
    <definedName name="BAL">[2]DETALLADO!$A$1:$A$340</definedName>
    <definedName name="Bal.Apert." localSheetId="0">#REF!</definedName>
    <definedName name="Bal.Apert." localSheetId="1">#REF!</definedName>
    <definedName name="Bal.Apert.">#REF!</definedName>
    <definedName name="Bal.Cierre" localSheetId="0">#REF!</definedName>
    <definedName name="Bal.Cierre" localSheetId="1">#REF!</definedName>
    <definedName name="Bal.Cierre">#REF!</definedName>
    <definedName name="balanza" localSheetId="0">#REF!</definedName>
    <definedName name="balanza" localSheetId="1">#REF!</definedName>
    <definedName name="balanza">#REF!</definedName>
    <definedName name="BALDETALLADA" localSheetId="0">#REF!</definedName>
    <definedName name="BALDETALLADA" localSheetId="1">#REF!</definedName>
    <definedName name="BALDETALLADA">#REF!</definedName>
    <definedName name="bancos" localSheetId="0">#REF!</definedName>
    <definedName name="bancos" localSheetId="1">#REF!</definedName>
    <definedName name="bancos">#REF!</definedName>
    <definedName name="BANCOS_COMERCIALES" localSheetId="0">#REF!</definedName>
    <definedName name="BANCOS_COMERCIALES" localSheetId="1">#REF!</definedName>
    <definedName name="BANCOS_COMERCIALES">#REF!</definedName>
    <definedName name="BANCOSCOMERCIAL" localSheetId="0">#REF!</definedName>
    <definedName name="BANCOSCOMERCIAL" localSheetId="1">#REF!</definedName>
    <definedName name="BANCOSCOMERCIAL">#REF!</definedName>
    <definedName name="Bank_soundness" localSheetId="0">#REF!</definedName>
    <definedName name="Bank_soundness" localSheetId="1">#REF!</definedName>
    <definedName name="Bank_soundness">#REF!</definedName>
    <definedName name="BANMA" localSheetId="0">#REF!</definedName>
    <definedName name="BANMA" localSheetId="1">#REF!</definedName>
    <definedName name="BANMA">#REF!</definedName>
    <definedName name="basass" localSheetId="1">#REF!</definedName>
    <definedName name="basass">[61]assumptions!$A$2:$M$34</definedName>
    <definedName name="basass2" localSheetId="1">#REF!</definedName>
    <definedName name="basass2">[62]assumptions!$A$2:$M$34</definedName>
    <definedName name="BASDAT" localSheetId="0">'[40]Annual Tables'!#REF!</definedName>
    <definedName name="BASDAT" localSheetId="1">#REF!</definedName>
    <definedName name="BASDAT">'[40]Annual Tables'!#REF!</definedName>
    <definedName name="base" localSheetId="0">#REF!</definedName>
    <definedName name="base" localSheetId="1">#REF!</definedName>
    <definedName name="base">#REF!</definedName>
    <definedName name="Base_datos_IM">[63]CUAROCHO!#REF!</definedName>
    <definedName name="BASE_MON" localSheetId="0">#REF!</definedName>
    <definedName name="BASE_MON" localSheetId="1">#REF!</definedName>
    <definedName name="BASE_MON">#REF!</definedName>
    <definedName name="BASE1" localSheetId="0">#REF!</definedName>
    <definedName name="BASE1" localSheetId="1">#REF!</definedName>
    <definedName name="BASE1">#REF!</definedName>
    <definedName name="_xlnm.Database" localSheetId="0">#REF!</definedName>
    <definedName name="_xlnm.Database" localSheetId="1">#REF!</definedName>
    <definedName name="_xlnm.Database">#REF!</definedName>
    <definedName name="baseredvial" comment="Base de la Red Vial Oficial Año 2018">#REF!</definedName>
    <definedName name="bases" comment="Tramos Estabilziaciones">[64]Estabilizaciones!$B$5:$B$141</definedName>
    <definedName name="basestabilizacion" comment="Base de tramos Estabilizacion">#REF!</definedName>
    <definedName name="BaseYear" localSheetId="1">#REF!</definedName>
    <definedName name="BaseYear">'[53]Debt 2009'!$C$3</definedName>
    <definedName name="Basic_Data" localSheetId="0">#REF!</definedName>
    <definedName name="Basic_Data" localSheetId="1">#REF!</definedName>
    <definedName name="Basic_Data">#REF!</definedName>
    <definedName name="BASICO" localSheetId="1">#REF!</definedName>
    <definedName name="BASICO">'[1]esc con 2.4% '!$B$1055</definedName>
    <definedName name="BasketName" localSheetId="1">#REF!</definedName>
    <definedName name="BasketName">[65]Info!$B$72</definedName>
    <definedName name="Bave" localSheetId="1">#REF!</definedName>
    <definedName name="Bave">#REF!</definedName>
    <definedName name="bb" localSheetId="0" hidden="1">{"Riqfin97",#N/A,FALSE,"Tran";"Riqfinpro",#N/A,FALSE,"Tran"}</definedName>
    <definedName name="bb" localSheetId="1" hidden="1">{"Riqfin97",#N/A,FALSE,"Tran";"Riqfinpro",#N/A,FALSE,"Tran"}</definedName>
    <definedName name="bb" hidden="1">{"Riqfin97",#N/A,FALSE,"Tran";"Riqfinpro",#N/A,FALSE,"Tran"}</definedName>
    <definedName name="BB__Data_Exports_from_Real__Sector_File" localSheetId="0">#REF!</definedName>
    <definedName name="BB__Data_Exports_from_Real__Sector_File" localSheetId="1">#REF!</definedName>
    <definedName name="BB__Data_Exports_from_Real__Sector_File">#REF!</definedName>
    <definedName name="BB__Data_Imports_from_BOP_File" localSheetId="0">#REF!</definedName>
    <definedName name="BB__Data_Imports_from_BOP_File" localSheetId="1">#REF!</definedName>
    <definedName name="BB__Data_Imports_from_BOP_File">#REF!</definedName>
    <definedName name="BB__Data_Imports_from_Fiscal_File" localSheetId="0">#REF!</definedName>
    <definedName name="BB__Data_Imports_from_Fiscal_File" localSheetId="1">#REF!</definedName>
    <definedName name="BB__Data_Imports_from_Fiscal_File">#REF!</definedName>
    <definedName name="BB__Data_Imports_from_Monetary_File" localSheetId="0">#REF!</definedName>
    <definedName name="BB__Data_Imports_from_Monetary_File" localSheetId="1">#REF!</definedName>
    <definedName name="BB__Data_Imports_from_Monetary_File">#REF!</definedName>
    <definedName name="BB__Data_inputs_for_projections" localSheetId="0">#REF!</definedName>
    <definedName name="BB__Data_inputs_for_projections" localSheetId="1">#REF!</definedName>
    <definedName name="BB__Data_inputs_for_projections">#REF!</definedName>
    <definedName name="bb_1" localSheetId="0" hidden="1">{"Riqfin97",#N/A,FALSE,"Tran";"Riqfinpro",#N/A,FALSE,"Tran"}</definedName>
    <definedName name="bb_1" localSheetId="1" hidden="1">{"Riqfin97",#N/A,FALSE,"Tran";"Riqfinpro",#N/A,FALSE,"Tran"}</definedName>
    <definedName name="bb_1" hidden="1">{"Riqfin97",#N/A,FALSE,"Tran";"Riqfinpro",#N/A,FALSE,"Tran"}</definedName>
    <definedName name="bb_1_1" localSheetId="0" hidden="1">{"Riqfin97",#N/A,FALSE,"Tran";"Riqfinpro",#N/A,FALSE,"Tran"}</definedName>
    <definedName name="bb_1_1" localSheetId="1" hidden="1">{"Riqfin97",#N/A,FALSE,"Tran";"Riqfinpro",#N/A,FALSE,"Tran"}</definedName>
    <definedName name="bb_1_1" hidden="1">{"Riqfin97",#N/A,FALSE,"Tran";"Riqfinpro",#N/A,FALSE,"Tran"}</definedName>
    <definedName name="bb_1_2" localSheetId="0" hidden="1">{"Riqfin97",#N/A,FALSE,"Tran";"Riqfinpro",#N/A,FALSE,"Tran"}</definedName>
    <definedName name="bb_1_2" localSheetId="1" hidden="1">{"Riqfin97",#N/A,FALSE,"Tran";"Riqfinpro",#N/A,FALSE,"Tran"}</definedName>
    <definedName name="bb_1_2" hidden="1">{"Riqfin97",#N/A,FALSE,"Tran";"Riqfinpro",#N/A,FALSE,"Tran"}</definedName>
    <definedName name="bb_1_3" localSheetId="0" hidden="1">{"Riqfin97",#N/A,FALSE,"Tran";"Riqfinpro",#N/A,FALSE,"Tran"}</definedName>
    <definedName name="bb_1_3" localSheetId="1" hidden="1">{"Riqfin97",#N/A,FALSE,"Tran";"Riqfinpro",#N/A,FALSE,"Tran"}</definedName>
    <definedName name="bb_1_3" hidden="1">{"Riqfin97",#N/A,FALSE,"Tran";"Riqfinpro",#N/A,FALSE,"Tran"}</definedName>
    <definedName name="bb_1_4" localSheetId="0" hidden="1">{"Riqfin97",#N/A,FALSE,"Tran";"Riqfinpro",#N/A,FALSE,"Tran"}</definedName>
    <definedName name="bb_1_4" localSheetId="1" hidden="1">{"Riqfin97",#N/A,FALSE,"Tran";"Riqfinpro",#N/A,FALSE,"Tran"}</definedName>
    <definedName name="bb_1_4" hidden="1">{"Riqfin97",#N/A,FALSE,"Tran";"Riqfinpro",#N/A,FALSE,"Tran"}</definedName>
    <definedName name="bb_2" localSheetId="0" hidden="1">{"Riqfin97",#N/A,FALSE,"Tran";"Riqfinpro",#N/A,FALSE,"Tran"}</definedName>
    <definedName name="bb_2" localSheetId="1" hidden="1">{"Riqfin97",#N/A,FALSE,"Tran";"Riqfinpro",#N/A,FALSE,"Tran"}</definedName>
    <definedName name="bb_2" hidden="1">{"Riqfin97",#N/A,FALSE,"Tran";"Riqfinpro",#N/A,FALSE,"Tran"}</definedName>
    <definedName name="bb_3" localSheetId="0" hidden="1">{"Riqfin97",#N/A,FALSE,"Tran";"Riqfinpro",#N/A,FALSE,"Tran"}</definedName>
    <definedName name="bb_3" localSheetId="1" hidden="1">{"Riqfin97",#N/A,FALSE,"Tran";"Riqfinpro",#N/A,FALSE,"Tran"}</definedName>
    <definedName name="bb_3" hidden="1">{"Riqfin97",#N/A,FALSE,"Tran";"Riqfinpro",#N/A,FALSE,"Tran"}</definedName>
    <definedName name="bb_4" localSheetId="0" hidden="1">{"Riqfin97",#N/A,FALSE,"Tran";"Riqfinpro",#N/A,FALSE,"Tran"}</definedName>
    <definedName name="bb_4" localSheetId="1" hidden="1">{"Riqfin97",#N/A,FALSE,"Tran";"Riqfinpro",#N/A,FALSE,"Tran"}</definedName>
    <definedName name="bb_4" hidden="1">{"Riqfin97",#N/A,FALSE,"Tran";"Riqfinpro",#N/A,FALSE,"Tran"}</definedName>
    <definedName name="BBB" localSheetId="0">#REF!</definedName>
    <definedName name="BBB" localSheetId="1">#REF!</definedName>
    <definedName name="BBB">#REF!</definedName>
    <definedName name="bbbb" localSheetId="0" hidden="1">{"Minpmon",#N/A,FALSE,"Monthinput"}</definedName>
    <definedName name="bbbb" localSheetId="1" hidden="1">{"Minpmon",#N/A,FALSE,"Monthinput"}</definedName>
    <definedName name="bbbb" hidden="1">{"Minpmon",#N/A,FALSE,"Monthinput"}</definedName>
    <definedName name="bbbb_1" localSheetId="0" hidden="1">{"Minpmon",#N/A,FALSE,"Monthinput"}</definedName>
    <definedName name="bbbb_1" localSheetId="1" hidden="1">{"Minpmon",#N/A,FALSE,"Monthinput"}</definedName>
    <definedName name="bbbb_1" hidden="1">{"Minpmon",#N/A,FALSE,"Monthinput"}</definedName>
    <definedName name="bbbb_1_1" localSheetId="0" hidden="1">{"Minpmon",#N/A,FALSE,"Monthinput"}</definedName>
    <definedName name="bbbb_1_1" localSheetId="1" hidden="1">{"Minpmon",#N/A,FALSE,"Monthinput"}</definedName>
    <definedName name="bbbb_1_1" hidden="1">{"Minpmon",#N/A,FALSE,"Monthinput"}</definedName>
    <definedName name="bbbb_1_2" localSheetId="0" hidden="1">{"Minpmon",#N/A,FALSE,"Monthinput"}</definedName>
    <definedName name="bbbb_1_2" localSheetId="1" hidden="1">{"Minpmon",#N/A,FALSE,"Monthinput"}</definedName>
    <definedName name="bbbb_1_2" hidden="1">{"Minpmon",#N/A,FALSE,"Monthinput"}</definedName>
    <definedName name="bbbb_1_3" localSheetId="0" hidden="1">{"Minpmon",#N/A,FALSE,"Monthinput"}</definedName>
    <definedName name="bbbb_1_3" localSheetId="1" hidden="1">{"Minpmon",#N/A,FALSE,"Monthinput"}</definedName>
    <definedName name="bbbb_1_3" hidden="1">{"Minpmon",#N/A,FALSE,"Monthinput"}</definedName>
    <definedName name="bbbb_1_4" localSheetId="0" hidden="1">{"Minpmon",#N/A,FALSE,"Monthinput"}</definedName>
    <definedName name="bbbb_1_4" localSheetId="1" hidden="1">{"Minpmon",#N/A,FALSE,"Monthinput"}</definedName>
    <definedName name="bbbb_1_4" hidden="1">{"Minpmon",#N/A,FALSE,"Monthinput"}</definedName>
    <definedName name="bbbb_2" localSheetId="0" hidden="1">{"Minpmon",#N/A,FALSE,"Monthinput"}</definedName>
    <definedName name="bbbb_2" localSheetId="1" hidden="1">{"Minpmon",#N/A,FALSE,"Monthinput"}</definedName>
    <definedName name="bbbb_2" hidden="1">{"Minpmon",#N/A,FALSE,"Monthinput"}</definedName>
    <definedName name="bbbb_3" localSheetId="0" hidden="1">{"Minpmon",#N/A,FALSE,"Monthinput"}</definedName>
    <definedName name="bbbb_3" localSheetId="1" hidden="1">{"Minpmon",#N/A,FALSE,"Monthinput"}</definedName>
    <definedName name="bbbb_3" hidden="1">{"Minpmon",#N/A,FALSE,"Monthinput"}</definedName>
    <definedName name="bbbb_4" localSheetId="0" hidden="1">{"Minpmon",#N/A,FALSE,"Monthinput"}</definedName>
    <definedName name="bbbb_4" localSheetId="1" hidden="1">{"Minpmon",#N/A,FALSE,"Monthinput"}</definedName>
    <definedName name="bbbb_4" hidden="1">{"Minpmon",#N/A,FALSE,"Monthinput"}</definedName>
    <definedName name="bbbbb" localSheetId="0" hidden="1">{"Riqfin97",#N/A,FALSE,"Tran";"Riqfinpro",#N/A,FALSE,"Tran"}</definedName>
    <definedName name="bbbbb" localSheetId="1" hidden="1">{"Riqfin97",#N/A,FALSE,"Tran";"Riqfinpro",#N/A,FALSE,"Tran"}</definedName>
    <definedName name="bbbbb" hidden="1">{"Riqfin97",#N/A,FALSE,"Tran";"Riqfinpro",#N/A,FALSE,"Tran"}</definedName>
    <definedName name="bbbbbbbbbbbbb" localSheetId="0" hidden="1">{"Tab1",#N/A,FALSE,"P";"Tab2",#N/A,FALSE,"P"}</definedName>
    <definedName name="bbbbbbbbbbbbb" localSheetId="1" hidden="1">{"Tab1",#N/A,FALSE,"P";"Tab2",#N/A,FALSE,"P"}</definedName>
    <definedName name="bbbbbbbbbbbbb" hidden="1">{"Tab1",#N/A,FALSE,"P";"Tab2",#N/A,FALSE,"P"}</definedName>
    <definedName name="bbbbbbbbbbbbb_1" localSheetId="0" hidden="1">{"Tab1",#N/A,FALSE,"P";"Tab2",#N/A,FALSE,"P"}</definedName>
    <definedName name="bbbbbbbbbbbbb_1" localSheetId="1" hidden="1">{"Tab1",#N/A,FALSE,"P";"Tab2",#N/A,FALSE,"P"}</definedName>
    <definedName name="bbbbbbbbbbbbb_1" hidden="1">{"Tab1",#N/A,FALSE,"P";"Tab2",#N/A,FALSE,"P"}</definedName>
    <definedName name="bbbbbbbbbbbbb_1_1" localSheetId="0" hidden="1">{"Tab1",#N/A,FALSE,"P";"Tab2",#N/A,FALSE,"P"}</definedName>
    <definedName name="bbbbbbbbbbbbb_1_1" localSheetId="1" hidden="1">{"Tab1",#N/A,FALSE,"P";"Tab2",#N/A,FALSE,"P"}</definedName>
    <definedName name="bbbbbbbbbbbbb_1_1" hidden="1">{"Tab1",#N/A,FALSE,"P";"Tab2",#N/A,FALSE,"P"}</definedName>
    <definedName name="bbbbbbbbbbbbb_1_2" localSheetId="0" hidden="1">{"Tab1",#N/A,FALSE,"P";"Tab2",#N/A,FALSE,"P"}</definedName>
    <definedName name="bbbbbbbbbbbbb_1_2" localSheetId="1" hidden="1">{"Tab1",#N/A,FALSE,"P";"Tab2",#N/A,FALSE,"P"}</definedName>
    <definedName name="bbbbbbbbbbbbb_1_2" hidden="1">{"Tab1",#N/A,FALSE,"P";"Tab2",#N/A,FALSE,"P"}</definedName>
    <definedName name="bbbbbbbbbbbbb_1_3" localSheetId="0" hidden="1">{"Tab1",#N/A,FALSE,"P";"Tab2",#N/A,FALSE,"P"}</definedName>
    <definedName name="bbbbbbbbbbbbb_1_3" localSheetId="1" hidden="1">{"Tab1",#N/A,FALSE,"P";"Tab2",#N/A,FALSE,"P"}</definedName>
    <definedName name="bbbbbbbbbbbbb_1_3" hidden="1">{"Tab1",#N/A,FALSE,"P";"Tab2",#N/A,FALSE,"P"}</definedName>
    <definedName name="bbbbbbbbbbbbb_1_4" localSheetId="0" hidden="1">{"Tab1",#N/A,FALSE,"P";"Tab2",#N/A,FALSE,"P"}</definedName>
    <definedName name="bbbbbbbbbbbbb_1_4" localSheetId="1" hidden="1">{"Tab1",#N/A,FALSE,"P";"Tab2",#N/A,FALSE,"P"}</definedName>
    <definedName name="bbbbbbbbbbbbb_1_4" hidden="1">{"Tab1",#N/A,FALSE,"P";"Tab2",#N/A,FALSE,"P"}</definedName>
    <definedName name="bbbbbbbbbbbbb_2" localSheetId="0" hidden="1">{"Tab1",#N/A,FALSE,"P";"Tab2",#N/A,FALSE,"P"}</definedName>
    <definedName name="bbbbbbbbbbbbb_2" localSheetId="1" hidden="1">{"Tab1",#N/A,FALSE,"P";"Tab2",#N/A,FALSE,"P"}</definedName>
    <definedName name="bbbbbbbbbbbbb_2" hidden="1">{"Tab1",#N/A,FALSE,"P";"Tab2",#N/A,FALSE,"P"}</definedName>
    <definedName name="bbbbbbbbbbbbb_3" localSheetId="0" hidden="1">{"Tab1",#N/A,FALSE,"P";"Tab2",#N/A,FALSE,"P"}</definedName>
    <definedName name="bbbbbbbbbbbbb_3" localSheetId="1" hidden="1">{"Tab1",#N/A,FALSE,"P";"Tab2",#N/A,FALSE,"P"}</definedName>
    <definedName name="bbbbbbbbbbbbb_3" hidden="1">{"Tab1",#N/A,FALSE,"P";"Tab2",#N/A,FALSE,"P"}</definedName>
    <definedName name="bbbbbbbbbbbbb_4" localSheetId="0" hidden="1">{"Tab1",#N/A,FALSE,"P";"Tab2",#N/A,FALSE,"P"}</definedName>
    <definedName name="bbbbbbbbbbbbb_4" localSheetId="1" hidden="1">{"Tab1",#N/A,FALSE,"P";"Tab2",#N/A,FALSE,"P"}</definedName>
    <definedName name="bbbbbbbbbbbbb_4" hidden="1">{"Tab1",#N/A,FALSE,"P";"Tab2",#N/A,FALSE,"P"}</definedName>
    <definedName name="bbvvvb">#N/A</definedName>
    <definedName name="bbxvbcv" localSheetId="0" hidden="1">{"Tab1",#N/A,FALSE,"P";"Tab2",#N/A,FALSE,"P"}</definedName>
    <definedName name="bbxvbcv" localSheetId="1" hidden="1">{"Tab1",#N/A,FALSE,"P";"Tab2",#N/A,FALSE,"P"}</definedName>
    <definedName name="bbxvbcv" hidden="1">{"Tab1",#N/A,FALSE,"P";"Tab2",#N/A,FALSE,"P"}</definedName>
    <definedName name="bbxvbcv_1" localSheetId="0" hidden="1">{"Tab1",#N/A,FALSE,"P";"Tab2",#N/A,FALSE,"P"}</definedName>
    <definedName name="bbxvbcv_1" localSheetId="1" hidden="1">{"Tab1",#N/A,FALSE,"P";"Tab2",#N/A,FALSE,"P"}</definedName>
    <definedName name="bbxvbcv_1" hidden="1">{"Tab1",#N/A,FALSE,"P";"Tab2",#N/A,FALSE,"P"}</definedName>
    <definedName name="bbxvbcv_1_1" localSheetId="0" hidden="1">{"Tab1",#N/A,FALSE,"P";"Tab2",#N/A,FALSE,"P"}</definedName>
    <definedName name="bbxvbcv_1_1" localSheetId="1" hidden="1">{"Tab1",#N/A,FALSE,"P";"Tab2",#N/A,FALSE,"P"}</definedName>
    <definedName name="bbxvbcv_1_1" hidden="1">{"Tab1",#N/A,FALSE,"P";"Tab2",#N/A,FALSE,"P"}</definedName>
    <definedName name="bbxvbcv_1_2" localSheetId="0" hidden="1">{"Tab1",#N/A,FALSE,"P";"Tab2",#N/A,FALSE,"P"}</definedName>
    <definedName name="bbxvbcv_1_2" localSheetId="1" hidden="1">{"Tab1",#N/A,FALSE,"P";"Tab2",#N/A,FALSE,"P"}</definedName>
    <definedName name="bbxvbcv_1_2" hidden="1">{"Tab1",#N/A,FALSE,"P";"Tab2",#N/A,FALSE,"P"}</definedName>
    <definedName name="bbxvbcv_1_3" localSheetId="0" hidden="1">{"Tab1",#N/A,FALSE,"P";"Tab2",#N/A,FALSE,"P"}</definedName>
    <definedName name="bbxvbcv_1_3" localSheetId="1" hidden="1">{"Tab1",#N/A,FALSE,"P";"Tab2",#N/A,FALSE,"P"}</definedName>
    <definedName name="bbxvbcv_1_3" hidden="1">{"Tab1",#N/A,FALSE,"P";"Tab2",#N/A,FALSE,"P"}</definedName>
    <definedName name="bbxvbcv_1_4" localSheetId="0" hidden="1">{"Tab1",#N/A,FALSE,"P";"Tab2",#N/A,FALSE,"P"}</definedName>
    <definedName name="bbxvbcv_1_4" localSheetId="1" hidden="1">{"Tab1",#N/A,FALSE,"P";"Tab2",#N/A,FALSE,"P"}</definedName>
    <definedName name="bbxvbcv_1_4" hidden="1">{"Tab1",#N/A,FALSE,"P";"Tab2",#N/A,FALSE,"P"}</definedName>
    <definedName name="bbxvbcv_2" localSheetId="0" hidden="1">{"Tab1",#N/A,FALSE,"P";"Tab2",#N/A,FALSE,"P"}</definedName>
    <definedName name="bbxvbcv_2" localSheetId="1" hidden="1">{"Tab1",#N/A,FALSE,"P";"Tab2",#N/A,FALSE,"P"}</definedName>
    <definedName name="bbxvbcv_2" hidden="1">{"Tab1",#N/A,FALSE,"P";"Tab2",#N/A,FALSE,"P"}</definedName>
    <definedName name="bbxvbcv_3" localSheetId="0" hidden="1">{"Tab1",#N/A,FALSE,"P";"Tab2",#N/A,FALSE,"P"}</definedName>
    <definedName name="bbxvbcv_3" localSheetId="1" hidden="1">{"Tab1",#N/A,FALSE,"P";"Tab2",#N/A,FALSE,"P"}</definedName>
    <definedName name="bbxvbcv_3" hidden="1">{"Tab1",#N/A,FALSE,"P";"Tab2",#N/A,FALSE,"P"}</definedName>
    <definedName name="bbxvbcv_4" localSheetId="0" hidden="1">{"Tab1",#N/A,FALSE,"P";"Tab2",#N/A,FALSE,"P"}</definedName>
    <definedName name="bbxvbcv_4" localSheetId="1" hidden="1">{"Tab1",#N/A,FALSE,"P";"Tab2",#N/A,FALSE,"P"}</definedName>
    <definedName name="bbxvbcv_4" hidden="1">{"Tab1",#N/A,FALSE,"P";"Tab2",#N/A,FALSE,"P"}</definedName>
    <definedName name="BC" localSheetId="1">#REF!</definedName>
    <definedName name="BC">[44]Base!$G1</definedName>
    <definedName name="BCA" localSheetId="1">#REF!</definedName>
    <definedName name="BCA">[66]Q6!$E$10:$AN$10</definedName>
    <definedName name="BCA_GDP">#N/A</definedName>
    <definedName name="BCA_NGDP" localSheetId="0">#REF!</definedName>
    <definedName name="BCA_NGDP" localSheetId="1">#REF!</definedName>
    <definedName name="BCA_NGDP">#REF!</definedName>
    <definedName name="BCH" localSheetId="0">#REF!</definedName>
    <definedName name="BCH" localSheetId="1">#REF!</definedName>
    <definedName name="BCH">#REF!</definedName>
    <definedName name="BCH_10G" localSheetId="0">#REF!</definedName>
    <definedName name="BCH_10G" localSheetId="1">#REF!</definedName>
    <definedName name="BCH_10G">#REF!</definedName>
    <definedName name="BCH_10R" localSheetId="0">#REF!</definedName>
    <definedName name="BCH_10R" localSheetId="1">#REF!</definedName>
    <definedName name="BCH_10R">#REF!</definedName>
    <definedName name="BCH_1ERSEM" localSheetId="0">#REF!</definedName>
    <definedName name="BCH_1ERSEM" localSheetId="1">#REF!</definedName>
    <definedName name="BCH_1ERSEM">#REF!</definedName>
    <definedName name="BCH_2DOSEM" localSheetId="0">#REF!</definedName>
    <definedName name="BCH_2DOSEM" localSheetId="1">#REF!</definedName>
    <definedName name="BCH_2DOSEM">#REF!</definedName>
    <definedName name="BCN" localSheetId="0">#REF!</definedName>
    <definedName name="BCN" localSheetId="1">#REF!</definedName>
    <definedName name="BCN">#REF!</definedName>
    <definedName name="bcos" localSheetId="0">#REF!</definedName>
    <definedName name="bcos" localSheetId="1">#REF!</definedName>
    <definedName name="bcos">#REF!</definedName>
    <definedName name="Bcos_Com_20G" localSheetId="0">#REF!</definedName>
    <definedName name="Bcos_Com_20G" localSheetId="1">#REF!</definedName>
    <definedName name="Bcos_Com_20G">#REF!</definedName>
    <definedName name="Bcos_Com20R" localSheetId="0">#REF!</definedName>
    <definedName name="Bcos_Com20R" localSheetId="1">#REF!</definedName>
    <definedName name="Bcos_Com20R">#REF!</definedName>
    <definedName name="bdbdcbv" localSheetId="0" hidden="1">{"Tab1",#N/A,FALSE,"P";"Tab2",#N/A,FALSE,"P"}</definedName>
    <definedName name="bdbdcbv" localSheetId="1" hidden="1">{"Tab1",#N/A,FALSE,"P";"Tab2",#N/A,FALSE,"P"}</definedName>
    <definedName name="bdbdcbv" hidden="1">{"Tab1",#N/A,FALSE,"P";"Tab2",#N/A,FALSE,"P"}</definedName>
    <definedName name="bdbdcbv_1" localSheetId="0" hidden="1">{"Tab1",#N/A,FALSE,"P";"Tab2",#N/A,FALSE,"P"}</definedName>
    <definedName name="bdbdcbv_1" localSheetId="1" hidden="1">{"Tab1",#N/A,FALSE,"P";"Tab2",#N/A,FALSE,"P"}</definedName>
    <definedName name="bdbdcbv_1" hidden="1">{"Tab1",#N/A,FALSE,"P";"Tab2",#N/A,FALSE,"P"}</definedName>
    <definedName name="bdbdcbv_1_1" localSheetId="0" hidden="1">{"Tab1",#N/A,FALSE,"P";"Tab2",#N/A,FALSE,"P"}</definedName>
    <definedName name="bdbdcbv_1_1" localSheetId="1" hidden="1">{"Tab1",#N/A,FALSE,"P";"Tab2",#N/A,FALSE,"P"}</definedName>
    <definedName name="bdbdcbv_1_1" hidden="1">{"Tab1",#N/A,FALSE,"P";"Tab2",#N/A,FALSE,"P"}</definedName>
    <definedName name="bdbdcbv_1_2" localSheetId="0" hidden="1">{"Tab1",#N/A,FALSE,"P";"Tab2",#N/A,FALSE,"P"}</definedName>
    <definedName name="bdbdcbv_1_2" localSheetId="1" hidden="1">{"Tab1",#N/A,FALSE,"P";"Tab2",#N/A,FALSE,"P"}</definedName>
    <definedName name="bdbdcbv_1_2" hidden="1">{"Tab1",#N/A,FALSE,"P";"Tab2",#N/A,FALSE,"P"}</definedName>
    <definedName name="bdbdcbv_1_3" localSheetId="0" hidden="1">{"Tab1",#N/A,FALSE,"P";"Tab2",#N/A,FALSE,"P"}</definedName>
    <definedName name="bdbdcbv_1_3" localSheetId="1" hidden="1">{"Tab1",#N/A,FALSE,"P";"Tab2",#N/A,FALSE,"P"}</definedName>
    <definedName name="bdbdcbv_1_3" hidden="1">{"Tab1",#N/A,FALSE,"P";"Tab2",#N/A,FALSE,"P"}</definedName>
    <definedName name="bdbdcbv_1_4" localSheetId="0" hidden="1">{"Tab1",#N/A,FALSE,"P";"Tab2",#N/A,FALSE,"P"}</definedName>
    <definedName name="bdbdcbv_1_4" localSheetId="1" hidden="1">{"Tab1",#N/A,FALSE,"P";"Tab2",#N/A,FALSE,"P"}</definedName>
    <definedName name="bdbdcbv_1_4" hidden="1">{"Tab1",#N/A,FALSE,"P";"Tab2",#N/A,FALSE,"P"}</definedName>
    <definedName name="bdbdcbv_2" localSheetId="0" hidden="1">{"Tab1",#N/A,FALSE,"P";"Tab2",#N/A,FALSE,"P"}</definedName>
    <definedName name="bdbdcbv_2" localSheetId="1" hidden="1">{"Tab1",#N/A,FALSE,"P";"Tab2",#N/A,FALSE,"P"}</definedName>
    <definedName name="bdbdcbv_2" hidden="1">{"Tab1",#N/A,FALSE,"P";"Tab2",#N/A,FALSE,"P"}</definedName>
    <definedName name="bdbdcbv_3" localSheetId="0" hidden="1">{"Tab1",#N/A,FALSE,"P";"Tab2",#N/A,FALSE,"P"}</definedName>
    <definedName name="bdbdcbv_3" localSheetId="1" hidden="1">{"Tab1",#N/A,FALSE,"P";"Tab2",#N/A,FALSE,"P"}</definedName>
    <definedName name="bdbdcbv_3" hidden="1">{"Tab1",#N/A,FALSE,"P";"Tab2",#N/A,FALSE,"P"}</definedName>
    <definedName name="bdbdcbv_4" localSheetId="0" hidden="1">{"Tab1",#N/A,FALSE,"P";"Tab2",#N/A,FALSE,"P"}</definedName>
    <definedName name="bdbdcbv_4" localSheetId="1" hidden="1">{"Tab1",#N/A,FALSE,"P";"Tab2",#N/A,FALSE,"P"}</definedName>
    <definedName name="bdbdcbv_4" hidden="1">{"Tab1",#N/A,FALSE,"P";"Tab2",#N/A,FALSE,"P"}</definedName>
    <definedName name="BDEAC">[67]CIRRs!$C$70</definedName>
    <definedName name="BE">#N/A</definedName>
    <definedName name="BEA" localSheetId="0">#REF!</definedName>
    <definedName name="BEA" localSheetId="1">#REF!</definedName>
    <definedName name="BEA">#REF!</definedName>
    <definedName name="BEABA" localSheetId="1">#REF!</definedName>
    <definedName name="BEABA">#REF!</definedName>
    <definedName name="BEABI" localSheetId="1">#REF!</definedName>
    <definedName name="BEABI">#REF!</definedName>
    <definedName name="BEAI">#N/A</definedName>
    <definedName name="BEAIB">#N/A</definedName>
    <definedName name="BEAIG">#N/A</definedName>
    <definedName name="BEAMU" localSheetId="1">#REF!</definedName>
    <definedName name="BEAMU">#REF!</definedName>
    <definedName name="BEAP">#N/A</definedName>
    <definedName name="BEAPB">#N/A</definedName>
    <definedName name="BEAPG">#N/A</definedName>
    <definedName name="BEBE" localSheetId="0">#REF!</definedName>
    <definedName name="BEBE" localSheetId="1">#REF!</definedName>
    <definedName name="BEBE">#REF!</definedName>
    <definedName name="BEC" localSheetId="1">#REF!</definedName>
    <definedName name="BEC">#REF!</definedName>
    <definedName name="BED" localSheetId="0">#REF!</definedName>
    <definedName name="BED" localSheetId="1">#REF!</definedName>
    <definedName name="BED">#REF!</definedName>
    <definedName name="BED_6" localSheetId="0">#REF!</definedName>
    <definedName name="BED_6" localSheetId="1">#REF!</definedName>
    <definedName name="BED_6">#REF!</definedName>
    <definedName name="BEDE" localSheetId="0">#REF!</definedName>
    <definedName name="BEDE" localSheetId="1">#REF!</definedName>
    <definedName name="BEDE">#REF!</definedName>
    <definedName name="BEF">[67]CIRRs!$C$79</definedName>
    <definedName name="Beg_Bal" localSheetId="0">#REF!</definedName>
    <definedName name="Beg_Bal" localSheetId="1">#REF!</definedName>
    <definedName name="Beg_Bal">#REF!</definedName>
    <definedName name="Bei" localSheetId="0">'[53]Debt 2009'!#REF!</definedName>
    <definedName name="Bei" localSheetId="1">#REF!</definedName>
    <definedName name="Bei">'[53]Debt 2009'!#REF!</definedName>
    <definedName name="bem" localSheetId="0">[7]Programa!#REF!</definedName>
    <definedName name="bem" localSheetId="1">#REF!</definedName>
    <definedName name="bem">[7]Programa!#REF!</definedName>
    <definedName name="BEM_1b" localSheetId="0">[68]BEM_1!#REF!</definedName>
    <definedName name="BEM_1b" localSheetId="1">#REF!</definedName>
    <definedName name="BEM_1b">[68]BEM_1!#REF!</definedName>
    <definedName name="BEM_1c" localSheetId="0">[68]BEM_1!#REF!</definedName>
    <definedName name="BEM_1c" localSheetId="1">#REF!</definedName>
    <definedName name="BEM_1c">[68]BEM_1!#REF!</definedName>
    <definedName name="BEO" localSheetId="0">#REF!</definedName>
    <definedName name="BEO" localSheetId="1">#REF!</definedName>
    <definedName name="BEO">#REF!</definedName>
    <definedName name="BER" localSheetId="0">#REF!</definedName>
    <definedName name="BER" localSheetId="1">#REF!</definedName>
    <definedName name="BER">#REF!</definedName>
    <definedName name="BERBA" localSheetId="1">#REF!</definedName>
    <definedName name="BERBA">#REF!</definedName>
    <definedName name="BERBI" localSheetId="1">#REF!</definedName>
    <definedName name="BERBI">#REF!</definedName>
    <definedName name="BERI">#N/A</definedName>
    <definedName name="BERIB">#N/A</definedName>
    <definedName name="BERIG">#N/A</definedName>
    <definedName name="BERP">#N/A</definedName>
    <definedName name="BERPB">#N/A</definedName>
    <definedName name="BERPG">#N/A</definedName>
    <definedName name="BESD" localSheetId="0">#REF!</definedName>
    <definedName name="BESD" localSheetId="1">#REF!</definedName>
    <definedName name="BESD">#REF!</definedName>
    <definedName name="best" localSheetId="0">#REF!</definedName>
    <definedName name="best" localSheetId="1">#REF!</definedName>
    <definedName name="best">#REF!</definedName>
    <definedName name="BEST_D" localSheetId="0">#REF!</definedName>
    <definedName name="BEST_D" localSheetId="1">#REF!</definedName>
    <definedName name="BEST_D">#REF!</definedName>
    <definedName name="BF" localSheetId="0">#REF!</definedName>
    <definedName name="BF" localSheetId="1">#REF!</definedName>
    <definedName name="BF">#REF!</definedName>
    <definedName name="BFD" localSheetId="0">#REF!</definedName>
    <definedName name="BFD" localSheetId="1">#REF!</definedName>
    <definedName name="BFD">#REF!</definedName>
    <definedName name="BFDA" localSheetId="0">#REF!</definedName>
    <definedName name="BFDA" localSheetId="1">#REF!</definedName>
    <definedName name="BFDA">#REF!</definedName>
    <definedName name="BFDI" localSheetId="0">#REF!</definedName>
    <definedName name="BFDI" localSheetId="1">#REF!</definedName>
    <definedName name="BFDI">#REF!</definedName>
    <definedName name="BFDIL" localSheetId="0">#REF!</definedName>
    <definedName name="BFDIL" localSheetId="1">#REF!</definedName>
    <definedName name="BFDIL">#REF!</definedName>
    <definedName name="BFL">#N/A</definedName>
    <definedName name="BFL_C_G" localSheetId="1">#REF!</definedName>
    <definedName name="BFL_C_G">#REF!</definedName>
    <definedName name="BFL_C_P" localSheetId="1">#REF!</definedName>
    <definedName name="BFL_C_P">#REF!</definedName>
    <definedName name="BFL_CBA" localSheetId="1">#REF!</definedName>
    <definedName name="BFL_CBA">#REF!</definedName>
    <definedName name="BFL_CBI" localSheetId="1">#REF!</definedName>
    <definedName name="BFL_CBI">#REF!</definedName>
    <definedName name="BFL_CMU" localSheetId="1">#REF!</definedName>
    <definedName name="BFL_CMU">#REF!</definedName>
    <definedName name="BFL_D" localSheetId="0">#REF!</definedName>
    <definedName name="BFL_D" localSheetId="1">#REF!</definedName>
    <definedName name="BFL_D">#REF!</definedName>
    <definedName name="BFL_D_G" localSheetId="1">#REF!</definedName>
    <definedName name="BFL_D_G">#REF!</definedName>
    <definedName name="BFL_D_P" localSheetId="1">#REF!</definedName>
    <definedName name="BFL_D_P">#REF!</definedName>
    <definedName name="BFL_DBA" localSheetId="1">#REF!</definedName>
    <definedName name="BFL_DBA">#REF!</definedName>
    <definedName name="BFL_DBI" localSheetId="1">#REF!</definedName>
    <definedName name="BFL_DBI">#REF!</definedName>
    <definedName name="BFL_DF">#N/A</definedName>
    <definedName name="BFL_DMU" localSheetId="1">#REF!</definedName>
    <definedName name="BFL_DMU">#REF!</definedName>
    <definedName name="BFLB">#N/A</definedName>
    <definedName name="BFLB_D">#N/A</definedName>
    <definedName name="BFLB_DF">#N/A</definedName>
    <definedName name="BFLD_DF">#N/A</definedName>
    <definedName name="BFLG">#N/A</definedName>
    <definedName name="BFLG_D">#N/A</definedName>
    <definedName name="BFLG_DF">#N/A</definedName>
    <definedName name="BFLRES" localSheetId="1">#REF!</definedName>
    <definedName name="BFLRES">#REF!</definedName>
    <definedName name="BFO" localSheetId="0">#REF!</definedName>
    <definedName name="BFO" localSheetId="1">#REF!</definedName>
    <definedName name="BFO">#REF!</definedName>
    <definedName name="BFO_S" localSheetId="1">#REF!</definedName>
    <definedName name="BFO_S">#REF!</definedName>
    <definedName name="BFOA" localSheetId="0">#REF!</definedName>
    <definedName name="BFOA" localSheetId="1">#REF!</definedName>
    <definedName name="BFOA">#REF!</definedName>
    <definedName name="BFOAG" localSheetId="0">#REF!</definedName>
    <definedName name="BFOAG" localSheetId="1">#REF!</definedName>
    <definedName name="BFOAG">#REF!</definedName>
    <definedName name="BFOAP" localSheetId="0">#REF!</definedName>
    <definedName name="BFOAP" localSheetId="1">#REF!</definedName>
    <definedName name="BFOAP">#REF!</definedName>
    <definedName name="BFOG" localSheetId="0">#REF!</definedName>
    <definedName name="BFOG" localSheetId="1">#REF!</definedName>
    <definedName name="BFOG">#REF!</definedName>
    <definedName name="BFOL" localSheetId="0">#REF!</definedName>
    <definedName name="BFOL" localSheetId="1">#REF!</definedName>
    <definedName name="BFOL">#REF!</definedName>
    <definedName name="BFOL_B" localSheetId="0">#REF!</definedName>
    <definedName name="BFOL_B" localSheetId="1">#REF!</definedName>
    <definedName name="BFOL_B">#REF!</definedName>
    <definedName name="BFOL_G" localSheetId="0">#REF!</definedName>
    <definedName name="BFOL_G" localSheetId="1">#REF!</definedName>
    <definedName name="BFOL_G">#REF!</definedName>
    <definedName name="BFOL_L" localSheetId="0">#REF!</definedName>
    <definedName name="BFOL_L" localSheetId="1">#REF!</definedName>
    <definedName name="BFOL_L">#REF!</definedName>
    <definedName name="BFOL_O" localSheetId="0">#REF!</definedName>
    <definedName name="BFOL_O" localSheetId="1">#REF!</definedName>
    <definedName name="BFOL_O">#REF!</definedName>
    <definedName name="BFOL_S" localSheetId="0">#REF!</definedName>
    <definedName name="BFOL_S" localSheetId="1">#REF!</definedName>
    <definedName name="BFOL_S">#REF!</definedName>
    <definedName name="BFOLB" localSheetId="0">#REF!</definedName>
    <definedName name="BFOLB" localSheetId="1">#REF!</definedName>
    <definedName name="BFOLB">#REF!</definedName>
    <definedName name="BFOLG" localSheetId="0">#REF!</definedName>
    <definedName name="BFOLG" localSheetId="1">#REF!</definedName>
    <definedName name="BFOLG">#REF!</definedName>
    <definedName name="BFOLG_L" localSheetId="0">#REF!</definedName>
    <definedName name="BFOLG_L" localSheetId="1">#REF!</definedName>
    <definedName name="BFOLG_L">#REF!</definedName>
    <definedName name="BFOLP" localSheetId="0">#REF!</definedName>
    <definedName name="BFOLP" localSheetId="1">#REF!</definedName>
    <definedName name="BFOLP">#REF!</definedName>
    <definedName name="BFOP" localSheetId="0">#REF!</definedName>
    <definedName name="BFOP" localSheetId="1">#REF!</definedName>
    <definedName name="BFOP">#REF!</definedName>
    <definedName name="BFOTH" localSheetId="1">#REF!</definedName>
    <definedName name="BFOTH">#REF!</definedName>
    <definedName name="BFP" localSheetId="0">#REF!</definedName>
    <definedName name="BFP" localSheetId="1">#REF!</definedName>
    <definedName name="BFP">#REF!</definedName>
    <definedName name="BFPA" localSheetId="0">#REF!</definedName>
    <definedName name="BFPA" localSheetId="1">#REF!</definedName>
    <definedName name="BFPA">#REF!</definedName>
    <definedName name="BFPAG" localSheetId="0">#REF!</definedName>
    <definedName name="BFPAG" localSheetId="1">#REF!</definedName>
    <definedName name="BFPAG">#REF!</definedName>
    <definedName name="BFPG" localSheetId="0">#REF!</definedName>
    <definedName name="BFPG" localSheetId="1">#REF!</definedName>
    <definedName name="BFPG">#REF!</definedName>
    <definedName name="BFPL" localSheetId="0">#REF!</definedName>
    <definedName name="BFPL" localSheetId="1">#REF!</definedName>
    <definedName name="BFPL">#REF!</definedName>
    <definedName name="BFPLBN" localSheetId="0">#REF!</definedName>
    <definedName name="BFPLBN" localSheetId="1">#REF!</definedName>
    <definedName name="BFPLBN">#REF!</definedName>
    <definedName name="BFPLD" localSheetId="0">#REF!</definedName>
    <definedName name="BFPLD" localSheetId="1">#REF!</definedName>
    <definedName name="BFPLD">#REF!</definedName>
    <definedName name="BFPLD_G" localSheetId="0">#REF!</definedName>
    <definedName name="BFPLD_G" localSheetId="1">#REF!</definedName>
    <definedName name="BFPLD_G">#REF!</definedName>
    <definedName name="BFPLDG" localSheetId="0">#REF!</definedName>
    <definedName name="BFPLDG" localSheetId="1">#REF!</definedName>
    <definedName name="BFPLDG">#REF!</definedName>
    <definedName name="BFPLDP" localSheetId="0">#REF!</definedName>
    <definedName name="BFPLDP" localSheetId="1">#REF!</definedName>
    <definedName name="BFPLDP">#REF!</definedName>
    <definedName name="BFPLE" localSheetId="0">#REF!</definedName>
    <definedName name="BFPLE" localSheetId="1">#REF!</definedName>
    <definedName name="BFPLE">#REF!</definedName>
    <definedName name="BFPLE_G" localSheetId="0">#REF!</definedName>
    <definedName name="BFPLE_G" localSheetId="1">#REF!</definedName>
    <definedName name="BFPLE_G">#REF!</definedName>
    <definedName name="BFPLMM" localSheetId="0">#REF!</definedName>
    <definedName name="BFPLMM" localSheetId="1">#REF!</definedName>
    <definedName name="BFPLMM">#REF!</definedName>
    <definedName name="BFPP" localSheetId="0">#REF!</definedName>
    <definedName name="BFPP" localSheetId="1">#REF!</definedName>
    <definedName name="BFPP">#REF!</definedName>
    <definedName name="BFRA" localSheetId="0">#REF!</definedName>
    <definedName name="BFRA" localSheetId="1">#REF!</definedName>
    <definedName name="BFRA">#REF!</definedName>
    <definedName name="BFUND" localSheetId="0">#REF!</definedName>
    <definedName name="BFUND" localSheetId="1">#REF!</definedName>
    <definedName name="BFUND">#REF!</definedName>
    <definedName name="bg" localSheetId="0" hidden="1">{"Tab1",#N/A,FALSE,"P";"Tab2",#N/A,FALSE,"P"}</definedName>
    <definedName name="bg" localSheetId="1" hidden="1">{"Tab1",#N/A,FALSE,"P";"Tab2",#N/A,FALSE,"P"}</definedName>
    <definedName name="bg" hidden="1">{"Tab1",#N/A,FALSE,"P";"Tab2",#N/A,FALSE,"P"}</definedName>
    <definedName name="bgbdfbs" localSheetId="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bgbdfbs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bgbdfbs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bgbdfbs_1" localSheetId="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bgbdfbs_1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bgbdfbs_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bgbdfbs_1_1" localSheetId="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bgbdfbs_1_1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bgbdfbs_1_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bgbdfbs_1_2" localSheetId="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bgbdfbs_1_2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bgbdfbs_1_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bgbdfbs_1_3" localSheetId="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bgbdfbs_1_3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bgbdfbs_1_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bgbdfbs_1_4" localSheetId="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bgbdfbs_1_4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bgbdfbs_1_4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bgbdfbs_2" localSheetId="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bgbdfbs_2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bgbdfbs_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bgbdfbs_3" localSheetId="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bgbdfbs_3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bgbdfbs_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bgbdfbs_4" localSheetId="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bgbdfbs_4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bgbdfbs_4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BGS" localSheetId="0">#REF!</definedName>
    <definedName name="BGS" localSheetId="1">#REF!</definedName>
    <definedName name="BGS">#REF!</definedName>
    <definedName name="BI" localSheetId="0">#REF!</definedName>
    <definedName name="BI" localSheetId="1">#REF!</definedName>
    <definedName name="BI">#REF!</definedName>
    <definedName name="BIC" localSheetId="0">#REF!</definedName>
    <definedName name="BIC" localSheetId="1">#REF!</definedName>
    <definedName name="BIC">#REF!</definedName>
    <definedName name="BID" localSheetId="0">#REF!</definedName>
    <definedName name="BID" localSheetId="1">#REF!</definedName>
    <definedName name="BID">#REF!</definedName>
    <definedName name="bilat" localSheetId="0">#REF!</definedName>
    <definedName name="bilat" localSheetId="1">#REF!</definedName>
    <definedName name="bilat">#REF!</definedName>
    <definedName name="BIO" localSheetId="0">[10]raw!#REF!</definedName>
    <definedName name="BIO" localSheetId="1">#REF!</definedName>
    <definedName name="BIO">[10]raw!#REF!</definedName>
    <definedName name="BIP" localSheetId="0">#REF!</definedName>
    <definedName name="BIP" localSheetId="1">#REF!</definedName>
    <definedName name="BIP">#REF!</definedName>
    <definedName name="BK" localSheetId="0">#REF!</definedName>
    <definedName name="BK" localSheetId="1">#REF!</definedName>
    <definedName name="BK">#REF!</definedName>
    <definedName name="BKF">#N/A</definedName>
    <definedName name="BKF_6" localSheetId="0">#REF!</definedName>
    <definedName name="BKF_6" localSheetId="1">#REF!</definedName>
    <definedName name="BKF_6">#REF!</definedName>
    <definedName name="BKFA" localSheetId="0">#REF!</definedName>
    <definedName name="BKFA" localSheetId="1">#REF!</definedName>
    <definedName name="BKFA">#REF!</definedName>
    <definedName name="BKFBA" localSheetId="1">#REF!</definedName>
    <definedName name="BKFBA">#REF!</definedName>
    <definedName name="BKFBI" localSheetId="1">#REF!</definedName>
    <definedName name="BKFBI">#REF!</definedName>
    <definedName name="BKFMU" localSheetId="1">#REF!</definedName>
    <definedName name="BKFMU">#REF!</definedName>
    <definedName name="BKO" localSheetId="0">#REF!</definedName>
    <definedName name="BKO" localSheetId="1">#REF!</definedName>
    <definedName name="BKO">#REF!</definedName>
    <definedName name="BM" localSheetId="0">#REF!</definedName>
    <definedName name="BM" localSheetId="1">#REF!</definedName>
    <definedName name="BM">#REF!</definedName>
    <definedName name="BMG" localSheetId="1">#REF!</definedName>
    <definedName name="BMG">[69]Q6!$E$27:$AH$27</definedName>
    <definedName name="BMI" localSheetId="1">#REF!</definedName>
    <definedName name="BMI">#REF!</definedName>
    <definedName name="BMII" localSheetId="0">#REF!</definedName>
    <definedName name="BMII" localSheetId="1">#REF!</definedName>
    <definedName name="BMII">#REF!</definedName>
    <definedName name="BMII_7" localSheetId="0">#REF!</definedName>
    <definedName name="BMII_7" localSheetId="1">#REF!</definedName>
    <definedName name="BMII_7">#REF!</definedName>
    <definedName name="BMII_G" localSheetId="1">#REF!</definedName>
    <definedName name="BMII_G">#REF!</definedName>
    <definedName name="BMII_P" localSheetId="1">#REF!</definedName>
    <definedName name="BMII_P">#REF!</definedName>
    <definedName name="BMIIB">#N/A</definedName>
    <definedName name="BMIIBA" localSheetId="1">#REF!</definedName>
    <definedName name="BMIIBA">#REF!</definedName>
    <definedName name="BMIIBI" localSheetId="1">#REF!</definedName>
    <definedName name="BMIIBI">#REF!</definedName>
    <definedName name="BMIIG">#N/A</definedName>
    <definedName name="BMIIMU" localSheetId="1">#REF!</definedName>
    <definedName name="BMIIMU">#REF!</definedName>
    <definedName name="BMS" localSheetId="1">#REF!</definedName>
    <definedName name="BMS">[69]Q6!$E$29:$AH$29</definedName>
    <definedName name="BNEO" localSheetId="1">#REF!</definedName>
    <definedName name="BNEO">#REF!</definedName>
    <definedName name="BO" localSheetId="0">#REF!</definedName>
    <definedName name="BO" localSheetId="1">#REF!</definedName>
    <definedName name="BO">#REF!</definedName>
    <definedName name="Bolivia" localSheetId="0">#REF!</definedName>
    <definedName name="Bolivia" localSheetId="1">#REF!</definedName>
    <definedName name="Bolivia">#REF!</definedName>
    <definedName name="bonos" localSheetId="0">#REF!</definedName>
    <definedName name="bonos" localSheetId="1">#REF!</definedName>
    <definedName name="bonos">#REF!</definedName>
    <definedName name="BOP" localSheetId="0">#REF!</definedName>
    <definedName name="BOP" localSheetId="1">#REF!</definedName>
    <definedName name="BOP">#REF!</definedName>
    <definedName name="BOP_GDP" localSheetId="0">#REF!</definedName>
    <definedName name="BOP_GDP" localSheetId="1">#REF!</definedName>
    <definedName name="BOP_GDP">#REF!</definedName>
    <definedName name="BOP_Q96" localSheetId="0">#REF!</definedName>
    <definedName name="BOP_Q96" localSheetId="1">#REF!</definedName>
    <definedName name="BOP_Q96">#REF!</definedName>
    <definedName name="BOP_Q97" localSheetId="0">#REF!</definedName>
    <definedName name="BOP_Q97" localSheetId="1">#REF!</definedName>
    <definedName name="BOP_Q97">#REF!</definedName>
    <definedName name="BOP_SUM" localSheetId="0">#REF!</definedName>
    <definedName name="BOP_SUM" localSheetId="1">#REF!</definedName>
    <definedName name="BOP_SUM">#REF!</definedName>
    <definedName name="BOPF" localSheetId="0">#REF!</definedName>
    <definedName name="BOPF" localSheetId="1">#REF!</definedName>
    <definedName name="BOPF">#REF!</definedName>
    <definedName name="BOPGDP" localSheetId="0">'[70]Table 9'!#REF!</definedName>
    <definedName name="BOPGDP" localSheetId="1">#REF!</definedName>
    <definedName name="BOPGDP">'[70]Table 9'!#REF!</definedName>
    <definedName name="BOPIND" localSheetId="0">#REF!</definedName>
    <definedName name="BOPIND" localSheetId="1">#REF!</definedName>
    <definedName name="BOPIND">#REF!</definedName>
    <definedName name="BOPSDR" localSheetId="0">#REF!</definedName>
    <definedName name="BOPSDR" localSheetId="1">#REF!</definedName>
    <definedName name="BOPSDR">#REF!</definedName>
    <definedName name="BOPSUM" localSheetId="1">#REF!</definedName>
    <definedName name="BOPSUM">#REF!</definedName>
    <definedName name="BOPUSD" localSheetId="0">#REF!</definedName>
    <definedName name="BOPUSD" localSheetId="1">#REF!</definedName>
    <definedName name="BOPUSD">#REF!</definedName>
    <definedName name="BPRESU" localSheetId="0">#REF!</definedName>
    <definedName name="BPRESU" localSheetId="1">#REF!</definedName>
    <definedName name="BPRESU">#REF!</definedName>
    <definedName name="BRASS" localSheetId="0">#REF!</definedName>
    <definedName name="BRASS" localSheetId="1">#REF!</definedName>
    <definedName name="BRASS">#REF!</definedName>
    <definedName name="BRASS_6" localSheetId="0">#REF!</definedName>
    <definedName name="BRASS_6" localSheetId="1">#REF!</definedName>
    <definedName name="BRASS_6">#REF!</definedName>
    <definedName name="Brazil" localSheetId="0">#REF!</definedName>
    <definedName name="Brazil" localSheetId="1">#REF!</definedName>
    <definedName name="Brazil">#REF!</definedName>
    <definedName name="brechs" localSheetId="0" hidden="1">{"'brecha'!$A$1:$J$68","'grafica'!$A$83:$M$94"}</definedName>
    <definedName name="brechs" localSheetId="1" hidden="1">{"'brecha'!$A$1:$J$68","'grafica'!$A$83:$M$94"}</definedName>
    <definedName name="brechs" hidden="1">{"'brecha'!$A$1:$J$68","'grafica'!$A$83:$M$94"}</definedName>
    <definedName name="brechs_1" localSheetId="0" hidden="1">{"'brecha'!$A$1:$J$68","'grafica'!$A$83:$M$94"}</definedName>
    <definedName name="brechs_1" localSheetId="1" hidden="1">{"'brecha'!$A$1:$J$68","'grafica'!$A$83:$M$94"}</definedName>
    <definedName name="brechs_1" hidden="1">{"'brecha'!$A$1:$J$68","'grafica'!$A$83:$M$94"}</definedName>
    <definedName name="brechs_1_1" localSheetId="0" hidden="1">{"'brecha'!$A$1:$J$68","'grafica'!$A$83:$M$94"}</definedName>
    <definedName name="brechs_1_1" localSheetId="1" hidden="1">{"'brecha'!$A$1:$J$68","'grafica'!$A$83:$M$94"}</definedName>
    <definedName name="brechs_1_1" hidden="1">{"'brecha'!$A$1:$J$68","'grafica'!$A$83:$M$94"}</definedName>
    <definedName name="brechs_1_2" localSheetId="0" hidden="1">{"'brecha'!$A$1:$J$68","'grafica'!$A$83:$M$94"}</definedName>
    <definedName name="brechs_1_2" localSheetId="1" hidden="1">{"'brecha'!$A$1:$J$68","'grafica'!$A$83:$M$94"}</definedName>
    <definedName name="brechs_1_2" hidden="1">{"'brecha'!$A$1:$J$68","'grafica'!$A$83:$M$94"}</definedName>
    <definedName name="brechs_1_3" localSheetId="0" hidden="1">{"'brecha'!$A$1:$J$68","'grafica'!$A$83:$M$94"}</definedName>
    <definedName name="brechs_1_3" localSheetId="1" hidden="1">{"'brecha'!$A$1:$J$68","'grafica'!$A$83:$M$94"}</definedName>
    <definedName name="brechs_1_3" hidden="1">{"'brecha'!$A$1:$J$68","'grafica'!$A$83:$M$94"}</definedName>
    <definedName name="brechs_1_4" localSheetId="0" hidden="1">{"'brecha'!$A$1:$J$68","'grafica'!$A$83:$M$94"}</definedName>
    <definedName name="brechs_1_4" localSheetId="1" hidden="1">{"'brecha'!$A$1:$J$68","'grafica'!$A$83:$M$94"}</definedName>
    <definedName name="brechs_1_4" hidden="1">{"'brecha'!$A$1:$J$68","'grafica'!$A$83:$M$94"}</definedName>
    <definedName name="brechs_2" localSheetId="0" hidden="1">{"'brecha'!$A$1:$J$68","'grafica'!$A$83:$M$94"}</definedName>
    <definedName name="brechs_2" localSheetId="1" hidden="1">{"'brecha'!$A$1:$J$68","'grafica'!$A$83:$M$94"}</definedName>
    <definedName name="brechs_2" hidden="1">{"'brecha'!$A$1:$J$68","'grafica'!$A$83:$M$94"}</definedName>
    <definedName name="brechs_3" localSheetId="0" hidden="1">{"'brecha'!$A$1:$J$68","'grafica'!$A$83:$M$94"}</definedName>
    <definedName name="brechs_3" localSheetId="1" hidden="1">{"'brecha'!$A$1:$J$68","'grafica'!$A$83:$M$94"}</definedName>
    <definedName name="brechs_3" hidden="1">{"'brecha'!$A$1:$J$68","'grafica'!$A$83:$M$94"}</definedName>
    <definedName name="brechs_4" localSheetId="0" hidden="1">{"'brecha'!$A$1:$J$68","'grafica'!$A$83:$M$94"}</definedName>
    <definedName name="brechs_4" localSheetId="1" hidden="1">{"'brecha'!$A$1:$J$68","'grafica'!$A$83:$M$94"}</definedName>
    <definedName name="brechs_4" hidden="1">{"'brecha'!$A$1:$J$68","'grafica'!$A$83:$M$94"}</definedName>
    <definedName name="brf" localSheetId="0" hidden="1">{"Tab1",#N/A,FALSE,"P";"Tab2",#N/A,FALSE,"P"}</definedName>
    <definedName name="brf" localSheetId="1" hidden="1">{"Tab1",#N/A,FALSE,"P";"Tab2",#N/A,FALSE,"P"}</definedName>
    <definedName name="brf" hidden="1">{"Tab1",#N/A,FALSE,"P";"Tab2",#N/A,FALSE,"P"}</definedName>
    <definedName name="BsSs.Ext" localSheetId="0">#REF!</definedName>
    <definedName name="BsSs.Ext" localSheetId="1">#REF!</definedName>
    <definedName name="BsSs.Ext">#REF!</definedName>
    <definedName name="Bstd" localSheetId="1">#REF!</definedName>
    <definedName name="Bstd">#REF!</definedName>
    <definedName name="BTO" localSheetId="1">#REF!</definedName>
    <definedName name="BTO">#REF!</definedName>
    <definedName name="BTR" localSheetId="0">#REF!</definedName>
    <definedName name="BTR" localSheetId="1">#REF!</definedName>
    <definedName name="BTR">#REF!</definedName>
    <definedName name="BTRG" localSheetId="0">#REF!</definedName>
    <definedName name="BTRG" localSheetId="1">#REF!</definedName>
    <definedName name="BTRG">#REF!</definedName>
    <definedName name="BTRP" localSheetId="0">#REF!</definedName>
    <definedName name="BTRP" localSheetId="1">#REF!</definedName>
    <definedName name="BTRP">#REF!</definedName>
    <definedName name="Budget_expenditure" localSheetId="0">#REF!</definedName>
    <definedName name="Budget_expenditure" localSheetId="1">#REF!</definedName>
    <definedName name="Budget_expenditure">#REF!</definedName>
    <definedName name="Budget_revenue" localSheetId="0">#REF!</definedName>
    <definedName name="Budget_revenue" localSheetId="1">#REF!</definedName>
    <definedName name="Budget_revenue">#REF!</definedName>
    <definedName name="BuiltIn_Print_Area">#REF!</definedName>
    <definedName name="BuiltIn_Print_Area___0">#REF!</definedName>
    <definedName name="BuiltIn_Print_Titles">#REF!</definedName>
    <definedName name="BX" localSheetId="0">#REF!</definedName>
    <definedName name="BX" localSheetId="1">#REF!</definedName>
    <definedName name="BX">#REF!</definedName>
    <definedName name="BXG" localSheetId="1">#REF!</definedName>
    <definedName name="BXG">[69]Q6!$E$19:$AH$19</definedName>
    <definedName name="BXI" localSheetId="1">#REF!</definedName>
    <definedName name="BXI">#REF!</definedName>
    <definedName name="BXS" localSheetId="1">#REF!</definedName>
    <definedName name="BXS">[69]Q6!$E$21:$AH$21</definedName>
    <definedName name="C.Asignac." localSheetId="0">#REF!</definedName>
    <definedName name="C.Asignac." localSheetId="1">#REF!</definedName>
    <definedName name="C.Asignac.">#REF!</definedName>
    <definedName name="C.Capital" localSheetId="0">#REF!</definedName>
    <definedName name="C.Capital" localSheetId="1">#REF!</definedName>
    <definedName name="C.Capital">#REF!</definedName>
    <definedName name="C.Distrib.Sec." localSheetId="0">#REF!</definedName>
    <definedName name="C.Distrib.Sec." localSheetId="1">#REF!</definedName>
    <definedName name="C.Distrib.Sec.">#REF!</definedName>
    <definedName name="C.Financiera" localSheetId="0">#REF!</definedName>
    <definedName name="C.Financiera" localSheetId="1">#REF!</definedName>
    <definedName name="C.Financiera">#REF!</definedName>
    <definedName name="C.Generac." localSheetId="0">#REF!</definedName>
    <definedName name="C.Generac." localSheetId="1">#REF!</definedName>
    <definedName name="C.Generac.">#REF!</definedName>
    <definedName name="C.Intermedio" localSheetId="0">#REF!</definedName>
    <definedName name="C.Intermedio" localSheetId="1">#REF!</definedName>
    <definedName name="C.Intermedio">#REF!</definedName>
    <definedName name="C.OVVA" localSheetId="0">#REF!</definedName>
    <definedName name="C.OVVA" localSheetId="1">#REF!</definedName>
    <definedName name="C.OVVA">#REF!</definedName>
    <definedName name="C.Prod." localSheetId="0">#REF!</definedName>
    <definedName name="C.Prod." localSheetId="1">#REF!</definedName>
    <definedName name="C.Prod.">#REF!</definedName>
    <definedName name="C.Redistrib.Espec." localSheetId="0">#REF!</definedName>
    <definedName name="C.Redistrib.Espec." localSheetId="1">#REF!</definedName>
    <definedName name="C.Redistrib.Espec.">#REF!</definedName>
    <definedName name="C.Revaloriz." localSheetId="0">#REF!</definedName>
    <definedName name="C.Revaloriz." localSheetId="1">#REF!</definedName>
    <definedName name="C.Revaloriz.">#REF!</definedName>
    <definedName name="C.Utiliz.Ing.Disp." localSheetId="0">#REF!</definedName>
    <definedName name="C.Utiliz.Ing.Disp." localSheetId="1">#REF!</definedName>
    <definedName name="C.Utiliz.Ing.Disp.">#REF!</definedName>
    <definedName name="C.Utiliz.Ing.Disp.Aj" localSheetId="0">#REF!</definedName>
    <definedName name="C.Utiliz.Ing.Disp.Aj" localSheetId="1">#REF!</definedName>
    <definedName name="C.Utiliz.Ing.Disp.Aj">#REF!</definedName>
    <definedName name="C_">#N/A</definedName>
    <definedName name="C__mis_documentos_arnulfo_CAMBIOS_excel_Presupuesto_Mensual_Ejecutado_SEPTIEMBRE_2002l.XLS_Septiembre" localSheetId="1">#REF!</definedName>
    <definedName name="C__mis_documentos_arnulfo_CAMBIOS_excel_Presupuesto_Mensual_Ejecutado_SEPTIEMBRE_2002l.XLS_Septiembre">[54]septiembre!$B$50</definedName>
    <definedName name="CA" localSheetId="0" hidden="1">{"'RIN-INTRANET'!$A$1:$K$71"}</definedName>
    <definedName name="CA" localSheetId="1" hidden="1">{"'RIN-INTRANET'!$A$1:$K$71"}</definedName>
    <definedName name="CA" hidden="1">{"'RIN-INTRANET'!$A$1:$K$71"}</definedName>
    <definedName name="CA_1" localSheetId="0" hidden="1">{"'RIN-INTRANET'!$A$1:$K$71"}</definedName>
    <definedName name="CA_1" localSheetId="1" hidden="1">{"'RIN-INTRANET'!$A$1:$K$71"}</definedName>
    <definedName name="CA_1" hidden="1">{"'RIN-INTRANET'!$A$1:$K$71"}</definedName>
    <definedName name="CA_1_1" localSheetId="0" hidden="1">{"'RIN-INTRANET'!$A$1:$K$71"}</definedName>
    <definedName name="CA_1_1" localSheetId="1" hidden="1">{"'RIN-INTRANET'!$A$1:$K$71"}</definedName>
    <definedName name="CA_1_1" hidden="1">{"'RIN-INTRANET'!$A$1:$K$71"}</definedName>
    <definedName name="CA_1_2" localSheetId="0" hidden="1">{"'RIN-INTRANET'!$A$1:$K$71"}</definedName>
    <definedName name="CA_1_2" localSheetId="1" hidden="1">{"'RIN-INTRANET'!$A$1:$K$71"}</definedName>
    <definedName name="CA_1_2" hidden="1">{"'RIN-INTRANET'!$A$1:$K$71"}</definedName>
    <definedName name="CA_1_3" localSheetId="0" hidden="1">{"'RIN-INTRANET'!$A$1:$K$71"}</definedName>
    <definedName name="CA_1_3" localSheetId="1" hidden="1">{"'RIN-INTRANET'!$A$1:$K$71"}</definedName>
    <definedName name="CA_1_3" hidden="1">{"'RIN-INTRANET'!$A$1:$K$71"}</definedName>
    <definedName name="CA_1_4" localSheetId="0" hidden="1">{"'RIN-INTRANET'!$A$1:$K$71"}</definedName>
    <definedName name="CA_1_4" localSheetId="1" hidden="1">{"'RIN-INTRANET'!$A$1:$K$71"}</definedName>
    <definedName name="CA_1_4" hidden="1">{"'RIN-INTRANET'!$A$1:$K$71"}</definedName>
    <definedName name="CA_2" localSheetId="0" hidden="1">{"'RIN-INTRANET'!$A$1:$K$71"}</definedName>
    <definedName name="CA_2" localSheetId="1" hidden="1">{"'RIN-INTRANET'!$A$1:$K$71"}</definedName>
    <definedName name="CA_2" hidden="1">{"'RIN-INTRANET'!$A$1:$K$71"}</definedName>
    <definedName name="CA_3" localSheetId="0" hidden="1">{"'RIN-INTRANET'!$A$1:$K$71"}</definedName>
    <definedName name="CA_3" localSheetId="1" hidden="1">{"'RIN-INTRANET'!$A$1:$K$71"}</definedName>
    <definedName name="CA_3" hidden="1">{"'RIN-INTRANET'!$A$1:$K$71"}</definedName>
    <definedName name="CA_4" localSheetId="0" hidden="1">{"'RIN-INTRANET'!$A$1:$K$71"}</definedName>
    <definedName name="CA_4" localSheetId="1" hidden="1">{"'RIN-INTRANET'!$A$1:$K$71"}</definedName>
    <definedName name="CA_4" hidden="1">{"'RIN-INTRANET'!$A$1:$K$71"}</definedName>
    <definedName name="CAAE3">#REF!</definedName>
    <definedName name="CAAE4">#REF!</definedName>
    <definedName name="CABLE">#REF!</definedName>
    <definedName name="caCACA" localSheetId="0" hidden="1">{"'RIN-INTRANET'!$A$1:$K$71"}</definedName>
    <definedName name="caCACA" localSheetId="1" hidden="1">{"'RIN-INTRANET'!$A$1:$K$71"}</definedName>
    <definedName name="caCACA" hidden="1">{"'RIN-INTRANET'!$A$1:$K$71"}</definedName>
    <definedName name="caCACA_1" localSheetId="0" hidden="1">{"'RIN-INTRANET'!$A$1:$K$71"}</definedName>
    <definedName name="caCACA_1" localSheetId="1" hidden="1">{"'RIN-INTRANET'!$A$1:$K$71"}</definedName>
    <definedName name="caCACA_1" hidden="1">{"'RIN-INTRANET'!$A$1:$K$71"}</definedName>
    <definedName name="caCACA_1_1" localSheetId="0" hidden="1">{"'RIN-INTRANET'!$A$1:$K$71"}</definedName>
    <definedName name="caCACA_1_1" localSheetId="1" hidden="1">{"'RIN-INTRANET'!$A$1:$K$71"}</definedName>
    <definedName name="caCACA_1_1" hidden="1">{"'RIN-INTRANET'!$A$1:$K$71"}</definedName>
    <definedName name="caCACA_1_2" localSheetId="0" hidden="1">{"'RIN-INTRANET'!$A$1:$K$71"}</definedName>
    <definedName name="caCACA_1_2" localSheetId="1" hidden="1">{"'RIN-INTRANET'!$A$1:$K$71"}</definedName>
    <definedName name="caCACA_1_2" hidden="1">{"'RIN-INTRANET'!$A$1:$K$71"}</definedName>
    <definedName name="caCACA_1_3" localSheetId="0" hidden="1">{"'RIN-INTRANET'!$A$1:$K$71"}</definedName>
    <definedName name="caCACA_1_3" localSheetId="1" hidden="1">{"'RIN-INTRANET'!$A$1:$K$71"}</definedName>
    <definedName name="caCACA_1_3" hidden="1">{"'RIN-INTRANET'!$A$1:$K$71"}</definedName>
    <definedName name="caCACA_1_4" localSheetId="0" hidden="1">{"'RIN-INTRANET'!$A$1:$K$71"}</definedName>
    <definedName name="caCACA_1_4" localSheetId="1" hidden="1">{"'RIN-INTRANET'!$A$1:$K$71"}</definedName>
    <definedName name="caCACA_1_4" hidden="1">{"'RIN-INTRANET'!$A$1:$K$71"}</definedName>
    <definedName name="caCACA_2" localSheetId="0" hidden="1">{"'RIN-INTRANET'!$A$1:$K$71"}</definedName>
    <definedName name="caCACA_2" localSheetId="1" hidden="1">{"'RIN-INTRANET'!$A$1:$K$71"}</definedName>
    <definedName name="caCACA_2" hidden="1">{"'RIN-INTRANET'!$A$1:$K$71"}</definedName>
    <definedName name="caCACA_3" localSheetId="0" hidden="1">{"'RIN-INTRANET'!$A$1:$K$71"}</definedName>
    <definedName name="caCACA_3" localSheetId="1" hidden="1">{"'RIN-INTRANET'!$A$1:$K$71"}</definedName>
    <definedName name="caCACA_3" hidden="1">{"'RIN-INTRANET'!$A$1:$K$71"}</definedName>
    <definedName name="caCACA_4" localSheetId="0" hidden="1">{"'RIN-INTRANET'!$A$1:$K$71"}</definedName>
    <definedName name="caCACA_4" localSheetId="1" hidden="1">{"'RIN-INTRANET'!$A$1:$K$71"}</definedName>
    <definedName name="caCACA_4" hidden="1">{"'RIN-INTRANET'!$A$1:$K$71"}</definedName>
    <definedName name="CAD" localSheetId="1">#REF!</definedName>
    <definedName name="CAD">#REF!</definedName>
    <definedName name="CAJA" localSheetId="1">#REF!</definedName>
    <definedName name="CAJA">[44]Base!$H1</definedName>
    <definedName name="CalcMCV_4" localSheetId="1">#REF!</definedName>
    <definedName name="CalcMCV_4">#REF!</definedName>
    <definedName name="calcNGS_NGDP">#N/A</definedName>
    <definedName name="CalCrit">#REF!</definedName>
    <definedName name="Calibre">#REF!</definedName>
    <definedName name="CAM_S1" localSheetId="0">#REF!</definedName>
    <definedName name="CAM_S1" localSheetId="1">#REF!</definedName>
    <definedName name="CAM_S1">#REF!</definedName>
    <definedName name="CAMARON" localSheetId="0">#REF!</definedName>
    <definedName name="CAMARON" localSheetId="1">#REF!</definedName>
    <definedName name="CAMARON">#REF!</definedName>
    <definedName name="CAMSDESC" localSheetId="1">#REF!</definedName>
    <definedName name="CAMSDESC">[44]Base!$J1</definedName>
    <definedName name="CAMSNESB" localSheetId="0">[44]Base!#REF!</definedName>
    <definedName name="CAMSNESB" localSheetId="1">#REF!</definedName>
    <definedName name="CAMSNESB">[44]Base!#REF!</definedName>
    <definedName name="camsnoen" localSheetId="1">#REF!</definedName>
    <definedName name="camsnoen">[44]Base!$M1</definedName>
    <definedName name="CAMSP" localSheetId="1">#REF!</definedName>
    <definedName name="CAMSP">[44]Base!$I1</definedName>
    <definedName name="captados" localSheetId="0">#REF!</definedName>
    <definedName name="captados" localSheetId="1">#REF!</definedName>
    <definedName name="captados">#REF!</definedName>
    <definedName name="Carlos" localSheetId="0" hidden="1">{"'RIN-INTRANET'!$A$1:$K$71"}</definedName>
    <definedName name="Carlos" localSheetId="1" hidden="1">{"'RIN-INTRANET'!$A$1:$K$71"}</definedName>
    <definedName name="Carlos" hidden="1">{"'RIN-INTRANET'!$A$1:$K$71"}</definedName>
    <definedName name="Carlos_1" localSheetId="0" hidden="1">{"'RIN-INTRANET'!$A$1:$K$71"}</definedName>
    <definedName name="Carlos_1" localSheetId="1" hidden="1">{"'RIN-INTRANET'!$A$1:$K$71"}</definedName>
    <definedName name="Carlos_1" hidden="1">{"'RIN-INTRANET'!$A$1:$K$71"}</definedName>
    <definedName name="Carlos_1_1" localSheetId="0" hidden="1">{"'RIN-INTRANET'!$A$1:$K$71"}</definedName>
    <definedName name="Carlos_1_1" localSheetId="1" hidden="1">{"'RIN-INTRANET'!$A$1:$K$71"}</definedName>
    <definedName name="Carlos_1_1" hidden="1">{"'RIN-INTRANET'!$A$1:$K$71"}</definedName>
    <definedName name="Carlos_1_2" localSheetId="0" hidden="1">{"'RIN-INTRANET'!$A$1:$K$71"}</definedName>
    <definedName name="Carlos_1_2" localSheetId="1" hidden="1">{"'RIN-INTRANET'!$A$1:$K$71"}</definedName>
    <definedName name="Carlos_1_2" hidden="1">{"'RIN-INTRANET'!$A$1:$K$71"}</definedName>
    <definedName name="Carlos_1_3" localSheetId="0" hidden="1">{"'RIN-INTRANET'!$A$1:$K$71"}</definedName>
    <definedName name="Carlos_1_3" localSheetId="1" hidden="1">{"'RIN-INTRANET'!$A$1:$K$71"}</definedName>
    <definedName name="Carlos_1_3" hidden="1">{"'RIN-INTRANET'!$A$1:$K$71"}</definedName>
    <definedName name="Carlos_1_4" localSheetId="0" hidden="1">{"'RIN-INTRANET'!$A$1:$K$71"}</definedName>
    <definedName name="Carlos_1_4" localSheetId="1" hidden="1">{"'RIN-INTRANET'!$A$1:$K$71"}</definedName>
    <definedName name="Carlos_1_4" hidden="1">{"'RIN-INTRANET'!$A$1:$K$71"}</definedName>
    <definedName name="Carlos_2" localSheetId="0" hidden="1">{"'RIN-INTRANET'!$A$1:$K$71"}</definedName>
    <definedName name="Carlos_2" localSheetId="1" hidden="1">{"'RIN-INTRANET'!$A$1:$K$71"}</definedName>
    <definedName name="Carlos_2" hidden="1">{"'RIN-INTRANET'!$A$1:$K$71"}</definedName>
    <definedName name="Carlos_3" localSheetId="0" hidden="1">{"'RIN-INTRANET'!$A$1:$K$71"}</definedName>
    <definedName name="Carlos_3" localSheetId="1" hidden="1">{"'RIN-INTRANET'!$A$1:$K$71"}</definedName>
    <definedName name="Carlos_3" hidden="1">{"'RIN-INTRANET'!$A$1:$K$71"}</definedName>
    <definedName name="Carlos_4" localSheetId="0" hidden="1">{"'RIN-INTRANET'!$A$1:$K$71"}</definedName>
    <definedName name="Carlos_4" localSheetId="1" hidden="1">{"'RIN-INTRANET'!$A$1:$K$71"}</definedName>
    <definedName name="Carlos_4" hidden="1">{"'RIN-INTRANET'!$A$1:$K$71"}</definedName>
    <definedName name="CAROL" localSheetId="1">#REF!</definedName>
    <definedName name="CAROL">#REF!</definedName>
    <definedName name="Carreteras1">#REF!</definedName>
    <definedName name="Carreteras2">#REF!</definedName>
    <definedName name="casos_Bi">#REF!</definedName>
    <definedName name="CAT" localSheetId="0">#REF!</definedName>
    <definedName name="CAT" localSheetId="1">#REF!</definedName>
    <definedName name="CAT">#REF!</definedName>
    <definedName name="cc" localSheetId="0" hidden="1">{"Riqfin97",#N/A,FALSE,"Tran";"Riqfinpro",#N/A,FALSE,"Tran"}</definedName>
    <definedName name="cc" localSheetId="1" hidden="1">{"Riqfin97",#N/A,FALSE,"Tran";"Riqfinpro",#N/A,FALSE,"Tran"}</definedName>
    <definedName name="cc" hidden="1">{"Riqfin97",#N/A,FALSE,"Tran";"Riqfinpro",#N/A,FALSE,"Tran"}</definedName>
    <definedName name="cc_1" localSheetId="0" hidden="1">{"Riqfin97",#N/A,FALSE,"Tran";"Riqfinpro",#N/A,FALSE,"Tran"}</definedName>
    <definedName name="cc_1" localSheetId="1" hidden="1">{"Riqfin97",#N/A,FALSE,"Tran";"Riqfinpro",#N/A,FALSE,"Tran"}</definedName>
    <definedName name="cc_1" hidden="1">{"Riqfin97",#N/A,FALSE,"Tran";"Riqfinpro",#N/A,FALSE,"Tran"}</definedName>
    <definedName name="CC_1__CPI_data" localSheetId="0">#REF!</definedName>
    <definedName name="CC_1__CPI_data" localSheetId="1">#REF!</definedName>
    <definedName name="CC_1__CPI_data">#REF!</definedName>
    <definedName name="CC_1__GDP_by_Final_Demand_Component" localSheetId="0">#REF!</definedName>
    <definedName name="CC_1__GDP_by_Final_Demand_Component" localSheetId="1">#REF!</definedName>
    <definedName name="CC_1__GDP_by_Final_Demand_Component">#REF!</definedName>
    <definedName name="CC_1__Gross_Domestic_Investment" localSheetId="0">#REF!</definedName>
    <definedName name="CC_1__Gross_Domestic_Investment" localSheetId="1">#REF!</definedName>
    <definedName name="CC_1__Gross_Domestic_Investment">#REF!</definedName>
    <definedName name="CC_1__National_Income_at_current_prices" localSheetId="0">#REF!</definedName>
    <definedName name="CC_1__National_Income_at_current_prices" localSheetId="1">#REF!</definedName>
    <definedName name="CC_1__National_Income_at_current_prices">#REF!</definedName>
    <definedName name="CC_1__Real_GDP_by_Sector" localSheetId="0">#REF!</definedName>
    <definedName name="CC_1__Real_GDP_by_Sector" localSheetId="1">#REF!</definedName>
    <definedName name="CC_1__Real_GDP_by_Sector">#REF!</definedName>
    <definedName name="CC_1__Selected_Wage_Indicators" localSheetId="0">#REF!</definedName>
    <definedName name="CC_1__Selected_Wage_Indicators" localSheetId="1">#REF!</definedName>
    <definedName name="CC_1__Selected_Wage_Indicators">#REF!</definedName>
    <definedName name="CC_1__Statistics_Agriculture" localSheetId="0">#REF!</definedName>
    <definedName name="CC_1__Statistics_Agriculture" localSheetId="1">#REF!</definedName>
    <definedName name="CC_1__Statistics_Agriculture">#REF!</definedName>
    <definedName name="CC_1__Statistics_Manufacturing_Production" localSheetId="0">#REF!</definedName>
    <definedName name="CC_1__Statistics_Manufacturing_Production" localSheetId="1">#REF!</definedName>
    <definedName name="CC_1__Statistics_Manufacturing_Production">#REF!</definedName>
    <definedName name="cc_1_1" localSheetId="0" hidden="1">{"Riqfin97",#N/A,FALSE,"Tran";"Riqfinpro",#N/A,FALSE,"Tran"}</definedName>
    <definedName name="cc_1_1" localSheetId="1" hidden="1">{"Riqfin97",#N/A,FALSE,"Tran";"Riqfinpro",#N/A,FALSE,"Tran"}</definedName>
    <definedName name="cc_1_1" hidden="1">{"Riqfin97",#N/A,FALSE,"Tran";"Riqfinpro",#N/A,FALSE,"Tran"}</definedName>
    <definedName name="cc_1_2" localSheetId="0" hidden="1">{"Riqfin97",#N/A,FALSE,"Tran";"Riqfinpro",#N/A,FALSE,"Tran"}</definedName>
    <definedName name="cc_1_2" localSheetId="1" hidden="1">{"Riqfin97",#N/A,FALSE,"Tran";"Riqfinpro",#N/A,FALSE,"Tran"}</definedName>
    <definedName name="cc_1_2" hidden="1">{"Riqfin97",#N/A,FALSE,"Tran";"Riqfinpro",#N/A,FALSE,"Tran"}</definedName>
    <definedName name="cc_1_3" localSheetId="0" hidden="1">{"Riqfin97",#N/A,FALSE,"Tran";"Riqfinpro",#N/A,FALSE,"Tran"}</definedName>
    <definedName name="cc_1_3" localSheetId="1" hidden="1">{"Riqfin97",#N/A,FALSE,"Tran";"Riqfinpro",#N/A,FALSE,"Tran"}</definedName>
    <definedName name="cc_1_3" hidden="1">{"Riqfin97",#N/A,FALSE,"Tran";"Riqfinpro",#N/A,FALSE,"Tran"}</definedName>
    <definedName name="cc_1_4" localSheetId="0" hidden="1">{"Riqfin97",#N/A,FALSE,"Tran";"Riqfinpro",#N/A,FALSE,"Tran"}</definedName>
    <definedName name="cc_1_4" localSheetId="1" hidden="1">{"Riqfin97",#N/A,FALSE,"Tran";"Riqfinpro",#N/A,FALSE,"Tran"}</definedName>
    <definedName name="cc_1_4" hidden="1">{"Riqfin97",#N/A,FALSE,"Tran";"Riqfinpro",#N/A,FALSE,"Tran"}</definedName>
    <definedName name="cc_2" localSheetId="0" hidden="1">{"Riqfin97",#N/A,FALSE,"Tran";"Riqfinpro",#N/A,FALSE,"Tran"}</definedName>
    <definedName name="cc_2" localSheetId="1" hidden="1">{"Riqfin97",#N/A,FALSE,"Tran";"Riqfinpro",#N/A,FALSE,"Tran"}</definedName>
    <definedName name="cc_2" hidden="1">{"Riqfin97",#N/A,FALSE,"Tran";"Riqfinpro",#N/A,FALSE,"Tran"}</definedName>
    <definedName name="cc_3" localSheetId="0" hidden="1">{"Riqfin97",#N/A,FALSE,"Tran";"Riqfinpro",#N/A,FALSE,"Tran"}</definedName>
    <definedName name="cc_3" localSheetId="1" hidden="1">{"Riqfin97",#N/A,FALSE,"Tran";"Riqfinpro",#N/A,FALSE,"Tran"}</definedName>
    <definedName name="cc_3" hidden="1">{"Riqfin97",#N/A,FALSE,"Tran";"Riqfinpro",#N/A,FALSE,"Tran"}</definedName>
    <definedName name="cc_4" localSheetId="0" hidden="1">{"Riqfin97",#N/A,FALSE,"Tran";"Riqfinpro",#N/A,FALSE,"Tran"}</definedName>
    <definedName name="cc_4" localSheetId="1" hidden="1">{"Riqfin97",#N/A,FALSE,"Tran";"Riqfinpro",#N/A,FALSE,"Tran"}</definedName>
    <definedName name="cc_4" hidden="1">{"Riqfin97",#N/A,FALSE,"Tran";"Riqfinpro",#N/A,FALSE,"Tran"}</definedName>
    <definedName name="ccbccr" localSheetId="0">#REF!</definedName>
    <definedName name="ccbccr" localSheetId="1">#REF!</definedName>
    <definedName name="ccbccr">#REF!</definedName>
    <definedName name="CCC" localSheetId="0">#REF!</definedName>
    <definedName name="CCC" localSheetId="1">#REF!</definedName>
    <definedName name="CCC">#REF!</definedName>
    <definedName name="cccc">#N/A</definedName>
    <definedName name="ccccc" localSheetId="0" hidden="1">{"Minpmon",#N/A,FALSE,"Monthinput"}</definedName>
    <definedName name="ccccc" localSheetId="1" hidden="1">{"Minpmon",#N/A,FALSE,"Monthinput"}</definedName>
    <definedName name="ccccc" hidden="1">{"Minpmon",#N/A,FALSE,"Monthinput"}</definedName>
    <definedName name="ccccc_1" localSheetId="0" hidden="1">{"Minpmon",#N/A,FALSE,"Monthinput"}</definedName>
    <definedName name="ccccc_1" localSheetId="1" hidden="1">{"Minpmon",#N/A,FALSE,"Monthinput"}</definedName>
    <definedName name="ccccc_1" hidden="1">{"Minpmon",#N/A,FALSE,"Monthinput"}</definedName>
    <definedName name="ccccc_1_1" localSheetId="0" hidden="1">{"Minpmon",#N/A,FALSE,"Monthinput"}</definedName>
    <definedName name="ccccc_1_1" localSheetId="1" hidden="1">{"Minpmon",#N/A,FALSE,"Monthinput"}</definedName>
    <definedName name="ccccc_1_1" hidden="1">{"Minpmon",#N/A,FALSE,"Monthinput"}</definedName>
    <definedName name="ccccc_1_2" localSheetId="0" hidden="1">{"Minpmon",#N/A,FALSE,"Monthinput"}</definedName>
    <definedName name="ccccc_1_2" localSheetId="1" hidden="1">{"Minpmon",#N/A,FALSE,"Monthinput"}</definedName>
    <definedName name="ccccc_1_2" hidden="1">{"Minpmon",#N/A,FALSE,"Monthinput"}</definedName>
    <definedName name="ccccc_1_3" localSheetId="0" hidden="1">{"Minpmon",#N/A,FALSE,"Monthinput"}</definedName>
    <definedName name="ccccc_1_3" localSheetId="1" hidden="1">{"Minpmon",#N/A,FALSE,"Monthinput"}</definedName>
    <definedName name="ccccc_1_3" hidden="1">{"Minpmon",#N/A,FALSE,"Monthinput"}</definedName>
    <definedName name="ccccc_1_4" localSheetId="0" hidden="1">{"Minpmon",#N/A,FALSE,"Monthinput"}</definedName>
    <definedName name="ccccc_1_4" localSheetId="1" hidden="1">{"Minpmon",#N/A,FALSE,"Monthinput"}</definedName>
    <definedName name="ccccc_1_4" hidden="1">{"Minpmon",#N/A,FALSE,"Monthinput"}</definedName>
    <definedName name="ccccc_2" localSheetId="0" hidden="1">{"Minpmon",#N/A,FALSE,"Monthinput"}</definedName>
    <definedName name="ccccc_2" localSheetId="1" hidden="1">{"Minpmon",#N/A,FALSE,"Monthinput"}</definedName>
    <definedName name="ccccc_2" hidden="1">{"Minpmon",#N/A,FALSE,"Monthinput"}</definedName>
    <definedName name="ccccc_3" localSheetId="0" hidden="1">{"Minpmon",#N/A,FALSE,"Monthinput"}</definedName>
    <definedName name="ccccc_3" localSheetId="1" hidden="1">{"Minpmon",#N/A,FALSE,"Monthinput"}</definedName>
    <definedName name="ccccc_3" hidden="1">{"Minpmon",#N/A,FALSE,"Monthinput"}</definedName>
    <definedName name="ccccc_4" localSheetId="0" hidden="1">{"Minpmon",#N/A,FALSE,"Monthinput"}</definedName>
    <definedName name="ccccc_4" localSheetId="1" hidden="1">{"Minpmon",#N/A,FALSE,"Monthinput"}</definedName>
    <definedName name="ccccc_4" hidden="1">{"Minpmon",#N/A,FALSE,"Monthinput"}</definedName>
    <definedName name="ccccccc" localSheetId="0" hidden="1">{"'RIN-INTRANET'!$A$1:$K$71"}</definedName>
    <definedName name="ccccccc" localSheetId="1" hidden="1">{"'RIN-INTRANET'!$A$1:$K$71"}</definedName>
    <definedName name="ccccccc" hidden="1">{"'RIN-INTRANET'!$A$1:$K$71"}</definedName>
    <definedName name="ccccccc_1" localSheetId="0" hidden="1">{"'RIN-INTRANET'!$A$1:$K$71"}</definedName>
    <definedName name="ccccccc_1" localSheetId="1" hidden="1">{"'RIN-INTRANET'!$A$1:$K$71"}</definedName>
    <definedName name="ccccccc_1" hidden="1">{"'RIN-INTRANET'!$A$1:$K$71"}</definedName>
    <definedName name="ccccccc_1_1" localSheetId="0" hidden="1">{"'RIN-INTRANET'!$A$1:$K$71"}</definedName>
    <definedName name="ccccccc_1_1" localSheetId="1" hidden="1">{"'RIN-INTRANET'!$A$1:$K$71"}</definedName>
    <definedName name="ccccccc_1_1" hidden="1">{"'RIN-INTRANET'!$A$1:$K$71"}</definedName>
    <definedName name="ccccccc_1_2" localSheetId="0" hidden="1">{"'RIN-INTRANET'!$A$1:$K$71"}</definedName>
    <definedName name="ccccccc_1_2" localSheetId="1" hidden="1">{"'RIN-INTRANET'!$A$1:$K$71"}</definedName>
    <definedName name="ccccccc_1_2" hidden="1">{"'RIN-INTRANET'!$A$1:$K$71"}</definedName>
    <definedName name="ccccccc_1_3" localSheetId="0" hidden="1">{"'RIN-INTRANET'!$A$1:$K$71"}</definedName>
    <definedName name="ccccccc_1_3" localSheetId="1" hidden="1">{"'RIN-INTRANET'!$A$1:$K$71"}</definedName>
    <definedName name="ccccccc_1_3" hidden="1">{"'RIN-INTRANET'!$A$1:$K$71"}</definedName>
    <definedName name="ccccccc_1_4" localSheetId="0" hidden="1">{"'RIN-INTRANET'!$A$1:$K$71"}</definedName>
    <definedName name="ccccccc_1_4" localSheetId="1" hidden="1">{"'RIN-INTRANET'!$A$1:$K$71"}</definedName>
    <definedName name="ccccccc_1_4" hidden="1">{"'RIN-INTRANET'!$A$1:$K$71"}</definedName>
    <definedName name="ccccccc_2" localSheetId="0" hidden="1">{"'RIN-INTRANET'!$A$1:$K$71"}</definedName>
    <definedName name="ccccccc_2" localSheetId="1" hidden="1">{"'RIN-INTRANET'!$A$1:$K$71"}</definedName>
    <definedName name="ccccccc_2" hidden="1">{"'RIN-INTRANET'!$A$1:$K$71"}</definedName>
    <definedName name="ccccccc_3" localSheetId="0" hidden="1">{"'RIN-INTRANET'!$A$1:$K$71"}</definedName>
    <definedName name="ccccccc_3" localSheetId="1" hidden="1">{"'RIN-INTRANET'!$A$1:$K$71"}</definedName>
    <definedName name="ccccccc_3" hidden="1">{"'RIN-INTRANET'!$A$1:$K$71"}</definedName>
    <definedName name="ccccccc_4" localSheetId="0" hidden="1">{"'RIN-INTRANET'!$A$1:$K$71"}</definedName>
    <definedName name="ccccccc_4" localSheetId="1" hidden="1">{"'RIN-INTRANET'!$A$1:$K$71"}</definedName>
    <definedName name="ccccccc_4" hidden="1">{"'RIN-INTRANET'!$A$1:$K$71"}</definedName>
    <definedName name="cccccccccccccc" localSheetId="0" hidden="1">{"Tab1",#N/A,FALSE,"P";"Tab2",#N/A,FALSE,"P"}</definedName>
    <definedName name="cccccccccccccc" localSheetId="1" hidden="1">{"Tab1",#N/A,FALSE,"P";"Tab2",#N/A,FALSE,"P"}</definedName>
    <definedName name="cccccccccccccc" hidden="1">{"Tab1",#N/A,FALSE,"P";"Tab2",#N/A,FALSE,"P"}</definedName>
    <definedName name="cccccccccccccc_1" localSheetId="0" hidden="1">{"Tab1",#N/A,FALSE,"P";"Tab2",#N/A,FALSE,"P"}</definedName>
    <definedName name="cccccccccccccc_1" localSheetId="1" hidden="1">{"Tab1",#N/A,FALSE,"P";"Tab2",#N/A,FALSE,"P"}</definedName>
    <definedName name="cccccccccccccc_1" hidden="1">{"Tab1",#N/A,FALSE,"P";"Tab2",#N/A,FALSE,"P"}</definedName>
    <definedName name="cccccccccccccc_1_1" localSheetId="0" hidden="1">{"Tab1",#N/A,FALSE,"P";"Tab2",#N/A,FALSE,"P"}</definedName>
    <definedName name="cccccccccccccc_1_1" localSheetId="1" hidden="1">{"Tab1",#N/A,FALSE,"P";"Tab2",#N/A,FALSE,"P"}</definedName>
    <definedName name="cccccccccccccc_1_1" hidden="1">{"Tab1",#N/A,FALSE,"P";"Tab2",#N/A,FALSE,"P"}</definedName>
    <definedName name="cccccccccccccc_1_2" localSheetId="0" hidden="1">{"Tab1",#N/A,FALSE,"P";"Tab2",#N/A,FALSE,"P"}</definedName>
    <definedName name="cccccccccccccc_1_2" localSheetId="1" hidden="1">{"Tab1",#N/A,FALSE,"P";"Tab2",#N/A,FALSE,"P"}</definedName>
    <definedName name="cccccccccccccc_1_2" hidden="1">{"Tab1",#N/A,FALSE,"P";"Tab2",#N/A,FALSE,"P"}</definedName>
    <definedName name="cccccccccccccc_1_3" localSheetId="0" hidden="1">{"Tab1",#N/A,FALSE,"P";"Tab2",#N/A,FALSE,"P"}</definedName>
    <definedName name="cccccccccccccc_1_3" localSheetId="1" hidden="1">{"Tab1",#N/A,FALSE,"P";"Tab2",#N/A,FALSE,"P"}</definedName>
    <definedName name="cccccccccccccc_1_3" hidden="1">{"Tab1",#N/A,FALSE,"P";"Tab2",#N/A,FALSE,"P"}</definedName>
    <definedName name="cccccccccccccc_1_4" localSheetId="0" hidden="1">{"Tab1",#N/A,FALSE,"P";"Tab2",#N/A,FALSE,"P"}</definedName>
    <definedName name="cccccccccccccc_1_4" localSheetId="1" hidden="1">{"Tab1",#N/A,FALSE,"P";"Tab2",#N/A,FALSE,"P"}</definedName>
    <definedName name="cccccccccccccc_1_4" hidden="1">{"Tab1",#N/A,FALSE,"P";"Tab2",#N/A,FALSE,"P"}</definedName>
    <definedName name="cccccccccccccc_2" localSheetId="0" hidden="1">{"Tab1",#N/A,FALSE,"P";"Tab2",#N/A,FALSE,"P"}</definedName>
    <definedName name="cccccccccccccc_2" localSheetId="1" hidden="1">{"Tab1",#N/A,FALSE,"P";"Tab2",#N/A,FALSE,"P"}</definedName>
    <definedName name="cccccccccccccc_2" hidden="1">{"Tab1",#N/A,FALSE,"P";"Tab2",#N/A,FALSE,"P"}</definedName>
    <definedName name="cccccccccccccc_3" localSheetId="0" hidden="1">{"Tab1",#N/A,FALSE,"P";"Tab2",#N/A,FALSE,"P"}</definedName>
    <definedName name="cccccccccccccc_3" localSheetId="1" hidden="1">{"Tab1",#N/A,FALSE,"P";"Tab2",#N/A,FALSE,"P"}</definedName>
    <definedName name="cccccccccccccc_3" hidden="1">{"Tab1",#N/A,FALSE,"P";"Tab2",#N/A,FALSE,"P"}</definedName>
    <definedName name="cccccccccccccc_4" localSheetId="0" hidden="1">{"Tab1",#N/A,FALSE,"P";"Tab2",#N/A,FALSE,"P"}</definedName>
    <definedName name="cccccccccccccc_4" localSheetId="1" hidden="1">{"Tab1",#N/A,FALSE,"P";"Tab2",#N/A,FALSE,"P"}</definedName>
    <definedName name="cccccccccccccc_4" hidden="1">{"Tab1",#N/A,FALSE,"P";"Tab2",#N/A,FALSE,"P"}</definedName>
    <definedName name="cccm" localSheetId="0" hidden="1">{"Riqfin97",#N/A,FALSE,"Tran";"Riqfinpro",#N/A,FALSE,"Tran"}</definedName>
    <definedName name="cccm" localSheetId="1" hidden="1">{"Riqfin97",#N/A,FALSE,"Tran";"Riqfinpro",#N/A,FALSE,"Tran"}</definedName>
    <definedName name="cccm" hidden="1">{"Riqfin97",#N/A,FALSE,"Tran";"Riqfinpro",#N/A,FALSE,"Tran"}</definedName>
    <definedName name="cccm_1" localSheetId="0" hidden="1">{"Riqfin97",#N/A,FALSE,"Tran";"Riqfinpro",#N/A,FALSE,"Tran"}</definedName>
    <definedName name="cccm_1" localSheetId="1" hidden="1">{"Riqfin97",#N/A,FALSE,"Tran";"Riqfinpro",#N/A,FALSE,"Tran"}</definedName>
    <definedName name="cccm_1" hidden="1">{"Riqfin97",#N/A,FALSE,"Tran";"Riqfinpro",#N/A,FALSE,"Tran"}</definedName>
    <definedName name="cccm_1_1" localSheetId="0" hidden="1">{"Riqfin97",#N/A,FALSE,"Tran";"Riqfinpro",#N/A,FALSE,"Tran"}</definedName>
    <definedName name="cccm_1_1" localSheetId="1" hidden="1">{"Riqfin97",#N/A,FALSE,"Tran";"Riqfinpro",#N/A,FALSE,"Tran"}</definedName>
    <definedName name="cccm_1_1" hidden="1">{"Riqfin97",#N/A,FALSE,"Tran";"Riqfinpro",#N/A,FALSE,"Tran"}</definedName>
    <definedName name="cccm_1_2" localSheetId="0" hidden="1">{"Riqfin97",#N/A,FALSE,"Tran";"Riqfinpro",#N/A,FALSE,"Tran"}</definedName>
    <definedName name="cccm_1_2" localSheetId="1" hidden="1">{"Riqfin97",#N/A,FALSE,"Tran";"Riqfinpro",#N/A,FALSE,"Tran"}</definedName>
    <definedName name="cccm_1_2" hidden="1">{"Riqfin97",#N/A,FALSE,"Tran";"Riqfinpro",#N/A,FALSE,"Tran"}</definedName>
    <definedName name="cccm_1_3" localSheetId="0" hidden="1">{"Riqfin97",#N/A,FALSE,"Tran";"Riqfinpro",#N/A,FALSE,"Tran"}</definedName>
    <definedName name="cccm_1_3" localSheetId="1" hidden="1">{"Riqfin97",#N/A,FALSE,"Tran";"Riqfinpro",#N/A,FALSE,"Tran"}</definedName>
    <definedName name="cccm_1_3" hidden="1">{"Riqfin97",#N/A,FALSE,"Tran";"Riqfinpro",#N/A,FALSE,"Tran"}</definedName>
    <definedName name="cccm_1_4" localSheetId="0" hidden="1">{"Riqfin97",#N/A,FALSE,"Tran";"Riqfinpro",#N/A,FALSE,"Tran"}</definedName>
    <definedName name="cccm_1_4" localSheetId="1" hidden="1">{"Riqfin97",#N/A,FALSE,"Tran";"Riqfinpro",#N/A,FALSE,"Tran"}</definedName>
    <definedName name="cccm_1_4" hidden="1">{"Riqfin97",#N/A,FALSE,"Tran";"Riqfinpro",#N/A,FALSE,"Tran"}</definedName>
    <definedName name="cccm_2" localSheetId="0" hidden="1">{"Riqfin97",#N/A,FALSE,"Tran";"Riqfinpro",#N/A,FALSE,"Tran"}</definedName>
    <definedName name="cccm_2" localSheetId="1" hidden="1">{"Riqfin97",#N/A,FALSE,"Tran";"Riqfinpro",#N/A,FALSE,"Tran"}</definedName>
    <definedName name="cccm_2" hidden="1">{"Riqfin97",#N/A,FALSE,"Tran";"Riqfinpro",#N/A,FALSE,"Tran"}</definedName>
    <definedName name="cccm_3" localSheetId="0" hidden="1">{"Riqfin97",#N/A,FALSE,"Tran";"Riqfinpro",#N/A,FALSE,"Tran"}</definedName>
    <definedName name="cccm_3" localSheetId="1" hidden="1">{"Riqfin97",#N/A,FALSE,"Tran";"Riqfinpro",#N/A,FALSE,"Tran"}</definedName>
    <definedName name="cccm_3" hidden="1">{"Riqfin97",#N/A,FALSE,"Tran";"Riqfinpro",#N/A,FALSE,"Tran"}</definedName>
    <definedName name="cccm_4" localSheetId="0" hidden="1">{"Riqfin97",#N/A,FALSE,"Tran";"Riqfinpro",#N/A,FALSE,"Tran"}</definedName>
    <definedName name="cccm_4" localSheetId="1" hidden="1">{"Riqfin97",#N/A,FALSE,"Tran";"Riqfinpro",#N/A,FALSE,"Tran"}</definedName>
    <definedName name="cccm_4" hidden="1">{"Riqfin97",#N/A,FALSE,"Tran";"Riqfinpro",#N/A,FALSE,"Tran"}</definedName>
    <definedName name="ccfgsdfgsdf" localSheetId="0" hidden="1">{"Riqfin97",#N/A,FALSE,"Tran";"Riqfinpro",#N/A,FALSE,"Tran"}</definedName>
    <definedName name="ccfgsdfgsdf" localSheetId="1" hidden="1">{"Riqfin97",#N/A,FALSE,"Tran";"Riqfinpro",#N/A,FALSE,"Tran"}</definedName>
    <definedName name="ccfgsdfgsdf" hidden="1">{"Riqfin97",#N/A,FALSE,"Tran";"Riqfinpro",#N/A,FALSE,"Tran"}</definedName>
    <definedName name="ccfgsdfgsdf_1" localSheetId="0" hidden="1">{"Riqfin97",#N/A,FALSE,"Tran";"Riqfinpro",#N/A,FALSE,"Tran"}</definedName>
    <definedName name="ccfgsdfgsdf_1" localSheetId="1" hidden="1">{"Riqfin97",#N/A,FALSE,"Tran";"Riqfinpro",#N/A,FALSE,"Tran"}</definedName>
    <definedName name="ccfgsdfgsdf_1" hidden="1">{"Riqfin97",#N/A,FALSE,"Tran";"Riqfinpro",#N/A,FALSE,"Tran"}</definedName>
    <definedName name="ccfgsdfgsdf_1_1" localSheetId="0" hidden="1">{"Riqfin97",#N/A,FALSE,"Tran";"Riqfinpro",#N/A,FALSE,"Tran"}</definedName>
    <definedName name="ccfgsdfgsdf_1_1" localSheetId="1" hidden="1">{"Riqfin97",#N/A,FALSE,"Tran";"Riqfinpro",#N/A,FALSE,"Tran"}</definedName>
    <definedName name="ccfgsdfgsdf_1_1" hidden="1">{"Riqfin97",#N/A,FALSE,"Tran";"Riqfinpro",#N/A,FALSE,"Tran"}</definedName>
    <definedName name="ccfgsdfgsdf_1_2" localSheetId="0" hidden="1">{"Riqfin97",#N/A,FALSE,"Tran";"Riqfinpro",#N/A,FALSE,"Tran"}</definedName>
    <definedName name="ccfgsdfgsdf_1_2" localSheetId="1" hidden="1">{"Riqfin97",#N/A,FALSE,"Tran";"Riqfinpro",#N/A,FALSE,"Tran"}</definedName>
    <definedName name="ccfgsdfgsdf_1_2" hidden="1">{"Riqfin97",#N/A,FALSE,"Tran";"Riqfinpro",#N/A,FALSE,"Tran"}</definedName>
    <definedName name="ccfgsdfgsdf_1_3" localSheetId="0" hidden="1">{"Riqfin97",#N/A,FALSE,"Tran";"Riqfinpro",#N/A,FALSE,"Tran"}</definedName>
    <definedName name="ccfgsdfgsdf_1_3" localSheetId="1" hidden="1">{"Riqfin97",#N/A,FALSE,"Tran";"Riqfinpro",#N/A,FALSE,"Tran"}</definedName>
    <definedName name="ccfgsdfgsdf_1_3" hidden="1">{"Riqfin97",#N/A,FALSE,"Tran";"Riqfinpro",#N/A,FALSE,"Tran"}</definedName>
    <definedName name="ccfgsdfgsdf_1_4" localSheetId="0" hidden="1">{"Riqfin97",#N/A,FALSE,"Tran";"Riqfinpro",#N/A,FALSE,"Tran"}</definedName>
    <definedName name="ccfgsdfgsdf_1_4" localSheetId="1" hidden="1">{"Riqfin97",#N/A,FALSE,"Tran";"Riqfinpro",#N/A,FALSE,"Tran"}</definedName>
    <definedName name="ccfgsdfgsdf_1_4" hidden="1">{"Riqfin97",#N/A,FALSE,"Tran";"Riqfinpro",#N/A,FALSE,"Tran"}</definedName>
    <definedName name="ccfgsdfgsdf_2" localSheetId="0" hidden="1">{"Riqfin97",#N/A,FALSE,"Tran";"Riqfinpro",#N/A,FALSE,"Tran"}</definedName>
    <definedName name="ccfgsdfgsdf_2" localSheetId="1" hidden="1">{"Riqfin97",#N/A,FALSE,"Tran";"Riqfinpro",#N/A,FALSE,"Tran"}</definedName>
    <definedName name="ccfgsdfgsdf_2" hidden="1">{"Riqfin97",#N/A,FALSE,"Tran";"Riqfinpro",#N/A,FALSE,"Tran"}</definedName>
    <definedName name="ccfgsdfgsdf_3" localSheetId="0" hidden="1">{"Riqfin97",#N/A,FALSE,"Tran";"Riqfinpro",#N/A,FALSE,"Tran"}</definedName>
    <definedName name="ccfgsdfgsdf_3" localSheetId="1" hidden="1">{"Riqfin97",#N/A,FALSE,"Tran";"Riqfinpro",#N/A,FALSE,"Tran"}</definedName>
    <definedName name="ccfgsdfgsdf_3" hidden="1">{"Riqfin97",#N/A,FALSE,"Tran";"Riqfinpro",#N/A,FALSE,"Tran"}</definedName>
    <definedName name="ccfgsdfgsdf_4" localSheetId="0" hidden="1">{"Riqfin97",#N/A,FALSE,"Tran";"Riqfinpro",#N/A,FALSE,"Tran"}</definedName>
    <definedName name="ccfgsdfgsdf_4" localSheetId="1" hidden="1">{"Riqfin97",#N/A,FALSE,"Tran";"Riqfinpro",#N/A,FALSE,"Tran"}</definedName>
    <definedName name="ccfgsdfgsdf_4" hidden="1">{"Riqfin97",#N/A,FALSE,"Tran";"Riqfinpro",#N/A,FALSE,"Tran"}</definedName>
    <definedName name="ccme" localSheetId="0">#REF!</definedName>
    <definedName name="ccme" localSheetId="1">#REF!</definedName>
    <definedName name="ccme">#REF!</definedName>
    <definedName name="ccme2000" localSheetId="0">#REF!</definedName>
    <definedName name="ccme2000" localSheetId="1">#REF!</definedName>
    <definedName name="ccme2000">#REF!</definedName>
    <definedName name="ccme2001" localSheetId="0">#REF!</definedName>
    <definedName name="ccme2001" localSheetId="1">#REF!</definedName>
    <definedName name="ccme2001">#REF!</definedName>
    <definedName name="ccme2002" localSheetId="0">#REF!</definedName>
    <definedName name="ccme2002" localSheetId="1">#REF!</definedName>
    <definedName name="ccme2002">#REF!</definedName>
    <definedName name="ccme2003" localSheetId="0">#REF!</definedName>
    <definedName name="ccme2003" localSheetId="1">#REF!</definedName>
    <definedName name="ccme2003">#REF!</definedName>
    <definedName name="ccme98" localSheetId="0">[7]Programa!#REF!</definedName>
    <definedName name="ccme98" localSheetId="1">#REF!</definedName>
    <definedName name="ccme98">[7]Programa!#REF!</definedName>
    <definedName name="ccme98j" localSheetId="0">[7]Programa!#REF!</definedName>
    <definedName name="ccme98j" localSheetId="1">#REF!</definedName>
    <definedName name="ccme98j">[7]Programa!#REF!</definedName>
    <definedName name="ccme98s" localSheetId="0">#REF!</definedName>
    <definedName name="ccme98s" localSheetId="1">#REF!</definedName>
    <definedName name="ccme98s">#REF!</definedName>
    <definedName name="ccme99" localSheetId="0">#REF!</definedName>
    <definedName name="ccme99" localSheetId="1">#REF!</definedName>
    <definedName name="ccme99">#REF!</definedName>
    <definedName name="CCNE">#REF!</definedName>
    <definedName name="CCode" localSheetId="1">#REF!</definedName>
    <definedName name="CCode">[71]Codes!$A$2</definedName>
    <definedName name="cde" localSheetId="0" hidden="1">{"Riqfin97",#N/A,FALSE,"Tran";"Riqfinpro",#N/A,FALSE,"Tran"}</definedName>
    <definedName name="cde" localSheetId="1" hidden="1">{"Riqfin97",#N/A,FALSE,"Tran";"Riqfinpro",#N/A,FALSE,"Tran"}</definedName>
    <definedName name="cde" hidden="1">{"Riqfin97",#N/A,FALSE,"Tran";"Riqfinpro",#N/A,FALSE,"Tran"}</definedName>
    <definedName name="cde_1" localSheetId="0" hidden="1">{"Riqfin97",#N/A,FALSE,"Tran";"Riqfinpro",#N/A,FALSE,"Tran"}</definedName>
    <definedName name="cde_1" localSheetId="1" hidden="1">{"Riqfin97",#N/A,FALSE,"Tran";"Riqfinpro",#N/A,FALSE,"Tran"}</definedName>
    <definedName name="cde_1" hidden="1">{"Riqfin97",#N/A,FALSE,"Tran";"Riqfinpro",#N/A,FALSE,"Tran"}</definedName>
    <definedName name="cde_1_1" localSheetId="0" hidden="1">{"Riqfin97",#N/A,FALSE,"Tran";"Riqfinpro",#N/A,FALSE,"Tran"}</definedName>
    <definedName name="cde_1_1" localSheetId="1" hidden="1">{"Riqfin97",#N/A,FALSE,"Tran";"Riqfinpro",#N/A,FALSE,"Tran"}</definedName>
    <definedName name="cde_1_1" hidden="1">{"Riqfin97",#N/A,FALSE,"Tran";"Riqfinpro",#N/A,FALSE,"Tran"}</definedName>
    <definedName name="cde_1_2" localSheetId="0" hidden="1">{"Riqfin97",#N/A,FALSE,"Tran";"Riqfinpro",#N/A,FALSE,"Tran"}</definedName>
    <definedName name="cde_1_2" localSheetId="1" hidden="1">{"Riqfin97",#N/A,FALSE,"Tran";"Riqfinpro",#N/A,FALSE,"Tran"}</definedName>
    <definedName name="cde_1_2" hidden="1">{"Riqfin97",#N/A,FALSE,"Tran";"Riqfinpro",#N/A,FALSE,"Tran"}</definedName>
    <definedName name="cde_1_3" localSheetId="0" hidden="1">{"Riqfin97",#N/A,FALSE,"Tran";"Riqfinpro",#N/A,FALSE,"Tran"}</definedName>
    <definedName name="cde_1_3" localSheetId="1" hidden="1">{"Riqfin97",#N/A,FALSE,"Tran";"Riqfinpro",#N/A,FALSE,"Tran"}</definedName>
    <definedName name="cde_1_3" hidden="1">{"Riqfin97",#N/A,FALSE,"Tran";"Riqfinpro",#N/A,FALSE,"Tran"}</definedName>
    <definedName name="cde_1_4" localSheetId="0" hidden="1">{"Riqfin97",#N/A,FALSE,"Tran";"Riqfinpro",#N/A,FALSE,"Tran"}</definedName>
    <definedName name="cde_1_4" localSheetId="1" hidden="1">{"Riqfin97",#N/A,FALSE,"Tran";"Riqfinpro",#N/A,FALSE,"Tran"}</definedName>
    <definedName name="cde_1_4" hidden="1">{"Riqfin97",#N/A,FALSE,"Tran";"Riqfinpro",#N/A,FALSE,"Tran"}</definedName>
    <definedName name="cde_2" localSheetId="0" hidden="1">{"Riqfin97",#N/A,FALSE,"Tran";"Riqfinpro",#N/A,FALSE,"Tran"}</definedName>
    <definedName name="cde_2" localSheetId="1" hidden="1">{"Riqfin97",#N/A,FALSE,"Tran";"Riqfinpro",#N/A,FALSE,"Tran"}</definedName>
    <definedName name="cde_2" hidden="1">{"Riqfin97",#N/A,FALSE,"Tran";"Riqfinpro",#N/A,FALSE,"Tran"}</definedName>
    <definedName name="cde_3" localSheetId="0" hidden="1">{"Riqfin97",#N/A,FALSE,"Tran";"Riqfinpro",#N/A,FALSE,"Tran"}</definedName>
    <definedName name="cde_3" localSheetId="1" hidden="1">{"Riqfin97",#N/A,FALSE,"Tran";"Riqfinpro",#N/A,FALSE,"Tran"}</definedName>
    <definedName name="cde_3" hidden="1">{"Riqfin97",#N/A,FALSE,"Tran";"Riqfinpro",#N/A,FALSE,"Tran"}</definedName>
    <definedName name="cde_4" localSheetId="0" hidden="1">{"Riqfin97",#N/A,FALSE,"Tran";"Riqfinpro",#N/A,FALSE,"Tran"}</definedName>
    <definedName name="cde_4" localSheetId="1" hidden="1">{"Riqfin97",#N/A,FALSE,"Tran";"Riqfinpro",#N/A,FALSE,"Tran"}</definedName>
    <definedName name="cde_4" hidden="1">{"Riqfin97",#N/A,FALSE,"Tran";"Riqfinpro",#N/A,FALSE,"Tran"}</definedName>
    <definedName name="cdert" localSheetId="0" hidden="1">{"Minpmon",#N/A,FALSE,"Monthinput"}</definedName>
    <definedName name="cdert" localSheetId="1" hidden="1">{"Minpmon",#N/A,FALSE,"Monthinput"}</definedName>
    <definedName name="cdert" hidden="1">{"Minpmon",#N/A,FALSE,"Monthinput"}</definedName>
    <definedName name="CDIA">#REF!</definedName>
    <definedName name="CDP" localSheetId="1">#REF!</definedName>
    <definedName name="CDP">[44]Base!$N1</definedName>
    <definedName name="CDPR" localSheetId="1">#REF!</definedName>
    <definedName name="CDPR">[44]Base!$Q1</definedName>
    <definedName name="ce" localSheetId="1">#REF!</definedName>
    <definedName name="ce">[6]CONSULTA!$C$2</definedName>
    <definedName name="cec" localSheetId="0" hidden="1">{"Minpmon",#N/A,FALSE,"Monthinput"}</definedName>
    <definedName name="cec" localSheetId="1" hidden="1">{"Minpmon",#N/A,FALSE,"Monthinput"}</definedName>
    <definedName name="cec" hidden="1">{"Minpmon",#N/A,FALSE,"Monthinput"}</definedName>
    <definedName name="cec_1" localSheetId="0" hidden="1">{"Minpmon",#N/A,FALSE,"Monthinput"}</definedName>
    <definedName name="cec_1" localSheetId="1" hidden="1">{"Minpmon",#N/A,FALSE,"Monthinput"}</definedName>
    <definedName name="cec_1" hidden="1">{"Minpmon",#N/A,FALSE,"Monthinput"}</definedName>
    <definedName name="cec_1_1" localSheetId="0" hidden="1">{"Minpmon",#N/A,FALSE,"Monthinput"}</definedName>
    <definedName name="cec_1_1" localSheetId="1" hidden="1">{"Minpmon",#N/A,FALSE,"Monthinput"}</definedName>
    <definedName name="cec_1_1" hidden="1">{"Minpmon",#N/A,FALSE,"Monthinput"}</definedName>
    <definedName name="cec_1_2" localSheetId="0" hidden="1">{"Minpmon",#N/A,FALSE,"Monthinput"}</definedName>
    <definedName name="cec_1_2" localSheetId="1" hidden="1">{"Minpmon",#N/A,FALSE,"Monthinput"}</definedName>
    <definedName name="cec_1_2" hidden="1">{"Minpmon",#N/A,FALSE,"Monthinput"}</definedName>
    <definedName name="cec_1_3" localSheetId="0" hidden="1">{"Minpmon",#N/A,FALSE,"Monthinput"}</definedName>
    <definedName name="cec_1_3" localSheetId="1" hidden="1">{"Minpmon",#N/A,FALSE,"Monthinput"}</definedName>
    <definedName name="cec_1_3" hidden="1">{"Minpmon",#N/A,FALSE,"Monthinput"}</definedName>
    <definedName name="cec_1_4" localSheetId="0" hidden="1">{"Minpmon",#N/A,FALSE,"Monthinput"}</definedName>
    <definedName name="cec_1_4" localSheetId="1" hidden="1">{"Minpmon",#N/A,FALSE,"Monthinput"}</definedName>
    <definedName name="cec_1_4" hidden="1">{"Minpmon",#N/A,FALSE,"Monthinput"}</definedName>
    <definedName name="cec_2" localSheetId="0" hidden="1">{"Minpmon",#N/A,FALSE,"Monthinput"}</definedName>
    <definedName name="cec_2" localSheetId="1" hidden="1">{"Minpmon",#N/A,FALSE,"Monthinput"}</definedName>
    <definedName name="cec_2" hidden="1">{"Minpmon",#N/A,FALSE,"Monthinput"}</definedName>
    <definedName name="cec_3" localSheetId="0" hidden="1">{"Minpmon",#N/A,FALSE,"Monthinput"}</definedName>
    <definedName name="cec_3" localSheetId="1" hidden="1">{"Minpmon",#N/A,FALSE,"Monthinput"}</definedName>
    <definedName name="cec_3" hidden="1">{"Minpmon",#N/A,FALSE,"Monthinput"}</definedName>
    <definedName name="cec_4" localSheetId="0" hidden="1">{"Minpmon",#N/A,FALSE,"Monthinput"}</definedName>
    <definedName name="cec_4" localSheetId="1" hidden="1">{"Minpmon",#N/A,FALSE,"Monthinput"}</definedName>
    <definedName name="cec_4" hidden="1">{"Minpmon",#N/A,FALSE,"Monthinput"}</definedName>
    <definedName name="cel" localSheetId="0">#REF!</definedName>
    <definedName name="cel" localSheetId="1">#REF!</definedName>
    <definedName name="cel">#REF!</definedName>
    <definedName name="CEMENTO" localSheetId="0">#REF!</definedName>
    <definedName name="CEMENTO" localSheetId="1">#REF!</definedName>
    <definedName name="CEMENTO">#REF!</definedName>
    <definedName name="cementoB" localSheetId="0" hidden="1">{"'boletin'!$A$1:$R$73"}</definedName>
    <definedName name="cementoB" localSheetId="1" hidden="1">{"'boletin'!$A$1:$R$73"}</definedName>
    <definedName name="cementoB" hidden="1">{"'boletin'!$A$1:$R$73"}</definedName>
    <definedName name="CENGOVT" localSheetId="0">#REF!</definedName>
    <definedName name="CENGOVT" localSheetId="1">#REF!</definedName>
    <definedName name="CENGOVT">#REF!</definedName>
    <definedName name="CEPA96" localSheetId="0">#REF!</definedName>
    <definedName name="CEPA96" localSheetId="1">#REF!</definedName>
    <definedName name="CEPA96">#REF!</definedName>
    <definedName name="cerdito2" localSheetId="0">#REF!</definedName>
    <definedName name="cerdito2" localSheetId="1">#REF!</definedName>
    <definedName name="cerdito2">#REF!</definedName>
    <definedName name="CFA">[67]CIRRs!$C$81</definedName>
    <definedName name="CFG" localSheetId="0">[72]Hoja1!#REF!</definedName>
    <definedName name="CFG" localSheetId="1">#REF!</definedName>
    <definedName name="CFG">[72]Hoja1!#REF!</definedName>
    <definedName name="CG" localSheetId="1">#REF!</definedName>
    <definedName name="CG">[44]Base!$R1</definedName>
    <definedName name="cg_1" localSheetId="0">[44]Base!#REF!</definedName>
    <definedName name="cg_1" localSheetId="1">#REF!</definedName>
    <definedName name="cg_1">[44]Base!#REF!</definedName>
    <definedName name="CGBUDG" localSheetId="0">#REF!</definedName>
    <definedName name="CGBUDG" localSheetId="1">#REF!</definedName>
    <definedName name="CGBUDG">#REF!</definedName>
    <definedName name="CGBUDG_" localSheetId="0">#REF!</definedName>
    <definedName name="CGBUDG_" localSheetId="1">#REF!</definedName>
    <definedName name="CGBUDG_">#REF!</definedName>
    <definedName name="CGEXBUDG" localSheetId="0">#REF!</definedName>
    <definedName name="CGEXBUDG" localSheetId="1">#REF!</definedName>
    <definedName name="CGEXBUDG">#REF!</definedName>
    <definedName name="CGFIS" localSheetId="0">#REF!</definedName>
    <definedName name="CGFIS" localSheetId="1">#REF!</definedName>
    <definedName name="CGFIS">#REF!</definedName>
    <definedName name="CGNRP" localSheetId="0">#REF!</definedName>
    <definedName name="CGNRP" localSheetId="1">#REF!</definedName>
    <definedName name="CGNRP">#REF!</definedName>
    <definedName name="cgshare" localSheetId="0">[73]Multilateral!#REF!</definedName>
    <definedName name="cgshare" localSheetId="1">#REF!</definedName>
    <definedName name="cgshare">[73]Multilateral!#REF!</definedName>
    <definedName name="Chart100" localSheetId="0">[74]BS2000!#REF!</definedName>
    <definedName name="Chart100" localSheetId="1">#REF!</definedName>
    <definedName name="Chart100">[74]BS2000!#REF!</definedName>
    <definedName name="chart4" localSheetId="0" hidden="1">{#N/A,#N/A,FALSE,"CB";#N/A,#N/A,FALSE,"CMB";#N/A,#N/A,FALSE,"NBFI"}</definedName>
    <definedName name="chart4" localSheetId="1" hidden="1">{#N/A,#N/A,FALSE,"CB";#N/A,#N/A,FALSE,"CMB";#N/A,#N/A,FALSE,"NBFI"}</definedName>
    <definedName name="chart4" hidden="1">{#N/A,#N/A,FALSE,"CB";#N/A,#N/A,FALSE,"CMB";#N/A,#N/A,FALSE,"NBFI"}</definedName>
    <definedName name="ChartA" localSheetId="0" hidden="1">{#N/A,#N/A,FALSE,"CB";#N/A,#N/A,FALSE,"CMB";#N/A,#N/A,FALSE,"NBFI"}</definedName>
    <definedName name="ChartA" localSheetId="1" hidden="1">{#N/A,#N/A,FALSE,"CB";#N/A,#N/A,FALSE,"CMB";#N/A,#N/A,FALSE,"NBFI"}</definedName>
    <definedName name="ChartA" hidden="1">{#N/A,#N/A,FALSE,"CB";#N/A,#N/A,FALSE,"CMB";#N/A,#N/A,FALSE,"NBFI"}</definedName>
    <definedName name="Chartvel" localSheetId="0" hidden="1">{#N/A,#N/A,FALSE,"CB";#N/A,#N/A,FALSE,"CMB";#N/A,#N/A,FALSE,"BSYS";#N/A,#N/A,FALSE,"NBFI";#N/A,#N/A,FALSE,"FSYS"}</definedName>
    <definedName name="Chartvel" localSheetId="1" hidden="1">{#N/A,#N/A,FALSE,"CB";#N/A,#N/A,FALSE,"CMB";#N/A,#N/A,FALSE,"BSYS";#N/A,#N/A,FALSE,"NBFI";#N/A,#N/A,FALSE,"FSYS"}</definedName>
    <definedName name="Chartvel" hidden="1">{#N/A,#N/A,FALSE,"CB";#N/A,#N/A,FALSE,"CMB";#N/A,#N/A,FALSE,"BSYS";#N/A,#N/A,FALSE,"NBFI";#N/A,#N/A,FALSE,"FSYS"}</definedName>
    <definedName name="CHF" localSheetId="1">#REF!</definedName>
    <definedName name="CHF">#REF!</definedName>
    <definedName name="CHILE" localSheetId="0">#REF!</definedName>
    <definedName name="CHILE" localSheetId="1">#REF!</definedName>
    <definedName name="CHILE">#REF!</definedName>
    <definedName name="CHK" localSheetId="0">#REF!</definedName>
    <definedName name="CHK" localSheetId="1">#REF!</definedName>
    <definedName name="CHK">#REF!</definedName>
    <definedName name="CHK1.1" localSheetId="1">#REF!</definedName>
    <definedName name="CHK1.1">[75]Q1!$E$60:$AH$60</definedName>
    <definedName name="CHK2.1" localSheetId="1">#REF!</definedName>
    <definedName name="CHK2.1">[37]Q2!$E$67:$AH$67</definedName>
    <definedName name="CHK2.2" localSheetId="1">#REF!</definedName>
    <definedName name="CHK2.2">[37]Q2!$E$70:$AH$70</definedName>
    <definedName name="CHK2.3" localSheetId="1">#REF!</definedName>
    <definedName name="CHK2.3">[37]Q2!$E$75:$AH$75</definedName>
    <definedName name="CHK3.1" localSheetId="1">#REF!</definedName>
    <definedName name="CHK3.1">[37]Q3!$E$60:$AH$60</definedName>
    <definedName name="CHK5.1" localSheetId="0">#REF!</definedName>
    <definedName name="CHK5.1" localSheetId="1">#REF!</definedName>
    <definedName name="CHK5.1">#REF!</definedName>
    <definedName name="CHORA">#REF!</definedName>
    <definedName name="cienaga">#REF!</definedName>
    <definedName name="cifras_" localSheetId="0">#REF!</definedName>
    <definedName name="cifras_" localSheetId="1">#REF!</definedName>
    <definedName name="cifras_">#REF!</definedName>
    <definedName name="cirr" localSheetId="0">#REF!</definedName>
    <definedName name="cirr" localSheetId="1">#REF!</definedName>
    <definedName name="cirr">#REF!</definedName>
    <definedName name="cmbccr" localSheetId="0">#REF!</definedName>
    <definedName name="cmbccr" localSheetId="1">#REF!</definedName>
    <definedName name="cmbccr">#REF!</definedName>
    <definedName name="cmbcom" localSheetId="0">#REF!</definedName>
    <definedName name="cmbcom" localSheetId="1">#REF!</definedName>
    <definedName name="cmbcom">#REF!</definedName>
    <definedName name="cmca" localSheetId="0">#REF!</definedName>
    <definedName name="cmca" localSheetId="1">#REF!</definedName>
    <definedName name="cmca">#REF!</definedName>
    <definedName name="cmsbn" localSheetId="0">#REF!</definedName>
    <definedName name="cmsbn" localSheetId="1">#REF!</definedName>
    <definedName name="cmsbn">#REF!</definedName>
    <definedName name="CNSPNF" localSheetId="0">#REF!</definedName>
    <definedName name="CNSPNF" localSheetId="1">#REF!</definedName>
    <definedName name="CNSPNF">#REF!</definedName>
    <definedName name="CNY" localSheetId="1">#REF!</definedName>
    <definedName name="CNY">#REF!</definedName>
    <definedName name="cod" localSheetId="0">#REF!</definedName>
    <definedName name="cod" localSheetId="1">#REF!</definedName>
    <definedName name="cod">#REF!</definedName>
    <definedName name="cod_acreedor">#REF!</definedName>
    <definedName name="cod_cg">#REF!</definedName>
    <definedName name="codigo1">#REF!</definedName>
    <definedName name="codigo2">[76]Est!$A$2:$A$138</definedName>
    <definedName name="COEF.ANALISIS" localSheetId="0">#REF!</definedName>
    <definedName name="COEF.ANALISIS" localSheetId="1">#REF!</definedName>
    <definedName name="COEF.ANALISIS">#REF!</definedName>
    <definedName name="COL" localSheetId="0">[51]Projections!#REF!</definedName>
    <definedName name="COL" localSheetId="1">#REF!</definedName>
    <definedName name="COL">[51]Projections!#REF!</definedName>
    <definedName name="COM" localSheetId="0">#REF!</definedName>
    <definedName name="COM" localSheetId="1">#REF!</definedName>
    <definedName name="COM">#REF!</definedName>
    <definedName name="COMEXT" localSheetId="0">#REF!</definedName>
    <definedName name="COMEXT" localSheetId="1">#REF!</definedName>
    <definedName name="COMEXT">#REF!</definedName>
    <definedName name="Conc">#REF!</definedName>
    <definedName name="CONCK" localSheetId="0">#REF!</definedName>
    <definedName name="CONCK" localSheetId="1">#REF!</definedName>
    <definedName name="CONCK">#REF!</definedName>
    <definedName name="CONDUCTOR_NEUTRO">#REF!</definedName>
    <definedName name="conor" localSheetId="0">#REF!</definedName>
    <definedName name="conor" localSheetId="1">#REF!</definedName>
    <definedName name="conor">#REF!</definedName>
    <definedName name="cons" localSheetId="0">#REF!</definedName>
    <definedName name="cons" localSheetId="1">#REF!</definedName>
    <definedName name="cons">#REF!</definedName>
    <definedName name="CONSOLID" localSheetId="1">#REF!</definedName>
    <definedName name="CONSOLID">[77]Hoja1!$L$6:$M$7</definedName>
    <definedName name="CONSOLIDADO">'[78]CONSOLIDADO LONG PDF 2018'!$A$1:$E$1698</definedName>
    <definedName name="CONSOLIDADO2">[78]SECTORES!$A$1:$I$1695</definedName>
    <definedName name="CONSULTA" localSheetId="1">#REF!</definedName>
    <definedName name="CONSULTA">[6]CONSULTA!$C$2</definedName>
    <definedName name="Consulta3" localSheetId="0">#REF!</definedName>
    <definedName name="Consulta3" localSheetId="1">#REF!</definedName>
    <definedName name="Consulta3">#REF!</definedName>
    <definedName name="contacto" localSheetId="0">#REF!</definedName>
    <definedName name="contacto" localSheetId="1">#REF!</definedName>
    <definedName name="contacto">#REF!</definedName>
    <definedName name="Contents" localSheetId="0">#REF!:#REF!</definedName>
    <definedName name="Contents" localSheetId="1">#REF!:#REF!</definedName>
    <definedName name="Contents">#REF!:#REF!</definedName>
    <definedName name="CONTROL" localSheetId="1">#REF!</definedName>
    <definedName name="CONTROL">[44]Base!$A$1</definedName>
    <definedName name="control1">#REF!</definedName>
    <definedName name="control2">#REF!</definedName>
    <definedName name="copytable16" localSheetId="1">#REF!</definedName>
    <definedName name="copytable16">[79]table1!$A$14:$J$75</definedName>
    <definedName name="Copytodebt" localSheetId="0">#REF!</definedName>
    <definedName name="Copytodebt" localSheetId="1">#REF!</definedName>
    <definedName name="Copytodebt">#REF!</definedName>
    <definedName name="corr">#REF!</definedName>
    <definedName name="Costo_Operativo">#REF!</definedName>
    <definedName name="COUNT" localSheetId="0">#REF!</definedName>
    <definedName name="COUNT" localSheetId="1">#REF!</definedName>
    <definedName name="COUNT">#REF!</definedName>
    <definedName name="COUNTER" localSheetId="0">#REF!</definedName>
    <definedName name="COUNTER" localSheetId="1">#REF!</definedName>
    <definedName name="COUNTER">#REF!</definedName>
    <definedName name="CountryName" localSheetId="0">[80]xxx!#REF!</definedName>
    <definedName name="CountryName" localSheetId="1">#REF!</definedName>
    <definedName name="CountryName">[80]xxx!#REF!</definedName>
    <definedName name="CPI" localSheetId="0">#REF!</definedName>
    <definedName name="CPI" localSheetId="1">#REF!</definedName>
    <definedName name="CPI">#REF!</definedName>
    <definedName name="CPICUM" localSheetId="0">#REF!</definedName>
    <definedName name="CPICUM" localSheetId="1">#REF!</definedName>
    <definedName name="CPICUM">#REF!</definedName>
    <definedName name="CRECPIB" localSheetId="1">#REF!</definedName>
    <definedName name="CRECPIB">[44]Base!$T1</definedName>
    <definedName name="CRECWM" localSheetId="1">#REF!</definedName>
    <definedName name="CRECWM">[81]SUPUESTOS!A$15</definedName>
    <definedName name="cred" localSheetId="0">#REF!</definedName>
    <definedName name="cred" localSheetId="1">#REF!</definedName>
    <definedName name="cred">#REF!</definedName>
    <definedName name="cred1" localSheetId="0">#REF!</definedName>
    <definedName name="cred1" localSheetId="1">#REF!</definedName>
    <definedName name="cred1">#REF!</definedName>
    <definedName name="cred2000" localSheetId="0">#REF!</definedName>
    <definedName name="cred2000" localSheetId="1">#REF!</definedName>
    <definedName name="cred2000">#REF!</definedName>
    <definedName name="cred2001" localSheetId="0">#REF!</definedName>
    <definedName name="cred2001" localSheetId="1">#REF!</definedName>
    <definedName name="cred2001">#REF!</definedName>
    <definedName name="cred2002" localSheetId="0">#REF!</definedName>
    <definedName name="cred2002" localSheetId="1">#REF!</definedName>
    <definedName name="cred2002">#REF!</definedName>
    <definedName name="cred2003" localSheetId="0">#REF!</definedName>
    <definedName name="cred2003" localSheetId="1">#REF!</definedName>
    <definedName name="cred2003">#REF!</definedName>
    <definedName name="cred98" localSheetId="0">[7]Programa!#REF!</definedName>
    <definedName name="cred98" localSheetId="1">#REF!</definedName>
    <definedName name="cred98">[7]Programa!#REF!</definedName>
    <definedName name="cred98j" localSheetId="0">[7]Programa!#REF!</definedName>
    <definedName name="cred98j" localSheetId="1">#REF!</definedName>
    <definedName name="cred98j">[7]Programa!#REF!</definedName>
    <definedName name="cred98s" localSheetId="0">#REF!</definedName>
    <definedName name="cred98s" localSheetId="1">#REF!</definedName>
    <definedName name="cred98s">#REF!</definedName>
    <definedName name="cred99" localSheetId="0">#REF!</definedName>
    <definedName name="cred99" localSheetId="1">#REF!</definedName>
    <definedName name="cred99">#REF!</definedName>
    <definedName name="CREDITO" localSheetId="0">#REF!</definedName>
    <definedName name="CREDITO" localSheetId="1">#REF!</definedName>
    <definedName name="CREDITO">#REF!</definedName>
    <definedName name="CREDITO1" localSheetId="0">#REF!</definedName>
    <definedName name="CREDITO1" localSheetId="1">#REF!</definedName>
    <definedName name="CREDITO1">#REF!</definedName>
    <definedName name="CREDITOBCH" localSheetId="0">#REF!</definedName>
    <definedName name="CREDITOBCH" localSheetId="1">#REF!</definedName>
    <definedName name="CREDITOBCH">#REF!</definedName>
    <definedName name="CREDITORSB" localSheetId="0">#REF!</definedName>
    <definedName name="CREDITORSB" localSheetId="1">#REF!</definedName>
    <definedName name="CREDITORSB">#REF!</definedName>
    <definedName name="CREINGC" localSheetId="1">#REF!</definedName>
    <definedName name="CREINGC">[44]Base!$U1</definedName>
    <definedName name="_xlnm.Criteria" localSheetId="1">#REF!</definedName>
    <definedName name="_xlnm.Criteria">'[1]esc con 2.4% '!$E$1103:$E$1104</definedName>
    <definedName name="CSP" localSheetId="1">#REF!</definedName>
    <definedName name="CSP">[44]Base!$V1</definedName>
    <definedName name="cu1_" localSheetId="0">[82]Cuadro1!#REF!</definedName>
    <definedName name="cu1_" localSheetId="1">#REF!</definedName>
    <definedName name="cu1_">[82]Cuadro1!#REF!</definedName>
    <definedName name="cu3_" localSheetId="0">#REF!</definedName>
    <definedName name="cu3_" localSheetId="1">#REF!</definedName>
    <definedName name="cu3_">#REF!</definedName>
    <definedName name="cu5_" localSheetId="0">[83]Cuadro5!#REF!</definedName>
    <definedName name="cu5_" localSheetId="1">#REF!</definedName>
    <definedName name="cu5_">[83]Cuadro5!#REF!</definedName>
    <definedName name="cua" localSheetId="0" hidden="1">{"'RIN-INTRANET'!$A$1:$K$71"}</definedName>
    <definedName name="cua" localSheetId="1" hidden="1">{"'RIN-INTRANET'!$A$1:$K$71"}</definedName>
    <definedName name="cua" hidden="1">{"'RIN-INTRANET'!$A$1:$K$71"}</definedName>
    <definedName name="cua_1" localSheetId="0" hidden="1">{"'RIN-INTRANET'!$A$1:$K$71"}</definedName>
    <definedName name="cua_1" localSheetId="1" hidden="1">{"'RIN-INTRANET'!$A$1:$K$71"}</definedName>
    <definedName name="cua_1" hidden="1">{"'RIN-INTRANET'!$A$1:$K$71"}</definedName>
    <definedName name="cua_1_1" localSheetId="0" hidden="1">{"'RIN-INTRANET'!$A$1:$K$71"}</definedName>
    <definedName name="cua_1_1" localSheetId="1" hidden="1">{"'RIN-INTRANET'!$A$1:$K$71"}</definedName>
    <definedName name="cua_1_1" hidden="1">{"'RIN-INTRANET'!$A$1:$K$71"}</definedName>
    <definedName name="cua_1_1_1" localSheetId="0" hidden="1">{"'RIN-INTRANET'!$A$1:$K$71"}</definedName>
    <definedName name="cua_1_1_1" localSheetId="1" hidden="1">{"'RIN-INTRANET'!$A$1:$K$71"}</definedName>
    <definedName name="cua_1_1_1" hidden="1">{"'RIN-INTRANET'!$A$1:$K$71"}</definedName>
    <definedName name="cua_1_1_2" localSheetId="0" hidden="1">{"'RIN-INTRANET'!$A$1:$K$71"}</definedName>
    <definedName name="cua_1_1_2" localSheetId="1" hidden="1">{"'RIN-INTRANET'!$A$1:$K$71"}</definedName>
    <definedName name="cua_1_1_2" hidden="1">{"'RIN-INTRANET'!$A$1:$K$71"}</definedName>
    <definedName name="cua_1_1_3" localSheetId="0" hidden="1">{"'RIN-INTRANET'!$A$1:$K$71"}</definedName>
    <definedName name="cua_1_1_3" localSheetId="1" hidden="1">{"'RIN-INTRANET'!$A$1:$K$71"}</definedName>
    <definedName name="cua_1_1_3" hidden="1">{"'RIN-INTRANET'!$A$1:$K$71"}</definedName>
    <definedName name="cua_1_1_4" localSheetId="0" hidden="1">{"'RIN-INTRANET'!$A$1:$K$71"}</definedName>
    <definedName name="cua_1_1_4" localSheetId="1" hidden="1">{"'RIN-INTRANET'!$A$1:$K$71"}</definedName>
    <definedName name="cua_1_1_4" hidden="1">{"'RIN-INTRANET'!$A$1:$K$71"}</definedName>
    <definedName name="cua_1_2" localSheetId="0" hidden="1">{"'RIN-INTRANET'!$A$1:$K$71"}</definedName>
    <definedName name="cua_1_2" localSheetId="1" hidden="1">{"'RIN-INTRANET'!$A$1:$K$71"}</definedName>
    <definedName name="cua_1_2" hidden="1">{"'RIN-INTRANET'!$A$1:$K$71"}</definedName>
    <definedName name="cua_1_2_1" localSheetId="0" hidden="1">{"'RIN-INTRANET'!$A$1:$K$71"}</definedName>
    <definedName name="cua_1_2_1" localSheetId="1" hidden="1">{"'RIN-INTRANET'!$A$1:$K$71"}</definedName>
    <definedName name="cua_1_2_1" hidden="1">{"'RIN-INTRANET'!$A$1:$K$71"}</definedName>
    <definedName name="cua_1_2_2" localSheetId="0" hidden="1">{"'RIN-INTRANET'!$A$1:$K$71"}</definedName>
    <definedName name="cua_1_2_2" localSheetId="1" hidden="1">{"'RIN-INTRANET'!$A$1:$K$71"}</definedName>
    <definedName name="cua_1_2_2" hidden="1">{"'RIN-INTRANET'!$A$1:$K$71"}</definedName>
    <definedName name="cua_1_2_3" localSheetId="0" hidden="1">{"'RIN-INTRANET'!$A$1:$K$71"}</definedName>
    <definedName name="cua_1_2_3" localSheetId="1" hidden="1">{"'RIN-INTRANET'!$A$1:$K$71"}</definedName>
    <definedName name="cua_1_2_3" hidden="1">{"'RIN-INTRANET'!$A$1:$K$71"}</definedName>
    <definedName name="cua_1_3" localSheetId="0" hidden="1">{"'RIN-INTRANET'!$A$1:$K$71"}</definedName>
    <definedName name="cua_1_3" localSheetId="1" hidden="1">{"'RIN-INTRANET'!$A$1:$K$71"}</definedName>
    <definedName name="cua_1_3" hidden="1">{"'RIN-INTRANET'!$A$1:$K$71"}</definedName>
    <definedName name="cua_1_4" localSheetId="0" hidden="1">{"'RIN-INTRANET'!$A$1:$K$71"}</definedName>
    <definedName name="cua_1_4" localSheetId="1" hidden="1">{"'RIN-INTRANET'!$A$1:$K$71"}</definedName>
    <definedName name="cua_1_4" hidden="1">{"'RIN-INTRANET'!$A$1:$K$71"}</definedName>
    <definedName name="cua_1_5" localSheetId="0" hidden="1">{"'RIN-INTRANET'!$A$1:$K$71"}</definedName>
    <definedName name="cua_1_5" localSheetId="1" hidden="1">{"'RIN-INTRANET'!$A$1:$K$71"}</definedName>
    <definedName name="cua_1_5" hidden="1">{"'RIN-INTRANET'!$A$1:$K$71"}</definedName>
    <definedName name="cua_2" localSheetId="0" hidden="1">{"'RIN-INTRANET'!$A$1:$K$71"}</definedName>
    <definedName name="cua_2" localSheetId="1" hidden="1">{"'RIN-INTRANET'!$A$1:$K$71"}</definedName>
    <definedName name="cua_2" hidden="1">{"'RIN-INTRANET'!$A$1:$K$71"}</definedName>
    <definedName name="cua_2_1" localSheetId="0" hidden="1">{"'RIN-INTRANET'!$A$1:$K$71"}</definedName>
    <definedName name="cua_2_1" localSheetId="1" hidden="1">{"'RIN-INTRANET'!$A$1:$K$71"}</definedName>
    <definedName name="cua_2_1" hidden="1">{"'RIN-INTRANET'!$A$1:$K$71"}</definedName>
    <definedName name="cua_2_2" localSheetId="0" hidden="1">{"'RIN-INTRANET'!$A$1:$K$71"}</definedName>
    <definedName name="cua_2_2" localSheetId="1" hidden="1">{"'RIN-INTRANET'!$A$1:$K$71"}</definedName>
    <definedName name="cua_2_2" hidden="1">{"'RIN-INTRANET'!$A$1:$K$71"}</definedName>
    <definedName name="cua_2_3" localSheetId="0" hidden="1">{"'RIN-INTRANET'!$A$1:$K$71"}</definedName>
    <definedName name="cua_2_3" localSheetId="1" hidden="1">{"'RIN-INTRANET'!$A$1:$K$71"}</definedName>
    <definedName name="cua_2_3" hidden="1">{"'RIN-INTRANET'!$A$1:$K$71"}</definedName>
    <definedName name="cua_2_4" localSheetId="0" hidden="1">{"'RIN-INTRANET'!$A$1:$K$71"}</definedName>
    <definedName name="cua_2_4" localSheetId="1" hidden="1">{"'RIN-INTRANET'!$A$1:$K$71"}</definedName>
    <definedName name="cua_2_4" hidden="1">{"'RIN-INTRANET'!$A$1:$K$71"}</definedName>
    <definedName name="cua_3" localSheetId="0" hidden="1">{"'RIN-INTRANET'!$A$1:$K$71"}</definedName>
    <definedName name="cua_3" localSheetId="1" hidden="1">{"'RIN-INTRANET'!$A$1:$K$71"}</definedName>
    <definedName name="cua_3" hidden="1">{"'RIN-INTRANET'!$A$1:$K$71"}</definedName>
    <definedName name="cua_4" localSheetId="0" hidden="1">{"'RIN-INTRANET'!$A$1:$K$71"}</definedName>
    <definedName name="cua_4" localSheetId="1" hidden="1">{"'RIN-INTRANET'!$A$1:$K$71"}</definedName>
    <definedName name="cua_4" hidden="1">{"'RIN-INTRANET'!$A$1:$K$71"}</definedName>
    <definedName name="cua_5" localSheetId="0" hidden="1">{"'RIN-INTRANET'!$A$1:$K$71"}</definedName>
    <definedName name="cua_5" localSheetId="1" hidden="1">{"'RIN-INTRANET'!$A$1:$K$71"}</definedName>
    <definedName name="cua_5" hidden="1">{"'RIN-INTRANET'!$A$1:$K$71"}</definedName>
    <definedName name="Cuad_GC">#REF!</definedName>
    <definedName name="Cuad_IE">#REF!</definedName>
    <definedName name="cuad1" localSheetId="0">#REF!</definedName>
    <definedName name="cuad1" localSheetId="1">#REF!</definedName>
    <definedName name="cuad1">#REF!</definedName>
    <definedName name="cuad10" localSheetId="0">#REF!</definedName>
    <definedName name="cuad10" localSheetId="1">#REF!</definedName>
    <definedName name="cuad10">#REF!</definedName>
    <definedName name="cuad11" localSheetId="0">#REF!</definedName>
    <definedName name="cuad11" localSheetId="1">#REF!</definedName>
    <definedName name="cuad11">#REF!</definedName>
    <definedName name="cuad12" localSheetId="0">#REF!</definedName>
    <definedName name="cuad12" localSheetId="1">#REF!</definedName>
    <definedName name="cuad12">#REF!</definedName>
    <definedName name="cuad13" localSheetId="0">#REF!</definedName>
    <definedName name="cuad13" localSheetId="1">#REF!</definedName>
    <definedName name="cuad13">#REF!</definedName>
    <definedName name="cuad14" localSheetId="0">#REF!</definedName>
    <definedName name="cuad14" localSheetId="1">#REF!</definedName>
    <definedName name="cuad14">#REF!</definedName>
    <definedName name="cuad15" localSheetId="0">#REF!</definedName>
    <definedName name="cuad15" localSheetId="1">#REF!</definedName>
    <definedName name="cuad15">#REF!</definedName>
    <definedName name="cuad16" localSheetId="0">#REF!</definedName>
    <definedName name="cuad16" localSheetId="1">#REF!</definedName>
    <definedName name="cuad16">#REF!</definedName>
    <definedName name="cuad17" localSheetId="0">#REF!</definedName>
    <definedName name="cuad17" localSheetId="1">#REF!</definedName>
    <definedName name="cuad17">#REF!</definedName>
    <definedName name="cuad18" localSheetId="0">#REF!</definedName>
    <definedName name="cuad18" localSheetId="1">#REF!</definedName>
    <definedName name="cuad18">#REF!</definedName>
    <definedName name="cuad19" localSheetId="0">#REF!</definedName>
    <definedName name="cuad19" localSheetId="1">#REF!</definedName>
    <definedName name="cuad19">#REF!</definedName>
    <definedName name="cuad2" localSheetId="0">#REF!</definedName>
    <definedName name="cuad2" localSheetId="1">#REF!</definedName>
    <definedName name="cuad2">#REF!</definedName>
    <definedName name="cuad20" localSheetId="0">#REF!</definedName>
    <definedName name="cuad20" localSheetId="1">#REF!</definedName>
    <definedName name="cuad20">#REF!</definedName>
    <definedName name="cuad21" localSheetId="0">#REF!</definedName>
    <definedName name="cuad21" localSheetId="1">#REF!</definedName>
    <definedName name="cuad21">#REF!</definedName>
    <definedName name="cuad22" localSheetId="0">#REF!</definedName>
    <definedName name="cuad22" localSheetId="1">#REF!</definedName>
    <definedName name="cuad22">#REF!</definedName>
    <definedName name="cuad23" localSheetId="0">#REF!</definedName>
    <definedName name="cuad23" localSheetId="1">#REF!</definedName>
    <definedName name="cuad23">#REF!</definedName>
    <definedName name="cuad24" localSheetId="0">#REF!</definedName>
    <definedName name="cuad24" localSheetId="1">#REF!</definedName>
    <definedName name="cuad24">#REF!</definedName>
    <definedName name="cuad25" localSheetId="0">#REF!</definedName>
    <definedName name="cuad25" localSheetId="1">#REF!</definedName>
    <definedName name="cuad25">#REF!</definedName>
    <definedName name="cuad3" localSheetId="0">#REF!</definedName>
    <definedName name="cuad3" localSheetId="1">#REF!</definedName>
    <definedName name="cuad3">#REF!</definedName>
    <definedName name="cuad4" localSheetId="0">#REF!</definedName>
    <definedName name="cuad4" localSheetId="1">#REF!</definedName>
    <definedName name="cuad4">#REF!</definedName>
    <definedName name="cuad5" localSheetId="0">#REF!</definedName>
    <definedName name="cuad5" localSheetId="1">#REF!</definedName>
    <definedName name="cuad5">#REF!</definedName>
    <definedName name="cuad6" localSheetId="0">#REF!</definedName>
    <definedName name="cuad6" localSheetId="1">#REF!</definedName>
    <definedName name="cuad6">#REF!</definedName>
    <definedName name="cuad7" localSheetId="0">#REF!</definedName>
    <definedName name="cuad7" localSheetId="1">#REF!</definedName>
    <definedName name="cuad7">#REF!</definedName>
    <definedName name="cuad8" localSheetId="0">#REF!</definedName>
    <definedName name="cuad8" localSheetId="1">#REF!</definedName>
    <definedName name="cuad8">#REF!</definedName>
    <definedName name="cuad9" localSheetId="0">#REF!</definedName>
    <definedName name="cuad9" localSheetId="1">#REF!</definedName>
    <definedName name="cuad9">#REF!</definedName>
    <definedName name="CUADR11" localSheetId="0">#REF!</definedName>
    <definedName name="CUADR11" localSheetId="1">#REF!</definedName>
    <definedName name="CUADR11">#REF!</definedName>
    <definedName name="cuadrado" localSheetId="1">#REF!</definedName>
    <definedName name="cuadrado">'[54]Prog-Ejec'!$A$193</definedName>
    <definedName name="CUADRILLAS">#REF!</definedName>
    <definedName name="Cuadro_1" localSheetId="0">#REF!</definedName>
    <definedName name="Cuadro_1" localSheetId="1">#REF!</definedName>
    <definedName name="Cuadro_1">#REF!</definedName>
    <definedName name="cuadro_1.31" localSheetId="0">#REF!</definedName>
    <definedName name="cuadro_1.31" localSheetId="1">#REF!</definedName>
    <definedName name="cuadro_1.31">#REF!</definedName>
    <definedName name="CUADRO_2" localSheetId="0">#REF!</definedName>
    <definedName name="CUADRO_2" localSheetId="1">#REF!</definedName>
    <definedName name="CUADRO_2">#REF!</definedName>
    <definedName name="CUADRO_3" localSheetId="0">#REF!</definedName>
    <definedName name="CUADRO_3" localSheetId="1">#REF!</definedName>
    <definedName name="CUADRO_3">#REF!</definedName>
    <definedName name="CUADRO_4" localSheetId="0">#REF!</definedName>
    <definedName name="CUADRO_4" localSheetId="1">#REF!</definedName>
    <definedName name="CUADRO_4">#REF!</definedName>
    <definedName name="CUADRO_5" localSheetId="0">#REF!</definedName>
    <definedName name="CUADRO_5" localSheetId="1">#REF!</definedName>
    <definedName name="CUADRO_5">#REF!</definedName>
    <definedName name="Cuadro_Gerencia">[84]ENE!#REF!</definedName>
    <definedName name="Cuadro_No._1" localSheetId="0">#REF!</definedName>
    <definedName name="Cuadro_No._1" localSheetId="1">#REF!</definedName>
    <definedName name="Cuadro_No._1">#REF!</definedName>
    <definedName name="Cuadro_No._10" localSheetId="0">#REF!</definedName>
    <definedName name="Cuadro_No._10" localSheetId="1">#REF!</definedName>
    <definedName name="Cuadro_No._10">#REF!</definedName>
    <definedName name="Cuadro_No._11" localSheetId="0">#REF!</definedName>
    <definedName name="Cuadro_No._11" localSheetId="1">#REF!</definedName>
    <definedName name="Cuadro_No._11">#REF!</definedName>
    <definedName name="Cuadro_No._12" localSheetId="0">#REF!</definedName>
    <definedName name="Cuadro_No._12" localSheetId="1">#REF!</definedName>
    <definedName name="Cuadro_No._12">#REF!</definedName>
    <definedName name="Cuadro_No._13" localSheetId="0">#REF!</definedName>
    <definedName name="Cuadro_No._13" localSheetId="1">#REF!</definedName>
    <definedName name="Cuadro_No._13">#REF!</definedName>
    <definedName name="Cuadro_No._14" localSheetId="0">#REF!</definedName>
    <definedName name="Cuadro_No._14" localSheetId="1">#REF!</definedName>
    <definedName name="Cuadro_No._14">#REF!</definedName>
    <definedName name="Cuadro_No._15" localSheetId="0">#REF!</definedName>
    <definedName name="Cuadro_No._15" localSheetId="1">#REF!</definedName>
    <definedName name="Cuadro_No._15">#REF!</definedName>
    <definedName name="Cuadro_No._16" localSheetId="0">#REF!</definedName>
    <definedName name="Cuadro_No._16" localSheetId="1">#REF!</definedName>
    <definedName name="Cuadro_No._16">#REF!</definedName>
    <definedName name="Cuadro_No._17" localSheetId="0">#REF!</definedName>
    <definedName name="Cuadro_No._17" localSheetId="1">#REF!</definedName>
    <definedName name="Cuadro_No._17">#REF!</definedName>
    <definedName name="Cuadro_No._18" localSheetId="0">#REF!</definedName>
    <definedName name="Cuadro_No._18" localSheetId="1">#REF!</definedName>
    <definedName name="Cuadro_No._18">#REF!</definedName>
    <definedName name="Cuadro_No._19" localSheetId="0">#REF!</definedName>
    <definedName name="Cuadro_No._19" localSheetId="1">#REF!</definedName>
    <definedName name="Cuadro_No._19">#REF!</definedName>
    <definedName name="Cuadro_No._2" localSheetId="0">#REF!</definedName>
    <definedName name="Cuadro_No._2" localSheetId="1">#REF!</definedName>
    <definedName name="Cuadro_No._2">#REF!</definedName>
    <definedName name="Cuadro_No._3" localSheetId="0">#REF!</definedName>
    <definedName name="Cuadro_No._3" localSheetId="1">#REF!</definedName>
    <definedName name="Cuadro_No._3">#REF!</definedName>
    <definedName name="Cuadro_No._4" localSheetId="0">#REF!</definedName>
    <definedName name="Cuadro_No._4" localSheetId="1">#REF!</definedName>
    <definedName name="Cuadro_No._4">#REF!</definedName>
    <definedName name="Cuadro_No._5" localSheetId="0">#REF!</definedName>
    <definedName name="Cuadro_No._5" localSheetId="1">#REF!</definedName>
    <definedName name="Cuadro_No._5">#REF!</definedName>
    <definedName name="Cuadro_No._6" localSheetId="0">#REF!</definedName>
    <definedName name="Cuadro_No._6" localSheetId="1">#REF!</definedName>
    <definedName name="Cuadro_No._6">#REF!</definedName>
    <definedName name="Cuadro_No._7" localSheetId="0">#REF!</definedName>
    <definedName name="Cuadro_No._7" localSheetId="1">#REF!</definedName>
    <definedName name="Cuadro_No._7">#REF!</definedName>
    <definedName name="Cuadro_No._8" localSheetId="0">#REF!</definedName>
    <definedName name="Cuadro_No._8" localSheetId="1">#REF!</definedName>
    <definedName name="Cuadro_No._8">#REF!</definedName>
    <definedName name="Cuadro_No._9" localSheetId="0">#REF!</definedName>
    <definedName name="Cuadro_No._9" localSheetId="1">#REF!</definedName>
    <definedName name="Cuadro_No._9">#REF!</definedName>
    <definedName name="Cuadro0000" localSheetId="1">#REF!</definedName>
    <definedName name="Cuadro0000">[85]Datos!$A$210:$A$215</definedName>
    <definedName name="Cuadro03" localSheetId="1">#REF!</definedName>
    <definedName name="Cuadro03">'[86]C:G'!$B$2:$X$215</definedName>
    <definedName name="CUADRO1" localSheetId="0">#REF!</definedName>
    <definedName name="CUADRO1" localSheetId="1">#REF!</definedName>
    <definedName name="CUADRO1">#REF!</definedName>
    <definedName name="Cuadro10" localSheetId="1">#REF!</definedName>
    <definedName name="Cuadro10">[86]B:I!$B$54:$J$184</definedName>
    <definedName name="cuadro11" localSheetId="1">#REF!</definedName>
    <definedName name="cuadro11">'[87]C:F'!$A$147:$H$1016</definedName>
    <definedName name="cuadro17" localSheetId="1">#REF!</definedName>
    <definedName name="cuadro17">'[87]C:D'!$B$183:$U$249</definedName>
    <definedName name="CUADRO2" localSheetId="0">#REF!</definedName>
    <definedName name="CUADRO2" localSheetId="1">#REF!</definedName>
    <definedName name="CUADRO2">#REF!</definedName>
    <definedName name="cuadro21" localSheetId="1">#REF!</definedName>
    <definedName name="cuadro21">'[86]C:D'!$B$370:$U$531</definedName>
    <definedName name="cuadro46" localSheetId="0">[86]F!#REF!</definedName>
    <definedName name="cuadro46" localSheetId="1">#REF!</definedName>
    <definedName name="cuadro46">[86]F!#REF!</definedName>
    <definedName name="cuadro47" localSheetId="0">[86]F!#REF!</definedName>
    <definedName name="cuadro47" localSheetId="1">#REF!</definedName>
    <definedName name="cuadro47">[86]F!#REF!</definedName>
    <definedName name="cuadroa_" localSheetId="0">#REF!</definedName>
    <definedName name="cuadroa_" localSheetId="1">#REF!</definedName>
    <definedName name="cuadroa_">#REF!</definedName>
    <definedName name="cuadrob_" localSheetId="0">#REF!</definedName>
    <definedName name="cuadrob_" localSheetId="1">#REF!</definedName>
    <definedName name="cuadrob_">#REF!</definedName>
    <definedName name="CUADROB1" localSheetId="0">'[88]Tables 34-38'!#REF!</definedName>
    <definedName name="CUADROB1" localSheetId="1">#REF!</definedName>
    <definedName name="CUADROB1">'[88]Tables 34-38'!#REF!</definedName>
    <definedName name="CUADROI" localSheetId="0">#REF!</definedName>
    <definedName name="CUADROI" localSheetId="1">#REF!</definedName>
    <definedName name="CUADROI">#REF!</definedName>
    <definedName name="cuadroI_3" localSheetId="0">#REF!</definedName>
    <definedName name="cuadroI_3" localSheetId="1">#REF!</definedName>
    <definedName name="cuadroI_3">#REF!</definedName>
    <definedName name="cuadroI_5" localSheetId="1">#REF!</definedName>
    <definedName name="cuadroI_5">'[89]Cuadro I-5 94-00'!$A$3:$I$46</definedName>
    <definedName name="CUADROII" localSheetId="0">#REF!</definedName>
    <definedName name="CUADROII" localSheetId="1">#REF!</definedName>
    <definedName name="CUADROII">#REF!</definedName>
    <definedName name="CUADROIII" localSheetId="0">#REF!</definedName>
    <definedName name="CUADROIII" localSheetId="1">#REF!</definedName>
    <definedName name="CUADROIII">#REF!</definedName>
    <definedName name="CUADROIV" localSheetId="0">#REF!</definedName>
    <definedName name="CUADROIV" localSheetId="1">#REF!</definedName>
    <definedName name="CUADROIV">#REF!</definedName>
    <definedName name="CUADROV" localSheetId="0">#REF!</definedName>
    <definedName name="CUADROV" localSheetId="1">#REF!</definedName>
    <definedName name="CUADROV">#REF!</definedName>
    <definedName name="CUADROVI" localSheetId="0">#REF!</definedName>
    <definedName name="CUADROVI" localSheetId="1">#REF!</definedName>
    <definedName name="CUADROVI">#REF!</definedName>
    <definedName name="CUADROVII" localSheetId="0">#REF!</definedName>
    <definedName name="CUADROVII" localSheetId="1">#REF!</definedName>
    <definedName name="CUADROVII">#REF!</definedName>
    <definedName name="CUASEMA" localSheetId="0">#REF!</definedName>
    <definedName name="CUASEMA" localSheetId="1">#REF!</definedName>
    <definedName name="CUASEMA">#REF!</definedName>
    <definedName name="currency" localSheetId="0">#REF!</definedName>
    <definedName name="currency" localSheetId="1">#REF!</definedName>
    <definedName name="currency">#REF!</definedName>
    <definedName name="CurrVintage" localSheetId="1">#REF!</definedName>
    <definedName name="CurrVintage">[71]Current!$D$66</definedName>
    <definedName name="cvcxscfb" localSheetId="0" hidden="1">{"Riqfin97",#N/A,FALSE,"Tran";"Riqfinpro",#N/A,FALSE,"Tran"}</definedName>
    <definedName name="cvcxscfb" localSheetId="1" hidden="1">{"Riqfin97",#N/A,FALSE,"Tran";"Riqfinpro",#N/A,FALSE,"Tran"}</definedName>
    <definedName name="cvcxscfb" hidden="1">{"Riqfin97",#N/A,FALSE,"Tran";"Riqfinpro",#N/A,FALSE,"Tran"}</definedName>
    <definedName name="cvcxscfb_1" localSheetId="0" hidden="1">{"Riqfin97",#N/A,FALSE,"Tran";"Riqfinpro",#N/A,FALSE,"Tran"}</definedName>
    <definedName name="cvcxscfb_1" localSheetId="1" hidden="1">{"Riqfin97",#N/A,FALSE,"Tran";"Riqfinpro",#N/A,FALSE,"Tran"}</definedName>
    <definedName name="cvcxscfb_1" hidden="1">{"Riqfin97",#N/A,FALSE,"Tran";"Riqfinpro",#N/A,FALSE,"Tran"}</definedName>
    <definedName name="cvcxscfb_1_1" localSheetId="0" hidden="1">{"Riqfin97",#N/A,FALSE,"Tran";"Riqfinpro",#N/A,FALSE,"Tran"}</definedName>
    <definedName name="cvcxscfb_1_1" localSheetId="1" hidden="1">{"Riqfin97",#N/A,FALSE,"Tran";"Riqfinpro",#N/A,FALSE,"Tran"}</definedName>
    <definedName name="cvcxscfb_1_1" hidden="1">{"Riqfin97",#N/A,FALSE,"Tran";"Riqfinpro",#N/A,FALSE,"Tran"}</definedName>
    <definedName name="cvcxscfb_1_2" localSheetId="0" hidden="1">{"Riqfin97",#N/A,FALSE,"Tran";"Riqfinpro",#N/A,FALSE,"Tran"}</definedName>
    <definedName name="cvcxscfb_1_2" localSheetId="1" hidden="1">{"Riqfin97",#N/A,FALSE,"Tran";"Riqfinpro",#N/A,FALSE,"Tran"}</definedName>
    <definedName name="cvcxscfb_1_2" hidden="1">{"Riqfin97",#N/A,FALSE,"Tran";"Riqfinpro",#N/A,FALSE,"Tran"}</definedName>
    <definedName name="cvcxscfb_1_3" localSheetId="0" hidden="1">{"Riqfin97",#N/A,FALSE,"Tran";"Riqfinpro",#N/A,FALSE,"Tran"}</definedName>
    <definedName name="cvcxscfb_1_3" localSheetId="1" hidden="1">{"Riqfin97",#N/A,FALSE,"Tran";"Riqfinpro",#N/A,FALSE,"Tran"}</definedName>
    <definedName name="cvcxscfb_1_3" hidden="1">{"Riqfin97",#N/A,FALSE,"Tran";"Riqfinpro",#N/A,FALSE,"Tran"}</definedName>
    <definedName name="cvcxscfb_1_4" localSheetId="0" hidden="1">{"Riqfin97",#N/A,FALSE,"Tran";"Riqfinpro",#N/A,FALSE,"Tran"}</definedName>
    <definedName name="cvcxscfb_1_4" localSheetId="1" hidden="1">{"Riqfin97",#N/A,FALSE,"Tran";"Riqfinpro",#N/A,FALSE,"Tran"}</definedName>
    <definedName name="cvcxscfb_1_4" hidden="1">{"Riqfin97",#N/A,FALSE,"Tran";"Riqfinpro",#N/A,FALSE,"Tran"}</definedName>
    <definedName name="cvcxscfb_2" localSheetId="0" hidden="1">{"Riqfin97",#N/A,FALSE,"Tran";"Riqfinpro",#N/A,FALSE,"Tran"}</definedName>
    <definedName name="cvcxscfb_2" localSheetId="1" hidden="1">{"Riqfin97",#N/A,FALSE,"Tran";"Riqfinpro",#N/A,FALSE,"Tran"}</definedName>
    <definedName name="cvcxscfb_2" hidden="1">{"Riqfin97",#N/A,FALSE,"Tran";"Riqfinpro",#N/A,FALSE,"Tran"}</definedName>
    <definedName name="cvcxscfb_3" localSheetId="0" hidden="1">{"Riqfin97",#N/A,FALSE,"Tran";"Riqfinpro",#N/A,FALSE,"Tran"}</definedName>
    <definedName name="cvcxscfb_3" localSheetId="1" hidden="1">{"Riqfin97",#N/A,FALSE,"Tran";"Riqfinpro",#N/A,FALSE,"Tran"}</definedName>
    <definedName name="cvcxscfb_3" hidden="1">{"Riqfin97",#N/A,FALSE,"Tran";"Riqfinpro",#N/A,FALSE,"Tran"}</definedName>
    <definedName name="cvcxscfb_4" localSheetId="0" hidden="1">{"Riqfin97",#N/A,FALSE,"Tran";"Riqfinpro",#N/A,FALSE,"Tran"}</definedName>
    <definedName name="cvcxscfb_4" localSheetId="1" hidden="1">{"Riqfin97",#N/A,FALSE,"Tran";"Riqfinpro",#N/A,FALSE,"Tran"}</definedName>
    <definedName name="cvcxscfb_4" hidden="1">{"Riqfin97",#N/A,FALSE,"Tran";"Riqfinpro",#N/A,FALSE,"Tran"}</definedName>
    <definedName name="cvf" localSheetId="0" hidden="1">{"'para SB'!$A$1420:$F$1479"}</definedName>
    <definedName name="cvf" localSheetId="1" hidden="1">{"'para SB'!$A$1420:$F$1479"}</definedName>
    <definedName name="cvf" hidden="1">{"'para SB'!$A$1420:$F$1479"}</definedName>
    <definedName name="cvzxbz" localSheetId="0" hidden="1">{"Riqfin97",#N/A,FALSE,"Tran";"Riqfinpro",#N/A,FALSE,"Tran"}</definedName>
    <definedName name="cvzxbz" localSheetId="1" hidden="1">{"Riqfin97",#N/A,FALSE,"Tran";"Riqfinpro",#N/A,FALSE,"Tran"}</definedName>
    <definedName name="cvzxbz" hidden="1">{"Riqfin97",#N/A,FALSE,"Tran";"Riqfinpro",#N/A,FALSE,"Tran"}</definedName>
    <definedName name="cvzxbz_1" localSheetId="0" hidden="1">{"Riqfin97",#N/A,FALSE,"Tran";"Riqfinpro",#N/A,FALSE,"Tran"}</definedName>
    <definedName name="cvzxbz_1" localSheetId="1" hidden="1">{"Riqfin97",#N/A,FALSE,"Tran";"Riqfinpro",#N/A,FALSE,"Tran"}</definedName>
    <definedName name="cvzxbz_1" hidden="1">{"Riqfin97",#N/A,FALSE,"Tran";"Riqfinpro",#N/A,FALSE,"Tran"}</definedName>
    <definedName name="cvzxbz_1_1" localSheetId="0" hidden="1">{"Riqfin97",#N/A,FALSE,"Tran";"Riqfinpro",#N/A,FALSE,"Tran"}</definedName>
    <definedName name="cvzxbz_1_1" localSheetId="1" hidden="1">{"Riqfin97",#N/A,FALSE,"Tran";"Riqfinpro",#N/A,FALSE,"Tran"}</definedName>
    <definedName name="cvzxbz_1_1" hidden="1">{"Riqfin97",#N/A,FALSE,"Tran";"Riqfinpro",#N/A,FALSE,"Tran"}</definedName>
    <definedName name="cvzxbz_1_2" localSheetId="0" hidden="1">{"Riqfin97",#N/A,FALSE,"Tran";"Riqfinpro",#N/A,FALSE,"Tran"}</definedName>
    <definedName name="cvzxbz_1_2" localSheetId="1" hidden="1">{"Riqfin97",#N/A,FALSE,"Tran";"Riqfinpro",#N/A,FALSE,"Tran"}</definedName>
    <definedName name="cvzxbz_1_2" hidden="1">{"Riqfin97",#N/A,FALSE,"Tran";"Riqfinpro",#N/A,FALSE,"Tran"}</definedName>
    <definedName name="cvzxbz_1_3" localSheetId="0" hidden="1">{"Riqfin97",#N/A,FALSE,"Tran";"Riqfinpro",#N/A,FALSE,"Tran"}</definedName>
    <definedName name="cvzxbz_1_3" localSheetId="1" hidden="1">{"Riqfin97",#N/A,FALSE,"Tran";"Riqfinpro",#N/A,FALSE,"Tran"}</definedName>
    <definedName name="cvzxbz_1_3" hidden="1">{"Riqfin97",#N/A,FALSE,"Tran";"Riqfinpro",#N/A,FALSE,"Tran"}</definedName>
    <definedName name="cvzxbz_1_4" localSheetId="0" hidden="1">{"Riqfin97",#N/A,FALSE,"Tran";"Riqfinpro",#N/A,FALSE,"Tran"}</definedName>
    <definedName name="cvzxbz_1_4" localSheetId="1" hidden="1">{"Riqfin97",#N/A,FALSE,"Tran";"Riqfinpro",#N/A,FALSE,"Tran"}</definedName>
    <definedName name="cvzxbz_1_4" hidden="1">{"Riqfin97",#N/A,FALSE,"Tran";"Riqfinpro",#N/A,FALSE,"Tran"}</definedName>
    <definedName name="cvzxbz_2" localSheetId="0" hidden="1">{"Riqfin97",#N/A,FALSE,"Tran";"Riqfinpro",#N/A,FALSE,"Tran"}</definedName>
    <definedName name="cvzxbz_2" localSheetId="1" hidden="1">{"Riqfin97",#N/A,FALSE,"Tran";"Riqfinpro",#N/A,FALSE,"Tran"}</definedName>
    <definedName name="cvzxbz_2" hidden="1">{"Riqfin97",#N/A,FALSE,"Tran";"Riqfinpro",#N/A,FALSE,"Tran"}</definedName>
    <definedName name="cvzxbz_3" localSheetId="0" hidden="1">{"Riqfin97",#N/A,FALSE,"Tran";"Riqfinpro",#N/A,FALSE,"Tran"}</definedName>
    <definedName name="cvzxbz_3" localSheetId="1" hidden="1">{"Riqfin97",#N/A,FALSE,"Tran";"Riqfinpro",#N/A,FALSE,"Tran"}</definedName>
    <definedName name="cvzxbz_3" hidden="1">{"Riqfin97",#N/A,FALSE,"Tran";"Riqfinpro",#N/A,FALSE,"Tran"}</definedName>
    <definedName name="cvzxbz_4" localSheetId="0" hidden="1">{"Riqfin97",#N/A,FALSE,"Tran";"Riqfinpro",#N/A,FALSE,"Tran"}</definedName>
    <definedName name="cvzxbz_4" localSheetId="1" hidden="1">{"Riqfin97",#N/A,FALSE,"Tran";"Riqfinpro",#N/A,FALSE,"Tran"}</definedName>
    <definedName name="cvzxbz_4" hidden="1">{"Riqfin97",#N/A,FALSE,"Tran";"Riqfinpro",#N/A,FALSE,"Tran"}</definedName>
    <definedName name="Cwvu.a." hidden="1">[90]BOP!$A$36:$IV$36,[90]BOP!$A$44:$IV$44,[90]BOP!$A$59:$IV$59,[90]BOP!#REF!,[90]BOP!#REF!,[90]BOP!$A$81:$IV$88</definedName>
    <definedName name="Cwvu.bop." hidden="1">[90]BOP!$A$36:$IV$36,[90]BOP!$A$44:$IV$44,[90]BOP!$A$59:$IV$59,[90]BOP!#REF!,[90]BOP!#REF!,[90]BOP!$A$81:$IV$88</definedName>
    <definedName name="Cwvu.bop.sr." hidden="1">[90]BOP!$A$36:$IV$36,[90]BOP!$A$44:$IV$44,[90]BOP!$A$59:$IV$59,[90]BOP!#REF!,[90]BOP!#REF!,[90]BOP!$A$81:$IV$88</definedName>
    <definedName name="Cwvu.bopsdr.sr." hidden="1">[90]BOP!$A$36:$IV$36,[90]BOP!$A$44:$IV$44,[90]BOP!$A$59:$IV$59,[90]BOP!#REF!,[90]BOP!#REF!,[90]BOP!$A$81:$IV$88</definedName>
    <definedName name="Cwvu.cotton." hidden="1">[90]BOP!$A$36:$IV$36,[90]BOP!$A$44:$IV$44,[90]BOP!$A$59:$IV$59,[90]BOP!#REF!,[90]BOP!#REF!,[90]BOP!$A$79:$IV$79,[90]BOP!$A$81:$IV$88,[90]BOP!#REF!</definedName>
    <definedName name="Cwvu.cottonall." hidden="1">[90]BOP!$A$36:$IV$36,[90]BOP!$A$44:$IV$44,[90]BOP!$A$59:$IV$59,[90]BOP!#REF!,[90]BOP!#REF!,[90]BOP!$A$79:$IV$79,[90]BOP!$A$81:$IV$88</definedName>
    <definedName name="Cwvu.exportdetails." hidden="1">[90]BOP!$A$36:$IV$36,[90]BOP!$A$44:$IV$44,[90]BOP!$A$59:$IV$59,[90]BOP!#REF!,[90]BOP!#REF!,[90]BOP!$A$79:$IV$79,[90]BOP!#REF!</definedName>
    <definedName name="Cwvu.exports." hidden="1">[90]BOP!$A$36:$IV$36,[90]BOP!$A$44:$IV$44,[90]BOP!$A$59:$IV$59,[90]BOP!#REF!,[90]BOP!#REF!,[90]BOP!$A$79:$IV$79,[90]BOP!$A$81:$IV$88,[90]BOP!#REF!</definedName>
    <definedName name="Cwvu.gold." hidden="1">[90]BOP!$A$36:$IV$36,[90]BOP!$A$44:$IV$44,[90]BOP!$A$59:$IV$59,[90]BOP!#REF!,[90]BOP!#REF!,[90]BOP!$A$79:$IV$79,[90]BOP!$A$81:$IV$88,[90]BOP!#REF!</definedName>
    <definedName name="Cwvu.goldall." hidden="1">[90]BOP!$A$36:$IV$36,[90]BOP!$A$44:$IV$44,[90]BOP!$A$59:$IV$59,[90]BOP!#REF!,[90]BOP!#REF!,[90]BOP!$A$79:$IV$79,[90]BOP!$A$81:$IV$88,[90]BOP!#REF!</definedName>
    <definedName name="Cwvu.imports." hidden="1">[90]BOP!$A$36:$IV$36,[90]BOP!$A$44:$IV$44,[90]BOP!$A$59:$IV$59,[90]BOP!#REF!,[90]BOP!#REF!,[90]BOP!$A$79:$IV$79,[90]BOP!$A$81:$IV$88,[90]BOP!#REF!,[90]BOP!#REF!</definedName>
    <definedName name="Cwvu.importsall." hidden="1">[90]BOP!$A$36:$IV$36,[90]BOP!$A$44:$IV$44,[90]BOP!$A$59:$IV$59,[90]BOP!#REF!,[90]BOP!#REF!,[90]BOP!$A$79:$IV$79,[90]BOP!$A$81:$IV$88,[90]BOP!#REF!,[90]BOP!#REF!</definedName>
    <definedName name="Cwvu.tot." hidden="1">[90]BOP!$A$36:$IV$36,[90]BOP!$A$44:$IV$44,[90]BOP!$A$59:$IV$59,[90]BOP!#REF!,[90]BOP!#REF!,[90]BOP!$A$79:$IV$79</definedName>
    <definedName name="D">#N/A</definedName>
    <definedName name="D.121" localSheetId="0">#REF!</definedName>
    <definedName name="D.121" localSheetId="1">#REF!</definedName>
    <definedName name="D.121">#REF!</definedName>
    <definedName name="D.122" localSheetId="0">#REF!</definedName>
    <definedName name="D.122" localSheetId="1">#REF!</definedName>
    <definedName name="D.122">#REF!</definedName>
    <definedName name="D.29" localSheetId="0">#REF!</definedName>
    <definedName name="D.29" localSheetId="1">#REF!</definedName>
    <definedName name="D.29">#REF!</definedName>
    <definedName name="D_B" localSheetId="0">#REF!</definedName>
    <definedName name="D_B" localSheetId="1">#REF!</definedName>
    <definedName name="D_B">#REF!</definedName>
    <definedName name="D_BCA_NGDP" localSheetId="0">[91]DA!#REF!</definedName>
    <definedName name="D_BCA_NGDP" localSheetId="1">#REF!</definedName>
    <definedName name="D_BCA_NGDP">[91]DA!#REF!</definedName>
    <definedName name="D_BCA1" localSheetId="0">[91]DA!#REF!</definedName>
    <definedName name="D_BCA1" localSheetId="1">#REF!</definedName>
    <definedName name="D_BCA1">[91]DA!#REF!</definedName>
    <definedName name="D_BCA2" localSheetId="0">[91]DA!#REF!</definedName>
    <definedName name="D_BCA2" localSheetId="1">#REF!</definedName>
    <definedName name="D_BCA2">[91]DA!#REF!</definedName>
    <definedName name="D_BE" localSheetId="0">[91]DA!#REF!</definedName>
    <definedName name="D_BE" localSheetId="1">#REF!</definedName>
    <definedName name="D_BE">[91]DA!#REF!</definedName>
    <definedName name="D_BFDA" localSheetId="1">#REF!</definedName>
    <definedName name="D_BFDA">[91]DA!#REF!</definedName>
    <definedName name="D_BFL_C" localSheetId="1">#REF!</definedName>
    <definedName name="D_BFL_C">[91]DA!#REF!</definedName>
    <definedName name="D_BFL_L" localSheetId="1">#REF!</definedName>
    <definedName name="D_BFL_L">[91]DA!#REF!</definedName>
    <definedName name="D_BFLO" localSheetId="1">#REF!</definedName>
    <definedName name="D_BFLO">[91]DA!#REF!</definedName>
    <definedName name="D_BFPLBN" localSheetId="1">#REF!</definedName>
    <definedName name="D_BFPLBN">[91]DA!#REF!</definedName>
    <definedName name="D_BFPLMM" localSheetId="1">#REF!</definedName>
    <definedName name="D_BFPLMM">[91]DA!#REF!</definedName>
    <definedName name="D_BFRA" localSheetId="1">#REF!</definedName>
    <definedName name="D_BFRA">[91]DA!#REF!</definedName>
    <definedName name="D_BFRA2" localSheetId="1">#REF!</definedName>
    <definedName name="D_BFRA2">[91]DA!#REF!</definedName>
    <definedName name="D_BFUND" localSheetId="1">#REF!</definedName>
    <definedName name="D_BFUND">[91]DA!#REF!</definedName>
    <definedName name="D_BGS1" localSheetId="1">#REF!</definedName>
    <definedName name="D_BGS1">[91]DA!#REF!</definedName>
    <definedName name="D_BGS2" localSheetId="1">#REF!</definedName>
    <definedName name="D_BGS2">[91]DA!#REF!</definedName>
    <definedName name="D_BK" localSheetId="1">#REF!</definedName>
    <definedName name="D_BK">[91]DA!#REF!</definedName>
    <definedName name="D_BKFAX" localSheetId="1">#REF!</definedName>
    <definedName name="D_BKFAX">[91]DA!#REF!</definedName>
    <definedName name="D_BOB" localSheetId="1">#REF!</definedName>
    <definedName name="D_BOB">[91]DA!#REF!</definedName>
    <definedName name="D_BOP" localSheetId="1">#REF!</definedName>
    <definedName name="D_BOP">[91]DA!#REF!</definedName>
    <definedName name="D_BOP1" localSheetId="1">#REF!</definedName>
    <definedName name="D_BOP1">[91]DA!#REF!</definedName>
    <definedName name="D_BRASS2" localSheetId="1">#REF!</definedName>
    <definedName name="D_BRASS2">[91]DA!#REF!</definedName>
    <definedName name="D_BS" localSheetId="1">#REF!</definedName>
    <definedName name="D_BS">[91]DA!#REF!</definedName>
    <definedName name="D_BT" localSheetId="1">#REF!</definedName>
    <definedName name="D_BT">[91]DA!#REF!</definedName>
    <definedName name="D_BTR" localSheetId="1">#REF!</definedName>
    <definedName name="D_BTR">[91]DA!#REF!</definedName>
    <definedName name="d_e" comment="Duración de los episodios de asistencia a municipios por gastos de funcionamiento">#REF!</definedName>
    <definedName name="D_G" localSheetId="0">#REF!</definedName>
    <definedName name="D_G" localSheetId="1">#REF!</definedName>
    <definedName name="D_G">#REF!</definedName>
    <definedName name="D_L" localSheetId="0">#REF!</definedName>
    <definedName name="D_L" localSheetId="1">#REF!</definedName>
    <definedName name="D_L">#REF!</definedName>
    <definedName name="D_O" localSheetId="0">#REF!</definedName>
    <definedName name="D_O" localSheetId="1">#REF!</definedName>
    <definedName name="D_O">#REF!</definedName>
    <definedName name="D_P" localSheetId="1">#REF!</definedName>
    <definedName name="D_P">#REF!</definedName>
    <definedName name="D_S" localSheetId="0">#REF!</definedName>
    <definedName name="D_S" localSheetId="1">#REF!</definedName>
    <definedName name="D_S">#REF!</definedName>
    <definedName name="D_SRM" localSheetId="0">#REF!</definedName>
    <definedName name="D_SRM" localSheetId="1">#REF!</definedName>
    <definedName name="D_SRM">#REF!</definedName>
    <definedName name="D_SY" localSheetId="1">#REF!</definedName>
    <definedName name="D_SY">[92]Q7!$E$10:$AH$10</definedName>
    <definedName name="DA" localSheetId="0">#REF!</definedName>
    <definedName name="DA" localSheetId="1">#REF!</definedName>
    <definedName name="DA">#REF!</definedName>
    <definedName name="DABA" localSheetId="1">#REF!</definedName>
    <definedName name="DABA">#REF!</definedName>
    <definedName name="DABI" localSheetId="1">#REF!</definedName>
    <definedName name="DABI">#REF!</definedName>
    <definedName name="DABproj">#N/A</definedName>
    <definedName name="dadsasd" localSheetId="1">#REF!</definedName>
    <definedName name="dadsasd">#REF!</definedName>
    <definedName name="DAGproj">#N/A</definedName>
    <definedName name="DAMU" localSheetId="1">#REF!</definedName>
    <definedName name="DAMU">#REF!</definedName>
    <definedName name="DAproj">#N/A</definedName>
    <definedName name="DASD">#N/A</definedName>
    <definedName name="DASDB">#N/A</definedName>
    <definedName name="DASDG">#N/A</definedName>
    <definedName name="Data" localSheetId="0">#REF!</definedName>
    <definedName name="Data" localSheetId="1">#REF!</definedName>
    <definedName name="Data">#REF!</definedName>
    <definedName name="data_avales">#REF!</definedName>
    <definedName name="Database_MI" localSheetId="0">#REF!</definedName>
    <definedName name="Database_MI" localSheetId="1">#REF!</definedName>
    <definedName name="Database_MI">#REF!</definedName>
    <definedName name="datatbl" localSheetId="1">#REF!</definedName>
    <definedName name="datatbl">#REF!</definedName>
    <definedName name="Date" localSheetId="1">#REF!</definedName>
    <definedName name="Date">[71]Current!$D$67</definedName>
    <definedName name="DATES" localSheetId="0">#REF!</definedName>
    <definedName name="DATES" localSheetId="1">#REF!</definedName>
    <definedName name="DATES">#REF!</definedName>
    <definedName name="DATES_A" localSheetId="0">#REF!</definedName>
    <definedName name="DATES_A" localSheetId="1">#REF!</definedName>
    <definedName name="DATES_A">#REF!</definedName>
    <definedName name="Dates_Annual" localSheetId="0">#REF!</definedName>
    <definedName name="Dates_Annual" localSheetId="1">#REF!</definedName>
    <definedName name="Dates_Annual">#REF!</definedName>
    <definedName name="Dates_Monthly" localSheetId="0">#REF!</definedName>
    <definedName name="Dates_Monthly" localSheetId="1">#REF!</definedName>
    <definedName name="Dates_Monthly">#REF!</definedName>
    <definedName name="DATES_NOW" localSheetId="0">#REF!</definedName>
    <definedName name="DATES_NOW" localSheetId="1">#REF!</definedName>
    <definedName name="DATES_NOW">#REF!</definedName>
    <definedName name="DATES_Q" localSheetId="0">#REF!</definedName>
    <definedName name="DATES_Q" localSheetId="1">#REF!</definedName>
    <definedName name="DATES_Q">#REF!</definedName>
    <definedName name="dates_w" localSheetId="0">#REF!</definedName>
    <definedName name="dates_w" localSheetId="1">#REF!</definedName>
    <definedName name="dates_w">#REF!</definedName>
    <definedName name="datoact" localSheetId="0">#REF!</definedName>
    <definedName name="datoact" localSheetId="1">#REF!</definedName>
    <definedName name="datoact">#REF!</definedName>
    <definedName name="DATOS">#REF!</definedName>
    <definedName name="datos1">#REF!</definedName>
    <definedName name="datos2">#REF!</definedName>
    <definedName name="Datsem" localSheetId="0">#REF!</definedName>
    <definedName name="Datsem" localSheetId="1">#REF!</definedName>
    <definedName name="Datsem">#REF!</definedName>
    <definedName name="DB" localSheetId="0">#REF!</definedName>
    <definedName name="DB" localSheetId="1">#REF!</definedName>
    <definedName name="DB">#REF!</definedName>
    <definedName name="DBA" localSheetId="1">#REF!</definedName>
    <definedName name="DBA">#REF!</definedName>
    <definedName name="DBI" localSheetId="1">#REF!</definedName>
    <definedName name="DBI">#REF!</definedName>
    <definedName name="DBproj">#N/A</definedName>
    <definedName name="dcb" localSheetId="0">#REF!</definedName>
    <definedName name="dcb" localSheetId="1">#REF!</definedName>
    <definedName name="dcb">#REF!</definedName>
    <definedName name="dcc98j" localSheetId="0">[7]Programa!#REF!</definedName>
    <definedName name="dcc98j" localSheetId="1">#REF!</definedName>
    <definedName name="dcc98j">[7]Programa!#REF!</definedName>
    <definedName name="dcc98s" localSheetId="0">#REF!</definedName>
    <definedName name="dcc98s" localSheetId="1">#REF!</definedName>
    <definedName name="dcc98s">#REF!</definedName>
    <definedName name="dd" localSheetId="0" hidden="1">{"Riqfin97",#N/A,FALSE,"Tran";"Riqfinpro",#N/A,FALSE,"Tran"}</definedName>
    <definedName name="dd" localSheetId="1" hidden="1">{"Riqfin97",#N/A,FALSE,"Tran";"Riqfinpro",#N/A,FALSE,"Tran"}</definedName>
    <definedName name="dd" hidden="1">{"Riqfin97",#N/A,FALSE,"Tran";"Riqfinpro",#N/A,FALSE,"Tran"}</definedName>
    <definedName name="DD__Charts_area" localSheetId="0">#REF!</definedName>
    <definedName name="DD__Charts_area" localSheetId="1">#REF!</definedName>
    <definedName name="DD__Charts_area">#REF!</definedName>
    <definedName name="DD__GDI" localSheetId="0">#REF!</definedName>
    <definedName name="DD__GDI" localSheetId="1">#REF!</definedName>
    <definedName name="DD__GDI">#REF!</definedName>
    <definedName name="DD__GDP_real_by_sector_of_origin" localSheetId="0">#REF!</definedName>
    <definedName name="DD__GDP_real_by_sector_of_origin" localSheetId="1">#REF!</definedName>
    <definedName name="DD__GDP_real_by_sector_of_origin">#REF!</definedName>
    <definedName name="DD__Labor_Productivity" localSheetId="0">#REF!</definedName>
    <definedName name="DD__Labor_Productivity" localSheetId="1">#REF!</definedName>
    <definedName name="DD__Labor_Productivity">#REF!</definedName>
    <definedName name="DD__National_Accounts_at_1958_prices_" localSheetId="0">#REF!</definedName>
    <definedName name="DD__National_Accounts_at_1958_prices_" localSheetId="1">#REF!</definedName>
    <definedName name="DD__National_Accounts_at_1958_prices_">#REF!</definedName>
    <definedName name="DD__National_Accounts_at_Current_Prices" localSheetId="0">#REF!</definedName>
    <definedName name="DD__National_Accounts_at_Current_Prices" localSheetId="1">#REF!</definedName>
    <definedName name="DD__National_Accounts_at_Current_Prices">#REF!</definedName>
    <definedName name="DD__National_Accounts_Deflators" localSheetId="0">#REF!</definedName>
    <definedName name="DD__National_Accounts_Deflators" localSheetId="1">#REF!</definedName>
    <definedName name="DD__National_Accounts_Deflators">#REF!</definedName>
    <definedName name="DD__Prices_CPI_all_items" localSheetId="0">#REF!</definedName>
    <definedName name="DD__Prices_CPI_all_items" localSheetId="1">#REF!</definedName>
    <definedName name="DD__Prices_CPI_all_items">#REF!</definedName>
    <definedName name="DD__Prices_CPI_by_components" localSheetId="0">#REF!</definedName>
    <definedName name="DD__Prices_CPI_by_components" localSheetId="1">#REF!</definedName>
    <definedName name="DD__Prices_CPI_by_components">#REF!</definedName>
    <definedName name="DD__Prices_Wage_Indicators" localSheetId="0">#REF!</definedName>
    <definedName name="DD__Prices_Wage_Indicators" localSheetId="1">#REF!</definedName>
    <definedName name="DD__Prices_Wage_Indicators">#REF!</definedName>
    <definedName name="DD__Selected_Agricultural_Sector_Statistics" localSheetId="0">#REF!</definedName>
    <definedName name="DD__Selected_Agricultural_Sector_Statistics" localSheetId="1">#REF!</definedName>
    <definedName name="DD__Selected_Agricultural_Sector_Statistics">#REF!</definedName>
    <definedName name="DD__Selected_Agricultural_Sector_Statistics__concluded" localSheetId="0">#REF!</definedName>
    <definedName name="DD__Selected_Agricultural_Sector_Statistics__concluded" localSheetId="1">#REF!</definedName>
    <definedName name="DD__Selected_Agricultural_Sector_Statistics__concluded">#REF!</definedName>
    <definedName name="dd_1" localSheetId="0" hidden="1">{"Riqfin97",#N/A,FALSE,"Tran";"Riqfinpro",#N/A,FALSE,"Tran"}</definedName>
    <definedName name="dd_1" localSheetId="1" hidden="1">{"Riqfin97",#N/A,FALSE,"Tran";"Riqfinpro",#N/A,FALSE,"Tran"}</definedName>
    <definedName name="dd_1" hidden="1">{"Riqfin97",#N/A,FALSE,"Tran";"Riqfinpro",#N/A,FALSE,"Tran"}</definedName>
    <definedName name="dd_1_1" localSheetId="0" hidden="1">{"Riqfin97",#N/A,FALSE,"Tran";"Riqfinpro",#N/A,FALSE,"Tran"}</definedName>
    <definedName name="dd_1_1" localSheetId="1" hidden="1">{"Riqfin97",#N/A,FALSE,"Tran";"Riqfinpro",#N/A,FALSE,"Tran"}</definedName>
    <definedName name="dd_1_1" hidden="1">{"Riqfin97",#N/A,FALSE,"Tran";"Riqfinpro",#N/A,FALSE,"Tran"}</definedName>
    <definedName name="dd_1_2" localSheetId="0" hidden="1">{"Riqfin97",#N/A,FALSE,"Tran";"Riqfinpro",#N/A,FALSE,"Tran"}</definedName>
    <definedName name="dd_1_2" localSheetId="1" hidden="1">{"Riqfin97",#N/A,FALSE,"Tran";"Riqfinpro",#N/A,FALSE,"Tran"}</definedName>
    <definedName name="dd_1_2" hidden="1">{"Riqfin97",#N/A,FALSE,"Tran";"Riqfinpro",#N/A,FALSE,"Tran"}</definedName>
    <definedName name="dd_1_3" localSheetId="0" hidden="1">{"Riqfin97",#N/A,FALSE,"Tran";"Riqfinpro",#N/A,FALSE,"Tran"}</definedName>
    <definedName name="dd_1_3" localSheetId="1" hidden="1">{"Riqfin97",#N/A,FALSE,"Tran";"Riqfinpro",#N/A,FALSE,"Tran"}</definedName>
    <definedName name="dd_1_3" hidden="1">{"Riqfin97",#N/A,FALSE,"Tran";"Riqfinpro",#N/A,FALSE,"Tran"}</definedName>
    <definedName name="dd_1_4" localSheetId="0" hidden="1">{"Riqfin97",#N/A,FALSE,"Tran";"Riqfinpro",#N/A,FALSE,"Tran"}</definedName>
    <definedName name="dd_1_4" localSheetId="1" hidden="1">{"Riqfin97",#N/A,FALSE,"Tran";"Riqfinpro",#N/A,FALSE,"Tran"}</definedName>
    <definedName name="dd_1_4" hidden="1">{"Riqfin97",#N/A,FALSE,"Tran";"Riqfinpro",#N/A,FALSE,"Tran"}</definedName>
    <definedName name="dd_2" localSheetId="0" hidden="1">{"Riqfin97",#N/A,FALSE,"Tran";"Riqfinpro",#N/A,FALSE,"Tran"}</definedName>
    <definedName name="dd_2" localSheetId="1" hidden="1">{"Riqfin97",#N/A,FALSE,"Tran";"Riqfinpro",#N/A,FALSE,"Tran"}</definedName>
    <definedName name="dd_2" hidden="1">{"Riqfin97",#N/A,FALSE,"Tran";"Riqfinpro",#N/A,FALSE,"Tran"}</definedName>
    <definedName name="dd_3" localSheetId="0" hidden="1">{"Riqfin97",#N/A,FALSE,"Tran";"Riqfinpro",#N/A,FALSE,"Tran"}</definedName>
    <definedName name="dd_3" localSheetId="1" hidden="1">{"Riqfin97",#N/A,FALSE,"Tran";"Riqfinpro",#N/A,FALSE,"Tran"}</definedName>
    <definedName name="dd_3" hidden="1">{"Riqfin97",#N/A,FALSE,"Tran";"Riqfinpro",#N/A,FALSE,"Tran"}</definedName>
    <definedName name="dd_4" localSheetId="0" hidden="1">{"Riqfin97",#N/A,FALSE,"Tran";"Riqfinpro",#N/A,FALSE,"Tran"}</definedName>
    <definedName name="dd_4" localSheetId="1" hidden="1">{"Riqfin97",#N/A,FALSE,"Tran";"Riqfinpro",#N/A,FALSE,"Tran"}</definedName>
    <definedName name="dd_4" hidden="1">{"Riqfin97",#N/A,FALSE,"Tran";"Riqfinpro",#N/A,FALSE,"Tran"}</definedName>
    <definedName name="DD_Index_of_employment" localSheetId="0">#REF!</definedName>
    <definedName name="DD_Index_of_employment" localSheetId="1">#REF!</definedName>
    <definedName name="DD_Index_of_employment">#REF!</definedName>
    <definedName name="DD_Indicators_of_emp_wages_ulc" localSheetId="0">#REF!</definedName>
    <definedName name="DD_Indicators_of_emp_wages_ulc" localSheetId="1">#REF!</definedName>
    <definedName name="DD_Indicators_of_emp_wages_ulc">#REF!</definedName>
    <definedName name="DD_Labor_Productivity" localSheetId="0">#REF!</definedName>
    <definedName name="DD_Labor_Productivity" localSheetId="1">#REF!</definedName>
    <definedName name="DD_Labor_Productivity">#REF!</definedName>
    <definedName name="ddd" localSheetId="0">#REF!</definedName>
    <definedName name="ddd" localSheetId="1">#REF!</definedName>
    <definedName name="ddd">#REF!</definedName>
    <definedName name="ddd_1" localSheetId="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ddd_1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ddd_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ddd_1_1" localSheetId="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ddd_1_1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ddd_1_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ddd_1_2" localSheetId="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ddd_1_2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ddd_1_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ddd_1_3" localSheetId="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ddd_1_3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ddd_1_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ddd_1_4" localSheetId="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ddd_1_4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ddd_1_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ddd_2" localSheetId="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ddd_2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ddd_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ddd_3" localSheetId="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ddd_3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ddd_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ddd_4" localSheetId="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ddd_4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ddd_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dddd" localSheetId="0" hidden="1">{"Minpmon",#N/A,FALSE,"Monthinput"}</definedName>
    <definedName name="dddd" localSheetId="1" hidden="1">{"Minpmon",#N/A,FALSE,"Monthinput"}</definedName>
    <definedName name="dddd" hidden="1">{"Minpmon",#N/A,FALSE,"Monthinput"}</definedName>
    <definedName name="dddd_1" localSheetId="0" hidden="1">{"Minpmon",#N/A,FALSE,"Monthinput"}</definedName>
    <definedName name="dddd_1" localSheetId="1" hidden="1">{"Minpmon",#N/A,FALSE,"Monthinput"}</definedName>
    <definedName name="dddd_1" hidden="1">{"Minpmon",#N/A,FALSE,"Monthinput"}</definedName>
    <definedName name="dddd_1_1" localSheetId="0" hidden="1">{"Minpmon",#N/A,FALSE,"Monthinput"}</definedName>
    <definedName name="dddd_1_1" localSheetId="1" hidden="1">{"Minpmon",#N/A,FALSE,"Monthinput"}</definedName>
    <definedName name="dddd_1_1" hidden="1">{"Minpmon",#N/A,FALSE,"Monthinput"}</definedName>
    <definedName name="dddd_1_2" localSheetId="0" hidden="1">{"Minpmon",#N/A,FALSE,"Monthinput"}</definedName>
    <definedName name="dddd_1_2" localSheetId="1" hidden="1">{"Minpmon",#N/A,FALSE,"Monthinput"}</definedName>
    <definedName name="dddd_1_2" hidden="1">{"Minpmon",#N/A,FALSE,"Monthinput"}</definedName>
    <definedName name="dddd_1_3" localSheetId="0" hidden="1">{"Minpmon",#N/A,FALSE,"Monthinput"}</definedName>
    <definedName name="dddd_1_3" localSheetId="1" hidden="1">{"Minpmon",#N/A,FALSE,"Monthinput"}</definedName>
    <definedName name="dddd_1_3" hidden="1">{"Minpmon",#N/A,FALSE,"Monthinput"}</definedName>
    <definedName name="dddd_1_4" localSheetId="0" hidden="1">{"Minpmon",#N/A,FALSE,"Monthinput"}</definedName>
    <definedName name="dddd_1_4" localSheetId="1" hidden="1">{"Minpmon",#N/A,FALSE,"Monthinput"}</definedName>
    <definedName name="dddd_1_4" hidden="1">{"Minpmon",#N/A,FALSE,"Monthinput"}</definedName>
    <definedName name="dddd_2" localSheetId="0" hidden="1">{"Minpmon",#N/A,FALSE,"Monthinput"}</definedName>
    <definedName name="dddd_2" localSheetId="1" hidden="1">{"Minpmon",#N/A,FALSE,"Monthinput"}</definedName>
    <definedName name="dddd_2" hidden="1">{"Minpmon",#N/A,FALSE,"Monthinput"}</definedName>
    <definedName name="dddd_3" localSheetId="0" hidden="1">{"Minpmon",#N/A,FALSE,"Monthinput"}</definedName>
    <definedName name="dddd_3" localSheetId="1" hidden="1">{"Minpmon",#N/A,FALSE,"Monthinput"}</definedName>
    <definedName name="dddd_3" hidden="1">{"Minpmon",#N/A,FALSE,"Monthinput"}</definedName>
    <definedName name="dddd_4" localSheetId="0" hidden="1">{"Minpmon",#N/A,FALSE,"Monthinput"}</definedName>
    <definedName name="dddd_4" localSheetId="1" hidden="1">{"Minpmon",#N/A,FALSE,"Monthinput"}</definedName>
    <definedName name="dddd_4" hidden="1">{"Minpmon",#N/A,FALSE,"Monthinput"}</definedName>
    <definedName name="ddddd" localSheetId="0" hidden="1">{"Riqfin97",#N/A,FALSE,"Tran";"Riqfinpro",#N/A,FALSE,"Tran"}</definedName>
    <definedName name="ddddd" localSheetId="1" hidden="1">{"Riqfin97",#N/A,FALSE,"Tran";"Riqfinpro",#N/A,FALSE,"Tran"}</definedName>
    <definedName name="ddddd" hidden="1">{"Riqfin97",#N/A,FALSE,"Tran";"Riqfinpro",#N/A,FALSE,"Tran"}</definedName>
    <definedName name="dddddd" localSheetId="0" hidden="1">{"Tab1",#N/A,FALSE,"P";"Tab2",#N/A,FALSE,"P"}</definedName>
    <definedName name="dddddd" localSheetId="1" hidden="1">{"Tab1",#N/A,FALSE,"P";"Tab2",#N/A,FALSE,"P"}</definedName>
    <definedName name="dddddd" hidden="1">{"Tab1",#N/A,FALSE,"P";"Tab2",#N/A,FALSE,"P"}</definedName>
    <definedName name="dddddd_1" localSheetId="0" hidden="1">{"Tab1",#N/A,FALSE,"P";"Tab2",#N/A,FALSE,"P"}</definedName>
    <definedName name="dddddd_1" localSheetId="1" hidden="1">{"Tab1",#N/A,FALSE,"P";"Tab2",#N/A,FALSE,"P"}</definedName>
    <definedName name="dddddd_1" hidden="1">{"Tab1",#N/A,FALSE,"P";"Tab2",#N/A,FALSE,"P"}</definedName>
    <definedName name="dddddd_1_1" localSheetId="0" hidden="1">{"Tab1",#N/A,FALSE,"P";"Tab2",#N/A,FALSE,"P"}</definedName>
    <definedName name="dddddd_1_1" localSheetId="1" hidden="1">{"Tab1",#N/A,FALSE,"P";"Tab2",#N/A,FALSE,"P"}</definedName>
    <definedName name="dddddd_1_1" hidden="1">{"Tab1",#N/A,FALSE,"P";"Tab2",#N/A,FALSE,"P"}</definedName>
    <definedName name="dddddd_1_2" localSheetId="0" hidden="1">{"Tab1",#N/A,FALSE,"P";"Tab2",#N/A,FALSE,"P"}</definedName>
    <definedName name="dddddd_1_2" localSheetId="1" hidden="1">{"Tab1",#N/A,FALSE,"P";"Tab2",#N/A,FALSE,"P"}</definedName>
    <definedName name="dddddd_1_2" hidden="1">{"Tab1",#N/A,FALSE,"P";"Tab2",#N/A,FALSE,"P"}</definedName>
    <definedName name="dddddd_1_3" localSheetId="0" hidden="1">{"Tab1",#N/A,FALSE,"P";"Tab2",#N/A,FALSE,"P"}</definedName>
    <definedName name="dddddd_1_3" localSheetId="1" hidden="1">{"Tab1",#N/A,FALSE,"P";"Tab2",#N/A,FALSE,"P"}</definedName>
    <definedName name="dddddd_1_3" hidden="1">{"Tab1",#N/A,FALSE,"P";"Tab2",#N/A,FALSE,"P"}</definedName>
    <definedName name="dddddd_1_4" localSheetId="0" hidden="1">{"Tab1",#N/A,FALSE,"P";"Tab2",#N/A,FALSE,"P"}</definedName>
    <definedName name="dddddd_1_4" localSheetId="1" hidden="1">{"Tab1",#N/A,FALSE,"P";"Tab2",#N/A,FALSE,"P"}</definedName>
    <definedName name="dddddd_1_4" hidden="1">{"Tab1",#N/A,FALSE,"P";"Tab2",#N/A,FALSE,"P"}</definedName>
    <definedName name="dddddd_2" localSheetId="0" hidden="1">{"Tab1",#N/A,FALSE,"P";"Tab2",#N/A,FALSE,"P"}</definedName>
    <definedName name="dddddd_2" localSheetId="1" hidden="1">{"Tab1",#N/A,FALSE,"P";"Tab2",#N/A,FALSE,"P"}</definedName>
    <definedName name="dddddd_2" hidden="1">{"Tab1",#N/A,FALSE,"P";"Tab2",#N/A,FALSE,"P"}</definedName>
    <definedName name="dddddd_3" localSheetId="0" hidden="1">{"Tab1",#N/A,FALSE,"P";"Tab2",#N/A,FALSE,"P"}</definedName>
    <definedName name="dddddd_3" localSheetId="1" hidden="1">{"Tab1",#N/A,FALSE,"P";"Tab2",#N/A,FALSE,"P"}</definedName>
    <definedName name="dddddd_3" hidden="1">{"Tab1",#N/A,FALSE,"P";"Tab2",#N/A,FALSE,"P"}</definedName>
    <definedName name="dddddd_4" localSheetId="0" hidden="1">{"Tab1",#N/A,FALSE,"P";"Tab2",#N/A,FALSE,"P"}</definedName>
    <definedName name="dddddd_4" localSheetId="1" hidden="1">{"Tab1",#N/A,FALSE,"P";"Tab2",#N/A,FALSE,"P"}</definedName>
    <definedName name="dddddd_4" hidden="1">{"Tab1",#N/A,FALSE,"P";"Tab2",#N/A,FALSE,"P"}</definedName>
    <definedName name="ddf" localSheetId="1">#REF!</definedName>
    <definedName name="ddf">'[54]Prog-Ejec'!$G$88</definedName>
    <definedName name="DDR" localSheetId="1">#REF!</definedName>
    <definedName name="DDR">#REF!</definedName>
    <definedName name="DDRBA" localSheetId="1">#REF!</definedName>
    <definedName name="DDRBA">#REF!</definedName>
    <definedName name="de" localSheetId="0" hidden="1">{"'RIN-INTRANET'!$A$1:$K$71"}</definedName>
    <definedName name="de" localSheetId="1" hidden="1">{"'RIN-INTRANET'!$A$1:$K$71"}</definedName>
    <definedName name="de" hidden="1">{"'RIN-INTRANET'!$A$1:$K$71"}</definedName>
    <definedName name="DE.CEI_CCIS" localSheetId="0">#REF!</definedName>
    <definedName name="DE.CEI_CCIS" localSheetId="1">#REF!</definedName>
    <definedName name="DE.CEI_CCIS">#REF!</definedName>
    <definedName name="DE.CEI_COU" localSheetId="0">#REF!</definedName>
    <definedName name="DE.CEI_COU" localSheetId="1">#REF!</definedName>
    <definedName name="DE.CEI_COU">#REF!</definedName>
    <definedName name="DE.SECTORES" localSheetId="0">#REF!</definedName>
    <definedName name="DE.SECTORES" localSheetId="1">#REF!</definedName>
    <definedName name="DE.SECTORES">#REF!</definedName>
    <definedName name="de_1" localSheetId="0" hidden="1">{"'RIN-INTRANET'!$A$1:$K$71"}</definedName>
    <definedName name="de_1" localSheetId="1" hidden="1">{"'RIN-INTRANET'!$A$1:$K$71"}</definedName>
    <definedName name="de_1" hidden="1">{"'RIN-INTRANET'!$A$1:$K$71"}</definedName>
    <definedName name="de_1_1" localSheetId="0" hidden="1">{"'RIN-INTRANET'!$A$1:$K$71"}</definedName>
    <definedName name="de_1_1" localSheetId="1" hidden="1">{"'RIN-INTRANET'!$A$1:$K$71"}</definedName>
    <definedName name="de_1_1" hidden="1">{"'RIN-INTRANET'!$A$1:$K$71"}</definedName>
    <definedName name="de_1_1_1" localSheetId="0" hidden="1">{"'RIN-INTRANET'!$A$1:$K$71"}</definedName>
    <definedName name="de_1_1_1" localSheetId="1" hidden="1">{"'RIN-INTRANET'!$A$1:$K$71"}</definedName>
    <definedName name="de_1_1_1" hidden="1">{"'RIN-INTRANET'!$A$1:$K$71"}</definedName>
    <definedName name="de_1_1_2" localSheetId="0" hidden="1">{"'RIN-INTRANET'!$A$1:$K$71"}</definedName>
    <definedName name="de_1_1_2" localSheetId="1" hidden="1">{"'RIN-INTRANET'!$A$1:$K$71"}</definedName>
    <definedName name="de_1_1_2" hidden="1">{"'RIN-INTRANET'!$A$1:$K$71"}</definedName>
    <definedName name="de_1_1_3" localSheetId="0" hidden="1">{"'RIN-INTRANET'!$A$1:$K$71"}</definedName>
    <definedName name="de_1_1_3" localSheetId="1" hidden="1">{"'RIN-INTRANET'!$A$1:$K$71"}</definedName>
    <definedName name="de_1_1_3" hidden="1">{"'RIN-INTRANET'!$A$1:$K$71"}</definedName>
    <definedName name="de_1_1_4" localSheetId="0" hidden="1">{"'RIN-INTRANET'!$A$1:$K$71"}</definedName>
    <definedName name="de_1_1_4" localSheetId="1" hidden="1">{"'RIN-INTRANET'!$A$1:$K$71"}</definedName>
    <definedName name="de_1_1_4" hidden="1">{"'RIN-INTRANET'!$A$1:$K$71"}</definedName>
    <definedName name="de_1_2" localSheetId="0" hidden="1">{"'RIN-INTRANET'!$A$1:$K$71"}</definedName>
    <definedName name="de_1_2" localSheetId="1" hidden="1">{"'RIN-INTRANET'!$A$1:$K$71"}</definedName>
    <definedName name="de_1_2" hidden="1">{"'RIN-INTRANET'!$A$1:$K$71"}</definedName>
    <definedName name="de_1_2_1" localSheetId="0" hidden="1">{"'RIN-INTRANET'!$A$1:$K$71"}</definedName>
    <definedName name="de_1_2_1" localSheetId="1" hidden="1">{"'RIN-INTRANET'!$A$1:$K$71"}</definedName>
    <definedName name="de_1_2_1" hidden="1">{"'RIN-INTRANET'!$A$1:$K$71"}</definedName>
    <definedName name="de_1_2_2" localSheetId="0" hidden="1">{"'RIN-INTRANET'!$A$1:$K$71"}</definedName>
    <definedName name="de_1_2_2" localSheetId="1" hidden="1">{"'RIN-INTRANET'!$A$1:$K$71"}</definedName>
    <definedName name="de_1_2_2" hidden="1">{"'RIN-INTRANET'!$A$1:$K$71"}</definedName>
    <definedName name="de_1_2_3" localSheetId="0" hidden="1">{"'RIN-INTRANET'!$A$1:$K$71"}</definedName>
    <definedName name="de_1_2_3" localSheetId="1" hidden="1">{"'RIN-INTRANET'!$A$1:$K$71"}</definedName>
    <definedName name="de_1_2_3" hidden="1">{"'RIN-INTRANET'!$A$1:$K$71"}</definedName>
    <definedName name="de_1_3" localSheetId="0" hidden="1">{"'RIN-INTRANET'!$A$1:$K$71"}</definedName>
    <definedName name="de_1_3" localSheetId="1" hidden="1">{"'RIN-INTRANET'!$A$1:$K$71"}</definedName>
    <definedName name="de_1_3" hidden="1">{"'RIN-INTRANET'!$A$1:$K$71"}</definedName>
    <definedName name="de_1_4" localSheetId="0" hidden="1">{"'RIN-INTRANET'!$A$1:$K$71"}</definedName>
    <definedName name="de_1_4" localSheetId="1" hidden="1">{"'RIN-INTRANET'!$A$1:$K$71"}</definedName>
    <definedName name="de_1_4" hidden="1">{"'RIN-INTRANET'!$A$1:$K$71"}</definedName>
    <definedName name="de_1_5" localSheetId="0" hidden="1">{"'RIN-INTRANET'!$A$1:$K$71"}</definedName>
    <definedName name="de_1_5" localSheetId="1" hidden="1">{"'RIN-INTRANET'!$A$1:$K$71"}</definedName>
    <definedName name="de_1_5" hidden="1">{"'RIN-INTRANET'!$A$1:$K$71"}</definedName>
    <definedName name="de_2" localSheetId="0" hidden="1">{"'RIN-INTRANET'!$A$1:$K$71"}</definedName>
    <definedName name="de_2" localSheetId="1" hidden="1">{"'RIN-INTRANET'!$A$1:$K$71"}</definedName>
    <definedName name="de_2" hidden="1">{"'RIN-INTRANET'!$A$1:$K$71"}</definedName>
    <definedName name="de_2_1" localSheetId="0" hidden="1">{"'RIN-INTRANET'!$A$1:$K$71"}</definedName>
    <definedName name="de_2_1" localSheetId="1" hidden="1">{"'RIN-INTRANET'!$A$1:$K$71"}</definedName>
    <definedName name="de_2_1" hidden="1">{"'RIN-INTRANET'!$A$1:$K$71"}</definedName>
    <definedName name="de_2_2" localSheetId="0" hidden="1">{"'RIN-INTRANET'!$A$1:$K$71"}</definedName>
    <definedName name="de_2_2" localSheetId="1" hidden="1">{"'RIN-INTRANET'!$A$1:$K$71"}</definedName>
    <definedName name="de_2_2" hidden="1">{"'RIN-INTRANET'!$A$1:$K$71"}</definedName>
    <definedName name="de_2_3" localSheetId="0" hidden="1">{"'RIN-INTRANET'!$A$1:$K$71"}</definedName>
    <definedName name="de_2_3" localSheetId="1" hidden="1">{"'RIN-INTRANET'!$A$1:$K$71"}</definedName>
    <definedName name="de_2_3" hidden="1">{"'RIN-INTRANET'!$A$1:$K$71"}</definedName>
    <definedName name="de_2_4" localSheetId="0" hidden="1">{"'RIN-INTRANET'!$A$1:$K$71"}</definedName>
    <definedName name="de_2_4" localSheetId="1" hidden="1">{"'RIN-INTRANET'!$A$1:$K$71"}</definedName>
    <definedName name="de_2_4" hidden="1">{"'RIN-INTRANET'!$A$1:$K$71"}</definedName>
    <definedName name="de_3" localSheetId="0" hidden="1">{"'RIN-INTRANET'!$A$1:$K$71"}</definedName>
    <definedName name="de_3" localSheetId="1" hidden="1">{"'RIN-INTRANET'!$A$1:$K$71"}</definedName>
    <definedName name="de_3" hidden="1">{"'RIN-INTRANET'!$A$1:$K$71"}</definedName>
    <definedName name="de_4" localSheetId="0" hidden="1">{"'RIN-INTRANET'!$A$1:$K$71"}</definedName>
    <definedName name="de_4" localSheetId="1" hidden="1">{"'RIN-INTRANET'!$A$1:$K$71"}</definedName>
    <definedName name="de_4" hidden="1">{"'RIN-INTRANET'!$A$1:$K$71"}</definedName>
    <definedName name="de_5" localSheetId="0" hidden="1">{"'RIN-INTRANET'!$A$1:$K$71"}</definedName>
    <definedName name="de_5" localSheetId="1" hidden="1">{"'RIN-INTRANET'!$A$1:$K$71"}</definedName>
    <definedName name="de_5" hidden="1">{"'RIN-INTRANET'!$A$1:$K$71"}</definedName>
    <definedName name="DEBT" localSheetId="0">#REF!</definedName>
    <definedName name="DEBT" localSheetId="1">#REF!</definedName>
    <definedName name="DEBT">#REF!</definedName>
    <definedName name="DEBT_SER" localSheetId="0">#REF!</definedName>
    <definedName name="DEBT_SER" localSheetId="1">#REF!</definedName>
    <definedName name="DEBT_SER">#REF!</definedName>
    <definedName name="DEBT1" localSheetId="0">#REF!</definedName>
    <definedName name="DEBT1" localSheetId="1">#REF!</definedName>
    <definedName name="DEBT1">#REF!</definedName>
    <definedName name="DEBT10" localSheetId="0">#REF!</definedName>
    <definedName name="DEBT10" localSheetId="1">#REF!</definedName>
    <definedName name="DEBT10">#REF!</definedName>
    <definedName name="DEBT11" localSheetId="0">#REF!</definedName>
    <definedName name="DEBT11" localSheetId="1">#REF!</definedName>
    <definedName name="DEBT11">#REF!</definedName>
    <definedName name="DEBT12" localSheetId="0">#REF!</definedName>
    <definedName name="DEBT12" localSheetId="1">#REF!</definedName>
    <definedName name="DEBT12">#REF!</definedName>
    <definedName name="DEBT13" localSheetId="0">#REF!</definedName>
    <definedName name="DEBT13" localSheetId="1">#REF!</definedName>
    <definedName name="DEBT13">#REF!</definedName>
    <definedName name="DEBT14" localSheetId="0">#REF!</definedName>
    <definedName name="DEBT14" localSheetId="1">#REF!</definedName>
    <definedName name="DEBT14">#REF!</definedName>
    <definedName name="DEBT15" localSheetId="0">#REF!</definedName>
    <definedName name="DEBT15" localSheetId="1">#REF!</definedName>
    <definedName name="DEBT15">#REF!</definedName>
    <definedName name="DEBT16" localSheetId="0">#REF!</definedName>
    <definedName name="DEBT16" localSheetId="1">#REF!</definedName>
    <definedName name="DEBT16">#REF!</definedName>
    <definedName name="DEBT2" localSheetId="0">#REF!</definedName>
    <definedName name="DEBT2" localSheetId="1">#REF!</definedName>
    <definedName name="DEBT2">#REF!</definedName>
    <definedName name="DEBT3" localSheetId="0">#REF!</definedName>
    <definedName name="DEBT3" localSheetId="1">#REF!</definedName>
    <definedName name="DEBT3">#REF!</definedName>
    <definedName name="DEBT4" localSheetId="0">#REF!</definedName>
    <definedName name="DEBT4" localSheetId="1">#REF!</definedName>
    <definedName name="DEBT4">#REF!</definedName>
    <definedName name="DEBT5" localSheetId="0">#REF!</definedName>
    <definedName name="DEBT5" localSheetId="1">#REF!</definedName>
    <definedName name="DEBT5">#REF!</definedName>
    <definedName name="DEBT6" localSheetId="0">#REF!</definedName>
    <definedName name="DEBT6" localSheetId="1">#REF!</definedName>
    <definedName name="DEBT6">#REF!</definedName>
    <definedName name="DEBT7" localSheetId="0">#REF!</definedName>
    <definedName name="DEBT7" localSheetId="1">#REF!</definedName>
    <definedName name="DEBT7">#REF!</definedName>
    <definedName name="DEBT8" localSheetId="0">#REF!</definedName>
    <definedName name="DEBT8" localSheetId="1">#REF!</definedName>
    <definedName name="DEBT8">#REF!</definedName>
    <definedName name="DEBT9" localSheetId="0">#REF!</definedName>
    <definedName name="DEBT9" localSheetId="1">#REF!</definedName>
    <definedName name="DEBT9">#REF!</definedName>
    <definedName name="DEBTSERV" localSheetId="1">#REF!</definedName>
    <definedName name="DEBTSERV">#REF!</definedName>
    <definedName name="defesti" localSheetId="0">#REF!</definedName>
    <definedName name="defesti" localSheetId="1">#REF!</definedName>
    <definedName name="defesti">#REF!</definedName>
    <definedName name="deficit" localSheetId="0">#REF!</definedName>
    <definedName name="deficit" localSheetId="1">#REF!</definedName>
    <definedName name="deficit">#REF!</definedName>
    <definedName name="DEFLATORS" localSheetId="0">[93]GDP!#REF!</definedName>
    <definedName name="DEFLATORS" localSheetId="1">#REF!</definedName>
    <definedName name="DEFLATORS">[93]GDP!#REF!</definedName>
    <definedName name="DEFLGAST" localSheetId="0">'[11]PIB corr'!#REF!</definedName>
    <definedName name="DEFLGAST" localSheetId="1">#REF!</definedName>
    <definedName name="DEFLGAST">'[11]PIB corr'!#REF!</definedName>
    <definedName name="DEM">[67]CIRRs!$C$84</definedName>
    <definedName name="Department" localSheetId="0">[80]xxx!#REF!</definedName>
    <definedName name="Department" localSheetId="1">#REF!</definedName>
    <definedName name="Department">[80]xxx!#REF!</definedName>
    <definedName name="DEPSPNF" localSheetId="0">#REF!</definedName>
    <definedName name="DEPSPNF" localSheetId="1">#REF!</definedName>
    <definedName name="DEPSPNF">#REF!</definedName>
    <definedName name="der" localSheetId="0" hidden="1">{"Tab1",#N/A,FALSE,"P";"Tab2",#N/A,FALSE,"P"}</definedName>
    <definedName name="der" localSheetId="1" hidden="1">{"Tab1",#N/A,FALSE,"P";"Tab2",#N/A,FALSE,"P"}</definedName>
    <definedName name="der" hidden="1">{"Tab1",#N/A,FALSE,"P";"Tab2",#N/A,FALSE,"P"}</definedName>
    <definedName name="der_1" localSheetId="0" hidden="1">{"Tab1",#N/A,FALSE,"P";"Tab2",#N/A,FALSE,"P"}</definedName>
    <definedName name="der_1" localSheetId="1" hidden="1">{"Tab1",#N/A,FALSE,"P";"Tab2",#N/A,FALSE,"P"}</definedName>
    <definedName name="der_1" hidden="1">{"Tab1",#N/A,FALSE,"P";"Tab2",#N/A,FALSE,"P"}</definedName>
    <definedName name="der_1_1" localSheetId="0" hidden="1">{"Tab1",#N/A,FALSE,"P";"Tab2",#N/A,FALSE,"P"}</definedName>
    <definedName name="der_1_1" localSheetId="1" hidden="1">{"Tab1",#N/A,FALSE,"P";"Tab2",#N/A,FALSE,"P"}</definedName>
    <definedName name="der_1_1" hidden="1">{"Tab1",#N/A,FALSE,"P";"Tab2",#N/A,FALSE,"P"}</definedName>
    <definedName name="der_1_2" localSheetId="0" hidden="1">{"Tab1",#N/A,FALSE,"P";"Tab2",#N/A,FALSE,"P"}</definedName>
    <definedName name="der_1_2" localSheetId="1" hidden="1">{"Tab1",#N/A,FALSE,"P";"Tab2",#N/A,FALSE,"P"}</definedName>
    <definedName name="der_1_2" hidden="1">{"Tab1",#N/A,FALSE,"P";"Tab2",#N/A,FALSE,"P"}</definedName>
    <definedName name="der_1_3" localSheetId="0" hidden="1">{"Tab1",#N/A,FALSE,"P";"Tab2",#N/A,FALSE,"P"}</definedName>
    <definedName name="der_1_3" localSheetId="1" hidden="1">{"Tab1",#N/A,FALSE,"P";"Tab2",#N/A,FALSE,"P"}</definedName>
    <definedName name="der_1_3" hidden="1">{"Tab1",#N/A,FALSE,"P";"Tab2",#N/A,FALSE,"P"}</definedName>
    <definedName name="der_1_4" localSheetId="0" hidden="1">{"Tab1",#N/A,FALSE,"P";"Tab2",#N/A,FALSE,"P"}</definedName>
    <definedName name="der_1_4" localSheetId="1" hidden="1">{"Tab1",#N/A,FALSE,"P";"Tab2",#N/A,FALSE,"P"}</definedName>
    <definedName name="der_1_4" hidden="1">{"Tab1",#N/A,FALSE,"P";"Tab2",#N/A,FALSE,"P"}</definedName>
    <definedName name="der_2" localSheetId="0" hidden="1">{"Tab1",#N/A,FALSE,"P";"Tab2",#N/A,FALSE,"P"}</definedName>
    <definedName name="der_2" localSheetId="1" hidden="1">{"Tab1",#N/A,FALSE,"P";"Tab2",#N/A,FALSE,"P"}</definedName>
    <definedName name="der_2" hidden="1">{"Tab1",#N/A,FALSE,"P";"Tab2",#N/A,FALSE,"P"}</definedName>
    <definedName name="der_3" localSheetId="0" hidden="1">{"Tab1",#N/A,FALSE,"P";"Tab2",#N/A,FALSE,"P"}</definedName>
    <definedName name="der_3" localSheetId="1" hidden="1">{"Tab1",#N/A,FALSE,"P";"Tab2",#N/A,FALSE,"P"}</definedName>
    <definedName name="der_3" hidden="1">{"Tab1",#N/A,FALSE,"P";"Tab2",#N/A,FALSE,"P"}</definedName>
    <definedName name="der_4" localSheetId="0" hidden="1">{"Tab1",#N/A,FALSE,"P";"Tab2",#N/A,FALSE,"P"}</definedName>
    <definedName name="der_4" localSheetId="1" hidden="1">{"Tab1",#N/A,FALSE,"P";"Tab2",#N/A,FALSE,"P"}</definedName>
    <definedName name="der_4" hidden="1">{"Tab1",#N/A,FALSE,"P";"Tab2",#N/A,FALSE,"P"}</definedName>
    <definedName name="DES" localSheetId="0">#REF!</definedName>
    <definedName name="DES" localSheetId="1">#REF!</definedName>
    <definedName name="DES">#REF!</definedName>
    <definedName name="DESC96" localSheetId="0">#REF!</definedName>
    <definedName name="DESC96" localSheetId="1">#REF!</definedName>
    <definedName name="DESC96">#REF!</definedName>
    <definedName name="Desfav">#REF!</definedName>
    <definedName name="DESP">#REF!</definedName>
    <definedName name="DESP.">#REF!</definedName>
    <definedName name="DETALLE" localSheetId="0">#REF!</definedName>
    <definedName name="DETALLE" localSheetId="1">#REF!</definedName>
    <definedName name="DETALLE">#REF!</definedName>
    <definedName name="dexbccr" localSheetId="0">#REF!</definedName>
    <definedName name="dexbccr" localSheetId="1">#REF!</definedName>
    <definedName name="dexbccr">#REF!</definedName>
    <definedName name="df" localSheetId="1">#REF!</definedName>
    <definedName name="df">'[94]18'!$A$1</definedName>
    <definedName name="dfasdf">#N/A</definedName>
    <definedName name="dfasdfas" localSheetId="0" hidden="1">{"Riqfin97",#N/A,FALSE,"Tran";"Riqfinpro",#N/A,FALSE,"Tran"}</definedName>
    <definedName name="dfasdfas" localSheetId="1" hidden="1">{"Riqfin97",#N/A,FALSE,"Tran";"Riqfinpro",#N/A,FALSE,"Tran"}</definedName>
    <definedName name="dfasdfas" hidden="1">{"Riqfin97",#N/A,FALSE,"Tran";"Riqfinpro",#N/A,FALSE,"Tran"}</definedName>
    <definedName name="dfasdfas_1" localSheetId="0" hidden="1">{"Riqfin97",#N/A,FALSE,"Tran";"Riqfinpro",#N/A,FALSE,"Tran"}</definedName>
    <definedName name="dfasdfas_1" localSheetId="1" hidden="1">{"Riqfin97",#N/A,FALSE,"Tran";"Riqfinpro",#N/A,FALSE,"Tran"}</definedName>
    <definedName name="dfasdfas_1" hidden="1">{"Riqfin97",#N/A,FALSE,"Tran";"Riqfinpro",#N/A,FALSE,"Tran"}</definedName>
    <definedName name="dfasdfas_1_1" localSheetId="0" hidden="1">{"Riqfin97",#N/A,FALSE,"Tran";"Riqfinpro",#N/A,FALSE,"Tran"}</definedName>
    <definedName name="dfasdfas_1_1" localSheetId="1" hidden="1">{"Riqfin97",#N/A,FALSE,"Tran";"Riqfinpro",#N/A,FALSE,"Tran"}</definedName>
    <definedName name="dfasdfas_1_1" hidden="1">{"Riqfin97",#N/A,FALSE,"Tran";"Riqfinpro",#N/A,FALSE,"Tran"}</definedName>
    <definedName name="dfasdfas_1_2" localSheetId="0" hidden="1">{"Riqfin97",#N/A,FALSE,"Tran";"Riqfinpro",#N/A,FALSE,"Tran"}</definedName>
    <definedName name="dfasdfas_1_2" localSheetId="1" hidden="1">{"Riqfin97",#N/A,FALSE,"Tran";"Riqfinpro",#N/A,FALSE,"Tran"}</definedName>
    <definedName name="dfasdfas_1_2" hidden="1">{"Riqfin97",#N/A,FALSE,"Tran";"Riqfinpro",#N/A,FALSE,"Tran"}</definedName>
    <definedName name="dfasdfas_1_3" localSheetId="0" hidden="1">{"Riqfin97",#N/A,FALSE,"Tran";"Riqfinpro",#N/A,FALSE,"Tran"}</definedName>
    <definedName name="dfasdfas_1_3" localSheetId="1" hidden="1">{"Riqfin97",#N/A,FALSE,"Tran";"Riqfinpro",#N/A,FALSE,"Tran"}</definedName>
    <definedName name="dfasdfas_1_3" hidden="1">{"Riqfin97",#N/A,FALSE,"Tran";"Riqfinpro",#N/A,FALSE,"Tran"}</definedName>
    <definedName name="dfasdfas_1_4" localSheetId="0" hidden="1">{"Riqfin97",#N/A,FALSE,"Tran";"Riqfinpro",#N/A,FALSE,"Tran"}</definedName>
    <definedName name="dfasdfas_1_4" localSheetId="1" hidden="1">{"Riqfin97",#N/A,FALSE,"Tran";"Riqfinpro",#N/A,FALSE,"Tran"}</definedName>
    <definedName name="dfasdfas_1_4" hidden="1">{"Riqfin97",#N/A,FALSE,"Tran";"Riqfinpro",#N/A,FALSE,"Tran"}</definedName>
    <definedName name="dfasdfas_2" localSheetId="0" hidden="1">{"Riqfin97",#N/A,FALSE,"Tran";"Riqfinpro",#N/A,FALSE,"Tran"}</definedName>
    <definedName name="dfasdfas_2" localSheetId="1" hidden="1">{"Riqfin97",#N/A,FALSE,"Tran";"Riqfinpro",#N/A,FALSE,"Tran"}</definedName>
    <definedName name="dfasdfas_2" hidden="1">{"Riqfin97",#N/A,FALSE,"Tran";"Riqfinpro",#N/A,FALSE,"Tran"}</definedName>
    <definedName name="dfasdfas_3" localSheetId="0" hidden="1">{"Riqfin97",#N/A,FALSE,"Tran";"Riqfinpro",#N/A,FALSE,"Tran"}</definedName>
    <definedName name="dfasdfas_3" localSheetId="1" hidden="1">{"Riqfin97",#N/A,FALSE,"Tran";"Riqfinpro",#N/A,FALSE,"Tran"}</definedName>
    <definedName name="dfasdfas_3" hidden="1">{"Riqfin97",#N/A,FALSE,"Tran";"Riqfinpro",#N/A,FALSE,"Tran"}</definedName>
    <definedName name="dfasdfas_4" localSheetId="0" hidden="1">{"Riqfin97",#N/A,FALSE,"Tran";"Riqfinpro",#N/A,FALSE,"Tran"}</definedName>
    <definedName name="dfasdfas_4" localSheetId="1" hidden="1">{"Riqfin97",#N/A,FALSE,"Tran";"Riqfinpro",#N/A,FALSE,"Tran"}</definedName>
    <definedName name="dfasdfas_4" hidden="1">{"Riqfin97",#N/A,FALSE,"Tran";"Riqfinpro",#N/A,FALSE,"Tran"}</definedName>
    <definedName name="dfdf" localSheetId="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_1" localSheetId="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_1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_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_1_1" localSheetId="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_1_1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_1_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_1_2" localSheetId="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_1_2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_1_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_1_3" localSheetId="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_1_3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_1_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_1_4" localSheetId="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_1_4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_1_4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_2" localSheetId="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_2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_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_3" localSheetId="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_3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_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_4" localSheetId="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_4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_4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g" localSheetId="1">#REF!</definedName>
    <definedName name="dfg">'[94]13'!$A$1</definedName>
    <definedName name="dfghdghd" localSheetId="0">#REF!</definedName>
    <definedName name="dfghdghd" localSheetId="1">#REF!</definedName>
    <definedName name="dfghdghd">#REF!</definedName>
    <definedName name="dfgs" localSheetId="0">#REF!</definedName>
    <definedName name="dfgs" localSheetId="1">#REF!</definedName>
    <definedName name="dfgs">#REF!</definedName>
    <definedName name="dfhd" localSheetId="1">#REF!</definedName>
    <definedName name="dfhd">'[54]Prog-Ejec'!$G$107</definedName>
    <definedName name="DFJKLF">#N/A</definedName>
    <definedName name="dflr" localSheetId="0" hidden="1">{"'RIN-INTRANET'!$A$1:$K$71"}</definedName>
    <definedName name="dflr" localSheetId="1" hidden="1">{"'RIN-INTRANET'!$A$1:$K$71"}</definedName>
    <definedName name="dflr" hidden="1">{"'RIN-INTRANET'!$A$1:$K$71"}</definedName>
    <definedName name="dflr_1" localSheetId="0" hidden="1">{"'RIN-INTRANET'!$A$1:$K$71"}</definedName>
    <definedName name="dflr_1" localSheetId="1" hidden="1">{"'RIN-INTRANET'!$A$1:$K$71"}</definedName>
    <definedName name="dflr_1" hidden="1">{"'RIN-INTRANET'!$A$1:$K$71"}</definedName>
    <definedName name="dflr_1_1" localSheetId="0" hidden="1">{"'RIN-INTRANET'!$A$1:$K$71"}</definedName>
    <definedName name="dflr_1_1" localSheetId="1" hidden="1">{"'RIN-INTRANET'!$A$1:$K$71"}</definedName>
    <definedName name="dflr_1_1" hidden="1">{"'RIN-INTRANET'!$A$1:$K$71"}</definedName>
    <definedName name="dflr_1_1_1" localSheetId="0" hidden="1">{"'RIN-INTRANET'!$A$1:$K$71"}</definedName>
    <definedName name="dflr_1_1_1" localSheetId="1" hidden="1">{"'RIN-INTRANET'!$A$1:$K$71"}</definedName>
    <definedName name="dflr_1_1_1" hidden="1">{"'RIN-INTRANET'!$A$1:$K$71"}</definedName>
    <definedName name="dflr_1_1_2" localSheetId="0" hidden="1">{"'RIN-INTRANET'!$A$1:$K$71"}</definedName>
    <definedName name="dflr_1_1_2" localSheetId="1" hidden="1">{"'RIN-INTRANET'!$A$1:$K$71"}</definedName>
    <definedName name="dflr_1_1_2" hidden="1">{"'RIN-INTRANET'!$A$1:$K$71"}</definedName>
    <definedName name="dflr_1_1_3" localSheetId="0" hidden="1">{"'RIN-INTRANET'!$A$1:$K$71"}</definedName>
    <definedName name="dflr_1_1_3" localSheetId="1" hidden="1">{"'RIN-INTRANET'!$A$1:$K$71"}</definedName>
    <definedName name="dflr_1_1_3" hidden="1">{"'RIN-INTRANET'!$A$1:$K$71"}</definedName>
    <definedName name="dflr_1_1_4" localSheetId="0" hidden="1">{"'RIN-INTRANET'!$A$1:$K$71"}</definedName>
    <definedName name="dflr_1_1_4" localSheetId="1" hidden="1">{"'RIN-INTRANET'!$A$1:$K$71"}</definedName>
    <definedName name="dflr_1_1_4" hidden="1">{"'RIN-INTRANET'!$A$1:$K$71"}</definedName>
    <definedName name="dflr_1_2" localSheetId="0" hidden="1">{"'RIN-INTRANET'!$A$1:$K$71"}</definedName>
    <definedName name="dflr_1_2" localSheetId="1" hidden="1">{"'RIN-INTRANET'!$A$1:$K$71"}</definedName>
    <definedName name="dflr_1_2" hidden="1">{"'RIN-INTRANET'!$A$1:$K$71"}</definedName>
    <definedName name="dflr_1_2_1" localSheetId="0" hidden="1">{"'RIN-INTRANET'!$A$1:$K$71"}</definedName>
    <definedName name="dflr_1_2_1" localSheetId="1" hidden="1">{"'RIN-INTRANET'!$A$1:$K$71"}</definedName>
    <definedName name="dflr_1_2_1" hidden="1">{"'RIN-INTRANET'!$A$1:$K$71"}</definedName>
    <definedName name="dflr_1_2_2" localSheetId="0" hidden="1">{"'RIN-INTRANET'!$A$1:$K$71"}</definedName>
    <definedName name="dflr_1_2_2" localSheetId="1" hidden="1">{"'RIN-INTRANET'!$A$1:$K$71"}</definedName>
    <definedName name="dflr_1_2_2" hidden="1">{"'RIN-INTRANET'!$A$1:$K$71"}</definedName>
    <definedName name="dflr_1_2_3" localSheetId="0" hidden="1">{"'RIN-INTRANET'!$A$1:$K$71"}</definedName>
    <definedName name="dflr_1_2_3" localSheetId="1" hidden="1">{"'RIN-INTRANET'!$A$1:$K$71"}</definedName>
    <definedName name="dflr_1_2_3" hidden="1">{"'RIN-INTRANET'!$A$1:$K$71"}</definedName>
    <definedName name="dflr_1_3" localSheetId="0" hidden="1">{"'RIN-INTRANET'!$A$1:$K$71"}</definedName>
    <definedName name="dflr_1_3" localSheetId="1" hidden="1">{"'RIN-INTRANET'!$A$1:$K$71"}</definedName>
    <definedName name="dflr_1_3" hidden="1">{"'RIN-INTRANET'!$A$1:$K$71"}</definedName>
    <definedName name="dflr_1_4" localSheetId="0" hidden="1">{"'RIN-INTRANET'!$A$1:$K$71"}</definedName>
    <definedName name="dflr_1_4" localSheetId="1" hidden="1">{"'RIN-INTRANET'!$A$1:$K$71"}</definedName>
    <definedName name="dflr_1_4" hidden="1">{"'RIN-INTRANET'!$A$1:$K$71"}</definedName>
    <definedName name="dflr_1_5" localSheetId="0" hidden="1">{"'RIN-INTRANET'!$A$1:$K$71"}</definedName>
    <definedName name="dflr_1_5" localSheetId="1" hidden="1">{"'RIN-INTRANET'!$A$1:$K$71"}</definedName>
    <definedName name="dflr_1_5" hidden="1">{"'RIN-INTRANET'!$A$1:$K$71"}</definedName>
    <definedName name="dflr_2" localSheetId="0" hidden="1">{"'RIN-INTRANET'!$A$1:$K$71"}</definedName>
    <definedName name="dflr_2" localSheetId="1" hidden="1">{"'RIN-INTRANET'!$A$1:$K$71"}</definedName>
    <definedName name="dflr_2" hidden="1">{"'RIN-INTRANET'!$A$1:$K$71"}</definedName>
    <definedName name="dflr_2_1" localSheetId="0" hidden="1">{"'RIN-INTRANET'!$A$1:$K$71"}</definedName>
    <definedName name="dflr_2_1" localSheetId="1" hidden="1">{"'RIN-INTRANET'!$A$1:$K$71"}</definedName>
    <definedName name="dflr_2_1" hidden="1">{"'RIN-INTRANET'!$A$1:$K$71"}</definedName>
    <definedName name="dflr_2_2" localSheetId="0" hidden="1">{"'RIN-INTRANET'!$A$1:$K$71"}</definedName>
    <definedName name="dflr_2_2" localSheetId="1" hidden="1">{"'RIN-INTRANET'!$A$1:$K$71"}</definedName>
    <definedName name="dflr_2_2" hidden="1">{"'RIN-INTRANET'!$A$1:$K$71"}</definedName>
    <definedName name="dflr_2_3" localSheetId="0" hidden="1">{"'RIN-INTRANET'!$A$1:$K$71"}</definedName>
    <definedName name="dflr_2_3" localSheetId="1" hidden="1">{"'RIN-INTRANET'!$A$1:$K$71"}</definedName>
    <definedName name="dflr_2_3" hidden="1">{"'RIN-INTRANET'!$A$1:$K$71"}</definedName>
    <definedName name="dflr_2_4" localSheetId="0" hidden="1">{"'RIN-INTRANET'!$A$1:$K$71"}</definedName>
    <definedName name="dflr_2_4" localSheetId="1" hidden="1">{"'RIN-INTRANET'!$A$1:$K$71"}</definedName>
    <definedName name="dflr_2_4" hidden="1">{"'RIN-INTRANET'!$A$1:$K$71"}</definedName>
    <definedName name="dflr_3" localSheetId="0" hidden="1">{"'RIN-INTRANET'!$A$1:$K$71"}</definedName>
    <definedName name="dflr_3" localSheetId="1" hidden="1">{"'RIN-INTRANET'!$A$1:$K$71"}</definedName>
    <definedName name="dflr_3" hidden="1">{"'RIN-INTRANET'!$A$1:$K$71"}</definedName>
    <definedName name="dflr_4" localSheetId="0" hidden="1">{"'RIN-INTRANET'!$A$1:$K$71"}</definedName>
    <definedName name="dflr_4" localSheetId="1" hidden="1">{"'RIN-INTRANET'!$A$1:$K$71"}</definedName>
    <definedName name="dflr_4" hidden="1">{"'RIN-INTRANET'!$A$1:$K$71"}</definedName>
    <definedName name="dflr_5" localSheetId="0" hidden="1">{"'RIN-INTRANET'!$A$1:$K$71"}</definedName>
    <definedName name="dflr_5" localSheetId="1" hidden="1">{"'RIN-INTRANET'!$A$1:$K$71"}</definedName>
    <definedName name="dflr_5" hidden="1">{"'RIN-INTRANET'!$A$1:$K$71"}</definedName>
    <definedName name="dflr1" localSheetId="0" hidden="1">{"'RIN-INTRANET'!$A$1:$K$71"}</definedName>
    <definedName name="dflr1" localSheetId="1" hidden="1">{"'RIN-INTRANET'!$A$1:$K$71"}</definedName>
    <definedName name="dflr1" hidden="1">{"'RIN-INTRANET'!$A$1:$K$71"}</definedName>
    <definedName name="dflr1_1" localSheetId="0" hidden="1">{"'RIN-INTRANET'!$A$1:$K$71"}</definedName>
    <definedName name="dflr1_1" localSheetId="1" hidden="1">{"'RIN-INTRANET'!$A$1:$K$71"}</definedName>
    <definedName name="dflr1_1" hidden="1">{"'RIN-INTRANET'!$A$1:$K$71"}</definedName>
    <definedName name="dflr1_1_1" localSheetId="0" hidden="1">{"'RIN-INTRANET'!$A$1:$K$71"}</definedName>
    <definedName name="dflr1_1_1" localSheetId="1" hidden="1">{"'RIN-INTRANET'!$A$1:$K$71"}</definedName>
    <definedName name="dflr1_1_1" hidden="1">{"'RIN-INTRANET'!$A$1:$K$71"}</definedName>
    <definedName name="dflr1_1_2" localSheetId="0" hidden="1">{"'RIN-INTRANET'!$A$1:$K$71"}</definedName>
    <definedName name="dflr1_1_2" localSheetId="1" hidden="1">{"'RIN-INTRANET'!$A$1:$K$71"}</definedName>
    <definedName name="dflr1_1_2" hidden="1">{"'RIN-INTRANET'!$A$1:$K$71"}</definedName>
    <definedName name="dflr1_1_3" localSheetId="0" hidden="1">{"'RIN-INTRANET'!$A$1:$K$71"}</definedName>
    <definedName name="dflr1_1_3" localSheetId="1" hidden="1">{"'RIN-INTRANET'!$A$1:$K$71"}</definedName>
    <definedName name="dflr1_1_3" hidden="1">{"'RIN-INTRANET'!$A$1:$K$71"}</definedName>
    <definedName name="dflr1_1_4" localSheetId="0" hidden="1">{"'RIN-INTRANET'!$A$1:$K$71"}</definedName>
    <definedName name="dflr1_1_4" localSheetId="1" hidden="1">{"'RIN-INTRANET'!$A$1:$K$71"}</definedName>
    <definedName name="dflr1_1_4" hidden="1">{"'RIN-INTRANET'!$A$1:$K$71"}</definedName>
    <definedName name="dflr1_2" localSheetId="0" hidden="1">{"'RIN-INTRANET'!$A$1:$K$71"}</definedName>
    <definedName name="dflr1_2" localSheetId="1" hidden="1">{"'RIN-INTRANET'!$A$1:$K$71"}</definedName>
    <definedName name="dflr1_2" hidden="1">{"'RIN-INTRANET'!$A$1:$K$71"}</definedName>
    <definedName name="dflr1_3" localSheetId="0" hidden="1">{"'RIN-INTRANET'!$A$1:$K$71"}</definedName>
    <definedName name="dflr1_3" localSheetId="1" hidden="1">{"'RIN-INTRANET'!$A$1:$K$71"}</definedName>
    <definedName name="dflr1_3" hidden="1">{"'RIN-INTRANET'!$A$1:$K$71"}</definedName>
    <definedName name="dflr1_4" localSheetId="0" hidden="1">{"'RIN-INTRANET'!$A$1:$K$71"}</definedName>
    <definedName name="dflr1_4" localSheetId="1" hidden="1">{"'RIN-INTRANET'!$A$1:$K$71"}</definedName>
    <definedName name="dflr1_4" hidden="1">{"'RIN-INTRANET'!$A$1:$K$71"}</definedName>
    <definedName name="dfnksadawegknsd" localSheetId="0" hidden="1">{"'RIN-INTRANET'!$A$1:$K$71"}</definedName>
    <definedName name="dfnksadawegknsd" localSheetId="1" hidden="1">{"'RIN-INTRANET'!$A$1:$K$71"}</definedName>
    <definedName name="dfnksadawegknsd" hidden="1">{"'RIN-INTRANET'!$A$1:$K$71"}</definedName>
    <definedName name="dfnksadawegknsd_1" localSheetId="0" hidden="1">{"'RIN-INTRANET'!$A$1:$K$71"}</definedName>
    <definedName name="dfnksadawegknsd_1" localSheetId="1" hidden="1">{"'RIN-INTRANET'!$A$1:$K$71"}</definedName>
    <definedName name="dfnksadawegknsd_1" hidden="1">{"'RIN-INTRANET'!$A$1:$K$71"}</definedName>
    <definedName name="dfnksadawegknsd_1_1" localSheetId="0" hidden="1">{"'RIN-INTRANET'!$A$1:$K$71"}</definedName>
    <definedName name="dfnksadawegknsd_1_1" localSheetId="1" hidden="1">{"'RIN-INTRANET'!$A$1:$K$71"}</definedName>
    <definedName name="dfnksadawegknsd_1_1" hidden="1">{"'RIN-INTRANET'!$A$1:$K$71"}</definedName>
    <definedName name="dfnksadawegknsd_1_1_1" localSheetId="0" hidden="1">{"'RIN-INTRANET'!$A$1:$K$71"}</definedName>
    <definedName name="dfnksadawegknsd_1_1_1" localSheetId="1" hidden="1">{"'RIN-INTRANET'!$A$1:$K$71"}</definedName>
    <definedName name="dfnksadawegknsd_1_1_1" hidden="1">{"'RIN-INTRANET'!$A$1:$K$71"}</definedName>
    <definedName name="dfnksadawegknsd_1_1_2" localSheetId="0" hidden="1">{"'RIN-INTRANET'!$A$1:$K$71"}</definedName>
    <definedName name="dfnksadawegknsd_1_1_2" localSheetId="1" hidden="1">{"'RIN-INTRANET'!$A$1:$K$71"}</definedName>
    <definedName name="dfnksadawegknsd_1_1_2" hidden="1">{"'RIN-INTRANET'!$A$1:$K$71"}</definedName>
    <definedName name="dfnksadawegknsd_1_1_3" localSheetId="0" hidden="1">{"'RIN-INTRANET'!$A$1:$K$71"}</definedName>
    <definedName name="dfnksadawegknsd_1_1_3" localSheetId="1" hidden="1">{"'RIN-INTRANET'!$A$1:$K$71"}</definedName>
    <definedName name="dfnksadawegknsd_1_1_3" hidden="1">{"'RIN-INTRANET'!$A$1:$K$71"}</definedName>
    <definedName name="dfnksadawegknsd_1_1_4" localSheetId="0" hidden="1">{"'RIN-INTRANET'!$A$1:$K$71"}</definedName>
    <definedName name="dfnksadawegknsd_1_1_4" localSheetId="1" hidden="1">{"'RIN-INTRANET'!$A$1:$K$71"}</definedName>
    <definedName name="dfnksadawegknsd_1_1_4" hidden="1">{"'RIN-INTRANET'!$A$1:$K$71"}</definedName>
    <definedName name="dfnksadawegknsd_1_2" localSheetId="0" hidden="1">{"'RIN-INTRANET'!$A$1:$K$71"}</definedName>
    <definedName name="dfnksadawegknsd_1_2" localSheetId="1" hidden="1">{"'RIN-INTRANET'!$A$1:$K$71"}</definedName>
    <definedName name="dfnksadawegknsd_1_2" hidden="1">{"'RIN-INTRANET'!$A$1:$K$71"}</definedName>
    <definedName name="dfnksadawegknsd_1_2_1" localSheetId="0" hidden="1">{"'RIN-INTRANET'!$A$1:$K$71"}</definedName>
    <definedName name="dfnksadawegknsd_1_2_1" localSheetId="1" hidden="1">{"'RIN-INTRANET'!$A$1:$K$71"}</definedName>
    <definedName name="dfnksadawegknsd_1_2_1" hidden="1">{"'RIN-INTRANET'!$A$1:$K$71"}</definedName>
    <definedName name="dfnksadawegknsd_1_2_2" localSheetId="0" hidden="1">{"'RIN-INTRANET'!$A$1:$K$71"}</definedName>
    <definedName name="dfnksadawegknsd_1_2_2" localSheetId="1" hidden="1">{"'RIN-INTRANET'!$A$1:$K$71"}</definedName>
    <definedName name="dfnksadawegknsd_1_2_2" hidden="1">{"'RIN-INTRANET'!$A$1:$K$71"}</definedName>
    <definedName name="dfnksadawegknsd_1_2_3" localSheetId="0" hidden="1">{"'RIN-INTRANET'!$A$1:$K$71"}</definedName>
    <definedName name="dfnksadawegknsd_1_2_3" localSheetId="1" hidden="1">{"'RIN-INTRANET'!$A$1:$K$71"}</definedName>
    <definedName name="dfnksadawegknsd_1_2_3" hidden="1">{"'RIN-INTRANET'!$A$1:$K$71"}</definedName>
    <definedName name="dfnksadawegknsd_1_3" localSheetId="0" hidden="1">{"'RIN-INTRANET'!$A$1:$K$71"}</definedName>
    <definedName name="dfnksadawegknsd_1_3" localSheetId="1" hidden="1">{"'RIN-INTRANET'!$A$1:$K$71"}</definedName>
    <definedName name="dfnksadawegknsd_1_3" hidden="1">{"'RIN-INTRANET'!$A$1:$K$71"}</definedName>
    <definedName name="dfnksadawegknsd_1_4" localSheetId="0" hidden="1">{"'RIN-INTRANET'!$A$1:$K$71"}</definedName>
    <definedName name="dfnksadawegknsd_1_4" localSheetId="1" hidden="1">{"'RIN-INTRANET'!$A$1:$K$71"}</definedName>
    <definedName name="dfnksadawegknsd_1_4" hidden="1">{"'RIN-INTRANET'!$A$1:$K$71"}</definedName>
    <definedName name="dfnksadawegknsd_1_5" localSheetId="0" hidden="1">{"'RIN-INTRANET'!$A$1:$K$71"}</definedName>
    <definedName name="dfnksadawegknsd_1_5" localSheetId="1" hidden="1">{"'RIN-INTRANET'!$A$1:$K$71"}</definedName>
    <definedName name="dfnksadawegknsd_1_5" hidden="1">{"'RIN-INTRANET'!$A$1:$K$71"}</definedName>
    <definedName name="dfnksadawegknsd_2" localSheetId="0" hidden="1">{"'RIN-INTRANET'!$A$1:$K$71"}</definedName>
    <definedName name="dfnksadawegknsd_2" localSheetId="1" hidden="1">{"'RIN-INTRANET'!$A$1:$K$71"}</definedName>
    <definedName name="dfnksadawegknsd_2" hidden="1">{"'RIN-INTRANET'!$A$1:$K$71"}</definedName>
    <definedName name="dfnksadawegknsd_2_1" localSheetId="0" hidden="1">{"'RIN-INTRANET'!$A$1:$K$71"}</definedName>
    <definedName name="dfnksadawegknsd_2_1" localSheetId="1" hidden="1">{"'RIN-INTRANET'!$A$1:$K$71"}</definedName>
    <definedName name="dfnksadawegknsd_2_1" hidden="1">{"'RIN-INTRANET'!$A$1:$K$71"}</definedName>
    <definedName name="dfnksadawegknsd_2_2" localSheetId="0" hidden="1">{"'RIN-INTRANET'!$A$1:$K$71"}</definedName>
    <definedName name="dfnksadawegknsd_2_2" localSheetId="1" hidden="1">{"'RIN-INTRANET'!$A$1:$K$71"}</definedName>
    <definedName name="dfnksadawegknsd_2_2" hidden="1">{"'RIN-INTRANET'!$A$1:$K$71"}</definedName>
    <definedName name="dfnksadawegknsd_2_3" localSheetId="0" hidden="1">{"'RIN-INTRANET'!$A$1:$K$71"}</definedName>
    <definedName name="dfnksadawegknsd_2_3" localSheetId="1" hidden="1">{"'RIN-INTRANET'!$A$1:$K$71"}</definedName>
    <definedName name="dfnksadawegknsd_2_3" hidden="1">{"'RIN-INTRANET'!$A$1:$K$71"}</definedName>
    <definedName name="dfnksadawegknsd_2_4" localSheetId="0" hidden="1">{"'RIN-INTRANET'!$A$1:$K$71"}</definedName>
    <definedName name="dfnksadawegknsd_2_4" localSheetId="1" hidden="1">{"'RIN-INTRANET'!$A$1:$K$71"}</definedName>
    <definedName name="dfnksadawegknsd_2_4" hidden="1">{"'RIN-INTRANET'!$A$1:$K$71"}</definedName>
    <definedName name="dfnksadawegknsd_3" localSheetId="0" hidden="1">{"'RIN-INTRANET'!$A$1:$K$71"}</definedName>
    <definedName name="dfnksadawegknsd_3" localSheetId="1" hidden="1">{"'RIN-INTRANET'!$A$1:$K$71"}</definedName>
    <definedName name="dfnksadawegknsd_3" hidden="1">{"'RIN-INTRANET'!$A$1:$K$71"}</definedName>
    <definedName name="dfnksadawegknsd_4" localSheetId="0" hidden="1">{"'RIN-INTRANET'!$A$1:$K$71"}</definedName>
    <definedName name="dfnksadawegknsd_4" localSheetId="1" hidden="1">{"'RIN-INTRANET'!$A$1:$K$71"}</definedName>
    <definedName name="dfnksadawegknsd_4" hidden="1">{"'RIN-INTRANET'!$A$1:$K$71"}</definedName>
    <definedName name="dfnksadawegknsd_5" localSheetId="0" hidden="1">{"'RIN-INTRANET'!$A$1:$K$71"}</definedName>
    <definedName name="dfnksadawegknsd_5" localSheetId="1" hidden="1">{"'RIN-INTRANET'!$A$1:$K$71"}</definedName>
    <definedName name="dfnksadawegknsd_5" hidden="1">{"'RIN-INTRANET'!$A$1:$K$71"}</definedName>
    <definedName name="dfsd" localSheetId="0">#REF!</definedName>
    <definedName name="dfsd" localSheetId="1">#REF!</definedName>
    <definedName name="dfsd">#REF!</definedName>
    <definedName name="dfsgsfgsdfgs" localSheetId="0">#REF!</definedName>
    <definedName name="dfsgsfgsdfgs" localSheetId="1">#REF!</definedName>
    <definedName name="dfsgsfgsdfgs">#REF!</definedName>
    <definedName name="dftyihiuh" localSheetId="0" hidden="1">{"macro",#N/A,FALSE,"Macro";"smq2",#N/A,FALSE,"Data";"smq3",#N/A,FALSE,"Data";"smq4",#N/A,FALSE,"Data";"smq5",#N/A,FALSE,"Data";"smq6",#N/A,FALSE,"Data";"smq7",#N/A,FALSE,"Data";"smq8",#N/A,FALSE,"Data";"smq9",#N/A,FALSE,"Data"}</definedName>
    <definedName name="dftyihiuh" localSheetId="1" hidden="1">{"macro",#N/A,FALSE,"Macro";"smq2",#N/A,FALSE,"Data";"smq3",#N/A,FALSE,"Data";"smq4",#N/A,FALSE,"Data";"smq5",#N/A,FALSE,"Data";"smq6",#N/A,FALSE,"Data";"smq7",#N/A,FALSE,"Data";"smq8",#N/A,FALSE,"Data";"smq9",#N/A,FALSE,"Data"}</definedName>
    <definedName name="dftyihiuh" hidden="1">{"macro",#N/A,FALSE,"Macro";"smq2",#N/A,FALSE,"Data";"smq3",#N/A,FALSE,"Data";"smq4",#N/A,FALSE,"Data";"smq5",#N/A,FALSE,"Data";"smq6",#N/A,FALSE,"Data";"smq7",#N/A,FALSE,"Data";"smq8",#N/A,FALSE,"Data";"smq9",#N/A,FALSE,"Data"}</definedName>
    <definedName name="DG" localSheetId="1">#REF!</definedName>
    <definedName name="DG">[44]Base!$X1</definedName>
    <definedName name="dg_1" localSheetId="0">[44]Base!#REF!</definedName>
    <definedName name="dg_1" localSheetId="1">#REF!</definedName>
    <definedName name="dg_1">[44]Base!#REF!</definedName>
    <definedName name="DG_S" localSheetId="0">#REF!</definedName>
    <definedName name="DG_S" localSheetId="1">#REF!</definedName>
    <definedName name="DG_S">#REF!</definedName>
    <definedName name="dghetrewty" localSheetId="0">#REF!</definedName>
    <definedName name="dghetrewty" localSheetId="1">#REF!</definedName>
    <definedName name="dghetrewty">#REF!</definedName>
    <definedName name="DGImonth" localSheetId="1">#REF!</definedName>
    <definedName name="DGImonth">#REF!</definedName>
    <definedName name="DGproj">#N/A</definedName>
    <definedName name="dh" localSheetId="1">#REF!</definedName>
    <definedName name="dh">'[54]Prog-Ejec'!$A$142</definedName>
    <definedName name="dhdty" localSheetId="1">#REF!</definedName>
    <definedName name="dhdty">'[54]Prog-Ejec'!$A$157</definedName>
    <definedName name="DHEMAC">#REF!</definedName>
    <definedName name="Días">#REF!</definedName>
    <definedName name="DIC" localSheetId="0">#REF!</definedName>
    <definedName name="DIC" localSheetId="1">#REF!</definedName>
    <definedName name="DIC">#REF!</definedName>
    <definedName name="DISBURSEMENT" localSheetId="1">#REF!</definedName>
    <definedName name="DISBURSEMENT">#REF!</definedName>
    <definedName name="Discount_IDA" localSheetId="0">#REF!</definedName>
    <definedName name="Discount_IDA" localSheetId="1">#REF!</definedName>
    <definedName name="Discount_IDA">#REF!</definedName>
    <definedName name="Discount_IDA1" localSheetId="1">#REF!</definedName>
    <definedName name="Discount_IDA1">#REF!</definedName>
    <definedName name="Discount_NC" localSheetId="0">#REF!</definedName>
    <definedName name="Discount_NC" localSheetId="1">#REF!</definedName>
    <definedName name="Discount_NC">#REF!</definedName>
    <definedName name="DiscountRate" localSheetId="0">#REF!</definedName>
    <definedName name="DiscountRate" localSheetId="1">#REF!</definedName>
    <definedName name="DiscountRate">#REF!</definedName>
    <definedName name="Discrep.Est." localSheetId="0">#REF!</definedName>
    <definedName name="Discrep.Est." localSheetId="1">#REF!</definedName>
    <definedName name="Discrep.Est.">#REF!</definedName>
    <definedName name="DISPONIBILIDAD" localSheetId="0">#REF!</definedName>
    <definedName name="DISPONIBILIDAD" localSheetId="1">#REF!</definedName>
    <definedName name="DISPONIBILIDAD">#REF!</definedName>
    <definedName name="djdjflk" localSheetId="0" hidden="1">{"'RIN-INTRANET'!$A$1:$K$71"}</definedName>
    <definedName name="djdjflk" localSheetId="1" hidden="1">{"'RIN-INTRANET'!$A$1:$K$71"}</definedName>
    <definedName name="djdjflk" hidden="1">{"'RIN-INTRANET'!$A$1:$K$71"}</definedName>
    <definedName name="djdjflk_1" localSheetId="0" hidden="1">{"'RIN-INTRANET'!$A$1:$K$71"}</definedName>
    <definedName name="djdjflk_1" localSheetId="1" hidden="1">{"'RIN-INTRANET'!$A$1:$K$71"}</definedName>
    <definedName name="djdjflk_1" hidden="1">{"'RIN-INTRANET'!$A$1:$K$71"}</definedName>
    <definedName name="djdjflk_1_1" localSheetId="0" hidden="1">{"'RIN-INTRANET'!$A$1:$K$71"}</definedName>
    <definedName name="djdjflk_1_1" localSheetId="1" hidden="1">{"'RIN-INTRANET'!$A$1:$K$71"}</definedName>
    <definedName name="djdjflk_1_1" hidden="1">{"'RIN-INTRANET'!$A$1:$K$71"}</definedName>
    <definedName name="djdjflk_1_2" localSheetId="0" hidden="1">{"'RIN-INTRANET'!$A$1:$K$71"}</definedName>
    <definedName name="djdjflk_1_2" localSheetId="1" hidden="1">{"'RIN-INTRANET'!$A$1:$K$71"}</definedName>
    <definedName name="djdjflk_1_2" hidden="1">{"'RIN-INTRANET'!$A$1:$K$71"}</definedName>
    <definedName name="djdjflk_1_3" localSheetId="0" hidden="1">{"'RIN-INTRANET'!$A$1:$K$71"}</definedName>
    <definedName name="djdjflk_1_3" localSheetId="1" hidden="1">{"'RIN-INTRANET'!$A$1:$K$71"}</definedName>
    <definedName name="djdjflk_1_3" hidden="1">{"'RIN-INTRANET'!$A$1:$K$71"}</definedName>
    <definedName name="djdjflk_1_4" localSheetId="0" hidden="1">{"'RIN-INTRANET'!$A$1:$K$71"}</definedName>
    <definedName name="djdjflk_1_4" localSheetId="1" hidden="1">{"'RIN-INTRANET'!$A$1:$K$71"}</definedName>
    <definedName name="djdjflk_1_4" hidden="1">{"'RIN-INTRANET'!$A$1:$K$71"}</definedName>
    <definedName name="djdjflk_2" localSheetId="0" hidden="1">{"'RIN-INTRANET'!$A$1:$K$71"}</definedName>
    <definedName name="djdjflk_2" localSheetId="1" hidden="1">{"'RIN-INTRANET'!$A$1:$K$71"}</definedName>
    <definedName name="djdjflk_2" hidden="1">{"'RIN-INTRANET'!$A$1:$K$71"}</definedName>
    <definedName name="djdjflk_3" localSheetId="0" hidden="1">{"'RIN-INTRANET'!$A$1:$K$71"}</definedName>
    <definedName name="djdjflk_3" localSheetId="1" hidden="1">{"'RIN-INTRANET'!$A$1:$K$71"}</definedName>
    <definedName name="djdjflk_3" hidden="1">{"'RIN-INTRANET'!$A$1:$K$71"}</definedName>
    <definedName name="djdjflk_4" localSheetId="0" hidden="1">{"'RIN-INTRANET'!$A$1:$K$71"}</definedName>
    <definedName name="djdjflk_4" localSheetId="1" hidden="1">{"'RIN-INTRANET'!$A$1:$K$71"}</definedName>
    <definedName name="djdjflk_4" hidden="1">{"'RIN-INTRANET'!$A$1:$K$71"}</definedName>
    <definedName name="djop" localSheetId="0" hidden="1">{"macro",#N/A,FALSE,"Macro";"smq2",#N/A,FALSE,"Data";"smq3",#N/A,FALSE,"Data";"smq4",#N/A,FALSE,"Data";"smq5",#N/A,FALSE,"Data";"smq6",#N/A,FALSE,"Data";"smq7",#N/A,FALSE,"Data";"smq8",#N/A,FALSE,"Data";"smq9",#N/A,FALSE,"Data"}</definedName>
    <definedName name="djop" localSheetId="1" hidden="1">{"macro",#N/A,FALSE,"Macro";"smq2",#N/A,FALSE,"Data";"smq3",#N/A,FALSE,"Data";"smq4",#N/A,FALSE,"Data";"smq5",#N/A,FALSE,"Data";"smq6",#N/A,FALSE,"Data";"smq7",#N/A,FALSE,"Data";"smq8",#N/A,FALSE,"Data";"smq9",#N/A,FALSE,"Data"}</definedName>
    <definedName name="djop" hidden="1">{"macro",#N/A,FALSE,"Macro";"smq2",#N/A,FALSE,"Data";"smq3",#N/A,FALSE,"Data";"smq4",#N/A,FALSE,"Data";"smq5",#N/A,FALSE,"Data";"smq6",#N/A,FALSE,"Data";"smq7",#N/A,FALSE,"Data";"smq8",#N/A,FALSE,"Data";"smq9",#N/A,FALSE,"Data"}</definedName>
    <definedName name="DKFJDS">#N/A</definedName>
    <definedName name="DKK" localSheetId="1">#REF!</definedName>
    <definedName name="DKK">#REF!</definedName>
    <definedName name="dlcdpr" localSheetId="1">#REF!</definedName>
    <definedName name="dlcdpr">[44]Base!$BA1</definedName>
    <definedName name="dle_1" localSheetId="0">[44]Base!#REF!</definedName>
    <definedName name="dle_1" localSheetId="1">#REF!</definedName>
    <definedName name="dle_1">[44]Base!#REF!</definedName>
    <definedName name="DLEMISA" localSheetId="0">#REF!</definedName>
    <definedName name="DLEMISA" localSheetId="1">#REF!</definedName>
    <definedName name="DLEMISA">#REF!</definedName>
    <definedName name="DLEMISION" localSheetId="0">#REF!</definedName>
    <definedName name="DLEMISION" localSheetId="1">#REF!</definedName>
    <definedName name="DLEMISION">#REF!</definedName>
    <definedName name="dlemision_1" localSheetId="0">[44]Base!#REF!</definedName>
    <definedName name="dlemision_1" localSheetId="1">#REF!</definedName>
    <definedName name="dlemision_1">[44]Base!#REF!</definedName>
    <definedName name="DLICOM" localSheetId="0">#REF!</definedName>
    <definedName name="DLICOM" localSheetId="1">#REF!</definedName>
    <definedName name="DLICOM">#REF!</definedName>
    <definedName name="DLICOMSA" localSheetId="0">#REF!</definedName>
    <definedName name="DLICOMSA" localSheetId="1">#REF!</definedName>
    <definedName name="DLICOMSA">#REF!</definedName>
    <definedName name="DLICON" localSheetId="0">#REF!</definedName>
    <definedName name="DLICON" localSheetId="1">#REF!</definedName>
    <definedName name="DLICON">#REF!</definedName>
    <definedName name="DLIMAE" localSheetId="0">#REF!</definedName>
    <definedName name="DLIMAE" localSheetId="1">#REF!</definedName>
    <definedName name="DLIMAE">#REF!</definedName>
    <definedName name="DLIMAESA" localSheetId="0">#REF!</definedName>
    <definedName name="DLIMAESA" localSheetId="1">#REF!</definedName>
    <definedName name="DLIMAESA">#REF!</definedName>
    <definedName name="DLIPC" localSheetId="0">#REF!</definedName>
    <definedName name="DLIPC" localSheetId="1">#REF!</definedName>
    <definedName name="DLIPC">#REF!</definedName>
    <definedName name="DLIPCSA" localSheetId="0">#REF!</definedName>
    <definedName name="DLIPCSA" localSheetId="1">#REF!</definedName>
    <definedName name="DLIPCSA">#REF!</definedName>
    <definedName name="dlp" localSheetId="1">#REF!</definedName>
    <definedName name="dlp">[44]Base!$BL1</definedName>
    <definedName name="dlp_1" localSheetId="0">[44]Base!#REF!</definedName>
    <definedName name="dlp_1" localSheetId="1">#REF!</definedName>
    <definedName name="dlp_1">[44]Base!#REF!</definedName>
    <definedName name="dlpesp_1" localSheetId="0">[44]Base!#REF!</definedName>
    <definedName name="dlpesp_1" localSheetId="1">#REF!</definedName>
    <definedName name="dlpesp_1">[44]Base!#REF!</definedName>
    <definedName name="dlpmc" localSheetId="1">#REF!</definedName>
    <definedName name="dlpmc">[44]Base!$BQ1</definedName>
    <definedName name="dlpmdoll" localSheetId="1">#REF!</definedName>
    <definedName name="dlpmdoll">[44]Base!$BO1</definedName>
    <definedName name="dlpx" localSheetId="1">#REF!</definedName>
    <definedName name="dlpx">[44]Base!$BS1</definedName>
    <definedName name="dlpy_1" localSheetId="0">[44]Base!#REF!</definedName>
    <definedName name="dlpy_1" localSheetId="1">#REF!</definedName>
    <definedName name="dlpy_1">[44]Base!#REF!</definedName>
    <definedName name="DLTC" localSheetId="0">#REF!</definedName>
    <definedName name="DLTC" localSheetId="1">#REF!</definedName>
    <definedName name="DLTC">#REF!</definedName>
    <definedName name="dlx" localSheetId="1">#REF!</definedName>
    <definedName name="dlx">[44]Base!$CA1</definedName>
    <definedName name="dlxusa.use" localSheetId="1">#REF!</definedName>
    <definedName name="dlxusa.use">#REF!</definedName>
    <definedName name="dly_1" localSheetId="0">[44]Base!#REF!</definedName>
    <definedName name="dly_1" localSheetId="1">#REF!</definedName>
    <definedName name="dly_1">[44]Base!#REF!</definedName>
    <definedName name="dly_2" localSheetId="0">[44]Base!#REF!</definedName>
    <definedName name="dly_2" localSheetId="1">#REF!</definedName>
    <definedName name="dly_2">[44]Base!#REF!</definedName>
    <definedName name="dlycte" localSheetId="1">#REF!</definedName>
    <definedName name="dlycte">[44]Base!$CF1</definedName>
    <definedName name="dlycte_2" localSheetId="0">[44]Base!#REF!</definedName>
    <definedName name="dlycte_2" localSheetId="1">#REF!</definedName>
    <definedName name="dlycte_2">[44]Base!#REF!</definedName>
    <definedName name="DM" localSheetId="1">#REF!</definedName>
    <definedName name="DM">[44]Base!$Y1</definedName>
    <definedName name="DMBYS" localSheetId="1">#REF!</definedName>
    <definedName name="DMBYS">[81]RESULTADOS!$A$86:$IV$86</definedName>
    <definedName name="DMPBCH" localSheetId="1">#REF!</definedName>
    <definedName name="DMPBCH">[44]Base!$Y1</definedName>
    <definedName name="DMU" localSheetId="1">#REF!</definedName>
    <definedName name="DMU">#REF!</definedName>
    <definedName name="DNP" localSheetId="1">#REF!</definedName>
    <definedName name="DNP">[81]SUPUESTOS!A$18</definedName>
    <definedName name="DO" localSheetId="0">#REF!</definedName>
    <definedName name="DO" localSheetId="1">#REF!</definedName>
    <definedName name="DO">#REF!</definedName>
    <definedName name="docint" localSheetId="0">#REF!</definedName>
    <definedName name="docint" localSheetId="1">#REF!</definedName>
    <definedName name="docint">#REF!</definedName>
    <definedName name="DOS" localSheetId="0" hidden="1">{"'RIN-INTRANET'!$A$1:$K$71"}</definedName>
    <definedName name="DOS" localSheetId="1" hidden="1">{"'RIN-INTRANET'!$A$1:$K$71"}</definedName>
    <definedName name="DOS" hidden="1">{"'RIN-INTRANET'!$A$1:$K$71"}</definedName>
    <definedName name="Dot_ofc">#REF!</definedName>
    <definedName name="Dot_terreno">#REF!</definedName>
    <definedName name="DP" localSheetId="0">[44]Base!#REF!</definedName>
    <definedName name="DP" localSheetId="1">#REF!</definedName>
    <definedName name="DP">[44]Base!#REF!</definedName>
    <definedName name="DPCAJA" localSheetId="1">#REF!</definedName>
    <definedName name="DPCAJA">[44]Base!$AB1</definedName>
    <definedName name="DPCAJAF" localSheetId="0">[44]Base!#REF!</definedName>
    <definedName name="DPCAJAF" localSheetId="1">#REF!</definedName>
    <definedName name="DPCAJAF">[44]Base!#REF!</definedName>
    <definedName name="DPOB" localSheetId="1">#REF!</definedName>
    <definedName name="DPOB">[81]SUPUESTOS!A$7</definedName>
    <definedName name="DPP" localSheetId="0">[44]Base!#REF!</definedName>
    <definedName name="DPP" localSheetId="1">#REF!</definedName>
    <definedName name="DPP">[44]Base!#REF!</definedName>
    <definedName name="DPR" localSheetId="0">[44]Base!#REF!</definedName>
    <definedName name="DPR" localSheetId="1">#REF!</definedName>
    <definedName name="DPR">[44]Base!#REF!</definedName>
    <definedName name="Dproj">#N/A</definedName>
    <definedName name="dr" localSheetId="1">#REF!</definedName>
    <definedName name="dr">#REF!</definedName>
    <definedName name="DRFP" localSheetId="1">#REF!</definedName>
    <definedName name="DRFP">'[81]SMONET-FINANC'!$A$99:$IV$99</definedName>
    <definedName name="drin" localSheetId="1">#REF!</definedName>
    <definedName name="drin">[44]Base!$AC1</definedName>
    <definedName name="drth" localSheetId="0" hidden="1">{"Minpmon",#N/A,FALSE,"Monthinput"}</definedName>
    <definedName name="drth" localSheetId="1" hidden="1">{"Minpmon",#N/A,FALSE,"Monthinput"}</definedName>
    <definedName name="drth" hidden="1">{"Minpmon",#N/A,FALSE,"Monthinput"}</definedName>
    <definedName name="DS" localSheetId="0">#REF!</definedName>
    <definedName name="DS" localSheetId="1">#REF!</definedName>
    <definedName name="DS">#REF!</definedName>
    <definedName name="dsa" localSheetId="0" hidden="1">{"Tab1",#N/A,FALSE,"P";"Tab2",#N/A,FALSE,"P"}</definedName>
    <definedName name="dsa" localSheetId="1" hidden="1">{"Tab1",#N/A,FALSE,"P";"Tab2",#N/A,FALSE,"P"}</definedName>
    <definedName name="dsa" hidden="1">{"Tab1",#N/A,FALSE,"P";"Tab2",#N/A,FALSE,"P"}</definedName>
    <definedName name="dsaf" localSheetId="0" hidden="1">{"Riqfin97",#N/A,FALSE,"Tran";"Riqfinpro",#N/A,FALSE,"Tran"}</definedName>
    <definedName name="dsaf" localSheetId="1" hidden="1">{"Riqfin97",#N/A,FALSE,"Tran";"Riqfinpro",#N/A,FALSE,"Tran"}</definedName>
    <definedName name="dsaf" hidden="1">{"Riqfin97",#N/A,FALSE,"Tran";"Riqfinpro",#N/A,FALSE,"Tran"}</definedName>
    <definedName name="dsaf_1" localSheetId="0" hidden="1">{"Riqfin97",#N/A,FALSE,"Tran";"Riqfinpro",#N/A,FALSE,"Tran"}</definedName>
    <definedName name="dsaf_1" localSheetId="1" hidden="1">{"Riqfin97",#N/A,FALSE,"Tran";"Riqfinpro",#N/A,FALSE,"Tran"}</definedName>
    <definedName name="dsaf_1" hidden="1">{"Riqfin97",#N/A,FALSE,"Tran";"Riqfinpro",#N/A,FALSE,"Tran"}</definedName>
    <definedName name="dsaf_1_1" localSheetId="0" hidden="1">{"Riqfin97",#N/A,FALSE,"Tran";"Riqfinpro",#N/A,FALSE,"Tran"}</definedName>
    <definedName name="dsaf_1_1" localSheetId="1" hidden="1">{"Riqfin97",#N/A,FALSE,"Tran";"Riqfinpro",#N/A,FALSE,"Tran"}</definedName>
    <definedName name="dsaf_1_1" hidden="1">{"Riqfin97",#N/A,FALSE,"Tran";"Riqfinpro",#N/A,FALSE,"Tran"}</definedName>
    <definedName name="dsaf_1_2" localSheetId="0" hidden="1">{"Riqfin97",#N/A,FALSE,"Tran";"Riqfinpro",#N/A,FALSE,"Tran"}</definedName>
    <definedName name="dsaf_1_2" localSheetId="1" hidden="1">{"Riqfin97",#N/A,FALSE,"Tran";"Riqfinpro",#N/A,FALSE,"Tran"}</definedName>
    <definedName name="dsaf_1_2" hidden="1">{"Riqfin97",#N/A,FALSE,"Tran";"Riqfinpro",#N/A,FALSE,"Tran"}</definedName>
    <definedName name="dsaf_1_3" localSheetId="0" hidden="1">{"Riqfin97",#N/A,FALSE,"Tran";"Riqfinpro",#N/A,FALSE,"Tran"}</definedName>
    <definedName name="dsaf_1_3" localSheetId="1" hidden="1">{"Riqfin97",#N/A,FALSE,"Tran";"Riqfinpro",#N/A,FALSE,"Tran"}</definedName>
    <definedName name="dsaf_1_3" hidden="1">{"Riqfin97",#N/A,FALSE,"Tran";"Riqfinpro",#N/A,FALSE,"Tran"}</definedName>
    <definedName name="dsaf_1_4" localSheetId="0" hidden="1">{"Riqfin97",#N/A,FALSE,"Tran";"Riqfinpro",#N/A,FALSE,"Tran"}</definedName>
    <definedName name="dsaf_1_4" localSheetId="1" hidden="1">{"Riqfin97",#N/A,FALSE,"Tran";"Riqfinpro",#N/A,FALSE,"Tran"}</definedName>
    <definedName name="dsaf_1_4" hidden="1">{"Riqfin97",#N/A,FALSE,"Tran";"Riqfinpro",#N/A,FALSE,"Tran"}</definedName>
    <definedName name="dsaf_2" localSheetId="0" hidden="1">{"Riqfin97",#N/A,FALSE,"Tran";"Riqfinpro",#N/A,FALSE,"Tran"}</definedName>
    <definedName name="dsaf_2" localSheetId="1" hidden="1">{"Riqfin97",#N/A,FALSE,"Tran";"Riqfinpro",#N/A,FALSE,"Tran"}</definedName>
    <definedName name="dsaf_2" hidden="1">{"Riqfin97",#N/A,FALSE,"Tran";"Riqfinpro",#N/A,FALSE,"Tran"}</definedName>
    <definedName name="dsaf_3" localSheetId="0" hidden="1">{"Riqfin97",#N/A,FALSE,"Tran";"Riqfinpro",#N/A,FALSE,"Tran"}</definedName>
    <definedName name="dsaf_3" localSheetId="1" hidden="1">{"Riqfin97",#N/A,FALSE,"Tran";"Riqfinpro",#N/A,FALSE,"Tran"}</definedName>
    <definedName name="dsaf_3" hidden="1">{"Riqfin97",#N/A,FALSE,"Tran";"Riqfinpro",#N/A,FALSE,"Tran"}</definedName>
    <definedName name="dsaf_4" localSheetId="0" hidden="1">{"Riqfin97",#N/A,FALSE,"Tran";"Riqfinpro",#N/A,FALSE,"Tran"}</definedName>
    <definedName name="dsaf_4" localSheetId="1" hidden="1">{"Riqfin97",#N/A,FALSE,"Tran";"Riqfinpro",#N/A,FALSE,"Tran"}</definedName>
    <definedName name="dsaf_4" hidden="1">{"Riqfin97",#N/A,FALSE,"Tran";"Riqfinpro",#N/A,FALSE,"Tran"}</definedName>
    <definedName name="dsaout" localSheetId="1">#REF!</definedName>
    <definedName name="dsaout">#REF!</definedName>
    <definedName name="DSD">#N/A</definedName>
    <definedName name="DSD_S">#N/A</definedName>
    <definedName name="DSDB">#N/A</definedName>
    <definedName name="DSDG">#N/A</definedName>
    <definedName name="DSDSI" localSheetId="0">#REF!</definedName>
    <definedName name="DSDSI" localSheetId="1">#REF!</definedName>
    <definedName name="DSDSI">#REF!</definedName>
    <definedName name="DSDSP" localSheetId="0">#REF!</definedName>
    <definedName name="DSDSP" localSheetId="1">#REF!</definedName>
    <definedName name="DSDSP">#REF!</definedName>
    <definedName name="DSI" localSheetId="0">#REF!</definedName>
    <definedName name="DSI" localSheetId="1">#REF!</definedName>
    <definedName name="DSI">#REF!</definedName>
    <definedName name="DSIBproj">#N/A</definedName>
    <definedName name="DSIGproj">#N/A</definedName>
    <definedName name="DSIproj">#N/A</definedName>
    <definedName name="DSISD">#N/A</definedName>
    <definedName name="DSISDB">#N/A</definedName>
    <definedName name="DSISDG">#N/A</definedName>
    <definedName name="DSJFDSA">#N/A</definedName>
    <definedName name="DSP" localSheetId="0">#REF!</definedName>
    <definedName name="DSP" localSheetId="1">#REF!</definedName>
    <definedName name="DSP">#REF!</definedName>
    <definedName name="DSPBproj">#N/A</definedName>
    <definedName name="DSPG" localSheetId="0">#REF!</definedName>
    <definedName name="DSPG" localSheetId="1">#REF!</definedName>
    <definedName name="DSPG">#REF!</definedName>
    <definedName name="DSPGproj">#N/A</definedName>
    <definedName name="DSPproj">#N/A</definedName>
    <definedName name="DSPSD">#N/A</definedName>
    <definedName name="DSPSDB">#N/A</definedName>
    <definedName name="DSPSDG">#N/A</definedName>
    <definedName name="dsrgwegr" localSheetId="0" hidden="1">{"Riqfin97",#N/A,FALSE,"Tran";"Riqfinpro",#N/A,FALSE,"Tran"}</definedName>
    <definedName name="dsrgwegr" localSheetId="1" hidden="1">{"Riqfin97",#N/A,FALSE,"Tran";"Riqfinpro",#N/A,FALSE,"Tran"}</definedName>
    <definedName name="dsrgwegr" hidden="1">{"Riqfin97",#N/A,FALSE,"Tran";"Riqfinpro",#N/A,FALSE,"Tran"}</definedName>
    <definedName name="dsrgwegr_1" localSheetId="0" hidden="1">{"Riqfin97",#N/A,FALSE,"Tran";"Riqfinpro",#N/A,FALSE,"Tran"}</definedName>
    <definedName name="dsrgwegr_1" localSheetId="1" hidden="1">{"Riqfin97",#N/A,FALSE,"Tran";"Riqfinpro",#N/A,FALSE,"Tran"}</definedName>
    <definedName name="dsrgwegr_1" hidden="1">{"Riqfin97",#N/A,FALSE,"Tran";"Riqfinpro",#N/A,FALSE,"Tran"}</definedName>
    <definedName name="dsrgwegr_1_1" localSheetId="0" hidden="1">{"Riqfin97",#N/A,FALSE,"Tran";"Riqfinpro",#N/A,FALSE,"Tran"}</definedName>
    <definedName name="dsrgwegr_1_1" localSheetId="1" hidden="1">{"Riqfin97",#N/A,FALSE,"Tran";"Riqfinpro",#N/A,FALSE,"Tran"}</definedName>
    <definedName name="dsrgwegr_1_1" hidden="1">{"Riqfin97",#N/A,FALSE,"Tran";"Riqfinpro",#N/A,FALSE,"Tran"}</definedName>
    <definedName name="dsrgwegr_1_2" localSheetId="0" hidden="1">{"Riqfin97",#N/A,FALSE,"Tran";"Riqfinpro",#N/A,FALSE,"Tran"}</definedName>
    <definedName name="dsrgwegr_1_2" localSheetId="1" hidden="1">{"Riqfin97",#N/A,FALSE,"Tran";"Riqfinpro",#N/A,FALSE,"Tran"}</definedName>
    <definedName name="dsrgwegr_1_2" hidden="1">{"Riqfin97",#N/A,FALSE,"Tran";"Riqfinpro",#N/A,FALSE,"Tran"}</definedName>
    <definedName name="dsrgwegr_1_3" localSheetId="0" hidden="1">{"Riqfin97",#N/A,FALSE,"Tran";"Riqfinpro",#N/A,FALSE,"Tran"}</definedName>
    <definedName name="dsrgwegr_1_3" localSheetId="1" hidden="1">{"Riqfin97",#N/A,FALSE,"Tran";"Riqfinpro",#N/A,FALSE,"Tran"}</definedName>
    <definedName name="dsrgwegr_1_3" hidden="1">{"Riqfin97",#N/A,FALSE,"Tran";"Riqfinpro",#N/A,FALSE,"Tran"}</definedName>
    <definedName name="dsrgwegr_1_4" localSheetId="0" hidden="1">{"Riqfin97",#N/A,FALSE,"Tran";"Riqfinpro",#N/A,FALSE,"Tran"}</definedName>
    <definedName name="dsrgwegr_1_4" localSheetId="1" hidden="1">{"Riqfin97",#N/A,FALSE,"Tran";"Riqfinpro",#N/A,FALSE,"Tran"}</definedName>
    <definedName name="dsrgwegr_1_4" hidden="1">{"Riqfin97",#N/A,FALSE,"Tran";"Riqfinpro",#N/A,FALSE,"Tran"}</definedName>
    <definedName name="dsrgwegr_2" localSheetId="0" hidden="1">{"Riqfin97",#N/A,FALSE,"Tran";"Riqfinpro",#N/A,FALSE,"Tran"}</definedName>
    <definedName name="dsrgwegr_2" localSheetId="1" hidden="1">{"Riqfin97",#N/A,FALSE,"Tran";"Riqfinpro",#N/A,FALSE,"Tran"}</definedName>
    <definedName name="dsrgwegr_2" hidden="1">{"Riqfin97",#N/A,FALSE,"Tran";"Riqfinpro",#N/A,FALSE,"Tran"}</definedName>
    <definedName name="dsrgwegr_3" localSheetId="0" hidden="1">{"Riqfin97",#N/A,FALSE,"Tran";"Riqfinpro",#N/A,FALSE,"Tran"}</definedName>
    <definedName name="dsrgwegr_3" localSheetId="1" hidden="1">{"Riqfin97",#N/A,FALSE,"Tran";"Riqfinpro",#N/A,FALSE,"Tran"}</definedName>
    <definedName name="dsrgwegr_3" hidden="1">{"Riqfin97",#N/A,FALSE,"Tran";"Riqfinpro",#N/A,FALSE,"Tran"}</definedName>
    <definedName name="dsrgwegr_4" localSheetId="0" hidden="1">{"Riqfin97",#N/A,FALSE,"Tran";"Riqfinpro",#N/A,FALSE,"Tran"}</definedName>
    <definedName name="dsrgwegr_4" localSheetId="1" hidden="1">{"Riqfin97",#N/A,FALSE,"Tran";"Riqfinpro",#N/A,FALSE,"Tran"}</definedName>
    <definedName name="dsrgwegr_4" hidden="1">{"Riqfin97",#N/A,FALSE,"Tran";"Riqfinpro",#N/A,FALSE,"Tran"}</definedName>
    <definedName name="DTS" localSheetId="1">#REF!</definedName>
    <definedName name="DTS">#REF!</definedName>
    <definedName name="dummy" localSheetId="1">#REF!</definedName>
    <definedName name="dummy">#REF!</definedName>
    <definedName name="dutch" localSheetId="0">#REF!</definedName>
    <definedName name="dutch" localSheetId="1">#REF!</definedName>
    <definedName name="dutch">#REF!</definedName>
    <definedName name="DXBYS" localSheetId="1">#REF!</definedName>
    <definedName name="DXBYS">[81]RESULTADOS!$A$82:$IV$82</definedName>
    <definedName name="E" localSheetId="0">'[95]PIB EN CORR'!#REF!</definedName>
    <definedName name="E" localSheetId="1">#REF!</definedName>
    <definedName name="E">'[95]PIB EN CORR'!#REF!</definedName>
    <definedName name="e_1" localSheetId="0">[44]Base!#REF!</definedName>
    <definedName name="e_1" localSheetId="1">#REF!</definedName>
    <definedName name="e_1">[44]Base!#REF!</definedName>
    <definedName name="e_1_1" localSheetId="0" hidden="1">{"'RIN-INTRANET'!$A$1:$K$71"}</definedName>
    <definedName name="e_1_1" localSheetId="1" hidden="1">{"'RIN-INTRANET'!$A$1:$K$71"}</definedName>
    <definedName name="e_1_1" hidden="1">{"'RIN-INTRANET'!$A$1:$K$71"}</definedName>
    <definedName name="e_1_2" localSheetId="0" hidden="1">{"'RIN-INTRANET'!$A$1:$K$71"}</definedName>
    <definedName name="e_1_2" localSheetId="1" hidden="1">{"'RIN-INTRANET'!$A$1:$K$71"}</definedName>
    <definedName name="e_1_2" hidden="1">{"'RIN-INTRANET'!$A$1:$K$71"}</definedName>
    <definedName name="e_1_3" localSheetId="0" hidden="1">{"'RIN-INTRANET'!$A$1:$K$71"}</definedName>
    <definedName name="e_1_3" localSheetId="1" hidden="1">{"'RIN-INTRANET'!$A$1:$K$71"}</definedName>
    <definedName name="e_1_3" hidden="1">{"'RIN-INTRANET'!$A$1:$K$71"}</definedName>
    <definedName name="e_1_4" localSheetId="0" hidden="1">{"'RIN-INTRANET'!$A$1:$K$71"}</definedName>
    <definedName name="e_1_4" localSheetId="1" hidden="1">{"'RIN-INTRANET'!$A$1:$K$71"}</definedName>
    <definedName name="e_1_4" hidden="1">{"'RIN-INTRANET'!$A$1:$K$71"}</definedName>
    <definedName name="e_2" localSheetId="0" hidden="1">{"'RIN-INTRANET'!$A$1:$K$71"}</definedName>
    <definedName name="e_2" localSheetId="1" hidden="1">{"'RIN-INTRANET'!$A$1:$K$71"}</definedName>
    <definedName name="e_2" hidden="1">{"'RIN-INTRANET'!$A$1:$K$71"}</definedName>
    <definedName name="e_2_1" localSheetId="0" hidden="1">{"'RIN-INTRANET'!$A$1:$K$71"}</definedName>
    <definedName name="e_2_1" localSheetId="1" hidden="1">{"'RIN-INTRANET'!$A$1:$K$71"}</definedName>
    <definedName name="e_2_1" hidden="1">{"'RIN-INTRANET'!$A$1:$K$71"}</definedName>
    <definedName name="e_2_1_1" localSheetId="0" hidden="1">{"'RIN-INTRANET'!$A$1:$K$71"}</definedName>
    <definedName name="e_2_1_1" localSheetId="1" hidden="1">{"'RIN-INTRANET'!$A$1:$K$71"}</definedName>
    <definedName name="e_2_1_1" hidden="1">{"'RIN-INTRANET'!$A$1:$K$71"}</definedName>
    <definedName name="e_2_1_2" localSheetId="0" hidden="1">{"'RIN-INTRANET'!$A$1:$K$71"}</definedName>
    <definedName name="e_2_1_2" localSheetId="1" hidden="1">{"'RIN-INTRANET'!$A$1:$K$71"}</definedName>
    <definedName name="e_2_1_2" hidden="1">{"'RIN-INTRANET'!$A$1:$K$71"}</definedName>
    <definedName name="e_2_1_3" localSheetId="0" hidden="1">{"'RIN-INTRANET'!$A$1:$K$71"}</definedName>
    <definedName name="e_2_1_3" localSheetId="1" hidden="1">{"'RIN-INTRANET'!$A$1:$K$71"}</definedName>
    <definedName name="e_2_1_3" hidden="1">{"'RIN-INTRANET'!$A$1:$K$71"}</definedName>
    <definedName name="e_2_1_4" localSheetId="0" hidden="1">{"'RIN-INTRANET'!$A$1:$K$71"}</definedName>
    <definedName name="e_2_1_4" localSheetId="1" hidden="1">{"'RIN-INTRANET'!$A$1:$K$71"}</definedName>
    <definedName name="e_2_1_4" hidden="1">{"'RIN-INTRANET'!$A$1:$K$71"}</definedName>
    <definedName name="e_2_2" localSheetId="0" hidden="1">{"'RIN-INTRANET'!$A$1:$K$71"}</definedName>
    <definedName name="e_2_2" localSheetId="1" hidden="1">{"'RIN-INTRANET'!$A$1:$K$71"}</definedName>
    <definedName name="e_2_2" hidden="1">{"'RIN-INTRANET'!$A$1:$K$71"}</definedName>
    <definedName name="e_2_3" localSheetId="0" hidden="1">{"'RIN-INTRANET'!$A$1:$K$71"}</definedName>
    <definedName name="e_2_3" localSheetId="1" hidden="1">{"'RIN-INTRANET'!$A$1:$K$71"}</definedName>
    <definedName name="e_2_3" hidden="1">{"'RIN-INTRANET'!$A$1:$K$71"}</definedName>
    <definedName name="e_2_4" localSheetId="0" hidden="1">{"'RIN-INTRANET'!$A$1:$K$71"}</definedName>
    <definedName name="e_2_4" localSheetId="1" hidden="1">{"'RIN-INTRANET'!$A$1:$K$71"}</definedName>
    <definedName name="e_2_4" hidden="1">{"'RIN-INTRANET'!$A$1:$K$71"}</definedName>
    <definedName name="e_3" localSheetId="0" hidden="1">{"'RIN-INTRANET'!$A$1:$K$71"}</definedName>
    <definedName name="e_3" localSheetId="1" hidden="1">{"'RIN-INTRANET'!$A$1:$K$71"}</definedName>
    <definedName name="e_3" hidden="1">{"'RIN-INTRANET'!$A$1:$K$71"}</definedName>
    <definedName name="e_3_1" localSheetId="0" hidden="1">{"'RIN-INTRANET'!$A$1:$K$71"}</definedName>
    <definedName name="e_3_1" localSheetId="1" hidden="1">{"'RIN-INTRANET'!$A$1:$K$71"}</definedName>
    <definedName name="e_3_1" hidden="1">{"'RIN-INTRANET'!$A$1:$K$71"}</definedName>
    <definedName name="e_3_2" localSheetId="0" hidden="1">{"'RIN-INTRANET'!$A$1:$K$71"}</definedName>
    <definedName name="e_3_2" localSheetId="1" hidden="1">{"'RIN-INTRANET'!$A$1:$K$71"}</definedName>
    <definedName name="e_3_2" hidden="1">{"'RIN-INTRANET'!$A$1:$K$71"}</definedName>
    <definedName name="e_3_3" localSheetId="0" hidden="1">{"'RIN-INTRANET'!$A$1:$K$71"}</definedName>
    <definedName name="e_3_3" localSheetId="1" hidden="1">{"'RIN-INTRANET'!$A$1:$K$71"}</definedName>
    <definedName name="e_3_3" hidden="1">{"'RIN-INTRANET'!$A$1:$K$71"}</definedName>
    <definedName name="e_3_4" localSheetId="0" hidden="1">{"'RIN-INTRANET'!$A$1:$K$71"}</definedName>
    <definedName name="e_3_4" localSheetId="1" hidden="1">{"'RIN-INTRANET'!$A$1:$K$71"}</definedName>
    <definedName name="e_3_4" hidden="1">{"'RIN-INTRANET'!$A$1:$K$71"}</definedName>
    <definedName name="e_4" localSheetId="0" hidden="1">{"'RIN-INTRANET'!$A$1:$K$71"}</definedName>
    <definedName name="e_4" localSheetId="1" hidden="1">{"'RIN-INTRANET'!$A$1:$K$71"}</definedName>
    <definedName name="e_4" hidden="1">{"'RIN-INTRANET'!$A$1:$K$71"}</definedName>
    <definedName name="e_5" localSheetId="0" hidden="1">{"'RIN-INTRANET'!$A$1:$K$71"}</definedName>
    <definedName name="e_5" localSheetId="1" hidden="1">{"'RIN-INTRANET'!$A$1:$K$71"}</definedName>
    <definedName name="e_5" hidden="1">{"'RIN-INTRANET'!$A$1:$K$71"}</definedName>
    <definedName name="Ecowas" localSheetId="1">#REF!</definedName>
    <definedName name="Ecowas">'[53]Debt 2009'!#REF!</definedName>
    <definedName name="ECU" localSheetId="1">#REF!</definedName>
    <definedName name="ECU">#REF!</definedName>
    <definedName name="ecyrt" localSheetId="0" hidden="1">{#N/A,#N/A,FALSE,"EXTDEBT"}</definedName>
    <definedName name="ecyrt" localSheetId="1" hidden="1">{#N/A,#N/A,FALSE,"EXTDEBT"}</definedName>
    <definedName name="ecyrt" hidden="1">{#N/A,#N/A,FALSE,"EXTDEBT"}</definedName>
    <definedName name="ed" localSheetId="0" hidden="1">{"Tab1",#N/A,FALSE,"P";"Tab2",#N/A,FALSE,"P"}</definedName>
    <definedName name="ed" localSheetId="1" hidden="1">{"Tab1",#N/A,FALSE,"P";"Tab2",#N/A,FALSE,"P"}</definedName>
    <definedName name="ed" hidden="1">{"Tab1",#N/A,FALSE,"P";"Tab2",#N/A,FALSE,"P"}</definedName>
    <definedName name="edel" localSheetId="0">#REF!</definedName>
    <definedName name="edel" localSheetId="1">#REF!</definedName>
    <definedName name="edel">#REF!</definedName>
    <definedName name="EDNA" localSheetId="0">#REF!</definedName>
    <definedName name="EDNA" localSheetId="1">#REF!</definedName>
    <definedName name="EDNA">#REF!</definedName>
    <definedName name="edr" localSheetId="0" hidden="1">{"Riqfin97",#N/A,FALSE,"Tran";"Riqfinpro",#N/A,FALSE,"Tran"}</definedName>
    <definedName name="edr" localSheetId="1" hidden="1">{"Riqfin97",#N/A,FALSE,"Tran";"Riqfinpro",#N/A,FALSE,"Tran"}</definedName>
    <definedName name="edr" hidden="1">{"Riqfin97",#N/A,FALSE,"Tran";"Riqfinpro",#N/A,FALSE,"Tran"}</definedName>
    <definedName name="edr_1" localSheetId="0" hidden="1">{"Riqfin97",#N/A,FALSE,"Tran";"Riqfinpro",#N/A,FALSE,"Tran"}</definedName>
    <definedName name="edr_1" localSheetId="1" hidden="1">{"Riqfin97",#N/A,FALSE,"Tran";"Riqfinpro",#N/A,FALSE,"Tran"}</definedName>
    <definedName name="edr_1" hidden="1">{"Riqfin97",#N/A,FALSE,"Tran";"Riqfinpro",#N/A,FALSE,"Tran"}</definedName>
    <definedName name="edr_1_1" localSheetId="0" hidden="1">{"Riqfin97",#N/A,FALSE,"Tran";"Riqfinpro",#N/A,FALSE,"Tran"}</definedName>
    <definedName name="edr_1_1" localSheetId="1" hidden="1">{"Riqfin97",#N/A,FALSE,"Tran";"Riqfinpro",#N/A,FALSE,"Tran"}</definedName>
    <definedName name="edr_1_1" hidden="1">{"Riqfin97",#N/A,FALSE,"Tran";"Riqfinpro",#N/A,FALSE,"Tran"}</definedName>
    <definedName name="edr_1_2" localSheetId="0" hidden="1">{"Riqfin97",#N/A,FALSE,"Tran";"Riqfinpro",#N/A,FALSE,"Tran"}</definedName>
    <definedName name="edr_1_2" localSheetId="1" hidden="1">{"Riqfin97",#N/A,FALSE,"Tran";"Riqfinpro",#N/A,FALSE,"Tran"}</definedName>
    <definedName name="edr_1_2" hidden="1">{"Riqfin97",#N/A,FALSE,"Tran";"Riqfinpro",#N/A,FALSE,"Tran"}</definedName>
    <definedName name="edr_1_3" localSheetId="0" hidden="1">{"Riqfin97",#N/A,FALSE,"Tran";"Riqfinpro",#N/A,FALSE,"Tran"}</definedName>
    <definedName name="edr_1_3" localSheetId="1" hidden="1">{"Riqfin97",#N/A,FALSE,"Tran";"Riqfinpro",#N/A,FALSE,"Tran"}</definedName>
    <definedName name="edr_1_3" hidden="1">{"Riqfin97",#N/A,FALSE,"Tran";"Riqfinpro",#N/A,FALSE,"Tran"}</definedName>
    <definedName name="edr_1_4" localSheetId="0" hidden="1">{"Riqfin97",#N/A,FALSE,"Tran";"Riqfinpro",#N/A,FALSE,"Tran"}</definedName>
    <definedName name="edr_1_4" localSheetId="1" hidden="1">{"Riqfin97",#N/A,FALSE,"Tran";"Riqfinpro",#N/A,FALSE,"Tran"}</definedName>
    <definedName name="edr_1_4" hidden="1">{"Riqfin97",#N/A,FALSE,"Tran";"Riqfinpro",#N/A,FALSE,"Tran"}</definedName>
    <definedName name="edr_2" localSheetId="0" hidden="1">{"Riqfin97",#N/A,FALSE,"Tran";"Riqfinpro",#N/A,FALSE,"Tran"}</definedName>
    <definedName name="edr_2" localSheetId="1" hidden="1">{"Riqfin97",#N/A,FALSE,"Tran";"Riqfinpro",#N/A,FALSE,"Tran"}</definedName>
    <definedName name="edr_2" hidden="1">{"Riqfin97",#N/A,FALSE,"Tran";"Riqfinpro",#N/A,FALSE,"Tran"}</definedName>
    <definedName name="edr_3" localSheetId="0" hidden="1">{"Riqfin97",#N/A,FALSE,"Tran";"Riqfinpro",#N/A,FALSE,"Tran"}</definedName>
    <definedName name="edr_3" localSheetId="1" hidden="1">{"Riqfin97",#N/A,FALSE,"Tran";"Riqfinpro",#N/A,FALSE,"Tran"}</definedName>
    <definedName name="edr_3" hidden="1">{"Riqfin97",#N/A,FALSE,"Tran";"Riqfinpro",#N/A,FALSE,"Tran"}</definedName>
    <definedName name="edr_4" localSheetId="0" hidden="1">{"Riqfin97",#N/A,FALSE,"Tran";"Riqfinpro",#N/A,FALSE,"Tran"}</definedName>
    <definedName name="edr_4" localSheetId="1" hidden="1">{"Riqfin97",#N/A,FALSE,"Tran";"Riqfinpro",#N/A,FALSE,"Tran"}</definedName>
    <definedName name="edr_4" hidden="1">{"Riqfin97",#N/A,FALSE,"Tran";"Riqfinpro",#N/A,FALSE,"Tran"}</definedName>
    <definedName name="EDSSDESCRIPTOR" localSheetId="0">#REF!</definedName>
    <definedName name="EDSSDESCRIPTOR" localSheetId="1">#REF!</definedName>
    <definedName name="EDSSDESCRIPTOR">#REF!</definedName>
    <definedName name="EDSSFILE" localSheetId="0">#REF!</definedName>
    <definedName name="EDSSFILE" localSheetId="1">#REF!</definedName>
    <definedName name="EDSSFILE">#REF!</definedName>
    <definedName name="EDSSNAME" localSheetId="0">#REF!</definedName>
    <definedName name="EDSSNAME" localSheetId="1">#REF!</definedName>
    <definedName name="EDSSNAME">#REF!</definedName>
    <definedName name="EDSSTABLES" localSheetId="0">#REF!</definedName>
    <definedName name="EDSSTABLES" localSheetId="1">#REF!</definedName>
    <definedName name="EDSSTABLES">#REF!</definedName>
    <definedName name="EDSSTIME" localSheetId="0">#REF!</definedName>
    <definedName name="EDSSTIME" localSheetId="1">#REF!</definedName>
    <definedName name="EDSSTIME">#REF!</definedName>
    <definedName name="ee" localSheetId="0" hidden="1">{"Tab1",#N/A,FALSE,"P";"Tab2",#N/A,FALSE,"P"}</definedName>
    <definedName name="ee" localSheetId="1" hidden="1">{"Tab1",#N/A,FALSE,"P";"Tab2",#N/A,FALSE,"P"}</definedName>
    <definedName name="ee" hidden="1">{"Tab1",#N/A,FALSE,"P";"Tab2",#N/A,FALSE,"P"}</definedName>
    <definedName name="ee_1" localSheetId="0" hidden="1">{"Tab1",#N/A,FALSE,"P";"Tab2",#N/A,FALSE,"P"}</definedName>
    <definedName name="ee_1" localSheetId="1" hidden="1">{"Tab1",#N/A,FALSE,"P";"Tab2",#N/A,FALSE,"P"}</definedName>
    <definedName name="ee_1" hidden="1">{"Tab1",#N/A,FALSE,"P";"Tab2",#N/A,FALSE,"P"}</definedName>
    <definedName name="ee_1_1" localSheetId="0" hidden="1">{"Tab1",#N/A,FALSE,"P";"Tab2",#N/A,FALSE,"P"}</definedName>
    <definedName name="ee_1_1" localSheetId="1" hidden="1">{"Tab1",#N/A,FALSE,"P";"Tab2",#N/A,FALSE,"P"}</definedName>
    <definedName name="ee_1_1" hidden="1">{"Tab1",#N/A,FALSE,"P";"Tab2",#N/A,FALSE,"P"}</definedName>
    <definedName name="ee_1_2" localSheetId="0" hidden="1">{"Tab1",#N/A,FALSE,"P";"Tab2",#N/A,FALSE,"P"}</definedName>
    <definedName name="ee_1_2" localSheetId="1" hidden="1">{"Tab1",#N/A,FALSE,"P";"Tab2",#N/A,FALSE,"P"}</definedName>
    <definedName name="ee_1_2" hidden="1">{"Tab1",#N/A,FALSE,"P";"Tab2",#N/A,FALSE,"P"}</definedName>
    <definedName name="ee_1_3" localSheetId="0" hidden="1">{"Tab1",#N/A,FALSE,"P";"Tab2",#N/A,FALSE,"P"}</definedName>
    <definedName name="ee_1_3" localSheetId="1" hidden="1">{"Tab1",#N/A,FALSE,"P";"Tab2",#N/A,FALSE,"P"}</definedName>
    <definedName name="ee_1_3" hidden="1">{"Tab1",#N/A,FALSE,"P";"Tab2",#N/A,FALSE,"P"}</definedName>
    <definedName name="ee_1_4" localSheetId="0" hidden="1">{"Tab1",#N/A,FALSE,"P";"Tab2",#N/A,FALSE,"P"}</definedName>
    <definedName name="ee_1_4" localSheetId="1" hidden="1">{"Tab1",#N/A,FALSE,"P";"Tab2",#N/A,FALSE,"P"}</definedName>
    <definedName name="ee_1_4" hidden="1">{"Tab1",#N/A,FALSE,"P";"Tab2",#N/A,FALSE,"P"}</definedName>
    <definedName name="ee_2" localSheetId="0" hidden="1">{"Tab1",#N/A,FALSE,"P";"Tab2",#N/A,FALSE,"P"}</definedName>
    <definedName name="ee_2" localSheetId="1" hidden="1">{"Tab1",#N/A,FALSE,"P";"Tab2",#N/A,FALSE,"P"}</definedName>
    <definedName name="ee_2" hidden="1">{"Tab1",#N/A,FALSE,"P";"Tab2",#N/A,FALSE,"P"}</definedName>
    <definedName name="ee_3" localSheetId="0" hidden="1">{"Tab1",#N/A,FALSE,"P";"Tab2",#N/A,FALSE,"P"}</definedName>
    <definedName name="ee_3" localSheetId="1" hidden="1">{"Tab1",#N/A,FALSE,"P";"Tab2",#N/A,FALSE,"P"}</definedName>
    <definedName name="ee_3" hidden="1">{"Tab1",#N/A,FALSE,"P";"Tab2",#N/A,FALSE,"P"}</definedName>
    <definedName name="ee_4" localSheetId="0" hidden="1">{"Tab1",#N/A,FALSE,"P";"Tab2",#N/A,FALSE,"P"}</definedName>
    <definedName name="ee_4" localSheetId="1" hidden="1">{"Tab1",#N/A,FALSE,"P";"Tab2",#N/A,FALSE,"P"}</definedName>
    <definedName name="ee_4" hidden="1">{"Tab1",#N/A,FALSE,"P";"Tab2",#N/A,FALSE,"P"}</definedName>
    <definedName name="EE_Table_02.___Selected_National_Accounts_Aggregates" localSheetId="0">#REF!</definedName>
    <definedName name="EE_Table_02.___Selected_National_Accounts_Aggregates" localSheetId="1">#REF!</definedName>
    <definedName name="EE_Table_02.___Selected_National_Accounts_Aggregates">#REF!</definedName>
    <definedName name="EE_Table_03.___Expenditure_and_Savings" localSheetId="0">#REF!</definedName>
    <definedName name="EE_Table_03.___Expenditure_and_Savings" localSheetId="1">#REF!</definedName>
    <definedName name="EE_Table_03.___Expenditure_and_Savings">#REF!</definedName>
    <definedName name="EE_Table_04.___Consumer_Price_Indices____1" localSheetId="0">#REF!</definedName>
    <definedName name="EE_Table_04.___Consumer_Price_Indices____1" localSheetId="1">#REF!</definedName>
    <definedName name="EE_Table_04.___Consumer_Price_Indices____1">#REF!</definedName>
    <definedName name="EE_Table_16.__National_Accounts_at_Current_Prices" localSheetId="0">#REF!</definedName>
    <definedName name="EE_Table_16.__National_Accounts_at_Current_Prices" localSheetId="1">#REF!</definedName>
    <definedName name="EE_Table_16.__National_Accounts_at_Current_Prices">#REF!</definedName>
    <definedName name="EE_Table_17___Real_Gross_Domestic_Expenditure" localSheetId="0">#REF!</definedName>
    <definedName name="EE_Table_17___Real_Gross_Domestic_Expenditure" localSheetId="1">#REF!</definedName>
    <definedName name="EE_Table_17___Real_Gross_Domestic_Expenditure">#REF!</definedName>
    <definedName name="EE_Table_18.__Real_Gross_Domestic_Product_by_Sector" localSheetId="0">#REF!</definedName>
    <definedName name="EE_Table_18.__Real_Gross_Domestic_Product_by_Sector" localSheetId="1">#REF!</definedName>
    <definedName name="EE_Table_18.__Real_Gross_Domestic_Product_by_Sector">#REF!</definedName>
    <definedName name="EE_Table_19.__Gross_Domestic_Investment" localSheetId="0">#REF!</definedName>
    <definedName name="EE_Table_19.__Gross_Domestic_Investment" localSheetId="1">#REF!</definedName>
    <definedName name="EE_Table_19.__Gross_Domestic_Investment">#REF!</definedName>
    <definedName name="EE_Table_20.__Selected_Agricultural_Sector_Statistics" localSheetId="0">#REF!</definedName>
    <definedName name="EE_Table_20.__Selected_Agricultural_Sector_Statistics" localSheetId="1">#REF!</definedName>
    <definedName name="EE_Table_20.__Selected_Agricultural_Sector_Statistics">#REF!</definedName>
    <definedName name="EE_Table_20.5__Ag_Sector_Statistics__concluded" localSheetId="0">#REF!</definedName>
    <definedName name="EE_Table_20.5__Ag_Sector_Statistics__concluded" localSheetId="1">#REF!</definedName>
    <definedName name="EE_Table_20.5__Ag_Sector_Statistics__concluded">#REF!</definedName>
    <definedName name="EE_Table_21.__Manufacturing_Production" localSheetId="0">#REF!</definedName>
    <definedName name="EE_Table_21.__Manufacturing_Production" localSheetId="1">#REF!</definedName>
    <definedName name="EE_Table_21.__Manufacturing_Production">#REF!</definedName>
    <definedName name="EE_Table_22.__Production_Exports_and_Imports_of_Petroleum" localSheetId="0">#REF!</definedName>
    <definedName name="EE_Table_22.__Production_Exports_and_Imports_of_Petroleum" localSheetId="1">#REF!</definedName>
    <definedName name="EE_Table_22.__Production_Exports_and_Imports_of_Petroleum">#REF!</definedName>
    <definedName name="EE_Table_23.__Retail_Prices_for_Petroleum_Products" localSheetId="0">#REF!</definedName>
    <definedName name="EE_Table_23.__Retail_Prices_for_Petroleum_Products" localSheetId="1">#REF!</definedName>
    <definedName name="EE_Table_23.__Retail_Prices_for_Petroleum_Products">#REF!</definedName>
    <definedName name="EE_Table_24.__Consumption_of_Petroleum_and_Derivatives" localSheetId="0">#REF!</definedName>
    <definedName name="EE_Table_24.__Consumption_of_Petroleum_and_Derivatives" localSheetId="1">#REF!</definedName>
    <definedName name="EE_Table_24.__Consumption_of_Petroleum_and_Derivatives">#REF!</definedName>
    <definedName name="EE_Table_25.__Production_and_Distribution_Electricity" localSheetId="0">#REF!</definedName>
    <definedName name="EE_Table_25.__Production_and_Distribution_Electricity" localSheetId="1">#REF!</definedName>
    <definedName name="EE_Table_25.__Production_and_Distribution_Electricity">#REF!</definedName>
    <definedName name="EE_Table_26.__Average_Price_of_Electricity" localSheetId="0">#REF!</definedName>
    <definedName name="EE_Table_26.__Average_Price_of_Electricity" localSheetId="1">#REF!</definedName>
    <definedName name="EE_Table_26.__Average_Price_of_Electricity">#REF!</definedName>
    <definedName name="EE_Table_27.__Guatemala___Consumer_Price_Indices__1" localSheetId="0">#REF!</definedName>
    <definedName name="EE_Table_27.__Guatemala___Consumer_Price_Indices__1" localSheetId="1">#REF!</definedName>
    <definedName name="EE_Table_27.__Guatemala___Consumer_Price_Indices__1">#REF!</definedName>
    <definedName name="EE_Table_28._Guatemala___Selected_Wage_Indicators_1" localSheetId="0">#REF!</definedName>
    <definedName name="EE_Table_28._Guatemala___Selected_Wage_Indicators_1" localSheetId="1">#REF!</definedName>
    <definedName name="EE_Table_28._Guatemala___Selected_Wage_Indicators_1">#REF!</definedName>
    <definedName name="EE_Table_29.__Minimum_Monthly_Wages_by_Economic_Activity" localSheetId="0">#REF!</definedName>
    <definedName name="EE_Table_29.__Minimum_Monthly_Wages_by_Economic_Activity" localSheetId="1">#REF!</definedName>
    <definedName name="EE_Table_29.__Minimum_Monthly_Wages_by_Economic_Activity">#REF!</definedName>
    <definedName name="EE_Table_30._Guatemala___Selected_Employment_and_Labor_Productivity_Indicators" localSheetId="0">#REF!</definedName>
    <definedName name="EE_Table_30._Guatemala___Selected_Employment_and_Labor_Productivity_Indicators" localSheetId="1">#REF!</definedName>
    <definedName name="EE_Table_30._Guatemala___Selected_Employment_and_Labor_Productivity_Indicators">#REF!</definedName>
    <definedName name="EE_Table_31._Wage_and_Employment_Indicators_1" localSheetId="0">#REF!</definedName>
    <definedName name="EE_Table_31._Wage_and_Employment_Indicators_1" localSheetId="1">#REF!</definedName>
    <definedName name="EE_Table_31._Wage_and_Employment_Indicators_1">#REF!</definedName>
    <definedName name="EE_Table_32_ULC_PROD_indicators" localSheetId="0">#REF!</definedName>
    <definedName name="EE_Table_32_ULC_PROD_indicators" localSheetId="1">#REF!</definedName>
    <definedName name="EE_Table_32_ULC_PROD_indicators">#REF!</definedName>
    <definedName name="EE_Table_33_Indicators_of_Competitiveness" localSheetId="0">#REF!</definedName>
    <definedName name="EE_Table_33_Indicators_of_Competitiveness" localSheetId="1">#REF!</definedName>
    <definedName name="EE_Table_33_Indicators_of_Competitiveness">#REF!</definedName>
    <definedName name="eee" localSheetId="0" hidden="1">{"Tab1",#N/A,FALSE,"P";"Tab2",#N/A,FALSE,"P"}</definedName>
    <definedName name="eee" localSheetId="1" hidden="1">{"Tab1",#N/A,FALSE,"P";"Tab2",#N/A,FALSE,"P"}</definedName>
    <definedName name="eee" hidden="1">{"Tab1",#N/A,FALSE,"P";"Tab2",#N/A,FALSE,"P"}</definedName>
    <definedName name="eee_1" localSheetId="0" hidden="1">{"Tab1",#N/A,FALSE,"P";"Tab2",#N/A,FALSE,"P"}</definedName>
    <definedName name="eee_1" localSheetId="1" hidden="1">{"Tab1",#N/A,FALSE,"P";"Tab2",#N/A,FALSE,"P"}</definedName>
    <definedName name="eee_1" hidden="1">{"Tab1",#N/A,FALSE,"P";"Tab2",#N/A,FALSE,"P"}</definedName>
    <definedName name="eee_1_1" localSheetId="0" hidden="1">{"Tab1",#N/A,FALSE,"P";"Tab2",#N/A,FALSE,"P"}</definedName>
    <definedName name="eee_1_1" localSheetId="1" hidden="1">{"Tab1",#N/A,FALSE,"P";"Tab2",#N/A,FALSE,"P"}</definedName>
    <definedName name="eee_1_1" hidden="1">{"Tab1",#N/A,FALSE,"P";"Tab2",#N/A,FALSE,"P"}</definedName>
    <definedName name="eee_1_2" localSheetId="0" hidden="1">{"Tab1",#N/A,FALSE,"P";"Tab2",#N/A,FALSE,"P"}</definedName>
    <definedName name="eee_1_2" localSheetId="1" hidden="1">{"Tab1",#N/A,FALSE,"P";"Tab2",#N/A,FALSE,"P"}</definedName>
    <definedName name="eee_1_2" hidden="1">{"Tab1",#N/A,FALSE,"P";"Tab2",#N/A,FALSE,"P"}</definedName>
    <definedName name="eee_1_3" localSheetId="0" hidden="1">{"Tab1",#N/A,FALSE,"P";"Tab2",#N/A,FALSE,"P"}</definedName>
    <definedName name="eee_1_3" localSheetId="1" hidden="1">{"Tab1",#N/A,FALSE,"P";"Tab2",#N/A,FALSE,"P"}</definedName>
    <definedName name="eee_1_3" hidden="1">{"Tab1",#N/A,FALSE,"P";"Tab2",#N/A,FALSE,"P"}</definedName>
    <definedName name="eee_1_4" localSheetId="0" hidden="1">{"Tab1",#N/A,FALSE,"P";"Tab2",#N/A,FALSE,"P"}</definedName>
    <definedName name="eee_1_4" localSheetId="1" hidden="1">{"Tab1",#N/A,FALSE,"P";"Tab2",#N/A,FALSE,"P"}</definedName>
    <definedName name="eee_1_4" hidden="1">{"Tab1",#N/A,FALSE,"P";"Tab2",#N/A,FALSE,"P"}</definedName>
    <definedName name="eee_2" localSheetId="0" hidden="1">{"Tab1",#N/A,FALSE,"P";"Tab2",#N/A,FALSE,"P"}</definedName>
    <definedName name="eee_2" localSheetId="1" hidden="1">{"Tab1",#N/A,FALSE,"P";"Tab2",#N/A,FALSE,"P"}</definedName>
    <definedName name="eee_2" hidden="1">{"Tab1",#N/A,FALSE,"P";"Tab2",#N/A,FALSE,"P"}</definedName>
    <definedName name="eee_3" localSheetId="0" hidden="1">{"Tab1",#N/A,FALSE,"P";"Tab2",#N/A,FALSE,"P"}</definedName>
    <definedName name="eee_3" localSheetId="1" hidden="1">{"Tab1",#N/A,FALSE,"P";"Tab2",#N/A,FALSE,"P"}</definedName>
    <definedName name="eee_3" hidden="1">{"Tab1",#N/A,FALSE,"P";"Tab2",#N/A,FALSE,"P"}</definedName>
    <definedName name="eee_4" localSheetId="0" hidden="1">{"Tab1",#N/A,FALSE,"P";"Tab2",#N/A,FALSE,"P"}</definedName>
    <definedName name="eee_4" localSheetId="1" hidden="1">{"Tab1",#N/A,FALSE,"P";"Tab2",#N/A,FALSE,"P"}</definedName>
    <definedName name="eee_4" hidden="1">{"Tab1",#N/A,FALSE,"P";"Tab2",#N/A,FALSE,"P"}</definedName>
    <definedName name="eeee" localSheetId="0" hidden="1">{"Riqfin97",#N/A,FALSE,"Tran";"Riqfinpro",#N/A,FALSE,"Tran"}</definedName>
    <definedName name="eeee" localSheetId="1" hidden="1">{"Riqfin97",#N/A,FALSE,"Tran";"Riqfinpro",#N/A,FALSE,"Tran"}</definedName>
    <definedName name="eeee" hidden="1">{"Riqfin97",#N/A,FALSE,"Tran";"Riqfinpro",#N/A,FALSE,"Tran"}</definedName>
    <definedName name="eeee_1" localSheetId="0" hidden="1">{"Riqfin97",#N/A,FALSE,"Tran";"Riqfinpro",#N/A,FALSE,"Tran"}</definedName>
    <definedName name="eeee_1" localSheetId="1" hidden="1">{"Riqfin97",#N/A,FALSE,"Tran";"Riqfinpro",#N/A,FALSE,"Tran"}</definedName>
    <definedName name="eeee_1" hidden="1">{"Riqfin97",#N/A,FALSE,"Tran";"Riqfinpro",#N/A,FALSE,"Tran"}</definedName>
    <definedName name="eeee_1_1" localSheetId="0" hidden="1">{"Riqfin97",#N/A,FALSE,"Tran";"Riqfinpro",#N/A,FALSE,"Tran"}</definedName>
    <definedName name="eeee_1_1" localSheetId="1" hidden="1">{"Riqfin97",#N/A,FALSE,"Tran";"Riqfinpro",#N/A,FALSE,"Tran"}</definedName>
    <definedName name="eeee_1_1" hidden="1">{"Riqfin97",#N/A,FALSE,"Tran";"Riqfinpro",#N/A,FALSE,"Tran"}</definedName>
    <definedName name="eeee_1_2" localSheetId="0" hidden="1">{"Riqfin97",#N/A,FALSE,"Tran";"Riqfinpro",#N/A,FALSE,"Tran"}</definedName>
    <definedName name="eeee_1_2" localSheetId="1" hidden="1">{"Riqfin97",#N/A,FALSE,"Tran";"Riqfinpro",#N/A,FALSE,"Tran"}</definedName>
    <definedName name="eeee_1_2" hidden="1">{"Riqfin97",#N/A,FALSE,"Tran";"Riqfinpro",#N/A,FALSE,"Tran"}</definedName>
    <definedName name="eeee_1_3" localSheetId="0" hidden="1">{"Riqfin97",#N/A,FALSE,"Tran";"Riqfinpro",#N/A,FALSE,"Tran"}</definedName>
    <definedName name="eeee_1_3" localSheetId="1" hidden="1">{"Riqfin97",#N/A,FALSE,"Tran";"Riqfinpro",#N/A,FALSE,"Tran"}</definedName>
    <definedName name="eeee_1_3" hidden="1">{"Riqfin97",#N/A,FALSE,"Tran";"Riqfinpro",#N/A,FALSE,"Tran"}</definedName>
    <definedName name="eeee_1_4" localSheetId="0" hidden="1">{"Riqfin97",#N/A,FALSE,"Tran";"Riqfinpro",#N/A,FALSE,"Tran"}</definedName>
    <definedName name="eeee_1_4" localSheetId="1" hidden="1">{"Riqfin97",#N/A,FALSE,"Tran";"Riqfinpro",#N/A,FALSE,"Tran"}</definedName>
    <definedName name="eeee_1_4" hidden="1">{"Riqfin97",#N/A,FALSE,"Tran";"Riqfinpro",#N/A,FALSE,"Tran"}</definedName>
    <definedName name="eeee_2" localSheetId="0" hidden="1">{"Riqfin97",#N/A,FALSE,"Tran";"Riqfinpro",#N/A,FALSE,"Tran"}</definedName>
    <definedName name="eeee_2" localSheetId="1" hidden="1">{"Riqfin97",#N/A,FALSE,"Tran";"Riqfinpro",#N/A,FALSE,"Tran"}</definedName>
    <definedName name="eeee_2" hidden="1">{"Riqfin97",#N/A,FALSE,"Tran";"Riqfinpro",#N/A,FALSE,"Tran"}</definedName>
    <definedName name="eeee_3" localSheetId="0" hidden="1">{"Riqfin97",#N/A,FALSE,"Tran";"Riqfinpro",#N/A,FALSE,"Tran"}</definedName>
    <definedName name="eeee_3" localSheetId="1" hidden="1">{"Riqfin97",#N/A,FALSE,"Tran";"Riqfinpro",#N/A,FALSE,"Tran"}</definedName>
    <definedName name="eeee_3" hidden="1">{"Riqfin97",#N/A,FALSE,"Tran";"Riqfinpro",#N/A,FALSE,"Tran"}</definedName>
    <definedName name="eeee_4" localSheetId="0" hidden="1">{"Riqfin97",#N/A,FALSE,"Tran";"Riqfinpro",#N/A,FALSE,"Tran"}</definedName>
    <definedName name="eeee_4" localSheetId="1" hidden="1">{"Riqfin97",#N/A,FALSE,"Tran";"Riqfinpro",#N/A,FALSE,"Tran"}</definedName>
    <definedName name="eeee_4" hidden="1">{"Riqfin97",#N/A,FALSE,"Tran";"Riqfinpro",#N/A,FALSE,"Tran"}</definedName>
    <definedName name="eeeee" localSheetId="0" hidden="1">{"Riqfin97",#N/A,FALSE,"Tran";"Riqfinpro",#N/A,FALSE,"Tran"}</definedName>
    <definedName name="eeeee" localSheetId="1" hidden="1">{"Riqfin97",#N/A,FALSE,"Tran";"Riqfinpro",#N/A,FALSE,"Tran"}</definedName>
    <definedName name="eeeee" hidden="1">{"Riqfin97",#N/A,FALSE,"Tran";"Riqfinpro",#N/A,FALSE,"Tran"}</definedName>
    <definedName name="eeeee_1" localSheetId="0" hidden="1">{"Riqfin97",#N/A,FALSE,"Tran";"Riqfinpro",#N/A,FALSE,"Tran"}</definedName>
    <definedName name="eeeee_1" localSheetId="1" hidden="1">{"Riqfin97",#N/A,FALSE,"Tran";"Riqfinpro",#N/A,FALSE,"Tran"}</definedName>
    <definedName name="eeeee_1" hidden="1">{"Riqfin97",#N/A,FALSE,"Tran";"Riqfinpro",#N/A,FALSE,"Tran"}</definedName>
    <definedName name="eeeee_1_1" localSheetId="0" hidden="1">{"Riqfin97",#N/A,FALSE,"Tran";"Riqfinpro",#N/A,FALSE,"Tran"}</definedName>
    <definedName name="eeeee_1_1" localSheetId="1" hidden="1">{"Riqfin97",#N/A,FALSE,"Tran";"Riqfinpro",#N/A,FALSE,"Tran"}</definedName>
    <definedName name="eeeee_1_1" hidden="1">{"Riqfin97",#N/A,FALSE,"Tran";"Riqfinpro",#N/A,FALSE,"Tran"}</definedName>
    <definedName name="eeeee_1_2" localSheetId="0" hidden="1">{"Riqfin97",#N/A,FALSE,"Tran";"Riqfinpro",#N/A,FALSE,"Tran"}</definedName>
    <definedName name="eeeee_1_2" localSheetId="1" hidden="1">{"Riqfin97",#N/A,FALSE,"Tran";"Riqfinpro",#N/A,FALSE,"Tran"}</definedName>
    <definedName name="eeeee_1_2" hidden="1">{"Riqfin97",#N/A,FALSE,"Tran";"Riqfinpro",#N/A,FALSE,"Tran"}</definedName>
    <definedName name="eeeee_1_3" localSheetId="0" hidden="1">{"Riqfin97",#N/A,FALSE,"Tran";"Riqfinpro",#N/A,FALSE,"Tran"}</definedName>
    <definedName name="eeeee_1_3" localSheetId="1" hidden="1">{"Riqfin97",#N/A,FALSE,"Tran";"Riqfinpro",#N/A,FALSE,"Tran"}</definedName>
    <definedName name="eeeee_1_3" hidden="1">{"Riqfin97",#N/A,FALSE,"Tran";"Riqfinpro",#N/A,FALSE,"Tran"}</definedName>
    <definedName name="eeeee_1_4" localSheetId="0" hidden="1">{"Riqfin97",#N/A,FALSE,"Tran";"Riqfinpro",#N/A,FALSE,"Tran"}</definedName>
    <definedName name="eeeee_1_4" localSheetId="1" hidden="1">{"Riqfin97",#N/A,FALSE,"Tran";"Riqfinpro",#N/A,FALSE,"Tran"}</definedName>
    <definedName name="eeeee_1_4" hidden="1">{"Riqfin97",#N/A,FALSE,"Tran";"Riqfinpro",#N/A,FALSE,"Tran"}</definedName>
    <definedName name="eeeee_2" localSheetId="0" hidden="1">{"Riqfin97",#N/A,FALSE,"Tran";"Riqfinpro",#N/A,FALSE,"Tran"}</definedName>
    <definedName name="eeeee_2" localSheetId="1" hidden="1">{"Riqfin97",#N/A,FALSE,"Tran";"Riqfinpro",#N/A,FALSE,"Tran"}</definedName>
    <definedName name="eeeee_2" hidden="1">{"Riqfin97",#N/A,FALSE,"Tran";"Riqfinpro",#N/A,FALSE,"Tran"}</definedName>
    <definedName name="eeeee_3" localSheetId="0" hidden="1">{"Riqfin97",#N/A,FALSE,"Tran";"Riqfinpro",#N/A,FALSE,"Tran"}</definedName>
    <definedName name="eeeee_3" localSheetId="1" hidden="1">{"Riqfin97",#N/A,FALSE,"Tran";"Riqfinpro",#N/A,FALSE,"Tran"}</definedName>
    <definedName name="eeeee_3" hidden="1">{"Riqfin97",#N/A,FALSE,"Tran";"Riqfinpro",#N/A,FALSE,"Tran"}</definedName>
    <definedName name="eeeee_4" localSheetId="0" hidden="1">{"Riqfin97",#N/A,FALSE,"Tran";"Riqfinpro",#N/A,FALSE,"Tran"}</definedName>
    <definedName name="eeeee_4" localSheetId="1" hidden="1">{"Riqfin97",#N/A,FALSE,"Tran";"Riqfinpro",#N/A,FALSE,"Tran"}</definedName>
    <definedName name="eeeee_4" hidden="1">{"Riqfin97",#N/A,FALSE,"Tran";"Riqfinpro",#N/A,FALSE,"Tran"}</definedName>
    <definedName name="eeeeeee" localSheetId="0" hidden="1">{"Riqfin97",#N/A,FALSE,"Tran";"Riqfinpro",#N/A,FALSE,"Tran"}</definedName>
    <definedName name="eeeeeee" localSheetId="1" hidden="1">{"Riqfin97",#N/A,FALSE,"Tran";"Riqfinpro",#N/A,FALSE,"Tran"}</definedName>
    <definedName name="eeeeeee" hidden="1">{"Riqfin97",#N/A,FALSE,"Tran";"Riqfinpro",#N/A,FALSE,"Tran"}</definedName>
    <definedName name="eeeeeee_1" localSheetId="0" hidden="1">{"Riqfin97",#N/A,FALSE,"Tran";"Riqfinpro",#N/A,FALSE,"Tran"}</definedName>
    <definedName name="eeeeeee_1" localSheetId="1" hidden="1">{"Riqfin97",#N/A,FALSE,"Tran";"Riqfinpro",#N/A,FALSE,"Tran"}</definedName>
    <definedName name="eeeeeee_1" hidden="1">{"Riqfin97",#N/A,FALSE,"Tran";"Riqfinpro",#N/A,FALSE,"Tran"}</definedName>
    <definedName name="eeeeeee_1_1" localSheetId="0" hidden="1">{"Riqfin97",#N/A,FALSE,"Tran";"Riqfinpro",#N/A,FALSE,"Tran"}</definedName>
    <definedName name="eeeeeee_1_1" localSheetId="1" hidden="1">{"Riqfin97",#N/A,FALSE,"Tran";"Riqfinpro",#N/A,FALSE,"Tran"}</definedName>
    <definedName name="eeeeeee_1_1" hidden="1">{"Riqfin97",#N/A,FALSE,"Tran";"Riqfinpro",#N/A,FALSE,"Tran"}</definedName>
    <definedName name="eeeeeee_1_2" localSheetId="0" hidden="1">{"Riqfin97",#N/A,FALSE,"Tran";"Riqfinpro",#N/A,FALSE,"Tran"}</definedName>
    <definedName name="eeeeeee_1_2" localSheetId="1" hidden="1">{"Riqfin97",#N/A,FALSE,"Tran";"Riqfinpro",#N/A,FALSE,"Tran"}</definedName>
    <definedName name="eeeeeee_1_2" hidden="1">{"Riqfin97",#N/A,FALSE,"Tran";"Riqfinpro",#N/A,FALSE,"Tran"}</definedName>
    <definedName name="eeeeeee_1_3" localSheetId="0" hidden="1">{"Riqfin97",#N/A,FALSE,"Tran";"Riqfinpro",#N/A,FALSE,"Tran"}</definedName>
    <definedName name="eeeeeee_1_3" localSheetId="1" hidden="1">{"Riqfin97",#N/A,FALSE,"Tran";"Riqfinpro",#N/A,FALSE,"Tran"}</definedName>
    <definedName name="eeeeeee_1_3" hidden="1">{"Riqfin97",#N/A,FALSE,"Tran";"Riqfinpro",#N/A,FALSE,"Tran"}</definedName>
    <definedName name="eeeeeee_1_4" localSheetId="0" hidden="1">{"Riqfin97",#N/A,FALSE,"Tran";"Riqfinpro",#N/A,FALSE,"Tran"}</definedName>
    <definedName name="eeeeeee_1_4" localSheetId="1" hidden="1">{"Riqfin97",#N/A,FALSE,"Tran";"Riqfinpro",#N/A,FALSE,"Tran"}</definedName>
    <definedName name="eeeeeee_1_4" hidden="1">{"Riqfin97",#N/A,FALSE,"Tran";"Riqfinpro",#N/A,FALSE,"Tran"}</definedName>
    <definedName name="eeeeeee_2" localSheetId="0" hidden="1">{"Riqfin97",#N/A,FALSE,"Tran";"Riqfinpro",#N/A,FALSE,"Tran"}</definedName>
    <definedName name="eeeeeee_2" localSheetId="1" hidden="1">{"Riqfin97",#N/A,FALSE,"Tran";"Riqfinpro",#N/A,FALSE,"Tran"}</definedName>
    <definedName name="eeeeeee_2" hidden="1">{"Riqfin97",#N/A,FALSE,"Tran";"Riqfinpro",#N/A,FALSE,"Tran"}</definedName>
    <definedName name="eeeeeee_3" localSheetId="0" hidden="1">{"Riqfin97",#N/A,FALSE,"Tran";"Riqfinpro",#N/A,FALSE,"Tran"}</definedName>
    <definedName name="eeeeeee_3" localSheetId="1" hidden="1">{"Riqfin97",#N/A,FALSE,"Tran";"Riqfinpro",#N/A,FALSE,"Tran"}</definedName>
    <definedName name="eeeeeee_3" hidden="1">{"Riqfin97",#N/A,FALSE,"Tran";"Riqfinpro",#N/A,FALSE,"Tran"}</definedName>
    <definedName name="eeeeeee_4" localSheetId="0" hidden="1">{"Riqfin97",#N/A,FALSE,"Tran";"Riqfinpro",#N/A,FALSE,"Tran"}</definedName>
    <definedName name="eeeeeee_4" localSheetId="1" hidden="1">{"Riqfin97",#N/A,FALSE,"Tran";"Riqfinpro",#N/A,FALSE,"Tran"}</definedName>
    <definedName name="eeeeeee_4" hidden="1">{"Riqfin97",#N/A,FALSE,"Tran";"Riqfinpro",#N/A,FALSE,"Tran"}</definedName>
    <definedName name="egf" localSheetId="1">#REF!</definedName>
    <definedName name="egf">[37]Main!$E$47:$AH$47</definedName>
    <definedName name="eghsdf" localSheetId="0" hidden="1">{"Riqfin97",#N/A,FALSE,"Tran";"Riqfinpro",#N/A,FALSE,"Tran"}</definedName>
    <definedName name="eghsdf" localSheetId="1" hidden="1">{"Riqfin97",#N/A,FALSE,"Tran";"Riqfinpro",#N/A,FALSE,"Tran"}</definedName>
    <definedName name="eghsdf" hidden="1">{"Riqfin97",#N/A,FALSE,"Tran";"Riqfinpro",#N/A,FALSE,"Tran"}</definedName>
    <definedName name="eghsdf_1" localSheetId="0" hidden="1">{"Riqfin97",#N/A,FALSE,"Tran";"Riqfinpro",#N/A,FALSE,"Tran"}</definedName>
    <definedName name="eghsdf_1" localSheetId="1" hidden="1">{"Riqfin97",#N/A,FALSE,"Tran";"Riqfinpro",#N/A,FALSE,"Tran"}</definedName>
    <definedName name="eghsdf_1" hidden="1">{"Riqfin97",#N/A,FALSE,"Tran";"Riqfinpro",#N/A,FALSE,"Tran"}</definedName>
    <definedName name="eghsdf_1_1" localSheetId="0" hidden="1">{"Riqfin97",#N/A,FALSE,"Tran";"Riqfinpro",#N/A,FALSE,"Tran"}</definedName>
    <definedName name="eghsdf_1_1" localSheetId="1" hidden="1">{"Riqfin97",#N/A,FALSE,"Tran";"Riqfinpro",#N/A,FALSE,"Tran"}</definedName>
    <definedName name="eghsdf_1_1" hidden="1">{"Riqfin97",#N/A,FALSE,"Tran";"Riqfinpro",#N/A,FALSE,"Tran"}</definedName>
    <definedName name="eghsdf_1_2" localSheetId="0" hidden="1">{"Riqfin97",#N/A,FALSE,"Tran";"Riqfinpro",#N/A,FALSE,"Tran"}</definedName>
    <definedName name="eghsdf_1_2" localSheetId="1" hidden="1">{"Riqfin97",#N/A,FALSE,"Tran";"Riqfinpro",#N/A,FALSE,"Tran"}</definedName>
    <definedName name="eghsdf_1_2" hidden="1">{"Riqfin97",#N/A,FALSE,"Tran";"Riqfinpro",#N/A,FALSE,"Tran"}</definedName>
    <definedName name="eghsdf_1_3" localSheetId="0" hidden="1">{"Riqfin97",#N/A,FALSE,"Tran";"Riqfinpro",#N/A,FALSE,"Tran"}</definedName>
    <definedName name="eghsdf_1_3" localSheetId="1" hidden="1">{"Riqfin97",#N/A,FALSE,"Tran";"Riqfinpro",#N/A,FALSE,"Tran"}</definedName>
    <definedName name="eghsdf_1_3" hidden="1">{"Riqfin97",#N/A,FALSE,"Tran";"Riqfinpro",#N/A,FALSE,"Tran"}</definedName>
    <definedName name="eghsdf_1_4" localSheetId="0" hidden="1">{"Riqfin97",#N/A,FALSE,"Tran";"Riqfinpro",#N/A,FALSE,"Tran"}</definedName>
    <definedName name="eghsdf_1_4" localSheetId="1" hidden="1">{"Riqfin97",#N/A,FALSE,"Tran";"Riqfinpro",#N/A,FALSE,"Tran"}</definedName>
    <definedName name="eghsdf_1_4" hidden="1">{"Riqfin97",#N/A,FALSE,"Tran";"Riqfinpro",#N/A,FALSE,"Tran"}</definedName>
    <definedName name="eghsdf_2" localSheetId="0" hidden="1">{"Riqfin97",#N/A,FALSE,"Tran";"Riqfinpro",#N/A,FALSE,"Tran"}</definedName>
    <definedName name="eghsdf_2" localSheetId="1" hidden="1">{"Riqfin97",#N/A,FALSE,"Tran";"Riqfinpro",#N/A,FALSE,"Tran"}</definedName>
    <definedName name="eghsdf_2" hidden="1">{"Riqfin97",#N/A,FALSE,"Tran";"Riqfinpro",#N/A,FALSE,"Tran"}</definedName>
    <definedName name="eghsdf_3" localSheetId="0" hidden="1">{"Riqfin97",#N/A,FALSE,"Tran";"Riqfinpro",#N/A,FALSE,"Tran"}</definedName>
    <definedName name="eghsdf_3" localSheetId="1" hidden="1">{"Riqfin97",#N/A,FALSE,"Tran";"Riqfinpro",#N/A,FALSE,"Tran"}</definedName>
    <definedName name="eghsdf_3" hidden="1">{"Riqfin97",#N/A,FALSE,"Tran";"Riqfinpro",#N/A,FALSE,"Tran"}</definedName>
    <definedName name="eghsdf_4" localSheetId="0" hidden="1">{"Riqfin97",#N/A,FALSE,"Tran";"Riqfinpro",#N/A,FALSE,"Tran"}</definedName>
    <definedName name="eghsdf_4" localSheetId="1" hidden="1">{"Riqfin97",#N/A,FALSE,"Tran";"Riqfinpro",#N/A,FALSE,"Tran"}</definedName>
    <definedName name="eghsdf_4" hidden="1">{"Riqfin97",#N/A,FALSE,"Tran";"Riqfinpro",#N/A,FALSE,"Tran"}</definedName>
    <definedName name="EHDIA">#REF!</definedName>
    <definedName name="EHHORA">#REF!</definedName>
    <definedName name="EIB">[67]CIRRs!$C$61</definedName>
    <definedName name="EISCODE" localSheetId="0">#REF!</definedName>
    <definedName name="EISCODE" localSheetId="1">#REF!</definedName>
    <definedName name="EISCODE">#REF!</definedName>
    <definedName name="EKT" localSheetId="1">#REF!</definedName>
    <definedName name="EKT">[44]Base!$AE1</definedName>
    <definedName name="EKTCR" localSheetId="1">#REF!</definedName>
    <definedName name="EKTCR">[44]Base!$AG1</definedName>
    <definedName name="ektdoll" localSheetId="1">#REF!</definedName>
    <definedName name="ektdoll">[44]Base!$AF1</definedName>
    <definedName name="EKTR" localSheetId="1">#REF!</definedName>
    <definedName name="EKTR">[44]Base!$AH1</definedName>
    <definedName name="elasticidad">#REF!</definedName>
    <definedName name="ele" localSheetId="0">#REF!</definedName>
    <definedName name="ele" localSheetId="1">#REF!</definedName>
    <definedName name="ele">#REF!</definedName>
    <definedName name="elect" localSheetId="0">#REF!</definedName>
    <definedName name="elect" localSheetId="1">#REF!</definedName>
    <definedName name="elect">#REF!</definedName>
    <definedName name="ELV" localSheetId="0">[96]FIN!#REF!</definedName>
    <definedName name="ELV" localSheetId="1">#REF!</definedName>
    <definedName name="ELV">[96]FIN!#REF!</definedName>
    <definedName name="EM96_" localSheetId="0">'[47]prog-2003'!#REF!</definedName>
    <definedName name="EM96_" localSheetId="1">#REF!</definedName>
    <definedName name="EM96_">'[47]prog-2003'!#REF!</definedName>
    <definedName name="EM97_" localSheetId="0">'[47]prog-2003'!#REF!</definedName>
    <definedName name="EM97_" localSheetId="1">#REF!</definedName>
    <definedName name="EM97_">'[47]prog-2003'!#REF!</definedName>
    <definedName name="EMANUAL" localSheetId="0">'[47]prog-2003'!#REF!</definedName>
    <definedName name="EMANUAL" localSheetId="1">#REF!</definedName>
    <definedName name="EMANUAL">'[47]prog-2003'!#REF!</definedName>
    <definedName name="EMANUALPIB" localSheetId="0">'[47]prog-2003'!#REF!</definedName>
    <definedName name="EMANUALPIB" localSheetId="1">#REF!</definedName>
    <definedName name="EMANUALPIB">'[47]prog-2003'!#REF!</definedName>
    <definedName name="EMETEL" localSheetId="0">#REF!</definedName>
    <definedName name="EMETEL" localSheetId="1">#REF!</definedName>
    <definedName name="EMETEL">#REF!</definedName>
    <definedName name="emi98j" localSheetId="0">[7]Programa!#REF!</definedName>
    <definedName name="emi98j" localSheetId="1">#REF!</definedName>
    <definedName name="emi98j">[7]Programa!#REF!</definedName>
    <definedName name="emi98s" localSheetId="0">#REF!</definedName>
    <definedName name="emi98s" localSheetId="1">#REF!</definedName>
    <definedName name="emi98s">#REF!</definedName>
    <definedName name="EMIS._1ERCUA" localSheetId="0">#REF!</definedName>
    <definedName name="EMIS._1ERCUA" localSheetId="1">#REF!</definedName>
    <definedName name="EMIS._1ERCUA">#REF!</definedName>
    <definedName name="EMIS._2DOCUA" localSheetId="0">#REF!</definedName>
    <definedName name="EMIS._2DOCUA" localSheetId="1">#REF!</definedName>
    <definedName name="EMIS._2DOCUA">#REF!</definedName>
    <definedName name="EMIS._3ERCUA" localSheetId="0">#REF!</definedName>
    <definedName name="EMIS._3ERCUA" localSheetId="1">#REF!</definedName>
    <definedName name="EMIS._3ERCUA">#REF!</definedName>
    <definedName name="EMISION" localSheetId="0">#REF!</definedName>
    <definedName name="EMISION" localSheetId="1">#REF!</definedName>
    <definedName name="EMISION">#REF!</definedName>
    <definedName name="Emisiones" localSheetId="0">#REF!</definedName>
    <definedName name="Emisiones" localSheetId="1">#REF!</definedName>
    <definedName name="Emisiones">#REF!</definedName>
    <definedName name="EMISIONES_CO2" localSheetId="0">[68]Res!#REF!</definedName>
    <definedName name="EMISIONES_CO2" localSheetId="1">#REF!</definedName>
    <definedName name="EMISIONES_CO2">[68]Res!#REF!</definedName>
    <definedName name="EMISOR_1ERCUA" localSheetId="0">#REF!</definedName>
    <definedName name="EMISOR_1ERCUA" localSheetId="1">#REF!</definedName>
    <definedName name="EMISOR_1ERCUA">#REF!</definedName>
    <definedName name="EMISOR_2DOCUA" localSheetId="0">#REF!</definedName>
    <definedName name="EMISOR_2DOCUA" localSheetId="1">#REF!</definedName>
    <definedName name="EMISOR_2DOCUA">#REF!</definedName>
    <definedName name="EMISOR_3ERCUA" localSheetId="0">#REF!</definedName>
    <definedName name="EMISOR_3ERCUA" localSheetId="1">#REF!</definedName>
    <definedName name="EMISOR_3ERCUA">#REF!</definedName>
    <definedName name="empty" localSheetId="0">#REF!</definedName>
    <definedName name="empty" localSheetId="1">#REF!</definedName>
    <definedName name="empty">#REF!</definedName>
    <definedName name="encajec" localSheetId="0">#REF!</definedName>
    <definedName name="encajec" localSheetId="1">#REF!</definedName>
    <definedName name="encajec">#REF!</definedName>
    <definedName name="encajed" localSheetId="0">#REF!</definedName>
    <definedName name="encajed" localSheetId="1">#REF!</definedName>
    <definedName name="encajed">#REF!</definedName>
    <definedName name="End_Bal" localSheetId="0">#REF!</definedName>
    <definedName name="End_Bal" localSheetId="1">#REF!</definedName>
    <definedName name="End_Bal">#REF!</definedName>
    <definedName name="ENDA" localSheetId="1">#REF!</definedName>
    <definedName name="ENDA">[66]Q6!$E$156:$AN$156</definedName>
    <definedName name="ENDA_PR" localSheetId="1">#REF!</definedName>
    <definedName name="ENDA_PR">#REF!</definedName>
    <definedName name="ENDE" localSheetId="1">#REF!</definedName>
    <definedName name="ENDE">#REF!</definedName>
    <definedName name="ENE" localSheetId="0">#REF!</definedName>
    <definedName name="ENE" localSheetId="1">#REF!</definedName>
    <definedName name="ENE">#REF!</definedName>
    <definedName name="EOIKROEW">#N/A</definedName>
    <definedName name="ep_macro" comment="Shock macro  - =1 ocurre el shock / =0 no ocurre el shock">#REF!</definedName>
    <definedName name="EPNF96" localSheetId="0">#REF!</definedName>
    <definedName name="EPNF96" localSheetId="1">#REF!</definedName>
    <definedName name="EPNF96">#REF!</definedName>
    <definedName name="Equi" localSheetId="0">#REF!</definedName>
    <definedName name="Equi" localSheetId="1">#REF!</definedName>
    <definedName name="Equi">#REF!</definedName>
    <definedName name="er" localSheetId="0" hidden="1">{"Main Economic Indicators",#N/A,FALSE,"C"}</definedName>
    <definedName name="er" localSheetId="1" hidden="1">{"Main Economic Indicators",#N/A,FALSE,"C"}</definedName>
    <definedName name="er" hidden="1">{"Main Economic Indicators",#N/A,FALSE,"C"}</definedName>
    <definedName name="er56gjh" localSheetId="0" hidden="1">{"TRADE_COMP",#N/A,FALSE,"TAB23APP";"BOP",#N/A,FALSE,"TAB6";"DOT",#N/A,FALSE,"TAB24APP";"EXTDEBT",#N/A,FALSE,"TAB25APP"}</definedName>
    <definedName name="er56gjh" localSheetId="1" hidden="1">{"TRADE_COMP",#N/A,FALSE,"TAB23APP";"BOP",#N/A,FALSE,"TAB6";"DOT",#N/A,FALSE,"TAB24APP";"EXTDEBT",#N/A,FALSE,"TAB25APP"}</definedName>
    <definedName name="er56gjh" hidden="1">{"TRADE_COMP",#N/A,FALSE,"TAB23APP";"BOP",#N/A,FALSE,"TAB6";"DOT",#N/A,FALSE,"TAB24APP";"EXTDEBT",#N/A,FALSE,"TAB25APP"}</definedName>
    <definedName name="ergf" localSheetId="0" hidden="1">{"Main Economic Indicators",#N/A,FALSE,"C"}</definedName>
    <definedName name="ergf" localSheetId="1" hidden="1">{"Main Economic Indicators",#N/A,FALSE,"C"}</definedName>
    <definedName name="ergf" hidden="1">{"Main Economic Indicators",#N/A,FALSE,"C"}</definedName>
    <definedName name="ergferger" localSheetId="0" hidden="1">{"Main Economic Indicators",#N/A,FALSE,"C"}</definedName>
    <definedName name="ergferger" localSheetId="1" hidden="1">{"Main Economic Indicators",#N/A,FALSE,"C"}</definedName>
    <definedName name="ergferger" hidden="1">{"Main Economic Indicators",#N/A,FALSE,"C"}</definedName>
    <definedName name="ergferger2" localSheetId="0" hidden="1">{"Main Economic Indicators",#N/A,FALSE,"C"}</definedName>
    <definedName name="ergferger2" localSheetId="1" hidden="1">{"Main Economic Indicators",#N/A,FALSE,"C"}</definedName>
    <definedName name="ergferger2" hidden="1">{"Main Economic Indicators",#N/A,FALSE,"C"}</definedName>
    <definedName name="ergtgwer" localSheetId="0" hidden="1">{"Minpmon",#N/A,FALSE,"Monthinput"}</definedName>
    <definedName name="ergtgwer" localSheetId="1" hidden="1">{"Minpmon",#N/A,FALSE,"Monthinput"}</definedName>
    <definedName name="ergtgwer" hidden="1">{"Minpmon",#N/A,FALSE,"Monthinput"}</definedName>
    <definedName name="ergtgwer_1" localSheetId="0" hidden="1">{"Minpmon",#N/A,FALSE,"Monthinput"}</definedName>
    <definedName name="ergtgwer_1" localSheetId="1" hidden="1">{"Minpmon",#N/A,FALSE,"Monthinput"}</definedName>
    <definedName name="ergtgwer_1" hidden="1">{"Minpmon",#N/A,FALSE,"Monthinput"}</definedName>
    <definedName name="ergtgwer_1_1" localSheetId="0" hidden="1">{"Minpmon",#N/A,FALSE,"Monthinput"}</definedName>
    <definedName name="ergtgwer_1_1" localSheetId="1" hidden="1">{"Minpmon",#N/A,FALSE,"Monthinput"}</definedName>
    <definedName name="ergtgwer_1_1" hidden="1">{"Minpmon",#N/A,FALSE,"Monthinput"}</definedName>
    <definedName name="ergtgwer_1_2" localSheetId="0" hidden="1">{"Minpmon",#N/A,FALSE,"Monthinput"}</definedName>
    <definedName name="ergtgwer_1_2" localSheetId="1" hidden="1">{"Minpmon",#N/A,FALSE,"Monthinput"}</definedName>
    <definedName name="ergtgwer_1_2" hidden="1">{"Minpmon",#N/A,FALSE,"Monthinput"}</definedName>
    <definedName name="ergtgwer_1_3" localSheetId="0" hidden="1">{"Minpmon",#N/A,FALSE,"Monthinput"}</definedName>
    <definedName name="ergtgwer_1_3" localSheetId="1" hidden="1">{"Minpmon",#N/A,FALSE,"Monthinput"}</definedName>
    <definedName name="ergtgwer_1_3" hidden="1">{"Minpmon",#N/A,FALSE,"Monthinput"}</definedName>
    <definedName name="ergtgwer_1_4" localSheetId="0" hidden="1">{"Minpmon",#N/A,FALSE,"Monthinput"}</definedName>
    <definedName name="ergtgwer_1_4" localSheetId="1" hidden="1">{"Minpmon",#N/A,FALSE,"Monthinput"}</definedName>
    <definedName name="ergtgwer_1_4" hidden="1">{"Minpmon",#N/A,FALSE,"Monthinput"}</definedName>
    <definedName name="ergtgwer_2" localSheetId="0" hidden="1">{"Minpmon",#N/A,FALSE,"Monthinput"}</definedName>
    <definedName name="ergtgwer_2" localSheetId="1" hidden="1">{"Minpmon",#N/A,FALSE,"Monthinput"}</definedName>
    <definedName name="ergtgwer_2" hidden="1">{"Minpmon",#N/A,FALSE,"Monthinput"}</definedName>
    <definedName name="ergtgwer_3" localSheetId="0" hidden="1">{"Minpmon",#N/A,FALSE,"Monthinput"}</definedName>
    <definedName name="ergtgwer_3" localSheetId="1" hidden="1">{"Minpmon",#N/A,FALSE,"Monthinput"}</definedName>
    <definedName name="ergtgwer_3" hidden="1">{"Minpmon",#N/A,FALSE,"Monthinput"}</definedName>
    <definedName name="ergtgwer_4" localSheetId="0" hidden="1">{"Minpmon",#N/A,FALSE,"Monthinput"}</definedName>
    <definedName name="ergtgwer_4" localSheetId="1" hidden="1">{"Minpmon",#N/A,FALSE,"Monthinput"}</definedName>
    <definedName name="ergtgwer_4" hidden="1">{"Minpmon",#N/A,FALSE,"Monthinput"}</definedName>
    <definedName name="ergwerg" localSheetId="0" hidden="1">{"Tab1",#N/A,FALSE,"P";"Tab2",#N/A,FALSE,"P"}</definedName>
    <definedName name="ergwerg" localSheetId="1" hidden="1">{"Tab1",#N/A,FALSE,"P";"Tab2",#N/A,FALSE,"P"}</definedName>
    <definedName name="ergwerg" hidden="1">{"Tab1",#N/A,FALSE,"P";"Tab2",#N/A,FALSE,"P"}</definedName>
    <definedName name="ergwerg_1" localSheetId="0" hidden="1">{"Tab1",#N/A,FALSE,"P";"Tab2",#N/A,FALSE,"P"}</definedName>
    <definedName name="ergwerg_1" localSheetId="1" hidden="1">{"Tab1",#N/A,FALSE,"P";"Tab2",#N/A,FALSE,"P"}</definedName>
    <definedName name="ergwerg_1" hidden="1">{"Tab1",#N/A,FALSE,"P";"Tab2",#N/A,FALSE,"P"}</definedName>
    <definedName name="ergwerg_1_1" localSheetId="0" hidden="1">{"Tab1",#N/A,FALSE,"P";"Tab2",#N/A,FALSE,"P"}</definedName>
    <definedName name="ergwerg_1_1" localSheetId="1" hidden="1">{"Tab1",#N/A,FALSE,"P";"Tab2",#N/A,FALSE,"P"}</definedName>
    <definedName name="ergwerg_1_1" hidden="1">{"Tab1",#N/A,FALSE,"P";"Tab2",#N/A,FALSE,"P"}</definedName>
    <definedName name="ergwerg_1_2" localSheetId="0" hidden="1">{"Tab1",#N/A,FALSE,"P";"Tab2",#N/A,FALSE,"P"}</definedName>
    <definedName name="ergwerg_1_2" localSheetId="1" hidden="1">{"Tab1",#N/A,FALSE,"P";"Tab2",#N/A,FALSE,"P"}</definedName>
    <definedName name="ergwerg_1_2" hidden="1">{"Tab1",#N/A,FALSE,"P";"Tab2",#N/A,FALSE,"P"}</definedName>
    <definedName name="ergwerg_1_3" localSheetId="0" hidden="1">{"Tab1",#N/A,FALSE,"P";"Tab2",#N/A,FALSE,"P"}</definedName>
    <definedName name="ergwerg_1_3" localSheetId="1" hidden="1">{"Tab1",#N/A,FALSE,"P";"Tab2",#N/A,FALSE,"P"}</definedName>
    <definedName name="ergwerg_1_3" hidden="1">{"Tab1",#N/A,FALSE,"P";"Tab2",#N/A,FALSE,"P"}</definedName>
    <definedName name="ergwerg_1_4" localSheetId="0" hidden="1">{"Tab1",#N/A,FALSE,"P";"Tab2",#N/A,FALSE,"P"}</definedName>
    <definedName name="ergwerg_1_4" localSheetId="1" hidden="1">{"Tab1",#N/A,FALSE,"P";"Tab2",#N/A,FALSE,"P"}</definedName>
    <definedName name="ergwerg_1_4" hidden="1">{"Tab1",#N/A,FALSE,"P";"Tab2",#N/A,FALSE,"P"}</definedName>
    <definedName name="ergwerg_2" localSheetId="0" hidden="1">{"Tab1",#N/A,FALSE,"P";"Tab2",#N/A,FALSE,"P"}</definedName>
    <definedName name="ergwerg_2" localSheetId="1" hidden="1">{"Tab1",#N/A,FALSE,"P";"Tab2",#N/A,FALSE,"P"}</definedName>
    <definedName name="ergwerg_2" hidden="1">{"Tab1",#N/A,FALSE,"P";"Tab2",#N/A,FALSE,"P"}</definedName>
    <definedName name="ergwerg_3" localSheetId="0" hidden="1">{"Tab1",#N/A,FALSE,"P";"Tab2",#N/A,FALSE,"P"}</definedName>
    <definedName name="ergwerg_3" localSheetId="1" hidden="1">{"Tab1",#N/A,FALSE,"P";"Tab2",#N/A,FALSE,"P"}</definedName>
    <definedName name="ergwerg_3" hidden="1">{"Tab1",#N/A,FALSE,"P";"Tab2",#N/A,FALSE,"P"}</definedName>
    <definedName name="ergwerg_4" localSheetId="0" hidden="1">{"Tab1",#N/A,FALSE,"P";"Tab2",#N/A,FALSE,"P"}</definedName>
    <definedName name="ergwerg_4" localSheetId="1" hidden="1">{"Tab1",#N/A,FALSE,"P";"Tab2",#N/A,FALSE,"P"}</definedName>
    <definedName name="ergwerg_4" hidden="1">{"Tab1",#N/A,FALSE,"P";"Tab2",#N/A,FALSE,"P"}</definedName>
    <definedName name="ergwetewr" localSheetId="0" hidden="1">{"Tab1",#N/A,FALSE,"P";"Tab2",#N/A,FALSE,"P"}</definedName>
    <definedName name="ergwetewr" localSheetId="1" hidden="1">{"Tab1",#N/A,FALSE,"P";"Tab2",#N/A,FALSE,"P"}</definedName>
    <definedName name="ergwetewr" hidden="1">{"Tab1",#N/A,FALSE,"P";"Tab2",#N/A,FALSE,"P"}</definedName>
    <definedName name="ergwetewr_1" localSheetId="0" hidden="1">{"Tab1",#N/A,FALSE,"P";"Tab2",#N/A,FALSE,"P"}</definedName>
    <definedName name="ergwetewr_1" localSheetId="1" hidden="1">{"Tab1",#N/A,FALSE,"P";"Tab2",#N/A,FALSE,"P"}</definedName>
    <definedName name="ergwetewr_1" hidden="1">{"Tab1",#N/A,FALSE,"P";"Tab2",#N/A,FALSE,"P"}</definedName>
    <definedName name="ergwetewr_1_1" localSheetId="0" hidden="1">{"Tab1",#N/A,FALSE,"P";"Tab2",#N/A,FALSE,"P"}</definedName>
    <definedName name="ergwetewr_1_1" localSheetId="1" hidden="1">{"Tab1",#N/A,FALSE,"P";"Tab2",#N/A,FALSE,"P"}</definedName>
    <definedName name="ergwetewr_1_1" hidden="1">{"Tab1",#N/A,FALSE,"P";"Tab2",#N/A,FALSE,"P"}</definedName>
    <definedName name="ergwetewr_1_2" localSheetId="0" hidden="1">{"Tab1",#N/A,FALSE,"P";"Tab2",#N/A,FALSE,"P"}</definedName>
    <definedName name="ergwetewr_1_2" localSheetId="1" hidden="1">{"Tab1",#N/A,FALSE,"P";"Tab2",#N/A,FALSE,"P"}</definedName>
    <definedName name="ergwetewr_1_2" hidden="1">{"Tab1",#N/A,FALSE,"P";"Tab2",#N/A,FALSE,"P"}</definedName>
    <definedName name="ergwetewr_1_3" localSheetId="0" hidden="1">{"Tab1",#N/A,FALSE,"P";"Tab2",#N/A,FALSE,"P"}</definedName>
    <definedName name="ergwetewr_1_3" localSheetId="1" hidden="1">{"Tab1",#N/A,FALSE,"P";"Tab2",#N/A,FALSE,"P"}</definedName>
    <definedName name="ergwetewr_1_3" hidden="1">{"Tab1",#N/A,FALSE,"P";"Tab2",#N/A,FALSE,"P"}</definedName>
    <definedName name="ergwetewr_1_4" localSheetId="0" hidden="1">{"Tab1",#N/A,FALSE,"P";"Tab2",#N/A,FALSE,"P"}</definedName>
    <definedName name="ergwetewr_1_4" localSheetId="1" hidden="1">{"Tab1",#N/A,FALSE,"P";"Tab2",#N/A,FALSE,"P"}</definedName>
    <definedName name="ergwetewr_1_4" hidden="1">{"Tab1",#N/A,FALSE,"P";"Tab2",#N/A,FALSE,"P"}</definedName>
    <definedName name="ergwetewr_2" localSheetId="0" hidden="1">{"Tab1",#N/A,FALSE,"P";"Tab2",#N/A,FALSE,"P"}</definedName>
    <definedName name="ergwetewr_2" localSheetId="1" hidden="1">{"Tab1",#N/A,FALSE,"P";"Tab2",#N/A,FALSE,"P"}</definedName>
    <definedName name="ergwetewr_2" hidden="1">{"Tab1",#N/A,FALSE,"P";"Tab2",#N/A,FALSE,"P"}</definedName>
    <definedName name="ergwetewr_3" localSheetId="0" hidden="1">{"Tab1",#N/A,FALSE,"P";"Tab2",#N/A,FALSE,"P"}</definedName>
    <definedName name="ergwetewr_3" localSheetId="1" hidden="1">{"Tab1",#N/A,FALSE,"P";"Tab2",#N/A,FALSE,"P"}</definedName>
    <definedName name="ergwetewr_3" hidden="1">{"Tab1",#N/A,FALSE,"P";"Tab2",#N/A,FALSE,"P"}</definedName>
    <definedName name="ergwetewr_4" localSheetId="0" hidden="1">{"Tab1",#N/A,FALSE,"P";"Tab2",#N/A,FALSE,"P"}</definedName>
    <definedName name="ergwetewr_4" localSheetId="1" hidden="1">{"Tab1",#N/A,FALSE,"P";"Tab2",#N/A,FALSE,"P"}</definedName>
    <definedName name="ergwetewr_4" hidden="1">{"Tab1",#N/A,FALSE,"P";"Tab2",#N/A,FALSE,"P"}</definedName>
    <definedName name="ert" localSheetId="0" hidden="1">{"Minpmon",#N/A,FALSE,"Monthinput"}</definedName>
    <definedName name="ert" localSheetId="1" hidden="1">{"Minpmon",#N/A,FALSE,"Monthinput"}</definedName>
    <definedName name="ert" hidden="1">{"Minpmon",#N/A,FALSE,"Monthinput"}</definedName>
    <definedName name="ert_1" localSheetId="0" hidden="1">{"Minpmon",#N/A,FALSE,"Monthinput"}</definedName>
    <definedName name="ert_1" localSheetId="1" hidden="1">{"Minpmon",#N/A,FALSE,"Monthinput"}</definedName>
    <definedName name="ert_1" hidden="1">{"Minpmon",#N/A,FALSE,"Monthinput"}</definedName>
    <definedName name="ert_1_1" localSheetId="0" hidden="1">{"Minpmon",#N/A,FALSE,"Monthinput"}</definedName>
    <definedName name="ert_1_1" localSheetId="1" hidden="1">{"Minpmon",#N/A,FALSE,"Monthinput"}</definedName>
    <definedName name="ert_1_1" hidden="1">{"Minpmon",#N/A,FALSE,"Monthinput"}</definedName>
    <definedName name="ert_1_2" localSheetId="0" hidden="1">{"Minpmon",#N/A,FALSE,"Monthinput"}</definedName>
    <definedName name="ert_1_2" localSheetId="1" hidden="1">{"Minpmon",#N/A,FALSE,"Monthinput"}</definedName>
    <definedName name="ert_1_2" hidden="1">{"Minpmon",#N/A,FALSE,"Monthinput"}</definedName>
    <definedName name="ert_1_3" localSheetId="0" hidden="1">{"Minpmon",#N/A,FALSE,"Monthinput"}</definedName>
    <definedName name="ert_1_3" localSheetId="1" hidden="1">{"Minpmon",#N/A,FALSE,"Monthinput"}</definedName>
    <definedName name="ert_1_3" hidden="1">{"Minpmon",#N/A,FALSE,"Monthinput"}</definedName>
    <definedName name="ert_1_4" localSheetId="0" hidden="1">{"Minpmon",#N/A,FALSE,"Monthinput"}</definedName>
    <definedName name="ert_1_4" localSheetId="1" hidden="1">{"Minpmon",#N/A,FALSE,"Monthinput"}</definedName>
    <definedName name="ert_1_4" hidden="1">{"Minpmon",#N/A,FALSE,"Monthinput"}</definedName>
    <definedName name="ert_2" localSheetId="0" hidden="1">{"Minpmon",#N/A,FALSE,"Monthinput"}</definedName>
    <definedName name="ert_2" localSheetId="1" hidden="1">{"Minpmon",#N/A,FALSE,"Monthinput"}</definedName>
    <definedName name="ert_2" hidden="1">{"Minpmon",#N/A,FALSE,"Monthinput"}</definedName>
    <definedName name="ert_3" localSheetId="0" hidden="1">{"Minpmon",#N/A,FALSE,"Monthinput"}</definedName>
    <definedName name="ert_3" localSheetId="1" hidden="1">{"Minpmon",#N/A,FALSE,"Monthinput"}</definedName>
    <definedName name="ert_3" hidden="1">{"Minpmon",#N/A,FALSE,"Monthinput"}</definedName>
    <definedName name="ert_4" localSheetId="0" hidden="1">{"Minpmon",#N/A,FALSE,"Monthinput"}</definedName>
    <definedName name="ert_4" localSheetId="1" hidden="1">{"Minpmon",#N/A,FALSE,"Monthinput"}</definedName>
    <definedName name="ert_4" hidden="1">{"Minpmon",#N/A,FALSE,"Monthinput"}</definedName>
    <definedName name="erte" localSheetId="1">#REF!</definedName>
    <definedName name="erte">'[94]7'!$A$1</definedName>
    <definedName name="erteyrt" localSheetId="1">#REF!</definedName>
    <definedName name="erteyrt">'[94]9'!$A$1</definedName>
    <definedName name="erth" localSheetId="1">#REF!</definedName>
    <definedName name="erth">'[54]Prog-Ejec'!$G$142</definedName>
    <definedName name="erty" localSheetId="0" hidden="1">{"Riqfin97",#N/A,FALSE,"Tran";"Riqfinpro",#N/A,FALSE,"Tran"}</definedName>
    <definedName name="erty" localSheetId="1" hidden="1">{"Riqfin97",#N/A,FALSE,"Tran";"Riqfinpro",#N/A,FALSE,"Tran"}</definedName>
    <definedName name="erty" hidden="1">{"Riqfin97",#N/A,FALSE,"Tran";"Riqfinpro",#N/A,FALSE,"Tran"}</definedName>
    <definedName name="ertyer" localSheetId="1">#REF!</definedName>
    <definedName name="ertyer">'[94]5'!$A$1</definedName>
    <definedName name="ertyert" localSheetId="0">#REF!</definedName>
    <definedName name="ertyert" localSheetId="1">#REF!</definedName>
    <definedName name="ertyert">#REF!</definedName>
    <definedName name="ertyertyey" localSheetId="0">#REF!</definedName>
    <definedName name="ertyertyey" localSheetId="1">#REF!</definedName>
    <definedName name="ertyertyey">#REF!</definedName>
    <definedName name="ertyryety" localSheetId="1">#REF!</definedName>
    <definedName name="ertyryety">'[94]10'!$A$1</definedName>
    <definedName name="ES" localSheetId="1">#REF!</definedName>
    <definedName name="ES">[44]Base!$AJ1</definedName>
    <definedName name="es_1" localSheetId="0">[44]Base!#REF!</definedName>
    <definedName name="es_1" localSheetId="1">#REF!</definedName>
    <definedName name="es_1">[44]Base!#REF!</definedName>
    <definedName name="esafr" localSheetId="0">#REF!</definedName>
    <definedName name="esafr" localSheetId="1">#REF!</definedName>
    <definedName name="esafr">#REF!</definedName>
    <definedName name="ESP" localSheetId="1">#REF!</definedName>
    <definedName name="ESP">#REF!</definedName>
    <definedName name="esrgwer" localSheetId="0" hidden="1">{#N/A,#N/A,FALSE,"SR1";#N/A,#N/A,FALSE,"SR2";#N/A,#N/A,FALSE,"SR3";#N/A,#N/A,FALSE,"SR4"}</definedName>
    <definedName name="esrgwer" localSheetId="1" hidden="1">{#N/A,#N/A,FALSE,"SR1";#N/A,#N/A,FALSE,"SR2";#N/A,#N/A,FALSE,"SR3";#N/A,#N/A,FALSE,"SR4"}</definedName>
    <definedName name="esrgwer" hidden="1">{#N/A,#N/A,FALSE,"SR1";#N/A,#N/A,FALSE,"SR2";#N/A,#N/A,FALSE,"SR3";#N/A,#N/A,FALSE,"SR4"}</definedName>
    <definedName name="esrgwer_1" localSheetId="0" hidden="1">{#N/A,#N/A,FALSE,"SR1";#N/A,#N/A,FALSE,"SR2";#N/A,#N/A,FALSE,"SR3";#N/A,#N/A,FALSE,"SR4"}</definedName>
    <definedName name="esrgwer_1" localSheetId="1" hidden="1">{#N/A,#N/A,FALSE,"SR1";#N/A,#N/A,FALSE,"SR2";#N/A,#N/A,FALSE,"SR3";#N/A,#N/A,FALSE,"SR4"}</definedName>
    <definedName name="esrgwer_1" hidden="1">{#N/A,#N/A,FALSE,"SR1";#N/A,#N/A,FALSE,"SR2";#N/A,#N/A,FALSE,"SR3";#N/A,#N/A,FALSE,"SR4"}</definedName>
    <definedName name="esrgwer_1_1" localSheetId="0" hidden="1">{#N/A,#N/A,FALSE,"SR1";#N/A,#N/A,FALSE,"SR2";#N/A,#N/A,FALSE,"SR3";#N/A,#N/A,FALSE,"SR4"}</definedName>
    <definedName name="esrgwer_1_1" localSheetId="1" hidden="1">{#N/A,#N/A,FALSE,"SR1";#N/A,#N/A,FALSE,"SR2";#N/A,#N/A,FALSE,"SR3";#N/A,#N/A,FALSE,"SR4"}</definedName>
    <definedName name="esrgwer_1_1" hidden="1">{#N/A,#N/A,FALSE,"SR1";#N/A,#N/A,FALSE,"SR2";#N/A,#N/A,FALSE,"SR3";#N/A,#N/A,FALSE,"SR4"}</definedName>
    <definedName name="esrgwer_1_2" localSheetId="0" hidden="1">{#N/A,#N/A,FALSE,"SR1";#N/A,#N/A,FALSE,"SR2";#N/A,#N/A,FALSE,"SR3";#N/A,#N/A,FALSE,"SR4"}</definedName>
    <definedName name="esrgwer_1_2" localSheetId="1" hidden="1">{#N/A,#N/A,FALSE,"SR1";#N/A,#N/A,FALSE,"SR2";#N/A,#N/A,FALSE,"SR3";#N/A,#N/A,FALSE,"SR4"}</definedName>
    <definedName name="esrgwer_1_2" hidden="1">{#N/A,#N/A,FALSE,"SR1";#N/A,#N/A,FALSE,"SR2";#N/A,#N/A,FALSE,"SR3";#N/A,#N/A,FALSE,"SR4"}</definedName>
    <definedName name="esrgwer_1_3" localSheetId="0" hidden="1">{#N/A,#N/A,FALSE,"SR1";#N/A,#N/A,FALSE,"SR2";#N/A,#N/A,FALSE,"SR3";#N/A,#N/A,FALSE,"SR4"}</definedName>
    <definedName name="esrgwer_1_3" localSheetId="1" hidden="1">{#N/A,#N/A,FALSE,"SR1";#N/A,#N/A,FALSE,"SR2";#N/A,#N/A,FALSE,"SR3";#N/A,#N/A,FALSE,"SR4"}</definedName>
    <definedName name="esrgwer_1_3" hidden="1">{#N/A,#N/A,FALSE,"SR1";#N/A,#N/A,FALSE,"SR2";#N/A,#N/A,FALSE,"SR3";#N/A,#N/A,FALSE,"SR4"}</definedName>
    <definedName name="esrgwer_1_4" localSheetId="0" hidden="1">{#N/A,#N/A,FALSE,"SR1";#N/A,#N/A,FALSE,"SR2";#N/A,#N/A,FALSE,"SR3";#N/A,#N/A,FALSE,"SR4"}</definedName>
    <definedName name="esrgwer_1_4" localSheetId="1" hidden="1">{#N/A,#N/A,FALSE,"SR1";#N/A,#N/A,FALSE,"SR2";#N/A,#N/A,FALSE,"SR3";#N/A,#N/A,FALSE,"SR4"}</definedName>
    <definedName name="esrgwer_1_4" hidden="1">{#N/A,#N/A,FALSE,"SR1";#N/A,#N/A,FALSE,"SR2";#N/A,#N/A,FALSE,"SR3";#N/A,#N/A,FALSE,"SR4"}</definedName>
    <definedName name="esrgwer_2" localSheetId="0" hidden="1">{#N/A,#N/A,FALSE,"SR1";#N/A,#N/A,FALSE,"SR2";#N/A,#N/A,FALSE,"SR3";#N/A,#N/A,FALSE,"SR4"}</definedName>
    <definedName name="esrgwer_2" localSheetId="1" hidden="1">{#N/A,#N/A,FALSE,"SR1";#N/A,#N/A,FALSE,"SR2";#N/A,#N/A,FALSE,"SR3";#N/A,#N/A,FALSE,"SR4"}</definedName>
    <definedName name="esrgwer_2" hidden="1">{#N/A,#N/A,FALSE,"SR1";#N/A,#N/A,FALSE,"SR2";#N/A,#N/A,FALSE,"SR3";#N/A,#N/A,FALSE,"SR4"}</definedName>
    <definedName name="esrgwer_3" localSheetId="0" hidden="1">{#N/A,#N/A,FALSE,"SR1";#N/A,#N/A,FALSE,"SR2";#N/A,#N/A,FALSE,"SR3";#N/A,#N/A,FALSE,"SR4"}</definedName>
    <definedName name="esrgwer_3" localSheetId="1" hidden="1">{#N/A,#N/A,FALSE,"SR1";#N/A,#N/A,FALSE,"SR2";#N/A,#N/A,FALSE,"SR3";#N/A,#N/A,FALSE,"SR4"}</definedName>
    <definedName name="esrgwer_3" hidden="1">{#N/A,#N/A,FALSE,"SR1";#N/A,#N/A,FALSE,"SR2";#N/A,#N/A,FALSE,"SR3";#N/A,#N/A,FALSE,"SR4"}</definedName>
    <definedName name="esrgwer_4" localSheetId="0" hidden="1">{#N/A,#N/A,FALSE,"SR1";#N/A,#N/A,FALSE,"SR2";#N/A,#N/A,FALSE,"SR3";#N/A,#N/A,FALSE,"SR4"}</definedName>
    <definedName name="esrgwer_4" localSheetId="1" hidden="1">{#N/A,#N/A,FALSE,"SR1";#N/A,#N/A,FALSE,"SR2";#N/A,#N/A,FALSE,"SR3";#N/A,#N/A,FALSE,"SR4"}</definedName>
    <definedName name="esrgwer_4" hidden="1">{#N/A,#N/A,FALSE,"SR1";#N/A,#N/A,FALSE,"SR2";#N/A,#N/A,FALSE,"SR3";#N/A,#N/A,FALSE,"SR4"}</definedName>
    <definedName name="est" localSheetId="0">#REF!</definedName>
    <definedName name="est" localSheetId="1">#REF!</definedName>
    <definedName name="est">#REF!</definedName>
    <definedName name="estabilizacion">[97]Estabilizaciones!$B$5:$B$141</definedName>
    <definedName name="estacional" localSheetId="0">#REF!</definedName>
    <definedName name="estacional" localSheetId="1">#REF!</definedName>
    <definedName name="estacional">#REF!</definedName>
    <definedName name="ESTRUCTURAS">#REF!</definedName>
    <definedName name="ESTRUCTURAS_PRI">#REF!</definedName>
    <definedName name="ESTRUCTURAS_PROYECTO">#REF!</definedName>
    <definedName name="ESTRUCTURAS_Y_EQUIPOS">#REF!</definedName>
    <definedName name="eta">#REF!</definedName>
    <definedName name="eta_c">#REF!</definedName>
    <definedName name="etwete" localSheetId="0" hidden="1">{"Riqfin97",#N/A,FALSE,"Tran";"Riqfinpro",#N/A,FALSE,"Tran"}</definedName>
    <definedName name="etwete" localSheetId="1" hidden="1">{"Riqfin97",#N/A,FALSE,"Tran";"Riqfinpro",#N/A,FALSE,"Tran"}</definedName>
    <definedName name="etwete" hidden="1">{"Riqfin97",#N/A,FALSE,"Tran";"Riqfinpro",#N/A,FALSE,"Tran"}</definedName>
    <definedName name="etwete_1" localSheetId="0" hidden="1">{"Riqfin97",#N/A,FALSE,"Tran";"Riqfinpro",#N/A,FALSE,"Tran"}</definedName>
    <definedName name="etwete_1" localSheetId="1" hidden="1">{"Riqfin97",#N/A,FALSE,"Tran";"Riqfinpro",#N/A,FALSE,"Tran"}</definedName>
    <definedName name="etwete_1" hidden="1">{"Riqfin97",#N/A,FALSE,"Tran";"Riqfinpro",#N/A,FALSE,"Tran"}</definedName>
    <definedName name="etwete_1_1" localSheetId="0" hidden="1">{"Riqfin97",#N/A,FALSE,"Tran";"Riqfinpro",#N/A,FALSE,"Tran"}</definedName>
    <definedName name="etwete_1_1" localSheetId="1" hidden="1">{"Riqfin97",#N/A,FALSE,"Tran";"Riqfinpro",#N/A,FALSE,"Tran"}</definedName>
    <definedName name="etwete_1_1" hidden="1">{"Riqfin97",#N/A,FALSE,"Tran";"Riqfinpro",#N/A,FALSE,"Tran"}</definedName>
    <definedName name="etwete_1_2" localSheetId="0" hidden="1">{"Riqfin97",#N/A,FALSE,"Tran";"Riqfinpro",#N/A,FALSE,"Tran"}</definedName>
    <definedName name="etwete_1_2" localSheetId="1" hidden="1">{"Riqfin97",#N/A,FALSE,"Tran";"Riqfinpro",#N/A,FALSE,"Tran"}</definedName>
    <definedName name="etwete_1_2" hidden="1">{"Riqfin97",#N/A,FALSE,"Tran";"Riqfinpro",#N/A,FALSE,"Tran"}</definedName>
    <definedName name="etwete_1_3" localSheetId="0" hidden="1">{"Riqfin97",#N/A,FALSE,"Tran";"Riqfinpro",#N/A,FALSE,"Tran"}</definedName>
    <definedName name="etwete_1_3" localSheetId="1" hidden="1">{"Riqfin97",#N/A,FALSE,"Tran";"Riqfinpro",#N/A,FALSE,"Tran"}</definedName>
    <definedName name="etwete_1_3" hidden="1">{"Riqfin97",#N/A,FALSE,"Tran";"Riqfinpro",#N/A,FALSE,"Tran"}</definedName>
    <definedName name="etwete_1_4" localSheetId="0" hidden="1">{"Riqfin97",#N/A,FALSE,"Tran";"Riqfinpro",#N/A,FALSE,"Tran"}</definedName>
    <definedName name="etwete_1_4" localSheetId="1" hidden="1">{"Riqfin97",#N/A,FALSE,"Tran";"Riqfinpro",#N/A,FALSE,"Tran"}</definedName>
    <definedName name="etwete_1_4" hidden="1">{"Riqfin97",#N/A,FALSE,"Tran";"Riqfinpro",#N/A,FALSE,"Tran"}</definedName>
    <definedName name="etwete_2" localSheetId="0" hidden="1">{"Riqfin97",#N/A,FALSE,"Tran";"Riqfinpro",#N/A,FALSE,"Tran"}</definedName>
    <definedName name="etwete_2" localSheetId="1" hidden="1">{"Riqfin97",#N/A,FALSE,"Tran";"Riqfinpro",#N/A,FALSE,"Tran"}</definedName>
    <definedName name="etwete_2" hidden="1">{"Riqfin97",#N/A,FALSE,"Tran";"Riqfinpro",#N/A,FALSE,"Tran"}</definedName>
    <definedName name="etwete_3" localSheetId="0" hidden="1">{"Riqfin97",#N/A,FALSE,"Tran";"Riqfinpro",#N/A,FALSE,"Tran"}</definedName>
    <definedName name="etwete_3" localSheetId="1" hidden="1">{"Riqfin97",#N/A,FALSE,"Tran";"Riqfinpro",#N/A,FALSE,"Tran"}</definedName>
    <definedName name="etwete_3" hidden="1">{"Riqfin97",#N/A,FALSE,"Tran";"Riqfinpro",#N/A,FALSE,"Tran"}</definedName>
    <definedName name="etwete_4" localSheetId="0" hidden="1">{"Riqfin97",#N/A,FALSE,"Tran";"Riqfinpro",#N/A,FALSE,"Tran"}</definedName>
    <definedName name="etwete_4" localSheetId="1" hidden="1">{"Riqfin97",#N/A,FALSE,"Tran";"Riqfinpro",#N/A,FALSE,"Tran"}</definedName>
    <definedName name="etwete_4" hidden="1">{"Riqfin97",#N/A,FALSE,"Tran";"Riqfinpro",#N/A,FALSE,"Tran"}</definedName>
    <definedName name="ety" localSheetId="1">#REF!</definedName>
    <definedName name="ety">'[94]6'!$A$1</definedName>
    <definedName name="EU" localSheetId="1">#REF!</definedName>
    <definedName name="EU">[98]CIRRs!$C$62</definedName>
    <definedName name="EUR" localSheetId="1">#REF!</definedName>
    <definedName name="EUR">[98]CIRRs!$C$87</definedName>
    <definedName name="europa" localSheetId="0" hidden="1">{"'RIN-INTRANET'!$A$1:$K$71"}</definedName>
    <definedName name="europa" localSheetId="1" hidden="1">{"'RIN-INTRANET'!$A$1:$K$71"}</definedName>
    <definedName name="europa" hidden="1">{"'RIN-INTRANET'!$A$1:$K$71"}</definedName>
    <definedName name="Evmax">#REF!</definedName>
    <definedName name="Evmed">#REF!</definedName>
    <definedName name="Evmin">#REF!</definedName>
    <definedName name="ewrpoigagoiajflsidj" localSheetId="0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ewrpoigagoiajflsidj" localSheetId="1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ewrpoigagoiajflsidj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Exch.Rate" localSheetId="0">#REF!</definedName>
    <definedName name="Exch.Rate" localSheetId="1">#REF!</definedName>
    <definedName name="Exch.Rate">#REF!</definedName>
    <definedName name="ExchRateUSD" localSheetId="1">#REF!</definedName>
    <definedName name="ExchRateUSD">[65]Info!$B$20:$F$46</definedName>
    <definedName name="exec1" localSheetId="0">#REF!</definedName>
    <definedName name="exec1" localSheetId="1">#REF!</definedName>
    <definedName name="exec1">#REF!</definedName>
    <definedName name="Exedente" localSheetId="0">#REF!</definedName>
    <definedName name="Exedente" localSheetId="1">#REF!</definedName>
    <definedName name="Exedente">#REF!</definedName>
    <definedName name="ExitWRS" localSheetId="1">#REF!</definedName>
    <definedName name="ExitWRS">[37]Main!$AB$25</definedName>
    <definedName name="Exp" localSheetId="1">#REF!</definedName>
    <definedName name="Exp">#REF!</definedName>
    <definedName name="Exp_nom" localSheetId="1">#REF!</definedName>
    <definedName name="Exp_nom">#REF!</definedName>
    <definedName name="Exportacion_Por_Importancia" localSheetId="1">#REF!</definedName>
    <definedName name="Exportacion_Por_Importancia">[99]Macro1!$A$1</definedName>
    <definedName name="EXPORTS">[100]exports!#REF!</definedName>
    <definedName name="EXR_UPDATE" localSheetId="0">#REF!</definedName>
    <definedName name="EXR_UPDATE" localSheetId="1">#REF!</definedName>
    <definedName name="EXR_UPDATE">#REF!</definedName>
    <definedName name="EXTASS_A" localSheetId="0">#REF!</definedName>
    <definedName name="EXTASS_A" localSheetId="1">#REF!</definedName>
    <definedName name="EXTASS_A">#REF!</definedName>
    <definedName name="EXTASS_G97" localSheetId="0">#REF!</definedName>
    <definedName name="EXTASS_G97" localSheetId="1">#REF!</definedName>
    <definedName name="EXTASS_G97">#REF!</definedName>
    <definedName name="EXTASS_Q96" localSheetId="0">#REF!</definedName>
    <definedName name="EXTASS_Q96" localSheetId="1">#REF!</definedName>
    <definedName name="EXTASS_Q96">#REF!</definedName>
    <definedName name="EXTDEBT" localSheetId="1">#REF!</definedName>
    <definedName name="EXTDEBT">#REF!</definedName>
    <definedName name="External_debt_indicators">[101]Table3!$F$8:$AB$437:'[101]Table3'!$AB$9</definedName>
    <definedName name="Extra_Pay" localSheetId="0">#REF!</definedName>
    <definedName name="Extra_Pay" localSheetId="1">#REF!</definedName>
    <definedName name="Extra_Pay">#REF!</definedName>
    <definedName name="EYH">#REF!</definedName>
    <definedName name="factor_desplazamiento">#REF!</definedName>
    <definedName name="fadfadsf" localSheetId="0" hidden="1">{"Riqfin97",#N/A,FALSE,"Tran";"Riqfinpro",#N/A,FALSE,"Tran"}</definedName>
    <definedName name="fadfadsf" localSheetId="1" hidden="1">{"Riqfin97",#N/A,FALSE,"Tran";"Riqfinpro",#N/A,FALSE,"Tran"}</definedName>
    <definedName name="fadfadsf" hidden="1">{"Riqfin97",#N/A,FALSE,"Tran";"Riqfinpro",#N/A,FALSE,"Tran"}</definedName>
    <definedName name="fadfadsf_1" localSheetId="0" hidden="1">{"Riqfin97",#N/A,FALSE,"Tran";"Riqfinpro",#N/A,FALSE,"Tran"}</definedName>
    <definedName name="fadfadsf_1" localSheetId="1" hidden="1">{"Riqfin97",#N/A,FALSE,"Tran";"Riqfinpro",#N/A,FALSE,"Tran"}</definedName>
    <definedName name="fadfadsf_1" hidden="1">{"Riqfin97",#N/A,FALSE,"Tran";"Riqfinpro",#N/A,FALSE,"Tran"}</definedName>
    <definedName name="fadfadsf_1_1" localSheetId="0" hidden="1">{"Riqfin97",#N/A,FALSE,"Tran";"Riqfinpro",#N/A,FALSE,"Tran"}</definedName>
    <definedName name="fadfadsf_1_1" localSheetId="1" hidden="1">{"Riqfin97",#N/A,FALSE,"Tran";"Riqfinpro",#N/A,FALSE,"Tran"}</definedName>
    <definedName name="fadfadsf_1_1" hidden="1">{"Riqfin97",#N/A,FALSE,"Tran";"Riqfinpro",#N/A,FALSE,"Tran"}</definedName>
    <definedName name="fadfadsf_1_2" localSheetId="0" hidden="1">{"Riqfin97",#N/A,FALSE,"Tran";"Riqfinpro",#N/A,FALSE,"Tran"}</definedName>
    <definedName name="fadfadsf_1_2" localSheetId="1" hidden="1">{"Riqfin97",#N/A,FALSE,"Tran";"Riqfinpro",#N/A,FALSE,"Tran"}</definedName>
    <definedName name="fadfadsf_1_2" hidden="1">{"Riqfin97",#N/A,FALSE,"Tran";"Riqfinpro",#N/A,FALSE,"Tran"}</definedName>
    <definedName name="fadfadsf_1_3" localSheetId="0" hidden="1">{"Riqfin97",#N/A,FALSE,"Tran";"Riqfinpro",#N/A,FALSE,"Tran"}</definedName>
    <definedName name="fadfadsf_1_3" localSheetId="1" hidden="1">{"Riqfin97",#N/A,FALSE,"Tran";"Riqfinpro",#N/A,FALSE,"Tran"}</definedName>
    <definedName name="fadfadsf_1_3" hidden="1">{"Riqfin97",#N/A,FALSE,"Tran";"Riqfinpro",#N/A,FALSE,"Tran"}</definedName>
    <definedName name="fadfadsf_1_4" localSheetId="0" hidden="1">{"Riqfin97",#N/A,FALSE,"Tran";"Riqfinpro",#N/A,FALSE,"Tran"}</definedName>
    <definedName name="fadfadsf_1_4" localSheetId="1" hidden="1">{"Riqfin97",#N/A,FALSE,"Tran";"Riqfinpro",#N/A,FALSE,"Tran"}</definedName>
    <definedName name="fadfadsf_1_4" hidden="1">{"Riqfin97",#N/A,FALSE,"Tran";"Riqfinpro",#N/A,FALSE,"Tran"}</definedName>
    <definedName name="fadfadsf_2" localSheetId="0" hidden="1">{"Riqfin97",#N/A,FALSE,"Tran";"Riqfinpro",#N/A,FALSE,"Tran"}</definedName>
    <definedName name="fadfadsf_2" localSheetId="1" hidden="1">{"Riqfin97",#N/A,FALSE,"Tran";"Riqfinpro",#N/A,FALSE,"Tran"}</definedName>
    <definedName name="fadfadsf_2" hidden="1">{"Riqfin97",#N/A,FALSE,"Tran";"Riqfinpro",#N/A,FALSE,"Tran"}</definedName>
    <definedName name="fadfadsf_3" localSheetId="0" hidden="1">{"Riqfin97",#N/A,FALSE,"Tran";"Riqfinpro",#N/A,FALSE,"Tran"}</definedName>
    <definedName name="fadfadsf_3" localSheetId="1" hidden="1">{"Riqfin97",#N/A,FALSE,"Tran";"Riqfinpro",#N/A,FALSE,"Tran"}</definedName>
    <definedName name="fadfadsf_3" hidden="1">{"Riqfin97",#N/A,FALSE,"Tran";"Riqfinpro",#N/A,FALSE,"Tran"}</definedName>
    <definedName name="fadfadsf_4" localSheetId="0" hidden="1">{"Riqfin97",#N/A,FALSE,"Tran";"Riqfinpro",#N/A,FALSE,"Tran"}</definedName>
    <definedName name="fadfadsf_4" localSheetId="1" hidden="1">{"Riqfin97",#N/A,FALSE,"Tran";"Riqfinpro",#N/A,FALSE,"Tran"}</definedName>
    <definedName name="fadfadsf_4" hidden="1">{"Riqfin97",#N/A,FALSE,"Tran";"Riqfinpro",#N/A,FALSE,"Tran"}</definedName>
    <definedName name="fadfdfa" localSheetId="0" hidden="1">{"Tab1",#N/A,FALSE,"P";"Tab2",#N/A,FALSE,"P"}</definedName>
    <definedName name="fadfdfa" localSheetId="1" hidden="1">{"Tab1",#N/A,FALSE,"P";"Tab2",#N/A,FALSE,"P"}</definedName>
    <definedName name="fadfdfa" hidden="1">{"Tab1",#N/A,FALSE,"P";"Tab2",#N/A,FALSE,"P"}</definedName>
    <definedName name="fadfdfa_1" localSheetId="0" hidden="1">{"Tab1",#N/A,FALSE,"P";"Tab2",#N/A,FALSE,"P"}</definedName>
    <definedName name="fadfdfa_1" localSheetId="1" hidden="1">{"Tab1",#N/A,FALSE,"P";"Tab2",#N/A,FALSE,"P"}</definedName>
    <definedName name="fadfdfa_1" hidden="1">{"Tab1",#N/A,FALSE,"P";"Tab2",#N/A,FALSE,"P"}</definedName>
    <definedName name="fadfdfa_1_1" localSheetId="0" hidden="1">{"Tab1",#N/A,FALSE,"P";"Tab2",#N/A,FALSE,"P"}</definedName>
    <definedName name="fadfdfa_1_1" localSheetId="1" hidden="1">{"Tab1",#N/A,FALSE,"P";"Tab2",#N/A,FALSE,"P"}</definedName>
    <definedName name="fadfdfa_1_1" hidden="1">{"Tab1",#N/A,FALSE,"P";"Tab2",#N/A,FALSE,"P"}</definedName>
    <definedName name="fadfdfa_1_2" localSheetId="0" hidden="1">{"Tab1",#N/A,FALSE,"P";"Tab2",#N/A,FALSE,"P"}</definedName>
    <definedName name="fadfdfa_1_2" localSheetId="1" hidden="1">{"Tab1",#N/A,FALSE,"P";"Tab2",#N/A,FALSE,"P"}</definedName>
    <definedName name="fadfdfa_1_2" hidden="1">{"Tab1",#N/A,FALSE,"P";"Tab2",#N/A,FALSE,"P"}</definedName>
    <definedName name="fadfdfa_1_3" localSheetId="0" hidden="1">{"Tab1",#N/A,FALSE,"P";"Tab2",#N/A,FALSE,"P"}</definedName>
    <definedName name="fadfdfa_1_3" localSheetId="1" hidden="1">{"Tab1",#N/A,FALSE,"P";"Tab2",#N/A,FALSE,"P"}</definedName>
    <definedName name="fadfdfa_1_3" hidden="1">{"Tab1",#N/A,FALSE,"P";"Tab2",#N/A,FALSE,"P"}</definedName>
    <definedName name="fadfdfa_1_4" localSheetId="0" hidden="1">{"Tab1",#N/A,FALSE,"P";"Tab2",#N/A,FALSE,"P"}</definedName>
    <definedName name="fadfdfa_1_4" localSheetId="1" hidden="1">{"Tab1",#N/A,FALSE,"P";"Tab2",#N/A,FALSE,"P"}</definedName>
    <definedName name="fadfdfa_1_4" hidden="1">{"Tab1",#N/A,FALSE,"P";"Tab2",#N/A,FALSE,"P"}</definedName>
    <definedName name="fadfdfa_2" localSheetId="0" hidden="1">{"Tab1",#N/A,FALSE,"P";"Tab2",#N/A,FALSE,"P"}</definedName>
    <definedName name="fadfdfa_2" localSheetId="1" hidden="1">{"Tab1",#N/A,FALSE,"P";"Tab2",#N/A,FALSE,"P"}</definedName>
    <definedName name="fadfdfa_2" hidden="1">{"Tab1",#N/A,FALSE,"P";"Tab2",#N/A,FALSE,"P"}</definedName>
    <definedName name="fadfdfa_3" localSheetId="0" hidden="1">{"Tab1",#N/A,FALSE,"P";"Tab2",#N/A,FALSE,"P"}</definedName>
    <definedName name="fadfdfa_3" localSheetId="1" hidden="1">{"Tab1",#N/A,FALSE,"P";"Tab2",#N/A,FALSE,"P"}</definedName>
    <definedName name="fadfdfa_3" hidden="1">{"Tab1",#N/A,FALSE,"P";"Tab2",#N/A,FALSE,"P"}</definedName>
    <definedName name="fadfdfa_4" localSheetId="0" hidden="1">{"Tab1",#N/A,FALSE,"P";"Tab2",#N/A,FALSE,"P"}</definedName>
    <definedName name="fadfdfa_4" localSheetId="1" hidden="1">{"Tab1",#N/A,FALSE,"P";"Tab2",#N/A,FALSE,"P"}</definedName>
    <definedName name="fadfdfa_4" hidden="1">{"Tab1",#N/A,FALSE,"P";"Tab2",#N/A,FALSE,"P"}</definedName>
    <definedName name="fadfdfad" localSheetId="0" hidden="1">{"Riqfin97",#N/A,FALSE,"Tran";"Riqfinpro",#N/A,FALSE,"Tran"}</definedName>
    <definedName name="fadfdfad" localSheetId="1" hidden="1">{"Riqfin97",#N/A,FALSE,"Tran";"Riqfinpro",#N/A,FALSE,"Tran"}</definedName>
    <definedName name="fadfdfad" hidden="1">{"Riqfin97",#N/A,FALSE,"Tran";"Riqfinpro",#N/A,FALSE,"Tran"}</definedName>
    <definedName name="fadfdfad_1" localSheetId="0" hidden="1">{"Riqfin97",#N/A,FALSE,"Tran";"Riqfinpro",#N/A,FALSE,"Tran"}</definedName>
    <definedName name="fadfdfad_1" localSheetId="1" hidden="1">{"Riqfin97",#N/A,FALSE,"Tran";"Riqfinpro",#N/A,FALSE,"Tran"}</definedName>
    <definedName name="fadfdfad_1" hidden="1">{"Riqfin97",#N/A,FALSE,"Tran";"Riqfinpro",#N/A,FALSE,"Tran"}</definedName>
    <definedName name="fadfdfad_1_1" localSheetId="0" hidden="1">{"Riqfin97",#N/A,FALSE,"Tran";"Riqfinpro",#N/A,FALSE,"Tran"}</definedName>
    <definedName name="fadfdfad_1_1" localSheetId="1" hidden="1">{"Riqfin97",#N/A,FALSE,"Tran";"Riqfinpro",#N/A,FALSE,"Tran"}</definedName>
    <definedName name="fadfdfad_1_1" hidden="1">{"Riqfin97",#N/A,FALSE,"Tran";"Riqfinpro",#N/A,FALSE,"Tran"}</definedName>
    <definedName name="fadfdfad_1_2" localSheetId="0" hidden="1">{"Riqfin97",#N/A,FALSE,"Tran";"Riqfinpro",#N/A,FALSE,"Tran"}</definedName>
    <definedName name="fadfdfad_1_2" localSheetId="1" hidden="1">{"Riqfin97",#N/A,FALSE,"Tran";"Riqfinpro",#N/A,FALSE,"Tran"}</definedName>
    <definedName name="fadfdfad_1_2" hidden="1">{"Riqfin97",#N/A,FALSE,"Tran";"Riqfinpro",#N/A,FALSE,"Tran"}</definedName>
    <definedName name="fadfdfad_1_3" localSheetId="0" hidden="1">{"Riqfin97",#N/A,FALSE,"Tran";"Riqfinpro",#N/A,FALSE,"Tran"}</definedName>
    <definedName name="fadfdfad_1_3" localSheetId="1" hidden="1">{"Riqfin97",#N/A,FALSE,"Tran";"Riqfinpro",#N/A,FALSE,"Tran"}</definedName>
    <definedName name="fadfdfad_1_3" hidden="1">{"Riqfin97",#N/A,FALSE,"Tran";"Riqfinpro",#N/A,FALSE,"Tran"}</definedName>
    <definedName name="fadfdfad_1_4" localSheetId="0" hidden="1">{"Riqfin97",#N/A,FALSE,"Tran";"Riqfinpro",#N/A,FALSE,"Tran"}</definedName>
    <definedName name="fadfdfad_1_4" localSheetId="1" hidden="1">{"Riqfin97",#N/A,FALSE,"Tran";"Riqfinpro",#N/A,FALSE,"Tran"}</definedName>
    <definedName name="fadfdfad_1_4" hidden="1">{"Riqfin97",#N/A,FALSE,"Tran";"Riqfinpro",#N/A,FALSE,"Tran"}</definedName>
    <definedName name="fadfdfad_2" localSheetId="0" hidden="1">{"Riqfin97",#N/A,FALSE,"Tran";"Riqfinpro",#N/A,FALSE,"Tran"}</definedName>
    <definedName name="fadfdfad_2" localSheetId="1" hidden="1">{"Riqfin97",#N/A,FALSE,"Tran";"Riqfinpro",#N/A,FALSE,"Tran"}</definedName>
    <definedName name="fadfdfad_2" hidden="1">{"Riqfin97",#N/A,FALSE,"Tran";"Riqfinpro",#N/A,FALSE,"Tran"}</definedName>
    <definedName name="fadfdfad_3" localSheetId="0" hidden="1">{"Riqfin97",#N/A,FALSE,"Tran";"Riqfinpro",#N/A,FALSE,"Tran"}</definedName>
    <definedName name="fadfdfad_3" localSheetId="1" hidden="1">{"Riqfin97",#N/A,FALSE,"Tran";"Riqfinpro",#N/A,FALSE,"Tran"}</definedName>
    <definedName name="fadfdfad_3" hidden="1">{"Riqfin97",#N/A,FALSE,"Tran";"Riqfinpro",#N/A,FALSE,"Tran"}</definedName>
    <definedName name="fadfdfad_4" localSheetId="0" hidden="1">{"Riqfin97",#N/A,FALSE,"Tran";"Riqfinpro",#N/A,FALSE,"Tran"}</definedName>
    <definedName name="fadfdfad_4" localSheetId="1" hidden="1">{"Riqfin97",#N/A,FALSE,"Tran";"Riqfinpro",#N/A,FALSE,"Tran"}</definedName>
    <definedName name="fadfdfad_4" hidden="1">{"Riqfin97",#N/A,FALSE,"Tran";"Riqfinpro",#N/A,FALSE,"Tran"}</definedName>
    <definedName name="fasf" localSheetId="0" hidden="1">{"Tab1",#N/A,FALSE,"P";"Tab2",#N/A,FALSE,"P"}</definedName>
    <definedName name="fasf" localSheetId="1" hidden="1">{"Tab1",#N/A,FALSE,"P";"Tab2",#N/A,FALSE,"P"}</definedName>
    <definedName name="fasf" hidden="1">{"Tab1",#N/A,FALSE,"P";"Tab2",#N/A,FALSE,"P"}</definedName>
    <definedName name="fasf_1" localSheetId="0" hidden="1">{"Tab1",#N/A,FALSE,"P";"Tab2",#N/A,FALSE,"P"}</definedName>
    <definedName name="fasf_1" localSheetId="1" hidden="1">{"Tab1",#N/A,FALSE,"P";"Tab2",#N/A,FALSE,"P"}</definedName>
    <definedName name="fasf_1" hidden="1">{"Tab1",#N/A,FALSE,"P";"Tab2",#N/A,FALSE,"P"}</definedName>
    <definedName name="fasf_1_1" localSheetId="0" hidden="1">{"Tab1",#N/A,FALSE,"P";"Tab2",#N/A,FALSE,"P"}</definedName>
    <definedName name="fasf_1_1" localSheetId="1" hidden="1">{"Tab1",#N/A,FALSE,"P";"Tab2",#N/A,FALSE,"P"}</definedName>
    <definedName name="fasf_1_1" hidden="1">{"Tab1",#N/A,FALSE,"P";"Tab2",#N/A,FALSE,"P"}</definedName>
    <definedName name="fasf_1_2" localSheetId="0" hidden="1">{"Tab1",#N/A,FALSE,"P";"Tab2",#N/A,FALSE,"P"}</definedName>
    <definedName name="fasf_1_2" localSheetId="1" hidden="1">{"Tab1",#N/A,FALSE,"P";"Tab2",#N/A,FALSE,"P"}</definedName>
    <definedName name="fasf_1_2" hidden="1">{"Tab1",#N/A,FALSE,"P";"Tab2",#N/A,FALSE,"P"}</definedName>
    <definedName name="fasf_1_3" localSheetId="0" hidden="1">{"Tab1",#N/A,FALSE,"P";"Tab2",#N/A,FALSE,"P"}</definedName>
    <definedName name="fasf_1_3" localSheetId="1" hidden="1">{"Tab1",#N/A,FALSE,"P";"Tab2",#N/A,FALSE,"P"}</definedName>
    <definedName name="fasf_1_3" hidden="1">{"Tab1",#N/A,FALSE,"P";"Tab2",#N/A,FALSE,"P"}</definedName>
    <definedName name="fasf_1_4" localSheetId="0" hidden="1">{"Tab1",#N/A,FALSE,"P";"Tab2",#N/A,FALSE,"P"}</definedName>
    <definedName name="fasf_1_4" localSheetId="1" hidden="1">{"Tab1",#N/A,FALSE,"P";"Tab2",#N/A,FALSE,"P"}</definedName>
    <definedName name="fasf_1_4" hidden="1">{"Tab1",#N/A,FALSE,"P";"Tab2",#N/A,FALSE,"P"}</definedName>
    <definedName name="fasf_2" localSheetId="0" hidden="1">{"Tab1",#N/A,FALSE,"P";"Tab2",#N/A,FALSE,"P"}</definedName>
    <definedName name="fasf_2" localSheetId="1" hidden="1">{"Tab1",#N/A,FALSE,"P";"Tab2",#N/A,FALSE,"P"}</definedName>
    <definedName name="fasf_2" hidden="1">{"Tab1",#N/A,FALSE,"P";"Tab2",#N/A,FALSE,"P"}</definedName>
    <definedName name="fasf_3" localSheetId="0" hidden="1">{"Tab1",#N/A,FALSE,"P";"Tab2",#N/A,FALSE,"P"}</definedName>
    <definedName name="fasf_3" localSheetId="1" hidden="1">{"Tab1",#N/A,FALSE,"P";"Tab2",#N/A,FALSE,"P"}</definedName>
    <definedName name="fasf_3" hidden="1">{"Tab1",#N/A,FALSE,"P";"Tab2",#N/A,FALSE,"P"}</definedName>
    <definedName name="fasf_4" localSheetId="0" hidden="1">{"Tab1",#N/A,FALSE,"P";"Tab2",#N/A,FALSE,"P"}</definedName>
    <definedName name="fasf_4" localSheetId="1" hidden="1">{"Tab1",#N/A,FALSE,"P";"Tab2",#N/A,FALSE,"P"}</definedName>
    <definedName name="fasf_4" hidden="1">{"Tab1",#N/A,FALSE,"P";"Tab2",#N/A,FALSE,"P"}</definedName>
    <definedName name="Fav">#REF!</definedName>
    <definedName name="fcfasdf" localSheetId="0" hidden="1">{"Tab1",#N/A,FALSE,"P";"Tab2",#N/A,FALSE,"P"}</definedName>
    <definedName name="fcfasdf" localSheetId="1" hidden="1">{"Tab1",#N/A,FALSE,"P";"Tab2",#N/A,FALSE,"P"}</definedName>
    <definedName name="fcfasdf" hidden="1">{"Tab1",#N/A,FALSE,"P";"Tab2",#N/A,FALSE,"P"}</definedName>
    <definedName name="fcfasdf_1" localSheetId="0" hidden="1">{"Tab1",#N/A,FALSE,"P";"Tab2",#N/A,FALSE,"P"}</definedName>
    <definedName name="fcfasdf_1" localSheetId="1" hidden="1">{"Tab1",#N/A,FALSE,"P";"Tab2",#N/A,FALSE,"P"}</definedName>
    <definedName name="fcfasdf_1" hidden="1">{"Tab1",#N/A,FALSE,"P";"Tab2",#N/A,FALSE,"P"}</definedName>
    <definedName name="fcfasdf_1_1" localSheetId="0" hidden="1">{"Tab1",#N/A,FALSE,"P";"Tab2",#N/A,FALSE,"P"}</definedName>
    <definedName name="fcfasdf_1_1" localSheetId="1" hidden="1">{"Tab1",#N/A,FALSE,"P";"Tab2",#N/A,FALSE,"P"}</definedName>
    <definedName name="fcfasdf_1_1" hidden="1">{"Tab1",#N/A,FALSE,"P";"Tab2",#N/A,FALSE,"P"}</definedName>
    <definedName name="fcfasdf_1_2" localSheetId="0" hidden="1">{"Tab1",#N/A,FALSE,"P";"Tab2",#N/A,FALSE,"P"}</definedName>
    <definedName name="fcfasdf_1_2" localSheetId="1" hidden="1">{"Tab1",#N/A,FALSE,"P";"Tab2",#N/A,FALSE,"P"}</definedName>
    <definedName name="fcfasdf_1_2" hidden="1">{"Tab1",#N/A,FALSE,"P";"Tab2",#N/A,FALSE,"P"}</definedName>
    <definedName name="fcfasdf_1_3" localSheetId="0" hidden="1">{"Tab1",#N/A,FALSE,"P";"Tab2",#N/A,FALSE,"P"}</definedName>
    <definedName name="fcfasdf_1_3" localSheetId="1" hidden="1">{"Tab1",#N/A,FALSE,"P";"Tab2",#N/A,FALSE,"P"}</definedName>
    <definedName name="fcfasdf_1_3" hidden="1">{"Tab1",#N/A,FALSE,"P";"Tab2",#N/A,FALSE,"P"}</definedName>
    <definedName name="fcfasdf_1_4" localSheetId="0" hidden="1">{"Tab1",#N/A,FALSE,"P";"Tab2",#N/A,FALSE,"P"}</definedName>
    <definedName name="fcfasdf_1_4" localSheetId="1" hidden="1">{"Tab1",#N/A,FALSE,"P";"Tab2",#N/A,FALSE,"P"}</definedName>
    <definedName name="fcfasdf_1_4" hidden="1">{"Tab1",#N/A,FALSE,"P";"Tab2",#N/A,FALSE,"P"}</definedName>
    <definedName name="fcfasdf_2" localSheetId="0" hidden="1">{"Tab1",#N/A,FALSE,"P";"Tab2",#N/A,FALSE,"P"}</definedName>
    <definedName name="fcfasdf_2" localSheetId="1" hidden="1">{"Tab1",#N/A,FALSE,"P";"Tab2",#N/A,FALSE,"P"}</definedName>
    <definedName name="fcfasdf_2" hidden="1">{"Tab1",#N/A,FALSE,"P";"Tab2",#N/A,FALSE,"P"}</definedName>
    <definedName name="fcfasdf_3" localSheetId="0" hidden="1">{"Tab1",#N/A,FALSE,"P";"Tab2",#N/A,FALSE,"P"}</definedName>
    <definedName name="fcfasdf_3" localSheetId="1" hidden="1">{"Tab1",#N/A,FALSE,"P";"Tab2",#N/A,FALSE,"P"}</definedName>
    <definedName name="fcfasdf_3" hidden="1">{"Tab1",#N/A,FALSE,"P";"Tab2",#N/A,FALSE,"P"}</definedName>
    <definedName name="fcfasdf_4" localSheetId="0" hidden="1">{"Tab1",#N/A,FALSE,"P";"Tab2",#N/A,FALSE,"P"}</definedName>
    <definedName name="fcfasdf_4" localSheetId="1" hidden="1">{"Tab1",#N/A,FALSE,"P";"Tab2",#N/A,FALSE,"P"}</definedName>
    <definedName name="fcfasdf_4" hidden="1">{"Tab1",#N/A,FALSE,"P";"Tab2",#N/A,FALSE,"P"}</definedName>
    <definedName name="fd" localSheetId="1">#REF!</definedName>
    <definedName name="fd">'[102]WEO Q-4'!$E$13:$AH$13</definedName>
    <definedName name="fdasfa" localSheetId="0" hidden="1">#REF!</definedName>
    <definedName name="fdasfa" localSheetId="1" hidden="1">#REF!</definedName>
    <definedName name="fdasfa" hidden="1">#REF!</definedName>
    <definedName name="fdsg" localSheetId="0">#REF!</definedName>
    <definedName name="fdsg" localSheetId="1">#REF!</definedName>
    <definedName name="fdsg">#REF!</definedName>
    <definedName name="FE" localSheetId="1">#REF!</definedName>
    <definedName name="FE">[44]Base!$AK1</definedName>
    <definedName name="feb" localSheetId="0">[7]Programa!#REF!</definedName>
    <definedName name="feb" localSheetId="1">#REF!</definedName>
    <definedName name="feb">[7]Programa!#REF!</definedName>
    <definedName name="FEB_B7" localSheetId="1">#REF!</definedName>
    <definedName name="FEB_B7">[103]FEB!$A$282:$L$320</definedName>
    <definedName name="FEB_B8" localSheetId="1">#REF!</definedName>
    <definedName name="FEB_B8">[103]FEB!$A$321:$L$387</definedName>
    <definedName name="FEB_B9" localSheetId="1">#REF!</definedName>
    <definedName name="FEB_B9">[103]FEB!$A$388:$L$397</definedName>
    <definedName name="fecha" localSheetId="0">[7]Programa!#REF!</definedName>
    <definedName name="fecha" localSheetId="1">#REF!</definedName>
    <definedName name="fecha">[7]Programa!#REF!</definedName>
    <definedName name="fecha1" localSheetId="0">#REF!</definedName>
    <definedName name="fecha1" localSheetId="1">#REF!</definedName>
    <definedName name="fecha1">#REF!</definedName>
    <definedName name="Fechacomponentes" localSheetId="0">OFFSET(#REF!,0,0,COUNT(#REF!))</definedName>
    <definedName name="Fechacomponentes" localSheetId="1">OFFSET(#REF!,0,0,COUNT(#REF!))</definedName>
    <definedName name="Fechacomponentes">OFFSET(#REF!,0,0,COUNT(#REF!))</definedName>
    <definedName name="FechaVal">#REF!</definedName>
    <definedName name="fed" localSheetId="0" hidden="1">{"Riqfin97",#N/A,FALSE,"Tran";"Riqfinpro",#N/A,FALSE,"Tran"}</definedName>
    <definedName name="fed" localSheetId="1" hidden="1">{"Riqfin97",#N/A,FALSE,"Tran";"Riqfinpro",#N/A,FALSE,"Tran"}</definedName>
    <definedName name="fed" hidden="1">{"Riqfin97",#N/A,FALSE,"Tran";"Riqfinpro",#N/A,FALSE,"Tran"}</definedName>
    <definedName name="fed_1" localSheetId="0" hidden="1">{"Riqfin97",#N/A,FALSE,"Tran";"Riqfinpro",#N/A,FALSE,"Tran"}</definedName>
    <definedName name="fed_1" localSheetId="1" hidden="1">{"Riqfin97",#N/A,FALSE,"Tran";"Riqfinpro",#N/A,FALSE,"Tran"}</definedName>
    <definedName name="fed_1" hidden="1">{"Riqfin97",#N/A,FALSE,"Tran";"Riqfinpro",#N/A,FALSE,"Tran"}</definedName>
    <definedName name="fed_1_1" localSheetId="0" hidden="1">{"Riqfin97",#N/A,FALSE,"Tran";"Riqfinpro",#N/A,FALSE,"Tran"}</definedName>
    <definedName name="fed_1_1" localSheetId="1" hidden="1">{"Riqfin97",#N/A,FALSE,"Tran";"Riqfinpro",#N/A,FALSE,"Tran"}</definedName>
    <definedName name="fed_1_1" hidden="1">{"Riqfin97",#N/A,FALSE,"Tran";"Riqfinpro",#N/A,FALSE,"Tran"}</definedName>
    <definedName name="fed_1_2" localSheetId="0" hidden="1">{"Riqfin97",#N/A,FALSE,"Tran";"Riqfinpro",#N/A,FALSE,"Tran"}</definedName>
    <definedName name="fed_1_2" localSheetId="1" hidden="1">{"Riqfin97",#N/A,FALSE,"Tran";"Riqfinpro",#N/A,FALSE,"Tran"}</definedName>
    <definedName name="fed_1_2" hidden="1">{"Riqfin97",#N/A,FALSE,"Tran";"Riqfinpro",#N/A,FALSE,"Tran"}</definedName>
    <definedName name="fed_1_3" localSheetId="0" hidden="1">{"Riqfin97",#N/A,FALSE,"Tran";"Riqfinpro",#N/A,FALSE,"Tran"}</definedName>
    <definedName name="fed_1_3" localSheetId="1" hidden="1">{"Riqfin97",#N/A,FALSE,"Tran";"Riqfinpro",#N/A,FALSE,"Tran"}</definedName>
    <definedName name="fed_1_3" hidden="1">{"Riqfin97",#N/A,FALSE,"Tran";"Riqfinpro",#N/A,FALSE,"Tran"}</definedName>
    <definedName name="fed_1_4" localSheetId="0" hidden="1">{"Riqfin97",#N/A,FALSE,"Tran";"Riqfinpro",#N/A,FALSE,"Tran"}</definedName>
    <definedName name="fed_1_4" localSheetId="1" hidden="1">{"Riqfin97",#N/A,FALSE,"Tran";"Riqfinpro",#N/A,FALSE,"Tran"}</definedName>
    <definedName name="fed_1_4" hidden="1">{"Riqfin97",#N/A,FALSE,"Tran";"Riqfinpro",#N/A,FALSE,"Tran"}</definedName>
    <definedName name="fed_2" localSheetId="0" hidden="1">{"Riqfin97",#N/A,FALSE,"Tran";"Riqfinpro",#N/A,FALSE,"Tran"}</definedName>
    <definedName name="fed_2" localSheetId="1" hidden="1">{"Riqfin97",#N/A,FALSE,"Tran";"Riqfinpro",#N/A,FALSE,"Tran"}</definedName>
    <definedName name="fed_2" hidden="1">{"Riqfin97",#N/A,FALSE,"Tran";"Riqfinpro",#N/A,FALSE,"Tran"}</definedName>
    <definedName name="fed_3" localSheetId="0" hidden="1">{"Riqfin97",#N/A,FALSE,"Tran";"Riqfinpro",#N/A,FALSE,"Tran"}</definedName>
    <definedName name="fed_3" localSheetId="1" hidden="1">{"Riqfin97",#N/A,FALSE,"Tran";"Riqfinpro",#N/A,FALSE,"Tran"}</definedName>
    <definedName name="fed_3" hidden="1">{"Riqfin97",#N/A,FALSE,"Tran";"Riqfinpro",#N/A,FALSE,"Tran"}</definedName>
    <definedName name="fed_4" localSheetId="0" hidden="1">{"Riqfin97",#N/A,FALSE,"Tran";"Riqfinpro",#N/A,FALSE,"Tran"}</definedName>
    <definedName name="fed_4" localSheetId="1" hidden="1">{"Riqfin97",#N/A,FALSE,"Tran";"Riqfinpro",#N/A,FALSE,"Tran"}</definedName>
    <definedName name="fed_4" hidden="1">{"Riqfin97",#N/A,FALSE,"Tran";"Riqfinpro",#N/A,FALSE,"Tran"}</definedName>
    <definedName name="fer" localSheetId="0" hidden="1">{"Riqfin97",#N/A,FALSE,"Tran";"Riqfinpro",#N/A,FALSE,"Tran"}</definedName>
    <definedName name="fer" localSheetId="1" hidden="1">{"Riqfin97",#N/A,FALSE,"Tran";"Riqfinpro",#N/A,FALSE,"Tran"}</definedName>
    <definedName name="fer" hidden="1">{"Riqfin97",#N/A,FALSE,"Tran";"Riqfinpro",#N/A,FALSE,"Tran"}</definedName>
    <definedName name="fer_1" localSheetId="0" hidden="1">{"Riqfin97",#N/A,FALSE,"Tran";"Riqfinpro",#N/A,FALSE,"Tran"}</definedName>
    <definedName name="fer_1" localSheetId="1" hidden="1">{"Riqfin97",#N/A,FALSE,"Tran";"Riqfinpro",#N/A,FALSE,"Tran"}</definedName>
    <definedName name="fer_1" hidden="1">{"Riqfin97",#N/A,FALSE,"Tran";"Riqfinpro",#N/A,FALSE,"Tran"}</definedName>
    <definedName name="fer_1_1" localSheetId="0" hidden="1">{"Riqfin97",#N/A,FALSE,"Tran";"Riqfinpro",#N/A,FALSE,"Tran"}</definedName>
    <definedName name="fer_1_1" localSheetId="1" hidden="1">{"Riqfin97",#N/A,FALSE,"Tran";"Riqfinpro",#N/A,FALSE,"Tran"}</definedName>
    <definedName name="fer_1_1" hidden="1">{"Riqfin97",#N/A,FALSE,"Tran";"Riqfinpro",#N/A,FALSE,"Tran"}</definedName>
    <definedName name="fer_1_2" localSheetId="0" hidden="1">{"Riqfin97",#N/A,FALSE,"Tran";"Riqfinpro",#N/A,FALSE,"Tran"}</definedName>
    <definedName name="fer_1_2" localSheetId="1" hidden="1">{"Riqfin97",#N/A,FALSE,"Tran";"Riqfinpro",#N/A,FALSE,"Tran"}</definedName>
    <definedName name="fer_1_2" hidden="1">{"Riqfin97",#N/A,FALSE,"Tran";"Riqfinpro",#N/A,FALSE,"Tran"}</definedName>
    <definedName name="fer_1_3" localSheetId="0" hidden="1">{"Riqfin97",#N/A,FALSE,"Tran";"Riqfinpro",#N/A,FALSE,"Tran"}</definedName>
    <definedName name="fer_1_3" localSheetId="1" hidden="1">{"Riqfin97",#N/A,FALSE,"Tran";"Riqfinpro",#N/A,FALSE,"Tran"}</definedName>
    <definedName name="fer_1_3" hidden="1">{"Riqfin97",#N/A,FALSE,"Tran";"Riqfinpro",#N/A,FALSE,"Tran"}</definedName>
    <definedName name="fer_1_4" localSheetId="0" hidden="1">{"Riqfin97",#N/A,FALSE,"Tran";"Riqfinpro",#N/A,FALSE,"Tran"}</definedName>
    <definedName name="fer_1_4" localSheetId="1" hidden="1">{"Riqfin97",#N/A,FALSE,"Tran";"Riqfinpro",#N/A,FALSE,"Tran"}</definedName>
    <definedName name="fer_1_4" hidden="1">{"Riqfin97",#N/A,FALSE,"Tran";"Riqfinpro",#N/A,FALSE,"Tran"}</definedName>
    <definedName name="fer_2" localSheetId="0" hidden="1">{"Riqfin97",#N/A,FALSE,"Tran";"Riqfinpro",#N/A,FALSE,"Tran"}</definedName>
    <definedName name="fer_2" localSheetId="1" hidden="1">{"Riqfin97",#N/A,FALSE,"Tran";"Riqfinpro",#N/A,FALSE,"Tran"}</definedName>
    <definedName name="fer_2" hidden="1">{"Riqfin97",#N/A,FALSE,"Tran";"Riqfinpro",#N/A,FALSE,"Tran"}</definedName>
    <definedName name="fer_3" localSheetId="0" hidden="1">{"Riqfin97",#N/A,FALSE,"Tran";"Riqfinpro",#N/A,FALSE,"Tran"}</definedName>
    <definedName name="fer_3" localSheetId="1" hidden="1">{"Riqfin97",#N/A,FALSE,"Tran";"Riqfinpro",#N/A,FALSE,"Tran"}</definedName>
    <definedName name="fer_3" hidden="1">{"Riqfin97",#N/A,FALSE,"Tran";"Riqfinpro",#N/A,FALSE,"Tran"}</definedName>
    <definedName name="fer_4" localSheetId="0" hidden="1">{"Riqfin97",#N/A,FALSE,"Tran";"Riqfinpro",#N/A,FALSE,"Tran"}</definedName>
    <definedName name="fer_4" localSheetId="1" hidden="1">{"Riqfin97",#N/A,FALSE,"Tran";"Riqfinpro",#N/A,FALSE,"Tran"}</definedName>
    <definedName name="fer_4" hidden="1">{"Riqfin97",#N/A,FALSE,"Tran";"Riqfinpro",#N/A,FALSE,"Tran"}</definedName>
    <definedName name="fersrvgh">#REF!</definedName>
    <definedName name="ff" localSheetId="0" hidden="1">{"Tab1",#N/A,FALSE,"P";"Tab2",#N/A,FALSE,"P"}</definedName>
    <definedName name="ff" localSheetId="1" hidden="1">{"Tab1",#N/A,FALSE,"P";"Tab2",#N/A,FALSE,"P"}</definedName>
    <definedName name="ff" hidden="1">{"Tab1",#N/A,FALSE,"P";"Tab2",#N/A,FALSE,"P"}</definedName>
    <definedName name="ff_1" localSheetId="0" hidden="1">{"Tab1",#N/A,FALSE,"P";"Tab2",#N/A,FALSE,"P"}</definedName>
    <definedName name="ff_1" localSheetId="1" hidden="1">{"Tab1",#N/A,FALSE,"P";"Tab2",#N/A,FALSE,"P"}</definedName>
    <definedName name="ff_1" hidden="1">{"Tab1",#N/A,FALSE,"P";"Tab2",#N/A,FALSE,"P"}</definedName>
    <definedName name="ff_1_1" localSheetId="0" hidden="1">{"Tab1",#N/A,FALSE,"P";"Tab2",#N/A,FALSE,"P"}</definedName>
    <definedName name="ff_1_1" localSheetId="1" hidden="1">{"Tab1",#N/A,FALSE,"P";"Tab2",#N/A,FALSE,"P"}</definedName>
    <definedName name="ff_1_1" hidden="1">{"Tab1",#N/A,FALSE,"P";"Tab2",#N/A,FALSE,"P"}</definedName>
    <definedName name="ff_1_2" localSheetId="0" hidden="1">{"Tab1",#N/A,FALSE,"P";"Tab2",#N/A,FALSE,"P"}</definedName>
    <definedName name="ff_1_2" localSheetId="1" hidden="1">{"Tab1",#N/A,FALSE,"P";"Tab2",#N/A,FALSE,"P"}</definedName>
    <definedName name="ff_1_2" hidden="1">{"Tab1",#N/A,FALSE,"P";"Tab2",#N/A,FALSE,"P"}</definedName>
    <definedName name="ff_1_3" localSheetId="0" hidden="1">{"Tab1",#N/A,FALSE,"P";"Tab2",#N/A,FALSE,"P"}</definedName>
    <definedName name="ff_1_3" localSheetId="1" hidden="1">{"Tab1",#N/A,FALSE,"P";"Tab2",#N/A,FALSE,"P"}</definedName>
    <definedName name="ff_1_3" hidden="1">{"Tab1",#N/A,FALSE,"P";"Tab2",#N/A,FALSE,"P"}</definedName>
    <definedName name="ff_1_4" localSheetId="0" hidden="1">{"Tab1",#N/A,FALSE,"P";"Tab2",#N/A,FALSE,"P"}</definedName>
    <definedName name="ff_1_4" localSheetId="1" hidden="1">{"Tab1",#N/A,FALSE,"P";"Tab2",#N/A,FALSE,"P"}</definedName>
    <definedName name="ff_1_4" hidden="1">{"Tab1",#N/A,FALSE,"P";"Tab2",#N/A,FALSE,"P"}</definedName>
    <definedName name="ff_2" localSheetId="0" hidden="1">{"Tab1",#N/A,FALSE,"P";"Tab2",#N/A,FALSE,"P"}</definedName>
    <definedName name="ff_2" localSheetId="1" hidden="1">{"Tab1",#N/A,FALSE,"P";"Tab2",#N/A,FALSE,"P"}</definedName>
    <definedName name="ff_2" hidden="1">{"Tab1",#N/A,FALSE,"P";"Tab2",#N/A,FALSE,"P"}</definedName>
    <definedName name="ff_3" localSheetId="0" hidden="1">{"Tab1",#N/A,FALSE,"P";"Tab2",#N/A,FALSE,"P"}</definedName>
    <definedName name="ff_3" localSheetId="1" hidden="1">{"Tab1",#N/A,FALSE,"P";"Tab2",#N/A,FALSE,"P"}</definedName>
    <definedName name="ff_3" hidden="1">{"Tab1",#N/A,FALSE,"P";"Tab2",#N/A,FALSE,"P"}</definedName>
    <definedName name="ff_4" localSheetId="0" hidden="1">{"Tab1",#N/A,FALSE,"P";"Tab2",#N/A,FALSE,"P"}</definedName>
    <definedName name="ff_4" localSheetId="1" hidden="1">{"Tab1",#N/A,FALSE,"P";"Tab2",#N/A,FALSE,"P"}</definedName>
    <definedName name="ff_4" hidden="1">{"Tab1",#N/A,FALSE,"P";"Tab2",#N/A,FALSE,"P"}</definedName>
    <definedName name="fff" localSheetId="0" hidden="1">{"Tab1",#N/A,FALSE,"P";"Tab2",#N/A,FALSE,"P"}</definedName>
    <definedName name="fff" localSheetId="1" hidden="1">{"Tab1",#N/A,FALSE,"P";"Tab2",#N/A,FALSE,"P"}</definedName>
    <definedName name="fff" hidden="1">{"Tab1",#N/A,FALSE,"P";"Tab2",#N/A,FALSE,"P"}</definedName>
    <definedName name="fff_1" localSheetId="0" hidden="1">{"Tab1",#N/A,FALSE,"P";"Tab2",#N/A,FALSE,"P"}</definedName>
    <definedName name="fff_1" localSheetId="1" hidden="1">{"Tab1",#N/A,FALSE,"P";"Tab2",#N/A,FALSE,"P"}</definedName>
    <definedName name="fff_1" hidden="1">{"Tab1",#N/A,FALSE,"P";"Tab2",#N/A,FALSE,"P"}</definedName>
    <definedName name="fff_1_1" localSheetId="0" hidden="1">{"Tab1",#N/A,FALSE,"P";"Tab2",#N/A,FALSE,"P"}</definedName>
    <definedName name="fff_1_1" localSheetId="1" hidden="1">{"Tab1",#N/A,FALSE,"P";"Tab2",#N/A,FALSE,"P"}</definedName>
    <definedName name="fff_1_1" hidden="1">{"Tab1",#N/A,FALSE,"P";"Tab2",#N/A,FALSE,"P"}</definedName>
    <definedName name="fff_1_2" localSheetId="0" hidden="1">{"Tab1",#N/A,FALSE,"P";"Tab2",#N/A,FALSE,"P"}</definedName>
    <definedName name="fff_1_2" localSheetId="1" hidden="1">{"Tab1",#N/A,FALSE,"P";"Tab2",#N/A,FALSE,"P"}</definedName>
    <definedName name="fff_1_2" hidden="1">{"Tab1",#N/A,FALSE,"P";"Tab2",#N/A,FALSE,"P"}</definedName>
    <definedName name="fff_1_3" localSheetId="0" hidden="1">{"Tab1",#N/A,FALSE,"P";"Tab2",#N/A,FALSE,"P"}</definedName>
    <definedName name="fff_1_3" localSheetId="1" hidden="1">{"Tab1",#N/A,FALSE,"P";"Tab2",#N/A,FALSE,"P"}</definedName>
    <definedName name="fff_1_3" hidden="1">{"Tab1",#N/A,FALSE,"P";"Tab2",#N/A,FALSE,"P"}</definedName>
    <definedName name="fff_1_4" localSheetId="0" hidden="1">{"Tab1",#N/A,FALSE,"P";"Tab2",#N/A,FALSE,"P"}</definedName>
    <definedName name="fff_1_4" localSheetId="1" hidden="1">{"Tab1",#N/A,FALSE,"P";"Tab2",#N/A,FALSE,"P"}</definedName>
    <definedName name="fff_1_4" hidden="1">{"Tab1",#N/A,FALSE,"P";"Tab2",#N/A,FALSE,"P"}</definedName>
    <definedName name="fff_2" localSheetId="0" hidden="1">{"Tab1",#N/A,FALSE,"P";"Tab2",#N/A,FALSE,"P"}</definedName>
    <definedName name="fff_2" localSheetId="1" hidden="1">{"Tab1",#N/A,FALSE,"P";"Tab2",#N/A,FALSE,"P"}</definedName>
    <definedName name="fff_2" hidden="1">{"Tab1",#N/A,FALSE,"P";"Tab2",#N/A,FALSE,"P"}</definedName>
    <definedName name="fff_3" localSheetId="0" hidden="1">{"Tab1",#N/A,FALSE,"P";"Tab2",#N/A,FALSE,"P"}</definedName>
    <definedName name="fff_3" localSheetId="1" hidden="1">{"Tab1",#N/A,FALSE,"P";"Tab2",#N/A,FALSE,"P"}</definedName>
    <definedName name="fff_3" hidden="1">{"Tab1",#N/A,FALSE,"P";"Tab2",#N/A,FALSE,"P"}</definedName>
    <definedName name="fff_4" localSheetId="0" hidden="1">{"Tab1",#N/A,FALSE,"P";"Tab2",#N/A,FALSE,"P"}</definedName>
    <definedName name="fff_4" localSheetId="1" hidden="1">{"Tab1",#N/A,FALSE,"P";"Tab2",#N/A,FALSE,"P"}</definedName>
    <definedName name="fff_4" hidden="1">{"Tab1",#N/A,FALSE,"P";"Tab2",#N/A,FALSE,"P"}</definedName>
    <definedName name="fffa" localSheetId="0" hidden="1">{"'brecha'!$A$1:$J$68","'grafica'!$A$83:$M$94"}</definedName>
    <definedName name="fffa" localSheetId="1" hidden="1">{"'brecha'!$A$1:$J$68","'grafica'!$A$83:$M$94"}</definedName>
    <definedName name="fffa" hidden="1">{"'brecha'!$A$1:$J$68","'grafica'!$A$83:$M$94"}</definedName>
    <definedName name="fffa_1" localSheetId="0" hidden="1">{"'brecha'!$A$1:$J$68","'grafica'!$A$83:$M$94"}</definedName>
    <definedName name="fffa_1" localSheetId="1" hidden="1">{"'brecha'!$A$1:$J$68","'grafica'!$A$83:$M$94"}</definedName>
    <definedName name="fffa_1" hidden="1">{"'brecha'!$A$1:$J$68","'grafica'!$A$83:$M$94"}</definedName>
    <definedName name="fffa_1_1" localSheetId="0" hidden="1">{"'brecha'!$A$1:$J$68","'grafica'!$A$83:$M$94"}</definedName>
    <definedName name="fffa_1_1" localSheetId="1" hidden="1">{"'brecha'!$A$1:$J$68","'grafica'!$A$83:$M$94"}</definedName>
    <definedName name="fffa_1_1" hidden="1">{"'brecha'!$A$1:$J$68","'grafica'!$A$83:$M$94"}</definedName>
    <definedName name="fffa_1_2" localSheetId="0" hidden="1">{"'brecha'!$A$1:$J$68","'grafica'!$A$83:$M$94"}</definedName>
    <definedName name="fffa_1_2" localSheetId="1" hidden="1">{"'brecha'!$A$1:$J$68","'grafica'!$A$83:$M$94"}</definedName>
    <definedName name="fffa_1_2" hidden="1">{"'brecha'!$A$1:$J$68","'grafica'!$A$83:$M$94"}</definedName>
    <definedName name="fffa_1_3" localSheetId="0" hidden="1">{"'brecha'!$A$1:$J$68","'grafica'!$A$83:$M$94"}</definedName>
    <definedName name="fffa_1_3" localSheetId="1" hidden="1">{"'brecha'!$A$1:$J$68","'grafica'!$A$83:$M$94"}</definedName>
    <definedName name="fffa_1_3" hidden="1">{"'brecha'!$A$1:$J$68","'grafica'!$A$83:$M$94"}</definedName>
    <definedName name="fffa_1_4" localSheetId="0" hidden="1">{"'brecha'!$A$1:$J$68","'grafica'!$A$83:$M$94"}</definedName>
    <definedName name="fffa_1_4" localSheetId="1" hidden="1">{"'brecha'!$A$1:$J$68","'grafica'!$A$83:$M$94"}</definedName>
    <definedName name="fffa_1_4" hidden="1">{"'brecha'!$A$1:$J$68","'grafica'!$A$83:$M$94"}</definedName>
    <definedName name="fffa_2" localSheetId="0" hidden="1">{"'brecha'!$A$1:$J$68","'grafica'!$A$83:$M$94"}</definedName>
    <definedName name="fffa_2" localSheetId="1" hidden="1">{"'brecha'!$A$1:$J$68","'grafica'!$A$83:$M$94"}</definedName>
    <definedName name="fffa_2" hidden="1">{"'brecha'!$A$1:$J$68","'grafica'!$A$83:$M$94"}</definedName>
    <definedName name="fffa_3" localSheetId="0" hidden="1">{"'brecha'!$A$1:$J$68","'grafica'!$A$83:$M$94"}</definedName>
    <definedName name="fffa_3" localSheetId="1" hidden="1">{"'brecha'!$A$1:$J$68","'grafica'!$A$83:$M$94"}</definedName>
    <definedName name="fffa_3" hidden="1">{"'brecha'!$A$1:$J$68","'grafica'!$A$83:$M$94"}</definedName>
    <definedName name="fffa_4" localSheetId="0" hidden="1">{"'brecha'!$A$1:$J$68","'grafica'!$A$83:$M$94"}</definedName>
    <definedName name="fffa_4" localSheetId="1" hidden="1">{"'brecha'!$A$1:$J$68","'grafica'!$A$83:$M$94"}</definedName>
    <definedName name="fffa_4" hidden="1">{"'brecha'!$A$1:$J$68","'grafica'!$A$83:$M$94"}</definedName>
    <definedName name="FFFF" localSheetId="1" hidden="1">#REF!</definedName>
    <definedName name="FFFF" hidden="1">[104]CUADRO1!$A$264:$A$269</definedName>
    <definedName name="ffffff" localSheetId="0" hidden="1">{"Tab1",#N/A,FALSE,"P";"Tab2",#N/A,FALSE,"P"}</definedName>
    <definedName name="ffffff" localSheetId="1" hidden="1">{"Tab1",#N/A,FALSE,"P";"Tab2",#N/A,FALSE,"P"}</definedName>
    <definedName name="ffffff" hidden="1">{"Tab1",#N/A,FALSE,"P";"Tab2",#N/A,FALSE,"P"}</definedName>
    <definedName name="ffffff_1" localSheetId="0" hidden="1">{"Tab1",#N/A,FALSE,"P";"Tab2",#N/A,FALSE,"P"}</definedName>
    <definedName name="ffffff_1" localSheetId="1" hidden="1">{"Tab1",#N/A,FALSE,"P";"Tab2",#N/A,FALSE,"P"}</definedName>
    <definedName name="ffffff_1" hidden="1">{"Tab1",#N/A,FALSE,"P";"Tab2",#N/A,FALSE,"P"}</definedName>
    <definedName name="ffffff_1_1" localSheetId="0" hidden="1">{"Tab1",#N/A,FALSE,"P";"Tab2",#N/A,FALSE,"P"}</definedName>
    <definedName name="ffffff_1_1" localSheetId="1" hidden="1">{"Tab1",#N/A,FALSE,"P";"Tab2",#N/A,FALSE,"P"}</definedName>
    <definedName name="ffffff_1_1" hidden="1">{"Tab1",#N/A,FALSE,"P";"Tab2",#N/A,FALSE,"P"}</definedName>
    <definedName name="ffffff_1_2" localSheetId="0" hidden="1">{"Tab1",#N/A,FALSE,"P";"Tab2",#N/A,FALSE,"P"}</definedName>
    <definedName name="ffffff_1_2" localSheetId="1" hidden="1">{"Tab1",#N/A,FALSE,"P";"Tab2",#N/A,FALSE,"P"}</definedName>
    <definedName name="ffffff_1_2" hidden="1">{"Tab1",#N/A,FALSE,"P";"Tab2",#N/A,FALSE,"P"}</definedName>
    <definedName name="ffffff_1_3" localSheetId="0" hidden="1">{"Tab1",#N/A,FALSE,"P";"Tab2",#N/A,FALSE,"P"}</definedName>
    <definedName name="ffffff_1_3" localSheetId="1" hidden="1">{"Tab1",#N/A,FALSE,"P";"Tab2",#N/A,FALSE,"P"}</definedName>
    <definedName name="ffffff_1_3" hidden="1">{"Tab1",#N/A,FALSE,"P";"Tab2",#N/A,FALSE,"P"}</definedName>
    <definedName name="ffffff_1_4" localSheetId="0" hidden="1">{"Tab1",#N/A,FALSE,"P";"Tab2",#N/A,FALSE,"P"}</definedName>
    <definedName name="ffffff_1_4" localSheetId="1" hidden="1">{"Tab1",#N/A,FALSE,"P";"Tab2",#N/A,FALSE,"P"}</definedName>
    <definedName name="ffffff_1_4" hidden="1">{"Tab1",#N/A,FALSE,"P";"Tab2",#N/A,FALSE,"P"}</definedName>
    <definedName name="ffffff_2" localSheetId="0" hidden="1">{"Tab1",#N/A,FALSE,"P";"Tab2",#N/A,FALSE,"P"}</definedName>
    <definedName name="ffffff_2" localSheetId="1" hidden="1">{"Tab1",#N/A,FALSE,"P";"Tab2",#N/A,FALSE,"P"}</definedName>
    <definedName name="ffffff_2" hidden="1">{"Tab1",#N/A,FALSE,"P";"Tab2",#N/A,FALSE,"P"}</definedName>
    <definedName name="ffffff_3" localSheetId="0" hidden="1">{"Tab1",#N/A,FALSE,"P";"Tab2",#N/A,FALSE,"P"}</definedName>
    <definedName name="ffffff_3" localSheetId="1" hidden="1">{"Tab1",#N/A,FALSE,"P";"Tab2",#N/A,FALSE,"P"}</definedName>
    <definedName name="ffffff_3" hidden="1">{"Tab1",#N/A,FALSE,"P";"Tab2",#N/A,FALSE,"P"}</definedName>
    <definedName name="ffffff_4" localSheetId="0" hidden="1">{"Tab1",#N/A,FALSE,"P";"Tab2",#N/A,FALSE,"P"}</definedName>
    <definedName name="ffffff_4" localSheetId="1" hidden="1">{"Tab1",#N/A,FALSE,"P";"Tab2",#N/A,FALSE,"P"}</definedName>
    <definedName name="ffffff_4" hidden="1">{"Tab1",#N/A,FALSE,"P";"Tab2",#N/A,FALSE,"P"}</definedName>
    <definedName name="fffffff" localSheetId="0" hidden="1">{"Minpmon",#N/A,FALSE,"Monthinput"}</definedName>
    <definedName name="fffffff" localSheetId="1" hidden="1">{"Minpmon",#N/A,FALSE,"Monthinput"}</definedName>
    <definedName name="fffffff" hidden="1">{"Minpmon",#N/A,FALSE,"Monthinput"}</definedName>
    <definedName name="fffffff_1" localSheetId="0" hidden="1">{"Minpmon",#N/A,FALSE,"Monthinput"}</definedName>
    <definedName name="fffffff_1" localSheetId="1" hidden="1">{"Minpmon",#N/A,FALSE,"Monthinput"}</definedName>
    <definedName name="fffffff_1" hidden="1">{"Minpmon",#N/A,FALSE,"Monthinput"}</definedName>
    <definedName name="fffffff_1_1" localSheetId="0" hidden="1">{"Minpmon",#N/A,FALSE,"Monthinput"}</definedName>
    <definedName name="fffffff_1_1" localSheetId="1" hidden="1">{"Minpmon",#N/A,FALSE,"Monthinput"}</definedName>
    <definedName name="fffffff_1_1" hidden="1">{"Minpmon",#N/A,FALSE,"Monthinput"}</definedName>
    <definedName name="fffffff_1_2" localSheetId="0" hidden="1">{"Minpmon",#N/A,FALSE,"Monthinput"}</definedName>
    <definedName name="fffffff_1_2" localSheetId="1" hidden="1">{"Minpmon",#N/A,FALSE,"Monthinput"}</definedName>
    <definedName name="fffffff_1_2" hidden="1">{"Minpmon",#N/A,FALSE,"Monthinput"}</definedName>
    <definedName name="fffffff_1_3" localSheetId="0" hidden="1">{"Minpmon",#N/A,FALSE,"Monthinput"}</definedName>
    <definedName name="fffffff_1_3" localSheetId="1" hidden="1">{"Minpmon",#N/A,FALSE,"Monthinput"}</definedName>
    <definedName name="fffffff_1_3" hidden="1">{"Minpmon",#N/A,FALSE,"Monthinput"}</definedName>
    <definedName name="fffffff_1_4" localSheetId="0" hidden="1">{"Minpmon",#N/A,FALSE,"Monthinput"}</definedName>
    <definedName name="fffffff_1_4" localSheetId="1" hidden="1">{"Minpmon",#N/A,FALSE,"Monthinput"}</definedName>
    <definedName name="fffffff_1_4" hidden="1">{"Minpmon",#N/A,FALSE,"Monthinput"}</definedName>
    <definedName name="fffffff_2" localSheetId="0" hidden="1">{"Minpmon",#N/A,FALSE,"Monthinput"}</definedName>
    <definedName name="fffffff_2" localSheetId="1" hidden="1">{"Minpmon",#N/A,FALSE,"Monthinput"}</definedName>
    <definedName name="fffffff_2" hidden="1">{"Minpmon",#N/A,FALSE,"Monthinput"}</definedName>
    <definedName name="fffffff_3" localSheetId="0" hidden="1">{"Minpmon",#N/A,FALSE,"Monthinput"}</definedName>
    <definedName name="fffffff_3" localSheetId="1" hidden="1">{"Minpmon",#N/A,FALSE,"Monthinput"}</definedName>
    <definedName name="fffffff_3" hidden="1">{"Minpmon",#N/A,FALSE,"Monthinput"}</definedName>
    <definedName name="fffffff_4" localSheetId="0" hidden="1">{"Minpmon",#N/A,FALSE,"Monthinput"}</definedName>
    <definedName name="fffffff_4" localSheetId="1" hidden="1">{"Minpmon",#N/A,FALSE,"Monthinput"}</definedName>
    <definedName name="fffffff_4" hidden="1">{"Minpmon",#N/A,FALSE,"Monthinput"}</definedName>
    <definedName name="ffffffffffffff" localSheetId="0" hidden="1">{"Riqfin97",#N/A,FALSE,"Tran";"Riqfinpro",#N/A,FALSE,"Tran"}</definedName>
    <definedName name="ffffffffffffff" localSheetId="1" hidden="1">{"Riqfin97",#N/A,FALSE,"Tran";"Riqfinpro",#N/A,FALSE,"Tran"}</definedName>
    <definedName name="ffffffffffffff" hidden="1">{"Riqfin97",#N/A,FALSE,"Tran";"Riqfinpro",#N/A,FALSE,"Tran"}</definedName>
    <definedName name="ffffffffffffff_1" localSheetId="0" hidden="1">{"Riqfin97",#N/A,FALSE,"Tran";"Riqfinpro",#N/A,FALSE,"Tran"}</definedName>
    <definedName name="ffffffffffffff_1" localSheetId="1" hidden="1">{"Riqfin97",#N/A,FALSE,"Tran";"Riqfinpro",#N/A,FALSE,"Tran"}</definedName>
    <definedName name="ffffffffffffff_1" hidden="1">{"Riqfin97",#N/A,FALSE,"Tran";"Riqfinpro",#N/A,FALSE,"Tran"}</definedName>
    <definedName name="ffffffffffffff_1_1" localSheetId="0" hidden="1">{"Riqfin97",#N/A,FALSE,"Tran";"Riqfinpro",#N/A,FALSE,"Tran"}</definedName>
    <definedName name="ffffffffffffff_1_1" localSheetId="1" hidden="1">{"Riqfin97",#N/A,FALSE,"Tran";"Riqfinpro",#N/A,FALSE,"Tran"}</definedName>
    <definedName name="ffffffffffffff_1_1" hidden="1">{"Riqfin97",#N/A,FALSE,"Tran";"Riqfinpro",#N/A,FALSE,"Tran"}</definedName>
    <definedName name="ffffffffffffff_1_2" localSheetId="0" hidden="1">{"Riqfin97",#N/A,FALSE,"Tran";"Riqfinpro",#N/A,FALSE,"Tran"}</definedName>
    <definedName name="ffffffffffffff_1_2" localSheetId="1" hidden="1">{"Riqfin97",#N/A,FALSE,"Tran";"Riqfinpro",#N/A,FALSE,"Tran"}</definedName>
    <definedName name="ffffffffffffff_1_2" hidden="1">{"Riqfin97",#N/A,FALSE,"Tran";"Riqfinpro",#N/A,FALSE,"Tran"}</definedName>
    <definedName name="ffffffffffffff_1_3" localSheetId="0" hidden="1">{"Riqfin97",#N/A,FALSE,"Tran";"Riqfinpro",#N/A,FALSE,"Tran"}</definedName>
    <definedName name="ffffffffffffff_1_3" localSheetId="1" hidden="1">{"Riqfin97",#N/A,FALSE,"Tran";"Riqfinpro",#N/A,FALSE,"Tran"}</definedName>
    <definedName name="ffffffffffffff_1_3" hidden="1">{"Riqfin97",#N/A,FALSE,"Tran";"Riqfinpro",#N/A,FALSE,"Tran"}</definedName>
    <definedName name="ffffffffffffff_1_4" localSheetId="0" hidden="1">{"Riqfin97",#N/A,FALSE,"Tran";"Riqfinpro",#N/A,FALSE,"Tran"}</definedName>
    <definedName name="ffffffffffffff_1_4" localSheetId="1" hidden="1">{"Riqfin97",#N/A,FALSE,"Tran";"Riqfinpro",#N/A,FALSE,"Tran"}</definedName>
    <definedName name="ffffffffffffff_1_4" hidden="1">{"Riqfin97",#N/A,FALSE,"Tran";"Riqfinpro",#N/A,FALSE,"Tran"}</definedName>
    <definedName name="ffffffffffffff_2" localSheetId="0" hidden="1">{"Riqfin97",#N/A,FALSE,"Tran";"Riqfinpro",#N/A,FALSE,"Tran"}</definedName>
    <definedName name="ffffffffffffff_2" localSheetId="1" hidden="1">{"Riqfin97",#N/A,FALSE,"Tran";"Riqfinpro",#N/A,FALSE,"Tran"}</definedName>
    <definedName name="ffffffffffffff_2" hidden="1">{"Riqfin97",#N/A,FALSE,"Tran";"Riqfinpro",#N/A,FALSE,"Tran"}</definedName>
    <definedName name="ffffffffffffff_3" localSheetId="0" hidden="1">{"Riqfin97",#N/A,FALSE,"Tran";"Riqfinpro",#N/A,FALSE,"Tran"}</definedName>
    <definedName name="ffffffffffffff_3" localSheetId="1" hidden="1">{"Riqfin97",#N/A,FALSE,"Tran";"Riqfinpro",#N/A,FALSE,"Tran"}</definedName>
    <definedName name="ffffffffffffff_3" hidden="1">{"Riqfin97",#N/A,FALSE,"Tran";"Riqfinpro",#N/A,FALSE,"Tran"}</definedName>
    <definedName name="ffffffffffffff_4" localSheetId="0" hidden="1">{"Riqfin97",#N/A,FALSE,"Tran";"Riqfinpro",#N/A,FALSE,"Tran"}</definedName>
    <definedName name="ffffffffffffff_4" localSheetId="1" hidden="1">{"Riqfin97",#N/A,FALSE,"Tran";"Riqfinpro",#N/A,FALSE,"Tran"}</definedName>
    <definedName name="ffffffffffffff_4" hidden="1">{"Riqfin97",#N/A,FALSE,"Tran";"Riqfinpro",#N/A,FALSE,"Tran"}</definedName>
    <definedName name="ffggg" localSheetId="0" hidden="1">{"Tab1",#N/A,FALSE,"P";"Tab2",#N/A,FALSE,"P"}</definedName>
    <definedName name="ffggg" localSheetId="1" hidden="1">{"Tab1",#N/A,FALSE,"P";"Tab2",#N/A,FALSE,"P"}</definedName>
    <definedName name="ffggg" hidden="1">{"Tab1",#N/A,FALSE,"P";"Tab2",#N/A,FALSE,"P"}</definedName>
    <definedName name="FFNN" localSheetId="0">#REF!</definedName>
    <definedName name="FFNN" localSheetId="1">#REF!</definedName>
    <definedName name="FFNN">#REF!</definedName>
    <definedName name="fg" localSheetId="1">#REF!</definedName>
    <definedName name="fg">'[94]19'!$A$1</definedName>
    <definedName name="fgd" localSheetId="0">#REF!</definedName>
    <definedName name="fgd" localSheetId="1">#REF!</definedName>
    <definedName name="fgd">#REF!</definedName>
    <definedName name="fgdfhfdhbfhb">#REF!</definedName>
    <definedName name="fgf" localSheetId="0" hidden="1">{"Riqfin97",#N/A,FALSE,"Tran";"Riqfinpro",#N/A,FALSE,"Tran"}</definedName>
    <definedName name="fgf" localSheetId="1" hidden="1">{"Riqfin97",#N/A,FALSE,"Tran";"Riqfinpro",#N/A,FALSE,"Tran"}</definedName>
    <definedName name="fgf" hidden="1">{"Riqfin97",#N/A,FALSE,"Tran";"Riqfinpro",#N/A,FALSE,"Tran"}</definedName>
    <definedName name="fgf_1" localSheetId="0" hidden="1">{"Riqfin97",#N/A,FALSE,"Tran";"Riqfinpro",#N/A,FALSE,"Tran"}</definedName>
    <definedName name="fgf_1" localSheetId="1" hidden="1">{"Riqfin97",#N/A,FALSE,"Tran";"Riqfinpro",#N/A,FALSE,"Tran"}</definedName>
    <definedName name="fgf_1" hidden="1">{"Riqfin97",#N/A,FALSE,"Tran";"Riqfinpro",#N/A,FALSE,"Tran"}</definedName>
    <definedName name="fgf_1_1" localSheetId="0" hidden="1">{"Riqfin97",#N/A,FALSE,"Tran";"Riqfinpro",#N/A,FALSE,"Tran"}</definedName>
    <definedName name="fgf_1_1" localSheetId="1" hidden="1">{"Riqfin97",#N/A,FALSE,"Tran";"Riqfinpro",#N/A,FALSE,"Tran"}</definedName>
    <definedName name="fgf_1_1" hidden="1">{"Riqfin97",#N/A,FALSE,"Tran";"Riqfinpro",#N/A,FALSE,"Tran"}</definedName>
    <definedName name="fgf_1_2" localSheetId="0" hidden="1">{"Riqfin97",#N/A,FALSE,"Tran";"Riqfinpro",#N/A,FALSE,"Tran"}</definedName>
    <definedName name="fgf_1_2" localSheetId="1" hidden="1">{"Riqfin97",#N/A,FALSE,"Tran";"Riqfinpro",#N/A,FALSE,"Tran"}</definedName>
    <definedName name="fgf_1_2" hidden="1">{"Riqfin97",#N/A,FALSE,"Tran";"Riqfinpro",#N/A,FALSE,"Tran"}</definedName>
    <definedName name="fgf_1_3" localSheetId="0" hidden="1">{"Riqfin97",#N/A,FALSE,"Tran";"Riqfinpro",#N/A,FALSE,"Tran"}</definedName>
    <definedName name="fgf_1_3" localSheetId="1" hidden="1">{"Riqfin97",#N/A,FALSE,"Tran";"Riqfinpro",#N/A,FALSE,"Tran"}</definedName>
    <definedName name="fgf_1_3" hidden="1">{"Riqfin97",#N/A,FALSE,"Tran";"Riqfinpro",#N/A,FALSE,"Tran"}</definedName>
    <definedName name="fgf_1_4" localSheetId="0" hidden="1">{"Riqfin97",#N/A,FALSE,"Tran";"Riqfinpro",#N/A,FALSE,"Tran"}</definedName>
    <definedName name="fgf_1_4" localSheetId="1" hidden="1">{"Riqfin97",#N/A,FALSE,"Tran";"Riqfinpro",#N/A,FALSE,"Tran"}</definedName>
    <definedName name="fgf_1_4" hidden="1">{"Riqfin97",#N/A,FALSE,"Tran";"Riqfinpro",#N/A,FALSE,"Tran"}</definedName>
    <definedName name="fgf_2" localSheetId="0" hidden="1">{"Riqfin97",#N/A,FALSE,"Tran";"Riqfinpro",#N/A,FALSE,"Tran"}</definedName>
    <definedName name="fgf_2" localSheetId="1" hidden="1">{"Riqfin97",#N/A,FALSE,"Tran";"Riqfinpro",#N/A,FALSE,"Tran"}</definedName>
    <definedName name="fgf_2" hidden="1">{"Riqfin97",#N/A,FALSE,"Tran";"Riqfinpro",#N/A,FALSE,"Tran"}</definedName>
    <definedName name="fgf_3" localSheetId="0" hidden="1">{"Riqfin97",#N/A,FALSE,"Tran";"Riqfinpro",#N/A,FALSE,"Tran"}</definedName>
    <definedName name="fgf_3" localSheetId="1" hidden="1">{"Riqfin97",#N/A,FALSE,"Tran";"Riqfinpro",#N/A,FALSE,"Tran"}</definedName>
    <definedName name="fgf_3" hidden="1">{"Riqfin97",#N/A,FALSE,"Tran";"Riqfinpro",#N/A,FALSE,"Tran"}</definedName>
    <definedName name="fgf_4" localSheetId="0" hidden="1">{"Riqfin97",#N/A,FALSE,"Tran";"Riqfinpro",#N/A,FALSE,"Tran"}</definedName>
    <definedName name="fgf_4" localSheetId="1" hidden="1">{"Riqfin97",#N/A,FALSE,"Tran";"Riqfinpro",#N/A,FALSE,"Tran"}</definedName>
    <definedName name="fgf_4" hidden="1">{"Riqfin97",#N/A,FALSE,"Tran";"Riqfinpro",#N/A,FALSE,"Tran"}</definedName>
    <definedName name="FIDR" localSheetId="1">#REF!</definedName>
    <definedName name="FIDR">#REF!</definedName>
    <definedName name="fig3a" localSheetId="0">#REF!</definedName>
    <definedName name="fig3a" localSheetId="1">#REF!</definedName>
    <definedName name="fig3a">#REF!</definedName>
    <definedName name="FIM" localSheetId="1">#REF!</definedName>
    <definedName name="FIM">#REF!</definedName>
    <definedName name="fin" localSheetId="0">#REF!</definedName>
    <definedName name="fin" localSheetId="1">#REF!</definedName>
    <definedName name="fin">#REF!</definedName>
    <definedName name="finan" localSheetId="0">#REF!</definedName>
    <definedName name="finan" localSheetId="1">#REF!</definedName>
    <definedName name="finan">#REF!</definedName>
    <definedName name="finan1" localSheetId="0">#REF!</definedName>
    <definedName name="finan1" localSheetId="1">#REF!</definedName>
    <definedName name="finan1">#REF!</definedName>
    <definedName name="finan3_D" localSheetId="0">#REF!</definedName>
    <definedName name="finan3_D" localSheetId="1">#REF!</definedName>
    <definedName name="finan3_D">#REF!</definedName>
    <definedName name="Financing" localSheetId="0" hidden="1">{"Tab1",#N/A,FALSE,"P";"Tab2",#N/A,FALSE,"P"}</definedName>
    <definedName name="Financing" localSheetId="1" hidden="1">{"Tab1",#N/A,FALSE,"P";"Tab2",#N/A,FALSE,"P"}</definedName>
    <definedName name="Financing" hidden="1">{"Tab1",#N/A,FALSE,"P";"Tab2",#N/A,FALSE,"P"}</definedName>
    <definedName name="Financing_1" localSheetId="0" hidden="1">{"Tab1",#N/A,FALSE,"P";"Tab2",#N/A,FALSE,"P"}</definedName>
    <definedName name="Financing_1" localSheetId="1" hidden="1">{"Tab1",#N/A,FALSE,"P";"Tab2",#N/A,FALSE,"P"}</definedName>
    <definedName name="Financing_1" hidden="1">{"Tab1",#N/A,FALSE,"P";"Tab2",#N/A,FALSE,"P"}</definedName>
    <definedName name="Financing_1_1" localSheetId="0" hidden="1">{"Tab1",#N/A,FALSE,"P";"Tab2",#N/A,FALSE,"P"}</definedName>
    <definedName name="Financing_1_1" localSheetId="1" hidden="1">{"Tab1",#N/A,FALSE,"P";"Tab2",#N/A,FALSE,"P"}</definedName>
    <definedName name="Financing_1_1" hidden="1">{"Tab1",#N/A,FALSE,"P";"Tab2",#N/A,FALSE,"P"}</definedName>
    <definedName name="Financing_1_2" localSheetId="0" hidden="1">{"Tab1",#N/A,FALSE,"P";"Tab2",#N/A,FALSE,"P"}</definedName>
    <definedName name="Financing_1_2" localSheetId="1" hidden="1">{"Tab1",#N/A,FALSE,"P";"Tab2",#N/A,FALSE,"P"}</definedName>
    <definedName name="Financing_1_2" hidden="1">{"Tab1",#N/A,FALSE,"P";"Tab2",#N/A,FALSE,"P"}</definedName>
    <definedName name="Financing_1_3" localSheetId="0" hidden="1">{"Tab1",#N/A,FALSE,"P";"Tab2",#N/A,FALSE,"P"}</definedName>
    <definedName name="Financing_1_3" localSheetId="1" hidden="1">{"Tab1",#N/A,FALSE,"P";"Tab2",#N/A,FALSE,"P"}</definedName>
    <definedName name="Financing_1_3" hidden="1">{"Tab1",#N/A,FALSE,"P";"Tab2",#N/A,FALSE,"P"}</definedName>
    <definedName name="Financing_1_4" localSheetId="0" hidden="1">{"Tab1",#N/A,FALSE,"P";"Tab2",#N/A,FALSE,"P"}</definedName>
    <definedName name="Financing_1_4" localSheetId="1" hidden="1">{"Tab1",#N/A,FALSE,"P";"Tab2",#N/A,FALSE,"P"}</definedName>
    <definedName name="Financing_1_4" hidden="1">{"Tab1",#N/A,FALSE,"P";"Tab2",#N/A,FALSE,"P"}</definedName>
    <definedName name="Financing_2" localSheetId="0" hidden="1">{"Tab1",#N/A,FALSE,"P";"Tab2",#N/A,FALSE,"P"}</definedName>
    <definedName name="Financing_2" localSheetId="1" hidden="1">{"Tab1",#N/A,FALSE,"P";"Tab2",#N/A,FALSE,"P"}</definedName>
    <definedName name="Financing_2" hidden="1">{"Tab1",#N/A,FALSE,"P";"Tab2",#N/A,FALSE,"P"}</definedName>
    <definedName name="Financing_3" localSheetId="0" hidden="1">{"Tab1",#N/A,FALSE,"P";"Tab2",#N/A,FALSE,"P"}</definedName>
    <definedName name="Financing_3" localSheetId="1" hidden="1">{"Tab1",#N/A,FALSE,"P";"Tab2",#N/A,FALSE,"P"}</definedName>
    <definedName name="Financing_3" hidden="1">{"Tab1",#N/A,FALSE,"P";"Tab2",#N/A,FALSE,"P"}</definedName>
    <definedName name="Financing_4" localSheetId="0" hidden="1">{"Tab1",#N/A,FALSE,"P";"Tab2",#N/A,FALSE,"P"}</definedName>
    <definedName name="Financing_4" localSheetId="1" hidden="1">{"Tab1",#N/A,FALSE,"P";"Tab2",#N/A,FALSE,"P"}</definedName>
    <definedName name="Financing_4" hidden="1">{"Tab1",#N/A,FALSE,"P";"Tab2",#N/A,FALSE,"P"}</definedName>
    <definedName name="find.this2" localSheetId="0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find.this2" localSheetId="1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find.this2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findthis" localSheetId="0" hidden="1">{"mt1",#N/A,FALSE,"Debt";"mt2",#N/A,FALSE,"Debt";"mt3",#N/A,FALSE,"Debt";"mt4",#N/A,FALSE,"Debt";"mt5",#N/A,FALSE,"Debt";"mt6",#N/A,FALSE,"Debt";"mt7",#N/A,FALSE,"Debt"}</definedName>
    <definedName name="findthis" localSheetId="1" hidden="1">{"mt1",#N/A,FALSE,"Debt";"mt2",#N/A,FALSE,"Debt";"mt3",#N/A,FALSE,"Debt";"mt4",#N/A,FALSE,"Debt";"mt5",#N/A,FALSE,"Debt";"mt6",#N/A,FALSE,"Debt";"mt7",#N/A,FALSE,"Debt"}</definedName>
    <definedName name="findthis" hidden="1">{"mt1",#N/A,FALSE,"Debt";"mt2",#N/A,FALSE,"Debt";"mt3",#N/A,FALSE,"Debt";"mt4",#N/A,FALSE,"Debt";"mt5",#N/A,FALSE,"Debt";"mt6",#N/A,FALSE,"Debt";"mt7",#N/A,FALSE,"Debt"}</definedName>
    <definedName name="FINREQ" localSheetId="1">#REF!</definedName>
    <definedName name="FINREQ">#REF!</definedName>
    <definedName name="FISC" localSheetId="0">#REF!</definedName>
    <definedName name="FISC" localSheetId="1">#REF!</definedName>
    <definedName name="FISC">#REF!</definedName>
    <definedName name="FISINP" localSheetId="1">#REF!</definedName>
    <definedName name="FISINP">[61]fiscal!$B$6:$M$45</definedName>
    <definedName name="FISUM" localSheetId="0">#REF!</definedName>
    <definedName name="FISUM" localSheetId="1">#REF!</definedName>
    <definedName name="FISUM">#REF!</definedName>
    <definedName name="FJHDSAFJKHDSA" localSheetId="0">Scheduled_Payment+Extra_Payment</definedName>
    <definedName name="FJHDSAFJKHDSA" localSheetId="1">Scheduled_Payment+Extra_Payment</definedName>
    <definedName name="FJHDSAFJKHDSA">Scheduled_Payment+Extra_Payment</definedName>
    <definedName name="Flag_Contratista">#REF!</definedName>
    <definedName name="Flag_IE">#REF!</definedName>
    <definedName name="Flag_Propias">#REF!</definedName>
    <definedName name="FLOPEC" localSheetId="0">#REF!</definedName>
    <definedName name="FLOPEC" localSheetId="1">#REF!</definedName>
    <definedName name="FLOPEC">#REF!</definedName>
    <definedName name="FLOWS" localSheetId="0">#REF!</definedName>
    <definedName name="FLOWS" localSheetId="1">#REF!</definedName>
    <definedName name="FLOWS">#REF!</definedName>
    <definedName name="fluct" localSheetId="0">#REF!</definedName>
    <definedName name="fluct" localSheetId="1">#REF!</definedName>
    <definedName name="fluct">#REF!</definedName>
    <definedName name="FLUJO" localSheetId="1">#REF!</definedName>
    <definedName name="FLUJO">'[105]Base de Datos Proyecciones'!$A$2:$H$2</definedName>
    <definedName name="flujo1" localSheetId="1">#REF!</definedName>
    <definedName name="flujo1">[38]FMI!$A$4:$CM$42</definedName>
    <definedName name="flujo2" localSheetId="1">#REF!</definedName>
    <definedName name="flujo2">[38]FMI!$A$44:$CM$80</definedName>
    <definedName name="FLUJO3" localSheetId="1">#REF!</definedName>
    <definedName name="FLUJO3">[38]FMI!$A$86:$CM$117</definedName>
    <definedName name="FLUJOS" localSheetId="1">#REF!</definedName>
    <definedName name="FLUJOS">[38]FMI!$A$5:$BV$77</definedName>
    <definedName name="FLUJOS_RECURSOS" localSheetId="0">#REF!</definedName>
    <definedName name="FLUJOS_RECURSOS" localSheetId="1">#REF!</definedName>
    <definedName name="FLUJOS_RECURSOS">#REF!</definedName>
    <definedName name="FMB" localSheetId="1">#REF!</definedName>
    <definedName name="FMB">#REF!</definedName>
    <definedName name="FNI" localSheetId="0">#REF!</definedName>
    <definedName name="FNI" localSheetId="1">#REF!</definedName>
    <definedName name="FNI">#REF!</definedName>
    <definedName name="FO" localSheetId="1">#REF!</definedName>
    <definedName name="FO">[44]Base!$AL1</definedName>
    <definedName name="FODESEC" localSheetId="0">#REF!</definedName>
    <definedName name="FODESEC" localSheetId="1">#REF!</definedName>
    <definedName name="FODESEC">#REF!</definedName>
    <definedName name="FONDO_REINTEGRABLE" localSheetId="1">#REF!</definedName>
    <definedName name="FONDO_REINTEGRABLE">[106]INFOP!$C$6</definedName>
    <definedName name="formato" localSheetId="0">#REF!</definedName>
    <definedName name="formato" localSheetId="1">#REF!</definedName>
    <definedName name="formato">#REF!</definedName>
    <definedName name="FRAMENO" localSheetId="0">#REF!</definedName>
    <definedName name="FRAMENO" localSheetId="1">#REF!</definedName>
    <definedName name="FRAMENO">#REF!</definedName>
    <definedName name="FRAMEYES" localSheetId="0">#REF!</definedName>
    <definedName name="FRAMEYES" localSheetId="1">#REF!</definedName>
    <definedName name="FRAMEYES">#REF!</definedName>
    <definedName name="fre" localSheetId="0" hidden="1">{"Tab1",#N/A,FALSE,"P";"Tab2",#N/A,FALSE,"P"}</definedName>
    <definedName name="fre" localSheetId="1" hidden="1">{"Tab1",#N/A,FALSE,"P";"Tab2",#N/A,FALSE,"P"}</definedName>
    <definedName name="fre" hidden="1">{"Tab1",#N/A,FALSE,"P";"Tab2",#N/A,FALSE,"P"}</definedName>
    <definedName name="fre_1" localSheetId="0" hidden="1">{"Tab1",#N/A,FALSE,"P";"Tab2",#N/A,FALSE,"P"}</definedName>
    <definedName name="fre_1" localSheetId="1" hidden="1">{"Tab1",#N/A,FALSE,"P";"Tab2",#N/A,FALSE,"P"}</definedName>
    <definedName name="fre_1" hidden="1">{"Tab1",#N/A,FALSE,"P";"Tab2",#N/A,FALSE,"P"}</definedName>
    <definedName name="fre_1_1" localSheetId="0" hidden="1">{"Tab1",#N/A,FALSE,"P";"Tab2",#N/A,FALSE,"P"}</definedName>
    <definedName name="fre_1_1" localSheetId="1" hidden="1">{"Tab1",#N/A,FALSE,"P";"Tab2",#N/A,FALSE,"P"}</definedName>
    <definedName name="fre_1_1" hidden="1">{"Tab1",#N/A,FALSE,"P";"Tab2",#N/A,FALSE,"P"}</definedName>
    <definedName name="fre_1_2" localSheetId="0" hidden="1">{"Tab1",#N/A,FALSE,"P";"Tab2",#N/A,FALSE,"P"}</definedName>
    <definedName name="fre_1_2" localSheetId="1" hidden="1">{"Tab1",#N/A,FALSE,"P";"Tab2",#N/A,FALSE,"P"}</definedName>
    <definedName name="fre_1_2" hidden="1">{"Tab1",#N/A,FALSE,"P";"Tab2",#N/A,FALSE,"P"}</definedName>
    <definedName name="fre_1_3" localSheetId="0" hidden="1">{"Tab1",#N/A,FALSE,"P";"Tab2",#N/A,FALSE,"P"}</definedName>
    <definedName name="fre_1_3" localSheetId="1" hidden="1">{"Tab1",#N/A,FALSE,"P";"Tab2",#N/A,FALSE,"P"}</definedName>
    <definedName name="fre_1_3" hidden="1">{"Tab1",#N/A,FALSE,"P";"Tab2",#N/A,FALSE,"P"}</definedName>
    <definedName name="fre_1_4" localSheetId="0" hidden="1">{"Tab1",#N/A,FALSE,"P";"Tab2",#N/A,FALSE,"P"}</definedName>
    <definedName name="fre_1_4" localSheetId="1" hidden="1">{"Tab1",#N/A,FALSE,"P";"Tab2",#N/A,FALSE,"P"}</definedName>
    <definedName name="fre_1_4" hidden="1">{"Tab1",#N/A,FALSE,"P";"Tab2",#N/A,FALSE,"P"}</definedName>
    <definedName name="fre_2" localSheetId="0" hidden="1">{"Tab1",#N/A,FALSE,"P";"Tab2",#N/A,FALSE,"P"}</definedName>
    <definedName name="fre_2" localSheetId="1" hidden="1">{"Tab1",#N/A,FALSE,"P";"Tab2",#N/A,FALSE,"P"}</definedName>
    <definedName name="fre_2" hidden="1">{"Tab1",#N/A,FALSE,"P";"Tab2",#N/A,FALSE,"P"}</definedName>
    <definedName name="fre_3" localSheetId="0" hidden="1">{"Tab1",#N/A,FALSE,"P";"Tab2",#N/A,FALSE,"P"}</definedName>
    <definedName name="fre_3" localSheetId="1" hidden="1">{"Tab1",#N/A,FALSE,"P";"Tab2",#N/A,FALSE,"P"}</definedName>
    <definedName name="fre_3" hidden="1">{"Tab1",#N/A,FALSE,"P";"Tab2",#N/A,FALSE,"P"}</definedName>
    <definedName name="fre_4" localSheetId="0" hidden="1">{"Tab1",#N/A,FALSE,"P";"Tab2",#N/A,FALSE,"P"}</definedName>
    <definedName name="fre_4" localSheetId="1" hidden="1">{"Tab1",#N/A,FALSE,"P";"Tab2",#N/A,FALSE,"P"}</definedName>
    <definedName name="fre_4" hidden="1">{"Tab1",#N/A,FALSE,"P";"Tab2",#N/A,FALSE,"P"}</definedName>
    <definedName name="FRF" localSheetId="1">#REF!</definedName>
    <definedName name="FRF">#REF!</definedName>
    <definedName name="FSA" localSheetId="0">Scheduled_Payment+Extra_Payment</definedName>
    <definedName name="FSA" localSheetId="1">Scheduled_Payment+Extra_Payment</definedName>
    <definedName name="FSA">Scheduled_Payment+Extra_Payment</definedName>
    <definedName name="fsdf" localSheetId="0" hidden="1">{#N/A,#N/A,FALSE,"SR1";#N/A,#N/A,FALSE,"SR2";#N/A,#N/A,FALSE,"SR3";#N/A,#N/A,FALSE,"SR4"}</definedName>
    <definedName name="fsdf" localSheetId="1" hidden="1">{#N/A,#N/A,FALSE,"SR1";#N/A,#N/A,FALSE,"SR2";#N/A,#N/A,FALSE,"SR3";#N/A,#N/A,FALSE,"SR4"}</definedName>
    <definedName name="fsdf" hidden="1">{#N/A,#N/A,FALSE,"SR1";#N/A,#N/A,FALSE,"SR2";#N/A,#N/A,FALSE,"SR3";#N/A,#N/A,FALSE,"SR4"}</definedName>
    <definedName name="fsdf_1" localSheetId="0" hidden="1">{#N/A,#N/A,FALSE,"SR1";#N/A,#N/A,FALSE,"SR2";#N/A,#N/A,FALSE,"SR3";#N/A,#N/A,FALSE,"SR4"}</definedName>
    <definedName name="fsdf_1" localSheetId="1" hidden="1">{#N/A,#N/A,FALSE,"SR1";#N/A,#N/A,FALSE,"SR2";#N/A,#N/A,FALSE,"SR3";#N/A,#N/A,FALSE,"SR4"}</definedName>
    <definedName name="fsdf_1" hidden="1">{#N/A,#N/A,FALSE,"SR1";#N/A,#N/A,FALSE,"SR2";#N/A,#N/A,FALSE,"SR3";#N/A,#N/A,FALSE,"SR4"}</definedName>
    <definedName name="fsdf_1_1" localSheetId="0" hidden="1">{#N/A,#N/A,FALSE,"SR1";#N/A,#N/A,FALSE,"SR2";#N/A,#N/A,FALSE,"SR3";#N/A,#N/A,FALSE,"SR4"}</definedName>
    <definedName name="fsdf_1_1" localSheetId="1" hidden="1">{#N/A,#N/A,FALSE,"SR1";#N/A,#N/A,FALSE,"SR2";#N/A,#N/A,FALSE,"SR3";#N/A,#N/A,FALSE,"SR4"}</definedName>
    <definedName name="fsdf_1_1" hidden="1">{#N/A,#N/A,FALSE,"SR1";#N/A,#N/A,FALSE,"SR2";#N/A,#N/A,FALSE,"SR3";#N/A,#N/A,FALSE,"SR4"}</definedName>
    <definedName name="fsdf_1_2" localSheetId="0" hidden="1">{#N/A,#N/A,FALSE,"SR1";#N/A,#N/A,FALSE,"SR2";#N/A,#N/A,FALSE,"SR3";#N/A,#N/A,FALSE,"SR4"}</definedName>
    <definedName name="fsdf_1_2" localSheetId="1" hidden="1">{#N/A,#N/A,FALSE,"SR1";#N/A,#N/A,FALSE,"SR2";#N/A,#N/A,FALSE,"SR3";#N/A,#N/A,FALSE,"SR4"}</definedName>
    <definedName name="fsdf_1_2" hidden="1">{#N/A,#N/A,FALSE,"SR1";#N/A,#N/A,FALSE,"SR2";#N/A,#N/A,FALSE,"SR3";#N/A,#N/A,FALSE,"SR4"}</definedName>
    <definedName name="fsdf_1_3" localSheetId="0" hidden="1">{#N/A,#N/A,FALSE,"SR1";#N/A,#N/A,FALSE,"SR2";#N/A,#N/A,FALSE,"SR3";#N/A,#N/A,FALSE,"SR4"}</definedName>
    <definedName name="fsdf_1_3" localSheetId="1" hidden="1">{#N/A,#N/A,FALSE,"SR1";#N/A,#N/A,FALSE,"SR2";#N/A,#N/A,FALSE,"SR3";#N/A,#N/A,FALSE,"SR4"}</definedName>
    <definedName name="fsdf_1_3" hidden="1">{#N/A,#N/A,FALSE,"SR1";#N/A,#N/A,FALSE,"SR2";#N/A,#N/A,FALSE,"SR3";#N/A,#N/A,FALSE,"SR4"}</definedName>
    <definedName name="fsdf_1_4" localSheetId="0" hidden="1">{#N/A,#N/A,FALSE,"SR1";#N/A,#N/A,FALSE,"SR2";#N/A,#N/A,FALSE,"SR3";#N/A,#N/A,FALSE,"SR4"}</definedName>
    <definedName name="fsdf_1_4" localSheetId="1" hidden="1">{#N/A,#N/A,FALSE,"SR1";#N/A,#N/A,FALSE,"SR2";#N/A,#N/A,FALSE,"SR3";#N/A,#N/A,FALSE,"SR4"}</definedName>
    <definedName name="fsdf_1_4" hidden="1">{#N/A,#N/A,FALSE,"SR1";#N/A,#N/A,FALSE,"SR2";#N/A,#N/A,FALSE,"SR3";#N/A,#N/A,FALSE,"SR4"}</definedName>
    <definedName name="fsdf_2" localSheetId="0" hidden="1">{#N/A,#N/A,FALSE,"SR1";#N/A,#N/A,FALSE,"SR2";#N/A,#N/A,FALSE,"SR3";#N/A,#N/A,FALSE,"SR4"}</definedName>
    <definedName name="fsdf_2" localSheetId="1" hidden="1">{#N/A,#N/A,FALSE,"SR1";#N/A,#N/A,FALSE,"SR2";#N/A,#N/A,FALSE,"SR3";#N/A,#N/A,FALSE,"SR4"}</definedName>
    <definedName name="fsdf_2" hidden="1">{#N/A,#N/A,FALSE,"SR1";#N/A,#N/A,FALSE,"SR2";#N/A,#N/A,FALSE,"SR3";#N/A,#N/A,FALSE,"SR4"}</definedName>
    <definedName name="fsdf_3" localSheetId="0" hidden="1">{#N/A,#N/A,FALSE,"SR1";#N/A,#N/A,FALSE,"SR2";#N/A,#N/A,FALSE,"SR3";#N/A,#N/A,FALSE,"SR4"}</definedName>
    <definedName name="fsdf_3" localSheetId="1" hidden="1">{#N/A,#N/A,FALSE,"SR1";#N/A,#N/A,FALSE,"SR2";#N/A,#N/A,FALSE,"SR3";#N/A,#N/A,FALSE,"SR4"}</definedName>
    <definedName name="fsdf_3" hidden="1">{#N/A,#N/A,FALSE,"SR1";#N/A,#N/A,FALSE,"SR2";#N/A,#N/A,FALSE,"SR3";#N/A,#N/A,FALSE,"SR4"}</definedName>
    <definedName name="fsdf_4" localSheetId="0" hidden="1">{#N/A,#N/A,FALSE,"SR1";#N/A,#N/A,FALSE,"SR2";#N/A,#N/A,FALSE,"SR3";#N/A,#N/A,FALSE,"SR4"}</definedName>
    <definedName name="fsdf_4" localSheetId="1" hidden="1">{#N/A,#N/A,FALSE,"SR1";#N/A,#N/A,FALSE,"SR2";#N/A,#N/A,FALSE,"SR3";#N/A,#N/A,FALSE,"SR4"}</definedName>
    <definedName name="fsdf_4" hidden="1">{#N/A,#N/A,FALSE,"SR1";#N/A,#N/A,FALSE,"SR2";#N/A,#N/A,FALSE,"SR3";#N/A,#N/A,FALSE,"SR4"}</definedName>
    <definedName name="fsdfg" localSheetId="0">#REF!</definedName>
    <definedName name="fsdfg" localSheetId="1">#REF!</definedName>
    <definedName name="fsdfg">#REF!</definedName>
    <definedName name="fsgsgfs" localSheetId="0">#REF!</definedName>
    <definedName name="fsgsgfs" localSheetId="1">#REF!</definedName>
    <definedName name="fsgsgfs">#REF!</definedName>
    <definedName name="fsgwereert" localSheetId="0" hidden="1">{"Tab1",#N/A,FALSE,"P";"Tab2",#N/A,FALSE,"P"}</definedName>
    <definedName name="fsgwereert" localSheetId="1" hidden="1">{"Tab1",#N/A,FALSE,"P";"Tab2",#N/A,FALSE,"P"}</definedName>
    <definedName name="fsgwereert" hidden="1">{"Tab1",#N/A,FALSE,"P";"Tab2",#N/A,FALSE,"P"}</definedName>
    <definedName name="fsgwereert_1" localSheetId="0" hidden="1">{"Tab1",#N/A,FALSE,"P";"Tab2",#N/A,FALSE,"P"}</definedName>
    <definedName name="fsgwereert_1" localSheetId="1" hidden="1">{"Tab1",#N/A,FALSE,"P";"Tab2",#N/A,FALSE,"P"}</definedName>
    <definedName name="fsgwereert_1" hidden="1">{"Tab1",#N/A,FALSE,"P";"Tab2",#N/A,FALSE,"P"}</definedName>
    <definedName name="fsgwereert_1_1" localSheetId="0" hidden="1">{"Tab1",#N/A,FALSE,"P";"Tab2",#N/A,FALSE,"P"}</definedName>
    <definedName name="fsgwereert_1_1" localSheetId="1" hidden="1">{"Tab1",#N/A,FALSE,"P";"Tab2",#N/A,FALSE,"P"}</definedName>
    <definedName name="fsgwereert_1_1" hidden="1">{"Tab1",#N/A,FALSE,"P";"Tab2",#N/A,FALSE,"P"}</definedName>
    <definedName name="fsgwereert_1_2" localSheetId="0" hidden="1">{"Tab1",#N/A,FALSE,"P";"Tab2",#N/A,FALSE,"P"}</definedName>
    <definedName name="fsgwereert_1_2" localSheetId="1" hidden="1">{"Tab1",#N/A,FALSE,"P";"Tab2",#N/A,FALSE,"P"}</definedName>
    <definedName name="fsgwereert_1_2" hidden="1">{"Tab1",#N/A,FALSE,"P";"Tab2",#N/A,FALSE,"P"}</definedName>
    <definedName name="fsgwereert_1_3" localSheetId="0" hidden="1">{"Tab1",#N/A,FALSE,"P";"Tab2",#N/A,FALSE,"P"}</definedName>
    <definedName name="fsgwereert_1_3" localSheetId="1" hidden="1">{"Tab1",#N/A,FALSE,"P";"Tab2",#N/A,FALSE,"P"}</definedName>
    <definedName name="fsgwereert_1_3" hidden="1">{"Tab1",#N/A,FALSE,"P";"Tab2",#N/A,FALSE,"P"}</definedName>
    <definedName name="fsgwereert_1_4" localSheetId="0" hidden="1">{"Tab1",#N/A,FALSE,"P";"Tab2",#N/A,FALSE,"P"}</definedName>
    <definedName name="fsgwereert_1_4" localSheetId="1" hidden="1">{"Tab1",#N/A,FALSE,"P";"Tab2",#N/A,FALSE,"P"}</definedName>
    <definedName name="fsgwereert_1_4" hidden="1">{"Tab1",#N/A,FALSE,"P";"Tab2",#N/A,FALSE,"P"}</definedName>
    <definedName name="fsgwereert_2" localSheetId="0" hidden="1">{"Tab1",#N/A,FALSE,"P";"Tab2",#N/A,FALSE,"P"}</definedName>
    <definedName name="fsgwereert_2" localSheetId="1" hidden="1">{"Tab1",#N/A,FALSE,"P";"Tab2",#N/A,FALSE,"P"}</definedName>
    <definedName name="fsgwereert_2" hidden="1">{"Tab1",#N/A,FALSE,"P";"Tab2",#N/A,FALSE,"P"}</definedName>
    <definedName name="fsgwereert_3" localSheetId="0" hidden="1">{"Tab1",#N/A,FALSE,"P";"Tab2",#N/A,FALSE,"P"}</definedName>
    <definedName name="fsgwereert_3" localSheetId="1" hidden="1">{"Tab1",#N/A,FALSE,"P";"Tab2",#N/A,FALSE,"P"}</definedName>
    <definedName name="fsgwereert_3" hidden="1">{"Tab1",#N/A,FALSE,"P";"Tab2",#N/A,FALSE,"P"}</definedName>
    <definedName name="fsgwereert_4" localSheetId="0" hidden="1">{"Tab1",#N/A,FALSE,"P";"Tab2",#N/A,FALSE,"P"}</definedName>
    <definedName name="fsgwereert_4" localSheetId="1" hidden="1">{"Tab1",#N/A,FALSE,"P";"Tab2",#N/A,FALSE,"P"}</definedName>
    <definedName name="fsgwereert_4" hidden="1">{"Tab1",#N/A,FALSE,"P";"Tab2",#N/A,FALSE,"P"}</definedName>
    <definedName name="ftaref" localSheetId="0">#REF!</definedName>
    <definedName name="ftaref" localSheetId="1">#REF!</definedName>
    <definedName name="ftaref">#REF!</definedName>
    <definedName name="ftconf" localSheetId="0">#REF!</definedName>
    <definedName name="ftconf" localSheetId="1">#REF!</definedName>
    <definedName name="ftconf">#REF!</definedName>
    <definedName name="ftima" localSheetId="0">#REF!</definedName>
    <definedName name="ftima" localSheetId="1">#REF!</definedName>
    <definedName name="ftima">#REF!</definedName>
    <definedName name="ftimaf" localSheetId="0">#REF!</definedName>
    <definedName name="ftimaf" localSheetId="1">#REF!</definedName>
    <definedName name="ftimaf">#REF!</definedName>
    <definedName name="ftr" localSheetId="0" hidden="1">{"Riqfin97",#N/A,FALSE,"Tran";"Riqfinpro",#N/A,FALSE,"Tran"}</definedName>
    <definedName name="ftr" localSheetId="1" hidden="1">{"Riqfin97",#N/A,FALSE,"Tran";"Riqfinpro",#N/A,FALSE,"Tran"}</definedName>
    <definedName name="ftr" hidden="1">{"Riqfin97",#N/A,FALSE,"Tran";"Riqfinpro",#N/A,FALSE,"Tran"}</definedName>
    <definedName name="ftr_1" localSheetId="0" hidden="1">{"Riqfin97",#N/A,FALSE,"Tran";"Riqfinpro",#N/A,FALSE,"Tran"}</definedName>
    <definedName name="ftr_1" localSheetId="1" hidden="1">{"Riqfin97",#N/A,FALSE,"Tran";"Riqfinpro",#N/A,FALSE,"Tran"}</definedName>
    <definedName name="ftr_1" hidden="1">{"Riqfin97",#N/A,FALSE,"Tran";"Riqfinpro",#N/A,FALSE,"Tran"}</definedName>
    <definedName name="ftr_1_1" localSheetId="0" hidden="1">{"Riqfin97",#N/A,FALSE,"Tran";"Riqfinpro",#N/A,FALSE,"Tran"}</definedName>
    <definedName name="ftr_1_1" localSheetId="1" hidden="1">{"Riqfin97",#N/A,FALSE,"Tran";"Riqfinpro",#N/A,FALSE,"Tran"}</definedName>
    <definedName name="ftr_1_1" hidden="1">{"Riqfin97",#N/A,FALSE,"Tran";"Riqfinpro",#N/A,FALSE,"Tran"}</definedName>
    <definedName name="ftr_1_2" localSheetId="0" hidden="1">{"Riqfin97",#N/A,FALSE,"Tran";"Riqfinpro",#N/A,FALSE,"Tran"}</definedName>
    <definedName name="ftr_1_2" localSheetId="1" hidden="1">{"Riqfin97",#N/A,FALSE,"Tran";"Riqfinpro",#N/A,FALSE,"Tran"}</definedName>
    <definedName name="ftr_1_2" hidden="1">{"Riqfin97",#N/A,FALSE,"Tran";"Riqfinpro",#N/A,FALSE,"Tran"}</definedName>
    <definedName name="ftr_1_3" localSheetId="0" hidden="1">{"Riqfin97",#N/A,FALSE,"Tran";"Riqfinpro",#N/A,FALSE,"Tran"}</definedName>
    <definedName name="ftr_1_3" localSheetId="1" hidden="1">{"Riqfin97",#N/A,FALSE,"Tran";"Riqfinpro",#N/A,FALSE,"Tran"}</definedName>
    <definedName name="ftr_1_3" hidden="1">{"Riqfin97",#N/A,FALSE,"Tran";"Riqfinpro",#N/A,FALSE,"Tran"}</definedName>
    <definedName name="ftr_1_4" localSheetId="0" hidden="1">{"Riqfin97",#N/A,FALSE,"Tran";"Riqfinpro",#N/A,FALSE,"Tran"}</definedName>
    <definedName name="ftr_1_4" localSheetId="1" hidden="1">{"Riqfin97",#N/A,FALSE,"Tran";"Riqfinpro",#N/A,FALSE,"Tran"}</definedName>
    <definedName name="ftr_1_4" hidden="1">{"Riqfin97",#N/A,FALSE,"Tran";"Riqfinpro",#N/A,FALSE,"Tran"}</definedName>
    <definedName name="ftr_2" localSheetId="0" hidden="1">{"Riqfin97",#N/A,FALSE,"Tran";"Riqfinpro",#N/A,FALSE,"Tran"}</definedName>
    <definedName name="ftr_2" localSheetId="1" hidden="1">{"Riqfin97",#N/A,FALSE,"Tran";"Riqfinpro",#N/A,FALSE,"Tran"}</definedName>
    <definedName name="ftr_2" hidden="1">{"Riqfin97",#N/A,FALSE,"Tran";"Riqfinpro",#N/A,FALSE,"Tran"}</definedName>
    <definedName name="ftr_3" localSheetId="0" hidden="1">{"Riqfin97",#N/A,FALSE,"Tran";"Riqfinpro",#N/A,FALSE,"Tran"}</definedName>
    <definedName name="ftr_3" localSheetId="1" hidden="1">{"Riqfin97",#N/A,FALSE,"Tran";"Riqfinpro",#N/A,FALSE,"Tran"}</definedName>
    <definedName name="ftr_3" hidden="1">{"Riqfin97",#N/A,FALSE,"Tran";"Riqfinpro",#N/A,FALSE,"Tran"}</definedName>
    <definedName name="ftr_4" localSheetId="0" hidden="1">{"Riqfin97",#N/A,FALSE,"Tran";"Riqfinpro",#N/A,FALSE,"Tran"}</definedName>
    <definedName name="ftr_4" localSheetId="1" hidden="1">{"Riqfin97",#N/A,FALSE,"Tran";"Riqfinpro",#N/A,FALSE,"Tran"}</definedName>
    <definedName name="ftr_4" hidden="1">{"Riqfin97",#N/A,FALSE,"Tran";"Riqfinpro",#N/A,FALSE,"Tran"}</definedName>
    <definedName name="fty" localSheetId="0" hidden="1">{"Riqfin97",#N/A,FALSE,"Tran";"Riqfinpro",#N/A,FALSE,"Tran"}</definedName>
    <definedName name="fty" localSheetId="1" hidden="1">{"Riqfin97",#N/A,FALSE,"Tran";"Riqfinpro",#N/A,FALSE,"Tran"}</definedName>
    <definedName name="fty" hidden="1">{"Riqfin97",#N/A,FALSE,"Tran";"Riqfinpro",#N/A,FALSE,"Tran"}</definedName>
    <definedName name="fty_1" localSheetId="0" hidden="1">{"Riqfin97",#N/A,FALSE,"Tran";"Riqfinpro",#N/A,FALSE,"Tran"}</definedName>
    <definedName name="fty_1" localSheetId="1" hidden="1">{"Riqfin97",#N/A,FALSE,"Tran";"Riqfinpro",#N/A,FALSE,"Tran"}</definedName>
    <definedName name="fty_1" hidden="1">{"Riqfin97",#N/A,FALSE,"Tran";"Riqfinpro",#N/A,FALSE,"Tran"}</definedName>
    <definedName name="fty_1_1" localSheetId="0" hidden="1">{"Riqfin97",#N/A,FALSE,"Tran";"Riqfinpro",#N/A,FALSE,"Tran"}</definedName>
    <definedName name="fty_1_1" localSheetId="1" hidden="1">{"Riqfin97",#N/A,FALSE,"Tran";"Riqfinpro",#N/A,FALSE,"Tran"}</definedName>
    <definedName name="fty_1_1" hidden="1">{"Riqfin97",#N/A,FALSE,"Tran";"Riqfinpro",#N/A,FALSE,"Tran"}</definedName>
    <definedName name="fty_1_2" localSheetId="0" hidden="1">{"Riqfin97",#N/A,FALSE,"Tran";"Riqfinpro",#N/A,FALSE,"Tran"}</definedName>
    <definedName name="fty_1_2" localSheetId="1" hidden="1">{"Riqfin97",#N/A,FALSE,"Tran";"Riqfinpro",#N/A,FALSE,"Tran"}</definedName>
    <definedName name="fty_1_2" hidden="1">{"Riqfin97",#N/A,FALSE,"Tran";"Riqfinpro",#N/A,FALSE,"Tran"}</definedName>
    <definedName name="fty_1_3" localSheetId="0" hidden="1">{"Riqfin97",#N/A,FALSE,"Tran";"Riqfinpro",#N/A,FALSE,"Tran"}</definedName>
    <definedName name="fty_1_3" localSheetId="1" hidden="1">{"Riqfin97",#N/A,FALSE,"Tran";"Riqfinpro",#N/A,FALSE,"Tran"}</definedName>
    <definedName name="fty_1_3" hidden="1">{"Riqfin97",#N/A,FALSE,"Tran";"Riqfinpro",#N/A,FALSE,"Tran"}</definedName>
    <definedName name="fty_1_4" localSheetId="0" hidden="1">{"Riqfin97",#N/A,FALSE,"Tran";"Riqfinpro",#N/A,FALSE,"Tran"}</definedName>
    <definedName name="fty_1_4" localSheetId="1" hidden="1">{"Riqfin97",#N/A,FALSE,"Tran";"Riqfinpro",#N/A,FALSE,"Tran"}</definedName>
    <definedName name="fty_1_4" hidden="1">{"Riqfin97",#N/A,FALSE,"Tran";"Riqfinpro",#N/A,FALSE,"Tran"}</definedName>
    <definedName name="fty_2" localSheetId="0" hidden="1">{"Riqfin97",#N/A,FALSE,"Tran";"Riqfinpro",#N/A,FALSE,"Tran"}</definedName>
    <definedName name="fty_2" localSheetId="1" hidden="1">{"Riqfin97",#N/A,FALSE,"Tran";"Riqfinpro",#N/A,FALSE,"Tran"}</definedName>
    <definedName name="fty_2" hidden="1">{"Riqfin97",#N/A,FALSE,"Tran";"Riqfinpro",#N/A,FALSE,"Tran"}</definedName>
    <definedName name="fty_3" localSheetId="0" hidden="1">{"Riqfin97",#N/A,FALSE,"Tran";"Riqfinpro",#N/A,FALSE,"Tran"}</definedName>
    <definedName name="fty_3" localSheetId="1" hidden="1">{"Riqfin97",#N/A,FALSE,"Tran";"Riqfinpro",#N/A,FALSE,"Tran"}</definedName>
    <definedName name="fty_3" hidden="1">{"Riqfin97",#N/A,FALSE,"Tran";"Riqfinpro",#N/A,FALSE,"Tran"}</definedName>
    <definedName name="fty_4" localSheetId="0" hidden="1">{"Riqfin97",#N/A,FALSE,"Tran";"Riqfinpro",#N/A,FALSE,"Tran"}</definedName>
    <definedName name="fty_4" localSheetId="1" hidden="1">{"Riqfin97",#N/A,FALSE,"Tran";"Riqfinpro",#N/A,FALSE,"Tran"}</definedName>
    <definedName name="fty_4" hidden="1">{"Riqfin97",#N/A,FALSE,"Tran";"Riqfinpro",#N/A,FALSE,"Tran"}</definedName>
    <definedName name="FUENTE" localSheetId="0">#REF!</definedName>
    <definedName name="FUENTE" localSheetId="1">#REF!</definedName>
    <definedName name="FUENTE">#REF!</definedName>
    <definedName name="Full_Print" localSheetId="0">#REF!</definedName>
    <definedName name="Full_Print" localSheetId="1">#REF!</definedName>
    <definedName name="Full_Print">#REF!</definedName>
    <definedName name="G" localSheetId="1">#REF!</definedName>
    <definedName name="G">[44]Base!$AM1</definedName>
    <definedName name="G.C._1ERCUA" localSheetId="0">#REF!</definedName>
    <definedName name="G.C._1ERCUA" localSheetId="1">#REF!</definedName>
    <definedName name="G.C._1ERCUA">#REF!</definedName>
    <definedName name="G.C._2DOCUA" localSheetId="0">#REF!</definedName>
    <definedName name="G.C._2DOCUA" localSheetId="1">#REF!</definedName>
    <definedName name="G.C._2DOCUA">#REF!</definedName>
    <definedName name="G.C._3ERCUA" localSheetId="0">#REF!</definedName>
    <definedName name="G.C._3ERCUA" localSheetId="1">#REF!</definedName>
    <definedName name="G.C._3ERCUA">#REF!</definedName>
    <definedName name="g1std" localSheetId="1">#REF!</definedName>
    <definedName name="g1std">#REF!</definedName>
    <definedName name="g2std" localSheetId="1">#REF!</definedName>
    <definedName name="g2std">#REF!</definedName>
    <definedName name="GAP" localSheetId="0">#REF!</definedName>
    <definedName name="GAP" localSheetId="1">#REF!</definedName>
    <definedName name="GAP">#REF!</definedName>
    <definedName name="GAPFGFROM" localSheetId="0">#REF!</definedName>
    <definedName name="GAPFGFROM" localSheetId="1">#REF!</definedName>
    <definedName name="GAPFGFROM">#REF!</definedName>
    <definedName name="GAPFGTO" localSheetId="0">#REF!</definedName>
    <definedName name="GAPFGTO" localSheetId="1">#REF!</definedName>
    <definedName name="GAPFGTO">#REF!</definedName>
    <definedName name="GAPSTFROM" localSheetId="0">#REF!</definedName>
    <definedName name="GAPSTFROM" localSheetId="1">#REF!</definedName>
    <definedName name="GAPSTFROM">#REF!</definedName>
    <definedName name="GAPSTTO" localSheetId="0">#REF!</definedName>
    <definedName name="GAPSTTO" localSheetId="1">#REF!</definedName>
    <definedName name="GAPSTTO">#REF!</definedName>
    <definedName name="GAPTEST" localSheetId="0">#REF!</definedName>
    <definedName name="GAPTEST" localSheetId="1">#REF!</definedName>
    <definedName name="GAPTEST">#REF!</definedName>
    <definedName name="GAPTESTFG" localSheetId="0">#REF!</definedName>
    <definedName name="GAPTESTFG" localSheetId="1">#REF!</definedName>
    <definedName name="GAPTESTFG">#REF!</definedName>
    <definedName name="GASTOCORD" localSheetId="0">'[11]PIB corr'!#REF!</definedName>
    <definedName name="GASTOCORD" localSheetId="1">#REF!</definedName>
    <definedName name="GASTOCORD">'[11]PIB corr'!#REF!</definedName>
    <definedName name="GASTORO" localSheetId="0">'[11]PIB corr'!#REF!</definedName>
    <definedName name="GASTORO" localSheetId="1">#REF!</definedName>
    <definedName name="GASTORO">'[11]PIB corr'!#REF!</definedName>
    <definedName name="GATO" localSheetId="0">#REF!</definedName>
    <definedName name="GATO" localSheetId="1">#REF!</definedName>
    <definedName name="GATO">#REF!</definedName>
    <definedName name="Gave" localSheetId="1">#REF!</definedName>
    <definedName name="Gave">#REF!</definedName>
    <definedName name="gbnj" localSheetId="0" hidden="1">{"Tab1",#N/A,FALSE,"P";"Tab2",#N/A,FALSE,"P"}</definedName>
    <definedName name="gbnj" localSheetId="1" hidden="1">{"Tab1",#N/A,FALSE,"P";"Tab2",#N/A,FALSE,"P"}</definedName>
    <definedName name="gbnj" hidden="1">{"Tab1",#N/A,FALSE,"P";"Tab2",#N/A,FALSE,"P"}</definedName>
    <definedName name="GBP" localSheetId="1">#REF!</definedName>
    <definedName name="GBP">#REF!</definedName>
    <definedName name="GC">[56]BEM_1!#REF!</definedName>
    <definedName name="GCB" localSheetId="1">#REF!</definedName>
    <definedName name="GCB">#REF!</definedName>
    <definedName name="GCB_NGDP">#N/A</definedName>
    <definedName name="GCCC" localSheetId="1">#REF!</definedName>
    <definedName name="GCCC">#REF!</definedName>
    <definedName name="GCCCCC" localSheetId="1">#REF!</definedName>
    <definedName name="GCCCCC">#REF!</definedName>
    <definedName name="GCCCCCCC" localSheetId="1">#REF!</definedName>
    <definedName name="GCCCCCCC">#REF!</definedName>
    <definedName name="GCD" localSheetId="1">#REF!</definedName>
    <definedName name="GCD">#REF!</definedName>
    <definedName name="GCEC" localSheetId="1">#REF!</definedName>
    <definedName name="GCEC">#REF!</definedName>
    <definedName name="GCED" localSheetId="1">#REF!</definedName>
    <definedName name="GCED">#REF!</definedName>
    <definedName name="GCEE" localSheetId="1">#REF!</definedName>
    <definedName name="GCEE">#REF!</definedName>
    <definedName name="GCEEP" localSheetId="1">#REF!</definedName>
    <definedName name="GCEEP">#REF!</definedName>
    <definedName name="GCEES" localSheetId="1">#REF!</definedName>
    <definedName name="GCEES">#REF!</definedName>
    <definedName name="GCEG" localSheetId="1">#REF!</definedName>
    <definedName name="GCEG">#REF!</definedName>
    <definedName name="GCEH" localSheetId="1">#REF!</definedName>
    <definedName name="GCEH">#REF!</definedName>
    <definedName name="GCEHP" localSheetId="1">#REF!</definedName>
    <definedName name="GCEHP">#REF!</definedName>
    <definedName name="GCEI" localSheetId="1">#REF!</definedName>
    <definedName name="GCEI">#REF!</definedName>
    <definedName name="GCEI_D" localSheetId="1">#REF!</definedName>
    <definedName name="GCEI_D">#REF!</definedName>
    <definedName name="GCEI_F" localSheetId="1">#REF!</definedName>
    <definedName name="GCEI_F">#REF!</definedName>
    <definedName name="GCENL" localSheetId="1">#REF!</definedName>
    <definedName name="GCENL">[107]WEO!#REF!</definedName>
    <definedName name="GCEO" localSheetId="1">#REF!</definedName>
    <definedName name="GCEO">#REF!</definedName>
    <definedName name="GCESWH" localSheetId="1">#REF!</definedName>
    <definedName name="GCESWH">#REF!</definedName>
    <definedName name="GCEW" localSheetId="1">#REF!</definedName>
    <definedName name="GCEW">#REF!</definedName>
    <definedName name="GCG" localSheetId="1">#REF!</definedName>
    <definedName name="GCG">#REF!</definedName>
    <definedName name="GCGC" localSheetId="1">#REF!</definedName>
    <definedName name="GCGC">#REF!</definedName>
    <definedName name="GCND" localSheetId="1">#REF!</definedName>
    <definedName name="GCND">#REF!</definedName>
    <definedName name="GCND_NGDP" localSheetId="1">#REF!</definedName>
    <definedName name="GCND_NGDP">#REF!</definedName>
    <definedName name="GCRG" localSheetId="1">#REF!</definedName>
    <definedName name="GCRG">[107]WEO!#REF!</definedName>
    <definedName name="gd" localSheetId="0" hidden="1">{"'RIN-INTRANET'!$A$1:$K$71"}</definedName>
    <definedName name="gd" localSheetId="1" hidden="1">{"'RIN-INTRANET'!$A$1:$K$71"}</definedName>
    <definedName name="gd" hidden="1">{"'RIN-INTRANET'!$A$1:$K$71"}</definedName>
    <definedName name="GDPDEFL" localSheetId="1">#REF!</definedName>
    <definedName name="GDPDEFL">[108]NA!#REF!</definedName>
    <definedName name="GDPOR" localSheetId="1">#REF!</definedName>
    <definedName name="GDPOR">[108]NA!#REF!</definedName>
    <definedName name="GDPOR_" localSheetId="1">#REF!</definedName>
    <definedName name="GDPOR_">[108]NA!#REF!</definedName>
    <definedName name="ge" localSheetId="0" hidden="1">{"macro",#N/A,FALSE,"Macro";"smq2",#N/A,FALSE,"Data";"smq3",#N/A,FALSE,"Data";"smq4",#N/A,FALSE,"Data";"smq5",#N/A,FALSE,"Data";"smq6",#N/A,FALSE,"Data";"smq7",#N/A,FALSE,"Data";"smq8",#N/A,FALSE,"Data";"smq9",#N/A,FALSE,"Data"}</definedName>
    <definedName name="ge" localSheetId="1" hidden="1">{"macro",#N/A,FALSE,"Macro";"smq2",#N/A,FALSE,"Data";"smq3",#N/A,FALSE,"Data";"smq4",#N/A,FALSE,"Data";"smq5",#N/A,FALSE,"Data";"smq6",#N/A,FALSE,"Data";"smq7",#N/A,FALSE,"Data";"smq8",#N/A,FALSE,"Data";"smq9",#N/A,FALSE,"Data"}</definedName>
    <definedName name="ge" hidden="1">{"macro",#N/A,FALSE,"Macro";"smq2",#N/A,FALSE,"Data";"smq3",#N/A,FALSE,"Data";"smq4",#N/A,FALSE,"Data";"smq5",#N/A,FALSE,"Data";"smq6",#N/A,FALSE,"Data";"smq7",#N/A,FALSE,"Data";"smq8",#N/A,FALSE,"Data";"smq9",#N/A,FALSE,"Data"}</definedName>
    <definedName name="gedr" localSheetId="1">#REF!</definedName>
    <definedName name="gedr">'[53]Debt 2009'!#REF!</definedName>
    <definedName name="gfd" localSheetId="0" hidden="1">{"mt1",#N/A,FALSE,"Debt";"mt2",#N/A,FALSE,"Debt";"mt3",#N/A,FALSE,"Debt";"mt4",#N/A,FALSE,"Debt";"mt5",#N/A,FALSE,"Debt";"mt6",#N/A,FALSE,"Debt";"mt7",#N/A,FALSE,"Debt"}</definedName>
    <definedName name="gfd" localSheetId="1" hidden="1">{"mt1",#N/A,FALSE,"Debt";"mt2",#N/A,FALSE,"Debt";"mt3",#N/A,FALSE,"Debt";"mt4",#N/A,FALSE,"Debt";"mt5",#N/A,FALSE,"Debt";"mt6",#N/A,FALSE,"Debt";"mt7",#N/A,FALSE,"Debt"}</definedName>
    <definedName name="gfd" hidden="1">{"mt1",#N/A,FALSE,"Debt";"mt2",#N/A,FALSE,"Debt";"mt3",#N/A,FALSE,"Debt";"mt4",#N/A,FALSE,"Debt";"mt5",#N/A,FALSE,"Debt";"mt6",#N/A,FALSE,"Debt";"mt7",#N/A,FALSE,"Debt"}</definedName>
    <definedName name="gffd" localSheetId="0" hidden="1">{"Riqfin97",#N/A,FALSE,"Tran";"Riqfinpro",#N/A,FALSE,"Tran"}</definedName>
    <definedName name="gffd" localSheetId="1" hidden="1">{"Riqfin97",#N/A,FALSE,"Tran";"Riqfinpro",#N/A,FALSE,"Tran"}</definedName>
    <definedName name="gffd" hidden="1">{"Riqfin97",#N/A,FALSE,"Tran";"Riqfinpro",#N/A,FALSE,"Tran"}</definedName>
    <definedName name="gffgfj" localSheetId="0" hidden="1">{"'RIN-INTRANET'!$A$1:$K$71"}</definedName>
    <definedName name="gffgfj" localSheetId="1" hidden="1">{"'RIN-INTRANET'!$A$1:$K$71"}</definedName>
    <definedName name="gffgfj" hidden="1">{"'RIN-INTRANET'!$A$1:$K$71"}</definedName>
    <definedName name="gffgfj_1" localSheetId="0" hidden="1">{"'RIN-INTRANET'!$A$1:$K$71"}</definedName>
    <definedName name="gffgfj_1" localSheetId="1" hidden="1">{"'RIN-INTRANET'!$A$1:$K$71"}</definedName>
    <definedName name="gffgfj_1" hidden="1">{"'RIN-INTRANET'!$A$1:$K$71"}</definedName>
    <definedName name="gffgfj_1_1" localSheetId="0" hidden="1">{"'RIN-INTRANET'!$A$1:$K$71"}</definedName>
    <definedName name="gffgfj_1_1" localSheetId="1" hidden="1">{"'RIN-INTRANET'!$A$1:$K$71"}</definedName>
    <definedName name="gffgfj_1_1" hidden="1">{"'RIN-INTRANET'!$A$1:$K$71"}</definedName>
    <definedName name="gffgfj_1_1_1" localSheetId="0" hidden="1">{"'RIN-INTRANET'!$A$1:$K$71"}</definedName>
    <definedName name="gffgfj_1_1_1" localSheetId="1" hidden="1">{"'RIN-INTRANET'!$A$1:$K$71"}</definedName>
    <definedName name="gffgfj_1_1_1" hidden="1">{"'RIN-INTRANET'!$A$1:$K$71"}</definedName>
    <definedName name="gffgfj_1_1_2" localSheetId="0" hidden="1">{"'RIN-INTRANET'!$A$1:$K$71"}</definedName>
    <definedName name="gffgfj_1_1_2" localSheetId="1" hidden="1">{"'RIN-INTRANET'!$A$1:$K$71"}</definedName>
    <definedName name="gffgfj_1_1_2" hidden="1">{"'RIN-INTRANET'!$A$1:$K$71"}</definedName>
    <definedName name="gffgfj_1_1_3" localSheetId="0" hidden="1">{"'RIN-INTRANET'!$A$1:$K$71"}</definedName>
    <definedName name="gffgfj_1_1_3" localSheetId="1" hidden="1">{"'RIN-INTRANET'!$A$1:$K$71"}</definedName>
    <definedName name="gffgfj_1_1_3" hidden="1">{"'RIN-INTRANET'!$A$1:$K$71"}</definedName>
    <definedName name="gffgfj_1_1_4" localSheetId="0" hidden="1">{"'RIN-INTRANET'!$A$1:$K$71"}</definedName>
    <definedName name="gffgfj_1_1_4" localSheetId="1" hidden="1">{"'RIN-INTRANET'!$A$1:$K$71"}</definedName>
    <definedName name="gffgfj_1_1_4" hidden="1">{"'RIN-INTRANET'!$A$1:$K$71"}</definedName>
    <definedName name="gffgfj_1_2" localSheetId="0" hidden="1">{"'RIN-INTRANET'!$A$1:$K$71"}</definedName>
    <definedName name="gffgfj_1_2" localSheetId="1" hidden="1">{"'RIN-INTRANET'!$A$1:$K$71"}</definedName>
    <definedName name="gffgfj_1_2" hidden="1">{"'RIN-INTRANET'!$A$1:$K$71"}</definedName>
    <definedName name="gffgfj_1_2_1" localSheetId="0" hidden="1">{"'RIN-INTRANET'!$A$1:$K$71"}</definedName>
    <definedName name="gffgfj_1_2_1" localSheetId="1" hidden="1">{"'RIN-INTRANET'!$A$1:$K$71"}</definedName>
    <definedName name="gffgfj_1_2_1" hidden="1">{"'RIN-INTRANET'!$A$1:$K$71"}</definedName>
    <definedName name="gffgfj_1_2_2" localSheetId="0" hidden="1">{"'RIN-INTRANET'!$A$1:$K$71"}</definedName>
    <definedName name="gffgfj_1_2_2" localSheetId="1" hidden="1">{"'RIN-INTRANET'!$A$1:$K$71"}</definedName>
    <definedName name="gffgfj_1_2_2" hidden="1">{"'RIN-INTRANET'!$A$1:$K$71"}</definedName>
    <definedName name="gffgfj_1_2_3" localSheetId="0" hidden="1">{"'RIN-INTRANET'!$A$1:$K$71"}</definedName>
    <definedName name="gffgfj_1_2_3" localSheetId="1" hidden="1">{"'RIN-INTRANET'!$A$1:$K$71"}</definedName>
    <definedName name="gffgfj_1_2_3" hidden="1">{"'RIN-INTRANET'!$A$1:$K$71"}</definedName>
    <definedName name="gffgfj_1_3" localSheetId="0" hidden="1">{"'RIN-INTRANET'!$A$1:$K$71"}</definedName>
    <definedName name="gffgfj_1_3" localSheetId="1" hidden="1">{"'RIN-INTRANET'!$A$1:$K$71"}</definedName>
    <definedName name="gffgfj_1_3" hidden="1">{"'RIN-INTRANET'!$A$1:$K$71"}</definedName>
    <definedName name="gffgfj_1_4" localSheetId="0" hidden="1">{"'RIN-INTRANET'!$A$1:$K$71"}</definedName>
    <definedName name="gffgfj_1_4" localSheetId="1" hidden="1">{"'RIN-INTRANET'!$A$1:$K$71"}</definedName>
    <definedName name="gffgfj_1_4" hidden="1">{"'RIN-INTRANET'!$A$1:$K$71"}</definedName>
    <definedName name="gffgfj_1_5" localSheetId="0" hidden="1">{"'RIN-INTRANET'!$A$1:$K$71"}</definedName>
    <definedName name="gffgfj_1_5" localSheetId="1" hidden="1">{"'RIN-INTRANET'!$A$1:$K$71"}</definedName>
    <definedName name="gffgfj_1_5" hidden="1">{"'RIN-INTRANET'!$A$1:$K$71"}</definedName>
    <definedName name="gffgfj_2" localSheetId="0" hidden="1">{"'RIN-INTRANET'!$A$1:$K$71"}</definedName>
    <definedName name="gffgfj_2" localSheetId="1" hidden="1">{"'RIN-INTRANET'!$A$1:$K$71"}</definedName>
    <definedName name="gffgfj_2" hidden="1">{"'RIN-INTRANET'!$A$1:$K$71"}</definedName>
    <definedName name="gffgfj_2_1" localSheetId="0" hidden="1">{"'RIN-INTRANET'!$A$1:$K$71"}</definedName>
    <definedName name="gffgfj_2_1" localSheetId="1" hidden="1">{"'RIN-INTRANET'!$A$1:$K$71"}</definedName>
    <definedName name="gffgfj_2_1" hidden="1">{"'RIN-INTRANET'!$A$1:$K$71"}</definedName>
    <definedName name="gffgfj_2_2" localSheetId="0" hidden="1">{"'RIN-INTRANET'!$A$1:$K$71"}</definedName>
    <definedName name="gffgfj_2_2" localSheetId="1" hidden="1">{"'RIN-INTRANET'!$A$1:$K$71"}</definedName>
    <definedName name="gffgfj_2_2" hidden="1">{"'RIN-INTRANET'!$A$1:$K$71"}</definedName>
    <definedName name="gffgfj_2_3" localSheetId="0" hidden="1">{"'RIN-INTRANET'!$A$1:$K$71"}</definedName>
    <definedName name="gffgfj_2_3" localSheetId="1" hidden="1">{"'RIN-INTRANET'!$A$1:$K$71"}</definedName>
    <definedName name="gffgfj_2_3" hidden="1">{"'RIN-INTRANET'!$A$1:$K$71"}</definedName>
    <definedName name="gffgfj_2_4" localSheetId="0" hidden="1">{"'RIN-INTRANET'!$A$1:$K$71"}</definedName>
    <definedName name="gffgfj_2_4" localSheetId="1" hidden="1">{"'RIN-INTRANET'!$A$1:$K$71"}</definedName>
    <definedName name="gffgfj_2_4" hidden="1">{"'RIN-INTRANET'!$A$1:$K$71"}</definedName>
    <definedName name="gffgfj_3" localSheetId="0" hidden="1">{"'RIN-INTRANET'!$A$1:$K$71"}</definedName>
    <definedName name="gffgfj_3" localSheetId="1" hidden="1">{"'RIN-INTRANET'!$A$1:$K$71"}</definedName>
    <definedName name="gffgfj_3" hidden="1">{"'RIN-INTRANET'!$A$1:$K$71"}</definedName>
    <definedName name="gffgfj_4" localSheetId="0" hidden="1">{"'RIN-INTRANET'!$A$1:$K$71"}</definedName>
    <definedName name="gffgfj_4" localSheetId="1" hidden="1">{"'RIN-INTRANET'!$A$1:$K$71"}</definedName>
    <definedName name="gffgfj_4" hidden="1">{"'RIN-INTRANET'!$A$1:$K$71"}</definedName>
    <definedName name="gffgfj_5" localSheetId="0" hidden="1">{"'RIN-INTRANET'!$A$1:$K$71"}</definedName>
    <definedName name="gffgfj_5" localSheetId="1" hidden="1">{"'RIN-INTRANET'!$A$1:$K$71"}</definedName>
    <definedName name="gffgfj_5" hidden="1">{"'RIN-INTRANET'!$A$1:$K$71"}</definedName>
    <definedName name="GG96_" localSheetId="1">#REF!</definedName>
    <definedName name="GG96_">'[47]prog-2003'!#REF!</definedName>
    <definedName name="GG97_" localSheetId="1">#REF!</definedName>
    <definedName name="GG97_">'[47]prog-2003'!#REF!</definedName>
    <definedName name="GGANUAL" localSheetId="1">#REF!</definedName>
    <definedName name="GGANUAL">'[47]prog-2003'!#REF!</definedName>
    <definedName name="GGANUALPIB" localSheetId="1">#REF!</definedName>
    <definedName name="GGANUALPIB">'[47]prog-2003'!#REF!</definedName>
    <definedName name="GGB" localSheetId="1">#REF!</definedName>
    <definedName name="GGB">#REF!</definedName>
    <definedName name="GGB_NGDP">#N/A</definedName>
    <definedName name="GGCONS" localSheetId="0">#REF!</definedName>
    <definedName name="GGCONS" localSheetId="1">#REF!</definedName>
    <definedName name="GGCONS">#REF!</definedName>
    <definedName name="GGD" localSheetId="1">#REF!</definedName>
    <definedName name="GGD">#REF!</definedName>
    <definedName name="GGEC" localSheetId="1">#REF!</definedName>
    <definedName name="GGEC">#REF!</definedName>
    <definedName name="GGED" localSheetId="1">#REF!</definedName>
    <definedName name="GGED">#REF!</definedName>
    <definedName name="GGEI" localSheetId="1">#REF!</definedName>
    <definedName name="GGEI">#REF!</definedName>
    <definedName name="GGENL" localSheetId="1">#REF!</definedName>
    <definedName name="GGENL">[107]WEO!#REF!</definedName>
    <definedName name="ggfsgf" localSheetId="0" hidden="1">{"Riqfin97",#N/A,FALSE,"Tran";"Riqfinpro",#N/A,FALSE,"Tran"}</definedName>
    <definedName name="ggfsgf" localSheetId="1" hidden="1">{"Riqfin97",#N/A,FALSE,"Tran";"Riqfinpro",#N/A,FALSE,"Tran"}</definedName>
    <definedName name="ggfsgf" hidden="1">{"Riqfin97",#N/A,FALSE,"Tran";"Riqfinpro",#N/A,FALSE,"Tran"}</definedName>
    <definedName name="ggfsgf_1" localSheetId="0" hidden="1">{"Riqfin97",#N/A,FALSE,"Tran";"Riqfinpro",#N/A,FALSE,"Tran"}</definedName>
    <definedName name="ggfsgf_1" localSheetId="1" hidden="1">{"Riqfin97",#N/A,FALSE,"Tran";"Riqfinpro",#N/A,FALSE,"Tran"}</definedName>
    <definedName name="ggfsgf_1" hidden="1">{"Riqfin97",#N/A,FALSE,"Tran";"Riqfinpro",#N/A,FALSE,"Tran"}</definedName>
    <definedName name="ggfsgf_1_1" localSheetId="0" hidden="1">{"Riqfin97",#N/A,FALSE,"Tran";"Riqfinpro",#N/A,FALSE,"Tran"}</definedName>
    <definedName name="ggfsgf_1_1" localSheetId="1" hidden="1">{"Riqfin97",#N/A,FALSE,"Tran";"Riqfinpro",#N/A,FALSE,"Tran"}</definedName>
    <definedName name="ggfsgf_1_1" hidden="1">{"Riqfin97",#N/A,FALSE,"Tran";"Riqfinpro",#N/A,FALSE,"Tran"}</definedName>
    <definedName name="ggfsgf_1_2" localSheetId="0" hidden="1">{"Riqfin97",#N/A,FALSE,"Tran";"Riqfinpro",#N/A,FALSE,"Tran"}</definedName>
    <definedName name="ggfsgf_1_2" localSheetId="1" hidden="1">{"Riqfin97",#N/A,FALSE,"Tran";"Riqfinpro",#N/A,FALSE,"Tran"}</definedName>
    <definedName name="ggfsgf_1_2" hidden="1">{"Riqfin97",#N/A,FALSE,"Tran";"Riqfinpro",#N/A,FALSE,"Tran"}</definedName>
    <definedName name="ggfsgf_1_3" localSheetId="0" hidden="1">{"Riqfin97",#N/A,FALSE,"Tran";"Riqfinpro",#N/A,FALSE,"Tran"}</definedName>
    <definedName name="ggfsgf_1_3" localSheetId="1" hidden="1">{"Riqfin97",#N/A,FALSE,"Tran";"Riqfinpro",#N/A,FALSE,"Tran"}</definedName>
    <definedName name="ggfsgf_1_3" hidden="1">{"Riqfin97",#N/A,FALSE,"Tran";"Riqfinpro",#N/A,FALSE,"Tran"}</definedName>
    <definedName name="ggfsgf_1_4" localSheetId="0" hidden="1">{"Riqfin97",#N/A,FALSE,"Tran";"Riqfinpro",#N/A,FALSE,"Tran"}</definedName>
    <definedName name="ggfsgf_1_4" localSheetId="1" hidden="1">{"Riqfin97",#N/A,FALSE,"Tran";"Riqfinpro",#N/A,FALSE,"Tran"}</definedName>
    <definedName name="ggfsgf_1_4" hidden="1">{"Riqfin97",#N/A,FALSE,"Tran";"Riqfinpro",#N/A,FALSE,"Tran"}</definedName>
    <definedName name="ggfsgf_2" localSheetId="0" hidden="1">{"Riqfin97",#N/A,FALSE,"Tran";"Riqfinpro",#N/A,FALSE,"Tran"}</definedName>
    <definedName name="ggfsgf_2" localSheetId="1" hidden="1">{"Riqfin97",#N/A,FALSE,"Tran";"Riqfinpro",#N/A,FALSE,"Tran"}</definedName>
    <definedName name="ggfsgf_2" hidden="1">{"Riqfin97",#N/A,FALSE,"Tran";"Riqfinpro",#N/A,FALSE,"Tran"}</definedName>
    <definedName name="ggfsgf_3" localSheetId="0" hidden="1">{"Riqfin97",#N/A,FALSE,"Tran";"Riqfinpro",#N/A,FALSE,"Tran"}</definedName>
    <definedName name="ggfsgf_3" localSheetId="1" hidden="1">{"Riqfin97",#N/A,FALSE,"Tran";"Riqfinpro",#N/A,FALSE,"Tran"}</definedName>
    <definedName name="ggfsgf_3" hidden="1">{"Riqfin97",#N/A,FALSE,"Tran";"Riqfinpro",#N/A,FALSE,"Tran"}</definedName>
    <definedName name="ggfsgf_4" localSheetId="0" hidden="1">{"Riqfin97",#N/A,FALSE,"Tran";"Riqfinpro",#N/A,FALSE,"Tran"}</definedName>
    <definedName name="ggfsgf_4" localSheetId="1" hidden="1">{"Riqfin97",#N/A,FALSE,"Tran";"Riqfinpro",#N/A,FALSE,"Tran"}</definedName>
    <definedName name="ggfsgf_4" hidden="1">{"Riqfin97",#N/A,FALSE,"Tran";"Riqfinpro",#N/A,FALSE,"Tran"}</definedName>
    <definedName name="ggg" localSheetId="0" hidden="1">{"Riqfin97",#N/A,FALSE,"Tran";"Riqfinpro",#N/A,FALSE,"Tran"}</definedName>
    <definedName name="ggg" localSheetId="1" hidden="1">{"Riqfin97",#N/A,FALSE,"Tran";"Riqfinpro",#N/A,FALSE,"Tran"}</definedName>
    <definedName name="ggg" hidden="1">{"Riqfin97",#N/A,FALSE,"Tran";"Riqfinpro",#N/A,FALSE,"Tran"}</definedName>
    <definedName name="ggg.thj" localSheetId="0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ggg.thj" localSheetId="1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ggg.thj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ggg_1" localSheetId="0" hidden="1">{"Riqfin97",#N/A,FALSE,"Tran";"Riqfinpro",#N/A,FALSE,"Tran"}</definedName>
    <definedName name="ggg_1" localSheetId="1" hidden="1">{"Riqfin97",#N/A,FALSE,"Tran";"Riqfinpro",#N/A,FALSE,"Tran"}</definedName>
    <definedName name="ggg_1" hidden="1">{"Riqfin97",#N/A,FALSE,"Tran";"Riqfinpro",#N/A,FALSE,"Tran"}</definedName>
    <definedName name="ggg_1_1" localSheetId="0" hidden="1">{"Riqfin97",#N/A,FALSE,"Tran";"Riqfinpro",#N/A,FALSE,"Tran"}</definedName>
    <definedName name="ggg_1_1" localSheetId="1" hidden="1">{"Riqfin97",#N/A,FALSE,"Tran";"Riqfinpro",#N/A,FALSE,"Tran"}</definedName>
    <definedName name="ggg_1_1" hidden="1">{"Riqfin97",#N/A,FALSE,"Tran";"Riqfinpro",#N/A,FALSE,"Tran"}</definedName>
    <definedName name="ggg_1_2" localSheetId="0" hidden="1">{"Riqfin97",#N/A,FALSE,"Tran";"Riqfinpro",#N/A,FALSE,"Tran"}</definedName>
    <definedName name="ggg_1_2" localSheetId="1" hidden="1">{"Riqfin97",#N/A,FALSE,"Tran";"Riqfinpro",#N/A,FALSE,"Tran"}</definedName>
    <definedName name="ggg_1_2" hidden="1">{"Riqfin97",#N/A,FALSE,"Tran";"Riqfinpro",#N/A,FALSE,"Tran"}</definedName>
    <definedName name="ggg_1_3" localSheetId="0" hidden="1">{"Riqfin97",#N/A,FALSE,"Tran";"Riqfinpro",#N/A,FALSE,"Tran"}</definedName>
    <definedName name="ggg_1_3" localSheetId="1" hidden="1">{"Riqfin97",#N/A,FALSE,"Tran";"Riqfinpro",#N/A,FALSE,"Tran"}</definedName>
    <definedName name="ggg_1_3" hidden="1">{"Riqfin97",#N/A,FALSE,"Tran";"Riqfinpro",#N/A,FALSE,"Tran"}</definedName>
    <definedName name="ggg_1_4" localSheetId="0" hidden="1">{"Riqfin97",#N/A,FALSE,"Tran";"Riqfinpro",#N/A,FALSE,"Tran"}</definedName>
    <definedName name="ggg_1_4" localSheetId="1" hidden="1">{"Riqfin97",#N/A,FALSE,"Tran";"Riqfinpro",#N/A,FALSE,"Tran"}</definedName>
    <definedName name="ggg_1_4" hidden="1">{"Riqfin97",#N/A,FALSE,"Tran";"Riqfinpro",#N/A,FALSE,"Tran"}</definedName>
    <definedName name="ggg_2" localSheetId="0" hidden="1">{"Riqfin97",#N/A,FALSE,"Tran";"Riqfinpro",#N/A,FALSE,"Tran"}</definedName>
    <definedName name="ggg_2" localSheetId="1" hidden="1">{"Riqfin97",#N/A,FALSE,"Tran";"Riqfinpro",#N/A,FALSE,"Tran"}</definedName>
    <definedName name="ggg_2" hidden="1">{"Riqfin97",#N/A,FALSE,"Tran";"Riqfinpro",#N/A,FALSE,"Tran"}</definedName>
    <definedName name="ggg_3" localSheetId="0" hidden="1">{"Riqfin97",#N/A,FALSE,"Tran";"Riqfinpro",#N/A,FALSE,"Tran"}</definedName>
    <definedName name="ggg_3" localSheetId="1" hidden="1">{"Riqfin97",#N/A,FALSE,"Tran";"Riqfinpro",#N/A,FALSE,"Tran"}</definedName>
    <definedName name="ggg_3" hidden="1">{"Riqfin97",#N/A,FALSE,"Tran";"Riqfinpro",#N/A,FALSE,"Tran"}</definedName>
    <definedName name="ggg_4" localSheetId="0" hidden="1">{"Riqfin97",#N/A,FALSE,"Tran";"Riqfinpro",#N/A,FALSE,"Tran"}</definedName>
    <definedName name="ggg_4" localSheetId="1" hidden="1">{"Riqfin97",#N/A,FALSE,"Tran";"Riqfinpro",#N/A,FALSE,"Tran"}</definedName>
    <definedName name="ggg_4" hidden="1">{"Riqfin97",#N/A,FALSE,"Tran";"Riqfinpro",#N/A,FALSE,"Tran"}</definedName>
    <definedName name="gggg" localSheetId="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_1" localSheetId="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_1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_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_1_1" localSheetId="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_1_1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_1_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_1_2" localSheetId="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_1_2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_1_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_1_3" localSheetId="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_1_3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_1_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_1_4" localSheetId="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_1_4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_1_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_2" localSheetId="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_2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_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_3" localSheetId="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_3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_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_4" localSheetId="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_4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_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g" localSheetId="1" hidden="1">#REF!</definedName>
    <definedName name="ggggg" hidden="1">'[109]J(Priv.Cap)'!#REF!</definedName>
    <definedName name="gggggggg" localSheetId="0" hidden="1">{"Tab1",#N/A,FALSE,"P";"Tab2",#N/A,FALSE,"P"}</definedName>
    <definedName name="gggggggg" localSheetId="1" hidden="1">{"Tab1",#N/A,FALSE,"P";"Tab2",#N/A,FALSE,"P"}</definedName>
    <definedName name="gggggggg" hidden="1">{"Tab1",#N/A,FALSE,"P";"Tab2",#N/A,FALSE,"P"}</definedName>
    <definedName name="gghh">#N/A</definedName>
    <definedName name="GGND" localSheetId="1">#REF!</definedName>
    <definedName name="GGND">#REF!</definedName>
    <definedName name="GGRG" localSheetId="1">#REF!</definedName>
    <definedName name="GGRG">[107]WEO!#REF!</definedName>
    <definedName name="GHG">#N/A</definedName>
    <definedName name="ghs" localSheetId="1">#REF!</definedName>
    <definedName name="ghs">'[54]Prog-Ejec'!$G$229</definedName>
    <definedName name="ght" localSheetId="0" hidden="1">{"Tab1",#N/A,FALSE,"P";"Tab2",#N/A,FALSE,"P"}</definedName>
    <definedName name="ght" localSheetId="1" hidden="1">{"Tab1",#N/A,FALSE,"P";"Tab2",#N/A,FALSE,"P"}</definedName>
    <definedName name="ght" hidden="1">{"Tab1",#N/A,FALSE,"P";"Tab2",#N/A,FALSE,"P"}</definedName>
    <definedName name="ght_1" localSheetId="0" hidden="1">{"Tab1",#N/A,FALSE,"P";"Tab2",#N/A,FALSE,"P"}</definedName>
    <definedName name="ght_1" localSheetId="1" hidden="1">{"Tab1",#N/A,FALSE,"P";"Tab2",#N/A,FALSE,"P"}</definedName>
    <definedName name="ght_1" hidden="1">{"Tab1",#N/A,FALSE,"P";"Tab2",#N/A,FALSE,"P"}</definedName>
    <definedName name="ght_1_1" localSheetId="0" hidden="1">{"Tab1",#N/A,FALSE,"P";"Tab2",#N/A,FALSE,"P"}</definedName>
    <definedName name="ght_1_1" localSheetId="1" hidden="1">{"Tab1",#N/A,FALSE,"P";"Tab2",#N/A,FALSE,"P"}</definedName>
    <definedName name="ght_1_1" hidden="1">{"Tab1",#N/A,FALSE,"P";"Tab2",#N/A,FALSE,"P"}</definedName>
    <definedName name="ght_1_2" localSheetId="0" hidden="1">{"Tab1",#N/A,FALSE,"P";"Tab2",#N/A,FALSE,"P"}</definedName>
    <definedName name="ght_1_2" localSheetId="1" hidden="1">{"Tab1",#N/A,FALSE,"P";"Tab2",#N/A,FALSE,"P"}</definedName>
    <definedName name="ght_1_2" hidden="1">{"Tab1",#N/A,FALSE,"P";"Tab2",#N/A,FALSE,"P"}</definedName>
    <definedName name="ght_1_3" localSheetId="0" hidden="1">{"Tab1",#N/A,FALSE,"P";"Tab2",#N/A,FALSE,"P"}</definedName>
    <definedName name="ght_1_3" localSheetId="1" hidden="1">{"Tab1",#N/A,FALSE,"P";"Tab2",#N/A,FALSE,"P"}</definedName>
    <definedName name="ght_1_3" hidden="1">{"Tab1",#N/A,FALSE,"P";"Tab2",#N/A,FALSE,"P"}</definedName>
    <definedName name="ght_1_4" localSheetId="0" hidden="1">{"Tab1",#N/A,FALSE,"P";"Tab2",#N/A,FALSE,"P"}</definedName>
    <definedName name="ght_1_4" localSheetId="1" hidden="1">{"Tab1",#N/A,FALSE,"P";"Tab2",#N/A,FALSE,"P"}</definedName>
    <definedName name="ght_1_4" hidden="1">{"Tab1",#N/A,FALSE,"P";"Tab2",#N/A,FALSE,"P"}</definedName>
    <definedName name="ght_2" localSheetId="0" hidden="1">{"Tab1",#N/A,FALSE,"P";"Tab2",#N/A,FALSE,"P"}</definedName>
    <definedName name="ght_2" localSheetId="1" hidden="1">{"Tab1",#N/A,FALSE,"P";"Tab2",#N/A,FALSE,"P"}</definedName>
    <definedName name="ght_2" hidden="1">{"Tab1",#N/A,FALSE,"P";"Tab2",#N/A,FALSE,"P"}</definedName>
    <definedName name="ght_3" localSheetId="0" hidden="1">{"Tab1",#N/A,FALSE,"P";"Tab2",#N/A,FALSE,"P"}</definedName>
    <definedName name="ght_3" localSheetId="1" hidden="1">{"Tab1",#N/A,FALSE,"P";"Tab2",#N/A,FALSE,"P"}</definedName>
    <definedName name="ght_3" hidden="1">{"Tab1",#N/A,FALSE,"P";"Tab2",#N/A,FALSE,"P"}</definedName>
    <definedName name="ght_4" localSheetId="0" hidden="1">{"Tab1",#N/A,FALSE,"P";"Tab2",#N/A,FALSE,"P"}</definedName>
    <definedName name="ght_4" localSheetId="1" hidden="1">{"Tab1",#N/A,FALSE,"P";"Tab2",#N/A,FALSE,"P"}</definedName>
    <definedName name="ght_4" hidden="1">{"Tab1",#N/A,FALSE,"P";"Tab2",#N/A,FALSE,"P"}</definedName>
    <definedName name="giuih" localSheetId="0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giuih" localSheetId="1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giuih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gk" localSheetId="1">#REF!</definedName>
    <definedName name="gk">'[54]Prog-Ejec'!$A$9:$D$33</definedName>
    <definedName name="GL_Z" localSheetId="0">#REF!</definedName>
    <definedName name="GL_Z" localSheetId="1">#REF!</definedName>
    <definedName name="GL_Z">#REF!</definedName>
    <definedName name="GOBIERNO1" localSheetId="0">#REF!</definedName>
    <definedName name="GOBIERNO1" localSheetId="1">#REF!</definedName>
    <definedName name="GOBIERNO1">#REF!</definedName>
    <definedName name="GOBIERNO2" localSheetId="0">#REF!</definedName>
    <definedName name="GOBIERNO2" localSheetId="1">#REF!</definedName>
    <definedName name="GOBIERNO2">#REF!</definedName>
    <definedName name="GOESC96" localSheetId="0">#REF!</definedName>
    <definedName name="GOESC96" localSheetId="1">#REF!</definedName>
    <definedName name="GOESC96">#REF!</definedName>
    <definedName name="govt" localSheetId="0">[73]Bilateral!#REF!</definedName>
    <definedName name="govt" localSheetId="1">#REF!</definedName>
    <definedName name="govt">[73]Bilateral!#REF!</definedName>
    <definedName name="GR" localSheetId="1">#REF!</definedName>
    <definedName name="GR">[44]Base!$AN1</definedName>
    <definedName name="Gra_IDA">'[110]new multi borr (Sce 2)'!$C$14</definedName>
    <definedName name="_xlnm.Recorder" localSheetId="0">#REF!</definedName>
    <definedName name="_xlnm.Recorder" localSheetId="1">#REF!</definedName>
    <definedName name="_xlnm.Recorder">#REF!</definedName>
    <definedName name="Grace_IDA" localSheetId="0">#REF!</definedName>
    <definedName name="Grace_IDA" localSheetId="1">#REF!</definedName>
    <definedName name="Grace_IDA">#REF!</definedName>
    <definedName name="Grace_IDA1" localSheetId="1">#REF!</definedName>
    <definedName name="Grace_IDA1">#REF!</definedName>
    <definedName name="Grace_NC" localSheetId="0">#REF!</definedName>
    <definedName name="Grace_NC" localSheetId="1">#REF!</definedName>
    <definedName name="Grace_NC">#REF!</definedName>
    <definedName name="Grace1_IDA" localSheetId="0">#REF!</definedName>
    <definedName name="Grace1_IDA" localSheetId="1">#REF!</definedName>
    <definedName name="Grace1_IDA">#REF!</definedName>
    <definedName name="grafico">#REF!</definedName>
    <definedName name="Graphs" localSheetId="0">#REF!</definedName>
    <definedName name="Graphs" localSheetId="1">#REF!</definedName>
    <definedName name="Graphs">#REF!</definedName>
    <definedName name="gre" localSheetId="0" hidden="1">{"Riqfin97",#N/A,FALSE,"Tran";"Riqfinpro",#N/A,FALSE,"Tran"}</definedName>
    <definedName name="gre" localSheetId="1" hidden="1">{"Riqfin97",#N/A,FALSE,"Tran";"Riqfinpro",#N/A,FALSE,"Tran"}</definedName>
    <definedName name="gre" hidden="1">{"Riqfin97",#N/A,FALSE,"Tran";"Riqfinpro",#N/A,FALSE,"Tran"}</definedName>
    <definedName name="gre_1" localSheetId="0" hidden="1">{"Riqfin97",#N/A,FALSE,"Tran";"Riqfinpro",#N/A,FALSE,"Tran"}</definedName>
    <definedName name="gre_1" localSheetId="1" hidden="1">{"Riqfin97",#N/A,FALSE,"Tran";"Riqfinpro",#N/A,FALSE,"Tran"}</definedName>
    <definedName name="gre_1" hidden="1">{"Riqfin97",#N/A,FALSE,"Tran";"Riqfinpro",#N/A,FALSE,"Tran"}</definedName>
    <definedName name="gre_1_1" localSheetId="0" hidden="1">{"Riqfin97",#N/A,FALSE,"Tran";"Riqfinpro",#N/A,FALSE,"Tran"}</definedName>
    <definedName name="gre_1_1" localSheetId="1" hidden="1">{"Riqfin97",#N/A,FALSE,"Tran";"Riqfinpro",#N/A,FALSE,"Tran"}</definedName>
    <definedName name="gre_1_1" hidden="1">{"Riqfin97",#N/A,FALSE,"Tran";"Riqfinpro",#N/A,FALSE,"Tran"}</definedName>
    <definedName name="gre_1_2" localSheetId="0" hidden="1">{"Riqfin97",#N/A,FALSE,"Tran";"Riqfinpro",#N/A,FALSE,"Tran"}</definedName>
    <definedName name="gre_1_2" localSheetId="1" hidden="1">{"Riqfin97",#N/A,FALSE,"Tran";"Riqfinpro",#N/A,FALSE,"Tran"}</definedName>
    <definedName name="gre_1_2" hidden="1">{"Riqfin97",#N/A,FALSE,"Tran";"Riqfinpro",#N/A,FALSE,"Tran"}</definedName>
    <definedName name="gre_1_3" localSheetId="0" hidden="1">{"Riqfin97",#N/A,FALSE,"Tran";"Riqfinpro",#N/A,FALSE,"Tran"}</definedName>
    <definedName name="gre_1_3" localSheetId="1" hidden="1">{"Riqfin97",#N/A,FALSE,"Tran";"Riqfinpro",#N/A,FALSE,"Tran"}</definedName>
    <definedName name="gre_1_3" hidden="1">{"Riqfin97",#N/A,FALSE,"Tran";"Riqfinpro",#N/A,FALSE,"Tran"}</definedName>
    <definedName name="gre_1_4" localSheetId="0" hidden="1">{"Riqfin97",#N/A,FALSE,"Tran";"Riqfinpro",#N/A,FALSE,"Tran"}</definedName>
    <definedName name="gre_1_4" localSheetId="1" hidden="1">{"Riqfin97",#N/A,FALSE,"Tran";"Riqfinpro",#N/A,FALSE,"Tran"}</definedName>
    <definedName name="gre_1_4" hidden="1">{"Riqfin97",#N/A,FALSE,"Tran";"Riqfinpro",#N/A,FALSE,"Tran"}</definedName>
    <definedName name="gre_2" localSheetId="0" hidden="1">{"Riqfin97",#N/A,FALSE,"Tran";"Riqfinpro",#N/A,FALSE,"Tran"}</definedName>
    <definedName name="gre_2" localSheetId="1" hidden="1">{"Riqfin97",#N/A,FALSE,"Tran";"Riqfinpro",#N/A,FALSE,"Tran"}</definedName>
    <definedName name="gre_2" hidden="1">{"Riqfin97",#N/A,FALSE,"Tran";"Riqfinpro",#N/A,FALSE,"Tran"}</definedName>
    <definedName name="gre_3" localSheetId="0" hidden="1">{"Riqfin97",#N/A,FALSE,"Tran";"Riqfinpro",#N/A,FALSE,"Tran"}</definedName>
    <definedName name="gre_3" localSheetId="1" hidden="1">{"Riqfin97",#N/A,FALSE,"Tran";"Riqfinpro",#N/A,FALSE,"Tran"}</definedName>
    <definedName name="gre_3" hidden="1">{"Riqfin97",#N/A,FALSE,"Tran";"Riqfinpro",#N/A,FALSE,"Tran"}</definedName>
    <definedName name="gre_4" localSheetId="0" hidden="1">{"Riqfin97",#N/A,FALSE,"Tran";"Riqfinpro",#N/A,FALSE,"Tran"}</definedName>
    <definedName name="gre_4" localSheetId="1" hidden="1">{"Riqfin97",#N/A,FALSE,"Tran";"Riqfinpro",#N/A,FALSE,"Tran"}</definedName>
    <definedName name="gre_4" hidden="1">{"Riqfin97",#N/A,FALSE,"Tran";"Riqfinpro",#N/A,FALSE,"Tran"}</definedName>
    <definedName name="grgwe" localSheetId="0" hidden="1">{"Minpmon",#N/A,FALSE,"Monthinput"}</definedName>
    <definedName name="grgwe" localSheetId="1" hidden="1">{"Minpmon",#N/A,FALSE,"Monthinput"}</definedName>
    <definedName name="grgwe" hidden="1">{"Minpmon",#N/A,FALSE,"Monthinput"}</definedName>
    <definedName name="grgwe_1" localSheetId="0" hidden="1">{"Minpmon",#N/A,FALSE,"Monthinput"}</definedName>
    <definedName name="grgwe_1" localSheetId="1" hidden="1">{"Minpmon",#N/A,FALSE,"Monthinput"}</definedName>
    <definedName name="grgwe_1" hidden="1">{"Minpmon",#N/A,FALSE,"Monthinput"}</definedName>
    <definedName name="grgwe_1_1" localSheetId="0" hidden="1">{"Minpmon",#N/A,FALSE,"Monthinput"}</definedName>
    <definedName name="grgwe_1_1" localSheetId="1" hidden="1">{"Minpmon",#N/A,FALSE,"Monthinput"}</definedName>
    <definedName name="grgwe_1_1" hidden="1">{"Minpmon",#N/A,FALSE,"Monthinput"}</definedName>
    <definedName name="grgwe_1_2" localSheetId="0" hidden="1">{"Minpmon",#N/A,FALSE,"Monthinput"}</definedName>
    <definedName name="grgwe_1_2" localSheetId="1" hidden="1">{"Minpmon",#N/A,FALSE,"Monthinput"}</definedName>
    <definedName name="grgwe_1_2" hidden="1">{"Minpmon",#N/A,FALSE,"Monthinput"}</definedName>
    <definedName name="grgwe_1_3" localSheetId="0" hidden="1">{"Minpmon",#N/A,FALSE,"Monthinput"}</definedName>
    <definedName name="grgwe_1_3" localSheetId="1" hidden="1">{"Minpmon",#N/A,FALSE,"Monthinput"}</definedName>
    <definedName name="grgwe_1_3" hidden="1">{"Minpmon",#N/A,FALSE,"Monthinput"}</definedName>
    <definedName name="grgwe_1_4" localSheetId="0" hidden="1">{"Minpmon",#N/A,FALSE,"Monthinput"}</definedName>
    <definedName name="grgwe_1_4" localSheetId="1" hidden="1">{"Minpmon",#N/A,FALSE,"Monthinput"}</definedName>
    <definedName name="grgwe_1_4" hidden="1">{"Minpmon",#N/A,FALSE,"Monthinput"}</definedName>
    <definedName name="grgwe_2" localSheetId="0" hidden="1">{"Minpmon",#N/A,FALSE,"Monthinput"}</definedName>
    <definedName name="grgwe_2" localSheetId="1" hidden="1">{"Minpmon",#N/A,FALSE,"Monthinput"}</definedName>
    <definedName name="grgwe_2" hidden="1">{"Minpmon",#N/A,FALSE,"Monthinput"}</definedName>
    <definedName name="grgwe_3" localSheetId="0" hidden="1">{"Minpmon",#N/A,FALSE,"Monthinput"}</definedName>
    <definedName name="grgwe_3" localSheetId="1" hidden="1">{"Minpmon",#N/A,FALSE,"Monthinput"}</definedName>
    <definedName name="grgwe_3" hidden="1">{"Minpmon",#N/A,FALSE,"Monthinput"}</definedName>
    <definedName name="grgwe_4" localSheetId="0" hidden="1">{"Minpmon",#N/A,FALSE,"Monthinput"}</definedName>
    <definedName name="grgwe_4" localSheetId="1" hidden="1">{"Minpmon",#N/A,FALSE,"Monthinput"}</definedName>
    <definedName name="grgwe_4" hidden="1">{"Minpmon",#N/A,FALSE,"Monthinput"}</definedName>
    <definedName name="Gstd" localSheetId="1">#REF!</definedName>
    <definedName name="Gstd">#REF!</definedName>
    <definedName name="gujk" localSheetId="1">#REF!</definedName>
    <definedName name="gujk">'[54]Prog-Ejec'!$G$9:$J$37</definedName>
    <definedName name="gwergwe" localSheetId="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wergwe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wergwe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wergwe_1" localSheetId="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wergwe_1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wergwe_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wergwe_1_1" localSheetId="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wergwe_1_1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wergwe_1_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wergwe_1_2" localSheetId="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wergwe_1_2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wergwe_1_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wergwe_1_3" localSheetId="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wergwe_1_3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wergwe_1_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wergwe_1_4" localSheetId="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wergwe_1_4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wergwe_1_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wergwe_2" localSheetId="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wergwe_2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wergwe_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wergwe_3" localSheetId="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wergwe_3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wergwe_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wergwe_4" localSheetId="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wergwe_4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wergwe_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y" localSheetId="0" hidden="1">{"macro",#N/A,FALSE,"Macro";"smq2",#N/A,FALSE,"Data";"smq3",#N/A,FALSE,"Data";"smq4",#N/A,FALSE,"Data";"smq5",#N/A,FALSE,"Data";"smq6",#N/A,FALSE,"Data";"smq7",#N/A,FALSE,"Data";"smq8",#N/A,FALSE,"Data";"smq9",#N/A,FALSE,"Data"}</definedName>
    <definedName name="gy" localSheetId="1" hidden="1">{"macro",#N/A,FALSE,"Macro";"smq2",#N/A,FALSE,"Data";"smq3",#N/A,FALSE,"Data";"smq4",#N/A,FALSE,"Data";"smq5",#N/A,FALSE,"Data";"smq6",#N/A,FALSE,"Data";"smq7",#N/A,FALSE,"Data";"smq8",#N/A,FALSE,"Data";"smq9",#N/A,FALSE,"Data"}</definedName>
    <definedName name="gy" hidden="1">{"macro",#N/A,FALSE,"Macro";"smq2",#N/A,FALSE,"Data";"smq3",#N/A,FALSE,"Data";"smq4",#N/A,FALSE,"Data";"smq5",#N/A,FALSE,"Data";"smq6",#N/A,FALSE,"Data";"smq7",#N/A,FALSE,"Data";"smq8",#N/A,FALSE,"Data";"smq9",#N/A,FALSE,"Data"}</definedName>
    <definedName name="gyu" localSheetId="0" hidden="1">{"Tab1",#N/A,FALSE,"P";"Tab2",#N/A,FALSE,"P"}</definedName>
    <definedName name="gyu" localSheetId="1" hidden="1">{"Tab1",#N/A,FALSE,"P";"Tab2",#N/A,FALSE,"P"}</definedName>
    <definedName name="gyu" hidden="1">{"Tab1",#N/A,FALSE,"P";"Tab2",#N/A,FALSE,"P"}</definedName>
    <definedName name="gyu_1" localSheetId="0" hidden="1">{"Tab1",#N/A,FALSE,"P";"Tab2",#N/A,FALSE,"P"}</definedName>
    <definedName name="gyu_1" localSheetId="1" hidden="1">{"Tab1",#N/A,FALSE,"P";"Tab2",#N/A,FALSE,"P"}</definedName>
    <definedName name="gyu_1" hidden="1">{"Tab1",#N/A,FALSE,"P";"Tab2",#N/A,FALSE,"P"}</definedName>
    <definedName name="gyu_1_1" localSheetId="0" hidden="1">{"Tab1",#N/A,FALSE,"P";"Tab2",#N/A,FALSE,"P"}</definedName>
    <definedName name="gyu_1_1" localSheetId="1" hidden="1">{"Tab1",#N/A,FALSE,"P";"Tab2",#N/A,FALSE,"P"}</definedName>
    <definedName name="gyu_1_1" hidden="1">{"Tab1",#N/A,FALSE,"P";"Tab2",#N/A,FALSE,"P"}</definedName>
    <definedName name="gyu_1_2" localSheetId="0" hidden="1">{"Tab1",#N/A,FALSE,"P";"Tab2",#N/A,FALSE,"P"}</definedName>
    <definedName name="gyu_1_2" localSheetId="1" hidden="1">{"Tab1",#N/A,FALSE,"P";"Tab2",#N/A,FALSE,"P"}</definedName>
    <definedName name="gyu_1_2" hidden="1">{"Tab1",#N/A,FALSE,"P";"Tab2",#N/A,FALSE,"P"}</definedName>
    <definedName name="gyu_1_3" localSheetId="0" hidden="1">{"Tab1",#N/A,FALSE,"P";"Tab2",#N/A,FALSE,"P"}</definedName>
    <definedName name="gyu_1_3" localSheetId="1" hidden="1">{"Tab1",#N/A,FALSE,"P";"Tab2",#N/A,FALSE,"P"}</definedName>
    <definedName name="gyu_1_3" hidden="1">{"Tab1",#N/A,FALSE,"P";"Tab2",#N/A,FALSE,"P"}</definedName>
    <definedName name="gyu_1_4" localSheetId="0" hidden="1">{"Tab1",#N/A,FALSE,"P";"Tab2",#N/A,FALSE,"P"}</definedName>
    <definedName name="gyu_1_4" localSheetId="1" hidden="1">{"Tab1",#N/A,FALSE,"P";"Tab2",#N/A,FALSE,"P"}</definedName>
    <definedName name="gyu_1_4" hidden="1">{"Tab1",#N/A,FALSE,"P";"Tab2",#N/A,FALSE,"P"}</definedName>
    <definedName name="gyu_2" localSheetId="0" hidden="1">{"Tab1",#N/A,FALSE,"P";"Tab2",#N/A,FALSE,"P"}</definedName>
    <definedName name="gyu_2" localSheetId="1" hidden="1">{"Tab1",#N/A,FALSE,"P";"Tab2",#N/A,FALSE,"P"}</definedName>
    <definedName name="gyu_2" hidden="1">{"Tab1",#N/A,FALSE,"P";"Tab2",#N/A,FALSE,"P"}</definedName>
    <definedName name="gyu_3" localSheetId="0" hidden="1">{"Tab1",#N/A,FALSE,"P";"Tab2",#N/A,FALSE,"P"}</definedName>
    <definedName name="gyu_3" localSheetId="1" hidden="1">{"Tab1",#N/A,FALSE,"P";"Tab2",#N/A,FALSE,"P"}</definedName>
    <definedName name="gyu_3" hidden="1">{"Tab1",#N/A,FALSE,"P";"Tab2",#N/A,FALSE,"P"}</definedName>
    <definedName name="gyu_4" localSheetId="0" hidden="1">{"Tab1",#N/A,FALSE,"P";"Tab2",#N/A,FALSE,"P"}</definedName>
    <definedName name="gyu_4" localSheetId="1" hidden="1">{"Tab1",#N/A,FALSE,"P";"Tab2",#N/A,FALSE,"P"}</definedName>
    <definedName name="gyu_4" hidden="1">{"Tab1",#N/A,FALSE,"P";"Tab2",#N/A,FALSE,"P"}</definedName>
    <definedName name="gz" localSheetId="1">#REF!</definedName>
    <definedName name="gz">[111]MD5!#REF!</definedName>
    <definedName name="h" localSheetId="0">#REF!</definedName>
    <definedName name="h" localSheetId="1">#REF!</definedName>
    <definedName name="h">#REF!</definedName>
    <definedName name="hacienda1" localSheetId="1">#REF!</definedName>
    <definedName name="hacienda1">[112]HACIENDA!$A$2:$M$28</definedName>
    <definedName name="hacienda2" localSheetId="1">#REF!</definedName>
    <definedName name="hacienda2">[112]HACIENDA!$A$1:$N$28</definedName>
    <definedName name="harina" localSheetId="0" hidden="1">{"'boletin'!$A$1:$R$73"}</definedName>
    <definedName name="harina" localSheetId="1" hidden="1">{"'boletin'!$A$1:$R$73"}</definedName>
    <definedName name="harina" hidden="1">{"'boletin'!$A$1:$R$73"}</definedName>
    <definedName name="hdah" localSheetId="0" hidden="1">{"'RIN-INTRANET'!$A$1:$K$71"}</definedName>
    <definedName name="hdah" localSheetId="1" hidden="1">{"'RIN-INTRANET'!$A$1:$K$71"}</definedName>
    <definedName name="hdah" hidden="1">{"'RIN-INTRANET'!$A$1:$K$71"}</definedName>
    <definedName name="hdah_1" localSheetId="0" hidden="1">{"'RIN-INTRANET'!$A$1:$K$71"}</definedName>
    <definedName name="hdah_1" localSheetId="1" hidden="1">{"'RIN-INTRANET'!$A$1:$K$71"}</definedName>
    <definedName name="hdah_1" hidden="1">{"'RIN-INTRANET'!$A$1:$K$71"}</definedName>
    <definedName name="hdah_1_1" localSheetId="0" hidden="1">{"'RIN-INTRANET'!$A$1:$K$71"}</definedName>
    <definedName name="hdah_1_1" localSheetId="1" hidden="1">{"'RIN-INTRANET'!$A$1:$K$71"}</definedName>
    <definedName name="hdah_1_1" hidden="1">{"'RIN-INTRANET'!$A$1:$K$71"}</definedName>
    <definedName name="hdah_1_1_1" localSheetId="0" hidden="1">{"'RIN-INTRANET'!$A$1:$K$71"}</definedName>
    <definedName name="hdah_1_1_1" localSheetId="1" hidden="1">{"'RIN-INTRANET'!$A$1:$K$71"}</definedName>
    <definedName name="hdah_1_1_1" hidden="1">{"'RIN-INTRANET'!$A$1:$K$71"}</definedName>
    <definedName name="hdah_1_1_2" localSheetId="0" hidden="1">{"'RIN-INTRANET'!$A$1:$K$71"}</definedName>
    <definedName name="hdah_1_1_2" localSheetId="1" hidden="1">{"'RIN-INTRANET'!$A$1:$K$71"}</definedName>
    <definedName name="hdah_1_1_2" hidden="1">{"'RIN-INTRANET'!$A$1:$K$71"}</definedName>
    <definedName name="hdah_1_1_3" localSheetId="0" hidden="1">{"'RIN-INTRANET'!$A$1:$K$71"}</definedName>
    <definedName name="hdah_1_1_3" localSheetId="1" hidden="1">{"'RIN-INTRANET'!$A$1:$K$71"}</definedName>
    <definedName name="hdah_1_1_3" hidden="1">{"'RIN-INTRANET'!$A$1:$K$71"}</definedName>
    <definedName name="hdah_1_1_4" localSheetId="0" hidden="1">{"'RIN-INTRANET'!$A$1:$K$71"}</definedName>
    <definedName name="hdah_1_1_4" localSheetId="1" hidden="1">{"'RIN-INTRANET'!$A$1:$K$71"}</definedName>
    <definedName name="hdah_1_1_4" hidden="1">{"'RIN-INTRANET'!$A$1:$K$71"}</definedName>
    <definedName name="hdah_1_2" localSheetId="0" hidden="1">{"'RIN-INTRANET'!$A$1:$K$71"}</definedName>
    <definedName name="hdah_1_2" localSheetId="1" hidden="1">{"'RIN-INTRANET'!$A$1:$K$71"}</definedName>
    <definedName name="hdah_1_2" hidden="1">{"'RIN-INTRANET'!$A$1:$K$71"}</definedName>
    <definedName name="hdah_1_2_1" localSheetId="0" hidden="1">{"'RIN-INTRANET'!$A$1:$K$71"}</definedName>
    <definedName name="hdah_1_2_1" localSheetId="1" hidden="1">{"'RIN-INTRANET'!$A$1:$K$71"}</definedName>
    <definedName name="hdah_1_2_1" hidden="1">{"'RIN-INTRANET'!$A$1:$K$71"}</definedName>
    <definedName name="hdah_1_2_2" localSheetId="0" hidden="1">{"'RIN-INTRANET'!$A$1:$K$71"}</definedName>
    <definedName name="hdah_1_2_2" localSheetId="1" hidden="1">{"'RIN-INTRANET'!$A$1:$K$71"}</definedName>
    <definedName name="hdah_1_2_2" hidden="1">{"'RIN-INTRANET'!$A$1:$K$71"}</definedName>
    <definedName name="hdah_1_2_3" localSheetId="0" hidden="1">{"'RIN-INTRANET'!$A$1:$K$71"}</definedName>
    <definedName name="hdah_1_2_3" localSheetId="1" hidden="1">{"'RIN-INTRANET'!$A$1:$K$71"}</definedName>
    <definedName name="hdah_1_2_3" hidden="1">{"'RIN-INTRANET'!$A$1:$K$71"}</definedName>
    <definedName name="hdah_1_3" localSheetId="0" hidden="1">{"'RIN-INTRANET'!$A$1:$K$71"}</definedName>
    <definedName name="hdah_1_3" localSheetId="1" hidden="1">{"'RIN-INTRANET'!$A$1:$K$71"}</definedName>
    <definedName name="hdah_1_3" hidden="1">{"'RIN-INTRANET'!$A$1:$K$71"}</definedName>
    <definedName name="hdah_1_4" localSheetId="0" hidden="1">{"'RIN-INTRANET'!$A$1:$K$71"}</definedName>
    <definedName name="hdah_1_4" localSheetId="1" hidden="1">{"'RIN-INTRANET'!$A$1:$K$71"}</definedName>
    <definedName name="hdah_1_4" hidden="1">{"'RIN-INTRANET'!$A$1:$K$71"}</definedName>
    <definedName name="hdah_1_5" localSheetId="0" hidden="1">{"'RIN-INTRANET'!$A$1:$K$71"}</definedName>
    <definedName name="hdah_1_5" localSheetId="1" hidden="1">{"'RIN-INTRANET'!$A$1:$K$71"}</definedName>
    <definedName name="hdah_1_5" hidden="1">{"'RIN-INTRANET'!$A$1:$K$71"}</definedName>
    <definedName name="hdah_2" localSheetId="0" hidden="1">{"'RIN-INTRANET'!$A$1:$K$71"}</definedName>
    <definedName name="hdah_2" localSheetId="1" hidden="1">{"'RIN-INTRANET'!$A$1:$K$71"}</definedName>
    <definedName name="hdah_2" hidden="1">{"'RIN-INTRANET'!$A$1:$K$71"}</definedName>
    <definedName name="hdah_2_1" localSheetId="0" hidden="1">{"'RIN-INTRANET'!$A$1:$K$71"}</definedName>
    <definedName name="hdah_2_1" localSheetId="1" hidden="1">{"'RIN-INTRANET'!$A$1:$K$71"}</definedName>
    <definedName name="hdah_2_1" hidden="1">{"'RIN-INTRANET'!$A$1:$K$71"}</definedName>
    <definedName name="hdah_2_2" localSheetId="0" hidden="1">{"'RIN-INTRANET'!$A$1:$K$71"}</definedName>
    <definedName name="hdah_2_2" localSheetId="1" hidden="1">{"'RIN-INTRANET'!$A$1:$K$71"}</definedName>
    <definedName name="hdah_2_2" hidden="1">{"'RIN-INTRANET'!$A$1:$K$71"}</definedName>
    <definedName name="hdah_2_3" localSheetId="0" hidden="1">{"'RIN-INTRANET'!$A$1:$K$71"}</definedName>
    <definedName name="hdah_2_3" localSheetId="1" hidden="1">{"'RIN-INTRANET'!$A$1:$K$71"}</definedName>
    <definedName name="hdah_2_3" hidden="1">{"'RIN-INTRANET'!$A$1:$K$71"}</definedName>
    <definedName name="hdah_2_4" localSheetId="0" hidden="1">{"'RIN-INTRANET'!$A$1:$K$71"}</definedName>
    <definedName name="hdah_2_4" localSheetId="1" hidden="1">{"'RIN-INTRANET'!$A$1:$K$71"}</definedName>
    <definedName name="hdah_2_4" hidden="1">{"'RIN-INTRANET'!$A$1:$K$71"}</definedName>
    <definedName name="hdah_3" localSheetId="0" hidden="1">{"'RIN-INTRANET'!$A$1:$K$71"}</definedName>
    <definedName name="hdah_3" localSheetId="1" hidden="1">{"'RIN-INTRANET'!$A$1:$K$71"}</definedName>
    <definedName name="hdah_3" hidden="1">{"'RIN-INTRANET'!$A$1:$K$71"}</definedName>
    <definedName name="hdah_4" localSheetId="0" hidden="1">{"'RIN-INTRANET'!$A$1:$K$71"}</definedName>
    <definedName name="hdah_4" localSheetId="1" hidden="1">{"'RIN-INTRANET'!$A$1:$K$71"}</definedName>
    <definedName name="hdah_4" hidden="1">{"'RIN-INTRANET'!$A$1:$K$71"}</definedName>
    <definedName name="hdah_5" localSheetId="0" hidden="1">{"'RIN-INTRANET'!$A$1:$K$71"}</definedName>
    <definedName name="hdah_5" localSheetId="1" hidden="1">{"'RIN-INTRANET'!$A$1:$K$71"}</definedName>
    <definedName name="hdah_5" hidden="1">{"'RIN-INTRANET'!$A$1:$K$71"}</definedName>
    <definedName name="hdgdh" localSheetId="0" hidden="1">{"'RIN-INTRANET'!$A$1:$K$71"}</definedName>
    <definedName name="hdgdh" localSheetId="1" hidden="1">{"'RIN-INTRANET'!$A$1:$K$71"}</definedName>
    <definedName name="hdgdh" hidden="1">{"'RIN-INTRANET'!$A$1:$K$71"}</definedName>
    <definedName name="hdgdh_1" localSheetId="0" hidden="1">{"'RIN-INTRANET'!$A$1:$K$71"}</definedName>
    <definedName name="hdgdh_1" localSheetId="1" hidden="1">{"'RIN-INTRANET'!$A$1:$K$71"}</definedName>
    <definedName name="hdgdh_1" hidden="1">{"'RIN-INTRANET'!$A$1:$K$71"}</definedName>
    <definedName name="hdgdh_1_1" localSheetId="0" hidden="1">{"'RIN-INTRANET'!$A$1:$K$71"}</definedName>
    <definedName name="hdgdh_1_1" localSheetId="1" hidden="1">{"'RIN-INTRANET'!$A$1:$K$71"}</definedName>
    <definedName name="hdgdh_1_1" hidden="1">{"'RIN-INTRANET'!$A$1:$K$71"}</definedName>
    <definedName name="hdgdh_1_1_1" localSheetId="0" hidden="1">{"'RIN-INTRANET'!$A$1:$K$71"}</definedName>
    <definedName name="hdgdh_1_1_1" localSheetId="1" hidden="1">{"'RIN-INTRANET'!$A$1:$K$71"}</definedName>
    <definedName name="hdgdh_1_1_1" hidden="1">{"'RIN-INTRANET'!$A$1:$K$71"}</definedName>
    <definedName name="hdgdh_1_1_2" localSheetId="0" hidden="1">{"'RIN-INTRANET'!$A$1:$K$71"}</definedName>
    <definedName name="hdgdh_1_1_2" localSheetId="1" hidden="1">{"'RIN-INTRANET'!$A$1:$K$71"}</definedName>
    <definedName name="hdgdh_1_1_2" hidden="1">{"'RIN-INTRANET'!$A$1:$K$71"}</definedName>
    <definedName name="hdgdh_1_1_3" localSheetId="0" hidden="1">{"'RIN-INTRANET'!$A$1:$K$71"}</definedName>
    <definedName name="hdgdh_1_1_3" localSheetId="1" hidden="1">{"'RIN-INTRANET'!$A$1:$K$71"}</definedName>
    <definedName name="hdgdh_1_1_3" hidden="1">{"'RIN-INTRANET'!$A$1:$K$71"}</definedName>
    <definedName name="hdgdh_1_1_4" localSheetId="0" hidden="1">{"'RIN-INTRANET'!$A$1:$K$71"}</definedName>
    <definedName name="hdgdh_1_1_4" localSheetId="1" hidden="1">{"'RIN-INTRANET'!$A$1:$K$71"}</definedName>
    <definedName name="hdgdh_1_1_4" hidden="1">{"'RIN-INTRANET'!$A$1:$K$71"}</definedName>
    <definedName name="hdgdh_1_2" localSheetId="0" hidden="1">{"'RIN-INTRANET'!$A$1:$K$71"}</definedName>
    <definedName name="hdgdh_1_2" localSheetId="1" hidden="1">{"'RIN-INTRANET'!$A$1:$K$71"}</definedName>
    <definedName name="hdgdh_1_2" hidden="1">{"'RIN-INTRANET'!$A$1:$K$71"}</definedName>
    <definedName name="hdgdh_1_2_1" localSheetId="0" hidden="1">{"'RIN-INTRANET'!$A$1:$K$71"}</definedName>
    <definedName name="hdgdh_1_2_1" localSheetId="1" hidden="1">{"'RIN-INTRANET'!$A$1:$K$71"}</definedName>
    <definedName name="hdgdh_1_2_1" hidden="1">{"'RIN-INTRANET'!$A$1:$K$71"}</definedName>
    <definedName name="hdgdh_1_2_2" localSheetId="0" hidden="1">{"'RIN-INTRANET'!$A$1:$K$71"}</definedName>
    <definedName name="hdgdh_1_2_2" localSheetId="1" hidden="1">{"'RIN-INTRANET'!$A$1:$K$71"}</definedName>
    <definedName name="hdgdh_1_2_2" hidden="1">{"'RIN-INTRANET'!$A$1:$K$71"}</definedName>
    <definedName name="hdgdh_1_2_3" localSheetId="0" hidden="1">{"'RIN-INTRANET'!$A$1:$K$71"}</definedName>
    <definedName name="hdgdh_1_2_3" localSheetId="1" hidden="1">{"'RIN-INTRANET'!$A$1:$K$71"}</definedName>
    <definedName name="hdgdh_1_2_3" hidden="1">{"'RIN-INTRANET'!$A$1:$K$71"}</definedName>
    <definedName name="hdgdh_1_3" localSheetId="0" hidden="1">{"'RIN-INTRANET'!$A$1:$K$71"}</definedName>
    <definedName name="hdgdh_1_3" localSheetId="1" hidden="1">{"'RIN-INTRANET'!$A$1:$K$71"}</definedName>
    <definedName name="hdgdh_1_3" hidden="1">{"'RIN-INTRANET'!$A$1:$K$71"}</definedName>
    <definedName name="hdgdh_1_4" localSheetId="0" hidden="1">{"'RIN-INTRANET'!$A$1:$K$71"}</definedName>
    <definedName name="hdgdh_1_4" localSheetId="1" hidden="1">{"'RIN-INTRANET'!$A$1:$K$71"}</definedName>
    <definedName name="hdgdh_1_4" hidden="1">{"'RIN-INTRANET'!$A$1:$K$71"}</definedName>
    <definedName name="hdgdh_1_5" localSheetId="0" hidden="1">{"'RIN-INTRANET'!$A$1:$K$71"}</definedName>
    <definedName name="hdgdh_1_5" localSheetId="1" hidden="1">{"'RIN-INTRANET'!$A$1:$K$71"}</definedName>
    <definedName name="hdgdh_1_5" hidden="1">{"'RIN-INTRANET'!$A$1:$K$71"}</definedName>
    <definedName name="hdgdh_2" localSheetId="0" hidden="1">{"'RIN-INTRANET'!$A$1:$K$71"}</definedName>
    <definedName name="hdgdh_2" localSheetId="1" hidden="1">{"'RIN-INTRANET'!$A$1:$K$71"}</definedName>
    <definedName name="hdgdh_2" hidden="1">{"'RIN-INTRANET'!$A$1:$K$71"}</definedName>
    <definedName name="hdgdh_2_1" localSheetId="0" hidden="1">{"'RIN-INTRANET'!$A$1:$K$71"}</definedName>
    <definedName name="hdgdh_2_1" localSheetId="1" hidden="1">{"'RIN-INTRANET'!$A$1:$K$71"}</definedName>
    <definedName name="hdgdh_2_1" hidden="1">{"'RIN-INTRANET'!$A$1:$K$71"}</definedName>
    <definedName name="hdgdh_2_2" localSheetId="0" hidden="1">{"'RIN-INTRANET'!$A$1:$K$71"}</definedName>
    <definedName name="hdgdh_2_2" localSheetId="1" hidden="1">{"'RIN-INTRANET'!$A$1:$K$71"}</definedName>
    <definedName name="hdgdh_2_2" hidden="1">{"'RIN-INTRANET'!$A$1:$K$71"}</definedName>
    <definedName name="hdgdh_2_3" localSheetId="0" hidden="1">{"'RIN-INTRANET'!$A$1:$K$71"}</definedName>
    <definedName name="hdgdh_2_3" localSheetId="1" hidden="1">{"'RIN-INTRANET'!$A$1:$K$71"}</definedName>
    <definedName name="hdgdh_2_3" hidden="1">{"'RIN-INTRANET'!$A$1:$K$71"}</definedName>
    <definedName name="hdgdh_2_4" localSheetId="0" hidden="1">{"'RIN-INTRANET'!$A$1:$K$71"}</definedName>
    <definedName name="hdgdh_2_4" localSheetId="1" hidden="1">{"'RIN-INTRANET'!$A$1:$K$71"}</definedName>
    <definedName name="hdgdh_2_4" hidden="1">{"'RIN-INTRANET'!$A$1:$K$71"}</definedName>
    <definedName name="hdgdh_3" localSheetId="0" hidden="1">{"'RIN-INTRANET'!$A$1:$K$71"}</definedName>
    <definedName name="hdgdh_3" localSheetId="1" hidden="1">{"'RIN-INTRANET'!$A$1:$K$71"}</definedName>
    <definedName name="hdgdh_3" hidden="1">{"'RIN-INTRANET'!$A$1:$K$71"}</definedName>
    <definedName name="hdgdh_4" localSheetId="0" hidden="1">{"'RIN-INTRANET'!$A$1:$K$71"}</definedName>
    <definedName name="hdgdh_4" localSheetId="1" hidden="1">{"'RIN-INTRANET'!$A$1:$K$71"}</definedName>
    <definedName name="hdgdh_4" hidden="1">{"'RIN-INTRANET'!$A$1:$K$71"}</definedName>
    <definedName name="hdgdh_5" localSheetId="0" hidden="1">{"'RIN-INTRANET'!$A$1:$K$71"}</definedName>
    <definedName name="hdgdh_5" localSheetId="1" hidden="1">{"'RIN-INTRANET'!$A$1:$K$71"}</definedName>
    <definedName name="hdgdh_5" hidden="1">{"'RIN-INTRANET'!$A$1:$K$71"}</definedName>
    <definedName name="Header_Row" localSheetId="1">ROW(#REF!)</definedName>
    <definedName name="Header_Row">ROW(#REF!)</definedName>
    <definedName name="Heading39" localSheetId="0">#REF!</definedName>
    <definedName name="Heading39" localSheetId="1">#REF!</definedName>
    <definedName name="Heading39">#REF!</definedName>
    <definedName name="hello" localSheetId="0" hidden="1">{#N/A,#N/A,FALSE,"CB";#N/A,#N/A,FALSE,"CMB";#N/A,#N/A,FALSE,"BSYS";#N/A,#N/A,FALSE,"NBFI";#N/A,#N/A,FALSE,"FSYS"}</definedName>
    <definedName name="hello" localSheetId="1" hidden="1">{#N/A,#N/A,FALSE,"CB";#N/A,#N/A,FALSE,"CMB";#N/A,#N/A,FALSE,"BSYS";#N/A,#N/A,FALSE,"NBFI";#N/A,#N/A,FALSE,"FSYS"}</definedName>
    <definedName name="hello" hidden="1">{#N/A,#N/A,FALSE,"CB";#N/A,#N/A,FALSE,"CMB";#N/A,#N/A,FALSE,"BSYS";#N/A,#N/A,FALSE,"NBFI";#N/A,#N/A,FALSE,"FSYS"}</definedName>
    <definedName name="hghj" localSheetId="0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hghj" localSheetId="1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hghj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hghjgjffu">#N/A</definedName>
    <definedName name="hh">#REF!</definedName>
    <definedName name="HHCD">#REF!</definedName>
    <definedName name="hhh" localSheetId="0" hidden="1">{"Minpmon",#N/A,FALSE,"Monthinput"}</definedName>
    <definedName name="hhh" localSheetId="1" hidden="1">{"Minpmon",#N/A,FALSE,"Monthinput"}</definedName>
    <definedName name="hhh" hidden="1">{"Minpmon",#N/A,FALSE,"Monthinput"}</definedName>
    <definedName name="hhh_1" localSheetId="0" hidden="1">{"Minpmon",#N/A,FALSE,"Monthinput"}</definedName>
    <definedName name="hhh_1" localSheetId="1" hidden="1">{"Minpmon",#N/A,FALSE,"Monthinput"}</definedName>
    <definedName name="hhh_1" hidden="1">{"Minpmon",#N/A,FALSE,"Monthinput"}</definedName>
    <definedName name="hhh_1_1" localSheetId="0" hidden="1">{"Minpmon",#N/A,FALSE,"Monthinput"}</definedName>
    <definedName name="hhh_1_1" localSheetId="1" hidden="1">{"Minpmon",#N/A,FALSE,"Monthinput"}</definedName>
    <definedName name="hhh_1_1" hidden="1">{"Minpmon",#N/A,FALSE,"Monthinput"}</definedName>
    <definedName name="hhh_1_2" localSheetId="0" hidden="1">{"Minpmon",#N/A,FALSE,"Monthinput"}</definedName>
    <definedName name="hhh_1_2" localSheetId="1" hidden="1">{"Minpmon",#N/A,FALSE,"Monthinput"}</definedName>
    <definedName name="hhh_1_2" hidden="1">{"Minpmon",#N/A,FALSE,"Monthinput"}</definedName>
    <definedName name="hhh_1_3" localSheetId="0" hidden="1">{"Minpmon",#N/A,FALSE,"Monthinput"}</definedName>
    <definedName name="hhh_1_3" localSheetId="1" hidden="1">{"Minpmon",#N/A,FALSE,"Monthinput"}</definedName>
    <definedName name="hhh_1_3" hidden="1">{"Minpmon",#N/A,FALSE,"Monthinput"}</definedName>
    <definedName name="hhh_1_4" localSheetId="0" hidden="1">{"Minpmon",#N/A,FALSE,"Monthinput"}</definedName>
    <definedName name="hhh_1_4" localSheetId="1" hidden="1">{"Minpmon",#N/A,FALSE,"Monthinput"}</definedName>
    <definedName name="hhh_1_4" hidden="1">{"Minpmon",#N/A,FALSE,"Monthinput"}</definedName>
    <definedName name="hhh_2" localSheetId="0" hidden="1">{"Minpmon",#N/A,FALSE,"Monthinput"}</definedName>
    <definedName name="hhh_2" localSheetId="1" hidden="1">{"Minpmon",#N/A,FALSE,"Monthinput"}</definedName>
    <definedName name="hhh_2" hidden="1">{"Minpmon",#N/A,FALSE,"Monthinput"}</definedName>
    <definedName name="hhh_3" localSheetId="0" hidden="1">{"Minpmon",#N/A,FALSE,"Monthinput"}</definedName>
    <definedName name="hhh_3" localSheetId="1" hidden="1">{"Minpmon",#N/A,FALSE,"Monthinput"}</definedName>
    <definedName name="hhh_3" hidden="1">{"Minpmon",#N/A,FALSE,"Monthinput"}</definedName>
    <definedName name="hhh_4" localSheetId="0" hidden="1">{"Minpmon",#N/A,FALSE,"Monthinput"}</definedName>
    <definedName name="hhh_4" localSheetId="1" hidden="1">{"Minpmon",#N/A,FALSE,"Monthinput"}</definedName>
    <definedName name="hhh_4" hidden="1">{"Minpmon",#N/A,FALSE,"Monthinput"}</definedName>
    <definedName name="hhhh">#N/A</definedName>
    <definedName name="hhhhh" localSheetId="0" hidden="1">{"Tab1",#N/A,FALSE,"P";"Tab2",#N/A,FALSE,"P"}</definedName>
    <definedName name="hhhhh" localSheetId="1" hidden="1">{"Tab1",#N/A,FALSE,"P";"Tab2",#N/A,FALSE,"P"}</definedName>
    <definedName name="hhhhh" hidden="1">{"Tab1",#N/A,FALSE,"P";"Tab2",#N/A,FALSE,"P"}</definedName>
    <definedName name="hhhhh_1" localSheetId="0" hidden="1">{"Tab1",#N/A,FALSE,"P";"Tab2",#N/A,FALSE,"P"}</definedName>
    <definedName name="hhhhh_1" localSheetId="1" hidden="1">{"Tab1",#N/A,FALSE,"P";"Tab2",#N/A,FALSE,"P"}</definedName>
    <definedName name="hhhhh_1" hidden="1">{"Tab1",#N/A,FALSE,"P";"Tab2",#N/A,FALSE,"P"}</definedName>
    <definedName name="hhhhh_1_1" localSheetId="0" hidden="1">{"Tab1",#N/A,FALSE,"P";"Tab2",#N/A,FALSE,"P"}</definedName>
    <definedName name="hhhhh_1_1" localSheetId="1" hidden="1">{"Tab1",#N/A,FALSE,"P";"Tab2",#N/A,FALSE,"P"}</definedName>
    <definedName name="hhhhh_1_1" hidden="1">{"Tab1",#N/A,FALSE,"P";"Tab2",#N/A,FALSE,"P"}</definedName>
    <definedName name="hhhhh_1_2" localSheetId="0" hidden="1">{"Tab1",#N/A,FALSE,"P";"Tab2",#N/A,FALSE,"P"}</definedName>
    <definedName name="hhhhh_1_2" localSheetId="1" hidden="1">{"Tab1",#N/A,FALSE,"P";"Tab2",#N/A,FALSE,"P"}</definedName>
    <definedName name="hhhhh_1_2" hidden="1">{"Tab1",#N/A,FALSE,"P";"Tab2",#N/A,FALSE,"P"}</definedName>
    <definedName name="hhhhh_1_3" localSheetId="0" hidden="1">{"Tab1",#N/A,FALSE,"P";"Tab2",#N/A,FALSE,"P"}</definedName>
    <definedName name="hhhhh_1_3" localSheetId="1" hidden="1">{"Tab1",#N/A,FALSE,"P";"Tab2",#N/A,FALSE,"P"}</definedName>
    <definedName name="hhhhh_1_3" hidden="1">{"Tab1",#N/A,FALSE,"P";"Tab2",#N/A,FALSE,"P"}</definedName>
    <definedName name="hhhhh_1_4" localSheetId="0" hidden="1">{"Tab1",#N/A,FALSE,"P";"Tab2",#N/A,FALSE,"P"}</definedName>
    <definedName name="hhhhh_1_4" localSheetId="1" hidden="1">{"Tab1",#N/A,FALSE,"P";"Tab2",#N/A,FALSE,"P"}</definedName>
    <definedName name="hhhhh_1_4" hidden="1">{"Tab1",#N/A,FALSE,"P";"Tab2",#N/A,FALSE,"P"}</definedName>
    <definedName name="hhhhh_2" localSheetId="0" hidden="1">{"Tab1",#N/A,FALSE,"P";"Tab2",#N/A,FALSE,"P"}</definedName>
    <definedName name="hhhhh_2" localSheetId="1" hidden="1">{"Tab1",#N/A,FALSE,"P";"Tab2",#N/A,FALSE,"P"}</definedName>
    <definedName name="hhhhh_2" hidden="1">{"Tab1",#N/A,FALSE,"P";"Tab2",#N/A,FALSE,"P"}</definedName>
    <definedName name="hhhhh_3" localSheetId="0" hidden="1">{"Tab1",#N/A,FALSE,"P";"Tab2",#N/A,FALSE,"P"}</definedName>
    <definedName name="hhhhh_3" localSheetId="1" hidden="1">{"Tab1",#N/A,FALSE,"P";"Tab2",#N/A,FALSE,"P"}</definedName>
    <definedName name="hhhhh_3" hidden="1">{"Tab1",#N/A,FALSE,"P";"Tab2",#N/A,FALSE,"P"}</definedName>
    <definedName name="hhhhh_4" localSheetId="0" hidden="1">{"Tab1",#N/A,FALSE,"P";"Tab2",#N/A,FALSE,"P"}</definedName>
    <definedName name="hhhhh_4" localSheetId="1" hidden="1">{"Tab1",#N/A,FALSE,"P";"Tab2",#N/A,FALSE,"P"}</definedName>
    <definedName name="hhhhh_4" hidden="1">{"Tab1",#N/A,FALSE,"P";"Tab2",#N/A,FALSE,"P"}</definedName>
    <definedName name="hhhhhh" localSheetId="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_1" localSheetId="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_1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_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_1_1" localSheetId="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_1_1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_1_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_1_2" localSheetId="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_1_2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_1_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_1_3" localSheetId="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_1_3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_1_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_1_4" localSheetId="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_1_4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_1_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_2" localSheetId="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_2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_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_3" localSheetId="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_3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_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_4" localSheetId="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_4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_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TA">#REF!</definedName>
    <definedName name="HIDRO1" localSheetId="0">#REF!</definedName>
    <definedName name="HIDRO1" localSheetId="1">#REF!</definedName>
    <definedName name="HIDRO1">#REF!</definedName>
    <definedName name="High_external" localSheetId="0">#REF!</definedName>
    <definedName name="High_external" localSheetId="1">#REF!</definedName>
    <definedName name="High_external">#REF!</definedName>
    <definedName name="High_fiscal" localSheetId="0">#REF!</definedName>
    <definedName name="High_fiscal" localSheetId="1">#REF!</definedName>
    <definedName name="High_fiscal">#REF!</definedName>
    <definedName name="High_growth_extended" localSheetId="0">#REF!</definedName>
    <definedName name="High_growth_extended" localSheetId="1">#REF!</definedName>
    <definedName name="High_growth_extended">#REF!</definedName>
    <definedName name="High_growth_summary" localSheetId="0">#REF!</definedName>
    <definedName name="High_growth_summary" localSheetId="1">#REF!</definedName>
    <definedName name="High_growth_summary">#REF!</definedName>
    <definedName name="High_monetary" localSheetId="0">#REF!</definedName>
    <definedName name="High_monetary" localSheetId="1">#REF!</definedName>
    <definedName name="High_monetary">#REF!</definedName>
    <definedName name="High_real" localSheetId="0">#REF!</definedName>
    <definedName name="High_real" localSheetId="1">#REF!</definedName>
    <definedName name="High_real">#REF!</definedName>
    <definedName name="High_summary" localSheetId="0">#REF!</definedName>
    <definedName name="High_summary" localSheetId="1">#REF!</definedName>
    <definedName name="High_summary">#REF!</definedName>
    <definedName name="hihp" localSheetId="0" hidden="1">{"Riqfin97",#N/A,FALSE,"Tran";"Riqfinpro",#N/A,FALSE,"Tran"}</definedName>
    <definedName name="hihp" localSheetId="1" hidden="1">{"Riqfin97",#N/A,FALSE,"Tran";"Riqfinpro",#N/A,FALSE,"Tran"}</definedName>
    <definedName name="hihp" hidden="1">{"Riqfin97",#N/A,FALSE,"Tran";"Riqfinpro",#N/A,FALSE,"Tran"}</definedName>
    <definedName name="hihp_1" localSheetId="0" hidden="1">{"Riqfin97",#N/A,FALSE,"Tran";"Riqfinpro",#N/A,FALSE,"Tran"}</definedName>
    <definedName name="hihp_1" localSheetId="1" hidden="1">{"Riqfin97",#N/A,FALSE,"Tran";"Riqfinpro",#N/A,FALSE,"Tran"}</definedName>
    <definedName name="hihp_1" hidden="1">{"Riqfin97",#N/A,FALSE,"Tran";"Riqfinpro",#N/A,FALSE,"Tran"}</definedName>
    <definedName name="hihp_1_1" localSheetId="0" hidden="1">{"Riqfin97",#N/A,FALSE,"Tran";"Riqfinpro",#N/A,FALSE,"Tran"}</definedName>
    <definedName name="hihp_1_1" localSheetId="1" hidden="1">{"Riqfin97",#N/A,FALSE,"Tran";"Riqfinpro",#N/A,FALSE,"Tran"}</definedName>
    <definedName name="hihp_1_1" hidden="1">{"Riqfin97",#N/A,FALSE,"Tran";"Riqfinpro",#N/A,FALSE,"Tran"}</definedName>
    <definedName name="hihp_1_2" localSheetId="0" hidden="1">{"Riqfin97",#N/A,FALSE,"Tran";"Riqfinpro",#N/A,FALSE,"Tran"}</definedName>
    <definedName name="hihp_1_2" localSheetId="1" hidden="1">{"Riqfin97",#N/A,FALSE,"Tran";"Riqfinpro",#N/A,FALSE,"Tran"}</definedName>
    <definedName name="hihp_1_2" hidden="1">{"Riqfin97",#N/A,FALSE,"Tran";"Riqfinpro",#N/A,FALSE,"Tran"}</definedName>
    <definedName name="hihp_1_3" localSheetId="0" hidden="1">{"Riqfin97",#N/A,FALSE,"Tran";"Riqfinpro",#N/A,FALSE,"Tran"}</definedName>
    <definedName name="hihp_1_3" localSheetId="1" hidden="1">{"Riqfin97",#N/A,FALSE,"Tran";"Riqfinpro",#N/A,FALSE,"Tran"}</definedName>
    <definedName name="hihp_1_3" hidden="1">{"Riqfin97",#N/A,FALSE,"Tran";"Riqfinpro",#N/A,FALSE,"Tran"}</definedName>
    <definedName name="hihp_1_4" localSheetId="0" hidden="1">{"Riqfin97",#N/A,FALSE,"Tran";"Riqfinpro",#N/A,FALSE,"Tran"}</definedName>
    <definedName name="hihp_1_4" localSheetId="1" hidden="1">{"Riqfin97",#N/A,FALSE,"Tran";"Riqfinpro",#N/A,FALSE,"Tran"}</definedName>
    <definedName name="hihp_1_4" hidden="1">{"Riqfin97",#N/A,FALSE,"Tran";"Riqfinpro",#N/A,FALSE,"Tran"}</definedName>
    <definedName name="hihp_2" localSheetId="0" hidden="1">{"Riqfin97",#N/A,FALSE,"Tran";"Riqfinpro",#N/A,FALSE,"Tran"}</definedName>
    <definedName name="hihp_2" localSheetId="1" hidden="1">{"Riqfin97",#N/A,FALSE,"Tran";"Riqfinpro",#N/A,FALSE,"Tran"}</definedName>
    <definedName name="hihp_2" hidden="1">{"Riqfin97",#N/A,FALSE,"Tran";"Riqfinpro",#N/A,FALSE,"Tran"}</definedName>
    <definedName name="hihp_3" localSheetId="0" hidden="1">{"Riqfin97",#N/A,FALSE,"Tran";"Riqfinpro",#N/A,FALSE,"Tran"}</definedName>
    <definedName name="hihp_3" localSheetId="1" hidden="1">{"Riqfin97",#N/A,FALSE,"Tran";"Riqfinpro",#N/A,FALSE,"Tran"}</definedName>
    <definedName name="hihp_3" hidden="1">{"Riqfin97",#N/A,FALSE,"Tran";"Riqfinpro",#N/A,FALSE,"Tran"}</definedName>
    <definedName name="hihp_4" localSheetId="0" hidden="1">{"Riqfin97",#N/A,FALSE,"Tran";"Riqfinpro",#N/A,FALSE,"Tran"}</definedName>
    <definedName name="hihp_4" localSheetId="1" hidden="1">{"Riqfin97",#N/A,FALSE,"Tran";"Riqfinpro",#N/A,FALSE,"Tran"}</definedName>
    <definedName name="hihp_4" hidden="1">{"Riqfin97",#N/A,FALSE,"Tran";"Riqfinpro",#N/A,FALSE,"Tran"}</definedName>
    <definedName name="hio" localSheetId="0" hidden="1">{"Tab1",#N/A,FALSE,"P";"Tab2",#N/A,FALSE,"P"}</definedName>
    <definedName name="hio" localSheetId="1" hidden="1">{"Tab1",#N/A,FALSE,"P";"Tab2",#N/A,FALSE,"P"}</definedName>
    <definedName name="hio" hidden="1">{"Tab1",#N/A,FALSE,"P";"Tab2",#N/A,FALSE,"P"}</definedName>
    <definedName name="hio_1" localSheetId="0" hidden="1">{"Tab1",#N/A,FALSE,"P";"Tab2",#N/A,FALSE,"P"}</definedName>
    <definedName name="hio_1" localSheetId="1" hidden="1">{"Tab1",#N/A,FALSE,"P";"Tab2",#N/A,FALSE,"P"}</definedName>
    <definedName name="hio_1" hidden="1">{"Tab1",#N/A,FALSE,"P";"Tab2",#N/A,FALSE,"P"}</definedName>
    <definedName name="hio_1_1" localSheetId="0" hidden="1">{"Tab1",#N/A,FALSE,"P";"Tab2",#N/A,FALSE,"P"}</definedName>
    <definedName name="hio_1_1" localSheetId="1" hidden="1">{"Tab1",#N/A,FALSE,"P";"Tab2",#N/A,FALSE,"P"}</definedName>
    <definedName name="hio_1_1" hidden="1">{"Tab1",#N/A,FALSE,"P";"Tab2",#N/A,FALSE,"P"}</definedName>
    <definedName name="hio_1_2" localSheetId="0" hidden="1">{"Tab1",#N/A,FALSE,"P";"Tab2",#N/A,FALSE,"P"}</definedName>
    <definedName name="hio_1_2" localSheetId="1" hidden="1">{"Tab1",#N/A,FALSE,"P";"Tab2",#N/A,FALSE,"P"}</definedName>
    <definedName name="hio_1_2" hidden="1">{"Tab1",#N/A,FALSE,"P";"Tab2",#N/A,FALSE,"P"}</definedName>
    <definedName name="hio_1_3" localSheetId="0" hidden="1">{"Tab1",#N/A,FALSE,"P";"Tab2",#N/A,FALSE,"P"}</definedName>
    <definedName name="hio_1_3" localSheetId="1" hidden="1">{"Tab1",#N/A,FALSE,"P";"Tab2",#N/A,FALSE,"P"}</definedName>
    <definedName name="hio_1_3" hidden="1">{"Tab1",#N/A,FALSE,"P";"Tab2",#N/A,FALSE,"P"}</definedName>
    <definedName name="hio_1_4" localSheetId="0" hidden="1">{"Tab1",#N/A,FALSE,"P";"Tab2",#N/A,FALSE,"P"}</definedName>
    <definedName name="hio_1_4" localSheetId="1" hidden="1">{"Tab1",#N/A,FALSE,"P";"Tab2",#N/A,FALSE,"P"}</definedName>
    <definedName name="hio_1_4" hidden="1">{"Tab1",#N/A,FALSE,"P";"Tab2",#N/A,FALSE,"P"}</definedName>
    <definedName name="hio_2" localSheetId="0" hidden="1">{"Tab1",#N/A,FALSE,"P";"Tab2",#N/A,FALSE,"P"}</definedName>
    <definedName name="hio_2" localSheetId="1" hidden="1">{"Tab1",#N/A,FALSE,"P";"Tab2",#N/A,FALSE,"P"}</definedName>
    <definedName name="hio_2" hidden="1">{"Tab1",#N/A,FALSE,"P";"Tab2",#N/A,FALSE,"P"}</definedName>
    <definedName name="hio_3" localSheetId="0" hidden="1">{"Tab1",#N/A,FALSE,"P";"Tab2",#N/A,FALSE,"P"}</definedName>
    <definedName name="hio_3" localSheetId="1" hidden="1">{"Tab1",#N/A,FALSE,"P";"Tab2",#N/A,FALSE,"P"}</definedName>
    <definedName name="hio_3" hidden="1">{"Tab1",#N/A,FALSE,"P";"Tab2",#N/A,FALSE,"P"}</definedName>
    <definedName name="hio_4" localSheetId="0" hidden="1">{"Tab1",#N/A,FALSE,"P";"Tab2",#N/A,FALSE,"P"}</definedName>
    <definedName name="hio_4" localSheetId="1" hidden="1">{"Tab1",#N/A,FALSE,"P";"Tab2",#N/A,FALSE,"P"}</definedName>
    <definedName name="hio_4" hidden="1">{"Tab1",#N/A,FALSE,"P";"Tab2",#N/A,FALSE,"P"}</definedName>
    <definedName name="hip" localSheetId="1">#REF!</definedName>
    <definedName name="hip">'[113]Supuestos '!$A$3:$I$34</definedName>
    <definedName name="HIPCDATA" localSheetId="0">#REF!</definedName>
    <definedName name="HIPCDATA" localSheetId="1">#REF!</definedName>
    <definedName name="HIPCDATA">#REF!</definedName>
    <definedName name="hjdhshsd" localSheetId="0" hidden="1">{"'RIN-INTRANET'!$A$1:$K$71"}</definedName>
    <definedName name="hjdhshsd" localSheetId="1" hidden="1">{"'RIN-INTRANET'!$A$1:$K$71"}</definedName>
    <definedName name="hjdhshsd" hidden="1">{"'RIN-INTRANET'!$A$1:$K$71"}</definedName>
    <definedName name="hjdhshsd_1" localSheetId="0" hidden="1">{"'RIN-INTRANET'!$A$1:$K$71"}</definedName>
    <definedName name="hjdhshsd_1" localSheetId="1" hidden="1">{"'RIN-INTRANET'!$A$1:$K$71"}</definedName>
    <definedName name="hjdhshsd_1" hidden="1">{"'RIN-INTRANET'!$A$1:$K$71"}</definedName>
    <definedName name="hjdhshsd_1_1" localSheetId="0" hidden="1">{"'RIN-INTRANET'!$A$1:$K$71"}</definedName>
    <definedName name="hjdhshsd_1_1" localSheetId="1" hidden="1">{"'RIN-INTRANET'!$A$1:$K$71"}</definedName>
    <definedName name="hjdhshsd_1_1" hidden="1">{"'RIN-INTRANET'!$A$1:$K$71"}</definedName>
    <definedName name="hjdhshsd_1_1_1" localSheetId="0" hidden="1">{"'RIN-INTRANET'!$A$1:$K$71"}</definedName>
    <definedName name="hjdhshsd_1_1_1" localSheetId="1" hidden="1">{"'RIN-INTRANET'!$A$1:$K$71"}</definedName>
    <definedName name="hjdhshsd_1_1_1" hidden="1">{"'RIN-INTRANET'!$A$1:$K$71"}</definedName>
    <definedName name="hjdhshsd_1_1_2" localSheetId="0" hidden="1">{"'RIN-INTRANET'!$A$1:$K$71"}</definedName>
    <definedName name="hjdhshsd_1_1_2" localSheetId="1" hidden="1">{"'RIN-INTRANET'!$A$1:$K$71"}</definedName>
    <definedName name="hjdhshsd_1_1_2" hidden="1">{"'RIN-INTRANET'!$A$1:$K$71"}</definedName>
    <definedName name="hjdhshsd_1_1_3" localSheetId="0" hidden="1">{"'RIN-INTRANET'!$A$1:$K$71"}</definedName>
    <definedName name="hjdhshsd_1_1_3" localSheetId="1" hidden="1">{"'RIN-INTRANET'!$A$1:$K$71"}</definedName>
    <definedName name="hjdhshsd_1_1_3" hidden="1">{"'RIN-INTRANET'!$A$1:$K$71"}</definedName>
    <definedName name="hjdhshsd_1_1_4" localSheetId="0" hidden="1">{"'RIN-INTRANET'!$A$1:$K$71"}</definedName>
    <definedName name="hjdhshsd_1_1_4" localSheetId="1" hidden="1">{"'RIN-INTRANET'!$A$1:$K$71"}</definedName>
    <definedName name="hjdhshsd_1_1_4" hidden="1">{"'RIN-INTRANET'!$A$1:$K$71"}</definedName>
    <definedName name="hjdhshsd_1_2" localSheetId="0" hidden="1">{"'RIN-INTRANET'!$A$1:$K$71"}</definedName>
    <definedName name="hjdhshsd_1_2" localSheetId="1" hidden="1">{"'RIN-INTRANET'!$A$1:$K$71"}</definedName>
    <definedName name="hjdhshsd_1_2" hidden="1">{"'RIN-INTRANET'!$A$1:$K$71"}</definedName>
    <definedName name="hjdhshsd_1_2_1" localSheetId="0" hidden="1">{"'RIN-INTRANET'!$A$1:$K$71"}</definedName>
    <definedName name="hjdhshsd_1_2_1" localSheetId="1" hidden="1">{"'RIN-INTRANET'!$A$1:$K$71"}</definedName>
    <definedName name="hjdhshsd_1_2_1" hidden="1">{"'RIN-INTRANET'!$A$1:$K$71"}</definedName>
    <definedName name="hjdhshsd_1_2_2" localSheetId="0" hidden="1">{"'RIN-INTRANET'!$A$1:$K$71"}</definedName>
    <definedName name="hjdhshsd_1_2_2" localSheetId="1" hidden="1">{"'RIN-INTRANET'!$A$1:$K$71"}</definedName>
    <definedName name="hjdhshsd_1_2_2" hidden="1">{"'RIN-INTRANET'!$A$1:$K$71"}</definedName>
    <definedName name="hjdhshsd_1_2_3" localSheetId="0" hidden="1">{"'RIN-INTRANET'!$A$1:$K$71"}</definedName>
    <definedName name="hjdhshsd_1_2_3" localSheetId="1" hidden="1">{"'RIN-INTRANET'!$A$1:$K$71"}</definedName>
    <definedName name="hjdhshsd_1_2_3" hidden="1">{"'RIN-INTRANET'!$A$1:$K$71"}</definedName>
    <definedName name="hjdhshsd_1_3" localSheetId="0" hidden="1">{"'RIN-INTRANET'!$A$1:$K$71"}</definedName>
    <definedName name="hjdhshsd_1_3" localSheetId="1" hidden="1">{"'RIN-INTRANET'!$A$1:$K$71"}</definedName>
    <definedName name="hjdhshsd_1_3" hidden="1">{"'RIN-INTRANET'!$A$1:$K$71"}</definedName>
    <definedName name="hjdhshsd_1_4" localSheetId="0" hidden="1">{"'RIN-INTRANET'!$A$1:$K$71"}</definedName>
    <definedName name="hjdhshsd_1_4" localSheetId="1" hidden="1">{"'RIN-INTRANET'!$A$1:$K$71"}</definedName>
    <definedName name="hjdhshsd_1_4" hidden="1">{"'RIN-INTRANET'!$A$1:$K$71"}</definedName>
    <definedName name="hjdhshsd_1_5" localSheetId="0" hidden="1">{"'RIN-INTRANET'!$A$1:$K$71"}</definedName>
    <definedName name="hjdhshsd_1_5" localSheetId="1" hidden="1">{"'RIN-INTRANET'!$A$1:$K$71"}</definedName>
    <definedName name="hjdhshsd_1_5" hidden="1">{"'RIN-INTRANET'!$A$1:$K$71"}</definedName>
    <definedName name="hjdhshsd_2" localSheetId="0" hidden="1">{"'RIN-INTRANET'!$A$1:$K$71"}</definedName>
    <definedName name="hjdhshsd_2" localSheetId="1" hidden="1">{"'RIN-INTRANET'!$A$1:$K$71"}</definedName>
    <definedName name="hjdhshsd_2" hidden="1">{"'RIN-INTRANET'!$A$1:$K$71"}</definedName>
    <definedName name="hjdhshsd_2_1" localSheetId="0" hidden="1">{"'RIN-INTRANET'!$A$1:$K$71"}</definedName>
    <definedName name="hjdhshsd_2_1" localSheetId="1" hidden="1">{"'RIN-INTRANET'!$A$1:$K$71"}</definedName>
    <definedName name="hjdhshsd_2_1" hidden="1">{"'RIN-INTRANET'!$A$1:$K$71"}</definedName>
    <definedName name="hjdhshsd_2_2" localSheetId="0" hidden="1">{"'RIN-INTRANET'!$A$1:$K$71"}</definedName>
    <definedName name="hjdhshsd_2_2" localSheetId="1" hidden="1">{"'RIN-INTRANET'!$A$1:$K$71"}</definedName>
    <definedName name="hjdhshsd_2_2" hidden="1">{"'RIN-INTRANET'!$A$1:$K$71"}</definedName>
    <definedName name="hjdhshsd_2_3" localSheetId="0" hidden="1">{"'RIN-INTRANET'!$A$1:$K$71"}</definedName>
    <definedName name="hjdhshsd_2_3" localSheetId="1" hidden="1">{"'RIN-INTRANET'!$A$1:$K$71"}</definedName>
    <definedName name="hjdhshsd_2_3" hidden="1">{"'RIN-INTRANET'!$A$1:$K$71"}</definedName>
    <definedName name="hjdhshsd_2_4" localSheetId="0" hidden="1">{"'RIN-INTRANET'!$A$1:$K$71"}</definedName>
    <definedName name="hjdhshsd_2_4" localSheetId="1" hidden="1">{"'RIN-INTRANET'!$A$1:$K$71"}</definedName>
    <definedName name="hjdhshsd_2_4" hidden="1">{"'RIN-INTRANET'!$A$1:$K$71"}</definedName>
    <definedName name="hjdhshsd_3" localSheetId="0" hidden="1">{"'RIN-INTRANET'!$A$1:$K$71"}</definedName>
    <definedName name="hjdhshsd_3" localSheetId="1" hidden="1">{"'RIN-INTRANET'!$A$1:$K$71"}</definedName>
    <definedName name="hjdhshsd_3" hidden="1">{"'RIN-INTRANET'!$A$1:$K$71"}</definedName>
    <definedName name="hjdhshsd_4" localSheetId="0" hidden="1">{"'RIN-INTRANET'!$A$1:$K$71"}</definedName>
    <definedName name="hjdhshsd_4" localSheetId="1" hidden="1">{"'RIN-INTRANET'!$A$1:$K$71"}</definedName>
    <definedName name="hjdhshsd_4" hidden="1">{"'RIN-INTRANET'!$A$1:$K$71"}</definedName>
    <definedName name="hjdhshsd_5" localSheetId="0" hidden="1">{"'RIN-INTRANET'!$A$1:$K$71"}</definedName>
    <definedName name="hjdhshsd_5" localSheetId="1" hidden="1">{"'RIN-INTRANET'!$A$1:$K$71"}</definedName>
    <definedName name="hjdhshsd_5" hidden="1">{"'RIN-INTRANET'!$A$1:$K$71"}</definedName>
    <definedName name="hjfhklahfksj">#N/A</definedName>
    <definedName name="hjk" localSheetId="0" hidden="1">{"Riqfin97",#N/A,FALSE,"Tran";"Riqfinpro",#N/A,FALSE,"Tran"}</definedName>
    <definedName name="hjk" localSheetId="1" hidden="1">{"Riqfin97",#N/A,FALSE,"Tran";"Riqfinpro",#N/A,FALSE,"Tran"}</definedName>
    <definedName name="hjk" hidden="1">{"Riqfin97",#N/A,FALSE,"Tran";"Riqfinpro",#N/A,FALSE,"Tran"}</definedName>
    <definedName name="hn" localSheetId="0" hidden="1">{"Riqfin97",#N/A,FALSE,"Tran";"Riqfinpro",#N/A,FALSE,"Tran"}</definedName>
    <definedName name="hn" localSheetId="1" hidden="1">{"Riqfin97",#N/A,FALSE,"Tran";"Riqfinpro",#N/A,FALSE,"Tran"}</definedName>
    <definedName name="hn" hidden="1">{"Riqfin97",#N/A,FALSE,"Tran";"Riqfinpro",#N/A,FALSE,"Tran"}</definedName>
    <definedName name="hora" localSheetId="1">#REF!</definedName>
    <definedName name="hora">[7]Programa!#REF!</definedName>
    <definedName name="Horas_Op">#REF!</definedName>
    <definedName name="Horas_Trans">#REF!</definedName>
    <definedName name="HOSP96" localSheetId="0">#REF!</definedName>
    <definedName name="HOSP96" localSheetId="1">#REF!</definedName>
    <definedName name="HOSP96">#REF!</definedName>
    <definedName name="hpu" localSheetId="0" hidden="1">{"Tab1",#N/A,FALSE,"P";"Tab2",#N/A,FALSE,"P"}</definedName>
    <definedName name="hpu" localSheetId="1" hidden="1">{"Tab1",#N/A,FALSE,"P";"Tab2",#N/A,FALSE,"P"}</definedName>
    <definedName name="hpu" hidden="1">{"Tab1",#N/A,FALSE,"P";"Tab2",#N/A,FALSE,"P"}</definedName>
    <definedName name="hpu_1" localSheetId="0" hidden="1">{"Tab1",#N/A,FALSE,"P";"Tab2",#N/A,FALSE,"P"}</definedName>
    <definedName name="hpu_1" localSheetId="1" hidden="1">{"Tab1",#N/A,FALSE,"P";"Tab2",#N/A,FALSE,"P"}</definedName>
    <definedName name="hpu_1" hidden="1">{"Tab1",#N/A,FALSE,"P";"Tab2",#N/A,FALSE,"P"}</definedName>
    <definedName name="hpu_1_1" localSheetId="0" hidden="1">{"Tab1",#N/A,FALSE,"P";"Tab2",#N/A,FALSE,"P"}</definedName>
    <definedName name="hpu_1_1" localSheetId="1" hidden="1">{"Tab1",#N/A,FALSE,"P";"Tab2",#N/A,FALSE,"P"}</definedName>
    <definedName name="hpu_1_1" hidden="1">{"Tab1",#N/A,FALSE,"P";"Tab2",#N/A,FALSE,"P"}</definedName>
    <definedName name="hpu_1_2" localSheetId="0" hidden="1">{"Tab1",#N/A,FALSE,"P";"Tab2",#N/A,FALSE,"P"}</definedName>
    <definedName name="hpu_1_2" localSheetId="1" hidden="1">{"Tab1",#N/A,FALSE,"P";"Tab2",#N/A,FALSE,"P"}</definedName>
    <definedName name="hpu_1_2" hidden="1">{"Tab1",#N/A,FALSE,"P";"Tab2",#N/A,FALSE,"P"}</definedName>
    <definedName name="hpu_1_3" localSheetId="0" hidden="1">{"Tab1",#N/A,FALSE,"P";"Tab2",#N/A,FALSE,"P"}</definedName>
    <definedName name="hpu_1_3" localSheetId="1" hidden="1">{"Tab1",#N/A,FALSE,"P";"Tab2",#N/A,FALSE,"P"}</definedName>
    <definedName name="hpu_1_3" hidden="1">{"Tab1",#N/A,FALSE,"P";"Tab2",#N/A,FALSE,"P"}</definedName>
    <definedName name="hpu_1_4" localSheetId="0" hidden="1">{"Tab1",#N/A,FALSE,"P";"Tab2",#N/A,FALSE,"P"}</definedName>
    <definedName name="hpu_1_4" localSheetId="1" hidden="1">{"Tab1",#N/A,FALSE,"P";"Tab2",#N/A,FALSE,"P"}</definedName>
    <definedName name="hpu_1_4" hidden="1">{"Tab1",#N/A,FALSE,"P";"Tab2",#N/A,FALSE,"P"}</definedName>
    <definedName name="hpu_2" localSheetId="0" hidden="1">{"Tab1",#N/A,FALSE,"P";"Tab2",#N/A,FALSE,"P"}</definedName>
    <definedName name="hpu_2" localSheetId="1" hidden="1">{"Tab1",#N/A,FALSE,"P";"Tab2",#N/A,FALSE,"P"}</definedName>
    <definedName name="hpu_2" hidden="1">{"Tab1",#N/A,FALSE,"P";"Tab2",#N/A,FALSE,"P"}</definedName>
    <definedName name="hpu_3" localSheetId="0" hidden="1">{"Tab1",#N/A,FALSE,"P";"Tab2",#N/A,FALSE,"P"}</definedName>
    <definedName name="hpu_3" localSheetId="1" hidden="1">{"Tab1",#N/A,FALSE,"P";"Tab2",#N/A,FALSE,"P"}</definedName>
    <definedName name="hpu_3" hidden="1">{"Tab1",#N/A,FALSE,"P";"Tab2",#N/A,FALSE,"P"}</definedName>
    <definedName name="hpu_4" localSheetId="0" hidden="1">{"Tab1",#N/A,FALSE,"P";"Tab2",#N/A,FALSE,"P"}</definedName>
    <definedName name="hpu_4" localSheetId="1" hidden="1">{"Tab1",#N/A,FALSE,"P";"Tab2",#N/A,FALSE,"P"}</definedName>
    <definedName name="hpu_4" hidden="1">{"Tab1",#N/A,FALSE,"P";"Tab2",#N/A,FALSE,"P"}</definedName>
    <definedName name="HTMatriz" localSheetId="0">#REF!</definedName>
    <definedName name="HTMatriz" localSheetId="1">#REF!</definedName>
    <definedName name="HTMatriz">#REF!</definedName>
    <definedName name="HTML_CodePage" hidden="1">1252</definedName>
    <definedName name="HTML_Control" localSheetId="0" hidden="1">{"'para SB'!$A$1318:$F$1381"}</definedName>
    <definedName name="HTML_Control" localSheetId="1" hidden="1">{"'para SB'!$A$1318:$F$1381"}</definedName>
    <definedName name="HTML_Control" hidden="1">{"'para SB'!$A$1318:$F$1381"}</definedName>
    <definedName name="HTML_Control_1" localSheetId="0" hidden="1">{"'RIN-INTRANET'!$A$1:$K$71"}</definedName>
    <definedName name="HTML_Control_1" localSheetId="1" hidden="1">{"'RIN-INTRANET'!$A$1:$K$71"}</definedName>
    <definedName name="HTML_Control_1" hidden="1">{"'RIN-INTRANET'!$A$1:$K$71"}</definedName>
    <definedName name="HTML_Control_1_1" localSheetId="0" hidden="1">{"'para SB'!$A$1420:$F$1479"}</definedName>
    <definedName name="HTML_Control_1_1" localSheetId="1" hidden="1">{"'para SB'!$A$1420:$F$1479"}</definedName>
    <definedName name="HTML_Control_1_1" hidden="1">{"'para SB'!$A$1420:$F$1479"}</definedName>
    <definedName name="HTML_Control_1_1_1" localSheetId="0" hidden="1">{"'RIN-INTRANET'!$A$1:$K$71"}</definedName>
    <definedName name="HTML_Control_1_1_1" localSheetId="1" hidden="1">{"'RIN-INTRANET'!$A$1:$K$71"}</definedName>
    <definedName name="HTML_Control_1_1_1" hidden="1">{"'RIN-INTRANET'!$A$1:$K$71"}</definedName>
    <definedName name="HTML_Control_1_1_2" localSheetId="0" hidden="1">{"'RIN-INTRANET'!$A$1:$K$71"}</definedName>
    <definedName name="HTML_Control_1_1_2" localSheetId="1" hidden="1">{"'RIN-INTRANET'!$A$1:$K$71"}</definedName>
    <definedName name="HTML_Control_1_1_2" hidden="1">{"'RIN-INTRANET'!$A$1:$K$71"}</definedName>
    <definedName name="HTML_Control_1_1_3" localSheetId="0" hidden="1">{"'RIN-INTRANET'!$A$1:$K$71"}</definedName>
    <definedName name="HTML_Control_1_1_3" localSheetId="1" hidden="1">{"'RIN-INTRANET'!$A$1:$K$71"}</definedName>
    <definedName name="HTML_Control_1_1_3" hidden="1">{"'RIN-INTRANET'!$A$1:$K$71"}</definedName>
    <definedName name="HTML_Control_1_1_4" localSheetId="0" hidden="1">{"'RIN-INTRANET'!$A$1:$K$71"}</definedName>
    <definedName name="HTML_Control_1_1_4" localSheetId="1" hidden="1">{"'RIN-INTRANET'!$A$1:$K$71"}</definedName>
    <definedName name="HTML_Control_1_1_4" hidden="1">{"'RIN-INTRANET'!$A$1:$K$71"}</definedName>
    <definedName name="HTML_Control_1_2" localSheetId="0" hidden="1">{"'RIN-INTRANET'!$A$1:$K$71"}</definedName>
    <definedName name="HTML_Control_1_2" localSheetId="1" hidden="1">{"'RIN-INTRANET'!$A$1:$K$71"}</definedName>
    <definedName name="HTML_Control_1_2" hidden="1">{"'RIN-INTRANET'!$A$1:$K$71"}</definedName>
    <definedName name="HTML_Control_1_2_1" localSheetId="0" hidden="1">{"'RIN-INTRANET'!$A$1:$K$71"}</definedName>
    <definedName name="HTML_Control_1_2_1" localSheetId="1" hidden="1">{"'RIN-INTRANET'!$A$1:$K$71"}</definedName>
    <definedName name="HTML_Control_1_2_1" hidden="1">{"'RIN-INTRANET'!$A$1:$K$71"}</definedName>
    <definedName name="HTML_Control_1_2_2" localSheetId="0" hidden="1">{"'RIN-INTRANET'!$A$1:$K$71"}</definedName>
    <definedName name="HTML_Control_1_2_2" localSheetId="1" hidden="1">{"'RIN-INTRANET'!$A$1:$K$71"}</definedName>
    <definedName name="HTML_Control_1_2_2" hidden="1">{"'RIN-INTRANET'!$A$1:$K$71"}</definedName>
    <definedName name="HTML_Control_1_2_3" localSheetId="0" hidden="1">{"'RIN-INTRANET'!$A$1:$K$71"}</definedName>
    <definedName name="HTML_Control_1_2_3" localSheetId="1" hidden="1">{"'RIN-INTRANET'!$A$1:$K$71"}</definedName>
    <definedName name="HTML_Control_1_2_3" hidden="1">{"'RIN-INTRANET'!$A$1:$K$71"}</definedName>
    <definedName name="HTML_Control_1_3" localSheetId="0" hidden="1">{"'para SB'!$A$1420:$F$1479"}</definedName>
    <definedName name="HTML_Control_1_3" localSheetId="1" hidden="1">{"'para SB'!$A$1420:$F$1479"}</definedName>
    <definedName name="HTML_Control_1_3" hidden="1">{"'para SB'!$A$1420:$F$1479"}</definedName>
    <definedName name="HTML_Control_1_4" localSheetId="0" hidden="1">{"'para SB'!$A$1420:$F$1479"}</definedName>
    <definedName name="HTML_Control_1_4" localSheetId="1" hidden="1">{"'para SB'!$A$1420:$F$1479"}</definedName>
    <definedName name="HTML_Control_1_4" hidden="1">{"'para SB'!$A$1420:$F$1479"}</definedName>
    <definedName name="HTML_Control_1_5" localSheetId="0" hidden="1">{"'para SB'!$A$1420:$F$1479"}</definedName>
    <definedName name="HTML_Control_1_5" localSheetId="1" hidden="1">{"'para SB'!$A$1420:$F$1479"}</definedName>
    <definedName name="HTML_Control_1_5" hidden="1">{"'para SB'!$A$1420:$F$1479"}</definedName>
    <definedName name="HTML_Control_2" localSheetId="0" hidden="1">{"'RIN-INTRANET'!$A$1:$K$71"}</definedName>
    <definedName name="HTML_Control_2" localSheetId="1" hidden="1">{"'RIN-INTRANET'!$A$1:$K$71"}</definedName>
    <definedName name="HTML_Control_2" hidden="1">{"'RIN-INTRANET'!$A$1:$K$71"}</definedName>
    <definedName name="HTML_Control_2_1" localSheetId="0" hidden="1">{"'para SB'!$A$1420:$F$1479"}</definedName>
    <definedName name="HTML_Control_2_1" localSheetId="1" hidden="1">{"'para SB'!$A$1420:$F$1479"}</definedName>
    <definedName name="HTML_Control_2_1" hidden="1">{"'para SB'!$A$1420:$F$1479"}</definedName>
    <definedName name="HTML_Control_2_2" localSheetId="0" hidden="1">{"'para SB'!$A$1420:$F$1479"}</definedName>
    <definedName name="HTML_Control_2_2" localSheetId="1" hidden="1">{"'para SB'!$A$1420:$F$1479"}</definedName>
    <definedName name="HTML_Control_2_2" hidden="1">{"'para SB'!$A$1420:$F$1479"}</definedName>
    <definedName name="HTML_Control_2_3" localSheetId="0" hidden="1">{"'para SB'!$A$1420:$F$1479"}</definedName>
    <definedName name="HTML_Control_2_3" localSheetId="1" hidden="1">{"'para SB'!$A$1420:$F$1479"}</definedName>
    <definedName name="HTML_Control_2_3" hidden="1">{"'para SB'!$A$1420:$F$1479"}</definedName>
    <definedName name="HTML_Control_2_4" localSheetId="0" hidden="1">{"'para SB'!$A$1420:$F$1479"}</definedName>
    <definedName name="HTML_Control_2_4" localSheetId="1" hidden="1">{"'para SB'!$A$1420:$F$1479"}</definedName>
    <definedName name="HTML_Control_2_4" hidden="1">{"'para SB'!$A$1420:$F$1479"}</definedName>
    <definedName name="HTML_Control_3" localSheetId="0" hidden="1">{"'RIN-INTRANET'!$A$1:$K$71"}</definedName>
    <definedName name="HTML_Control_3" localSheetId="1" hidden="1">{"'RIN-INTRANET'!$A$1:$K$71"}</definedName>
    <definedName name="HTML_Control_3" hidden="1">{"'RIN-INTRANET'!$A$1:$K$71"}</definedName>
    <definedName name="HTML_Control_4" localSheetId="0" hidden="1">{"'RIN-INTRANET'!$A$1:$K$71"}</definedName>
    <definedName name="HTML_Control_4" localSheetId="1" hidden="1">{"'RIN-INTRANET'!$A$1:$K$71"}</definedName>
    <definedName name="HTML_Control_4" hidden="1">{"'RIN-INTRANET'!$A$1:$K$71"}</definedName>
    <definedName name="HTML_Control_5" localSheetId="0" hidden="1">{"'RIN-INTRANET'!$A$1:$K$71"}</definedName>
    <definedName name="HTML_Control_5" localSheetId="1" hidden="1">{"'RIN-INTRANET'!$A$1:$K$71"}</definedName>
    <definedName name="HTML_Control_5" hidden="1">{"'RIN-INTRANET'!$A$1:$K$71"}</definedName>
    <definedName name="HTML_Description" hidden="1">""</definedName>
    <definedName name="HTML_Email" hidden="1">""</definedName>
    <definedName name="HTML_Header" hidden="1">""</definedName>
    <definedName name="HTML_LastUpdate" hidden="1">"25/04/00"</definedName>
    <definedName name="HTML_LineAfter" hidden="1">FALSE</definedName>
    <definedName name="HTML_LineBefore" hidden="1">FALSE</definedName>
    <definedName name="HTML_Name" hidden="1">"Jimmy Irias"</definedName>
    <definedName name="HTML_OBDlg2" hidden="1">TRUE</definedName>
    <definedName name="HTML_OBDlg4" hidden="1">TRUE</definedName>
    <definedName name="HTML_OS" hidden="1">0</definedName>
    <definedName name="HTML_PathFile" hidden="1">"A:\tasaintss.htm"</definedName>
    <definedName name="HTML_Title" hidden="1">""</definedName>
    <definedName name="hui" localSheetId="0" hidden="1">{"Tab1",#N/A,FALSE,"P";"Tab2",#N/A,FALSE,"P"}</definedName>
    <definedName name="hui" localSheetId="1" hidden="1">{"Tab1",#N/A,FALSE,"P";"Tab2",#N/A,FALSE,"P"}</definedName>
    <definedName name="hui" hidden="1">{"Tab1",#N/A,FALSE,"P";"Tab2",#N/A,FALSE,"P"}</definedName>
    <definedName name="hui_1" localSheetId="0" hidden="1">{"Tab1",#N/A,FALSE,"P";"Tab2",#N/A,FALSE,"P"}</definedName>
    <definedName name="hui_1" localSheetId="1" hidden="1">{"Tab1",#N/A,FALSE,"P";"Tab2",#N/A,FALSE,"P"}</definedName>
    <definedName name="hui_1" hidden="1">{"Tab1",#N/A,FALSE,"P";"Tab2",#N/A,FALSE,"P"}</definedName>
    <definedName name="hui_1_1" localSheetId="0" hidden="1">{"Tab1",#N/A,FALSE,"P";"Tab2",#N/A,FALSE,"P"}</definedName>
    <definedName name="hui_1_1" localSheetId="1" hidden="1">{"Tab1",#N/A,FALSE,"P";"Tab2",#N/A,FALSE,"P"}</definedName>
    <definedName name="hui_1_1" hidden="1">{"Tab1",#N/A,FALSE,"P";"Tab2",#N/A,FALSE,"P"}</definedName>
    <definedName name="hui_1_2" localSheetId="0" hidden="1">{"Tab1",#N/A,FALSE,"P";"Tab2",#N/A,FALSE,"P"}</definedName>
    <definedName name="hui_1_2" localSheetId="1" hidden="1">{"Tab1",#N/A,FALSE,"P";"Tab2",#N/A,FALSE,"P"}</definedName>
    <definedName name="hui_1_2" hidden="1">{"Tab1",#N/A,FALSE,"P";"Tab2",#N/A,FALSE,"P"}</definedName>
    <definedName name="hui_1_3" localSheetId="0" hidden="1">{"Tab1",#N/A,FALSE,"P";"Tab2",#N/A,FALSE,"P"}</definedName>
    <definedName name="hui_1_3" localSheetId="1" hidden="1">{"Tab1",#N/A,FALSE,"P";"Tab2",#N/A,FALSE,"P"}</definedName>
    <definedName name="hui_1_3" hidden="1">{"Tab1",#N/A,FALSE,"P";"Tab2",#N/A,FALSE,"P"}</definedName>
    <definedName name="hui_1_4" localSheetId="0" hidden="1">{"Tab1",#N/A,FALSE,"P";"Tab2",#N/A,FALSE,"P"}</definedName>
    <definedName name="hui_1_4" localSheetId="1" hidden="1">{"Tab1",#N/A,FALSE,"P";"Tab2",#N/A,FALSE,"P"}</definedName>
    <definedName name="hui_1_4" hidden="1">{"Tab1",#N/A,FALSE,"P";"Tab2",#N/A,FALSE,"P"}</definedName>
    <definedName name="hui_2" localSheetId="0" hidden="1">{"Tab1",#N/A,FALSE,"P";"Tab2",#N/A,FALSE,"P"}</definedName>
    <definedName name="hui_2" localSheetId="1" hidden="1">{"Tab1",#N/A,FALSE,"P";"Tab2",#N/A,FALSE,"P"}</definedName>
    <definedName name="hui_2" hidden="1">{"Tab1",#N/A,FALSE,"P";"Tab2",#N/A,FALSE,"P"}</definedName>
    <definedName name="hui_3" localSheetId="0" hidden="1">{"Tab1",#N/A,FALSE,"P";"Tab2",#N/A,FALSE,"P"}</definedName>
    <definedName name="hui_3" localSheetId="1" hidden="1">{"Tab1",#N/A,FALSE,"P";"Tab2",#N/A,FALSE,"P"}</definedName>
    <definedName name="hui_3" hidden="1">{"Tab1",#N/A,FALSE,"P";"Tab2",#N/A,FALSE,"P"}</definedName>
    <definedName name="hui_4" localSheetId="0" hidden="1">{"Tab1",#N/A,FALSE,"P";"Tab2",#N/A,FALSE,"P"}</definedName>
    <definedName name="hui_4" localSheetId="1" hidden="1">{"Tab1",#N/A,FALSE,"P";"Tab2",#N/A,FALSE,"P"}</definedName>
    <definedName name="hui_4" hidden="1">{"Tab1",#N/A,FALSE,"P";"Tab2",#N/A,FALSE,"P"}</definedName>
    <definedName name="huo" localSheetId="0" hidden="1">{"Tab1",#N/A,FALSE,"P";"Tab2",#N/A,FALSE,"P"}</definedName>
    <definedName name="huo" localSheetId="1" hidden="1">{"Tab1",#N/A,FALSE,"P";"Tab2",#N/A,FALSE,"P"}</definedName>
    <definedName name="huo" hidden="1">{"Tab1",#N/A,FALSE,"P";"Tab2",#N/A,FALSE,"P"}</definedName>
    <definedName name="huo_1" localSheetId="0" hidden="1">{"Tab1",#N/A,FALSE,"P";"Tab2",#N/A,FALSE,"P"}</definedName>
    <definedName name="huo_1" localSheetId="1" hidden="1">{"Tab1",#N/A,FALSE,"P";"Tab2",#N/A,FALSE,"P"}</definedName>
    <definedName name="huo_1" hidden="1">{"Tab1",#N/A,FALSE,"P";"Tab2",#N/A,FALSE,"P"}</definedName>
    <definedName name="huo_1_1" localSheetId="0" hidden="1">{"Tab1",#N/A,FALSE,"P";"Tab2",#N/A,FALSE,"P"}</definedName>
    <definedName name="huo_1_1" localSheetId="1" hidden="1">{"Tab1",#N/A,FALSE,"P";"Tab2",#N/A,FALSE,"P"}</definedName>
    <definedName name="huo_1_1" hidden="1">{"Tab1",#N/A,FALSE,"P";"Tab2",#N/A,FALSE,"P"}</definedName>
    <definedName name="huo_1_2" localSheetId="0" hidden="1">{"Tab1",#N/A,FALSE,"P";"Tab2",#N/A,FALSE,"P"}</definedName>
    <definedName name="huo_1_2" localSheetId="1" hidden="1">{"Tab1",#N/A,FALSE,"P";"Tab2",#N/A,FALSE,"P"}</definedName>
    <definedName name="huo_1_2" hidden="1">{"Tab1",#N/A,FALSE,"P";"Tab2",#N/A,FALSE,"P"}</definedName>
    <definedName name="huo_1_3" localSheetId="0" hidden="1">{"Tab1",#N/A,FALSE,"P";"Tab2",#N/A,FALSE,"P"}</definedName>
    <definedName name="huo_1_3" localSheetId="1" hidden="1">{"Tab1",#N/A,FALSE,"P";"Tab2",#N/A,FALSE,"P"}</definedName>
    <definedName name="huo_1_3" hidden="1">{"Tab1",#N/A,FALSE,"P";"Tab2",#N/A,FALSE,"P"}</definedName>
    <definedName name="huo_1_4" localSheetId="0" hidden="1">{"Tab1",#N/A,FALSE,"P";"Tab2",#N/A,FALSE,"P"}</definedName>
    <definedName name="huo_1_4" localSheetId="1" hidden="1">{"Tab1",#N/A,FALSE,"P";"Tab2",#N/A,FALSE,"P"}</definedName>
    <definedName name="huo_1_4" hidden="1">{"Tab1",#N/A,FALSE,"P";"Tab2",#N/A,FALSE,"P"}</definedName>
    <definedName name="huo_2" localSheetId="0" hidden="1">{"Tab1",#N/A,FALSE,"P";"Tab2",#N/A,FALSE,"P"}</definedName>
    <definedName name="huo_2" localSheetId="1" hidden="1">{"Tab1",#N/A,FALSE,"P";"Tab2",#N/A,FALSE,"P"}</definedName>
    <definedName name="huo_2" hidden="1">{"Tab1",#N/A,FALSE,"P";"Tab2",#N/A,FALSE,"P"}</definedName>
    <definedName name="huo_3" localSheetId="0" hidden="1">{"Tab1",#N/A,FALSE,"P";"Tab2",#N/A,FALSE,"P"}</definedName>
    <definedName name="huo_3" localSheetId="1" hidden="1">{"Tab1",#N/A,FALSE,"P";"Tab2",#N/A,FALSE,"P"}</definedName>
    <definedName name="huo_3" hidden="1">{"Tab1",#N/A,FALSE,"P";"Tab2",#N/A,FALSE,"P"}</definedName>
    <definedName name="huo_4" localSheetId="0" hidden="1">{"Tab1",#N/A,FALSE,"P";"Tab2",#N/A,FALSE,"P"}</definedName>
    <definedName name="huo_4" localSheetId="1" hidden="1">{"Tab1",#N/A,FALSE,"P";"Tab2",#N/A,FALSE,"P"}</definedName>
    <definedName name="huo_4" hidden="1">{"Tab1",#N/A,FALSE,"P";"Tab2",#N/A,FALSE,"P"}</definedName>
    <definedName name="HUY" localSheetId="0">#REF!</definedName>
    <definedName name="HUY" localSheetId="1">#REF!</definedName>
    <definedName name="HUY">#REF!</definedName>
    <definedName name="i" localSheetId="0">#REF!</definedName>
    <definedName name="i" localSheetId="1">#REF!</definedName>
    <definedName name="i">#REF!</definedName>
    <definedName name="i_m">#REF!</definedName>
    <definedName name="i2std" localSheetId="1">#REF!</definedName>
    <definedName name="i2std">#REF!</definedName>
    <definedName name="iave" localSheetId="1">#REF!</definedName>
    <definedName name="iave">#REF!</definedName>
    <definedName name="Ibrd" localSheetId="0">'[53]Debt 2009'!#REF!</definedName>
    <definedName name="Ibrd" localSheetId="1">#REF!</definedName>
    <definedName name="Ibrd">'[53]Debt 2009'!#REF!</definedName>
    <definedName name="ICOM" localSheetId="0">#REF!</definedName>
    <definedName name="ICOM" localSheetId="1">#REF!</definedName>
    <definedName name="ICOM">#REF!</definedName>
    <definedName name="ID_lista">#REF!</definedName>
    <definedName name="IDA" localSheetId="0">'[53]Debt 2009'!#REF!</definedName>
    <definedName name="IDA" localSheetId="1">#REF!</definedName>
    <definedName name="IDA">'[53]Debt 2009'!#REF!</definedName>
    <definedName name="IDA_assistance">'[114]tab 14'!$B$6:$U$25</definedName>
    <definedName name="IDAr" localSheetId="0">#REF!</definedName>
    <definedName name="IDAr" localSheetId="1">#REF!</definedName>
    <definedName name="IDAr">#REF!</definedName>
    <definedName name="IESS" localSheetId="0">#REF!</definedName>
    <definedName name="IESS" localSheetId="1">#REF!</definedName>
    <definedName name="IESS">#REF!</definedName>
    <definedName name="Ifad" localSheetId="0">'[53]Debt 2009'!#REF!</definedName>
    <definedName name="Ifad" localSheetId="1">#REF!</definedName>
    <definedName name="Ifad">'[53]Debt 2009'!#REF!</definedName>
    <definedName name="IHADFA_" localSheetId="0">#REF!</definedName>
    <definedName name="IHADFA_" localSheetId="1">#REF!</definedName>
    <definedName name="IHADFA_">#REF!</definedName>
    <definedName name="IHEAMMAC">#REF!</definedName>
    <definedName name="IHEAMT">#REF!</definedName>
    <definedName name="IHEM">#REF!</definedName>
    <definedName name="IHNOEM">#REF!</definedName>
    <definedName name="ii" localSheetId="0" hidden="1">{"Tab1",#N/A,FALSE,"P";"Tab2",#N/A,FALSE,"P"}</definedName>
    <definedName name="ii" localSheetId="1" hidden="1">{"Tab1",#N/A,FALSE,"P";"Tab2",#N/A,FALSE,"P"}</definedName>
    <definedName name="ii" hidden="1">{"Tab1",#N/A,FALSE,"P";"Tab2",#N/A,FALSE,"P"}</definedName>
    <definedName name="ii_1" localSheetId="0" hidden="1">{"Tab1",#N/A,FALSE,"P";"Tab2",#N/A,FALSE,"P"}</definedName>
    <definedName name="ii_1" localSheetId="1" hidden="1">{"Tab1",#N/A,FALSE,"P";"Tab2",#N/A,FALSE,"P"}</definedName>
    <definedName name="ii_1" hidden="1">{"Tab1",#N/A,FALSE,"P";"Tab2",#N/A,FALSE,"P"}</definedName>
    <definedName name="ii_1_1" localSheetId="0" hidden="1">{"Tab1",#N/A,FALSE,"P";"Tab2",#N/A,FALSE,"P"}</definedName>
    <definedName name="ii_1_1" localSheetId="1" hidden="1">{"Tab1",#N/A,FALSE,"P";"Tab2",#N/A,FALSE,"P"}</definedName>
    <definedName name="ii_1_1" hidden="1">{"Tab1",#N/A,FALSE,"P";"Tab2",#N/A,FALSE,"P"}</definedName>
    <definedName name="ii_1_2" localSheetId="0" hidden="1">{"Tab1",#N/A,FALSE,"P";"Tab2",#N/A,FALSE,"P"}</definedName>
    <definedName name="ii_1_2" localSheetId="1" hidden="1">{"Tab1",#N/A,FALSE,"P";"Tab2",#N/A,FALSE,"P"}</definedName>
    <definedName name="ii_1_2" hidden="1">{"Tab1",#N/A,FALSE,"P";"Tab2",#N/A,FALSE,"P"}</definedName>
    <definedName name="ii_1_3" localSheetId="0" hidden="1">{"Tab1",#N/A,FALSE,"P";"Tab2",#N/A,FALSE,"P"}</definedName>
    <definedName name="ii_1_3" localSheetId="1" hidden="1">{"Tab1",#N/A,FALSE,"P";"Tab2",#N/A,FALSE,"P"}</definedName>
    <definedName name="ii_1_3" hidden="1">{"Tab1",#N/A,FALSE,"P";"Tab2",#N/A,FALSE,"P"}</definedName>
    <definedName name="ii_1_4" localSheetId="0" hidden="1">{"Tab1",#N/A,FALSE,"P";"Tab2",#N/A,FALSE,"P"}</definedName>
    <definedName name="ii_1_4" localSheetId="1" hidden="1">{"Tab1",#N/A,FALSE,"P";"Tab2",#N/A,FALSE,"P"}</definedName>
    <definedName name="ii_1_4" hidden="1">{"Tab1",#N/A,FALSE,"P";"Tab2",#N/A,FALSE,"P"}</definedName>
    <definedName name="ii_2" localSheetId="0" hidden="1">{"Tab1",#N/A,FALSE,"P";"Tab2",#N/A,FALSE,"P"}</definedName>
    <definedName name="ii_2" localSheetId="1" hidden="1">{"Tab1",#N/A,FALSE,"P";"Tab2",#N/A,FALSE,"P"}</definedName>
    <definedName name="ii_2" hidden="1">{"Tab1",#N/A,FALSE,"P";"Tab2",#N/A,FALSE,"P"}</definedName>
    <definedName name="ii_3" localSheetId="0" hidden="1">{"Tab1",#N/A,FALSE,"P";"Tab2",#N/A,FALSE,"P"}</definedName>
    <definedName name="ii_3" localSheetId="1" hidden="1">{"Tab1",#N/A,FALSE,"P";"Tab2",#N/A,FALSE,"P"}</definedName>
    <definedName name="ii_3" hidden="1">{"Tab1",#N/A,FALSE,"P";"Tab2",#N/A,FALSE,"P"}</definedName>
    <definedName name="ii_4" localSheetId="0" hidden="1">{"Tab1",#N/A,FALSE,"P";"Tab2",#N/A,FALSE,"P"}</definedName>
    <definedName name="ii_4" localSheetId="1" hidden="1">{"Tab1",#N/A,FALSE,"P";"Tab2",#N/A,FALSE,"P"}</definedName>
    <definedName name="ii_4" hidden="1">{"Tab1",#N/A,FALSE,"P";"Tab2",#N/A,FALSE,"P"}</definedName>
    <definedName name="iii" localSheetId="0" hidden="1">{"Riqfin97",#N/A,FALSE,"Tran";"Riqfinpro",#N/A,FALSE,"Tran"}</definedName>
    <definedName name="iii" localSheetId="1" hidden="1">{"Riqfin97",#N/A,FALSE,"Tran";"Riqfinpro",#N/A,FALSE,"Tran"}</definedName>
    <definedName name="iii" hidden="1">{"Riqfin97",#N/A,FALSE,"Tran";"Riqfinpro",#N/A,FALSE,"Tran"}</definedName>
    <definedName name="iii_1" localSheetId="0" hidden="1">{"Riqfin97",#N/A,FALSE,"Tran";"Riqfinpro",#N/A,FALSE,"Tran"}</definedName>
    <definedName name="iii_1" localSheetId="1" hidden="1">{"Riqfin97",#N/A,FALSE,"Tran";"Riqfinpro",#N/A,FALSE,"Tran"}</definedName>
    <definedName name="iii_1" hidden="1">{"Riqfin97",#N/A,FALSE,"Tran";"Riqfinpro",#N/A,FALSE,"Tran"}</definedName>
    <definedName name="iii_1_1" localSheetId="0" hidden="1">{"Riqfin97",#N/A,FALSE,"Tran";"Riqfinpro",#N/A,FALSE,"Tran"}</definedName>
    <definedName name="iii_1_1" localSheetId="1" hidden="1">{"Riqfin97",#N/A,FALSE,"Tran";"Riqfinpro",#N/A,FALSE,"Tran"}</definedName>
    <definedName name="iii_1_1" hidden="1">{"Riqfin97",#N/A,FALSE,"Tran";"Riqfinpro",#N/A,FALSE,"Tran"}</definedName>
    <definedName name="iii_1_2" localSheetId="0" hidden="1">{"Riqfin97",#N/A,FALSE,"Tran";"Riqfinpro",#N/A,FALSE,"Tran"}</definedName>
    <definedName name="iii_1_2" localSheetId="1" hidden="1">{"Riqfin97",#N/A,FALSE,"Tran";"Riqfinpro",#N/A,FALSE,"Tran"}</definedName>
    <definedName name="iii_1_2" hidden="1">{"Riqfin97",#N/A,FALSE,"Tran";"Riqfinpro",#N/A,FALSE,"Tran"}</definedName>
    <definedName name="iii_1_3" localSheetId="0" hidden="1">{"Riqfin97",#N/A,FALSE,"Tran";"Riqfinpro",#N/A,FALSE,"Tran"}</definedName>
    <definedName name="iii_1_3" localSheetId="1" hidden="1">{"Riqfin97",#N/A,FALSE,"Tran";"Riqfinpro",#N/A,FALSE,"Tran"}</definedName>
    <definedName name="iii_1_3" hidden="1">{"Riqfin97",#N/A,FALSE,"Tran";"Riqfinpro",#N/A,FALSE,"Tran"}</definedName>
    <definedName name="iii_1_4" localSheetId="0" hidden="1">{"Riqfin97",#N/A,FALSE,"Tran";"Riqfinpro",#N/A,FALSE,"Tran"}</definedName>
    <definedName name="iii_1_4" localSheetId="1" hidden="1">{"Riqfin97",#N/A,FALSE,"Tran";"Riqfinpro",#N/A,FALSE,"Tran"}</definedName>
    <definedName name="iii_1_4" hidden="1">{"Riqfin97",#N/A,FALSE,"Tran";"Riqfinpro",#N/A,FALSE,"Tran"}</definedName>
    <definedName name="iii_2" localSheetId="0" hidden="1">{"Riqfin97",#N/A,FALSE,"Tran";"Riqfinpro",#N/A,FALSE,"Tran"}</definedName>
    <definedName name="iii_2" localSheetId="1" hidden="1">{"Riqfin97",#N/A,FALSE,"Tran";"Riqfinpro",#N/A,FALSE,"Tran"}</definedName>
    <definedName name="iii_2" hidden="1">{"Riqfin97",#N/A,FALSE,"Tran";"Riqfinpro",#N/A,FALSE,"Tran"}</definedName>
    <definedName name="iii_3" localSheetId="0" hidden="1">{"Riqfin97",#N/A,FALSE,"Tran";"Riqfinpro",#N/A,FALSE,"Tran"}</definedName>
    <definedName name="iii_3" localSheetId="1" hidden="1">{"Riqfin97",#N/A,FALSE,"Tran";"Riqfinpro",#N/A,FALSE,"Tran"}</definedName>
    <definedName name="iii_3" hidden="1">{"Riqfin97",#N/A,FALSE,"Tran";"Riqfinpro",#N/A,FALSE,"Tran"}</definedName>
    <definedName name="iii_4" localSheetId="0" hidden="1">{"Riqfin97",#N/A,FALSE,"Tran";"Riqfinpro",#N/A,FALSE,"Tran"}</definedName>
    <definedName name="iii_4" localSheetId="1" hidden="1">{"Riqfin97",#N/A,FALSE,"Tran";"Riqfinpro",#N/A,FALSE,"Tran"}</definedName>
    <definedName name="iii_4" hidden="1">{"Riqfin97",#N/A,FALSE,"Tran";"Riqfinpro",#N/A,FALSE,"Tran"}</definedName>
    <definedName name="iimportada" localSheetId="0">#REF!</definedName>
    <definedName name="iimportada" localSheetId="1">#REF!</definedName>
    <definedName name="iimportada">#REF!</definedName>
    <definedName name="ijh" localSheetId="0" hidden="1">{"mt1",#N/A,FALSE,"Debt";"mt2",#N/A,FALSE,"Debt";"mt3",#N/A,FALSE,"Debt";"mt4",#N/A,FALSE,"Debt";"mt5",#N/A,FALSE,"Debt";"mt6",#N/A,FALSE,"Debt";"mt7",#N/A,FALSE,"Debt"}</definedName>
    <definedName name="ijh" localSheetId="1" hidden="1">{"mt1",#N/A,FALSE,"Debt";"mt2",#N/A,FALSE,"Debt";"mt3",#N/A,FALSE,"Debt";"mt4",#N/A,FALSE,"Debt";"mt5",#N/A,FALSE,"Debt";"mt6",#N/A,FALSE,"Debt";"mt7",#N/A,FALSE,"Debt"}</definedName>
    <definedName name="ijh" hidden="1">{"mt1",#N/A,FALSE,"Debt";"mt2",#N/A,FALSE,"Debt";"mt3",#N/A,FALSE,"Debt";"mt4",#N/A,FALSE,"Debt";"mt5",#N/A,FALSE,"Debt";"mt6",#N/A,FALSE,"Debt";"mt7",#N/A,FALSE,"Debt"}</definedName>
    <definedName name="ikjh" localSheetId="0" hidden="1">{"Riqfin97",#N/A,FALSE,"Tran";"Riqfinpro",#N/A,FALSE,"Tran"}</definedName>
    <definedName name="ikjh" localSheetId="1" hidden="1">{"Riqfin97",#N/A,FALSE,"Tran";"Riqfinpro",#N/A,FALSE,"Tran"}</definedName>
    <definedName name="ikjh" hidden="1">{"Riqfin97",#N/A,FALSE,"Tran";"Riqfinpro",#N/A,FALSE,"Tran"}</definedName>
    <definedName name="ilo" localSheetId="0" hidden="1">{"Riqfin97",#N/A,FALSE,"Tran";"Riqfinpro",#N/A,FALSE,"Tran"}</definedName>
    <definedName name="ilo" localSheetId="1" hidden="1">{"Riqfin97",#N/A,FALSE,"Tran";"Riqfinpro",#N/A,FALSE,"Tran"}</definedName>
    <definedName name="ilo" hidden="1">{"Riqfin97",#N/A,FALSE,"Tran";"Riqfinpro",#N/A,FALSE,"Tran"}</definedName>
    <definedName name="ilo_1" localSheetId="0" hidden="1">{"Riqfin97",#N/A,FALSE,"Tran";"Riqfinpro",#N/A,FALSE,"Tran"}</definedName>
    <definedName name="ilo_1" localSheetId="1" hidden="1">{"Riqfin97",#N/A,FALSE,"Tran";"Riqfinpro",#N/A,FALSE,"Tran"}</definedName>
    <definedName name="ilo_1" hidden="1">{"Riqfin97",#N/A,FALSE,"Tran";"Riqfinpro",#N/A,FALSE,"Tran"}</definedName>
    <definedName name="ilo_1_1" localSheetId="0" hidden="1">{"Riqfin97",#N/A,FALSE,"Tran";"Riqfinpro",#N/A,FALSE,"Tran"}</definedName>
    <definedName name="ilo_1_1" localSheetId="1" hidden="1">{"Riqfin97",#N/A,FALSE,"Tran";"Riqfinpro",#N/A,FALSE,"Tran"}</definedName>
    <definedName name="ilo_1_1" hidden="1">{"Riqfin97",#N/A,FALSE,"Tran";"Riqfinpro",#N/A,FALSE,"Tran"}</definedName>
    <definedName name="ilo_1_2" localSheetId="0" hidden="1">{"Riqfin97",#N/A,FALSE,"Tran";"Riqfinpro",#N/A,FALSE,"Tran"}</definedName>
    <definedName name="ilo_1_2" localSheetId="1" hidden="1">{"Riqfin97",#N/A,FALSE,"Tran";"Riqfinpro",#N/A,FALSE,"Tran"}</definedName>
    <definedName name="ilo_1_2" hidden="1">{"Riqfin97",#N/A,FALSE,"Tran";"Riqfinpro",#N/A,FALSE,"Tran"}</definedName>
    <definedName name="ilo_1_3" localSheetId="0" hidden="1">{"Riqfin97",#N/A,FALSE,"Tran";"Riqfinpro",#N/A,FALSE,"Tran"}</definedName>
    <definedName name="ilo_1_3" localSheetId="1" hidden="1">{"Riqfin97",#N/A,FALSE,"Tran";"Riqfinpro",#N/A,FALSE,"Tran"}</definedName>
    <definedName name="ilo_1_3" hidden="1">{"Riqfin97",#N/A,FALSE,"Tran";"Riqfinpro",#N/A,FALSE,"Tran"}</definedName>
    <definedName name="ilo_1_4" localSheetId="0" hidden="1">{"Riqfin97",#N/A,FALSE,"Tran";"Riqfinpro",#N/A,FALSE,"Tran"}</definedName>
    <definedName name="ilo_1_4" localSheetId="1" hidden="1">{"Riqfin97",#N/A,FALSE,"Tran";"Riqfinpro",#N/A,FALSE,"Tran"}</definedName>
    <definedName name="ilo_1_4" hidden="1">{"Riqfin97",#N/A,FALSE,"Tran";"Riqfinpro",#N/A,FALSE,"Tran"}</definedName>
    <definedName name="ilo_2" localSheetId="0" hidden="1">{"Riqfin97",#N/A,FALSE,"Tran";"Riqfinpro",#N/A,FALSE,"Tran"}</definedName>
    <definedName name="ilo_2" localSheetId="1" hidden="1">{"Riqfin97",#N/A,FALSE,"Tran";"Riqfinpro",#N/A,FALSE,"Tran"}</definedName>
    <definedName name="ilo_2" hidden="1">{"Riqfin97",#N/A,FALSE,"Tran";"Riqfinpro",#N/A,FALSE,"Tran"}</definedName>
    <definedName name="ilo_3" localSheetId="0" hidden="1">{"Riqfin97",#N/A,FALSE,"Tran";"Riqfinpro",#N/A,FALSE,"Tran"}</definedName>
    <definedName name="ilo_3" localSheetId="1" hidden="1">{"Riqfin97",#N/A,FALSE,"Tran";"Riqfinpro",#N/A,FALSE,"Tran"}</definedName>
    <definedName name="ilo_3" hidden="1">{"Riqfin97",#N/A,FALSE,"Tran";"Riqfinpro",#N/A,FALSE,"Tran"}</definedName>
    <definedName name="ilo_4" localSheetId="0" hidden="1">{"Riqfin97",#N/A,FALSE,"Tran";"Riqfinpro",#N/A,FALSE,"Tran"}</definedName>
    <definedName name="ilo_4" localSheetId="1" hidden="1">{"Riqfin97",#N/A,FALSE,"Tran";"Riqfinpro",#N/A,FALSE,"Tran"}</definedName>
    <definedName name="ilo_4" hidden="1">{"Riqfin97",#N/A,FALSE,"Tran";"Riqfinpro",#N/A,FALSE,"Tran"}</definedName>
    <definedName name="ilu" localSheetId="0" hidden="1">{"Riqfin97",#N/A,FALSE,"Tran";"Riqfinpro",#N/A,FALSE,"Tran"}</definedName>
    <definedName name="ilu" localSheetId="1" hidden="1">{"Riqfin97",#N/A,FALSE,"Tran";"Riqfinpro",#N/A,FALSE,"Tran"}</definedName>
    <definedName name="ilu" hidden="1">{"Riqfin97",#N/A,FALSE,"Tran";"Riqfinpro",#N/A,FALSE,"Tran"}</definedName>
    <definedName name="ilu_1" localSheetId="0" hidden="1">{"Riqfin97",#N/A,FALSE,"Tran";"Riqfinpro",#N/A,FALSE,"Tran"}</definedName>
    <definedName name="ilu_1" localSheetId="1" hidden="1">{"Riqfin97",#N/A,FALSE,"Tran";"Riqfinpro",#N/A,FALSE,"Tran"}</definedName>
    <definedName name="ilu_1" hidden="1">{"Riqfin97",#N/A,FALSE,"Tran";"Riqfinpro",#N/A,FALSE,"Tran"}</definedName>
    <definedName name="ilu_1_1" localSheetId="0" hidden="1">{"Riqfin97",#N/A,FALSE,"Tran";"Riqfinpro",#N/A,FALSE,"Tran"}</definedName>
    <definedName name="ilu_1_1" localSheetId="1" hidden="1">{"Riqfin97",#N/A,FALSE,"Tran";"Riqfinpro",#N/A,FALSE,"Tran"}</definedName>
    <definedName name="ilu_1_1" hidden="1">{"Riqfin97",#N/A,FALSE,"Tran";"Riqfinpro",#N/A,FALSE,"Tran"}</definedName>
    <definedName name="ilu_1_2" localSheetId="0" hidden="1">{"Riqfin97",#N/A,FALSE,"Tran";"Riqfinpro",#N/A,FALSE,"Tran"}</definedName>
    <definedName name="ilu_1_2" localSheetId="1" hidden="1">{"Riqfin97",#N/A,FALSE,"Tran";"Riqfinpro",#N/A,FALSE,"Tran"}</definedName>
    <definedName name="ilu_1_2" hidden="1">{"Riqfin97",#N/A,FALSE,"Tran";"Riqfinpro",#N/A,FALSE,"Tran"}</definedName>
    <definedName name="ilu_1_3" localSheetId="0" hidden="1">{"Riqfin97",#N/A,FALSE,"Tran";"Riqfinpro",#N/A,FALSE,"Tran"}</definedName>
    <definedName name="ilu_1_3" localSheetId="1" hidden="1">{"Riqfin97",#N/A,FALSE,"Tran";"Riqfinpro",#N/A,FALSE,"Tran"}</definedName>
    <definedName name="ilu_1_3" hidden="1">{"Riqfin97",#N/A,FALSE,"Tran";"Riqfinpro",#N/A,FALSE,"Tran"}</definedName>
    <definedName name="ilu_1_4" localSheetId="0" hidden="1">{"Riqfin97",#N/A,FALSE,"Tran";"Riqfinpro",#N/A,FALSE,"Tran"}</definedName>
    <definedName name="ilu_1_4" localSheetId="1" hidden="1">{"Riqfin97",#N/A,FALSE,"Tran";"Riqfinpro",#N/A,FALSE,"Tran"}</definedName>
    <definedName name="ilu_1_4" hidden="1">{"Riqfin97",#N/A,FALSE,"Tran";"Riqfinpro",#N/A,FALSE,"Tran"}</definedName>
    <definedName name="ilu_2" localSheetId="0" hidden="1">{"Riqfin97",#N/A,FALSE,"Tran";"Riqfinpro",#N/A,FALSE,"Tran"}</definedName>
    <definedName name="ilu_2" localSheetId="1" hidden="1">{"Riqfin97",#N/A,FALSE,"Tran";"Riqfinpro",#N/A,FALSE,"Tran"}</definedName>
    <definedName name="ilu_2" hidden="1">{"Riqfin97",#N/A,FALSE,"Tran";"Riqfinpro",#N/A,FALSE,"Tran"}</definedName>
    <definedName name="ilu_3" localSheetId="0" hidden="1">{"Riqfin97",#N/A,FALSE,"Tran";"Riqfinpro",#N/A,FALSE,"Tran"}</definedName>
    <definedName name="ilu_3" localSheetId="1" hidden="1">{"Riqfin97",#N/A,FALSE,"Tran";"Riqfinpro",#N/A,FALSE,"Tran"}</definedName>
    <definedName name="ilu_3" hidden="1">{"Riqfin97",#N/A,FALSE,"Tran";"Riqfinpro",#N/A,FALSE,"Tran"}</definedName>
    <definedName name="ilu_4" localSheetId="0" hidden="1">{"Riqfin97",#N/A,FALSE,"Tran";"Riqfinpro",#N/A,FALSE,"Tran"}</definedName>
    <definedName name="ilu_4" localSheetId="1" hidden="1">{"Riqfin97",#N/A,FALSE,"Tran";"Riqfinpro",#N/A,FALSE,"Tran"}</definedName>
    <definedName name="ilu_4" hidden="1">{"Riqfin97",#N/A,FALSE,"Tran";"Riqfinpro",#N/A,FALSE,"Tran"}</definedName>
    <definedName name="IM" localSheetId="1">#REF!</definedName>
    <definedName name="IM">[44]Base!$AO1</definedName>
    <definedName name="ima" localSheetId="0">#REF!</definedName>
    <definedName name="ima" localSheetId="1">#REF!</definedName>
    <definedName name="ima">#REF!</definedName>
    <definedName name="IMAE" localSheetId="0">#REF!</definedName>
    <definedName name="IMAE" localSheetId="1">#REF!</definedName>
    <definedName name="IMAE">#REF!</definedName>
    <definedName name="imaor" localSheetId="0">#REF!</definedName>
    <definedName name="imaor" localSheetId="1">#REF!</definedName>
    <definedName name="imaor">#REF!</definedName>
    <definedName name="IMCTE" localSheetId="1">#REF!</definedName>
    <definedName name="IMCTE">[44]Base!$AQ1</definedName>
    <definedName name="IMCTEP" localSheetId="0">[44]Base!#REF!</definedName>
    <definedName name="IMCTEP" localSheetId="1">#REF!</definedName>
    <definedName name="IMCTEP">[44]Base!#REF!</definedName>
    <definedName name="imdoll" localSheetId="1">#REF!</definedName>
    <definedName name="imdoll">[44]Base!$AP1</definedName>
    <definedName name="IMP">#N/A</definedName>
    <definedName name="Impr_Nom">#REF!</definedName>
    <definedName name="IMPRESION" localSheetId="0">#REF!</definedName>
    <definedName name="IMPRESION" localSheetId="1">#REF!</definedName>
    <definedName name="IMPRESION">#REF!</definedName>
    <definedName name="IMPREVISTOS">#REF!</definedName>
    <definedName name="imprima" localSheetId="0">#REF!</definedName>
    <definedName name="imprima" localSheetId="1">#REF!</definedName>
    <definedName name="imprima">#REF!</definedName>
    <definedName name="Imprimir_área_IM" localSheetId="1">#REF!</definedName>
    <definedName name="Imprimir_área_IM">'[115]prog-2003'!$A$221:$E$306</definedName>
    <definedName name="IMPRIMIR_TODOS" localSheetId="0">#REF!</definedName>
    <definedName name="IMPRIMIR_TODOS" localSheetId="1">#REF!</definedName>
    <definedName name="IMPRIMIR_TODOS">#REF!</definedName>
    <definedName name="IN2_" localSheetId="0">[43]Assumptions!#REF!</definedName>
    <definedName name="IN2_" localSheetId="1">#REF!</definedName>
    <definedName name="IN2_">[43]Assumptions!#REF!</definedName>
    <definedName name="IN3_" localSheetId="0">[43]Assumptions!#REF!</definedName>
    <definedName name="IN3_" localSheetId="1">#REF!</definedName>
    <definedName name="IN3_">[43]Assumptions!#REF!</definedName>
    <definedName name="IN90_" localSheetId="0">#REF!</definedName>
    <definedName name="IN90_" localSheetId="1">#REF!</definedName>
    <definedName name="IN90_">#REF!</definedName>
    <definedName name="inco" localSheetId="1">#REF!</definedName>
    <definedName name="inco">[44]Base!$AT1</definedName>
    <definedName name="ind" localSheetId="0">#REF!</definedName>
    <definedName name="ind" localSheetId="1">#REF!</definedName>
    <definedName name="ind">#REF!</definedName>
    <definedName name="INDE" localSheetId="1">#REF!</definedName>
    <definedName name="INDE">[44]Base!$AR1</definedName>
    <definedName name="Indi" localSheetId="0">#REF!</definedName>
    <definedName name="Indi" localSheetId="1">#REF!</definedName>
    <definedName name="Indi">#REF!</definedName>
    <definedName name="indicadores" localSheetId="0">#REF!</definedName>
    <definedName name="indicadores" localSheetId="1">#REF!</definedName>
    <definedName name="indicadores">#REF!</definedName>
    <definedName name="indicadores2" localSheetId="0" hidden="1">{"'RIN-INTRANET'!$A$1:$K$71"}</definedName>
    <definedName name="indicadores2" localSheetId="1" hidden="1">{"'RIN-INTRANET'!$A$1:$K$71"}</definedName>
    <definedName name="indicadores2" hidden="1">{"'RIN-INTRANET'!$A$1:$K$71"}</definedName>
    <definedName name="indicadores2_1" localSheetId="0" hidden="1">{"'RIN-INTRANET'!$A$1:$K$71"}</definedName>
    <definedName name="indicadores2_1" localSheetId="1" hidden="1">{"'RIN-INTRANET'!$A$1:$K$71"}</definedName>
    <definedName name="indicadores2_1" hidden="1">{"'RIN-INTRANET'!$A$1:$K$71"}</definedName>
    <definedName name="indicadores2_1_1" localSheetId="0" hidden="1">{"'RIN-INTRANET'!$A$1:$K$71"}</definedName>
    <definedName name="indicadores2_1_1" localSheetId="1" hidden="1">{"'RIN-INTRANET'!$A$1:$K$71"}</definedName>
    <definedName name="indicadores2_1_1" hidden="1">{"'RIN-INTRANET'!$A$1:$K$71"}</definedName>
    <definedName name="indicadores2_1_2" localSheetId="0" hidden="1">{"'RIN-INTRANET'!$A$1:$K$71"}</definedName>
    <definedName name="indicadores2_1_2" localSheetId="1" hidden="1">{"'RIN-INTRANET'!$A$1:$K$71"}</definedName>
    <definedName name="indicadores2_1_2" hidden="1">{"'RIN-INTRANET'!$A$1:$K$71"}</definedName>
    <definedName name="indicadores2_1_3" localSheetId="0" hidden="1">{"'RIN-INTRANET'!$A$1:$K$71"}</definedName>
    <definedName name="indicadores2_1_3" localSheetId="1" hidden="1">{"'RIN-INTRANET'!$A$1:$K$71"}</definedName>
    <definedName name="indicadores2_1_3" hidden="1">{"'RIN-INTRANET'!$A$1:$K$71"}</definedName>
    <definedName name="indicadores2_1_4" localSheetId="0" hidden="1">{"'RIN-INTRANET'!$A$1:$K$71"}</definedName>
    <definedName name="indicadores2_1_4" localSheetId="1" hidden="1">{"'RIN-INTRANET'!$A$1:$K$71"}</definedName>
    <definedName name="indicadores2_1_4" hidden="1">{"'RIN-INTRANET'!$A$1:$K$71"}</definedName>
    <definedName name="indicadores2_2" localSheetId="0" hidden="1">{"'RIN-INTRANET'!$A$1:$K$71"}</definedName>
    <definedName name="indicadores2_2" localSheetId="1" hidden="1">{"'RIN-INTRANET'!$A$1:$K$71"}</definedName>
    <definedName name="indicadores2_2" hidden="1">{"'RIN-INTRANET'!$A$1:$K$71"}</definedName>
    <definedName name="indicadores2_3" localSheetId="0" hidden="1">{"'RIN-INTRANET'!$A$1:$K$71"}</definedName>
    <definedName name="indicadores2_3" localSheetId="1" hidden="1">{"'RIN-INTRANET'!$A$1:$K$71"}</definedName>
    <definedName name="indicadores2_3" hidden="1">{"'RIN-INTRANET'!$A$1:$K$71"}</definedName>
    <definedName name="indicadores2_4" localSheetId="0" hidden="1">{"'RIN-INTRANET'!$A$1:$K$71"}</definedName>
    <definedName name="indicadores2_4" localSheetId="1" hidden="1">{"'RIN-INTRANET'!$A$1:$K$71"}</definedName>
    <definedName name="indicadores2_4" hidden="1">{"'RIN-INTRANET'!$A$1:$K$71"}</definedName>
    <definedName name="Indicar_monto_en_unidades_sin_decimales" localSheetId="1">#REF!</definedName>
    <definedName name="Indicar_monto_en_unidades_sin_decimales">'[116]BCH08 ANUAL DÓLARES'!#REF!</definedName>
    <definedName name="indicator" localSheetId="1">#REF!</definedName>
    <definedName name="indicator">#REF!</definedName>
    <definedName name="INDICE" localSheetId="1">#REF!</definedName>
    <definedName name="INDICE">[7]Programa!#REF!</definedName>
    <definedName name="INDICEPRODUCCIO" localSheetId="0">#REF!</definedName>
    <definedName name="INDICEPRODUCCIO" localSheetId="1">#REF!</definedName>
    <definedName name="INDICEPRODUCCIO">#REF!</definedName>
    <definedName name="Indiz" localSheetId="1">#REF!</definedName>
    <definedName name="Indiz">[117]ZBEAC1!$A$2812:$O$2905</definedName>
    <definedName name="INE" localSheetId="0">#REF!</definedName>
    <definedName name="INE" localSheetId="1">#REF!</definedName>
    <definedName name="INE">#REF!</definedName>
    <definedName name="INECEL" localSheetId="0">#REF!</definedName>
    <definedName name="INECEL" localSheetId="1">#REF!</definedName>
    <definedName name="INECEL">#REF!</definedName>
    <definedName name="INF" localSheetId="1">#REF!</definedName>
    <definedName name="INF">[44]Base!$AS1</definedName>
    <definedName name="infcom" localSheetId="0">#REF!</definedName>
    <definedName name="infcom" localSheetId="1">#REF!</definedName>
    <definedName name="infcom">#REF!</definedName>
    <definedName name="INFE" localSheetId="0">[44]Base!#REF!</definedName>
    <definedName name="INFE" localSheetId="1">#REF!</definedName>
    <definedName name="INFE">[44]Base!#REF!</definedName>
    <definedName name="infest" localSheetId="0">#REF!</definedName>
    <definedName name="infest" localSheetId="1">#REF!</definedName>
    <definedName name="infest">#REF!</definedName>
    <definedName name="INFISC1" localSheetId="0">#REF!</definedName>
    <definedName name="INFISC1" localSheetId="1">#REF!</definedName>
    <definedName name="INFISC1">#REF!</definedName>
    <definedName name="INFISC2" localSheetId="0">#REF!</definedName>
    <definedName name="INFISC2" localSheetId="1">#REF!</definedName>
    <definedName name="INFISC2">#REF!</definedName>
    <definedName name="infla">#REF!</definedName>
    <definedName name="Inflation" localSheetId="0">#REF!</definedName>
    <definedName name="Inflation" localSheetId="1">#REF!</definedName>
    <definedName name="Inflation">#REF!</definedName>
    <definedName name="info" localSheetId="1">#REF!</definedName>
    <definedName name="info">#REF!</definedName>
    <definedName name="infobs" localSheetId="0">#REF!</definedName>
    <definedName name="infobs" localSheetId="1">#REF!</definedName>
    <definedName name="infobs">#REF!</definedName>
    <definedName name="infonotes" localSheetId="1">#REF!</definedName>
    <definedName name="infonotes">#REF!</definedName>
    <definedName name="INFOP" localSheetId="0">#REF!</definedName>
    <definedName name="INFOP" localSheetId="1">#REF!</definedName>
    <definedName name="INFOP">#REF!</definedName>
    <definedName name="INFOR_CORRE_ELE" localSheetId="0">#REF!</definedName>
    <definedName name="INFOR_CORRE_ELE" localSheetId="1">#REF!</definedName>
    <definedName name="INFOR_CORRE_ELE">#REF!</definedName>
    <definedName name="INFORME" comment="Base de la Red Vial Oficial Año 2018">#REF!</definedName>
    <definedName name="INGOES96" localSheetId="0">#REF!</definedName>
    <definedName name="INGOES96" localSheetId="1">#REF!</definedName>
    <definedName name="INGOES96">#REF!</definedName>
    <definedName name="INGRESOS" localSheetId="0">#REF!</definedName>
    <definedName name="INGRESOS" localSheetId="1">#REF!</definedName>
    <definedName name="INGRESOS">#REF!</definedName>
    <definedName name="INMN" localSheetId="0">#REF!</definedName>
    <definedName name="INMN" localSheetId="1">#REF!</definedName>
    <definedName name="INMN">#REF!</definedName>
    <definedName name="INPROJ" localSheetId="0">#REF!</definedName>
    <definedName name="INPROJ" localSheetId="1">#REF!</definedName>
    <definedName name="INPROJ">#REF!</definedName>
    <definedName name="INPUT_2" localSheetId="0">[46]Input!#REF!</definedName>
    <definedName name="INPUT_2" localSheetId="1">#REF!</definedName>
    <definedName name="INPUT_2">[46]Input!#REF!</definedName>
    <definedName name="INPUT_4" localSheetId="0">[46]Input!#REF!</definedName>
    <definedName name="INPUT_4" localSheetId="1">#REF!</definedName>
    <definedName name="INPUT_4">[46]Input!#REF!</definedName>
    <definedName name="Int" localSheetId="0">#REF!</definedName>
    <definedName name="Int" localSheetId="1">#REF!</definedName>
    <definedName name="Int">#REF!</definedName>
    <definedName name="inter" localSheetId="0" hidden="1">{"'para SB'!$A$1420:$F$1479"}</definedName>
    <definedName name="inter" localSheetId="1" hidden="1">{"'para SB'!$A$1420:$F$1479"}</definedName>
    <definedName name="inter" hidden="1">{"'para SB'!$A$1420:$F$1479"}</definedName>
    <definedName name="inter_1" localSheetId="0" hidden="1">{"'para SB'!$A$1420:$F$1479"}</definedName>
    <definedName name="inter_1" localSheetId="1" hidden="1">{"'para SB'!$A$1420:$F$1479"}</definedName>
    <definedName name="inter_1" hidden="1">{"'para SB'!$A$1420:$F$1479"}</definedName>
    <definedName name="inter_1_1" localSheetId="0" hidden="1">{"'para SB'!$A$1420:$F$1479"}</definedName>
    <definedName name="inter_1_1" localSheetId="1" hidden="1">{"'para SB'!$A$1420:$F$1479"}</definedName>
    <definedName name="inter_1_1" hidden="1">{"'para SB'!$A$1420:$F$1479"}</definedName>
    <definedName name="inter_1_1_1" localSheetId="0" hidden="1">{"'para SB'!$A$1420:$F$1479"}</definedName>
    <definedName name="inter_1_1_1" localSheetId="1" hidden="1">{"'para SB'!$A$1420:$F$1479"}</definedName>
    <definedName name="inter_1_1_1" hidden="1">{"'para SB'!$A$1420:$F$1479"}</definedName>
    <definedName name="inter_1_1_2" localSheetId="0" hidden="1">{"'para SB'!$A$1420:$F$1479"}</definedName>
    <definedName name="inter_1_1_2" localSheetId="1" hidden="1">{"'para SB'!$A$1420:$F$1479"}</definedName>
    <definedName name="inter_1_1_2" hidden="1">{"'para SB'!$A$1420:$F$1479"}</definedName>
    <definedName name="inter_1_1_3" localSheetId="0" hidden="1">{"'para SB'!$A$1420:$F$1479"}</definedName>
    <definedName name="inter_1_1_3" localSheetId="1" hidden="1">{"'para SB'!$A$1420:$F$1479"}</definedName>
    <definedName name="inter_1_1_3" hidden="1">{"'para SB'!$A$1420:$F$1479"}</definedName>
    <definedName name="inter_1_1_4" localSheetId="0" hidden="1">{"'para SB'!$A$1420:$F$1479"}</definedName>
    <definedName name="inter_1_1_4" localSheetId="1" hidden="1">{"'para SB'!$A$1420:$F$1479"}</definedName>
    <definedName name="inter_1_1_4" hidden="1">{"'para SB'!$A$1420:$F$1479"}</definedName>
    <definedName name="inter_1_2" localSheetId="0" hidden="1">{"'para SB'!$A$1420:$F$1479"}</definedName>
    <definedName name="inter_1_2" localSheetId="1" hidden="1">{"'para SB'!$A$1420:$F$1479"}</definedName>
    <definedName name="inter_1_2" hidden="1">{"'para SB'!$A$1420:$F$1479"}</definedName>
    <definedName name="inter_1_3" localSheetId="0" hidden="1">{"'para SB'!$A$1420:$F$1479"}</definedName>
    <definedName name="inter_1_3" localSheetId="1" hidden="1">{"'para SB'!$A$1420:$F$1479"}</definedName>
    <definedName name="inter_1_3" hidden="1">{"'para SB'!$A$1420:$F$1479"}</definedName>
    <definedName name="inter_1_4" localSheetId="0" hidden="1">{"'para SB'!$A$1420:$F$1479"}</definedName>
    <definedName name="inter_1_4" localSheetId="1" hidden="1">{"'para SB'!$A$1420:$F$1479"}</definedName>
    <definedName name="inter_1_4" hidden="1">{"'para SB'!$A$1420:$F$1479"}</definedName>
    <definedName name="inter_2" localSheetId="0" hidden="1">{"'para SB'!$A$1420:$F$1479"}</definedName>
    <definedName name="inter_2" localSheetId="1" hidden="1">{"'para SB'!$A$1420:$F$1479"}</definedName>
    <definedName name="inter_2" hidden="1">{"'para SB'!$A$1420:$F$1479"}</definedName>
    <definedName name="inter_2_1" localSheetId="0" hidden="1">{"'para SB'!$A$1420:$F$1479"}</definedName>
    <definedName name="inter_2_1" localSheetId="1" hidden="1">{"'para SB'!$A$1420:$F$1479"}</definedName>
    <definedName name="inter_2_1" hidden="1">{"'para SB'!$A$1420:$F$1479"}</definedName>
    <definedName name="inter_2_2" localSheetId="0" hidden="1">{"'para SB'!$A$1420:$F$1479"}</definedName>
    <definedName name="inter_2_2" localSheetId="1" hidden="1">{"'para SB'!$A$1420:$F$1479"}</definedName>
    <definedName name="inter_2_2" hidden="1">{"'para SB'!$A$1420:$F$1479"}</definedName>
    <definedName name="inter_2_3" localSheetId="0" hidden="1">{"'para SB'!$A$1420:$F$1479"}</definedName>
    <definedName name="inter_2_3" localSheetId="1" hidden="1">{"'para SB'!$A$1420:$F$1479"}</definedName>
    <definedName name="inter_2_3" hidden="1">{"'para SB'!$A$1420:$F$1479"}</definedName>
    <definedName name="inter_2_4" localSheetId="0" hidden="1">{"'para SB'!$A$1420:$F$1479"}</definedName>
    <definedName name="inter_2_4" localSheetId="1" hidden="1">{"'para SB'!$A$1420:$F$1479"}</definedName>
    <definedName name="inter_2_4" hidden="1">{"'para SB'!$A$1420:$F$1479"}</definedName>
    <definedName name="inter_3" localSheetId="0" hidden="1">{"'para SB'!$A$1420:$F$1479"}</definedName>
    <definedName name="inter_3" localSheetId="1" hidden="1">{"'para SB'!$A$1420:$F$1479"}</definedName>
    <definedName name="inter_3" hidden="1">{"'para SB'!$A$1420:$F$1479"}</definedName>
    <definedName name="inter_4" localSheetId="0" hidden="1">{"'para SB'!$A$1420:$F$1479"}</definedName>
    <definedName name="inter_4" localSheetId="1" hidden="1">{"'para SB'!$A$1420:$F$1479"}</definedName>
    <definedName name="inter_4" hidden="1">{"'para SB'!$A$1420:$F$1479"}</definedName>
    <definedName name="inter_5" localSheetId="0" hidden="1">{"'para SB'!$A$1420:$F$1479"}</definedName>
    <definedName name="inter_5" localSheetId="1" hidden="1">{"'para SB'!$A$1420:$F$1479"}</definedName>
    <definedName name="inter_5" hidden="1">{"'para SB'!$A$1420:$F$1479"}</definedName>
    <definedName name="INTEREST" localSheetId="1">#REF!</definedName>
    <definedName name="INTEREST">#REF!</definedName>
    <definedName name="Interest_IDA" localSheetId="0">#REF!</definedName>
    <definedName name="Interest_IDA" localSheetId="1">#REF!</definedName>
    <definedName name="Interest_IDA">#REF!</definedName>
    <definedName name="Interest_IDA1" localSheetId="1">#REF!</definedName>
    <definedName name="Interest_IDA1">#REF!</definedName>
    <definedName name="Interest_NC" localSheetId="0">#REF!</definedName>
    <definedName name="Interest_NC" localSheetId="1">#REF!</definedName>
    <definedName name="Interest_NC">#REF!</definedName>
    <definedName name="Interest_Rate" localSheetId="0">#REF!</definedName>
    <definedName name="Interest_Rate" localSheetId="1">#REF!</definedName>
    <definedName name="Interest_Rate">#REF!</definedName>
    <definedName name="InterestRate" localSheetId="0">#REF!</definedName>
    <definedName name="InterestRate" localSheetId="1">#REF!</definedName>
    <definedName name="InterestRate">#REF!</definedName>
    <definedName name="inthalf" localSheetId="1">#REF!</definedName>
    <definedName name="inthalf">[118]Sheet4!$C$58:$G$112</definedName>
    <definedName name="inversion" localSheetId="0" hidden="1">{"'para SB'!$A$1318:$F$1381"}</definedName>
    <definedName name="inversion" localSheetId="1" hidden="1">{"'para SB'!$A$1318:$F$1381"}</definedName>
    <definedName name="inversion" hidden="1">{"'para SB'!$A$1318:$F$1381"}</definedName>
    <definedName name="inversion_1" localSheetId="0" hidden="1">{"'para SB'!$A$1318:$F$1381"}</definedName>
    <definedName name="inversion_1" localSheetId="1" hidden="1">{"'para SB'!$A$1318:$F$1381"}</definedName>
    <definedName name="inversion_1" hidden="1">{"'para SB'!$A$1318:$F$1381"}</definedName>
    <definedName name="inversion_1_1" localSheetId="0" hidden="1">{"'para SB'!$A$1318:$F$1381"}</definedName>
    <definedName name="inversion_1_1" localSheetId="1" hidden="1">{"'para SB'!$A$1318:$F$1381"}</definedName>
    <definedName name="inversion_1_1" hidden="1">{"'para SB'!$A$1318:$F$1381"}</definedName>
    <definedName name="inversion_1_2" localSheetId="0" hidden="1">{"'para SB'!$A$1318:$F$1381"}</definedName>
    <definedName name="inversion_1_2" localSheetId="1" hidden="1">{"'para SB'!$A$1318:$F$1381"}</definedName>
    <definedName name="inversion_1_2" hidden="1">{"'para SB'!$A$1318:$F$1381"}</definedName>
    <definedName name="inversion_1_3" localSheetId="0" hidden="1">{"'para SB'!$A$1318:$F$1381"}</definedName>
    <definedName name="inversion_1_3" localSheetId="1" hidden="1">{"'para SB'!$A$1318:$F$1381"}</definedName>
    <definedName name="inversion_1_3" hidden="1">{"'para SB'!$A$1318:$F$1381"}</definedName>
    <definedName name="inversion_1_4" localSheetId="0" hidden="1">{"'para SB'!$A$1318:$F$1381"}</definedName>
    <definedName name="inversion_1_4" localSheetId="1" hidden="1">{"'para SB'!$A$1318:$F$1381"}</definedName>
    <definedName name="inversion_1_4" hidden="1">{"'para SB'!$A$1318:$F$1381"}</definedName>
    <definedName name="inversion_2" localSheetId="0" hidden="1">{"'para SB'!$A$1318:$F$1381"}</definedName>
    <definedName name="inversion_2" localSheetId="1" hidden="1">{"'para SB'!$A$1318:$F$1381"}</definedName>
    <definedName name="inversion_2" hidden="1">{"'para SB'!$A$1318:$F$1381"}</definedName>
    <definedName name="inversion_3" localSheetId="0" hidden="1">{"'para SB'!$A$1318:$F$1381"}</definedName>
    <definedName name="inversion_3" localSheetId="1" hidden="1">{"'para SB'!$A$1318:$F$1381"}</definedName>
    <definedName name="inversion_3" hidden="1">{"'para SB'!$A$1318:$F$1381"}</definedName>
    <definedName name="inversion_4" localSheetId="0" hidden="1">{"'para SB'!$A$1318:$F$1381"}</definedName>
    <definedName name="inversion_4" localSheetId="1" hidden="1">{"'para SB'!$A$1318:$F$1381"}</definedName>
    <definedName name="inversion_4" hidden="1">{"'para SB'!$A$1318:$F$1381"}</definedName>
    <definedName name="iouiuopo" localSheetId="0" hidden="1">{"Tab1",#N/A,FALSE,"P";"Tab2",#N/A,FALSE,"P"}</definedName>
    <definedName name="iouiuopo" localSheetId="1" hidden="1">{"Tab1",#N/A,FALSE,"P";"Tab2",#N/A,FALSE,"P"}</definedName>
    <definedName name="iouiuopo" hidden="1">{"Tab1",#N/A,FALSE,"P";"Tab2",#N/A,FALSE,"P"}</definedName>
    <definedName name="iouiuopo_1" localSheetId="0" hidden="1">{"Tab1",#N/A,FALSE,"P";"Tab2",#N/A,FALSE,"P"}</definedName>
    <definedName name="iouiuopo_1" localSheetId="1" hidden="1">{"Tab1",#N/A,FALSE,"P";"Tab2",#N/A,FALSE,"P"}</definedName>
    <definedName name="iouiuopo_1" hidden="1">{"Tab1",#N/A,FALSE,"P";"Tab2",#N/A,FALSE,"P"}</definedName>
    <definedName name="iouiuopo_1_1" localSheetId="0" hidden="1">{"Tab1",#N/A,FALSE,"P";"Tab2",#N/A,FALSE,"P"}</definedName>
    <definedName name="iouiuopo_1_1" localSheetId="1" hidden="1">{"Tab1",#N/A,FALSE,"P";"Tab2",#N/A,FALSE,"P"}</definedName>
    <definedName name="iouiuopo_1_1" hidden="1">{"Tab1",#N/A,FALSE,"P";"Tab2",#N/A,FALSE,"P"}</definedName>
    <definedName name="iouiuopo_1_2" localSheetId="0" hidden="1">{"Tab1",#N/A,FALSE,"P";"Tab2",#N/A,FALSE,"P"}</definedName>
    <definedName name="iouiuopo_1_2" localSheetId="1" hidden="1">{"Tab1",#N/A,FALSE,"P";"Tab2",#N/A,FALSE,"P"}</definedName>
    <definedName name="iouiuopo_1_2" hidden="1">{"Tab1",#N/A,FALSE,"P";"Tab2",#N/A,FALSE,"P"}</definedName>
    <definedName name="iouiuopo_1_3" localSheetId="0" hidden="1">{"Tab1",#N/A,FALSE,"P";"Tab2",#N/A,FALSE,"P"}</definedName>
    <definedName name="iouiuopo_1_3" localSheetId="1" hidden="1">{"Tab1",#N/A,FALSE,"P";"Tab2",#N/A,FALSE,"P"}</definedName>
    <definedName name="iouiuopo_1_3" hidden="1">{"Tab1",#N/A,FALSE,"P";"Tab2",#N/A,FALSE,"P"}</definedName>
    <definedName name="iouiuopo_1_4" localSheetId="0" hidden="1">{"Tab1",#N/A,FALSE,"P";"Tab2",#N/A,FALSE,"P"}</definedName>
    <definedName name="iouiuopo_1_4" localSheetId="1" hidden="1">{"Tab1",#N/A,FALSE,"P";"Tab2",#N/A,FALSE,"P"}</definedName>
    <definedName name="iouiuopo_1_4" hidden="1">{"Tab1",#N/A,FALSE,"P";"Tab2",#N/A,FALSE,"P"}</definedName>
    <definedName name="iouiuopo_2" localSheetId="0" hidden="1">{"Tab1",#N/A,FALSE,"P";"Tab2",#N/A,FALSE,"P"}</definedName>
    <definedName name="iouiuopo_2" localSheetId="1" hidden="1">{"Tab1",#N/A,FALSE,"P";"Tab2",#N/A,FALSE,"P"}</definedName>
    <definedName name="iouiuopo_2" hidden="1">{"Tab1",#N/A,FALSE,"P";"Tab2",#N/A,FALSE,"P"}</definedName>
    <definedName name="iouiuopo_3" localSheetId="0" hidden="1">{"Tab1",#N/A,FALSE,"P";"Tab2",#N/A,FALSE,"P"}</definedName>
    <definedName name="iouiuopo_3" localSheetId="1" hidden="1">{"Tab1",#N/A,FALSE,"P";"Tab2",#N/A,FALSE,"P"}</definedName>
    <definedName name="iouiuopo_3" hidden="1">{"Tab1",#N/A,FALSE,"P";"Tab2",#N/A,FALSE,"P"}</definedName>
    <definedName name="iouiuopo_4" localSheetId="0" hidden="1">{"Tab1",#N/A,FALSE,"P";"Tab2",#N/A,FALSE,"P"}</definedName>
    <definedName name="iouiuopo_4" localSheetId="1" hidden="1">{"Tab1",#N/A,FALSE,"P";"Tab2",#N/A,FALSE,"P"}</definedName>
    <definedName name="iouiuopo_4" hidden="1">{"Tab1",#N/A,FALSE,"P";"Tab2",#N/A,FALSE,"P"}</definedName>
    <definedName name="IPC" localSheetId="0">#REF!</definedName>
    <definedName name="IPC" localSheetId="1">#REF!</definedName>
    <definedName name="IPC">#REF!</definedName>
    <definedName name="ipc98j" localSheetId="0">[7]Programa!#REF!</definedName>
    <definedName name="ipc98j" localSheetId="1">#REF!</definedName>
    <definedName name="ipc98j">[7]Programa!#REF!</definedName>
    <definedName name="ipc98s" localSheetId="0">#REF!</definedName>
    <definedName name="ipc98s" localSheetId="1">#REF!</definedName>
    <definedName name="ipc98s">#REF!</definedName>
    <definedName name="ISD" localSheetId="1">#REF!</definedName>
    <definedName name="ISD">#REF!</definedName>
    <definedName name="IsDB">[67]CIRRs!$C$68</definedName>
    <definedName name="ishocked" localSheetId="1">#REF!</definedName>
    <definedName name="ishocked">#REF!</definedName>
    <definedName name="ishocked2" localSheetId="1">#REF!</definedName>
    <definedName name="ishocked2">#REF!</definedName>
    <definedName name="ISSS96" localSheetId="0">#REF!</definedName>
    <definedName name="ISSS96" localSheetId="1">#REF!</definedName>
    <definedName name="ISSS96">#REF!</definedName>
    <definedName name="ISTA96" localSheetId="0">#REF!</definedName>
    <definedName name="ISTA96" localSheetId="1">#REF!</definedName>
    <definedName name="ISTA96">#REF!</definedName>
    <definedName name="istasap" localSheetId="0">#REF!</definedName>
    <definedName name="istasap" localSheetId="1">#REF!</definedName>
    <definedName name="istasap">#REF!</definedName>
    <definedName name="istasasa" localSheetId="0">#REF!</definedName>
    <definedName name="istasasa" localSheetId="1">#REF!</definedName>
    <definedName name="istasasa">#REF!</definedName>
    <definedName name="istasasp" localSheetId="0">#REF!</definedName>
    <definedName name="istasasp" localSheetId="1">#REF!</definedName>
    <definedName name="istasasp">#REF!</definedName>
    <definedName name="istd" localSheetId="1">#REF!</definedName>
    <definedName name="istd">#REF!</definedName>
    <definedName name="ITL" localSheetId="1">#REF!</definedName>
    <definedName name="ITL">#REF!</definedName>
    <definedName name="ITM" localSheetId="1">#REF!</definedName>
    <definedName name="ITM">[44]Base!$AU1</definedName>
    <definedName name="IVA">#REF!</definedName>
    <definedName name="ivh" localSheetId="0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ivh" localSheetId="1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ivh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J" localSheetId="0" hidden="1">{"'RIN-INTRANET'!$A$1:$K$71"}</definedName>
    <definedName name="J" localSheetId="1" hidden="1">{"'RIN-INTRANET'!$A$1:$K$71"}</definedName>
    <definedName name="J" hidden="1">{"'RIN-INTRANET'!$A$1:$K$71"}</definedName>
    <definedName name="J_1" localSheetId="0" hidden="1">{"'RIN-INTRANET'!$A$1:$K$71"}</definedName>
    <definedName name="J_1" localSheetId="1" hidden="1">{"'RIN-INTRANET'!$A$1:$K$71"}</definedName>
    <definedName name="J_1" hidden="1">{"'RIN-INTRANET'!$A$1:$K$71"}</definedName>
    <definedName name="J_1_1" localSheetId="0" hidden="1">{"'RIN-INTRANET'!$A$1:$K$71"}</definedName>
    <definedName name="J_1_1" localSheetId="1" hidden="1">{"'RIN-INTRANET'!$A$1:$K$71"}</definedName>
    <definedName name="J_1_1" hidden="1">{"'RIN-INTRANET'!$A$1:$K$71"}</definedName>
    <definedName name="J_1_1_1" localSheetId="0" hidden="1">{"'RIN-INTRANET'!$A$1:$K$71"}</definedName>
    <definedName name="J_1_1_1" localSheetId="1" hidden="1">{"'RIN-INTRANET'!$A$1:$K$71"}</definedName>
    <definedName name="J_1_1_1" hidden="1">{"'RIN-INTRANET'!$A$1:$K$71"}</definedName>
    <definedName name="J_1_1_2" localSheetId="0" hidden="1">{"'RIN-INTRANET'!$A$1:$K$71"}</definedName>
    <definedName name="J_1_1_2" localSheetId="1" hidden="1">{"'RIN-INTRANET'!$A$1:$K$71"}</definedName>
    <definedName name="J_1_1_2" hidden="1">{"'RIN-INTRANET'!$A$1:$K$71"}</definedName>
    <definedName name="J_1_1_3" localSheetId="0" hidden="1">{"'RIN-INTRANET'!$A$1:$K$71"}</definedName>
    <definedName name="J_1_1_3" localSheetId="1" hidden="1">{"'RIN-INTRANET'!$A$1:$K$71"}</definedName>
    <definedName name="J_1_1_3" hidden="1">{"'RIN-INTRANET'!$A$1:$K$71"}</definedName>
    <definedName name="J_1_1_4" localSheetId="0" hidden="1">{"'RIN-INTRANET'!$A$1:$K$71"}</definedName>
    <definedName name="J_1_1_4" localSheetId="1" hidden="1">{"'RIN-INTRANET'!$A$1:$K$71"}</definedName>
    <definedName name="J_1_1_4" hidden="1">{"'RIN-INTRANET'!$A$1:$K$71"}</definedName>
    <definedName name="J_1_2" localSheetId="0" hidden="1">{"'RIN-INTRANET'!$A$1:$K$71"}</definedName>
    <definedName name="J_1_2" localSheetId="1" hidden="1">{"'RIN-INTRANET'!$A$1:$K$71"}</definedName>
    <definedName name="J_1_2" hidden="1">{"'RIN-INTRANET'!$A$1:$K$71"}</definedName>
    <definedName name="J_1_2_1" localSheetId="0" hidden="1">{"'RIN-INTRANET'!$A$1:$K$71"}</definedName>
    <definedName name="J_1_2_1" localSheetId="1" hidden="1">{"'RIN-INTRANET'!$A$1:$K$71"}</definedName>
    <definedName name="J_1_2_1" hidden="1">{"'RIN-INTRANET'!$A$1:$K$71"}</definedName>
    <definedName name="J_1_2_2" localSheetId="0" hidden="1">{"'RIN-INTRANET'!$A$1:$K$71"}</definedName>
    <definedName name="J_1_2_2" localSheetId="1" hidden="1">{"'RIN-INTRANET'!$A$1:$K$71"}</definedName>
    <definedName name="J_1_2_2" hidden="1">{"'RIN-INTRANET'!$A$1:$K$71"}</definedName>
    <definedName name="J_1_2_3" localSheetId="0" hidden="1">{"'RIN-INTRANET'!$A$1:$K$71"}</definedName>
    <definedName name="J_1_2_3" localSheetId="1" hidden="1">{"'RIN-INTRANET'!$A$1:$K$71"}</definedName>
    <definedName name="J_1_2_3" hidden="1">{"'RIN-INTRANET'!$A$1:$K$71"}</definedName>
    <definedName name="J_1_3" localSheetId="0" hidden="1">{"'RIN-INTRANET'!$A$1:$K$71"}</definedName>
    <definedName name="J_1_3" localSheetId="1" hidden="1">{"'RIN-INTRANET'!$A$1:$K$71"}</definedName>
    <definedName name="J_1_3" hidden="1">{"'RIN-INTRANET'!$A$1:$K$71"}</definedName>
    <definedName name="J_1_4" localSheetId="0" hidden="1">{"'RIN-INTRANET'!$A$1:$K$71"}</definedName>
    <definedName name="J_1_4" localSheetId="1" hidden="1">{"'RIN-INTRANET'!$A$1:$K$71"}</definedName>
    <definedName name="J_1_4" hidden="1">{"'RIN-INTRANET'!$A$1:$K$71"}</definedName>
    <definedName name="J_1_5" localSheetId="0" hidden="1">{"'RIN-INTRANET'!$A$1:$K$71"}</definedName>
    <definedName name="J_1_5" localSheetId="1" hidden="1">{"'RIN-INTRANET'!$A$1:$K$71"}</definedName>
    <definedName name="J_1_5" hidden="1">{"'RIN-INTRANET'!$A$1:$K$71"}</definedName>
    <definedName name="J_2" localSheetId="0" hidden="1">{"'RIN-INTRANET'!$A$1:$K$71"}</definedName>
    <definedName name="J_2" localSheetId="1" hidden="1">{"'RIN-INTRANET'!$A$1:$K$71"}</definedName>
    <definedName name="J_2" hidden="1">{"'RIN-INTRANET'!$A$1:$K$71"}</definedName>
    <definedName name="J_2_1" localSheetId="0" hidden="1">{"'RIN-INTRANET'!$A$1:$K$71"}</definedName>
    <definedName name="J_2_1" localSheetId="1" hidden="1">{"'RIN-INTRANET'!$A$1:$K$71"}</definedName>
    <definedName name="J_2_1" hidden="1">{"'RIN-INTRANET'!$A$1:$K$71"}</definedName>
    <definedName name="J_2_2" localSheetId="0" hidden="1">{"'RIN-INTRANET'!$A$1:$K$71"}</definedName>
    <definedName name="J_2_2" localSheetId="1" hidden="1">{"'RIN-INTRANET'!$A$1:$K$71"}</definedName>
    <definedName name="J_2_2" hidden="1">{"'RIN-INTRANET'!$A$1:$K$71"}</definedName>
    <definedName name="J_2_3" localSheetId="0" hidden="1">{"'RIN-INTRANET'!$A$1:$K$71"}</definedName>
    <definedName name="J_2_3" localSheetId="1" hidden="1">{"'RIN-INTRANET'!$A$1:$K$71"}</definedName>
    <definedName name="J_2_3" hidden="1">{"'RIN-INTRANET'!$A$1:$K$71"}</definedName>
    <definedName name="J_2_4" localSheetId="0" hidden="1">{"'RIN-INTRANET'!$A$1:$K$71"}</definedName>
    <definedName name="J_2_4" localSheetId="1" hidden="1">{"'RIN-INTRANET'!$A$1:$K$71"}</definedName>
    <definedName name="J_2_4" hidden="1">{"'RIN-INTRANET'!$A$1:$K$71"}</definedName>
    <definedName name="J_3" localSheetId="0" hidden="1">{"'RIN-INTRANET'!$A$1:$K$71"}</definedName>
    <definedName name="J_3" localSheetId="1" hidden="1">{"'RIN-INTRANET'!$A$1:$K$71"}</definedName>
    <definedName name="J_3" hidden="1">{"'RIN-INTRANET'!$A$1:$K$71"}</definedName>
    <definedName name="J_4" localSheetId="0" hidden="1">{"'RIN-INTRANET'!$A$1:$K$71"}</definedName>
    <definedName name="J_4" localSheetId="1" hidden="1">{"'RIN-INTRANET'!$A$1:$K$71"}</definedName>
    <definedName name="J_4" hidden="1">{"'RIN-INTRANET'!$A$1:$K$71"}</definedName>
    <definedName name="J_5" localSheetId="0" hidden="1">{"'RIN-INTRANET'!$A$1:$K$71"}</definedName>
    <definedName name="J_5" localSheetId="1" hidden="1">{"'RIN-INTRANET'!$A$1:$K$71"}</definedName>
    <definedName name="J_5" hidden="1">{"'RIN-INTRANET'!$A$1:$K$71"}</definedName>
    <definedName name="jadjksdsk" localSheetId="1">#REF!</definedName>
    <definedName name="jadjksdsk">#REF!</definedName>
    <definedName name="jan" localSheetId="0" hidden="1">{#N/A,#N/A,FALSE,"CB";#N/A,#N/A,FALSE,"CMB";#N/A,#N/A,FALSE,"NBFI"}</definedName>
    <definedName name="jan" localSheetId="1" hidden="1">{#N/A,#N/A,FALSE,"CB";#N/A,#N/A,FALSE,"CMB";#N/A,#N/A,FALSE,"NBFI"}</definedName>
    <definedName name="jan" hidden="1">{#N/A,#N/A,FALSE,"CB";#N/A,#N/A,FALSE,"CMB";#N/A,#N/A,FALSE,"NBFI"}</definedName>
    <definedName name="Janet" localSheetId="1" hidden="1">#REF!</definedName>
    <definedName name="Janet" hidden="1">'[113]SNF Córd'!$A$18:$A$19</definedName>
    <definedName name="JConAd">#REF!</definedName>
    <definedName name="jdfhgghg" localSheetId="0" hidden="1">{"Riqfin97",#N/A,FALSE,"Tran";"Riqfinpro",#N/A,FALSE,"Tran"}</definedName>
    <definedName name="jdfhgghg" localSheetId="1" hidden="1">{"Riqfin97",#N/A,FALSE,"Tran";"Riqfinpro",#N/A,FALSE,"Tran"}</definedName>
    <definedName name="jdfhgghg" hidden="1">{"Riqfin97",#N/A,FALSE,"Tran";"Riqfinpro",#N/A,FALSE,"Tran"}</definedName>
    <definedName name="jdfhgghg_1" localSheetId="0" hidden="1">{"Riqfin97",#N/A,FALSE,"Tran";"Riqfinpro",#N/A,FALSE,"Tran"}</definedName>
    <definedName name="jdfhgghg_1" localSheetId="1" hidden="1">{"Riqfin97",#N/A,FALSE,"Tran";"Riqfinpro",#N/A,FALSE,"Tran"}</definedName>
    <definedName name="jdfhgghg_1" hidden="1">{"Riqfin97",#N/A,FALSE,"Tran";"Riqfinpro",#N/A,FALSE,"Tran"}</definedName>
    <definedName name="jdfhgghg_1_1" localSheetId="0" hidden="1">{"Riqfin97",#N/A,FALSE,"Tran";"Riqfinpro",#N/A,FALSE,"Tran"}</definedName>
    <definedName name="jdfhgghg_1_1" localSheetId="1" hidden="1">{"Riqfin97",#N/A,FALSE,"Tran";"Riqfinpro",#N/A,FALSE,"Tran"}</definedName>
    <definedName name="jdfhgghg_1_1" hidden="1">{"Riqfin97",#N/A,FALSE,"Tran";"Riqfinpro",#N/A,FALSE,"Tran"}</definedName>
    <definedName name="jdfhgghg_1_2" localSheetId="0" hidden="1">{"Riqfin97",#N/A,FALSE,"Tran";"Riqfinpro",#N/A,FALSE,"Tran"}</definedName>
    <definedName name="jdfhgghg_1_2" localSheetId="1" hidden="1">{"Riqfin97",#N/A,FALSE,"Tran";"Riqfinpro",#N/A,FALSE,"Tran"}</definedName>
    <definedName name="jdfhgghg_1_2" hidden="1">{"Riqfin97",#N/A,FALSE,"Tran";"Riqfinpro",#N/A,FALSE,"Tran"}</definedName>
    <definedName name="jdfhgghg_1_3" localSheetId="0" hidden="1">{"Riqfin97",#N/A,FALSE,"Tran";"Riqfinpro",#N/A,FALSE,"Tran"}</definedName>
    <definedName name="jdfhgghg_1_3" localSheetId="1" hidden="1">{"Riqfin97",#N/A,FALSE,"Tran";"Riqfinpro",#N/A,FALSE,"Tran"}</definedName>
    <definedName name="jdfhgghg_1_3" hidden="1">{"Riqfin97",#N/A,FALSE,"Tran";"Riqfinpro",#N/A,FALSE,"Tran"}</definedName>
    <definedName name="jdfhgghg_1_4" localSheetId="0" hidden="1">{"Riqfin97",#N/A,FALSE,"Tran";"Riqfinpro",#N/A,FALSE,"Tran"}</definedName>
    <definedName name="jdfhgghg_1_4" localSheetId="1" hidden="1">{"Riqfin97",#N/A,FALSE,"Tran";"Riqfinpro",#N/A,FALSE,"Tran"}</definedName>
    <definedName name="jdfhgghg_1_4" hidden="1">{"Riqfin97",#N/A,FALSE,"Tran";"Riqfinpro",#N/A,FALSE,"Tran"}</definedName>
    <definedName name="jdfhgghg_2" localSheetId="0" hidden="1">{"Riqfin97",#N/A,FALSE,"Tran";"Riqfinpro",#N/A,FALSE,"Tran"}</definedName>
    <definedName name="jdfhgghg_2" localSheetId="1" hidden="1">{"Riqfin97",#N/A,FALSE,"Tran";"Riqfinpro",#N/A,FALSE,"Tran"}</definedName>
    <definedName name="jdfhgghg_2" hidden="1">{"Riqfin97",#N/A,FALSE,"Tran";"Riqfinpro",#N/A,FALSE,"Tran"}</definedName>
    <definedName name="jdfhgghg_3" localSheetId="0" hidden="1">{"Riqfin97",#N/A,FALSE,"Tran";"Riqfinpro",#N/A,FALSE,"Tran"}</definedName>
    <definedName name="jdfhgghg_3" localSheetId="1" hidden="1">{"Riqfin97",#N/A,FALSE,"Tran";"Riqfinpro",#N/A,FALSE,"Tran"}</definedName>
    <definedName name="jdfhgghg_3" hidden="1">{"Riqfin97",#N/A,FALSE,"Tran";"Riqfinpro",#N/A,FALSE,"Tran"}</definedName>
    <definedName name="jdfhgghg_4" localSheetId="0" hidden="1">{"Riqfin97",#N/A,FALSE,"Tran";"Riqfinpro",#N/A,FALSE,"Tran"}</definedName>
    <definedName name="jdfhgghg_4" localSheetId="1" hidden="1">{"Riqfin97",#N/A,FALSE,"Tran";"Riqfinpro",#N/A,FALSE,"Tran"}</definedName>
    <definedName name="jdfhgghg_4" hidden="1">{"Riqfin97",#N/A,FALSE,"Tran";"Riqfinpro",#N/A,FALSE,"Tran"}</definedName>
    <definedName name="jdfjdfk" localSheetId="0" hidden="1">{"'RIN-INTRANET'!$A$1:$K$71"}</definedName>
    <definedName name="jdfjdfk" localSheetId="1" hidden="1">{"'RIN-INTRANET'!$A$1:$K$71"}</definedName>
    <definedName name="jdfjdfk" hidden="1">{"'RIN-INTRANET'!$A$1:$K$71"}</definedName>
    <definedName name="jdfjdfk_1" localSheetId="0" hidden="1">{"'RIN-INTRANET'!$A$1:$K$71"}</definedName>
    <definedName name="jdfjdfk_1" localSheetId="1" hidden="1">{"'RIN-INTRANET'!$A$1:$K$71"}</definedName>
    <definedName name="jdfjdfk_1" hidden="1">{"'RIN-INTRANET'!$A$1:$K$71"}</definedName>
    <definedName name="jdfjdfk_1_1" localSheetId="0" hidden="1">{"'RIN-INTRANET'!$A$1:$K$71"}</definedName>
    <definedName name="jdfjdfk_1_1" localSheetId="1" hidden="1">{"'RIN-INTRANET'!$A$1:$K$71"}</definedName>
    <definedName name="jdfjdfk_1_1" hidden="1">{"'RIN-INTRANET'!$A$1:$K$71"}</definedName>
    <definedName name="jdfjdfk_1_1_1" localSheetId="0" hidden="1">{"'RIN-INTRANET'!$A$1:$K$71"}</definedName>
    <definedName name="jdfjdfk_1_1_1" localSheetId="1" hidden="1">{"'RIN-INTRANET'!$A$1:$K$71"}</definedName>
    <definedName name="jdfjdfk_1_1_1" hidden="1">{"'RIN-INTRANET'!$A$1:$K$71"}</definedName>
    <definedName name="jdfjdfk_1_1_2" localSheetId="0" hidden="1">{"'RIN-INTRANET'!$A$1:$K$71"}</definedName>
    <definedName name="jdfjdfk_1_1_2" localSheetId="1" hidden="1">{"'RIN-INTRANET'!$A$1:$K$71"}</definedName>
    <definedName name="jdfjdfk_1_1_2" hidden="1">{"'RIN-INTRANET'!$A$1:$K$71"}</definedName>
    <definedName name="jdfjdfk_1_1_3" localSheetId="0" hidden="1">{"'RIN-INTRANET'!$A$1:$K$71"}</definedName>
    <definedName name="jdfjdfk_1_1_3" localSheetId="1" hidden="1">{"'RIN-INTRANET'!$A$1:$K$71"}</definedName>
    <definedName name="jdfjdfk_1_1_3" hidden="1">{"'RIN-INTRANET'!$A$1:$K$71"}</definedName>
    <definedName name="jdfjdfk_1_1_4" localSheetId="0" hidden="1">{"'RIN-INTRANET'!$A$1:$K$71"}</definedName>
    <definedName name="jdfjdfk_1_1_4" localSheetId="1" hidden="1">{"'RIN-INTRANET'!$A$1:$K$71"}</definedName>
    <definedName name="jdfjdfk_1_1_4" hidden="1">{"'RIN-INTRANET'!$A$1:$K$71"}</definedName>
    <definedName name="jdfjdfk_1_2" localSheetId="0" hidden="1">{"'RIN-INTRANET'!$A$1:$K$71"}</definedName>
    <definedName name="jdfjdfk_1_2" localSheetId="1" hidden="1">{"'RIN-INTRANET'!$A$1:$K$71"}</definedName>
    <definedName name="jdfjdfk_1_2" hidden="1">{"'RIN-INTRANET'!$A$1:$K$71"}</definedName>
    <definedName name="jdfjdfk_1_2_1" localSheetId="0" hidden="1">{"'RIN-INTRANET'!$A$1:$K$71"}</definedName>
    <definedName name="jdfjdfk_1_2_1" localSheetId="1" hidden="1">{"'RIN-INTRANET'!$A$1:$K$71"}</definedName>
    <definedName name="jdfjdfk_1_2_1" hidden="1">{"'RIN-INTRANET'!$A$1:$K$71"}</definedName>
    <definedName name="jdfjdfk_1_2_2" localSheetId="0" hidden="1">{"'RIN-INTRANET'!$A$1:$K$71"}</definedName>
    <definedName name="jdfjdfk_1_2_2" localSheetId="1" hidden="1">{"'RIN-INTRANET'!$A$1:$K$71"}</definedName>
    <definedName name="jdfjdfk_1_2_2" hidden="1">{"'RIN-INTRANET'!$A$1:$K$71"}</definedName>
    <definedName name="jdfjdfk_1_2_3" localSheetId="0" hidden="1">{"'RIN-INTRANET'!$A$1:$K$71"}</definedName>
    <definedName name="jdfjdfk_1_2_3" localSheetId="1" hidden="1">{"'RIN-INTRANET'!$A$1:$K$71"}</definedName>
    <definedName name="jdfjdfk_1_2_3" hidden="1">{"'RIN-INTRANET'!$A$1:$K$71"}</definedName>
    <definedName name="jdfjdfk_1_3" localSheetId="0" hidden="1">{"'RIN-INTRANET'!$A$1:$K$71"}</definedName>
    <definedName name="jdfjdfk_1_3" localSheetId="1" hidden="1">{"'RIN-INTRANET'!$A$1:$K$71"}</definedName>
    <definedName name="jdfjdfk_1_3" hidden="1">{"'RIN-INTRANET'!$A$1:$K$71"}</definedName>
    <definedName name="jdfjdfk_1_4" localSheetId="0" hidden="1">{"'RIN-INTRANET'!$A$1:$K$71"}</definedName>
    <definedName name="jdfjdfk_1_4" localSheetId="1" hidden="1">{"'RIN-INTRANET'!$A$1:$K$71"}</definedName>
    <definedName name="jdfjdfk_1_4" hidden="1">{"'RIN-INTRANET'!$A$1:$K$71"}</definedName>
    <definedName name="jdfjdfk_1_5" localSheetId="0" hidden="1">{"'RIN-INTRANET'!$A$1:$K$71"}</definedName>
    <definedName name="jdfjdfk_1_5" localSheetId="1" hidden="1">{"'RIN-INTRANET'!$A$1:$K$71"}</definedName>
    <definedName name="jdfjdfk_1_5" hidden="1">{"'RIN-INTRANET'!$A$1:$K$71"}</definedName>
    <definedName name="jdfjdfk_2" localSheetId="0" hidden="1">{"'RIN-INTRANET'!$A$1:$K$71"}</definedName>
    <definedName name="jdfjdfk_2" localSheetId="1" hidden="1">{"'RIN-INTRANET'!$A$1:$K$71"}</definedName>
    <definedName name="jdfjdfk_2" hidden="1">{"'RIN-INTRANET'!$A$1:$K$71"}</definedName>
    <definedName name="jdfjdfk_2_1" localSheetId="0" hidden="1">{"'RIN-INTRANET'!$A$1:$K$71"}</definedName>
    <definedName name="jdfjdfk_2_1" localSheetId="1" hidden="1">{"'RIN-INTRANET'!$A$1:$K$71"}</definedName>
    <definedName name="jdfjdfk_2_1" hidden="1">{"'RIN-INTRANET'!$A$1:$K$71"}</definedName>
    <definedName name="jdfjdfk_2_2" localSheetId="0" hidden="1">{"'RIN-INTRANET'!$A$1:$K$71"}</definedName>
    <definedName name="jdfjdfk_2_2" localSheetId="1" hidden="1">{"'RIN-INTRANET'!$A$1:$K$71"}</definedName>
    <definedName name="jdfjdfk_2_2" hidden="1">{"'RIN-INTRANET'!$A$1:$K$71"}</definedName>
    <definedName name="jdfjdfk_2_3" localSheetId="0" hidden="1">{"'RIN-INTRANET'!$A$1:$K$71"}</definedName>
    <definedName name="jdfjdfk_2_3" localSheetId="1" hidden="1">{"'RIN-INTRANET'!$A$1:$K$71"}</definedName>
    <definedName name="jdfjdfk_2_3" hidden="1">{"'RIN-INTRANET'!$A$1:$K$71"}</definedName>
    <definedName name="jdfjdfk_2_4" localSheetId="0" hidden="1">{"'RIN-INTRANET'!$A$1:$K$71"}</definedName>
    <definedName name="jdfjdfk_2_4" localSheetId="1" hidden="1">{"'RIN-INTRANET'!$A$1:$K$71"}</definedName>
    <definedName name="jdfjdfk_2_4" hidden="1">{"'RIN-INTRANET'!$A$1:$K$71"}</definedName>
    <definedName name="jdfjdfk_3" localSheetId="0" hidden="1">{"'RIN-INTRANET'!$A$1:$K$71"}</definedName>
    <definedName name="jdfjdfk_3" localSheetId="1" hidden="1">{"'RIN-INTRANET'!$A$1:$K$71"}</definedName>
    <definedName name="jdfjdfk_3" hidden="1">{"'RIN-INTRANET'!$A$1:$K$71"}</definedName>
    <definedName name="jdfjdfk_4" localSheetId="0" hidden="1">{"'RIN-INTRANET'!$A$1:$K$71"}</definedName>
    <definedName name="jdfjdfk_4" localSheetId="1" hidden="1">{"'RIN-INTRANET'!$A$1:$K$71"}</definedName>
    <definedName name="jdfjdfk_4" hidden="1">{"'RIN-INTRANET'!$A$1:$K$71"}</definedName>
    <definedName name="jdfjdfk_5" localSheetId="0" hidden="1">{"'RIN-INTRANET'!$A$1:$K$71"}</definedName>
    <definedName name="jdfjdfk_5" localSheetId="1" hidden="1">{"'RIN-INTRANET'!$A$1:$K$71"}</definedName>
    <definedName name="jdfjdfk_5" hidden="1">{"'RIN-INTRANET'!$A$1:$K$71"}</definedName>
    <definedName name="jdjdjajlsjasdhjadfklaf" localSheetId="1">#REF!</definedName>
    <definedName name="jdjdjajlsjasdhjadfklaf">#REF!</definedName>
    <definedName name="jff" localSheetId="1">#REF!</definedName>
    <definedName name="jff">'[54]Prog-Ejec'!$G$128</definedName>
    <definedName name="JFKLDSAFJ">#N/A</definedName>
    <definedName name="jhdzjbjdzbfjd" localSheetId="0" hidden="1">{"'RIN-INTRANET'!$A$1:$K$71"}</definedName>
    <definedName name="jhdzjbjdzbfjd" localSheetId="1" hidden="1">{"'RIN-INTRANET'!$A$1:$K$71"}</definedName>
    <definedName name="jhdzjbjdzbfjd" hidden="1">{"'RIN-INTRANET'!$A$1:$K$71"}</definedName>
    <definedName name="jhdzjbjdzbfjd_1" localSheetId="0" hidden="1">{"'RIN-INTRANET'!$A$1:$K$71"}</definedName>
    <definedName name="jhdzjbjdzbfjd_1" localSheetId="1" hidden="1">{"'RIN-INTRANET'!$A$1:$K$71"}</definedName>
    <definedName name="jhdzjbjdzbfjd_1" hidden="1">{"'RIN-INTRANET'!$A$1:$K$71"}</definedName>
    <definedName name="jhdzjbjdzbfjd_1_1" localSheetId="0" hidden="1">{"'RIN-INTRANET'!$A$1:$K$71"}</definedName>
    <definedName name="jhdzjbjdzbfjd_1_1" localSheetId="1" hidden="1">{"'RIN-INTRANET'!$A$1:$K$71"}</definedName>
    <definedName name="jhdzjbjdzbfjd_1_1" hidden="1">{"'RIN-INTRANET'!$A$1:$K$71"}</definedName>
    <definedName name="jhdzjbjdzbfjd_1_1_1" localSheetId="0" hidden="1">{"'RIN-INTRANET'!$A$1:$K$71"}</definedName>
    <definedName name="jhdzjbjdzbfjd_1_1_1" localSheetId="1" hidden="1">{"'RIN-INTRANET'!$A$1:$K$71"}</definedName>
    <definedName name="jhdzjbjdzbfjd_1_1_1" hidden="1">{"'RIN-INTRANET'!$A$1:$K$71"}</definedName>
    <definedName name="jhdzjbjdzbfjd_1_1_2" localSheetId="0" hidden="1">{"'RIN-INTRANET'!$A$1:$K$71"}</definedName>
    <definedName name="jhdzjbjdzbfjd_1_1_2" localSheetId="1" hidden="1">{"'RIN-INTRANET'!$A$1:$K$71"}</definedName>
    <definedName name="jhdzjbjdzbfjd_1_1_2" hidden="1">{"'RIN-INTRANET'!$A$1:$K$71"}</definedName>
    <definedName name="jhdzjbjdzbfjd_1_1_3" localSheetId="0" hidden="1">{"'RIN-INTRANET'!$A$1:$K$71"}</definedName>
    <definedName name="jhdzjbjdzbfjd_1_1_3" localSheetId="1" hidden="1">{"'RIN-INTRANET'!$A$1:$K$71"}</definedName>
    <definedName name="jhdzjbjdzbfjd_1_1_3" hidden="1">{"'RIN-INTRANET'!$A$1:$K$71"}</definedName>
    <definedName name="jhdzjbjdzbfjd_1_1_4" localSheetId="0" hidden="1">{"'RIN-INTRANET'!$A$1:$K$71"}</definedName>
    <definedName name="jhdzjbjdzbfjd_1_1_4" localSheetId="1" hidden="1">{"'RIN-INTRANET'!$A$1:$K$71"}</definedName>
    <definedName name="jhdzjbjdzbfjd_1_1_4" hidden="1">{"'RIN-INTRANET'!$A$1:$K$71"}</definedName>
    <definedName name="jhdzjbjdzbfjd_1_2" localSheetId="0" hidden="1">{"'RIN-INTRANET'!$A$1:$K$71"}</definedName>
    <definedName name="jhdzjbjdzbfjd_1_2" localSheetId="1" hidden="1">{"'RIN-INTRANET'!$A$1:$K$71"}</definedName>
    <definedName name="jhdzjbjdzbfjd_1_2" hidden="1">{"'RIN-INTRANET'!$A$1:$K$71"}</definedName>
    <definedName name="jhdzjbjdzbfjd_1_2_1" localSheetId="0" hidden="1">{"'RIN-INTRANET'!$A$1:$K$71"}</definedName>
    <definedName name="jhdzjbjdzbfjd_1_2_1" localSheetId="1" hidden="1">{"'RIN-INTRANET'!$A$1:$K$71"}</definedName>
    <definedName name="jhdzjbjdzbfjd_1_2_1" hidden="1">{"'RIN-INTRANET'!$A$1:$K$71"}</definedName>
    <definedName name="jhdzjbjdzbfjd_1_2_2" localSheetId="0" hidden="1">{"'RIN-INTRANET'!$A$1:$K$71"}</definedName>
    <definedName name="jhdzjbjdzbfjd_1_2_2" localSheetId="1" hidden="1">{"'RIN-INTRANET'!$A$1:$K$71"}</definedName>
    <definedName name="jhdzjbjdzbfjd_1_2_2" hidden="1">{"'RIN-INTRANET'!$A$1:$K$71"}</definedName>
    <definedName name="jhdzjbjdzbfjd_1_2_3" localSheetId="0" hidden="1">{"'RIN-INTRANET'!$A$1:$K$71"}</definedName>
    <definedName name="jhdzjbjdzbfjd_1_2_3" localSheetId="1" hidden="1">{"'RIN-INTRANET'!$A$1:$K$71"}</definedName>
    <definedName name="jhdzjbjdzbfjd_1_2_3" hidden="1">{"'RIN-INTRANET'!$A$1:$K$71"}</definedName>
    <definedName name="jhdzjbjdzbfjd_1_3" localSheetId="0" hidden="1">{"'RIN-INTRANET'!$A$1:$K$71"}</definedName>
    <definedName name="jhdzjbjdzbfjd_1_3" localSheetId="1" hidden="1">{"'RIN-INTRANET'!$A$1:$K$71"}</definedName>
    <definedName name="jhdzjbjdzbfjd_1_3" hidden="1">{"'RIN-INTRANET'!$A$1:$K$71"}</definedName>
    <definedName name="jhdzjbjdzbfjd_1_4" localSheetId="0" hidden="1">{"'RIN-INTRANET'!$A$1:$K$71"}</definedName>
    <definedName name="jhdzjbjdzbfjd_1_4" localSheetId="1" hidden="1">{"'RIN-INTRANET'!$A$1:$K$71"}</definedName>
    <definedName name="jhdzjbjdzbfjd_1_4" hidden="1">{"'RIN-INTRANET'!$A$1:$K$71"}</definedName>
    <definedName name="jhdzjbjdzbfjd_1_5" localSheetId="0" hidden="1">{"'RIN-INTRANET'!$A$1:$K$71"}</definedName>
    <definedName name="jhdzjbjdzbfjd_1_5" localSheetId="1" hidden="1">{"'RIN-INTRANET'!$A$1:$K$71"}</definedName>
    <definedName name="jhdzjbjdzbfjd_1_5" hidden="1">{"'RIN-INTRANET'!$A$1:$K$71"}</definedName>
    <definedName name="jhdzjbjdzbfjd_2" localSheetId="0" hidden="1">{"'RIN-INTRANET'!$A$1:$K$71"}</definedName>
    <definedName name="jhdzjbjdzbfjd_2" localSheetId="1" hidden="1">{"'RIN-INTRANET'!$A$1:$K$71"}</definedName>
    <definedName name="jhdzjbjdzbfjd_2" hidden="1">{"'RIN-INTRANET'!$A$1:$K$71"}</definedName>
    <definedName name="jhdzjbjdzbfjd_2_1" localSheetId="0" hidden="1">{"'RIN-INTRANET'!$A$1:$K$71"}</definedName>
    <definedName name="jhdzjbjdzbfjd_2_1" localSheetId="1" hidden="1">{"'RIN-INTRANET'!$A$1:$K$71"}</definedName>
    <definedName name="jhdzjbjdzbfjd_2_1" hidden="1">{"'RIN-INTRANET'!$A$1:$K$71"}</definedName>
    <definedName name="jhdzjbjdzbfjd_2_2" localSheetId="0" hidden="1">{"'RIN-INTRANET'!$A$1:$K$71"}</definedName>
    <definedName name="jhdzjbjdzbfjd_2_2" localSheetId="1" hidden="1">{"'RIN-INTRANET'!$A$1:$K$71"}</definedName>
    <definedName name="jhdzjbjdzbfjd_2_2" hidden="1">{"'RIN-INTRANET'!$A$1:$K$71"}</definedName>
    <definedName name="jhdzjbjdzbfjd_2_3" localSheetId="0" hidden="1">{"'RIN-INTRANET'!$A$1:$K$71"}</definedName>
    <definedName name="jhdzjbjdzbfjd_2_3" localSheetId="1" hidden="1">{"'RIN-INTRANET'!$A$1:$K$71"}</definedName>
    <definedName name="jhdzjbjdzbfjd_2_3" hidden="1">{"'RIN-INTRANET'!$A$1:$K$71"}</definedName>
    <definedName name="jhdzjbjdzbfjd_2_4" localSheetId="0" hidden="1">{"'RIN-INTRANET'!$A$1:$K$71"}</definedName>
    <definedName name="jhdzjbjdzbfjd_2_4" localSheetId="1" hidden="1">{"'RIN-INTRANET'!$A$1:$K$71"}</definedName>
    <definedName name="jhdzjbjdzbfjd_2_4" hidden="1">{"'RIN-INTRANET'!$A$1:$K$71"}</definedName>
    <definedName name="jhdzjbjdzbfjd_3" localSheetId="0" hidden="1">{"'RIN-INTRANET'!$A$1:$K$71"}</definedName>
    <definedName name="jhdzjbjdzbfjd_3" localSheetId="1" hidden="1">{"'RIN-INTRANET'!$A$1:$K$71"}</definedName>
    <definedName name="jhdzjbjdzbfjd_3" hidden="1">{"'RIN-INTRANET'!$A$1:$K$71"}</definedName>
    <definedName name="jhdzjbjdzbfjd_4" localSheetId="0" hidden="1">{"'RIN-INTRANET'!$A$1:$K$71"}</definedName>
    <definedName name="jhdzjbjdzbfjd_4" localSheetId="1" hidden="1">{"'RIN-INTRANET'!$A$1:$K$71"}</definedName>
    <definedName name="jhdzjbjdzbfjd_4" hidden="1">{"'RIN-INTRANET'!$A$1:$K$71"}</definedName>
    <definedName name="jhdzjbjdzbfjd_5" localSheetId="0" hidden="1">{"'RIN-INTRANET'!$A$1:$K$71"}</definedName>
    <definedName name="jhdzjbjdzbfjd_5" localSheetId="1" hidden="1">{"'RIN-INTRANET'!$A$1:$K$71"}</definedName>
    <definedName name="jhdzjbjdzbfjd_5" hidden="1">{"'RIN-INTRANET'!$A$1:$K$71"}</definedName>
    <definedName name="jhgf" localSheetId="0" hidden="1">{"'RIN-INTRANET'!$A$1:$K$71"}</definedName>
    <definedName name="jhgf" localSheetId="1" hidden="1">{"'RIN-INTRANET'!$A$1:$K$71"}</definedName>
    <definedName name="jhgf" hidden="1">{"'RIN-INTRANET'!$A$1:$K$71"}</definedName>
    <definedName name="jhgf_1" localSheetId="0" hidden="1">{"'RIN-INTRANET'!$A$1:$K$71"}</definedName>
    <definedName name="jhgf_1" localSheetId="1" hidden="1">{"'RIN-INTRANET'!$A$1:$K$71"}</definedName>
    <definedName name="jhgf_1" hidden="1">{"'RIN-INTRANET'!$A$1:$K$71"}</definedName>
    <definedName name="jhgf_1_1" localSheetId="0" hidden="1">{"'RIN-INTRANET'!$A$1:$K$71"}</definedName>
    <definedName name="jhgf_1_1" localSheetId="1" hidden="1">{"'RIN-INTRANET'!$A$1:$K$71"}</definedName>
    <definedName name="jhgf_1_1" hidden="1">{"'RIN-INTRANET'!$A$1:$K$71"}</definedName>
    <definedName name="jhgf_1_1_1" localSheetId="0" hidden="1">{"'RIN-INTRANET'!$A$1:$K$71"}</definedName>
    <definedName name="jhgf_1_1_1" localSheetId="1" hidden="1">{"'RIN-INTRANET'!$A$1:$K$71"}</definedName>
    <definedName name="jhgf_1_1_1" hidden="1">{"'RIN-INTRANET'!$A$1:$K$71"}</definedName>
    <definedName name="jhgf_1_1_2" localSheetId="0" hidden="1">{"'RIN-INTRANET'!$A$1:$K$71"}</definedName>
    <definedName name="jhgf_1_1_2" localSheetId="1" hidden="1">{"'RIN-INTRANET'!$A$1:$K$71"}</definedName>
    <definedName name="jhgf_1_1_2" hidden="1">{"'RIN-INTRANET'!$A$1:$K$71"}</definedName>
    <definedName name="jhgf_1_1_3" localSheetId="0" hidden="1">{"'RIN-INTRANET'!$A$1:$K$71"}</definedName>
    <definedName name="jhgf_1_1_3" localSheetId="1" hidden="1">{"'RIN-INTRANET'!$A$1:$K$71"}</definedName>
    <definedName name="jhgf_1_1_3" hidden="1">{"'RIN-INTRANET'!$A$1:$K$71"}</definedName>
    <definedName name="jhgf_1_1_4" localSheetId="0" hidden="1">{"'RIN-INTRANET'!$A$1:$K$71"}</definedName>
    <definedName name="jhgf_1_1_4" localSheetId="1" hidden="1">{"'RIN-INTRANET'!$A$1:$K$71"}</definedName>
    <definedName name="jhgf_1_1_4" hidden="1">{"'RIN-INTRANET'!$A$1:$K$71"}</definedName>
    <definedName name="jhgf_1_2" localSheetId="0" hidden="1">{"'RIN-INTRANET'!$A$1:$K$71"}</definedName>
    <definedName name="jhgf_1_2" localSheetId="1" hidden="1">{"'RIN-INTRANET'!$A$1:$K$71"}</definedName>
    <definedName name="jhgf_1_2" hidden="1">{"'RIN-INTRANET'!$A$1:$K$71"}</definedName>
    <definedName name="jhgf_1_2_1" localSheetId="0" hidden="1">{"'RIN-INTRANET'!$A$1:$K$71"}</definedName>
    <definedName name="jhgf_1_2_1" localSheetId="1" hidden="1">{"'RIN-INTRANET'!$A$1:$K$71"}</definedName>
    <definedName name="jhgf_1_2_1" hidden="1">{"'RIN-INTRANET'!$A$1:$K$71"}</definedName>
    <definedName name="jhgf_1_2_2" localSheetId="0" hidden="1">{"'RIN-INTRANET'!$A$1:$K$71"}</definedName>
    <definedName name="jhgf_1_2_2" localSheetId="1" hidden="1">{"'RIN-INTRANET'!$A$1:$K$71"}</definedName>
    <definedName name="jhgf_1_2_2" hidden="1">{"'RIN-INTRANET'!$A$1:$K$71"}</definedName>
    <definedName name="jhgf_1_2_3" localSheetId="0" hidden="1">{"'RIN-INTRANET'!$A$1:$K$71"}</definedName>
    <definedName name="jhgf_1_2_3" localSheetId="1" hidden="1">{"'RIN-INTRANET'!$A$1:$K$71"}</definedName>
    <definedName name="jhgf_1_2_3" hidden="1">{"'RIN-INTRANET'!$A$1:$K$71"}</definedName>
    <definedName name="jhgf_1_3" localSheetId="0" hidden="1">{"'RIN-INTRANET'!$A$1:$K$71"}</definedName>
    <definedName name="jhgf_1_3" localSheetId="1" hidden="1">{"'RIN-INTRANET'!$A$1:$K$71"}</definedName>
    <definedName name="jhgf_1_3" hidden="1">{"'RIN-INTRANET'!$A$1:$K$71"}</definedName>
    <definedName name="jhgf_1_4" localSheetId="0" hidden="1">{"'RIN-INTRANET'!$A$1:$K$71"}</definedName>
    <definedName name="jhgf_1_4" localSheetId="1" hidden="1">{"'RIN-INTRANET'!$A$1:$K$71"}</definedName>
    <definedName name="jhgf_1_4" hidden="1">{"'RIN-INTRANET'!$A$1:$K$71"}</definedName>
    <definedName name="jhgf_1_5" localSheetId="0" hidden="1">{"'RIN-INTRANET'!$A$1:$K$71"}</definedName>
    <definedName name="jhgf_1_5" localSheetId="1" hidden="1">{"'RIN-INTRANET'!$A$1:$K$71"}</definedName>
    <definedName name="jhgf_1_5" hidden="1">{"'RIN-INTRANET'!$A$1:$K$71"}</definedName>
    <definedName name="jhgf_2" localSheetId="0" hidden="1">{"'RIN-INTRANET'!$A$1:$K$71"}</definedName>
    <definedName name="jhgf_2" localSheetId="1" hidden="1">{"'RIN-INTRANET'!$A$1:$K$71"}</definedName>
    <definedName name="jhgf_2" hidden="1">{"'RIN-INTRANET'!$A$1:$K$71"}</definedName>
    <definedName name="jhgf_2_1" localSheetId="0" hidden="1">{"'RIN-INTRANET'!$A$1:$K$71"}</definedName>
    <definedName name="jhgf_2_1" localSheetId="1" hidden="1">{"'RIN-INTRANET'!$A$1:$K$71"}</definedName>
    <definedName name="jhgf_2_1" hidden="1">{"'RIN-INTRANET'!$A$1:$K$71"}</definedName>
    <definedName name="jhgf_2_2" localSheetId="0" hidden="1">{"'RIN-INTRANET'!$A$1:$K$71"}</definedName>
    <definedName name="jhgf_2_2" localSheetId="1" hidden="1">{"'RIN-INTRANET'!$A$1:$K$71"}</definedName>
    <definedName name="jhgf_2_2" hidden="1">{"'RIN-INTRANET'!$A$1:$K$71"}</definedName>
    <definedName name="jhgf_2_3" localSheetId="0" hidden="1">{"'RIN-INTRANET'!$A$1:$K$71"}</definedName>
    <definedName name="jhgf_2_3" localSheetId="1" hidden="1">{"'RIN-INTRANET'!$A$1:$K$71"}</definedName>
    <definedName name="jhgf_2_3" hidden="1">{"'RIN-INTRANET'!$A$1:$K$71"}</definedName>
    <definedName name="jhgf_2_4" localSheetId="0" hidden="1">{"'RIN-INTRANET'!$A$1:$K$71"}</definedName>
    <definedName name="jhgf_2_4" localSheetId="1" hidden="1">{"'RIN-INTRANET'!$A$1:$K$71"}</definedName>
    <definedName name="jhgf_2_4" hidden="1">{"'RIN-INTRANET'!$A$1:$K$71"}</definedName>
    <definedName name="jhgf_3" localSheetId="0" hidden="1">{"'RIN-INTRANET'!$A$1:$K$71"}</definedName>
    <definedName name="jhgf_3" localSheetId="1" hidden="1">{"'RIN-INTRANET'!$A$1:$K$71"}</definedName>
    <definedName name="jhgf_3" hidden="1">{"'RIN-INTRANET'!$A$1:$K$71"}</definedName>
    <definedName name="jhgf_4" localSheetId="0" hidden="1">{"'RIN-INTRANET'!$A$1:$K$71"}</definedName>
    <definedName name="jhgf_4" localSheetId="1" hidden="1">{"'RIN-INTRANET'!$A$1:$K$71"}</definedName>
    <definedName name="jhgf_4" hidden="1">{"'RIN-INTRANET'!$A$1:$K$71"}</definedName>
    <definedName name="jhgf_5" localSheetId="0" hidden="1">{"'RIN-INTRANET'!$A$1:$K$71"}</definedName>
    <definedName name="jhgf_5" localSheetId="1" hidden="1">{"'RIN-INTRANET'!$A$1:$K$71"}</definedName>
    <definedName name="jhgf_5" hidden="1">{"'RIN-INTRANET'!$A$1:$K$71"}</definedName>
    <definedName name="jj" localSheetId="0" hidden="1">{"Riqfin97",#N/A,FALSE,"Tran";"Riqfinpro",#N/A,FALSE,"Tran"}</definedName>
    <definedName name="jj" localSheetId="1" hidden="1">{"Riqfin97",#N/A,FALSE,"Tran";"Riqfinpro",#N/A,FALSE,"Tran"}</definedName>
    <definedName name="jj" hidden="1">{"Riqfin97",#N/A,FALSE,"Tran";"Riqfinpro",#N/A,FALSE,"Tran"}</definedName>
    <definedName name="jj_1" localSheetId="0" hidden="1">{"Riqfin97",#N/A,FALSE,"Tran";"Riqfinpro",#N/A,FALSE,"Tran"}</definedName>
    <definedName name="jj_1" localSheetId="1" hidden="1">{"Riqfin97",#N/A,FALSE,"Tran";"Riqfinpro",#N/A,FALSE,"Tran"}</definedName>
    <definedName name="jj_1" hidden="1">{"Riqfin97",#N/A,FALSE,"Tran";"Riqfinpro",#N/A,FALSE,"Tran"}</definedName>
    <definedName name="jj_1_1" localSheetId="0" hidden="1">{"Riqfin97",#N/A,FALSE,"Tran";"Riqfinpro",#N/A,FALSE,"Tran"}</definedName>
    <definedName name="jj_1_1" localSheetId="1" hidden="1">{"Riqfin97",#N/A,FALSE,"Tran";"Riqfinpro",#N/A,FALSE,"Tran"}</definedName>
    <definedName name="jj_1_1" hidden="1">{"Riqfin97",#N/A,FALSE,"Tran";"Riqfinpro",#N/A,FALSE,"Tran"}</definedName>
    <definedName name="jj_1_2" localSheetId="0" hidden="1">{"Riqfin97",#N/A,FALSE,"Tran";"Riqfinpro",#N/A,FALSE,"Tran"}</definedName>
    <definedName name="jj_1_2" localSheetId="1" hidden="1">{"Riqfin97",#N/A,FALSE,"Tran";"Riqfinpro",#N/A,FALSE,"Tran"}</definedName>
    <definedName name="jj_1_2" hidden="1">{"Riqfin97",#N/A,FALSE,"Tran";"Riqfinpro",#N/A,FALSE,"Tran"}</definedName>
    <definedName name="jj_1_3" localSheetId="0" hidden="1">{"Riqfin97",#N/A,FALSE,"Tran";"Riqfinpro",#N/A,FALSE,"Tran"}</definedName>
    <definedName name="jj_1_3" localSheetId="1" hidden="1">{"Riqfin97",#N/A,FALSE,"Tran";"Riqfinpro",#N/A,FALSE,"Tran"}</definedName>
    <definedName name="jj_1_3" hidden="1">{"Riqfin97",#N/A,FALSE,"Tran";"Riqfinpro",#N/A,FALSE,"Tran"}</definedName>
    <definedName name="jj_1_4" localSheetId="0" hidden="1">{"Riqfin97",#N/A,FALSE,"Tran";"Riqfinpro",#N/A,FALSE,"Tran"}</definedName>
    <definedName name="jj_1_4" localSheetId="1" hidden="1">{"Riqfin97",#N/A,FALSE,"Tran";"Riqfinpro",#N/A,FALSE,"Tran"}</definedName>
    <definedName name="jj_1_4" hidden="1">{"Riqfin97",#N/A,FALSE,"Tran";"Riqfinpro",#N/A,FALSE,"Tran"}</definedName>
    <definedName name="jj_2" localSheetId="0" hidden="1">{"Riqfin97",#N/A,FALSE,"Tran";"Riqfinpro",#N/A,FALSE,"Tran"}</definedName>
    <definedName name="jj_2" localSheetId="1" hidden="1">{"Riqfin97",#N/A,FALSE,"Tran";"Riqfinpro",#N/A,FALSE,"Tran"}</definedName>
    <definedName name="jj_2" hidden="1">{"Riqfin97",#N/A,FALSE,"Tran";"Riqfinpro",#N/A,FALSE,"Tran"}</definedName>
    <definedName name="jj_3" localSheetId="0" hidden="1">{"Riqfin97",#N/A,FALSE,"Tran";"Riqfinpro",#N/A,FALSE,"Tran"}</definedName>
    <definedName name="jj_3" localSheetId="1" hidden="1">{"Riqfin97",#N/A,FALSE,"Tran";"Riqfinpro",#N/A,FALSE,"Tran"}</definedName>
    <definedName name="jj_3" hidden="1">{"Riqfin97",#N/A,FALSE,"Tran";"Riqfinpro",#N/A,FALSE,"Tran"}</definedName>
    <definedName name="jj_4" localSheetId="0" hidden="1">{"Riqfin97",#N/A,FALSE,"Tran";"Riqfinpro",#N/A,FALSE,"Tran"}</definedName>
    <definedName name="jj_4" localSheetId="1" hidden="1">{"Riqfin97",#N/A,FALSE,"Tran";"Riqfinpro",#N/A,FALSE,"Tran"}</definedName>
    <definedName name="jj_4" hidden="1">{"Riqfin97",#N/A,FALSE,"Tran";"Riqfinpro",#N/A,FALSE,"Tran"}</definedName>
    <definedName name="jjaskad">#N/A</definedName>
    <definedName name="jjflkjhkj" localSheetId="0" hidden="1">{"Tab1",#N/A,FALSE,"P";"Tab2",#N/A,FALSE,"P"}</definedName>
    <definedName name="jjflkjhkj" localSheetId="1" hidden="1">{"Tab1",#N/A,FALSE,"P";"Tab2",#N/A,FALSE,"P"}</definedName>
    <definedName name="jjflkjhkj" hidden="1">{"Tab1",#N/A,FALSE,"P";"Tab2",#N/A,FALSE,"P"}</definedName>
    <definedName name="jjflkjhkj_1" localSheetId="0" hidden="1">{"Tab1",#N/A,FALSE,"P";"Tab2",#N/A,FALSE,"P"}</definedName>
    <definedName name="jjflkjhkj_1" localSheetId="1" hidden="1">{"Tab1",#N/A,FALSE,"P";"Tab2",#N/A,FALSE,"P"}</definedName>
    <definedName name="jjflkjhkj_1" hidden="1">{"Tab1",#N/A,FALSE,"P";"Tab2",#N/A,FALSE,"P"}</definedName>
    <definedName name="jjflkjhkj_1_1" localSheetId="0" hidden="1">{"Tab1",#N/A,FALSE,"P";"Tab2",#N/A,FALSE,"P"}</definedName>
    <definedName name="jjflkjhkj_1_1" localSheetId="1" hidden="1">{"Tab1",#N/A,FALSE,"P";"Tab2",#N/A,FALSE,"P"}</definedName>
    <definedName name="jjflkjhkj_1_1" hidden="1">{"Tab1",#N/A,FALSE,"P";"Tab2",#N/A,FALSE,"P"}</definedName>
    <definedName name="jjflkjhkj_1_2" localSheetId="0" hidden="1">{"Tab1",#N/A,FALSE,"P";"Tab2",#N/A,FALSE,"P"}</definedName>
    <definedName name="jjflkjhkj_1_2" localSheetId="1" hidden="1">{"Tab1",#N/A,FALSE,"P";"Tab2",#N/A,FALSE,"P"}</definedName>
    <definedName name="jjflkjhkj_1_2" hidden="1">{"Tab1",#N/A,FALSE,"P";"Tab2",#N/A,FALSE,"P"}</definedName>
    <definedName name="jjflkjhkj_1_3" localSheetId="0" hidden="1">{"Tab1",#N/A,FALSE,"P";"Tab2",#N/A,FALSE,"P"}</definedName>
    <definedName name="jjflkjhkj_1_3" localSheetId="1" hidden="1">{"Tab1",#N/A,FALSE,"P";"Tab2",#N/A,FALSE,"P"}</definedName>
    <definedName name="jjflkjhkj_1_3" hidden="1">{"Tab1",#N/A,FALSE,"P";"Tab2",#N/A,FALSE,"P"}</definedName>
    <definedName name="jjflkjhkj_1_4" localSheetId="0" hidden="1">{"Tab1",#N/A,FALSE,"P";"Tab2",#N/A,FALSE,"P"}</definedName>
    <definedName name="jjflkjhkj_1_4" localSheetId="1" hidden="1">{"Tab1",#N/A,FALSE,"P";"Tab2",#N/A,FALSE,"P"}</definedName>
    <definedName name="jjflkjhkj_1_4" hidden="1">{"Tab1",#N/A,FALSE,"P";"Tab2",#N/A,FALSE,"P"}</definedName>
    <definedName name="jjflkjhkj_2" localSheetId="0" hidden="1">{"Tab1",#N/A,FALSE,"P";"Tab2",#N/A,FALSE,"P"}</definedName>
    <definedName name="jjflkjhkj_2" localSheetId="1" hidden="1">{"Tab1",#N/A,FALSE,"P";"Tab2",#N/A,FALSE,"P"}</definedName>
    <definedName name="jjflkjhkj_2" hidden="1">{"Tab1",#N/A,FALSE,"P";"Tab2",#N/A,FALSE,"P"}</definedName>
    <definedName name="jjflkjhkj_3" localSheetId="0" hidden="1">{"Tab1",#N/A,FALSE,"P";"Tab2",#N/A,FALSE,"P"}</definedName>
    <definedName name="jjflkjhkj_3" localSheetId="1" hidden="1">{"Tab1",#N/A,FALSE,"P";"Tab2",#N/A,FALSE,"P"}</definedName>
    <definedName name="jjflkjhkj_3" hidden="1">{"Tab1",#N/A,FALSE,"P";"Tab2",#N/A,FALSE,"P"}</definedName>
    <definedName name="jjflkjhkj_4" localSheetId="0" hidden="1">{"Tab1",#N/A,FALSE,"P";"Tab2",#N/A,FALSE,"P"}</definedName>
    <definedName name="jjflkjhkj_4" localSheetId="1" hidden="1">{"Tab1",#N/A,FALSE,"P";"Tab2",#N/A,FALSE,"P"}</definedName>
    <definedName name="jjflkjhkj_4" hidden="1">{"Tab1",#N/A,FALSE,"P";"Tab2",#N/A,FALSE,"P"}</definedName>
    <definedName name="jjj" localSheetId="0" hidden="1">{"Riqfin97",#N/A,FALSE,"Tran";"Riqfinpro",#N/A,FALSE,"Tran"}</definedName>
    <definedName name="jjj" localSheetId="1" hidden="1">{"Riqfin97",#N/A,FALSE,"Tran";"Riqfinpro",#N/A,FALSE,"Tran"}</definedName>
    <definedName name="jjj" hidden="1">{"Riqfin97",#N/A,FALSE,"Tran";"Riqfinpro",#N/A,FALSE,"Tran"}</definedName>
    <definedName name="jjj_1" localSheetId="0" hidden="1">{"Riqfin97",#N/A,FALSE,"Tran";"Riqfinpro",#N/A,FALSE,"Tran"}</definedName>
    <definedName name="jjj_1" localSheetId="1" hidden="1">{"Riqfin97",#N/A,FALSE,"Tran";"Riqfinpro",#N/A,FALSE,"Tran"}</definedName>
    <definedName name="jjj_1" hidden="1">{"Riqfin97",#N/A,FALSE,"Tran";"Riqfinpro",#N/A,FALSE,"Tran"}</definedName>
    <definedName name="jjj_1_1" localSheetId="0" hidden="1">{"Riqfin97",#N/A,FALSE,"Tran";"Riqfinpro",#N/A,FALSE,"Tran"}</definedName>
    <definedName name="jjj_1_1" localSheetId="1" hidden="1">{"Riqfin97",#N/A,FALSE,"Tran";"Riqfinpro",#N/A,FALSE,"Tran"}</definedName>
    <definedName name="jjj_1_1" hidden="1">{"Riqfin97",#N/A,FALSE,"Tran";"Riqfinpro",#N/A,FALSE,"Tran"}</definedName>
    <definedName name="jjj_1_2" localSheetId="0" hidden="1">{"Riqfin97",#N/A,FALSE,"Tran";"Riqfinpro",#N/A,FALSE,"Tran"}</definedName>
    <definedName name="jjj_1_2" localSheetId="1" hidden="1">{"Riqfin97",#N/A,FALSE,"Tran";"Riqfinpro",#N/A,FALSE,"Tran"}</definedName>
    <definedName name="jjj_1_2" hidden="1">{"Riqfin97",#N/A,FALSE,"Tran";"Riqfinpro",#N/A,FALSE,"Tran"}</definedName>
    <definedName name="jjj_1_3" localSheetId="0" hidden="1">{"Riqfin97",#N/A,FALSE,"Tran";"Riqfinpro",#N/A,FALSE,"Tran"}</definedName>
    <definedName name="jjj_1_3" localSheetId="1" hidden="1">{"Riqfin97",#N/A,FALSE,"Tran";"Riqfinpro",#N/A,FALSE,"Tran"}</definedName>
    <definedName name="jjj_1_3" hidden="1">{"Riqfin97",#N/A,FALSE,"Tran";"Riqfinpro",#N/A,FALSE,"Tran"}</definedName>
    <definedName name="jjj_1_4" localSheetId="0" hidden="1">{"Riqfin97",#N/A,FALSE,"Tran";"Riqfinpro",#N/A,FALSE,"Tran"}</definedName>
    <definedName name="jjj_1_4" localSheetId="1" hidden="1">{"Riqfin97",#N/A,FALSE,"Tran";"Riqfinpro",#N/A,FALSE,"Tran"}</definedName>
    <definedName name="jjj_1_4" hidden="1">{"Riqfin97",#N/A,FALSE,"Tran";"Riqfinpro",#N/A,FALSE,"Tran"}</definedName>
    <definedName name="jjj_2" localSheetId="0" hidden="1">{"Riqfin97",#N/A,FALSE,"Tran";"Riqfinpro",#N/A,FALSE,"Tran"}</definedName>
    <definedName name="jjj_2" localSheetId="1" hidden="1">{"Riqfin97",#N/A,FALSE,"Tran";"Riqfinpro",#N/A,FALSE,"Tran"}</definedName>
    <definedName name="jjj_2" hidden="1">{"Riqfin97",#N/A,FALSE,"Tran";"Riqfinpro",#N/A,FALSE,"Tran"}</definedName>
    <definedName name="jjj_3" localSheetId="0" hidden="1">{"Riqfin97",#N/A,FALSE,"Tran";"Riqfinpro",#N/A,FALSE,"Tran"}</definedName>
    <definedName name="jjj_3" localSheetId="1" hidden="1">{"Riqfin97",#N/A,FALSE,"Tran";"Riqfinpro",#N/A,FALSE,"Tran"}</definedName>
    <definedName name="jjj_3" hidden="1">{"Riqfin97",#N/A,FALSE,"Tran";"Riqfinpro",#N/A,FALSE,"Tran"}</definedName>
    <definedName name="jjj_4" localSheetId="0" hidden="1">{"Riqfin97",#N/A,FALSE,"Tran";"Riqfinpro",#N/A,FALSE,"Tran"}</definedName>
    <definedName name="jjj_4" localSheetId="1" hidden="1">{"Riqfin97",#N/A,FALSE,"Tran";"Riqfinpro",#N/A,FALSE,"Tran"}</definedName>
    <definedName name="jjj_4" hidden="1">{"Riqfin97",#N/A,FALSE,"Tran";"Riqfinpro",#N/A,FALSE,"Tran"}</definedName>
    <definedName name="jjjj" localSheetId="0" hidden="1">{"Tab1",#N/A,FALSE,"P";"Tab2",#N/A,FALSE,"P"}</definedName>
    <definedName name="jjjj" localSheetId="1" hidden="1">{"Tab1",#N/A,FALSE,"P";"Tab2",#N/A,FALSE,"P"}</definedName>
    <definedName name="jjjj" hidden="1">{"Tab1",#N/A,FALSE,"P";"Tab2",#N/A,FALSE,"P"}</definedName>
    <definedName name="jjjj_1" localSheetId="0" hidden="1">{"Tab1",#N/A,FALSE,"P";"Tab2",#N/A,FALSE,"P"}</definedName>
    <definedName name="jjjj_1" localSheetId="1" hidden="1">{"Tab1",#N/A,FALSE,"P";"Tab2",#N/A,FALSE,"P"}</definedName>
    <definedName name="jjjj_1" hidden="1">{"Tab1",#N/A,FALSE,"P";"Tab2",#N/A,FALSE,"P"}</definedName>
    <definedName name="jjjj_1_1" localSheetId="0" hidden="1">{"Tab1",#N/A,FALSE,"P";"Tab2",#N/A,FALSE,"P"}</definedName>
    <definedName name="jjjj_1_1" localSheetId="1" hidden="1">{"Tab1",#N/A,FALSE,"P";"Tab2",#N/A,FALSE,"P"}</definedName>
    <definedName name="jjjj_1_1" hidden="1">{"Tab1",#N/A,FALSE,"P";"Tab2",#N/A,FALSE,"P"}</definedName>
    <definedName name="jjjj_1_2" localSheetId="0" hidden="1">{"Tab1",#N/A,FALSE,"P";"Tab2",#N/A,FALSE,"P"}</definedName>
    <definedName name="jjjj_1_2" localSheetId="1" hidden="1">{"Tab1",#N/A,FALSE,"P";"Tab2",#N/A,FALSE,"P"}</definedName>
    <definedName name="jjjj_1_2" hidden="1">{"Tab1",#N/A,FALSE,"P";"Tab2",#N/A,FALSE,"P"}</definedName>
    <definedName name="jjjj_1_3" localSheetId="0" hidden="1">{"Tab1",#N/A,FALSE,"P";"Tab2",#N/A,FALSE,"P"}</definedName>
    <definedName name="jjjj_1_3" localSheetId="1" hidden="1">{"Tab1",#N/A,FALSE,"P";"Tab2",#N/A,FALSE,"P"}</definedName>
    <definedName name="jjjj_1_3" hidden="1">{"Tab1",#N/A,FALSE,"P";"Tab2",#N/A,FALSE,"P"}</definedName>
    <definedName name="jjjj_1_4" localSheetId="0" hidden="1">{"Tab1",#N/A,FALSE,"P";"Tab2",#N/A,FALSE,"P"}</definedName>
    <definedName name="jjjj_1_4" localSheetId="1" hidden="1">{"Tab1",#N/A,FALSE,"P";"Tab2",#N/A,FALSE,"P"}</definedName>
    <definedName name="jjjj_1_4" hidden="1">{"Tab1",#N/A,FALSE,"P";"Tab2",#N/A,FALSE,"P"}</definedName>
    <definedName name="jjjj_2" localSheetId="0" hidden="1">{"Tab1",#N/A,FALSE,"P";"Tab2",#N/A,FALSE,"P"}</definedName>
    <definedName name="jjjj_2" localSheetId="1" hidden="1">{"Tab1",#N/A,FALSE,"P";"Tab2",#N/A,FALSE,"P"}</definedName>
    <definedName name="jjjj_2" hidden="1">{"Tab1",#N/A,FALSE,"P";"Tab2",#N/A,FALSE,"P"}</definedName>
    <definedName name="jjjj_3" localSheetId="0" hidden="1">{"Tab1",#N/A,FALSE,"P";"Tab2",#N/A,FALSE,"P"}</definedName>
    <definedName name="jjjj_3" localSheetId="1" hidden="1">{"Tab1",#N/A,FALSE,"P";"Tab2",#N/A,FALSE,"P"}</definedName>
    <definedName name="jjjj_3" hidden="1">{"Tab1",#N/A,FALSE,"P";"Tab2",#N/A,FALSE,"P"}</definedName>
    <definedName name="jjjj_4" localSheetId="0" hidden="1">{"Tab1",#N/A,FALSE,"P";"Tab2",#N/A,FALSE,"P"}</definedName>
    <definedName name="jjjj_4" localSheetId="1" hidden="1">{"Tab1",#N/A,FALSE,"P";"Tab2",#N/A,FALSE,"P"}</definedName>
    <definedName name="jjjj_4" hidden="1">{"Tab1",#N/A,FALSE,"P";"Tab2",#N/A,FALSE,"P"}</definedName>
    <definedName name="jjjjjj" localSheetId="1" hidden="1">#REF!</definedName>
    <definedName name="jjjjjj" hidden="1">'[109]J(Priv.Cap)'!#REF!</definedName>
    <definedName name="jjjjjjjjjjjjjjjjjj" localSheetId="0" hidden="1">{"Tab1",#N/A,FALSE,"P";"Tab2",#N/A,FALSE,"P"}</definedName>
    <definedName name="jjjjjjjjjjjjjjjjjj" localSheetId="1" hidden="1">{"Tab1",#N/A,FALSE,"P";"Tab2",#N/A,FALSE,"P"}</definedName>
    <definedName name="jjjjjjjjjjjjjjjjjj" hidden="1">{"Tab1",#N/A,FALSE,"P";"Tab2",#N/A,FALSE,"P"}</definedName>
    <definedName name="jjjjjjjjjjjjjjjjjj_1" localSheetId="0" hidden="1">{"Tab1",#N/A,FALSE,"P";"Tab2",#N/A,FALSE,"P"}</definedName>
    <definedName name="jjjjjjjjjjjjjjjjjj_1" localSheetId="1" hidden="1">{"Tab1",#N/A,FALSE,"P";"Tab2",#N/A,FALSE,"P"}</definedName>
    <definedName name="jjjjjjjjjjjjjjjjjj_1" hidden="1">{"Tab1",#N/A,FALSE,"P";"Tab2",#N/A,FALSE,"P"}</definedName>
    <definedName name="jjjjjjjjjjjjjjjjjj_1_1" localSheetId="0" hidden="1">{"Tab1",#N/A,FALSE,"P";"Tab2",#N/A,FALSE,"P"}</definedName>
    <definedName name="jjjjjjjjjjjjjjjjjj_1_1" localSheetId="1" hidden="1">{"Tab1",#N/A,FALSE,"P";"Tab2",#N/A,FALSE,"P"}</definedName>
    <definedName name="jjjjjjjjjjjjjjjjjj_1_1" hidden="1">{"Tab1",#N/A,FALSE,"P";"Tab2",#N/A,FALSE,"P"}</definedName>
    <definedName name="jjjjjjjjjjjjjjjjjj_1_2" localSheetId="0" hidden="1">{"Tab1",#N/A,FALSE,"P";"Tab2",#N/A,FALSE,"P"}</definedName>
    <definedName name="jjjjjjjjjjjjjjjjjj_1_2" localSheetId="1" hidden="1">{"Tab1",#N/A,FALSE,"P";"Tab2",#N/A,FALSE,"P"}</definedName>
    <definedName name="jjjjjjjjjjjjjjjjjj_1_2" hidden="1">{"Tab1",#N/A,FALSE,"P";"Tab2",#N/A,FALSE,"P"}</definedName>
    <definedName name="jjjjjjjjjjjjjjjjjj_1_3" localSheetId="0" hidden="1">{"Tab1",#N/A,FALSE,"P";"Tab2",#N/A,FALSE,"P"}</definedName>
    <definedName name="jjjjjjjjjjjjjjjjjj_1_3" localSheetId="1" hidden="1">{"Tab1",#N/A,FALSE,"P";"Tab2",#N/A,FALSE,"P"}</definedName>
    <definedName name="jjjjjjjjjjjjjjjjjj_1_3" hidden="1">{"Tab1",#N/A,FALSE,"P";"Tab2",#N/A,FALSE,"P"}</definedName>
    <definedName name="jjjjjjjjjjjjjjjjjj_1_4" localSheetId="0" hidden="1">{"Tab1",#N/A,FALSE,"P";"Tab2",#N/A,FALSE,"P"}</definedName>
    <definedName name="jjjjjjjjjjjjjjjjjj_1_4" localSheetId="1" hidden="1">{"Tab1",#N/A,FALSE,"P";"Tab2",#N/A,FALSE,"P"}</definedName>
    <definedName name="jjjjjjjjjjjjjjjjjj_1_4" hidden="1">{"Tab1",#N/A,FALSE,"P";"Tab2",#N/A,FALSE,"P"}</definedName>
    <definedName name="jjjjjjjjjjjjjjjjjj_2" localSheetId="0" hidden="1">{"Tab1",#N/A,FALSE,"P";"Tab2",#N/A,FALSE,"P"}</definedName>
    <definedName name="jjjjjjjjjjjjjjjjjj_2" localSheetId="1" hidden="1">{"Tab1",#N/A,FALSE,"P";"Tab2",#N/A,FALSE,"P"}</definedName>
    <definedName name="jjjjjjjjjjjjjjjjjj_2" hidden="1">{"Tab1",#N/A,FALSE,"P";"Tab2",#N/A,FALSE,"P"}</definedName>
    <definedName name="jjjjjjjjjjjjjjjjjj_3" localSheetId="0" hidden="1">{"Tab1",#N/A,FALSE,"P";"Tab2",#N/A,FALSE,"P"}</definedName>
    <definedName name="jjjjjjjjjjjjjjjjjj_3" localSheetId="1" hidden="1">{"Tab1",#N/A,FALSE,"P";"Tab2",#N/A,FALSE,"P"}</definedName>
    <definedName name="jjjjjjjjjjjjjjjjjj_3" hidden="1">{"Tab1",#N/A,FALSE,"P";"Tab2",#N/A,FALSE,"P"}</definedName>
    <definedName name="jjjjjjjjjjjjjjjjjj_4" localSheetId="0" hidden="1">{"Tab1",#N/A,FALSE,"P";"Tab2",#N/A,FALSE,"P"}</definedName>
    <definedName name="jjjjjjjjjjjjjjjjjj_4" localSheetId="1" hidden="1">{"Tab1",#N/A,FALSE,"P";"Tab2",#N/A,FALSE,"P"}</definedName>
    <definedName name="jjjjjjjjjjjjjjjjjj_4" hidden="1">{"Tab1",#N/A,FALSE,"P";"Tab2",#N/A,FALSE,"P"}</definedName>
    <definedName name="jjkklk" localSheetId="1">#REF!</definedName>
    <definedName name="jjkklk">#REF!</definedName>
    <definedName name="JLab">#REF!</definedName>
    <definedName name="jlajl" localSheetId="0" hidden="1">{"Riqfin97",#N/A,FALSE,"Tran";"Riqfinpro",#N/A,FALSE,"Tran"}</definedName>
    <definedName name="jlajl" localSheetId="1" hidden="1">{"Riqfin97",#N/A,FALSE,"Tran";"Riqfinpro",#N/A,FALSE,"Tran"}</definedName>
    <definedName name="jlajl" hidden="1">{"Riqfin97",#N/A,FALSE,"Tran";"Riqfinpro",#N/A,FALSE,"Tran"}</definedName>
    <definedName name="jlajl_1" localSheetId="0" hidden="1">{"Riqfin97",#N/A,FALSE,"Tran";"Riqfinpro",#N/A,FALSE,"Tran"}</definedName>
    <definedName name="jlajl_1" localSheetId="1" hidden="1">{"Riqfin97",#N/A,FALSE,"Tran";"Riqfinpro",#N/A,FALSE,"Tran"}</definedName>
    <definedName name="jlajl_1" hidden="1">{"Riqfin97",#N/A,FALSE,"Tran";"Riqfinpro",#N/A,FALSE,"Tran"}</definedName>
    <definedName name="jlajl_1_1" localSheetId="0" hidden="1">{"Riqfin97",#N/A,FALSE,"Tran";"Riqfinpro",#N/A,FALSE,"Tran"}</definedName>
    <definedName name="jlajl_1_1" localSheetId="1" hidden="1">{"Riqfin97",#N/A,FALSE,"Tran";"Riqfinpro",#N/A,FALSE,"Tran"}</definedName>
    <definedName name="jlajl_1_1" hidden="1">{"Riqfin97",#N/A,FALSE,"Tran";"Riqfinpro",#N/A,FALSE,"Tran"}</definedName>
    <definedName name="jlajl_1_2" localSheetId="0" hidden="1">{"Riqfin97",#N/A,FALSE,"Tran";"Riqfinpro",#N/A,FALSE,"Tran"}</definedName>
    <definedName name="jlajl_1_2" localSheetId="1" hidden="1">{"Riqfin97",#N/A,FALSE,"Tran";"Riqfinpro",#N/A,FALSE,"Tran"}</definedName>
    <definedName name="jlajl_1_2" hidden="1">{"Riqfin97",#N/A,FALSE,"Tran";"Riqfinpro",#N/A,FALSE,"Tran"}</definedName>
    <definedName name="jlajl_1_3" localSheetId="0" hidden="1">{"Riqfin97",#N/A,FALSE,"Tran";"Riqfinpro",#N/A,FALSE,"Tran"}</definedName>
    <definedName name="jlajl_1_3" localSheetId="1" hidden="1">{"Riqfin97",#N/A,FALSE,"Tran";"Riqfinpro",#N/A,FALSE,"Tran"}</definedName>
    <definedName name="jlajl_1_3" hidden="1">{"Riqfin97",#N/A,FALSE,"Tran";"Riqfinpro",#N/A,FALSE,"Tran"}</definedName>
    <definedName name="jlajl_1_4" localSheetId="0" hidden="1">{"Riqfin97",#N/A,FALSE,"Tran";"Riqfinpro",#N/A,FALSE,"Tran"}</definedName>
    <definedName name="jlajl_1_4" localSheetId="1" hidden="1">{"Riqfin97",#N/A,FALSE,"Tran";"Riqfinpro",#N/A,FALSE,"Tran"}</definedName>
    <definedName name="jlajl_1_4" hidden="1">{"Riqfin97",#N/A,FALSE,"Tran";"Riqfinpro",#N/A,FALSE,"Tran"}</definedName>
    <definedName name="jlajl_2" localSheetId="0" hidden="1">{"Riqfin97",#N/A,FALSE,"Tran";"Riqfinpro",#N/A,FALSE,"Tran"}</definedName>
    <definedName name="jlajl_2" localSheetId="1" hidden="1">{"Riqfin97",#N/A,FALSE,"Tran";"Riqfinpro",#N/A,FALSE,"Tran"}</definedName>
    <definedName name="jlajl_2" hidden="1">{"Riqfin97",#N/A,FALSE,"Tran";"Riqfinpro",#N/A,FALSE,"Tran"}</definedName>
    <definedName name="jlajl_3" localSheetId="0" hidden="1">{"Riqfin97",#N/A,FALSE,"Tran";"Riqfinpro",#N/A,FALSE,"Tran"}</definedName>
    <definedName name="jlajl_3" localSheetId="1" hidden="1">{"Riqfin97",#N/A,FALSE,"Tran";"Riqfinpro",#N/A,FALSE,"Tran"}</definedName>
    <definedName name="jlajl_3" hidden="1">{"Riqfin97",#N/A,FALSE,"Tran";"Riqfinpro",#N/A,FALSE,"Tran"}</definedName>
    <definedName name="jlajl_4" localSheetId="0" hidden="1">{"Riqfin97",#N/A,FALSE,"Tran";"Riqfinpro",#N/A,FALSE,"Tran"}</definedName>
    <definedName name="jlajl_4" localSheetId="1" hidden="1">{"Riqfin97",#N/A,FALSE,"Tran";"Riqfinpro",#N/A,FALSE,"Tran"}</definedName>
    <definedName name="jlajl_4" hidden="1">{"Riqfin97",#N/A,FALSE,"Tran";"Riqfinpro",#N/A,FALSE,"Tran"}</definedName>
    <definedName name="joikiewjld">#N/A</definedName>
    <definedName name="jos" localSheetId="0" hidden="1">{"'RIN-INTRANET'!$A$1:$K$71"}</definedName>
    <definedName name="jos" localSheetId="1" hidden="1">{"'RIN-INTRANET'!$A$1:$K$71"}</definedName>
    <definedName name="jos" hidden="1">{"'RIN-INTRANET'!$A$1:$K$71"}</definedName>
    <definedName name="jos_1" localSheetId="0" hidden="1">{"'RIN-INTRANET'!$A$1:$K$71"}</definedName>
    <definedName name="jos_1" localSheetId="1" hidden="1">{"'RIN-INTRANET'!$A$1:$K$71"}</definedName>
    <definedName name="jos_1" hidden="1">{"'RIN-INTRANET'!$A$1:$K$71"}</definedName>
    <definedName name="jos_1_1" localSheetId="0" hidden="1">{"'RIN-INTRANET'!$A$1:$K$71"}</definedName>
    <definedName name="jos_1_1" localSheetId="1" hidden="1">{"'RIN-INTRANET'!$A$1:$K$71"}</definedName>
    <definedName name="jos_1_1" hidden="1">{"'RIN-INTRANET'!$A$1:$K$71"}</definedName>
    <definedName name="jos_1_2" localSheetId="0" hidden="1">{"'RIN-INTRANET'!$A$1:$K$71"}</definedName>
    <definedName name="jos_1_2" localSheetId="1" hidden="1">{"'RIN-INTRANET'!$A$1:$K$71"}</definedName>
    <definedName name="jos_1_2" hidden="1">{"'RIN-INTRANET'!$A$1:$K$71"}</definedName>
    <definedName name="jos_1_3" localSheetId="0" hidden="1">{"'RIN-INTRANET'!$A$1:$K$71"}</definedName>
    <definedName name="jos_1_3" localSheetId="1" hidden="1">{"'RIN-INTRANET'!$A$1:$K$71"}</definedName>
    <definedName name="jos_1_3" hidden="1">{"'RIN-INTRANET'!$A$1:$K$71"}</definedName>
    <definedName name="jos_1_4" localSheetId="0" hidden="1">{"'RIN-INTRANET'!$A$1:$K$71"}</definedName>
    <definedName name="jos_1_4" localSheetId="1" hidden="1">{"'RIN-INTRANET'!$A$1:$K$71"}</definedName>
    <definedName name="jos_1_4" hidden="1">{"'RIN-INTRANET'!$A$1:$K$71"}</definedName>
    <definedName name="jos_2" localSheetId="0" hidden="1">{"'RIN-INTRANET'!$A$1:$K$71"}</definedName>
    <definedName name="jos_2" localSheetId="1" hidden="1">{"'RIN-INTRANET'!$A$1:$K$71"}</definedName>
    <definedName name="jos_2" hidden="1">{"'RIN-INTRANET'!$A$1:$K$71"}</definedName>
    <definedName name="jos_3" localSheetId="0" hidden="1">{"'RIN-INTRANET'!$A$1:$K$71"}</definedName>
    <definedName name="jos_3" localSheetId="1" hidden="1">{"'RIN-INTRANET'!$A$1:$K$71"}</definedName>
    <definedName name="jos_3" hidden="1">{"'RIN-INTRANET'!$A$1:$K$71"}</definedName>
    <definedName name="jos_4" localSheetId="0" hidden="1">{"'RIN-INTRANET'!$A$1:$K$71"}</definedName>
    <definedName name="jos_4" localSheetId="1" hidden="1">{"'RIN-INTRANET'!$A$1:$K$71"}</definedName>
    <definedName name="jos_4" hidden="1">{"'RIN-INTRANET'!$A$1:$K$71"}</definedName>
    <definedName name="jose" localSheetId="0" hidden="1">{"'RIN-INTRANET'!$A$1:$K$71"}</definedName>
    <definedName name="jose" localSheetId="1" hidden="1">{"'RIN-INTRANET'!$A$1:$K$71"}</definedName>
    <definedName name="jose" hidden="1">{"'RIN-INTRANET'!$A$1:$K$71"}</definedName>
    <definedName name="jose_1" localSheetId="0" hidden="1">{"'RIN-INTRANET'!$A$1:$K$71"}</definedName>
    <definedName name="jose_1" localSheetId="1" hidden="1">{"'RIN-INTRANET'!$A$1:$K$71"}</definedName>
    <definedName name="jose_1" hidden="1">{"'RIN-INTRANET'!$A$1:$K$71"}</definedName>
    <definedName name="jose_1_1" localSheetId="0" hidden="1">{"'RIN-INTRANET'!$A$1:$K$71"}</definedName>
    <definedName name="jose_1_1" localSheetId="1" hidden="1">{"'RIN-INTRANET'!$A$1:$K$71"}</definedName>
    <definedName name="jose_1_1" hidden="1">{"'RIN-INTRANET'!$A$1:$K$71"}</definedName>
    <definedName name="jose_1_2" localSheetId="0" hidden="1">{"'RIN-INTRANET'!$A$1:$K$71"}</definedName>
    <definedName name="jose_1_2" localSheetId="1" hidden="1">{"'RIN-INTRANET'!$A$1:$K$71"}</definedName>
    <definedName name="jose_1_2" hidden="1">{"'RIN-INTRANET'!$A$1:$K$71"}</definedName>
    <definedName name="jose_1_3" localSheetId="0" hidden="1">{"'RIN-INTRANET'!$A$1:$K$71"}</definedName>
    <definedName name="jose_1_3" localSheetId="1" hidden="1">{"'RIN-INTRANET'!$A$1:$K$71"}</definedName>
    <definedName name="jose_1_3" hidden="1">{"'RIN-INTRANET'!$A$1:$K$71"}</definedName>
    <definedName name="jose_1_4" localSheetId="0" hidden="1">{"'RIN-INTRANET'!$A$1:$K$71"}</definedName>
    <definedName name="jose_1_4" localSheetId="1" hidden="1">{"'RIN-INTRANET'!$A$1:$K$71"}</definedName>
    <definedName name="jose_1_4" hidden="1">{"'RIN-INTRANET'!$A$1:$K$71"}</definedName>
    <definedName name="jose_2" localSheetId="0" hidden="1">{"'RIN-INTRANET'!$A$1:$K$71"}</definedName>
    <definedName name="jose_2" localSheetId="1" hidden="1">{"'RIN-INTRANET'!$A$1:$K$71"}</definedName>
    <definedName name="jose_2" hidden="1">{"'RIN-INTRANET'!$A$1:$K$71"}</definedName>
    <definedName name="jose_3" localSheetId="0" hidden="1">{"'RIN-INTRANET'!$A$1:$K$71"}</definedName>
    <definedName name="jose_3" localSheetId="1" hidden="1">{"'RIN-INTRANET'!$A$1:$K$71"}</definedName>
    <definedName name="jose_3" hidden="1">{"'RIN-INTRANET'!$A$1:$K$71"}</definedName>
    <definedName name="jose_4" localSheetId="0" hidden="1">{"'RIN-INTRANET'!$A$1:$K$71"}</definedName>
    <definedName name="jose_4" localSheetId="1" hidden="1">{"'RIN-INTRANET'!$A$1:$K$71"}</definedName>
    <definedName name="jose_4" hidden="1">{"'RIN-INTRANET'!$A$1:$K$71"}</definedName>
    <definedName name="JPY" localSheetId="1">#REF!</definedName>
    <definedName name="JPY">#REF!</definedName>
    <definedName name="ju" localSheetId="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ju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ju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jui" localSheetId="0" hidden="1">{"Riqfin97",#N/A,FALSE,"Tran";"Riqfinpro",#N/A,FALSE,"Tran"}</definedName>
    <definedName name="jui" localSheetId="1" hidden="1">{"Riqfin97",#N/A,FALSE,"Tran";"Riqfinpro",#N/A,FALSE,"Tran"}</definedName>
    <definedName name="jui" hidden="1">{"Riqfin97",#N/A,FALSE,"Tran";"Riqfinpro",#N/A,FALSE,"Tran"}</definedName>
    <definedName name="jui_1" localSheetId="0" hidden="1">{"Riqfin97",#N/A,FALSE,"Tran";"Riqfinpro",#N/A,FALSE,"Tran"}</definedName>
    <definedName name="jui_1" localSheetId="1" hidden="1">{"Riqfin97",#N/A,FALSE,"Tran";"Riqfinpro",#N/A,FALSE,"Tran"}</definedName>
    <definedName name="jui_1" hidden="1">{"Riqfin97",#N/A,FALSE,"Tran";"Riqfinpro",#N/A,FALSE,"Tran"}</definedName>
    <definedName name="jui_1_1" localSheetId="0" hidden="1">{"Riqfin97",#N/A,FALSE,"Tran";"Riqfinpro",#N/A,FALSE,"Tran"}</definedName>
    <definedName name="jui_1_1" localSheetId="1" hidden="1">{"Riqfin97",#N/A,FALSE,"Tran";"Riqfinpro",#N/A,FALSE,"Tran"}</definedName>
    <definedName name="jui_1_1" hidden="1">{"Riqfin97",#N/A,FALSE,"Tran";"Riqfinpro",#N/A,FALSE,"Tran"}</definedName>
    <definedName name="jui_1_2" localSheetId="0" hidden="1">{"Riqfin97",#N/A,FALSE,"Tran";"Riqfinpro",#N/A,FALSE,"Tran"}</definedName>
    <definedName name="jui_1_2" localSheetId="1" hidden="1">{"Riqfin97",#N/A,FALSE,"Tran";"Riqfinpro",#N/A,FALSE,"Tran"}</definedName>
    <definedName name="jui_1_2" hidden="1">{"Riqfin97",#N/A,FALSE,"Tran";"Riqfinpro",#N/A,FALSE,"Tran"}</definedName>
    <definedName name="jui_1_3" localSheetId="0" hidden="1">{"Riqfin97",#N/A,FALSE,"Tran";"Riqfinpro",#N/A,FALSE,"Tran"}</definedName>
    <definedName name="jui_1_3" localSheetId="1" hidden="1">{"Riqfin97",#N/A,FALSE,"Tran";"Riqfinpro",#N/A,FALSE,"Tran"}</definedName>
    <definedName name="jui_1_3" hidden="1">{"Riqfin97",#N/A,FALSE,"Tran";"Riqfinpro",#N/A,FALSE,"Tran"}</definedName>
    <definedName name="jui_1_4" localSheetId="0" hidden="1">{"Riqfin97",#N/A,FALSE,"Tran";"Riqfinpro",#N/A,FALSE,"Tran"}</definedName>
    <definedName name="jui_1_4" localSheetId="1" hidden="1">{"Riqfin97",#N/A,FALSE,"Tran";"Riqfinpro",#N/A,FALSE,"Tran"}</definedName>
    <definedName name="jui_1_4" hidden="1">{"Riqfin97",#N/A,FALSE,"Tran";"Riqfinpro",#N/A,FALSE,"Tran"}</definedName>
    <definedName name="jui_2" localSheetId="0" hidden="1">{"Riqfin97",#N/A,FALSE,"Tran";"Riqfinpro",#N/A,FALSE,"Tran"}</definedName>
    <definedName name="jui_2" localSheetId="1" hidden="1">{"Riqfin97",#N/A,FALSE,"Tran";"Riqfinpro",#N/A,FALSE,"Tran"}</definedName>
    <definedName name="jui_2" hidden="1">{"Riqfin97",#N/A,FALSE,"Tran";"Riqfinpro",#N/A,FALSE,"Tran"}</definedName>
    <definedName name="jui_3" localSheetId="0" hidden="1">{"Riqfin97",#N/A,FALSE,"Tran";"Riqfinpro",#N/A,FALSE,"Tran"}</definedName>
    <definedName name="jui_3" localSheetId="1" hidden="1">{"Riqfin97",#N/A,FALSE,"Tran";"Riqfinpro",#N/A,FALSE,"Tran"}</definedName>
    <definedName name="jui_3" hidden="1">{"Riqfin97",#N/A,FALSE,"Tran";"Riqfinpro",#N/A,FALSE,"Tran"}</definedName>
    <definedName name="jui_4" localSheetId="0" hidden="1">{"Riqfin97",#N/A,FALSE,"Tran";"Riqfinpro",#N/A,FALSE,"Tran"}</definedName>
    <definedName name="jui_4" localSheetId="1" hidden="1">{"Riqfin97",#N/A,FALSE,"Tran";"Riqfinpro",#N/A,FALSE,"Tran"}</definedName>
    <definedName name="jui_4" hidden="1">{"Riqfin97",#N/A,FALSE,"Tran";"Riqfinpro",#N/A,FALSE,"Tran"}</definedName>
    <definedName name="JUL" localSheetId="0">#REF!</definedName>
    <definedName name="JUL" localSheetId="1">#REF!</definedName>
    <definedName name="JUL">#REF!</definedName>
    <definedName name="JUL.MD5.S" localSheetId="0">[111]MD5!#REF!</definedName>
    <definedName name="JUL.MD5.S" localSheetId="1">#REF!</definedName>
    <definedName name="JUL.MD5.S">[111]MD5!#REF!</definedName>
    <definedName name="JULIO" localSheetId="0">#REF!</definedName>
    <definedName name="JULIO" localSheetId="1">#REF!</definedName>
    <definedName name="JULIO">#REF!</definedName>
    <definedName name="JULIO2018" localSheetId="0">#REF!</definedName>
    <definedName name="JULIO2018" localSheetId="1">#REF!</definedName>
    <definedName name="JULIO2018">#REF!</definedName>
    <definedName name="JUN" localSheetId="0">#REF!</definedName>
    <definedName name="JUN" localSheetId="1">#REF!</definedName>
    <definedName name="JUN">#REF!</definedName>
    <definedName name="junk" localSheetId="0" hidden="1">#REF!</definedName>
    <definedName name="junk" localSheetId="1" hidden="1">#REF!</definedName>
    <definedName name="junk" hidden="1">#REF!</definedName>
    <definedName name="junk1" localSheetId="0" hidden="1">#REF!</definedName>
    <definedName name="junk1" localSheetId="1" hidden="1">#REF!</definedName>
    <definedName name="junk1" hidden="1">#REF!</definedName>
    <definedName name="junk2" localSheetId="0" hidden="1">#REF!</definedName>
    <definedName name="junk2" localSheetId="1" hidden="1">#REF!</definedName>
    <definedName name="junk2" hidden="1">#REF!</definedName>
    <definedName name="junk3" localSheetId="0" hidden="1">#REF!</definedName>
    <definedName name="junk3" localSheetId="1" hidden="1">#REF!</definedName>
    <definedName name="junk3" hidden="1">#REF!</definedName>
    <definedName name="juy" localSheetId="0" hidden="1">{"Tab1",#N/A,FALSE,"P";"Tab2",#N/A,FALSE,"P"}</definedName>
    <definedName name="juy" localSheetId="1" hidden="1">{"Tab1",#N/A,FALSE,"P";"Tab2",#N/A,FALSE,"P"}</definedName>
    <definedName name="juy" hidden="1">{"Tab1",#N/A,FALSE,"P";"Tab2",#N/A,FALSE,"P"}</definedName>
    <definedName name="juy_1" localSheetId="0" hidden="1">{"Tab1",#N/A,FALSE,"P";"Tab2",#N/A,FALSE,"P"}</definedName>
    <definedName name="juy_1" localSheetId="1" hidden="1">{"Tab1",#N/A,FALSE,"P";"Tab2",#N/A,FALSE,"P"}</definedName>
    <definedName name="juy_1" hidden="1">{"Tab1",#N/A,FALSE,"P";"Tab2",#N/A,FALSE,"P"}</definedName>
    <definedName name="juy_1_1" localSheetId="0" hidden="1">{"Tab1",#N/A,FALSE,"P";"Tab2",#N/A,FALSE,"P"}</definedName>
    <definedName name="juy_1_1" localSheetId="1" hidden="1">{"Tab1",#N/A,FALSE,"P";"Tab2",#N/A,FALSE,"P"}</definedName>
    <definedName name="juy_1_1" hidden="1">{"Tab1",#N/A,FALSE,"P";"Tab2",#N/A,FALSE,"P"}</definedName>
    <definedName name="juy_1_2" localSheetId="0" hidden="1">{"Tab1",#N/A,FALSE,"P";"Tab2",#N/A,FALSE,"P"}</definedName>
    <definedName name="juy_1_2" localSheetId="1" hidden="1">{"Tab1",#N/A,FALSE,"P";"Tab2",#N/A,FALSE,"P"}</definedName>
    <definedName name="juy_1_2" hidden="1">{"Tab1",#N/A,FALSE,"P";"Tab2",#N/A,FALSE,"P"}</definedName>
    <definedName name="juy_1_3" localSheetId="0" hidden="1">{"Tab1",#N/A,FALSE,"P";"Tab2",#N/A,FALSE,"P"}</definedName>
    <definedName name="juy_1_3" localSheetId="1" hidden="1">{"Tab1",#N/A,FALSE,"P";"Tab2",#N/A,FALSE,"P"}</definedName>
    <definedName name="juy_1_3" hidden="1">{"Tab1",#N/A,FALSE,"P";"Tab2",#N/A,FALSE,"P"}</definedName>
    <definedName name="juy_1_4" localSheetId="0" hidden="1">{"Tab1",#N/A,FALSE,"P";"Tab2",#N/A,FALSE,"P"}</definedName>
    <definedName name="juy_1_4" localSheetId="1" hidden="1">{"Tab1",#N/A,FALSE,"P";"Tab2",#N/A,FALSE,"P"}</definedName>
    <definedName name="juy_1_4" hidden="1">{"Tab1",#N/A,FALSE,"P";"Tab2",#N/A,FALSE,"P"}</definedName>
    <definedName name="juy_2" localSheetId="0" hidden="1">{"Tab1",#N/A,FALSE,"P";"Tab2",#N/A,FALSE,"P"}</definedName>
    <definedName name="juy_2" localSheetId="1" hidden="1">{"Tab1",#N/A,FALSE,"P";"Tab2",#N/A,FALSE,"P"}</definedName>
    <definedName name="juy_2" hidden="1">{"Tab1",#N/A,FALSE,"P";"Tab2",#N/A,FALSE,"P"}</definedName>
    <definedName name="juy_3" localSheetId="0" hidden="1">{"Tab1",#N/A,FALSE,"P";"Tab2",#N/A,FALSE,"P"}</definedName>
    <definedName name="juy_3" localSheetId="1" hidden="1">{"Tab1",#N/A,FALSE,"P";"Tab2",#N/A,FALSE,"P"}</definedName>
    <definedName name="juy_3" hidden="1">{"Tab1",#N/A,FALSE,"P";"Tab2",#N/A,FALSE,"P"}</definedName>
    <definedName name="juy_4" localSheetId="0" hidden="1">{"Tab1",#N/A,FALSE,"P";"Tab2",#N/A,FALSE,"P"}</definedName>
    <definedName name="juy_4" localSheetId="1" hidden="1">{"Tab1",#N/A,FALSE,"P";"Tab2",#N/A,FALSE,"P"}</definedName>
    <definedName name="juy_4" hidden="1">{"Tab1",#N/A,FALSE,"P";"Tab2",#N/A,FALSE,"P"}</definedName>
    <definedName name="K" localSheetId="1" hidden="1">#REF!</definedName>
    <definedName name="K" hidden="1">[44]Base!$AV1</definedName>
    <definedName name="K.1" localSheetId="0">#REF!</definedName>
    <definedName name="K.1" localSheetId="1">#REF!</definedName>
    <definedName name="K.1">#REF!</definedName>
    <definedName name="KB" localSheetId="1">#REF!</definedName>
    <definedName name="KB">[44]Base!$AW1</definedName>
    <definedName name="KC" localSheetId="1">#REF!</definedName>
    <definedName name="KC">[44]Base!$AX1</definedName>
    <definedName name="kdasjkcñlz">#REF!</definedName>
    <definedName name="kdfjkfdjkerj" localSheetId="0" hidden="1">{"'RIN-INTRANET'!$A$1:$K$71"}</definedName>
    <definedName name="kdfjkfdjkerj" localSheetId="1" hidden="1">{"'RIN-INTRANET'!$A$1:$K$71"}</definedName>
    <definedName name="kdfjkfdjkerj" hidden="1">{"'RIN-INTRANET'!$A$1:$K$71"}</definedName>
    <definedName name="kdfjkfdjkerj_1" localSheetId="0" hidden="1">{"'RIN-INTRANET'!$A$1:$K$71"}</definedName>
    <definedName name="kdfjkfdjkerj_1" localSheetId="1" hidden="1">{"'RIN-INTRANET'!$A$1:$K$71"}</definedName>
    <definedName name="kdfjkfdjkerj_1" hidden="1">{"'RIN-INTRANET'!$A$1:$K$71"}</definedName>
    <definedName name="kdfjkfdjkerj_1_1" localSheetId="0" hidden="1">{"'RIN-INTRANET'!$A$1:$K$71"}</definedName>
    <definedName name="kdfjkfdjkerj_1_1" localSheetId="1" hidden="1">{"'RIN-INTRANET'!$A$1:$K$71"}</definedName>
    <definedName name="kdfjkfdjkerj_1_1" hidden="1">{"'RIN-INTRANET'!$A$1:$K$71"}</definedName>
    <definedName name="kdfjkfdjkerj_1_1_1" localSheetId="0" hidden="1">{"'RIN-INTRANET'!$A$1:$K$71"}</definedName>
    <definedName name="kdfjkfdjkerj_1_1_1" localSheetId="1" hidden="1">{"'RIN-INTRANET'!$A$1:$K$71"}</definedName>
    <definedName name="kdfjkfdjkerj_1_1_1" hidden="1">{"'RIN-INTRANET'!$A$1:$K$71"}</definedName>
    <definedName name="kdfjkfdjkerj_1_1_2" localSheetId="0" hidden="1">{"'RIN-INTRANET'!$A$1:$K$71"}</definedName>
    <definedName name="kdfjkfdjkerj_1_1_2" localSheetId="1" hidden="1">{"'RIN-INTRANET'!$A$1:$K$71"}</definedName>
    <definedName name="kdfjkfdjkerj_1_1_2" hidden="1">{"'RIN-INTRANET'!$A$1:$K$71"}</definedName>
    <definedName name="kdfjkfdjkerj_1_1_3" localSheetId="0" hidden="1">{"'RIN-INTRANET'!$A$1:$K$71"}</definedName>
    <definedName name="kdfjkfdjkerj_1_1_3" localSheetId="1" hidden="1">{"'RIN-INTRANET'!$A$1:$K$71"}</definedName>
    <definedName name="kdfjkfdjkerj_1_1_3" hidden="1">{"'RIN-INTRANET'!$A$1:$K$71"}</definedName>
    <definedName name="kdfjkfdjkerj_1_1_4" localSheetId="0" hidden="1">{"'RIN-INTRANET'!$A$1:$K$71"}</definedName>
    <definedName name="kdfjkfdjkerj_1_1_4" localSheetId="1" hidden="1">{"'RIN-INTRANET'!$A$1:$K$71"}</definedName>
    <definedName name="kdfjkfdjkerj_1_1_4" hidden="1">{"'RIN-INTRANET'!$A$1:$K$71"}</definedName>
    <definedName name="kdfjkfdjkerj_1_2" localSheetId="0" hidden="1">{"'RIN-INTRANET'!$A$1:$K$71"}</definedName>
    <definedName name="kdfjkfdjkerj_1_2" localSheetId="1" hidden="1">{"'RIN-INTRANET'!$A$1:$K$71"}</definedName>
    <definedName name="kdfjkfdjkerj_1_2" hidden="1">{"'RIN-INTRANET'!$A$1:$K$71"}</definedName>
    <definedName name="kdfjkfdjkerj_1_2_1" localSheetId="0" hidden="1">{"'RIN-INTRANET'!$A$1:$K$71"}</definedName>
    <definedName name="kdfjkfdjkerj_1_2_1" localSheetId="1" hidden="1">{"'RIN-INTRANET'!$A$1:$K$71"}</definedName>
    <definedName name="kdfjkfdjkerj_1_2_1" hidden="1">{"'RIN-INTRANET'!$A$1:$K$71"}</definedName>
    <definedName name="kdfjkfdjkerj_1_2_2" localSheetId="0" hidden="1">{"'RIN-INTRANET'!$A$1:$K$71"}</definedName>
    <definedName name="kdfjkfdjkerj_1_2_2" localSheetId="1" hidden="1">{"'RIN-INTRANET'!$A$1:$K$71"}</definedName>
    <definedName name="kdfjkfdjkerj_1_2_2" hidden="1">{"'RIN-INTRANET'!$A$1:$K$71"}</definedName>
    <definedName name="kdfjkfdjkerj_1_2_3" localSheetId="0" hidden="1">{"'RIN-INTRANET'!$A$1:$K$71"}</definedName>
    <definedName name="kdfjkfdjkerj_1_2_3" localSheetId="1" hidden="1">{"'RIN-INTRANET'!$A$1:$K$71"}</definedName>
    <definedName name="kdfjkfdjkerj_1_2_3" hidden="1">{"'RIN-INTRANET'!$A$1:$K$71"}</definedName>
    <definedName name="kdfjkfdjkerj_1_3" localSheetId="0" hidden="1">{"'RIN-INTRANET'!$A$1:$K$71"}</definedName>
    <definedName name="kdfjkfdjkerj_1_3" localSheetId="1" hidden="1">{"'RIN-INTRANET'!$A$1:$K$71"}</definedName>
    <definedName name="kdfjkfdjkerj_1_3" hidden="1">{"'RIN-INTRANET'!$A$1:$K$71"}</definedName>
    <definedName name="kdfjkfdjkerj_1_4" localSheetId="0" hidden="1">{"'RIN-INTRANET'!$A$1:$K$71"}</definedName>
    <definedName name="kdfjkfdjkerj_1_4" localSheetId="1" hidden="1">{"'RIN-INTRANET'!$A$1:$K$71"}</definedName>
    <definedName name="kdfjkfdjkerj_1_4" hidden="1">{"'RIN-INTRANET'!$A$1:$K$71"}</definedName>
    <definedName name="kdfjkfdjkerj_1_5" localSheetId="0" hidden="1">{"'RIN-INTRANET'!$A$1:$K$71"}</definedName>
    <definedName name="kdfjkfdjkerj_1_5" localSheetId="1" hidden="1">{"'RIN-INTRANET'!$A$1:$K$71"}</definedName>
    <definedName name="kdfjkfdjkerj_1_5" hidden="1">{"'RIN-INTRANET'!$A$1:$K$71"}</definedName>
    <definedName name="kdfjkfdjkerj_2" localSheetId="0" hidden="1">{"'RIN-INTRANET'!$A$1:$K$71"}</definedName>
    <definedName name="kdfjkfdjkerj_2" localSheetId="1" hidden="1">{"'RIN-INTRANET'!$A$1:$K$71"}</definedName>
    <definedName name="kdfjkfdjkerj_2" hidden="1">{"'RIN-INTRANET'!$A$1:$K$71"}</definedName>
    <definedName name="kdfjkfdjkerj_2_1" localSheetId="0" hidden="1">{"'RIN-INTRANET'!$A$1:$K$71"}</definedName>
    <definedName name="kdfjkfdjkerj_2_1" localSheetId="1" hidden="1">{"'RIN-INTRANET'!$A$1:$K$71"}</definedName>
    <definedName name="kdfjkfdjkerj_2_1" hidden="1">{"'RIN-INTRANET'!$A$1:$K$71"}</definedName>
    <definedName name="kdfjkfdjkerj_2_2" localSheetId="0" hidden="1">{"'RIN-INTRANET'!$A$1:$K$71"}</definedName>
    <definedName name="kdfjkfdjkerj_2_2" localSheetId="1" hidden="1">{"'RIN-INTRANET'!$A$1:$K$71"}</definedName>
    <definedName name="kdfjkfdjkerj_2_2" hidden="1">{"'RIN-INTRANET'!$A$1:$K$71"}</definedName>
    <definedName name="kdfjkfdjkerj_2_3" localSheetId="0" hidden="1">{"'RIN-INTRANET'!$A$1:$K$71"}</definedName>
    <definedName name="kdfjkfdjkerj_2_3" localSheetId="1" hidden="1">{"'RIN-INTRANET'!$A$1:$K$71"}</definedName>
    <definedName name="kdfjkfdjkerj_2_3" hidden="1">{"'RIN-INTRANET'!$A$1:$K$71"}</definedName>
    <definedName name="kdfjkfdjkerj_2_4" localSheetId="0" hidden="1">{"'RIN-INTRANET'!$A$1:$K$71"}</definedName>
    <definedName name="kdfjkfdjkerj_2_4" localSheetId="1" hidden="1">{"'RIN-INTRANET'!$A$1:$K$71"}</definedName>
    <definedName name="kdfjkfdjkerj_2_4" hidden="1">{"'RIN-INTRANET'!$A$1:$K$71"}</definedName>
    <definedName name="kdfjkfdjkerj_3" localSheetId="0" hidden="1">{"'RIN-INTRANET'!$A$1:$K$71"}</definedName>
    <definedName name="kdfjkfdjkerj_3" localSheetId="1" hidden="1">{"'RIN-INTRANET'!$A$1:$K$71"}</definedName>
    <definedName name="kdfjkfdjkerj_3" hidden="1">{"'RIN-INTRANET'!$A$1:$K$71"}</definedName>
    <definedName name="kdfjkfdjkerj_4" localSheetId="0" hidden="1">{"'RIN-INTRANET'!$A$1:$K$71"}</definedName>
    <definedName name="kdfjkfdjkerj_4" localSheetId="1" hidden="1">{"'RIN-INTRANET'!$A$1:$K$71"}</definedName>
    <definedName name="kdfjkfdjkerj_4" hidden="1">{"'RIN-INTRANET'!$A$1:$K$71"}</definedName>
    <definedName name="kdfjkfdjkerj_5" localSheetId="0" hidden="1">{"'RIN-INTRANET'!$A$1:$K$71"}</definedName>
    <definedName name="kdfjkfdjkerj_5" localSheetId="1" hidden="1">{"'RIN-INTRANET'!$A$1:$K$71"}</definedName>
    <definedName name="kdfjkfdjkerj_5" hidden="1">{"'RIN-INTRANET'!$A$1:$K$71"}</definedName>
    <definedName name="KF" localSheetId="1">#REF!</definedName>
    <definedName name="KF">[44]Base!$AY1</definedName>
    <definedName name="kh" localSheetId="0" hidden="1">{"Minpmon",#N/A,FALSE,"Monthinput"}</definedName>
    <definedName name="kh" localSheetId="1" hidden="1">{"Minpmon",#N/A,FALSE,"Monthinput"}</definedName>
    <definedName name="kh" hidden="1">{"Minpmon",#N/A,FALSE,"Monthinput"}</definedName>
    <definedName name="kh_1" localSheetId="0" hidden="1">{"Minpmon",#N/A,FALSE,"Monthinput"}</definedName>
    <definedName name="kh_1" localSheetId="1" hidden="1">{"Minpmon",#N/A,FALSE,"Monthinput"}</definedName>
    <definedName name="kh_1" hidden="1">{"Minpmon",#N/A,FALSE,"Monthinput"}</definedName>
    <definedName name="kh_1_1" localSheetId="0" hidden="1">{"Minpmon",#N/A,FALSE,"Monthinput"}</definedName>
    <definedName name="kh_1_1" localSheetId="1" hidden="1">{"Minpmon",#N/A,FALSE,"Monthinput"}</definedName>
    <definedName name="kh_1_1" hidden="1">{"Minpmon",#N/A,FALSE,"Monthinput"}</definedName>
    <definedName name="kh_1_2" localSheetId="0" hidden="1">{"Minpmon",#N/A,FALSE,"Monthinput"}</definedName>
    <definedName name="kh_1_2" localSheetId="1" hidden="1">{"Minpmon",#N/A,FALSE,"Monthinput"}</definedName>
    <definedName name="kh_1_2" hidden="1">{"Minpmon",#N/A,FALSE,"Monthinput"}</definedName>
    <definedName name="kh_1_3" localSheetId="0" hidden="1">{"Minpmon",#N/A,FALSE,"Monthinput"}</definedName>
    <definedName name="kh_1_3" localSheetId="1" hidden="1">{"Minpmon",#N/A,FALSE,"Monthinput"}</definedName>
    <definedName name="kh_1_3" hidden="1">{"Minpmon",#N/A,FALSE,"Monthinput"}</definedName>
    <definedName name="kh_1_4" localSheetId="0" hidden="1">{"Minpmon",#N/A,FALSE,"Monthinput"}</definedName>
    <definedName name="kh_1_4" localSheetId="1" hidden="1">{"Minpmon",#N/A,FALSE,"Monthinput"}</definedName>
    <definedName name="kh_1_4" hidden="1">{"Minpmon",#N/A,FALSE,"Monthinput"}</definedName>
    <definedName name="kh_2" localSheetId="0" hidden="1">{"Minpmon",#N/A,FALSE,"Monthinput"}</definedName>
    <definedName name="kh_2" localSheetId="1" hidden="1">{"Minpmon",#N/A,FALSE,"Monthinput"}</definedName>
    <definedName name="kh_2" hidden="1">{"Minpmon",#N/A,FALSE,"Monthinput"}</definedName>
    <definedName name="kh_3" localSheetId="0" hidden="1">{"Minpmon",#N/A,FALSE,"Monthinput"}</definedName>
    <definedName name="kh_3" localSheetId="1" hidden="1">{"Minpmon",#N/A,FALSE,"Monthinput"}</definedName>
    <definedName name="kh_3" hidden="1">{"Minpmon",#N/A,FALSE,"Monthinput"}</definedName>
    <definedName name="kh_4" localSheetId="0" hidden="1">{"Minpmon",#N/A,FALSE,"Monthinput"}</definedName>
    <definedName name="kh_4" localSheetId="1" hidden="1">{"Minpmon",#N/A,FALSE,"Monthinput"}</definedName>
    <definedName name="kh_4" hidden="1">{"Minpmon",#N/A,FALSE,"Monthinput"}</definedName>
    <definedName name="kio" localSheetId="0" hidden="1">{"Tab1",#N/A,FALSE,"P";"Tab2",#N/A,FALSE,"P"}</definedName>
    <definedName name="kio" localSheetId="1" hidden="1">{"Tab1",#N/A,FALSE,"P";"Tab2",#N/A,FALSE,"P"}</definedName>
    <definedName name="kio" hidden="1">{"Tab1",#N/A,FALSE,"P";"Tab2",#N/A,FALSE,"P"}</definedName>
    <definedName name="kio_1" localSheetId="0" hidden="1">{"Tab1",#N/A,FALSE,"P";"Tab2",#N/A,FALSE,"P"}</definedName>
    <definedName name="kio_1" localSheetId="1" hidden="1">{"Tab1",#N/A,FALSE,"P";"Tab2",#N/A,FALSE,"P"}</definedName>
    <definedName name="kio_1" hidden="1">{"Tab1",#N/A,FALSE,"P";"Tab2",#N/A,FALSE,"P"}</definedName>
    <definedName name="kio_1_1" localSheetId="0" hidden="1">{"Tab1",#N/A,FALSE,"P";"Tab2",#N/A,FALSE,"P"}</definedName>
    <definedName name="kio_1_1" localSheetId="1" hidden="1">{"Tab1",#N/A,FALSE,"P";"Tab2",#N/A,FALSE,"P"}</definedName>
    <definedName name="kio_1_1" hidden="1">{"Tab1",#N/A,FALSE,"P";"Tab2",#N/A,FALSE,"P"}</definedName>
    <definedName name="kio_1_2" localSheetId="0" hidden="1">{"Tab1",#N/A,FALSE,"P";"Tab2",#N/A,FALSE,"P"}</definedName>
    <definedName name="kio_1_2" localSheetId="1" hidden="1">{"Tab1",#N/A,FALSE,"P";"Tab2",#N/A,FALSE,"P"}</definedName>
    <definedName name="kio_1_2" hidden="1">{"Tab1",#N/A,FALSE,"P";"Tab2",#N/A,FALSE,"P"}</definedName>
    <definedName name="kio_1_3" localSheetId="0" hidden="1">{"Tab1",#N/A,FALSE,"P";"Tab2",#N/A,FALSE,"P"}</definedName>
    <definedName name="kio_1_3" localSheetId="1" hidden="1">{"Tab1",#N/A,FALSE,"P";"Tab2",#N/A,FALSE,"P"}</definedName>
    <definedName name="kio_1_3" hidden="1">{"Tab1",#N/A,FALSE,"P";"Tab2",#N/A,FALSE,"P"}</definedName>
    <definedName name="kio_1_4" localSheetId="0" hidden="1">{"Tab1",#N/A,FALSE,"P";"Tab2",#N/A,FALSE,"P"}</definedName>
    <definedName name="kio_1_4" localSheetId="1" hidden="1">{"Tab1",#N/A,FALSE,"P";"Tab2",#N/A,FALSE,"P"}</definedName>
    <definedName name="kio_1_4" hidden="1">{"Tab1",#N/A,FALSE,"P";"Tab2",#N/A,FALSE,"P"}</definedName>
    <definedName name="kio_2" localSheetId="0" hidden="1">{"Tab1",#N/A,FALSE,"P";"Tab2",#N/A,FALSE,"P"}</definedName>
    <definedName name="kio_2" localSheetId="1" hidden="1">{"Tab1",#N/A,FALSE,"P";"Tab2",#N/A,FALSE,"P"}</definedName>
    <definedName name="kio_2" hidden="1">{"Tab1",#N/A,FALSE,"P";"Tab2",#N/A,FALSE,"P"}</definedName>
    <definedName name="kio_3" localSheetId="0" hidden="1">{"Tab1",#N/A,FALSE,"P";"Tab2",#N/A,FALSE,"P"}</definedName>
    <definedName name="kio_3" localSheetId="1" hidden="1">{"Tab1",#N/A,FALSE,"P";"Tab2",#N/A,FALSE,"P"}</definedName>
    <definedName name="kio_3" hidden="1">{"Tab1",#N/A,FALSE,"P";"Tab2",#N/A,FALSE,"P"}</definedName>
    <definedName name="kio_4" localSheetId="0" hidden="1">{"Tab1",#N/A,FALSE,"P";"Tab2",#N/A,FALSE,"P"}</definedName>
    <definedName name="kio_4" localSheetId="1" hidden="1">{"Tab1",#N/A,FALSE,"P";"Tab2",#N/A,FALSE,"P"}</definedName>
    <definedName name="kio_4" hidden="1">{"Tab1",#N/A,FALSE,"P";"Tab2",#N/A,FALSE,"P"}</definedName>
    <definedName name="kiu" localSheetId="0" hidden="1">{"Riqfin97",#N/A,FALSE,"Tran";"Riqfinpro",#N/A,FALSE,"Tran"}</definedName>
    <definedName name="kiu" localSheetId="1" hidden="1">{"Riqfin97",#N/A,FALSE,"Tran";"Riqfinpro",#N/A,FALSE,"Tran"}</definedName>
    <definedName name="kiu" hidden="1">{"Riqfin97",#N/A,FALSE,"Tran";"Riqfinpro",#N/A,FALSE,"Tran"}</definedName>
    <definedName name="kiu_1" localSheetId="0" hidden="1">{"Riqfin97",#N/A,FALSE,"Tran";"Riqfinpro",#N/A,FALSE,"Tran"}</definedName>
    <definedName name="kiu_1" localSheetId="1" hidden="1">{"Riqfin97",#N/A,FALSE,"Tran";"Riqfinpro",#N/A,FALSE,"Tran"}</definedName>
    <definedName name="kiu_1" hidden="1">{"Riqfin97",#N/A,FALSE,"Tran";"Riqfinpro",#N/A,FALSE,"Tran"}</definedName>
    <definedName name="kiu_1_1" localSheetId="0" hidden="1">{"Riqfin97",#N/A,FALSE,"Tran";"Riqfinpro",#N/A,FALSE,"Tran"}</definedName>
    <definedName name="kiu_1_1" localSheetId="1" hidden="1">{"Riqfin97",#N/A,FALSE,"Tran";"Riqfinpro",#N/A,FALSE,"Tran"}</definedName>
    <definedName name="kiu_1_1" hidden="1">{"Riqfin97",#N/A,FALSE,"Tran";"Riqfinpro",#N/A,FALSE,"Tran"}</definedName>
    <definedName name="kiu_1_2" localSheetId="0" hidden="1">{"Riqfin97",#N/A,FALSE,"Tran";"Riqfinpro",#N/A,FALSE,"Tran"}</definedName>
    <definedName name="kiu_1_2" localSheetId="1" hidden="1">{"Riqfin97",#N/A,FALSE,"Tran";"Riqfinpro",#N/A,FALSE,"Tran"}</definedName>
    <definedName name="kiu_1_2" hidden="1">{"Riqfin97",#N/A,FALSE,"Tran";"Riqfinpro",#N/A,FALSE,"Tran"}</definedName>
    <definedName name="kiu_1_3" localSheetId="0" hidden="1">{"Riqfin97",#N/A,FALSE,"Tran";"Riqfinpro",#N/A,FALSE,"Tran"}</definedName>
    <definedName name="kiu_1_3" localSheetId="1" hidden="1">{"Riqfin97",#N/A,FALSE,"Tran";"Riqfinpro",#N/A,FALSE,"Tran"}</definedName>
    <definedName name="kiu_1_3" hidden="1">{"Riqfin97",#N/A,FALSE,"Tran";"Riqfinpro",#N/A,FALSE,"Tran"}</definedName>
    <definedName name="kiu_1_4" localSheetId="0" hidden="1">{"Riqfin97",#N/A,FALSE,"Tran";"Riqfinpro",#N/A,FALSE,"Tran"}</definedName>
    <definedName name="kiu_1_4" localSheetId="1" hidden="1">{"Riqfin97",#N/A,FALSE,"Tran";"Riqfinpro",#N/A,FALSE,"Tran"}</definedName>
    <definedName name="kiu_1_4" hidden="1">{"Riqfin97",#N/A,FALSE,"Tran";"Riqfinpro",#N/A,FALSE,"Tran"}</definedName>
    <definedName name="kiu_2" localSheetId="0" hidden="1">{"Riqfin97",#N/A,FALSE,"Tran";"Riqfinpro",#N/A,FALSE,"Tran"}</definedName>
    <definedName name="kiu_2" localSheetId="1" hidden="1">{"Riqfin97",#N/A,FALSE,"Tran";"Riqfinpro",#N/A,FALSE,"Tran"}</definedName>
    <definedName name="kiu_2" hidden="1">{"Riqfin97",#N/A,FALSE,"Tran";"Riqfinpro",#N/A,FALSE,"Tran"}</definedName>
    <definedName name="kiu_3" localSheetId="0" hidden="1">{"Riqfin97",#N/A,FALSE,"Tran";"Riqfinpro",#N/A,FALSE,"Tran"}</definedName>
    <definedName name="kiu_3" localSheetId="1" hidden="1">{"Riqfin97",#N/A,FALSE,"Tran";"Riqfinpro",#N/A,FALSE,"Tran"}</definedName>
    <definedName name="kiu_3" hidden="1">{"Riqfin97",#N/A,FALSE,"Tran";"Riqfinpro",#N/A,FALSE,"Tran"}</definedName>
    <definedName name="kiu_4" localSheetId="0" hidden="1">{"Riqfin97",#N/A,FALSE,"Tran";"Riqfinpro",#N/A,FALSE,"Tran"}</definedName>
    <definedName name="kiu_4" localSheetId="1" hidden="1">{"Riqfin97",#N/A,FALSE,"Tran";"Riqfinpro",#N/A,FALSE,"Tran"}</definedName>
    <definedName name="kiu_4" hidden="1">{"Riqfin97",#N/A,FALSE,"Tran";"Riqfinpro",#N/A,FALSE,"Tran"}</definedName>
    <definedName name="kjdvfsdakjfkja" localSheetId="0">#REF!</definedName>
    <definedName name="kjdvfsdakjfkja" localSheetId="1">#REF!</definedName>
    <definedName name="kjdvfsdakjfkja">#REF!</definedName>
    <definedName name="KJFDSAKLF">#N/A</definedName>
    <definedName name="kjhklfhlasd" localSheetId="0" hidden="1">{"Riqfin97",#N/A,FALSE,"Tran";"Riqfinpro",#N/A,FALSE,"Tran"}</definedName>
    <definedName name="kjhklfhlasd" localSheetId="1" hidden="1">{"Riqfin97",#N/A,FALSE,"Tran";"Riqfinpro",#N/A,FALSE,"Tran"}</definedName>
    <definedName name="kjhklfhlasd" hidden="1">{"Riqfin97",#N/A,FALSE,"Tran";"Riqfinpro",#N/A,FALSE,"Tran"}</definedName>
    <definedName name="kjhklfhlasd_1" localSheetId="0" hidden="1">{"Riqfin97",#N/A,FALSE,"Tran";"Riqfinpro",#N/A,FALSE,"Tran"}</definedName>
    <definedName name="kjhklfhlasd_1" localSheetId="1" hidden="1">{"Riqfin97",#N/A,FALSE,"Tran";"Riqfinpro",#N/A,FALSE,"Tran"}</definedName>
    <definedName name="kjhklfhlasd_1" hidden="1">{"Riqfin97",#N/A,FALSE,"Tran";"Riqfinpro",#N/A,FALSE,"Tran"}</definedName>
    <definedName name="kjhklfhlasd_1_1" localSheetId="0" hidden="1">{"Riqfin97",#N/A,FALSE,"Tran";"Riqfinpro",#N/A,FALSE,"Tran"}</definedName>
    <definedName name="kjhklfhlasd_1_1" localSheetId="1" hidden="1">{"Riqfin97",#N/A,FALSE,"Tran";"Riqfinpro",#N/A,FALSE,"Tran"}</definedName>
    <definedName name="kjhklfhlasd_1_1" hidden="1">{"Riqfin97",#N/A,FALSE,"Tran";"Riqfinpro",#N/A,FALSE,"Tran"}</definedName>
    <definedName name="kjhklfhlasd_1_2" localSheetId="0" hidden="1">{"Riqfin97",#N/A,FALSE,"Tran";"Riqfinpro",#N/A,FALSE,"Tran"}</definedName>
    <definedName name="kjhklfhlasd_1_2" localSheetId="1" hidden="1">{"Riqfin97",#N/A,FALSE,"Tran";"Riqfinpro",#N/A,FALSE,"Tran"}</definedName>
    <definedName name="kjhklfhlasd_1_2" hidden="1">{"Riqfin97",#N/A,FALSE,"Tran";"Riqfinpro",#N/A,FALSE,"Tran"}</definedName>
    <definedName name="kjhklfhlasd_1_3" localSheetId="0" hidden="1">{"Riqfin97",#N/A,FALSE,"Tran";"Riqfinpro",#N/A,FALSE,"Tran"}</definedName>
    <definedName name="kjhklfhlasd_1_3" localSheetId="1" hidden="1">{"Riqfin97",#N/A,FALSE,"Tran";"Riqfinpro",#N/A,FALSE,"Tran"}</definedName>
    <definedName name="kjhklfhlasd_1_3" hidden="1">{"Riqfin97",#N/A,FALSE,"Tran";"Riqfinpro",#N/A,FALSE,"Tran"}</definedName>
    <definedName name="kjhklfhlasd_1_4" localSheetId="0" hidden="1">{"Riqfin97",#N/A,FALSE,"Tran";"Riqfinpro",#N/A,FALSE,"Tran"}</definedName>
    <definedName name="kjhklfhlasd_1_4" localSheetId="1" hidden="1">{"Riqfin97",#N/A,FALSE,"Tran";"Riqfinpro",#N/A,FALSE,"Tran"}</definedName>
    <definedName name="kjhklfhlasd_1_4" hidden="1">{"Riqfin97",#N/A,FALSE,"Tran";"Riqfinpro",#N/A,FALSE,"Tran"}</definedName>
    <definedName name="kjhklfhlasd_2" localSheetId="0" hidden="1">{"Riqfin97",#N/A,FALSE,"Tran";"Riqfinpro",#N/A,FALSE,"Tran"}</definedName>
    <definedName name="kjhklfhlasd_2" localSheetId="1" hidden="1">{"Riqfin97",#N/A,FALSE,"Tran";"Riqfinpro",#N/A,FALSE,"Tran"}</definedName>
    <definedName name="kjhklfhlasd_2" hidden="1">{"Riqfin97",#N/A,FALSE,"Tran";"Riqfinpro",#N/A,FALSE,"Tran"}</definedName>
    <definedName name="kjhklfhlasd_3" localSheetId="0" hidden="1">{"Riqfin97",#N/A,FALSE,"Tran";"Riqfinpro",#N/A,FALSE,"Tran"}</definedName>
    <definedName name="kjhklfhlasd_3" localSheetId="1" hidden="1">{"Riqfin97",#N/A,FALSE,"Tran";"Riqfinpro",#N/A,FALSE,"Tran"}</definedName>
    <definedName name="kjhklfhlasd_3" hidden="1">{"Riqfin97",#N/A,FALSE,"Tran";"Riqfinpro",#N/A,FALSE,"Tran"}</definedName>
    <definedName name="kjhklfhlasd_4" localSheetId="0" hidden="1">{"Riqfin97",#N/A,FALSE,"Tran";"Riqfinpro",#N/A,FALSE,"Tran"}</definedName>
    <definedName name="kjhklfhlasd_4" localSheetId="1" hidden="1">{"Riqfin97",#N/A,FALSE,"Tran";"Riqfinpro",#N/A,FALSE,"Tran"}</definedName>
    <definedName name="kjhklfhlasd_4" hidden="1">{"Riqfin97",#N/A,FALSE,"Tran";"Riqfinpro",#N/A,FALSE,"Tran"}</definedName>
    <definedName name="kjklñju0o">#N/A</definedName>
    <definedName name="kk" localSheetId="0" hidden="1">{"Tab1",#N/A,FALSE,"P";"Tab2",#N/A,FALSE,"P"}</definedName>
    <definedName name="kk" localSheetId="1" hidden="1">{"Tab1",#N/A,FALSE,"P";"Tab2",#N/A,FALSE,"P"}</definedName>
    <definedName name="kk" hidden="1">{"Tab1",#N/A,FALSE,"P";"Tab2",#N/A,FALSE,"P"}</definedName>
    <definedName name="kk_1" localSheetId="0" hidden="1">{"Tab1",#N/A,FALSE,"P";"Tab2",#N/A,FALSE,"P"}</definedName>
    <definedName name="kk_1" localSheetId="1" hidden="1">{"Tab1",#N/A,FALSE,"P";"Tab2",#N/A,FALSE,"P"}</definedName>
    <definedName name="kk_1" hidden="1">{"Tab1",#N/A,FALSE,"P";"Tab2",#N/A,FALSE,"P"}</definedName>
    <definedName name="kk_1_1" localSheetId="0" hidden="1">{"Tab1",#N/A,FALSE,"P";"Tab2",#N/A,FALSE,"P"}</definedName>
    <definedName name="kk_1_1" localSheetId="1" hidden="1">{"Tab1",#N/A,FALSE,"P";"Tab2",#N/A,FALSE,"P"}</definedName>
    <definedName name="kk_1_1" hidden="1">{"Tab1",#N/A,FALSE,"P";"Tab2",#N/A,FALSE,"P"}</definedName>
    <definedName name="kk_1_2" localSheetId="0" hidden="1">{"Tab1",#N/A,FALSE,"P";"Tab2",#N/A,FALSE,"P"}</definedName>
    <definedName name="kk_1_2" localSheetId="1" hidden="1">{"Tab1",#N/A,FALSE,"P";"Tab2",#N/A,FALSE,"P"}</definedName>
    <definedName name="kk_1_2" hidden="1">{"Tab1",#N/A,FALSE,"P";"Tab2",#N/A,FALSE,"P"}</definedName>
    <definedName name="kk_1_3" localSheetId="0" hidden="1">{"Tab1",#N/A,FALSE,"P";"Tab2",#N/A,FALSE,"P"}</definedName>
    <definedName name="kk_1_3" localSheetId="1" hidden="1">{"Tab1",#N/A,FALSE,"P";"Tab2",#N/A,FALSE,"P"}</definedName>
    <definedName name="kk_1_3" hidden="1">{"Tab1",#N/A,FALSE,"P";"Tab2",#N/A,FALSE,"P"}</definedName>
    <definedName name="kk_1_4" localSheetId="0" hidden="1">{"Tab1",#N/A,FALSE,"P";"Tab2",#N/A,FALSE,"P"}</definedName>
    <definedName name="kk_1_4" localSheetId="1" hidden="1">{"Tab1",#N/A,FALSE,"P";"Tab2",#N/A,FALSE,"P"}</definedName>
    <definedName name="kk_1_4" hidden="1">{"Tab1",#N/A,FALSE,"P";"Tab2",#N/A,FALSE,"P"}</definedName>
    <definedName name="kk_2" localSheetId="0" hidden="1">{"Tab1",#N/A,FALSE,"P";"Tab2",#N/A,FALSE,"P"}</definedName>
    <definedName name="kk_2" localSheetId="1" hidden="1">{"Tab1",#N/A,FALSE,"P";"Tab2",#N/A,FALSE,"P"}</definedName>
    <definedName name="kk_2" hidden="1">{"Tab1",#N/A,FALSE,"P";"Tab2",#N/A,FALSE,"P"}</definedName>
    <definedName name="kk_3" localSheetId="0" hidden="1">{"Tab1",#N/A,FALSE,"P";"Tab2",#N/A,FALSE,"P"}</definedName>
    <definedName name="kk_3" localSheetId="1" hidden="1">{"Tab1",#N/A,FALSE,"P";"Tab2",#N/A,FALSE,"P"}</definedName>
    <definedName name="kk_3" hidden="1">{"Tab1",#N/A,FALSE,"P";"Tab2",#N/A,FALSE,"P"}</definedName>
    <definedName name="kk_4" localSheetId="0" hidden="1">{"Tab1",#N/A,FALSE,"P";"Tab2",#N/A,FALSE,"P"}</definedName>
    <definedName name="kk_4" localSheetId="1" hidden="1">{"Tab1",#N/A,FALSE,"P";"Tab2",#N/A,FALSE,"P"}</definedName>
    <definedName name="kk_4" hidden="1">{"Tab1",#N/A,FALSE,"P";"Tab2",#N/A,FALSE,"P"}</definedName>
    <definedName name="kkj" localSheetId="0" hidden="1">{"Riqfin97",#N/A,FALSE,"Tran";"Riqfinpro",#N/A,FALSE,"Tran"}</definedName>
    <definedName name="kkj" localSheetId="1" hidden="1">{"Riqfin97",#N/A,FALSE,"Tran";"Riqfinpro",#N/A,FALSE,"Tran"}</definedName>
    <definedName name="kkj" hidden="1">{"Riqfin97",#N/A,FALSE,"Tran";"Riqfinpro",#N/A,FALSE,"Tran"}</definedName>
    <definedName name="kkj_1" localSheetId="0" hidden="1">{"Riqfin97",#N/A,FALSE,"Tran";"Riqfinpro",#N/A,FALSE,"Tran"}</definedName>
    <definedName name="kkj_1" localSheetId="1" hidden="1">{"Riqfin97",#N/A,FALSE,"Tran";"Riqfinpro",#N/A,FALSE,"Tran"}</definedName>
    <definedName name="kkj_1" hidden="1">{"Riqfin97",#N/A,FALSE,"Tran";"Riqfinpro",#N/A,FALSE,"Tran"}</definedName>
    <definedName name="kkj_1_1" localSheetId="0" hidden="1">{"Riqfin97",#N/A,FALSE,"Tran";"Riqfinpro",#N/A,FALSE,"Tran"}</definedName>
    <definedName name="kkj_1_1" localSheetId="1" hidden="1">{"Riqfin97",#N/A,FALSE,"Tran";"Riqfinpro",#N/A,FALSE,"Tran"}</definedName>
    <definedName name="kkj_1_1" hidden="1">{"Riqfin97",#N/A,FALSE,"Tran";"Riqfinpro",#N/A,FALSE,"Tran"}</definedName>
    <definedName name="kkj_1_2" localSheetId="0" hidden="1">{"Riqfin97",#N/A,FALSE,"Tran";"Riqfinpro",#N/A,FALSE,"Tran"}</definedName>
    <definedName name="kkj_1_2" localSheetId="1" hidden="1">{"Riqfin97",#N/A,FALSE,"Tran";"Riqfinpro",#N/A,FALSE,"Tran"}</definedName>
    <definedName name="kkj_1_2" hidden="1">{"Riqfin97",#N/A,FALSE,"Tran";"Riqfinpro",#N/A,FALSE,"Tran"}</definedName>
    <definedName name="kkj_1_3" localSheetId="0" hidden="1">{"Riqfin97",#N/A,FALSE,"Tran";"Riqfinpro",#N/A,FALSE,"Tran"}</definedName>
    <definedName name="kkj_1_3" localSheetId="1" hidden="1">{"Riqfin97",#N/A,FALSE,"Tran";"Riqfinpro",#N/A,FALSE,"Tran"}</definedName>
    <definedName name="kkj_1_3" hidden="1">{"Riqfin97",#N/A,FALSE,"Tran";"Riqfinpro",#N/A,FALSE,"Tran"}</definedName>
    <definedName name="kkj_1_4" localSheetId="0" hidden="1">{"Riqfin97",#N/A,FALSE,"Tran";"Riqfinpro",#N/A,FALSE,"Tran"}</definedName>
    <definedName name="kkj_1_4" localSheetId="1" hidden="1">{"Riqfin97",#N/A,FALSE,"Tran";"Riqfinpro",#N/A,FALSE,"Tran"}</definedName>
    <definedName name="kkj_1_4" hidden="1">{"Riqfin97",#N/A,FALSE,"Tran";"Riqfinpro",#N/A,FALSE,"Tran"}</definedName>
    <definedName name="kkj_2" localSheetId="0" hidden="1">{"Riqfin97",#N/A,FALSE,"Tran";"Riqfinpro",#N/A,FALSE,"Tran"}</definedName>
    <definedName name="kkj_2" localSheetId="1" hidden="1">{"Riqfin97",#N/A,FALSE,"Tran";"Riqfinpro",#N/A,FALSE,"Tran"}</definedName>
    <definedName name="kkj_2" hidden="1">{"Riqfin97",#N/A,FALSE,"Tran";"Riqfinpro",#N/A,FALSE,"Tran"}</definedName>
    <definedName name="kkj_3" localSheetId="0" hidden="1">{"Riqfin97",#N/A,FALSE,"Tran";"Riqfinpro",#N/A,FALSE,"Tran"}</definedName>
    <definedName name="kkj_3" localSheetId="1" hidden="1">{"Riqfin97",#N/A,FALSE,"Tran";"Riqfinpro",#N/A,FALSE,"Tran"}</definedName>
    <definedName name="kkj_3" hidden="1">{"Riqfin97",#N/A,FALSE,"Tran";"Riqfinpro",#N/A,FALSE,"Tran"}</definedName>
    <definedName name="kkj_4" localSheetId="0" hidden="1">{"Riqfin97",#N/A,FALSE,"Tran";"Riqfinpro",#N/A,FALSE,"Tran"}</definedName>
    <definedName name="kkj_4" localSheetId="1" hidden="1">{"Riqfin97",#N/A,FALSE,"Tran";"Riqfinpro",#N/A,FALSE,"Tran"}</definedName>
    <definedName name="kkj_4" hidden="1">{"Riqfin97",#N/A,FALSE,"Tran";"Riqfinpro",#N/A,FALSE,"Tran"}</definedName>
    <definedName name="kkk" localSheetId="0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kkk" localSheetId="1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kkk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kkk_1" localSheetId="0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kkk_1" localSheetId="1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kkk_1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kkk_1_1" localSheetId="0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kkk_1_1" localSheetId="1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kkk_1_1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kkk_1_2" localSheetId="0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kkk_1_2" localSheetId="1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kkk_1_2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kkk_1_3" localSheetId="0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kkk_1_3" localSheetId="1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kkk_1_3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kkk_1_4" localSheetId="0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kkk_1_4" localSheetId="1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kkk_1_4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kkk_2" localSheetId="0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kkk_2" localSheetId="1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kkk_2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kkk_3" localSheetId="0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kkk_3" localSheetId="1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kkk_3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kkk_4" localSheetId="0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kkk_4" localSheetId="1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kkk_4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kkkk">#N/A</definedName>
    <definedName name="kkkkk" localSheetId="1" hidden="1">#REF!</definedName>
    <definedName name="kkkkk" hidden="1">'[119]J(Priv.Cap)'!#REF!</definedName>
    <definedName name="kkkkkkkk" localSheetId="0" hidden="1">{"Riqfin97",#N/A,FALSE,"Tran";"Riqfinpro",#N/A,FALSE,"Tran"}</definedName>
    <definedName name="kkkkkkkk" localSheetId="1" hidden="1">{"Riqfin97",#N/A,FALSE,"Tran";"Riqfinpro",#N/A,FALSE,"Tran"}</definedName>
    <definedName name="kkkkkkkk" hidden="1">{"Riqfin97",#N/A,FALSE,"Tran";"Riqfinpro",#N/A,FALSE,"Tran"}</definedName>
    <definedName name="kkkkkkkk_1" localSheetId="0" hidden="1">{"Riqfin97",#N/A,FALSE,"Tran";"Riqfinpro",#N/A,FALSE,"Tran"}</definedName>
    <definedName name="kkkkkkkk_1" localSheetId="1" hidden="1">{"Riqfin97",#N/A,FALSE,"Tran";"Riqfinpro",#N/A,FALSE,"Tran"}</definedName>
    <definedName name="kkkkkkkk_1" hidden="1">{"Riqfin97",#N/A,FALSE,"Tran";"Riqfinpro",#N/A,FALSE,"Tran"}</definedName>
    <definedName name="kkkkkkkk_1_1" localSheetId="0" hidden="1">{"Riqfin97",#N/A,FALSE,"Tran";"Riqfinpro",#N/A,FALSE,"Tran"}</definedName>
    <definedName name="kkkkkkkk_1_1" localSheetId="1" hidden="1">{"Riqfin97",#N/A,FALSE,"Tran";"Riqfinpro",#N/A,FALSE,"Tran"}</definedName>
    <definedName name="kkkkkkkk_1_1" hidden="1">{"Riqfin97",#N/A,FALSE,"Tran";"Riqfinpro",#N/A,FALSE,"Tran"}</definedName>
    <definedName name="kkkkkkkk_1_2" localSheetId="0" hidden="1">{"Riqfin97",#N/A,FALSE,"Tran";"Riqfinpro",#N/A,FALSE,"Tran"}</definedName>
    <definedName name="kkkkkkkk_1_2" localSheetId="1" hidden="1">{"Riqfin97",#N/A,FALSE,"Tran";"Riqfinpro",#N/A,FALSE,"Tran"}</definedName>
    <definedName name="kkkkkkkk_1_2" hidden="1">{"Riqfin97",#N/A,FALSE,"Tran";"Riqfinpro",#N/A,FALSE,"Tran"}</definedName>
    <definedName name="kkkkkkkk_1_3" localSheetId="0" hidden="1">{"Riqfin97",#N/A,FALSE,"Tran";"Riqfinpro",#N/A,FALSE,"Tran"}</definedName>
    <definedName name="kkkkkkkk_1_3" localSheetId="1" hidden="1">{"Riqfin97",#N/A,FALSE,"Tran";"Riqfinpro",#N/A,FALSE,"Tran"}</definedName>
    <definedName name="kkkkkkkk_1_3" hidden="1">{"Riqfin97",#N/A,FALSE,"Tran";"Riqfinpro",#N/A,FALSE,"Tran"}</definedName>
    <definedName name="kkkkkkkk_1_4" localSheetId="0" hidden="1">{"Riqfin97",#N/A,FALSE,"Tran";"Riqfinpro",#N/A,FALSE,"Tran"}</definedName>
    <definedName name="kkkkkkkk_1_4" localSheetId="1" hidden="1">{"Riqfin97",#N/A,FALSE,"Tran";"Riqfinpro",#N/A,FALSE,"Tran"}</definedName>
    <definedName name="kkkkkkkk_1_4" hidden="1">{"Riqfin97",#N/A,FALSE,"Tran";"Riqfinpro",#N/A,FALSE,"Tran"}</definedName>
    <definedName name="kkkkkkkk_2" localSheetId="0" hidden="1">{"Riqfin97",#N/A,FALSE,"Tran";"Riqfinpro",#N/A,FALSE,"Tran"}</definedName>
    <definedName name="kkkkkkkk_2" localSheetId="1" hidden="1">{"Riqfin97",#N/A,FALSE,"Tran";"Riqfinpro",#N/A,FALSE,"Tran"}</definedName>
    <definedName name="kkkkkkkk_2" hidden="1">{"Riqfin97",#N/A,FALSE,"Tran";"Riqfinpro",#N/A,FALSE,"Tran"}</definedName>
    <definedName name="kkkkkkkk_3" localSheetId="0" hidden="1">{"Riqfin97",#N/A,FALSE,"Tran";"Riqfinpro",#N/A,FALSE,"Tran"}</definedName>
    <definedName name="kkkkkkkk_3" localSheetId="1" hidden="1">{"Riqfin97",#N/A,FALSE,"Tran";"Riqfinpro",#N/A,FALSE,"Tran"}</definedName>
    <definedName name="kkkkkkkk_3" hidden="1">{"Riqfin97",#N/A,FALSE,"Tran";"Riqfinpro",#N/A,FALSE,"Tran"}</definedName>
    <definedName name="kkkkkkkk_4" localSheetId="0" hidden="1">{"Riqfin97",#N/A,FALSE,"Tran";"Riqfinpro",#N/A,FALSE,"Tran"}</definedName>
    <definedName name="kkkkkkkk_4" localSheetId="1" hidden="1">{"Riqfin97",#N/A,FALSE,"Tran";"Riqfinpro",#N/A,FALSE,"Tran"}</definedName>
    <definedName name="kkkkkkkk_4" hidden="1">{"Riqfin97",#N/A,FALSE,"Tran";"Riqfinpro",#N/A,FALSE,"Tran"}</definedName>
    <definedName name="kl" localSheetId="0" hidden="1">{"Riqfin97",#N/A,FALSE,"Tran";"Riqfinpro",#N/A,FALSE,"Tran"}</definedName>
    <definedName name="kl" localSheetId="1" hidden="1">{"Riqfin97",#N/A,FALSE,"Tran";"Riqfinpro",#N/A,FALSE,"Tran"}</definedName>
    <definedName name="kl" hidden="1">{"Riqfin97",#N/A,FALSE,"Tran";"Riqfinpro",#N/A,FALSE,"Tran"}</definedName>
    <definedName name="km" localSheetId="0" hidden="1">{"Tab1",#N/A,FALSE,"P";"Tab2",#N/A,FALSE,"P"}</definedName>
    <definedName name="km" localSheetId="1" hidden="1">{"Tab1",#N/A,FALSE,"P";"Tab2",#N/A,FALSE,"P"}</definedName>
    <definedName name="km" hidden="1">{"Tab1",#N/A,FALSE,"P";"Tab2",#N/A,FALSE,"P"}</definedName>
    <definedName name="ko" localSheetId="1">#REF!</definedName>
    <definedName name="ko">[44]Base!#REF!</definedName>
    <definedName name="ksrjrgf" localSheetId="0" hidden="1">#REF!</definedName>
    <definedName name="ksrjrgf" localSheetId="1" hidden="1">#REF!</definedName>
    <definedName name="ksrjrgf" hidden="1">#REF!</definedName>
    <definedName name="ku" localSheetId="0" hidden="1">{"macro",#N/A,FALSE,"Macro";"smq2",#N/A,FALSE,"Data";"smq3",#N/A,FALSE,"Data";"smq4",#N/A,FALSE,"Data";"smq5",#N/A,FALSE,"Data";"smq6",#N/A,FALSE,"Data";"smq7",#N/A,FALSE,"Data";"smq8",#N/A,FALSE,"Data";"smq9",#N/A,FALSE,"Data"}</definedName>
    <definedName name="ku" localSheetId="1" hidden="1">{"macro",#N/A,FALSE,"Macro";"smq2",#N/A,FALSE,"Data";"smq3",#N/A,FALSE,"Data";"smq4",#N/A,FALSE,"Data";"smq5",#N/A,FALSE,"Data";"smq6",#N/A,FALSE,"Data";"smq7",#N/A,FALSE,"Data";"smq8",#N/A,FALSE,"Data";"smq9",#N/A,FALSE,"Data"}</definedName>
    <definedName name="ku" hidden="1">{"macro",#N/A,FALSE,"Macro";"smq2",#N/A,FALSE,"Data";"smq3",#N/A,FALSE,"Data";"smq4",#N/A,FALSE,"Data";"smq5",#N/A,FALSE,"Data";"smq6",#N/A,FALSE,"Data";"smq7",#N/A,FALSE,"Data";"smq8",#N/A,FALSE,"Data";"smq9",#N/A,FALSE,"Data"}</definedName>
    <definedName name="KWD" localSheetId="1">#REF!</definedName>
    <definedName name="KWD">#REF!</definedName>
    <definedName name="l" localSheetId="1">#REF!</definedName>
    <definedName name="l">#REF!</definedName>
    <definedName name="L_i_2">#REF!</definedName>
    <definedName name="L_i_3">#REF!</definedName>
    <definedName name="L_i_4">#REF!</definedName>
    <definedName name="LAMBA">#REF!</definedName>
    <definedName name="Lambda">#REF!</definedName>
    <definedName name="Last_Row">#N/A</definedName>
    <definedName name="latest1998" localSheetId="1">#REF!</definedName>
    <definedName name="latest1998">#REF!</definedName>
    <definedName name="LCDP" localSheetId="1">#REF!</definedName>
    <definedName name="LCDP">[44]Base!#REF!</definedName>
    <definedName name="LCDPR" localSheetId="1">#REF!</definedName>
    <definedName name="LCDPR">[44]Base!$AZ1</definedName>
    <definedName name="LCM" localSheetId="1">#REF!</definedName>
    <definedName name="LCM">[37]Q3!$E$45:$AH$45</definedName>
    <definedName name="LDPR" localSheetId="0">[44]Base!#REF!</definedName>
    <definedName name="LDPR" localSheetId="1">#REF!</definedName>
    <definedName name="LDPR">[44]Base!#REF!</definedName>
    <definedName name="LE" localSheetId="1">#REF!</definedName>
    <definedName name="LE">[44]Base!$BB1</definedName>
    <definedName name="LEGC" localSheetId="1">#REF!</definedName>
    <definedName name="LEGC">#REF!</definedName>
    <definedName name="LEKTCR" localSheetId="1">#REF!</definedName>
    <definedName name="LEKTCR">[44]Base!$BD1</definedName>
    <definedName name="LEM" localSheetId="1">#REF!</definedName>
    <definedName name="LEM">[37]Q3!$E$51:$AH$51</definedName>
    <definedName name="LEMISION" localSheetId="0">#REF!</definedName>
    <definedName name="LEMISION" localSheetId="1">#REF!</definedName>
    <definedName name="LEMISION">#REF!</definedName>
    <definedName name="Ley_adhoc">#REF!</definedName>
    <definedName name="LGR" localSheetId="1">#REF!</definedName>
    <definedName name="LGR">[44]Base!$BI1</definedName>
    <definedName name="lgr_1" localSheetId="0">[44]Base!#REF!</definedName>
    <definedName name="lgr_1" localSheetId="1">#REF!</definedName>
    <definedName name="lgr_1">[44]Base!#REF!</definedName>
    <definedName name="LHEM" localSheetId="1">#REF!</definedName>
    <definedName name="LHEM">[37]Q3!$E$33:$AH$33</definedName>
    <definedName name="LHM" localSheetId="1">#REF!</definedName>
    <definedName name="LHM">[37]Q3!$E$54:$AH$54</definedName>
    <definedName name="LI" localSheetId="0">#REF!</definedName>
    <definedName name="LI" localSheetId="1">#REF!</definedName>
    <definedName name="LI">#REF!</definedName>
    <definedName name="LIBOR3" localSheetId="1">#REF!</definedName>
    <definedName name="LIBOR3">[81]SUPUESTOS!$A$12:$IV$12</definedName>
    <definedName name="LIBOR6" localSheetId="1">#REF!</definedName>
    <definedName name="LIBOR6">[81]SUPUESTOS!A$11</definedName>
    <definedName name="LIBRETA" localSheetId="0">#REF!</definedName>
    <definedName name="LIBRETA" localSheetId="1">#REF!</definedName>
    <definedName name="LIBRETA">#REF!</definedName>
    <definedName name="LICOM" localSheetId="0">#REF!</definedName>
    <definedName name="LICOM" localSheetId="1">#REF!</definedName>
    <definedName name="LICOM">#REF!</definedName>
    <definedName name="LIM" localSheetId="1">#REF!</definedName>
    <definedName name="LIM">[44]Base!$BJ1</definedName>
    <definedName name="lim_1" localSheetId="0">[44]Base!#REF!</definedName>
    <definedName name="lim_1" localSheetId="1">#REF!</definedName>
    <definedName name="lim_1">[44]Base!#REF!</definedName>
    <definedName name="LIMAE" localSheetId="0">#REF!</definedName>
    <definedName name="LIMAE" localSheetId="1">#REF!</definedName>
    <definedName name="LIMAE">#REF!</definedName>
    <definedName name="LINES" localSheetId="0">#REF!</definedName>
    <definedName name="LINES" localSheetId="1">#REF!</definedName>
    <definedName name="LINES">#REF!</definedName>
    <definedName name="LIPC" localSheetId="0">#REF!</definedName>
    <definedName name="LIPC" localSheetId="1">#REF!</definedName>
    <definedName name="LIPC">#REF!</definedName>
    <definedName name="LIPM" localSheetId="1">#REF!</definedName>
    <definedName name="LIPM">[37]Q3!$E$42:$AH$42</definedName>
    <definedName name="liqc" localSheetId="0">[7]Programa!#REF!</definedName>
    <definedName name="liqc" localSheetId="1">#REF!</definedName>
    <definedName name="liqc">[7]Programa!#REF!</definedName>
    <definedName name="liqd" localSheetId="0">[7]Programa!#REF!</definedName>
    <definedName name="liqd" localSheetId="1">#REF!</definedName>
    <definedName name="liqd">[7]Programa!#REF!</definedName>
    <definedName name="Lista_dpto">#REF!</definedName>
    <definedName name="Lista_dptos" comment="Lista de departamentos seleccionados">OFFSET(#REF!,1,0,MAX(#REF!),1)</definedName>
    <definedName name="Lista_dptos_comp" comment="Lista departamentos - completa">#REF!</definedName>
    <definedName name="Lista_ent">OFFSET(#REF!,1,0,MAX(#REF!),1)</definedName>
    <definedName name="Lista_muni_comp" comment="Lista municipios - completa">#REF!</definedName>
    <definedName name="Lista_munic">#REF!</definedName>
    <definedName name="Lista_munis" comment="Lista municipios seleccionados">OFFSET(#REF!,1,0,MAX(#REF!),1)</definedName>
    <definedName name="lk" localSheetId="0">[120]FHIS!#REF!</definedName>
    <definedName name="lk" localSheetId="1">#REF!</definedName>
    <definedName name="lk">[120]FHIS!#REF!</definedName>
    <definedName name="lkjh" localSheetId="0" hidden="1">{"Riqfin97",#N/A,FALSE,"Tran";"Riqfinpro",#N/A,FALSE,"Tran"}</definedName>
    <definedName name="lkjh" localSheetId="1" hidden="1">{"Riqfin97",#N/A,FALSE,"Tran";"Riqfinpro",#N/A,FALSE,"Tran"}</definedName>
    <definedName name="lkjh" hidden="1">{"Riqfin97",#N/A,FALSE,"Tran";"Riqfinpro",#N/A,FALSE,"Tran"}</definedName>
    <definedName name="ll" localSheetId="0" hidden="1">{"Tab1",#N/A,FALSE,"P";"Tab2",#N/A,FALSE,"P"}</definedName>
    <definedName name="ll" localSheetId="1" hidden="1">{"Tab1",#N/A,FALSE,"P";"Tab2",#N/A,FALSE,"P"}</definedName>
    <definedName name="ll" hidden="1">{"Tab1",#N/A,FALSE,"P";"Tab2",#N/A,FALSE,"P"}</definedName>
    <definedName name="ll_1" localSheetId="0" hidden="1">{"Tab1",#N/A,FALSE,"P";"Tab2",#N/A,FALSE,"P"}</definedName>
    <definedName name="ll_1" localSheetId="1" hidden="1">{"Tab1",#N/A,FALSE,"P";"Tab2",#N/A,FALSE,"P"}</definedName>
    <definedName name="ll_1" hidden="1">{"Tab1",#N/A,FALSE,"P";"Tab2",#N/A,FALSE,"P"}</definedName>
    <definedName name="ll_1_1" localSheetId="0" hidden="1">{"Tab1",#N/A,FALSE,"P";"Tab2",#N/A,FALSE,"P"}</definedName>
    <definedName name="ll_1_1" localSheetId="1" hidden="1">{"Tab1",#N/A,FALSE,"P";"Tab2",#N/A,FALSE,"P"}</definedName>
    <definedName name="ll_1_1" hidden="1">{"Tab1",#N/A,FALSE,"P";"Tab2",#N/A,FALSE,"P"}</definedName>
    <definedName name="ll_1_2" localSheetId="0" hidden="1">{"Tab1",#N/A,FALSE,"P";"Tab2",#N/A,FALSE,"P"}</definedName>
    <definedName name="ll_1_2" localSheetId="1" hidden="1">{"Tab1",#N/A,FALSE,"P";"Tab2",#N/A,FALSE,"P"}</definedName>
    <definedName name="ll_1_2" hidden="1">{"Tab1",#N/A,FALSE,"P";"Tab2",#N/A,FALSE,"P"}</definedName>
    <definedName name="ll_1_3" localSheetId="0" hidden="1">{"Tab1",#N/A,FALSE,"P";"Tab2",#N/A,FALSE,"P"}</definedName>
    <definedName name="ll_1_3" localSheetId="1" hidden="1">{"Tab1",#N/A,FALSE,"P";"Tab2",#N/A,FALSE,"P"}</definedName>
    <definedName name="ll_1_3" hidden="1">{"Tab1",#N/A,FALSE,"P";"Tab2",#N/A,FALSE,"P"}</definedName>
    <definedName name="ll_1_4" localSheetId="0" hidden="1">{"Tab1",#N/A,FALSE,"P";"Tab2",#N/A,FALSE,"P"}</definedName>
    <definedName name="ll_1_4" localSheetId="1" hidden="1">{"Tab1",#N/A,FALSE,"P";"Tab2",#N/A,FALSE,"P"}</definedName>
    <definedName name="ll_1_4" hidden="1">{"Tab1",#N/A,FALSE,"P";"Tab2",#N/A,FALSE,"P"}</definedName>
    <definedName name="ll_2" localSheetId="0" hidden="1">{"Tab1",#N/A,FALSE,"P";"Tab2",#N/A,FALSE,"P"}</definedName>
    <definedName name="ll_2" localSheetId="1" hidden="1">{"Tab1",#N/A,FALSE,"P";"Tab2",#N/A,FALSE,"P"}</definedName>
    <definedName name="ll_2" hidden="1">{"Tab1",#N/A,FALSE,"P";"Tab2",#N/A,FALSE,"P"}</definedName>
    <definedName name="ll_3" localSheetId="0" hidden="1">{"Tab1",#N/A,FALSE,"P";"Tab2",#N/A,FALSE,"P"}</definedName>
    <definedName name="ll_3" localSheetId="1" hidden="1">{"Tab1",#N/A,FALSE,"P";"Tab2",#N/A,FALSE,"P"}</definedName>
    <definedName name="ll_3" hidden="1">{"Tab1",#N/A,FALSE,"P";"Tab2",#N/A,FALSE,"P"}</definedName>
    <definedName name="ll_4" localSheetId="0" hidden="1">{"Tab1",#N/A,FALSE,"P";"Tab2",#N/A,FALSE,"P"}</definedName>
    <definedName name="ll_4" localSheetId="1" hidden="1">{"Tab1",#N/A,FALSE,"P";"Tab2",#N/A,FALSE,"P"}</definedName>
    <definedName name="ll_4" hidden="1">{"Tab1",#N/A,FALSE,"P";"Tab2",#N/A,FALSE,"P"}</definedName>
    <definedName name="LLF" localSheetId="1">#REF!</definedName>
    <definedName name="LLF">[37]Q3!$E$10:$AH$10</definedName>
    <definedName name="lll" localSheetId="0" hidden="1">{"Minpmon",#N/A,FALSE,"Monthinput"}</definedName>
    <definedName name="lll" localSheetId="1" hidden="1">{"Minpmon",#N/A,FALSE,"Monthinput"}</definedName>
    <definedName name="lll" hidden="1">{"Minpmon",#N/A,FALSE,"Monthinput"}</definedName>
    <definedName name="lll_1" localSheetId="0" hidden="1">{"Minpmon",#N/A,FALSE,"Monthinput"}</definedName>
    <definedName name="lll_1" localSheetId="1" hidden="1">{"Minpmon",#N/A,FALSE,"Monthinput"}</definedName>
    <definedName name="lll_1" hidden="1">{"Minpmon",#N/A,FALSE,"Monthinput"}</definedName>
    <definedName name="lll_1_1" localSheetId="0" hidden="1">{"Minpmon",#N/A,FALSE,"Monthinput"}</definedName>
    <definedName name="lll_1_1" localSheetId="1" hidden="1">{"Minpmon",#N/A,FALSE,"Monthinput"}</definedName>
    <definedName name="lll_1_1" hidden="1">{"Minpmon",#N/A,FALSE,"Monthinput"}</definedName>
    <definedName name="lll_1_2" localSheetId="0" hidden="1">{"Minpmon",#N/A,FALSE,"Monthinput"}</definedName>
    <definedName name="lll_1_2" localSheetId="1" hidden="1">{"Minpmon",#N/A,FALSE,"Monthinput"}</definedName>
    <definedName name="lll_1_2" hidden="1">{"Minpmon",#N/A,FALSE,"Monthinput"}</definedName>
    <definedName name="lll_1_3" localSheetId="0" hidden="1">{"Minpmon",#N/A,FALSE,"Monthinput"}</definedName>
    <definedName name="lll_1_3" localSheetId="1" hidden="1">{"Minpmon",#N/A,FALSE,"Monthinput"}</definedName>
    <definedName name="lll_1_3" hidden="1">{"Minpmon",#N/A,FALSE,"Monthinput"}</definedName>
    <definedName name="lll_1_4" localSheetId="0" hidden="1">{"Minpmon",#N/A,FALSE,"Monthinput"}</definedName>
    <definedName name="lll_1_4" localSheetId="1" hidden="1">{"Minpmon",#N/A,FALSE,"Monthinput"}</definedName>
    <definedName name="lll_1_4" hidden="1">{"Minpmon",#N/A,FALSE,"Monthinput"}</definedName>
    <definedName name="lll_2" localSheetId="0" hidden="1">{"Minpmon",#N/A,FALSE,"Monthinput"}</definedName>
    <definedName name="lll_2" localSheetId="1" hidden="1">{"Minpmon",#N/A,FALSE,"Monthinput"}</definedName>
    <definedName name="lll_2" hidden="1">{"Minpmon",#N/A,FALSE,"Monthinput"}</definedName>
    <definedName name="lll_3" localSheetId="0" hidden="1">{"Minpmon",#N/A,FALSE,"Monthinput"}</definedName>
    <definedName name="lll_3" localSheetId="1" hidden="1">{"Minpmon",#N/A,FALSE,"Monthinput"}</definedName>
    <definedName name="lll_3" hidden="1">{"Minpmon",#N/A,FALSE,"Monthinput"}</definedName>
    <definedName name="lll_4" localSheetId="0" hidden="1">{"Minpmon",#N/A,FALSE,"Monthinput"}</definedName>
    <definedName name="lll_4" localSheetId="1" hidden="1">{"Minpmon",#N/A,FALSE,"Monthinput"}</definedName>
    <definedName name="lll_4" hidden="1">{"Minpmon",#N/A,FALSE,"Monthinput"}</definedName>
    <definedName name="llll" localSheetId="0" hidden="1">{"Minpmon",#N/A,FALSE,"Monthinput"}</definedName>
    <definedName name="llll" localSheetId="1" hidden="1">{"Minpmon",#N/A,FALSE,"Monthinput"}</definedName>
    <definedName name="llll" hidden="1">{"Minpmon",#N/A,FALSE,"Monthinput"}</definedName>
    <definedName name="llll_1" localSheetId="0" hidden="1">{"Minpmon",#N/A,FALSE,"Monthinput"}</definedName>
    <definedName name="llll_1" localSheetId="1" hidden="1">{"Minpmon",#N/A,FALSE,"Monthinput"}</definedName>
    <definedName name="llll_1" hidden="1">{"Minpmon",#N/A,FALSE,"Monthinput"}</definedName>
    <definedName name="llll_1_1" localSheetId="0" hidden="1">{"Minpmon",#N/A,FALSE,"Monthinput"}</definedName>
    <definedName name="llll_1_1" localSheetId="1" hidden="1">{"Minpmon",#N/A,FALSE,"Monthinput"}</definedName>
    <definedName name="llll_1_1" hidden="1">{"Minpmon",#N/A,FALSE,"Monthinput"}</definedName>
    <definedName name="llll_1_2" localSheetId="0" hidden="1">{"Minpmon",#N/A,FALSE,"Monthinput"}</definedName>
    <definedName name="llll_1_2" localSheetId="1" hidden="1">{"Minpmon",#N/A,FALSE,"Monthinput"}</definedName>
    <definedName name="llll_1_2" hidden="1">{"Minpmon",#N/A,FALSE,"Monthinput"}</definedName>
    <definedName name="llll_1_3" localSheetId="0" hidden="1">{"Minpmon",#N/A,FALSE,"Monthinput"}</definedName>
    <definedName name="llll_1_3" localSheetId="1" hidden="1">{"Minpmon",#N/A,FALSE,"Monthinput"}</definedName>
    <definedName name="llll_1_3" hidden="1">{"Minpmon",#N/A,FALSE,"Monthinput"}</definedName>
    <definedName name="llll_1_4" localSheetId="0" hidden="1">{"Minpmon",#N/A,FALSE,"Monthinput"}</definedName>
    <definedName name="llll_1_4" localSheetId="1" hidden="1">{"Minpmon",#N/A,FALSE,"Monthinput"}</definedName>
    <definedName name="llll_1_4" hidden="1">{"Minpmon",#N/A,FALSE,"Monthinput"}</definedName>
    <definedName name="llll_2" localSheetId="0" hidden="1">{"Minpmon",#N/A,FALSE,"Monthinput"}</definedName>
    <definedName name="llll_2" localSheetId="1" hidden="1">{"Minpmon",#N/A,FALSE,"Monthinput"}</definedName>
    <definedName name="llll_2" hidden="1">{"Minpmon",#N/A,FALSE,"Monthinput"}</definedName>
    <definedName name="llll_3" localSheetId="0" hidden="1">{"Minpmon",#N/A,FALSE,"Monthinput"}</definedName>
    <definedName name="llll_3" localSheetId="1" hidden="1">{"Minpmon",#N/A,FALSE,"Monthinput"}</definedName>
    <definedName name="llll_3" hidden="1">{"Minpmon",#N/A,FALSE,"Monthinput"}</definedName>
    <definedName name="llll_4" localSheetId="0" hidden="1">{"Minpmon",#N/A,FALSE,"Monthinput"}</definedName>
    <definedName name="llll_4" localSheetId="1" hidden="1">{"Minpmon",#N/A,FALSE,"Monthinput"}</definedName>
    <definedName name="llll_4" hidden="1">{"Minpmon",#N/A,FALSE,"Monthinput"}</definedName>
    <definedName name="lllll" localSheetId="0" hidden="1">{"Tab1",#N/A,FALSE,"P";"Tab2",#N/A,FALSE,"P"}</definedName>
    <definedName name="lllll" localSheetId="1" hidden="1">{"Tab1",#N/A,FALSE,"P";"Tab2",#N/A,FALSE,"P"}</definedName>
    <definedName name="lllll" hidden="1">{"Tab1",#N/A,FALSE,"P";"Tab2",#N/A,FALSE,"P"}</definedName>
    <definedName name="lllll_1" localSheetId="0" hidden="1">{"Tab1",#N/A,FALSE,"P";"Tab2",#N/A,FALSE,"P"}</definedName>
    <definedName name="lllll_1" localSheetId="1" hidden="1">{"Tab1",#N/A,FALSE,"P";"Tab2",#N/A,FALSE,"P"}</definedName>
    <definedName name="lllll_1" hidden="1">{"Tab1",#N/A,FALSE,"P";"Tab2",#N/A,FALSE,"P"}</definedName>
    <definedName name="lllll_1_1" localSheetId="0" hidden="1">{"Tab1",#N/A,FALSE,"P";"Tab2",#N/A,FALSE,"P"}</definedName>
    <definedName name="lllll_1_1" localSheetId="1" hidden="1">{"Tab1",#N/A,FALSE,"P";"Tab2",#N/A,FALSE,"P"}</definedName>
    <definedName name="lllll_1_1" hidden="1">{"Tab1",#N/A,FALSE,"P";"Tab2",#N/A,FALSE,"P"}</definedName>
    <definedName name="lllll_1_2" localSheetId="0" hidden="1">{"Tab1",#N/A,FALSE,"P";"Tab2",#N/A,FALSE,"P"}</definedName>
    <definedName name="lllll_1_2" localSheetId="1" hidden="1">{"Tab1",#N/A,FALSE,"P";"Tab2",#N/A,FALSE,"P"}</definedName>
    <definedName name="lllll_1_2" hidden="1">{"Tab1",#N/A,FALSE,"P";"Tab2",#N/A,FALSE,"P"}</definedName>
    <definedName name="lllll_1_3" localSheetId="0" hidden="1">{"Tab1",#N/A,FALSE,"P";"Tab2",#N/A,FALSE,"P"}</definedName>
    <definedName name="lllll_1_3" localSheetId="1" hidden="1">{"Tab1",#N/A,FALSE,"P";"Tab2",#N/A,FALSE,"P"}</definedName>
    <definedName name="lllll_1_3" hidden="1">{"Tab1",#N/A,FALSE,"P";"Tab2",#N/A,FALSE,"P"}</definedName>
    <definedName name="lllll_1_4" localSheetId="0" hidden="1">{"Tab1",#N/A,FALSE,"P";"Tab2",#N/A,FALSE,"P"}</definedName>
    <definedName name="lllll_1_4" localSheetId="1" hidden="1">{"Tab1",#N/A,FALSE,"P";"Tab2",#N/A,FALSE,"P"}</definedName>
    <definedName name="lllll_1_4" hidden="1">{"Tab1",#N/A,FALSE,"P";"Tab2",#N/A,FALSE,"P"}</definedName>
    <definedName name="lllll_2" localSheetId="0" hidden="1">{"Tab1",#N/A,FALSE,"P";"Tab2",#N/A,FALSE,"P"}</definedName>
    <definedName name="lllll_2" localSheetId="1" hidden="1">{"Tab1",#N/A,FALSE,"P";"Tab2",#N/A,FALSE,"P"}</definedName>
    <definedName name="lllll_2" hidden="1">{"Tab1",#N/A,FALSE,"P";"Tab2",#N/A,FALSE,"P"}</definedName>
    <definedName name="lllll_3" localSheetId="0" hidden="1">{"Tab1",#N/A,FALSE,"P";"Tab2",#N/A,FALSE,"P"}</definedName>
    <definedName name="lllll_3" localSheetId="1" hidden="1">{"Tab1",#N/A,FALSE,"P";"Tab2",#N/A,FALSE,"P"}</definedName>
    <definedName name="lllll_3" hidden="1">{"Tab1",#N/A,FALSE,"P";"Tab2",#N/A,FALSE,"P"}</definedName>
    <definedName name="lllll_4" localSheetId="0" hidden="1">{"Tab1",#N/A,FALSE,"P";"Tab2",#N/A,FALSE,"P"}</definedName>
    <definedName name="lllll_4" localSheetId="1" hidden="1">{"Tab1",#N/A,FALSE,"P";"Tab2",#N/A,FALSE,"P"}</definedName>
    <definedName name="lllll_4" hidden="1">{"Tab1",#N/A,FALSE,"P";"Tab2",#N/A,FALSE,"P"}</definedName>
    <definedName name="llllll" localSheetId="0" hidden="1">{"Minpmon",#N/A,FALSE,"Monthinput"}</definedName>
    <definedName name="llllll" localSheetId="1" hidden="1">{"Minpmon",#N/A,FALSE,"Monthinput"}</definedName>
    <definedName name="llllll" hidden="1">{"Minpmon",#N/A,FALSE,"Monthinput"}</definedName>
    <definedName name="llllll_1" localSheetId="0" hidden="1">{"Minpmon",#N/A,FALSE,"Monthinput"}</definedName>
    <definedName name="llllll_1" localSheetId="1" hidden="1">{"Minpmon",#N/A,FALSE,"Monthinput"}</definedName>
    <definedName name="llllll_1" hidden="1">{"Minpmon",#N/A,FALSE,"Monthinput"}</definedName>
    <definedName name="llllll_1_1" localSheetId="0" hidden="1">{"Minpmon",#N/A,FALSE,"Monthinput"}</definedName>
    <definedName name="llllll_1_1" localSheetId="1" hidden="1">{"Minpmon",#N/A,FALSE,"Monthinput"}</definedName>
    <definedName name="llllll_1_1" hidden="1">{"Minpmon",#N/A,FALSE,"Monthinput"}</definedName>
    <definedName name="llllll_1_2" localSheetId="0" hidden="1">{"Minpmon",#N/A,FALSE,"Monthinput"}</definedName>
    <definedName name="llllll_1_2" localSheetId="1" hidden="1">{"Minpmon",#N/A,FALSE,"Monthinput"}</definedName>
    <definedName name="llllll_1_2" hidden="1">{"Minpmon",#N/A,FALSE,"Monthinput"}</definedName>
    <definedName name="llllll_1_3" localSheetId="0" hidden="1">{"Minpmon",#N/A,FALSE,"Monthinput"}</definedName>
    <definedName name="llllll_1_3" localSheetId="1" hidden="1">{"Minpmon",#N/A,FALSE,"Monthinput"}</definedName>
    <definedName name="llllll_1_3" hidden="1">{"Minpmon",#N/A,FALSE,"Monthinput"}</definedName>
    <definedName name="llllll_1_4" localSheetId="0" hidden="1">{"Minpmon",#N/A,FALSE,"Monthinput"}</definedName>
    <definedName name="llllll_1_4" localSheetId="1" hidden="1">{"Minpmon",#N/A,FALSE,"Monthinput"}</definedName>
    <definedName name="llllll_1_4" hidden="1">{"Minpmon",#N/A,FALSE,"Monthinput"}</definedName>
    <definedName name="llllll_2" localSheetId="0" hidden="1">{"Minpmon",#N/A,FALSE,"Monthinput"}</definedName>
    <definedName name="llllll_2" localSheetId="1" hidden="1">{"Minpmon",#N/A,FALSE,"Monthinput"}</definedName>
    <definedName name="llllll_2" hidden="1">{"Minpmon",#N/A,FALSE,"Monthinput"}</definedName>
    <definedName name="llllll_3" localSheetId="0" hidden="1">{"Minpmon",#N/A,FALSE,"Monthinput"}</definedName>
    <definedName name="llllll_3" localSheetId="1" hidden="1">{"Minpmon",#N/A,FALSE,"Monthinput"}</definedName>
    <definedName name="llllll_3" hidden="1">{"Minpmon",#N/A,FALSE,"Monthinput"}</definedName>
    <definedName name="llllll_4" localSheetId="0" hidden="1">{"Minpmon",#N/A,FALSE,"Monthinput"}</definedName>
    <definedName name="llllll_4" localSheetId="1" hidden="1">{"Minpmon",#N/A,FALSE,"Monthinput"}</definedName>
    <definedName name="llllll_4" hidden="1">{"Minpmon",#N/A,FALSE,"Monthinput"}</definedName>
    <definedName name="lllllll" localSheetId="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_1" localSheetId="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_1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_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_1_1" localSheetId="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_1_1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_1_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_1_2" localSheetId="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_1_2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_1_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_1_3" localSheetId="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_1_3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_1_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_1_4" localSheetId="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_1_4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_1_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_2" localSheetId="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_2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_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_3" localSheetId="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_3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_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_4" localSheetId="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_4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_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llllllllll" localSheetId="0" hidden="1">{"Minpmon",#N/A,FALSE,"Monthinput"}</definedName>
    <definedName name="lllllllllllllllll" localSheetId="1" hidden="1">{"Minpmon",#N/A,FALSE,"Monthinput"}</definedName>
    <definedName name="lllllllllllllllll" hidden="1">{"Minpmon",#N/A,FALSE,"Monthinput"}</definedName>
    <definedName name="lllllllllllllllll_1" localSheetId="0" hidden="1">{"Minpmon",#N/A,FALSE,"Monthinput"}</definedName>
    <definedName name="lllllllllllllllll_1" localSheetId="1" hidden="1">{"Minpmon",#N/A,FALSE,"Monthinput"}</definedName>
    <definedName name="lllllllllllllllll_1" hidden="1">{"Minpmon",#N/A,FALSE,"Monthinput"}</definedName>
    <definedName name="lllllllllllllllll_1_1" localSheetId="0" hidden="1">{"Minpmon",#N/A,FALSE,"Monthinput"}</definedName>
    <definedName name="lllllllllllllllll_1_1" localSheetId="1" hidden="1">{"Minpmon",#N/A,FALSE,"Monthinput"}</definedName>
    <definedName name="lllllllllllllllll_1_1" hidden="1">{"Minpmon",#N/A,FALSE,"Monthinput"}</definedName>
    <definedName name="lllllllllllllllll_1_2" localSheetId="0" hidden="1">{"Minpmon",#N/A,FALSE,"Monthinput"}</definedName>
    <definedName name="lllllllllllllllll_1_2" localSheetId="1" hidden="1">{"Minpmon",#N/A,FALSE,"Monthinput"}</definedName>
    <definedName name="lllllllllllllllll_1_2" hidden="1">{"Minpmon",#N/A,FALSE,"Monthinput"}</definedName>
    <definedName name="lllllllllllllllll_1_3" localSheetId="0" hidden="1">{"Minpmon",#N/A,FALSE,"Monthinput"}</definedName>
    <definedName name="lllllllllllllllll_1_3" localSheetId="1" hidden="1">{"Minpmon",#N/A,FALSE,"Monthinput"}</definedName>
    <definedName name="lllllllllllllllll_1_3" hidden="1">{"Minpmon",#N/A,FALSE,"Monthinput"}</definedName>
    <definedName name="lllllllllllllllll_1_4" localSheetId="0" hidden="1">{"Minpmon",#N/A,FALSE,"Monthinput"}</definedName>
    <definedName name="lllllllllllllllll_1_4" localSheetId="1" hidden="1">{"Minpmon",#N/A,FALSE,"Monthinput"}</definedName>
    <definedName name="lllllllllllllllll_1_4" hidden="1">{"Minpmon",#N/A,FALSE,"Monthinput"}</definedName>
    <definedName name="lllllllllllllllll_2" localSheetId="0" hidden="1">{"Minpmon",#N/A,FALSE,"Monthinput"}</definedName>
    <definedName name="lllllllllllllllll_2" localSheetId="1" hidden="1">{"Minpmon",#N/A,FALSE,"Monthinput"}</definedName>
    <definedName name="lllllllllllllllll_2" hidden="1">{"Minpmon",#N/A,FALSE,"Monthinput"}</definedName>
    <definedName name="lllllllllllllllll_3" localSheetId="0" hidden="1">{"Minpmon",#N/A,FALSE,"Monthinput"}</definedName>
    <definedName name="lllllllllllllllll_3" localSheetId="1" hidden="1">{"Minpmon",#N/A,FALSE,"Monthinput"}</definedName>
    <definedName name="lllllllllllllllll_3" hidden="1">{"Minpmon",#N/A,FALSE,"Monthinput"}</definedName>
    <definedName name="lllllllllllllllll_4" localSheetId="0" hidden="1">{"Minpmon",#N/A,FALSE,"Monthinput"}</definedName>
    <definedName name="lllllllllllllllll_4" localSheetId="1" hidden="1">{"Minpmon",#N/A,FALSE,"Monthinput"}</definedName>
    <definedName name="lllllllllllllllll_4" hidden="1">{"Minpmon",#N/A,FALSE,"Monthinput"}</definedName>
    <definedName name="LMR_1" localSheetId="1">#REF!</definedName>
    <definedName name="LMR_1">[44]Base!#REF!</definedName>
    <definedName name="LMRD" localSheetId="1">#REF!</definedName>
    <definedName name="LMRD">[44]Base!#REF!</definedName>
    <definedName name="LMRD_1" localSheetId="1">#REF!</definedName>
    <definedName name="LMRD_1">[44]Base!#REF!</definedName>
    <definedName name="Loan_Amount" localSheetId="0">#REF!</definedName>
    <definedName name="Loan_Amount" localSheetId="1">#REF!</definedName>
    <definedName name="Loan_Amount">#REF!</definedName>
    <definedName name="Loan_Start" localSheetId="0">#REF!</definedName>
    <definedName name="Loan_Start" localSheetId="1">#REF!</definedName>
    <definedName name="Loan_Start">#REF!</definedName>
    <definedName name="Loan_Years" localSheetId="0">#REF!</definedName>
    <definedName name="Loan_Years" localSheetId="1">#REF!</definedName>
    <definedName name="Loan_Years">#REF!</definedName>
    <definedName name="LONAB96" localSheetId="0">#REF!</definedName>
    <definedName name="LONAB96" localSheetId="1">#REF!</definedName>
    <definedName name="LONAB96">#REF!</definedName>
    <definedName name="Low_external" localSheetId="0">#REF!</definedName>
    <definedName name="Low_external" localSheetId="1">#REF!</definedName>
    <definedName name="Low_external">#REF!</definedName>
    <definedName name="Low_fiscal" localSheetId="0">#REF!</definedName>
    <definedName name="Low_fiscal" localSheetId="1">#REF!</definedName>
    <definedName name="Low_fiscal">#REF!</definedName>
    <definedName name="Low_growth_extended" localSheetId="0">#REF!</definedName>
    <definedName name="Low_growth_extended" localSheetId="1">#REF!</definedName>
    <definedName name="Low_growth_extended">#REF!</definedName>
    <definedName name="Low_growth_summary" localSheetId="0">#REF!</definedName>
    <definedName name="Low_growth_summary" localSheetId="1">#REF!</definedName>
    <definedName name="Low_growth_summary">#REF!</definedName>
    <definedName name="Low_monetary" localSheetId="0">#REF!</definedName>
    <definedName name="Low_monetary" localSheetId="1">#REF!</definedName>
    <definedName name="Low_monetary">#REF!</definedName>
    <definedName name="Low_real" localSheetId="0">#REF!</definedName>
    <definedName name="Low_real" localSheetId="1">#REF!</definedName>
    <definedName name="Low_real">#REF!</definedName>
    <definedName name="Low_summary" localSheetId="0">#REF!</definedName>
    <definedName name="Low_summary" localSheetId="1">#REF!</definedName>
    <definedName name="Low_summary">#REF!</definedName>
    <definedName name="LP" localSheetId="1">#REF!</definedName>
    <definedName name="LP">[44]Base!$BK1</definedName>
    <definedName name="lp_1" localSheetId="0">[44]Base!#REF!</definedName>
    <definedName name="lp_1" localSheetId="1">#REF!</definedName>
    <definedName name="lp_1">[44]Base!#REF!</definedName>
    <definedName name="LPESP" localSheetId="0">[44]Base!#REF!</definedName>
    <definedName name="LPESP" localSheetId="1">#REF!</definedName>
    <definedName name="LPESP">[44]Base!#REF!</definedName>
    <definedName name="LPESPF" localSheetId="0">[44]Base!#REF!</definedName>
    <definedName name="LPESPF" localSheetId="1">#REF!</definedName>
    <definedName name="LPESPF">[44]Base!#REF!</definedName>
    <definedName name="LPM" localSheetId="1">#REF!</definedName>
    <definedName name="LPM">[44]Base!$BM1</definedName>
    <definedName name="LPMC" localSheetId="1">#REF!</definedName>
    <definedName name="LPMC">[44]Base!$BP1</definedName>
    <definedName name="lpmc_1" localSheetId="0">[44]Base!#REF!</definedName>
    <definedName name="lpmc_1" localSheetId="1">#REF!</definedName>
    <definedName name="lpmc_1">[44]Base!#REF!</definedName>
    <definedName name="lpmdoll" localSheetId="1">#REF!</definedName>
    <definedName name="lpmdoll">[44]Base!$BN1</definedName>
    <definedName name="lpopoiuo" localSheetId="0" hidden="1">{"Tab1",#N/A,FALSE,"P";"Tab2",#N/A,FALSE,"P"}</definedName>
    <definedName name="lpopoiuo" localSheetId="1" hidden="1">{"Tab1",#N/A,FALSE,"P";"Tab2",#N/A,FALSE,"P"}</definedName>
    <definedName name="lpopoiuo" hidden="1">{"Tab1",#N/A,FALSE,"P";"Tab2",#N/A,FALSE,"P"}</definedName>
    <definedName name="lpopoiuo_1" localSheetId="0" hidden="1">{"Tab1",#N/A,FALSE,"P";"Tab2",#N/A,FALSE,"P"}</definedName>
    <definedName name="lpopoiuo_1" localSheetId="1" hidden="1">{"Tab1",#N/A,FALSE,"P";"Tab2",#N/A,FALSE,"P"}</definedName>
    <definedName name="lpopoiuo_1" hidden="1">{"Tab1",#N/A,FALSE,"P";"Tab2",#N/A,FALSE,"P"}</definedName>
    <definedName name="lpopoiuo_1_1" localSheetId="0" hidden="1">{"Tab1",#N/A,FALSE,"P";"Tab2",#N/A,FALSE,"P"}</definedName>
    <definedName name="lpopoiuo_1_1" localSheetId="1" hidden="1">{"Tab1",#N/A,FALSE,"P";"Tab2",#N/A,FALSE,"P"}</definedName>
    <definedName name="lpopoiuo_1_1" hidden="1">{"Tab1",#N/A,FALSE,"P";"Tab2",#N/A,FALSE,"P"}</definedName>
    <definedName name="lpopoiuo_1_2" localSheetId="0" hidden="1">{"Tab1",#N/A,FALSE,"P";"Tab2",#N/A,FALSE,"P"}</definedName>
    <definedName name="lpopoiuo_1_2" localSheetId="1" hidden="1">{"Tab1",#N/A,FALSE,"P";"Tab2",#N/A,FALSE,"P"}</definedName>
    <definedName name="lpopoiuo_1_2" hidden="1">{"Tab1",#N/A,FALSE,"P";"Tab2",#N/A,FALSE,"P"}</definedName>
    <definedName name="lpopoiuo_1_3" localSheetId="0" hidden="1">{"Tab1",#N/A,FALSE,"P";"Tab2",#N/A,FALSE,"P"}</definedName>
    <definedName name="lpopoiuo_1_3" localSheetId="1" hidden="1">{"Tab1",#N/A,FALSE,"P";"Tab2",#N/A,FALSE,"P"}</definedName>
    <definedName name="lpopoiuo_1_3" hidden="1">{"Tab1",#N/A,FALSE,"P";"Tab2",#N/A,FALSE,"P"}</definedName>
    <definedName name="lpopoiuo_1_4" localSheetId="0" hidden="1">{"Tab1",#N/A,FALSE,"P";"Tab2",#N/A,FALSE,"P"}</definedName>
    <definedName name="lpopoiuo_1_4" localSheetId="1" hidden="1">{"Tab1",#N/A,FALSE,"P";"Tab2",#N/A,FALSE,"P"}</definedName>
    <definedName name="lpopoiuo_1_4" hidden="1">{"Tab1",#N/A,FALSE,"P";"Tab2",#N/A,FALSE,"P"}</definedName>
    <definedName name="lpopoiuo_2" localSheetId="0" hidden="1">{"Tab1",#N/A,FALSE,"P";"Tab2",#N/A,FALSE,"P"}</definedName>
    <definedName name="lpopoiuo_2" localSheetId="1" hidden="1">{"Tab1",#N/A,FALSE,"P";"Tab2",#N/A,FALSE,"P"}</definedName>
    <definedName name="lpopoiuo_2" hidden="1">{"Tab1",#N/A,FALSE,"P";"Tab2",#N/A,FALSE,"P"}</definedName>
    <definedName name="lpopoiuo_3" localSheetId="0" hidden="1">{"Tab1",#N/A,FALSE,"P";"Tab2",#N/A,FALSE,"P"}</definedName>
    <definedName name="lpopoiuo_3" localSheetId="1" hidden="1">{"Tab1",#N/A,FALSE,"P";"Tab2",#N/A,FALSE,"P"}</definedName>
    <definedName name="lpopoiuo_3" hidden="1">{"Tab1",#N/A,FALSE,"P";"Tab2",#N/A,FALSE,"P"}</definedName>
    <definedName name="lpopoiuo_4" localSheetId="0" hidden="1">{"Tab1",#N/A,FALSE,"P";"Tab2",#N/A,FALSE,"P"}</definedName>
    <definedName name="lpopoiuo_4" localSheetId="1" hidden="1">{"Tab1",#N/A,FALSE,"P";"Tab2",#N/A,FALSE,"P"}</definedName>
    <definedName name="lpopoiuo_4" hidden="1">{"Tab1",#N/A,FALSE,"P";"Tab2",#N/A,FALSE,"P"}</definedName>
    <definedName name="LPX" localSheetId="1">#REF!</definedName>
    <definedName name="LPX">[44]Base!$BR1</definedName>
    <definedName name="LPY" localSheetId="1">#REF!</definedName>
    <definedName name="LPY">[44]Base!$BT1</definedName>
    <definedName name="lsdlfj7" localSheetId="0" hidden="1">{"mt1",#N/A,FALSE,"Debt";"mt2",#N/A,FALSE,"Debt";"mt3",#N/A,FALSE,"Debt";"mt4",#N/A,FALSE,"Debt";"mt5",#N/A,FALSE,"Debt";"mt6",#N/A,FALSE,"Debt";"mt7",#N/A,FALSE,"Debt"}</definedName>
    <definedName name="lsdlfj7" localSheetId="1" hidden="1">{"mt1",#N/A,FALSE,"Debt";"mt2",#N/A,FALSE,"Debt";"mt3",#N/A,FALSE,"Debt";"mt4",#N/A,FALSE,"Debt";"mt5",#N/A,FALSE,"Debt";"mt6",#N/A,FALSE,"Debt";"mt7",#N/A,FALSE,"Debt"}</definedName>
    <definedName name="lsdlfj7" hidden="1">{"mt1",#N/A,FALSE,"Debt";"mt2",#N/A,FALSE,"Debt";"mt3",#N/A,FALSE,"Debt";"mt4",#N/A,FALSE,"Debt";"mt5",#N/A,FALSE,"Debt";"mt6",#N/A,FALSE,"Debt";"mt7",#N/A,FALSE,"Debt"}</definedName>
    <definedName name="lstUnidadesMedida">#REF!</definedName>
    <definedName name="LT" localSheetId="1">#REF!</definedName>
    <definedName name="LT">[44]Base!$BV1</definedName>
    <definedName name="lta" localSheetId="0" hidden="1">{"Riqfin97",#N/A,FALSE,"Tran";"Riqfinpro",#N/A,FALSE,"Tran"}</definedName>
    <definedName name="lta" localSheetId="1" hidden="1">{"Riqfin97",#N/A,FALSE,"Tran";"Riqfinpro",#N/A,FALSE,"Tran"}</definedName>
    <definedName name="lta" hidden="1">{"Riqfin97",#N/A,FALSE,"Tran";"Riqfinpro",#N/A,FALSE,"Tran"}</definedName>
    <definedName name="LTC" localSheetId="0">#REF!</definedName>
    <definedName name="LTC" localSheetId="1">#REF!</definedName>
    <definedName name="LTC">#REF!</definedName>
    <definedName name="LTcirr" localSheetId="0">#REF!</definedName>
    <definedName name="LTcirr" localSheetId="1">#REF!</definedName>
    <definedName name="LTcirr">#REF!</definedName>
    <definedName name="LTCR" localSheetId="1">#REF!</definedName>
    <definedName name="LTCR">[44]Base!$BY1</definedName>
    <definedName name="LTCRM" localSheetId="0">[44]Base!#REF!</definedName>
    <definedName name="LTCRM" localSheetId="1">#REF!</definedName>
    <definedName name="LTCRM">[44]Base!#REF!</definedName>
    <definedName name="LTF" localSheetId="0">[44]Base!#REF!</definedName>
    <definedName name="LTF" localSheetId="1">#REF!</definedName>
    <definedName name="LTF">[44]Base!#REF!</definedName>
    <definedName name="LTr" localSheetId="0">#REF!</definedName>
    <definedName name="LTr" localSheetId="1">#REF!</definedName>
    <definedName name="LTr">#REF!</definedName>
    <definedName name="LUGAR" localSheetId="0">'[47]prog-2003'!#REF!</definedName>
    <definedName name="LUGAR" localSheetId="1">#REF!</definedName>
    <definedName name="LUGAR">'[47]prog-2003'!#REF!</definedName>
    <definedName name="LULCM" localSheetId="1">#REF!</definedName>
    <definedName name="LULCM">[37]Q3!$E$36:$AH$36</definedName>
    <definedName name="LUR" localSheetId="1">#REF!</definedName>
    <definedName name="LUR">[37]Q3!$E$16:$AH$16</definedName>
    <definedName name="LX" localSheetId="1">#REF!</definedName>
    <definedName name="LX">[44]Base!$BZ1</definedName>
    <definedName name="lx_1" localSheetId="0">[44]Base!#REF!</definedName>
    <definedName name="lx_1" localSheetId="1">#REF!</definedName>
    <definedName name="lx_1">[44]Base!#REF!</definedName>
    <definedName name="LY" localSheetId="1">#REF!</definedName>
    <definedName name="LY">[44]Base!$CB1</definedName>
    <definedName name="LYCTE" localSheetId="1">#REF!</definedName>
    <definedName name="LYCTE">[44]Base!$CE1</definedName>
    <definedName name="Lyon" localSheetId="1">#REF!</definedName>
    <definedName name="Lyon">[121]C!$O$1</definedName>
    <definedName name="M" localSheetId="0">[44]Base!#REF!</definedName>
    <definedName name="M" localSheetId="1">#REF!</definedName>
    <definedName name="M">[44]Base!#REF!</definedName>
    <definedName name="m_c">#REF!</definedName>
    <definedName name="macario" localSheetId="0">#REF!</definedName>
    <definedName name="macario" localSheetId="1">#REF!</definedName>
    <definedName name="macario">#REF!</definedName>
    <definedName name="macrespsop">#REF!</definedName>
    <definedName name="MACRO" localSheetId="0">#REF!</definedName>
    <definedName name="MACRO" localSheetId="1">#REF!</definedName>
    <definedName name="MACRO">#REF!</definedName>
    <definedName name="Macro1" localSheetId="1">#REF!</definedName>
    <definedName name="Macro1">#REF!</definedName>
    <definedName name="Macro2" localSheetId="1">#REF!</definedName>
    <definedName name="Macro2">#REF!</definedName>
    <definedName name="Macro3" localSheetId="1">#REF!</definedName>
    <definedName name="Macro3">#REF!</definedName>
    <definedName name="Macro4" localSheetId="1">#REF!</definedName>
    <definedName name="Macro4">#REF!</definedName>
    <definedName name="Macro5" localSheetId="1">#REF!</definedName>
    <definedName name="Macro5">#REF!</definedName>
    <definedName name="macro6" localSheetId="1">#REF!</definedName>
    <definedName name="macro6">#REF!</definedName>
    <definedName name="MACROINPUT" localSheetId="0">#REF!</definedName>
    <definedName name="MACROINPUT" localSheetId="1">#REF!</definedName>
    <definedName name="MACROINPUT">#REF!</definedName>
    <definedName name="MACROS" localSheetId="0">'[47]prog-2003'!#REF!</definedName>
    <definedName name="MACROS" localSheetId="1">#REF!</definedName>
    <definedName name="MACROS">'[47]prog-2003'!#REF!</definedName>
    <definedName name="magy" localSheetId="0">[122]Claves!#REF!</definedName>
    <definedName name="magy" localSheetId="1">#REF!</definedName>
    <definedName name="magy">[122]Claves!#REF!</definedName>
    <definedName name="Malaysia" localSheetId="0">#REF!</definedName>
    <definedName name="Malaysia" localSheetId="1">#REF!</definedName>
    <definedName name="Malaysia">#REF!</definedName>
    <definedName name="MaPBI">#REF!</definedName>
    <definedName name="mar" localSheetId="0">[7]Programa!#REF!</definedName>
    <definedName name="mar" localSheetId="1">#REF!</definedName>
    <definedName name="mar">[7]Programa!#REF!</definedName>
    <definedName name="MARI" localSheetId="0">#REF!</definedName>
    <definedName name="MARI" localSheetId="1">#REF!</definedName>
    <definedName name="MARI">#REF!</definedName>
    <definedName name="maricela">#REF!</definedName>
    <definedName name="MAT4_1" localSheetId="0" hidden="1">{"'para SB'!$A$1420:$F$1479"}</definedName>
    <definedName name="MAT4_1" localSheetId="1" hidden="1">{"'para SB'!$A$1420:$F$1479"}</definedName>
    <definedName name="MAT4_1" hidden="1">{"'para SB'!$A$1420:$F$1479"}</definedName>
    <definedName name="MAT4_1_1" localSheetId="0" hidden="1">{"'para SB'!$A$1420:$F$1479"}</definedName>
    <definedName name="MAT4_1_1" localSheetId="1" hidden="1">{"'para SB'!$A$1420:$F$1479"}</definedName>
    <definedName name="MAT4_1_1" hidden="1">{"'para SB'!$A$1420:$F$1479"}</definedName>
    <definedName name="MAT4_1_1_1" localSheetId="0" hidden="1">{"'para SB'!$A$1420:$F$1479"}</definedName>
    <definedName name="MAT4_1_1_1" localSheetId="1" hidden="1">{"'para SB'!$A$1420:$F$1479"}</definedName>
    <definedName name="MAT4_1_1_1" hidden="1">{"'para SB'!$A$1420:$F$1479"}</definedName>
    <definedName name="MAT4_1_1_2" localSheetId="0" hidden="1">{"'para SB'!$A$1420:$F$1479"}</definedName>
    <definedName name="MAT4_1_1_2" localSheetId="1" hidden="1">{"'para SB'!$A$1420:$F$1479"}</definedName>
    <definedName name="MAT4_1_1_2" hidden="1">{"'para SB'!$A$1420:$F$1479"}</definedName>
    <definedName name="MAT4_1_1_3" localSheetId="0" hidden="1">{"'para SB'!$A$1420:$F$1479"}</definedName>
    <definedName name="MAT4_1_1_3" localSheetId="1" hidden="1">{"'para SB'!$A$1420:$F$1479"}</definedName>
    <definedName name="MAT4_1_1_3" hidden="1">{"'para SB'!$A$1420:$F$1479"}</definedName>
    <definedName name="MAT4_1_1_4" localSheetId="0" hidden="1">{"'para SB'!$A$1420:$F$1479"}</definedName>
    <definedName name="MAT4_1_1_4" localSheetId="1" hidden="1">{"'para SB'!$A$1420:$F$1479"}</definedName>
    <definedName name="MAT4_1_1_4" hidden="1">{"'para SB'!$A$1420:$F$1479"}</definedName>
    <definedName name="MAT4_1_2" localSheetId="0" hidden="1">{"'para SB'!$A$1420:$F$1479"}</definedName>
    <definedName name="MAT4_1_2" localSheetId="1" hidden="1">{"'para SB'!$A$1420:$F$1479"}</definedName>
    <definedName name="MAT4_1_2" hidden="1">{"'para SB'!$A$1420:$F$1479"}</definedName>
    <definedName name="MAT4_1_3" localSheetId="0" hidden="1">{"'para SB'!$A$1420:$F$1479"}</definedName>
    <definedName name="MAT4_1_3" localSheetId="1" hidden="1">{"'para SB'!$A$1420:$F$1479"}</definedName>
    <definedName name="MAT4_1_3" hidden="1">{"'para SB'!$A$1420:$F$1479"}</definedName>
    <definedName name="MAT4_1_4" localSheetId="0" hidden="1">{"'para SB'!$A$1420:$F$1479"}</definedName>
    <definedName name="MAT4_1_4" localSheetId="1" hidden="1">{"'para SB'!$A$1420:$F$1479"}</definedName>
    <definedName name="MAT4_1_4" hidden="1">{"'para SB'!$A$1420:$F$1479"}</definedName>
    <definedName name="MAT4_2" localSheetId="0" hidden="1">{"'para SB'!$A$1420:$F$1479"}</definedName>
    <definedName name="MAT4_2" localSheetId="1" hidden="1">{"'para SB'!$A$1420:$F$1479"}</definedName>
    <definedName name="MAT4_2" hidden="1">{"'para SB'!$A$1420:$F$1479"}</definedName>
    <definedName name="MAT4_2_1" localSheetId="0" hidden="1">{"'para SB'!$A$1420:$F$1479"}</definedName>
    <definedName name="MAT4_2_1" localSheetId="1" hidden="1">{"'para SB'!$A$1420:$F$1479"}</definedName>
    <definedName name="MAT4_2_1" hidden="1">{"'para SB'!$A$1420:$F$1479"}</definedName>
    <definedName name="MAT4_2_2" localSheetId="0" hidden="1">{"'para SB'!$A$1420:$F$1479"}</definedName>
    <definedName name="MAT4_2_2" localSheetId="1" hidden="1">{"'para SB'!$A$1420:$F$1479"}</definedName>
    <definedName name="MAT4_2_2" hidden="1">{"'para SB'!$A$1420:$F$1479"}</definedName>
    <definedName name="MAT4_2_3" localSheetId="0" hidden="1">{"'para SB'!$A$1420:$F$1479"}</definedName>
    <definedName name="MAT4_2_3" localSheetId="1" hidden="1">{"'para SB'!$A$1420:$F$1479"}</definedName>
    <definedName name="MAT4_2_3" hidden="1">{"'para SB'!$A$1420:$F$1479"}</definedName>
    <definedName name="MAT4_2_4" localSheetId="0" hidden="1">{"'para SB'!$A$1420:$F$1479"}</definedName>
    <definedName name="MAT4_2_4" localSheetId="1" hidden="1">{"'para SB'!$A$1420:$F$1479"}</definedName>
    <definedName name="MAT4_2_4" hidden="1">{"'para SB'!$A$1420:$F$1479"}</definedName>
    <definedName name="MAT4_3" localSheetId="0" hidden="1">{"'para SB'!$A$1420:$F$1479"}</definedName>
    <definedName name="MAT4_3" localSheetId="1" hidden="1">{"'para SB'!$A$1420:$F$1479"}</definedName>
    <definedName name="MAT4_3" hidden="1">{"'para SB'!$A$1420:$F$1479"}</definedName>
    <definedName name="MAT4_4" localSheetId="0" hidden="1">{"'para SB'!$A$1420:$F$1479"}</definedName>
    <definedName name="MAT4_4" localSheetId="1" hidden="1">{"'para SB'!$A$1420:$F$1479"}</definedName>
    <definedName name="MAT4_4" hidden="1">{"'para SB'!$A$1420:$F$1479"}</definedName>
    <definedName name="MAT4_5" localSheetId="0" hidden="1">{"'para SB'!$A$1420:$F$1479"}</definedName>
    <definedName name="MAT4_5" localSheetId="1" hidden="1">{"'para SB'!$A$1420:$F$1479"}</definedName>
    <definedName name="MAT4_5" hidden="1">{"'para SB'!$A$1420:$F$1479"}</definedName>
    <definedName name="MATERIALES">#REF!</definedName>
    <definedName name="MATRICULA" localSheetId="0">#REF!</definedName>
    <definedName name="MATRICULA" localSheetId="1">#REF!</definedName>
    <definedName name="MATRICULA">#REF!</definedName>
    <definedName name="Matriz_tiempo">#REF!</definedName>
    <definedName name="MatrizD.41" localSheetId="0">#REF!</definedName>
    <definedName name="MatrizD.41" localSheetId="1">#REF!</definedName>
    <definedName name="MatrizD.41">#REF!</definedName>
    <definedName name="MatrizD.421" localSheetId="0">#REF!</definedName>
    <definedName name="MatrizD.421" localSheetId="1">#REF!</definedName>
    <definedName name="MatrizD.421">#REF!</definedName>
    <definedName name="MatrizD.422" localSheetId="0">#REF!</definedName>
    <definedName name="MatrizD.422" localSheetId="1">#REF!</definedName>
    <definedName name="MatrizD.422">#REF!</definedName>
    <definedName name="MatrizD.43" localSheetId="0">#REF!</definedName>
    <definedName name="MatrizD.43" localSheetId="1">#REF!</definedName>
    <definedName name="MatrizD.43">#REF!</definedName>
    <definedName name="MatrizD.45" localSheetId="0">#REF!</definedName>
    <definedName name="MatrizD.45" localSheetId="1">#REF!</definedName>
    <definedName name="MatrizD.45">#REF!</definedName>
    <definedName name="MatrizD.7" localSheetId="0">#REF!</definedName>
    <definedName name="MatrizD.7" localSheetId="1">#REF!</definedName>
    <definedName name="MatrizD.7">#REF!</definedName>
    <definedName name="MatrizD.9" localSheetId="0">#REF!</definedName>
    <definedName name="MatrizD.9" localSheetId="1">#REF!</definedName>
    <definedName name="MatrizD.9">#REF!</definedName>
    <definedName name="MatrizF.211" localSheetId="0">#REF!</definedName>
    <definedName name="MatrizF.211" localSheetId="1">#REF!</definedName>
    <definedName name="MatrizF.211">#REF!</definedName>
    <definedName name="MatrizF.212" localSheetId="0">#REF!</definedName>
    <definedName name="MatrizF.212" localSheetId="1">#REF!</definedName>
    <definedName name="MatrizF.212">#REF!</definedName>
    <definedName name="MatrizF.2211" localSheetId="0">#REF!</definedName>
    <definedName name="MatrizF.2211" localSheetId="1">#REF!</definedName>
    <definedName name="MatrizF.2211">#REF!</definedName>
    <definedName name="MatrizF.2212..." localSheetId="0">#REF!</definedName>
    <definedName name="MatrizF.2212..." localSheetId="1">#REF!</definedName>
    <definedName name="MatrizF.2212...">#REF!</definedName>
    <definedName name="MatrizF.2311" localSheetId="0">#REF!</definedName>
    <definedName name="MatrizF.2311" localSheetId="1">#REF!</definedName>
    <definedName name="MatrizF.2311">#REF!</definedName>
    <definedName name="MatrizF.2312..." localSheetId="0">#REF!</definedName>
    <definedName name="MatrizF.2312..." localSheetId="1">#REF!</definedName>
    <definedName name="MatrizF.2312...">#REF!</definedName>
    <definedName name="MatrizF.2411" localSheetId="0">#REF!</definedName>
    <definedName name="MatrizF.2411" localSheetId="1">#REF!</definedName>
    <definedName name="MatrizF.2411">#REF!</definedName>
    <definedName name="MatrizF.2412..." localSheetId="0">#REF!</definedName>
    <definedName name="MatrizF.2412..." localSheetId="1">#REF!</definedName>
    <definedName name="MatrizF.2412...">#REF!</definedName>
    <definedName name="MatrizF.2911" localSheetId="0">#REF!</definedName>
    <definedName name="MatrizF.2911" localSheetId="1">#REF!</definedName>
    <definedName name="MatrizF.2911">#REF!</definedName>
    <definedName name="MatrizF.2912..." localSheetId="0">#REF!</definedName>
    <definedName name="MatrizF.2912..." localSheetId="1">#REF!</definedName>
    <definedName name="MatrizF.2912...">#REF!</definedName>
    <definedName name="MatrizF.311" localSheetId="0">#REF!</definedName>
    <definedName name="MatrizF.311" localSheetId="1">#REF!</definedName>
    <definedName name="MatrizF.311">#REF!</definedName>
    <definedName name="MatrizF.312" localSheetId="0">#REF!</definedName>
    <definedName name="MatrizF.312" localSheetId="1">#REF!</definedName>
    <definedName name="MatrizF.312">#REF!</definedName>
    <definedName name="MatrizF.313" localSheetId="0">#REF!</definedName>
    <definedName name="MatrizF.313" localSheetId="1">#REF!</definedName>
    <definedName name="MatrizF.313">#REF!</definedName>
    <definedName name="MatrizF.31411" localSheetId="0">#REF!</definedName>
    <definedName name="MatrizF.31411" localSheetId="1">#REF!</definedName>
    <definedName name="MatrizF.31411">#REF!</definedName>
    <definedName name="MatrizF.31412..." localSheetId="0">#REF!</definedName>
    <definedName name="MatrizF.31412..." localSheetId="1">#REF!</definedName>
    <definedName name="MatrizF.31412...">#REF!</definedName>
    <definedName name="MatrizF.31911" localSheetId="0">#REF!</definedName>
    <definedName name="MatrizF.31911" localSheetId="1">#REF!</definedName>
    <definedName name="MatrizF.31911">#REF!</definedName>
    <definedName name="MatrizF.31912..." localSheetId="0">#REF!</definedName>
    <definedName name="MatrizF.31912..." localSheetId="1">#REF!</definedName>
    <definedName name="MatrizF.31912...">#REF!</definedName>
    <definedName name="MatrizF.321" localSheetId="0">#REF!</definedName>
    <definedName name="MatrizF.321" localSheetId="1">#REF!</definedName>
    <definedName name="MatrizF.321">#REF!</definedName>
    <definedName name="MatrizF.322" localSheetId="0">#REF!</definedName>
    <definedName name="MatrizF.322" localSheetId="1">#REF!</definedName>
    <definedName name="MatrizF.322">#REF!</definedName>
    <definedName name="MatrizF.323" localSheetId="0">#REF!</definedName>
    <definedName name="MatrizF.323" localSheetId="1">#REF!</definedName>
    <definedName name="MatrizF.323">#REF!</definedName>
    <definedName name="MatrizF.32411" localSheetId="0">#REF!</definedName>
    <definedName name="MatrizF.32411" localSheetId="1">#REF!</definedName>
    <definedName name="MatrizF.32411">#REF!</definedName>
    <definedName name="MatrizF.32412..." localSheetId="0">#REF!</definedName>
    <definedName name="MatrizF.32412..." localSheetId="1">#REF!</definedName>
    <definedName name="MatrizF.32412...">#REF!</definedName>
    <definedName name="MatrizF.32911" localSheetId="0">#REF!</definedName>
    <definedName name="MatrizF.32911" localSheetId="1">#REF!</definedName>
    <definedName name="MatrizF.32911">#REF!</definedName>
    <definedName name="MatrizF.32912..." localSheetId="0">#REF!</definedName>
    <definedName name="MatrizF.32912..." localSheetId="1">#REF!</definedName>
    <definedName name="MatrizF.32912...">#REF!</definedName>
    <definedName name="MatrizF.4111..." localSheetId="0">#REF!</definedName>
    <definedName name="MatrizF.4111..." localSheetId="1">#REF!</definedName>
    <definedName name="MatrizF.4111...">#REF!</definedName>
    <definedName name="MatrizF.4112..." localSheetId="0">#REF!</definedName>
    <definedName name="MatrizF.4112..." localSheetId="1">#REF!</definedName>
    <definedName name="MatrizF.4112...">#REF!</definedName>
    <definedName name="MatrizF.4211..." localSheetId="0">#REF!</definedName>
    <definedName name="MatrizF.4211..." localSheetId="1">#REF!</definedName>
    <definedName name="MatrizF.4211...">#REF!</definedName>
    <definedName name="MatrizF.4212..." localSheetId="0">#REF!</definedName>
    <definedName name="MatrizF.4212..." localSheetId="1">#REF!</definedName>
    <definedName name="MatrizF.4212...">#REF!</definedName>
    <definedName name="MatrizF.51" localSheetId="0">#REF!</definedName>
    <definedName name="MatrizF.51" localSheetId="1">#REF!</definedName>
    <definedName name="MatrizF.51">#REF!</definedName>
    <definedName name="MatrizF.52" localSheetId="0">#REF!</definedName>
    <definedName name="MatrizF.52" localSheetId="1">#REF!</definedName>
    <definedName name="MatrizF.52">#REF!</definedName>
    <definedName name="MatrizF.53" localSheetId="0">#REF!</definedName>
    <definedName name="MatrizF.53" localSheetId="1">#REF!</definedName>
    <definedName name="MatrizF.53">#REF!</definedName>
    <definedName name="MatrizF.711" localSheetId="0">#REF!</definedName>
    <definedName name="MatrizF.711" localSheetId="1">#REF!</definedName>
    <definedName name="MatrizF.711">#REF!</definedName>
    <definedName name="MatrizF.712" localSheetId="0">#REF!</definedName>
    <definedName name="MatrizF.712" localSheetId="1">#REF!</definedName>
    <definedName name="MatrizF.712">#REF!</definedName>
    <definedName name="MatrizF.79" localSheetId="0">#REF!</definedName>
    <definedName name="MatrizF.79" localSheetId="1">#REF!</definedName>
    <definedName name="MatrizF.79">#REF!</definedName>
    <definedName name="Maturity_IDA" localSheetId="0">#REF!</definedName>
    <definedName name="Maturity_IDA" localSheetId="1">#REF!</definedName>
    <definedName name="Maturity_IDA">#REF!</definedName>
    <definedName name="Maturity_IDA1" localSheetId="1">#REF!</definedName>
    <definedName name="Maturity_IDA1">#REF!</definedName>
    <definedName name="Maturity_NC" localSheetId="0">#REF!</definedName>
    <definedName name="Maturity_NC" localSheetId="1">#REF!</definedName>
    <definedName name="Maturity_NC">#REF!</definedName>
    <definedName name="MAX_CPI">#REF!</definedName>
    <definedName name="maxe1" localSheetId="0">#REF!</definedName>
    <definedName name="maxe1" localSheetId="1">#REF!</definedName>
    <definedName name="maxe1">#REF!</definedName>
    <definedName name="maxe2" localSheetId="0">#REF!</definedName>
    <definedName name="maxe2" localSheetId="1">#REF!</definedName>
    <definedName name="maxe2">#REF!</definedName>
    <definedName name="maxf1" localSheetId="0">#REF!</definedName>
    <definedName name="maxf1" localSheetId="1">#REF!</definedName>
    <definedName name="maxf1">#REF!</definedName>
    <definedName name="maxf2" localSheetId="0">#REF!</definedName>
    <definedName name="maxf2" localSheetId="1">#REF!</definedName>
    <definedName name="maxf2">#REF!</definedName>
    <definedName name="maxp1" localSheetId="0">#REF!</definedName>
    <definedName name="maxp1" localSheetId="1">#REF!</definedName>
    <definedName name="maxp1">#REF!</definedName>
    <definedName name="maxp2" localSheetId="0">#REF!</definedName>
    <definedName name="maxp2" localSheetId="1">#REF!</definedName>
    <definedName name="maxp2">#REF!</definedName>
    <definedName name="MaxPBI">#REF!</definedName>
    <definedName name="may" localSheetId="0">[7]Programa!#REF!</definedName>
    <definedName name="may" localSheetId="1">#REF!</definedName>
    <definedName name="may">[7]Programa!#REF!</definedName>
    <definedName name="mayis" localSheetId="1">#REF!</definedName>
    <definedName name="mayis">[37]Main!$E$63:$AH$63</definedName>
    <definedName name="Mayo" localSheetId="1">#REF!</definedName>
    <definedName name="Mayo">#REF!</definedName>
    <definedName name="MCPI" localSheetId="0">#REF!</definedName>
    <definedName name="MCPI" localSheetId="1">#REF!</definedName>
    <definedName name="MCPI">#REF!</definedName>
    <definedName name="MCV" localSheetId="1">#REF!</definedName>
    <definedName name="MCV">[69]Q2!$E$63:$AH$63</definedName>
    <definedName name="MCV_B" localSheetId="1">#REF!</definedName>
    <definedName name="MCV_B">[66]Q6!$E$166:$AN$166</definedName>
    <definedName name="MCV_B1" localSheetId="0">#REF!</definedName>
    <definedName name="MCV_B1" localSheetId="1">#REF!</definedName>
    <definedName name="MCV_B1">#REF!</definedName>
    <definedName name="MCV_D" localSheetId="0">#REF!</definedName>
    <definedName name="MCV_D" localSheetId="1">#REF!</definedName>
    <definedName name="MCV_D">#REF!</definedName>
    <definedName name="MCV_D1" localSheetId="1">#REF!</definedName>
    <definedName name="MCV_D1">[123]Q7!$E$59:$AH$59</definedName>
    <definedName name="MCV_N" localSheetId="1">#REF!</definedName>
    <definedName name="MCV_N">[75]Q1!$E$57:$AH$57</definedName>
    <definedName name="MCV_N1" localSheetId="1">#REF!</definedName>
    <definedName name="MCV_N1">[75]Q1!$E$58:$AH$58</definedName>
    <definedName name="MCV_T" localSheetId="1">#REF!</definedName>
    <definedName name="MCV_T">[123]Q5!$E$103:$AH$103</definedName>
    <definedName name="MCV_T1" localSheetId="1">#REF!</definedName>
    <definedName name="MCV_T1">[123]Q5!$E$104:$AH$104</definedName>
    <definedName name="MECM_1">#REF!</definedName>
    <definedName name="MED_CPI">#REF!</definedName>
    <definedName name="MedPBI">#REF!</definedName>
    <definedName name="Memoitems" localSheetId="0">#REF!</definedName>
    <definedName name="Memoitems" localSheetId="1">#REF!</definedName>
    <definedName name="Memoitems">#REF!</definedName>
    <definedName name="MENORES" localSheetId="0">#REF!</definedName>
    <definedName name="MENORES" localSheetId="1">#REF!</definedName>
    <definedName name="MENORES">#REF!</definedName>
    <definedName name="MENSAJE" localSheetId="1">#REF!</definedName>
    <definedName name="MENSAJE">'[115]prog-2003'!$D$3</definedName>
    <definedName name="MENU" localSheetId="0">#REF!</definedName>
    <definedName name="MENU" localSheetId="1">#REF!</definedName>
    <definedName name="MENU">#REF!</definedName>
    <definedName name="MENU1" localSheetId="0">'[47]prog-2003'!#REF!</definedName>
    <definedName name="MENU1" localSheetId="1">#REF!</definedName>
    <definedName name="MENU1">'[47]prog-2003'!#REF!</definedName>
    <definedName name="MENU2" localSheetId="0">'[47]prog-2003'!#REF!</definedName>
    <definedName name="MENU2" localSheetId="1">#REF!</definedName>
    <definedName name="MENU2">'[47]prog-2003'!#REF!</definedName>
    <definedName name="MENU3" localSheetId="0">#REF!</definedName>
    <definedName name="MENU3" localSheetId="1">#REF!</definedName>
    <definedName name="MENU3">#REF!</definedName>
    <definedName name="MePBI">#REF!</definedName>
    <definedName name="mes" localSheetId="0">#REF!</definedName>
    <definedName name="mes" localSheetId="1">#REF!</definedName>
    <definedName name="mes">#REF!</definedName>
    <definedName name="meses_" localSheetId="0">#REF!</definedName>
    <definedName name="meses_" localSheetId="1">#REF!</definedName>
    <definedName name="meses_">#REF!</definedName>
    <definedName name="metas" localSheetId="1">#REF!</definedName>
    <definedName name="metas">[38]Metas!$A$2:$AU$57</definedName>
    <definedName name="MetVal">#REF!</definedName>
    <definedName name="MFISCAL" localSheetId="0">'[40]Annual Raw Data'!#REF!</definedName>
    <definedName name="MFISCAL" localSheetId="1">#REF!</definedName>
    <definedName name="MFISCAL">'[40]Annual Raw Data'!#REF!</definedName>
    <definedName name="mflowsa" localSheetId="1">#REF!</definedName>
    <definedName name="mflowsa">[58]!mflowsa</definedName>
    <definedName name="mflowsq" localSheetId="1">#REF!</definedName>
    <definedName name="mflowsq">[58]!mflowsq</definedName>
    <definedName name="MICRO" localSheetId="0">#REF!</definedName>
    <definedName name="MICRO" localSheetId="1">#REF!</definedName>
    <definedName name="MICRO">#REF!</definedName>
    <definedName name="MIDDLE" localSheetId="0">#REF!</definedName>
    <definedName name="MIDDLE" localSheetId="1">#REF!</definedName>
    <definedName name="MIDDLE">#REF!</definedName>
    <definedName name="MIN_CPI">#REF!</definedName>
    <definedName name="MinPBI">#REF!</definedName>
    <definedName name="MiPBI">#REF!</definedName>
    <definedName name="MISC3" localSheetId="0">#REF!</definedName>
    <definedName name="MISC3" localSheetId="1">#REF!</definedName>
    <definedName name="MISC3">#REF!</definedName>
    <definedName name="MISC4" localSheetId="0">[46]OUTPUT!#REF!</definedName>
    <definedName name="MISC4" localSheetId="1">#REF!</definedName>
    <definedName name="MISC4">[46]OUTPUT!#REF!</definedName>
    <definedName name="ml" localSheetId="0" hidden="1">{"macro",#N/A,FALSE,"Macro";"smq2",#N/A,FALSE,"Data";"smq3",#N/A,FALSE,"Data";"smq4",#N/A,FALSE,"Data";"smq5",#N/A,FALSE,"Data";"smq6",#N/A,FALSE,"Data";"smq7",#N/A,FALSE,"Data";"smq8",#N/A,FALSE,"Data";"smq9",#N/A,FALSE,"Data"}</definedName>
    <definedName name="ml" localSheetId="1" hidden="1">{"macro",#N/A,FALSE,"Macro";"smq2",#N/A,FALSE,"Data";"smq3",#N/A,FALSE,"Data";"smq4",#N/A,FALSE,"Data";"smq5",#N/A,FALSE,"Data";"smq6",#N/A,FALSE,"Data";"smq7",#N/A,FALSE,"Data";"smq8",#N/A,FALSE,"Data";"smq9",#N/A,FALSE,"Data"}</definedName>
    <definedName name="ml" hidden="1">{"macro",#N/A,FALSE,"Macro";"smq2",#N/A,FALSE,"Data";"smq3",#N/A,FALSE,"Data";"smq4",#N/A,FALSE,"Data";"smq5",#N/A,FALSE,"Data";"smq6",#N/A,FALSE,"Data";"smq7",#N/A,FALSE,"Data";"smq8",#N/A,FALSE,"Data";"smq9",#N/A,FALSE,"Data"}</definedName>
    <definedName name="MM" localSheetId="1">#REF!</definedName>
    <definedName name="MM">[44]Base!$CG1</definedName>
    <definedName name="mmfkjfj" localSheetId="0" hidden="1">{"Tab1",#N/A,FALSE,"P";"Tab2",#N/A,FALSE,"P"}</definedName>
    <definedName name="mmfkjfj" localSheetId="1" hidden="1">{"Tab1",#N/A,FALSE,"P";"Tab2",#N/A,FALSE,"P"}</definedName>
    <definedName name="mmfkjfj" hidden="1">{"Tab1",#N/A,FALSE,"P";"Tab2",#N/A,FALSE,"P"}</definedName>
    <definedName name="mmfkjfj_1" localSheetId="0" hidden="1">{"Tab1",#N/A,FALSE,"P";"Tab2",#N/A,FALSE,"P"}</definedName>
    <definedName name="mmfkjfj_1" localSheetId="1" hidden="1">{"Tab1",#N/A,FALSE,"P";"Tab2",#N/A,FALSE,"P"}</definedName>
    <definedName name="mmfkjfj_1" hidden="1">{"Tab1",#N/A,FALSE,"P";"Tab2",#N/A,FALSE,"P"}</definedName>
    <definedName name="mmfkjfj_1_1" localSheetId="0" hidden="1">{"Tab1",#N/A,FALSE,"P";"Tab2",#N/A,FALSE,"P"}</definedName>
    <definedName name="mmfkjfj_1_1" localSheetId="1" hidden="1">{"Tab1",#N/A,FALSE,"P";"Tab2",#N/A,FALSE,"P"}</definedName>
    <definedName name="mmfkjfj_1_1" hidden="1">{"Tab1",#N/A,FALSE,"P";"Tab2",#N/A,FALSE,"P"}</definedName>
    <definedName name="mmfkjfj_1_2" localSheetId="0" hidden="1">{"Tab1",#N/A,FALSE,"P";"Tab2",#N/A,FALSE,"P"}</definedName>
    <definedName name="mmfkjfj_1_2" localSheetId="1" hidden="1">{"Tab1",#N/A,FALSE,"P";"Tab2",#N/A,FALSE,"P"}</definedName>
    <definedName name="mmfkjfj_1_2" hidden="1">{"Tab1",#N/A,FALSE,"P";"Tab2",#N/A,FALSE,"P"}</definedName>
    <definedName name="mmfkjfj_1_3" localSheetId="0" hidden="1">{"Tab1",#N/A,FALSE,"P";"Tab2",#N/A,FALSE,"P"}</definedName>
    <definedName name="mmfkjfj_1_3" localSheetId="1" hidden="1">{"Tab1",#N/A,FALSE,"P";"Tab2",#N/A,FALSE,"P"}</definedName>
    <definedName name="mmfkjfj_1_3" hidden="1">{"Tab1",#N/A,FALSE,"P";"Tab2",#N/A,FALSE,"P"}</definedName>
    <definedName name="mmfkjfj_1_4" localSheetId="0" hidden="1">{"Tab1",#N/A,FALSE,"P";"Tab2",#N/A,FALSE,"P"}</definedName>
    <definedName name="mmfkjfj_1_4" localSheetId="1" hidden="1">{"Tab1",#N/A,FALSE,"P";"Tab2",#N/A,FALSE,"P"}</definedName>
    <definedName name="mmfkjfj_1_4" hidden="1">{"Tab1",#N/A,FALSE,"P";"Tab2",#N/A,FALSE,"P"}</definedName>
    <definedName name="mmfkjfj_2" localSheetId="0" hidden="1">{"Tab1",#N/A,FALSE,"P";"Tab2",#N/A,FALSE,"P"}</definedName>
    <definedName name="mmfkjfj_2" localSheetId="1" hidden="1">{"Tab1",#N/A,FALSE,"P";"Tab2",#N/A,FALSE,"P"}</definedName>
    <definedName name="mmfkjfj_2" hidden="1">{"Tab1",#N/A,FALSE,"P";"Tab2",#N/A,FALSE,"P"}</definedName>
    <definedName name="mmfkjfj_3" localSheetId="0" hidden="1">{"Tab1",#N/A,FALSE,"P";"Tab2",#N/A,FALSE,"P"}</definedName>
    <definedName name="mmfkjfj_3" localSheetId="1" hidden="1">{"Tab1",#N/A,FALSE,"P";"Tab2",#N/A,FALSE,"P"}</definedName>
    <definedName name="mmfkjfj_3" hidden="1">{"Tab1",#N/A,FALSE,"P";"Tab2",#N/A,FALSE,"P"}</definedName>
    <definedName name="mmfkjfj_4" localSheetId="0" hidden="1">{"Tab1",#N/A,FALSE,"P";"Tab2",#N/A,FALSE,"P"}</definedName>
    <definedName name="mmfkjfj_4" localSheetId="1" hidden="1">{"Tab1",#N/A,FALSE,"P";"Tab2",#N/A,FALSE,"P"}</definedName>
    <definedName name="mmfkjfj_4" hidden="1">{"Tab1",#N/A,FALSE,"P";"Tab2",#N/A,FALSE,"P"}</definedName>
    <definedName name="mmm" localSheetId="0" hidden="1">{"Riqfin97",#N/A,FALSE,"Tran";"Riqfinpro",#N/A,FALSE,"Tran"}</definedName>
    <definedName name="mmm" localSheetId="1" hidden="1">{"Riqfin97",#N/A,FALSE,"Tran";"Riqfinpro",#N/A,FALSE,"Tran"}</definedName>
    <definedName name="mmm" hidden="1">{"Riqfin97",#N/A,FALSE,"Tran";"Riqfinpro",#N/A,FALSE,"Tran"}</definedName>
    <definedName name="mmm_1" localSheetId="0" hidden="1">{"Riqfin97",#N/A,FALSE,"Tran";"Riqfinpro",#N/A,FALSE,"Tran"}</definedName>
    <definedName name="mmm_1" localSheetId="1" hidden="1">{"Riqfin97",#N/A,FALSE,"Tran";"Riqfinpro",#N/A,FALSE,"Tran"}</definedName>
    <definedName name="mmm_1" hidden="1">{"Riqfin97",#N/A,FALSE,"Tran";"Riqfinpro",#N/A,FALSE,"Tran"}</definedName>
    <definedName name="mmm_1_1" localSheetId="0" hidden="1">{"Riqfin97",#N/A,FALSE,"Tran";"Riqfinpro",#N/A,FALSE,"Tran"}</definedName>
    <definedName name="mmm_1_1" localSheetId="1" hidden="1">{"Riqfin97",#N/A,FALSE,"Tran";"Riqfinpro",#N/A,FALSE,"Tran"}</definedName>
    <definedName name="mmm_1_1" hidden="1">{"Riqfin97",#N/A,FALSE,"Tran";"Riqfinpro",#N/A,FALSE,"Tran"}</definedName>
    <definedName name="mmm_1_2" localSheetId="0" hidden="1">{"Riqfin97",#N/A,FALSE,"Tran";"Riqfinpro",#N/A,FALSE,"Tran"}</definedName>
    <definedName name="mmm_1_2" localSheetId="1" hidden="1">{"Riqfin97",#N/A,FALSE,"Tran";"Riqfinpro",#N/A,FALSE,"Tran"}</definedName>
    <definedName name="mmm_1_2" hidden="1">{"Riqfin97",#N/A,FALSE,"Tran";"Riqfinpro",#N/A,FALSE,"Tran"}</definedName>
    <definedName name="mmm_1_3" localSheetId="0" hidden="1">{"Riqfin97",#N/A,FALSE,"Tran";"Riqfinpro",#N/A,FALSE,"Tran"}</definedName>
    <definedName name="mmm_1_3" localSheetId="1" hidden="1">{"Riqfin97",#N/A,FALSE,"Tran";"Riqfinpro",#N/A,FALSE,"Tran"}</definedName>
    <definedName name="mmm_1_3" hidden="1">{"Riqfin97",#N/A,FALSE,"Tran";"Riqfinpro",#N/A,FALSE,"Tran"}</definedName>
    <definedName name="mmm_1_4" localSheetId="0" hidden="1">{"Riqfin97",#N/A,FALSE,"Tran";"Riqfinpro",#N/A,FALSE,"Tran"}</definedName>
    <definedName name="mmm_1_4" localSheetId="1" hidden="1">{"Riqfin97",#N/A,FALSE,"Tran";"Riqfinpro",#N/A,FALSE,"Tran"}</definedName>
    <definedName name="mmm_1_4" hidden="1">{"Riqfin97",#N/A,FALSE,"Tran";"Riqfinpro",#N/A,FALSE,"Tran"}</definedName>
    <definedName name="mmm_2" localSheetId="0" hidden="1">{"Riqfin97",#N/A,FALSE,"Tran";"Riqfinpro",#N/A,FALSE,"Tran"}</definedName>
    <definedName name="mmm_2" localSheetId="1" hidden="1">{"Riqfin97",#N/A,FALSE,"Tran";"Riqfinpro",#N/A,FALSE,"Tran"}</definedName>
    <definedName name="mmm_2" hidden="1">{"Riqfin97",#N/A,FALSE,"Tran";"Riqfinpro",#N/A,FALSE,"Tran"}</definedName>
    <definedName name="mmm_3" localSheetId="0" hidden="1">{"Riqfin97",#N/A,FALSE,"Tran";"Riqfinpro",#N/A,FALSE,"Tran"}</definedName>
    <definedName name="mmm_3" localSheetId="1" hidden="1">{"Riqfin97",#N/A,FALSE,"Tran";"Riqfinpro",#N/A,FALSE,"Tran"}</definedName>
    <definedName name="mmm_3" hidden="1">{"Riqfin97",#N/A,FALSE,"Tran";"Riqfinpro",#N/A,FALSE,"Tran"}</definedName>
    <definedName name="mmm_4" localSheetId="0" hidden="1">{"Riqfin97",#N/A,FALSE,"Tran";"Riqfinpro",#N/A,FALSE,"Tran"}</definedName>
    <definedName name="mmm_4" localSheetId="1" hidden="1">{"Riqfin97",#N/A,FALSE,"Tran";"Riqfinpro",#N/A,FALSE,"Tran"}</definedName>
    <definedName name="mmm_4" hidden="1">{"Riqfin97",#N/A,FALSE,"Tran";"Riqfinpro",#N/A,FALSE,"Tran"}</definedName>
    <definedName name="mmmm" localSheetId="0" hidden="1">{"Tab1",#N/A,FALSE,"P";"Tab2",#N/A,FALSE,"P"}</definedName>
    <definedName name="mmmm" localSheetId="1" hidden="1">{"Tab1",#N/A,FALSE,"P";"Tab2",#N/A,FALSE,"P"}</definedName>
    <definedName name="mmmm" hidden="1">{"Tab1",#N/A,FALSE,"P";"Tab2",#N/A,FALSE,"P"}</definedName>
    <definedName name="mmmm_1" localSheetId="0" hidden="1">{"Tab1",#N/A,FALSE,"P";"Tab2",#N/A,FALSE,"P"}</definedName>
    <definedName name="mmmm_1" localSheetId="1" hidden="1">{"Tab1",#N/A,FALSE,"P";"Tab2",#N/A,FALSE,"P"}</definedName>
    <definedName name="mmmm_1" hidden="1">{"Tab1",#N/A,FALSE,"P";"Tab2",#N/A,FALSE,"P"}</definedName>
    <definedName name="mmmm_1_1" localSheetId="0" hidden="1">{"Tab1",#N/A,FALSE,"P";"Tab2",#N/A,FALSE,"P"}</definedName>
    <definedName name="mmmm_1_1" localSheetId="1" hidden="1">{"Tab1",#N/A,FALSE,"P";"Tab2",#N/A,FALSE,"P"}</definedName>
    <definedName name="mmmm_1_1" hidden="1">{"Tab1",#N/A,FALSE,"P";"Tab2",#N/A,FALSE,"P"}</definedName>
    <definedName name="mmmm_1_2" localSheetId="0" hidden="1">{"Tab1",#N/A,FALSE,"P";"Tab2",#N/A,FALSE,"P"}</definedName>
    <definedName name="mmmm_1_2" localSheetId="1" hidden="1">{"Tab1",#N/A,FALSE,"P";"Tab2",#N/A,FALSE,"P"}</definedName>
    <definedName name="mmmm_1_2" hidden="1">{"Tab1",#N/A,FALSE,"P";"Tab2",#N/A,FALSE,"P"}</definedName>
    <definedName name="mmmm_1_3" localSheetId="0" hidden="1">{"Tab1",#N/A,FALSE,"P";"Tab2",#N/A,FALSE,"P"}</definedName>
    <definedName name="mmmm_1_3" localSheetId="1" hidden="1">{"Tab1",#N/A,FALSE,"P";"Tab2",#N/A,FALSE,"P"}</definedName>
    <definedName name="mmmm_1_3" hidden="1">{"Tab1",#N/A,FALSE,"P";"Tab2",#N/A,FALSE,"P"}</definedName>
    <definedName name="mmmm_1_4" localSheetId="0" hidden="1">{"Tab1",#N/A,FALSE,"P";"Tab2",#N/A,FALSE,"P"}</definedName>
    <definedName name="mmmm_1_4" localSheetId="1" hidden="1">{"Tab1",#N/A,FALSE,"P";"Tab2",#N/A,FALSE,"P"}</definedName>
    <definedName name="mmmm_1_4" hidden="1">{"Tab1",#N/A,FALSE,"P";"Tab2",#N/A,FALSE,"P"}</definedName>
    <definedName name="mmmm_2" localSheetId="0" hidden="1">{"Tab1",#N/A,FALSE,"P";"Tab2",#N/A,FALSE,"P"}</definedName>
    <definedName name="mmmm_2" localSheetId="1" hidden="1">{"Tab1",#N/A,FALSE,"P";"Tab2",#N/A,FALSE,"P"}</definedName>
    <definedName name="mmmm_2" hidden="1">{"Tab1",#N/A,FALSE,"P";"Tab2",#N/A,FALSE,"P"}</definedName>
    <definedName name="mmmm_3" localSheetId="0" hidden="1">{"Tab1",#N/A,FALSE,"P";"Tab2",#N/A,FALSE,"P"}</definedName>
    <definedName name="mmmm_3" localSheetId="1" hidden="1">{"Tab1",#N/A,FALSE,"P";"Tab2",#N/A,FALSE,"P"}</definedName>
    <definedName name="mmmm_3" hidden="1">{"Tab1",#N/A,FALSE,"P";"Tab2",#N/A,FALSE,"P"}</definedName>
    <definedName name="mmmm_4" localSheetId="0" hidden="1">{"Tab1",#N/A,FALSE,"P";"Tab2",#N/A,FALSE,"P"}</definedName>
    <definedName name="mmmm_4" localSheetId="1" hidden="1">{"Tab1",#N/A,FALSE,"P";"Tab2",#N/A,FALSE,"P"}</definedName>
    <definedName name="mmmm_4" hidden="1">{"Tab1",#N/A,FALSE,"P";"Tab2",#N/A,FALSE,"P"}</definedName>
    <definedName name="mmmmm" localSheetId="0" hidden="1">{"Riqfin97",#N/A,FALSE,"Tran";"Riqfinpro",#N/A,FALSE,"Tran"}</definedName>
    <definedName name="mmmmm" localSheetId="1" hidden="1">{"Riqfin97",#N/A,FALSE,"Tran";"Riqfinpro",#N/A,FALSE,"Tran"}</definedName>
    <definedName name="mmmmm" hidden="1">{"Riqfin97",#N/A,FALSE,"Tran";"Riqfinpro",#N/A,FALSE,"Tran"}</definedName>
    <definedName name="mmmmm_1" localSheetId="0" hidden="1">{"Riqfin97",#N/A,FALSE,"Tran";"Riqfinpro",#N/A,FALSE,"Tran"}</definedName>
    <definedName name="mmmmm_1" localSheetId="1" hidden="1">{"Riqfin97",#N/A,FALSE,"Tran";"Riqfinpro",#N/A,FALSE,"Tran"}</definedName>
    <definedName name="mmmmm_1" hidden="1">{"Riqfin97",#N/A,FALSE,"Tran";"Riqfinpro",#N/A,FALSE,"Tran"}</definedName>
    <definedName name="mmmmm_1_1" localSheetId="0" hidden="1">{"Riqfin97",#N/A,FALSE,"Tran";"Riqfinpro",#N/A,FALSE,"Tran"}</definedName>
    <definedName name="mmmmm_1_1" localSheetId="1" hidden="1">{"Riqfin97",#N/A,FALSE,"Tran";"Riqfinpro",#N/A,FALSE,"Tran"}</definedName>
    <definedName name="mmmmm_1_1" hidden="1">{"Riqfin97",#N/A,FALSE,"Tran";"Riqfinpro",#N/A,FALSE,"Tran"}</definedName>
    <definedName name="mmmmm_1_2" localSheetId="0" hidden="1">{"Riqfin97",#N/A,FALSE,"Tran";"Riqfinpro",#N/A,FALSE,"Tran"}</definedName>
    <definedName name="mmmmm_1_2" localSheetId="1" hidden="1">{"Riqfin97",#N/A,FALSE,"Tran";"Riqfinpro",#N/A,FALSE,"Tran"}</definedName>
    <definedName name="mmmmm_1_2" hidden="1">{"Riqfin97",#N/A,FALSE,"Tran";"Riqfinpro",#N/A,FALSE,"Tran"}</definedName>
    <definedName name="mmmmm_1_3" localSheetId="0" hidden="1">{"Riqfin97",#N/A,FALSE,"Tran";"Riqfinpro",#N/A,FALSE,"Tran"}</definedName>
    <definedName name="mmmmm_1_3" localSheetId="1" hidden="1">{"Riqfin97",#N/A,FALSE,"Tran";"Riqfinpro",#N/A,FALSE,"Tran"}</definedName>
    <definedName name="mmmmm_1_3" hidden="1">{"Riqfin97",#N/A,FALSE,"Tran";"Riqfinpro",#N/A,FALSE,"Tran"}</definedName>
    <definedName name="mmmmm_1_4" localSheetId="0" hidden="1">{"Riqfin97",#N/A,FALSE,"Tran";"Riqfinpro",#N/A,FALSE,"Tran"}</definedName>
    <definedName name="mmmmm_1_4" localSheetId="1" hidden="1">{"Riqfin97",#N/A,FALSE,"Tran";"Riqfinpro",#N/A,FALSE,"Tran"}</definedName>
    <definedName name="mmmmm_1_4" hidden="1">{"Riqfin97",#N/A,FALSE,"Tran";"Riqfinpro",#N/A,FALSE,"Tran"}</definedName>
    <definedName name="mmmmm_2" localSheetId="0" hidden="1">{"Riqfin97",#N/A,FALSE,"Tran";"Riqfinpro",#N/A,FALSE,"Tran"}</definedName>
    <definedName name="mmmmm_2" localSheetId="1" hidden="1">{"Riqfin97",#N/A,FALSE,"Tran";"Riqfinpro",#N/A,FALSE,"Tran"}</definedName>
    <definedName name="mmmmm_2" hidden="1">{"Riqfin97",#N/A,FALSE,"Tran";"Riqfinpro",#N/A,FALSE,"Tran"}</definedName>
    <definedName name="mmmmm_3" localSheetId="0" hidden="1">{"Riqfin97",#N/A,FALSE,"Tran";"Riqfinpro",#N/A,FALSE,"Tran"}</definedName>
    <definedName name="mmmmm_3" localSheetId="1" hidden="1">{"Riqfin97",#N/A,FALSE,"Tran";"Riqfinpro",#N/A,FALSE,"Tran"}</definedName>
    <definedName name="mmmmm_3" hidden="1">{"Riqfin97",#N/A,FALSE,"Tran";"Riqfinpro",#N/A,FALSE,"Tran"}</definedName>
    <definedName name="mmmmm_4" localSheetId="0" hidden="1">{"Riqfin97",#N/A,FALSE,"Tran";"Riqfinpro",#N/A,FALSE,"Tran"}</definedName>
    <definedName name="mmmmm_4" localSheetId="1" hidden="1">{"Riqfin97",#N/A,FALSE,"Tran";"Riqfinpro",#N/A,FALSE,"Tran"}</definedName>
    <definedName name="mmmmm_4" hidden="1">{"Riqfin97",#N/A,FALSE,"Tran";"Riqfinpro",#N/A,FALSE,"Tran"}</definedName>
    <definedName name="mmmmmmmmm" localSheetId="0" hidden="1">{"Riqfin97",#N/A,FALSE,"Tran";"Riqfinpro",#N/A,FALSE,"Tran"}</definedName>
    <definedName name="mmmmmmmmm" localSheetId="1" hidden="1">{"Riqfin97",#N/A,FALSE,"Tran";"Riqfinpro",#N/A,FALSE,"Tran"}</definedName>
    <definedName name="mmmmmmmmm" hidden="1">{"Riqfin97",#N/A,FALSE,"Tran";"Riqfinpro",#N/A,FALSE,"Tran"}</definedName>
    <definedName name="mmmmmmmmm_1" localSheetId="0" hidden="1">{"Riqfin97",#N/A,FALSE,"Tran";"Riqfinpro",#N/A,FALSE,"Tran"}</definedName>
    <definedName name="mmmmmmmmm_1" localSheetId="1" hidden="1">{"Riqfin97",#N/A,FALSE,"Tran";"Riqfinpro",#N/A,FALSE,"Tran"}</definedName>
    <definedName name="mmmmmmmmm_1" hidden="1">{"Riqfin97",#N/A,FALSE,"Tran";"Riqfinpro",#N/A,FALSE,"Tran"}</definedName>
    <definedName name="mmmmmmmmm_1_1" localSheetId="0" hidden="1">{"Riqfin97",#N/A,FALSE,"Tran";"Riqfinpro",#N/A,FALSE,"Tran"}</definedName>
    <definedName name="mmmmmmmmm_1_1" localSheetId="1" hidden="1">{"Riqfin97",#N/A,FALSE,"Tran";"Riqfinpro",#N/A,FALSE,"Tran"}</definedName>
    <definedName name="mmmmmmmmm_1_1" hidden="1">{"Riqfin97",#N/A,FALSE,"Tran";"Riqfinpro",#N/A,FALSE,"Tran"}</definedName>
    <definedName name="mmmmmmmmm_1_2" localSheetId="0" hidden="1">{"Riqfin97",#N/A,FALSE,"Tran";"Riqfinpro",#N/A,FALSE,"Tran"}</definedName>
    <definedName name="mmmmmmmmm_1_2" localSheetId="1" hidden="1">{"Riqfin97",#N/A,FALSE,"Tran";"Riqfinpro",#N/A,FALSE,"Tran"}</definedName>
    <definedName name="mmmmmmmmm_1_2" hidden="1">{"Riqfin97",#N/A,FALSE,"Tran";"Riqfinpro",#N/A,FALSE,"Tran"}</definedName>
    <definedName name="mmmmmmmmm_1_3" localSheetId="0" hidden="1">{"Riqfin97",#N/A,FALSE,"Tran";"Riqfinpro",#N/A,FALSE,"Tran"}</definedName>
    <definedName name="mmmmmmmmm_1_3" localSheetId="1" hidden="1">{"Riqfin97",#N/A,FALSE,"Tran";"Riqfinpro",#N/A,FALSE,"Tran"}</definedName>
    <definedName name="mmmmmmmmm_1_3" hidden="1">{"Riqfin97",#N/A,FALSE,"Tran";"Riqfinpro",#N/A,FALSE,"Tran"}</definedName>
    <definedName name="mmmmmmmmm_1_4" localSheetId="0" hidden="1">{"Riqfin97",#N/A,FALSE,"Tran";"Riqfinpro",#N/A,FALSE,"Tran"}</definedName>
    <definedName name="mmmmmmmmm_1_4" localSheetId="1" hidden="1">{"Riqfin97",#N/A,FALSE,"Tran";"Riqfinpro",#N/A,FALSE,"Tran"}</definedName>
    <definedName name="mmmmmmmmm_1_4" hidden="1">{"Riqfin97",#N/A,FALSE,"Tran";"Riqfinpro",#N/A,FALSE,"Tran"}</definedName>
    <definedName name="mmmmmmmmm_2" localSheetId="0" hidden="1">{"Riqfin97",#N/A,FALSE,"Tran";"Riqfinpro",#N/A,FALSE,"Tran"}</definedName>
    <definedName name="mmmmmmmmm_2" localSheetId="1" hidden="1">{"Riqfin97",#N/A,FALSE,"Tran";"Riqfinpro",#N/A,FALSE,"Tran"}</definedName>
    <definedName name="mmmmmmmmm_2" hidden="1">{"Riqfin97",#N/A,FALSE,"Tran";"Riqfinpro",#N/A,FALSE,"Tran"}</definedName>
    <definedName name="mmmmmmmmm_3" localSheetId="0" hidden="1">{"Riqfin97",#N/A,FALSE,"Tran";"Riqfinpro",#N/A,FALSE,"Tran"}</definedName>
    <definedName name="mmmmmmmmm_3" localSheetId="1" hidden="1">{"Riqfin97",#N/A,FALSE,"Tran";"Riqfinpro",#N/A,FALSE,"Tran"}</definedName>
    <definedName name="mmmmmmmmm_3" hidden="1">{"Riqfin97",#N/A,FALSE,"Tran";"Riqfinpro",#N/A,FALSE,"Tran"}</definedName>
    <definedName name="mmmmmmmmm_4" localSheetId="0" hidden="1">{"Riqfin97",#N/A,FALSE,"Tran";"Riqfinpro",#N/A,FALSE,"Tran"}</definedName>
    <definedName name="mmmmmmmmm_4" localSheetId="1" hidden="1">{"Riqfin97",#N/A,FALSE,"Tran";"Riqfinpro",#N/A,FALSE,"Tran"}</definedName>
    <definedName name="mmmmmmmmm_4" hidden="1">{"Riqfin97",#N/A,FALSE,"Tran";"Riqfinpro",#N/A,FALSE,"Tran"}</definedName>
    <definedName name="MN" localSheetId="1">#REF!</definedName>
    <definedName name="MN">[44]Base!#REF!</definedName>
    <definedName name="mn_1" localSheetId="1">#REF!</definedName>
    <definedName name="mn_1">[44]Base!#REF!</definedName>
    <definedName name="mncncn" localSheetId="0" hidden="1">{"Tab1",#N/A,FALSE,"P";"Tab2",#N/A,FALSE,"P"}</definedName>
    <definedName name="mncncn" localSheetId="1" hidden="1">{"Tab1",#N/A,FALSE,"P";"Tab2",#N/A,FALSE,"P"}</definedName>
    <definedName name="mncncn" hidden="1">{"Tab1",#N/A,FALSE,"P";"Tab2",#N/A,FALSE,"P"}</definedName>
    <definedName name="mncncn_1" localSheetId="0" hidden="1">{"Tab1",#N/A,FALSE,"P";"Tab2",#N/A,FALSE,"P"}</definedName>
    <definedName name="mncncn_1" localSheetId="1" hidden="1">{"Tab1",#N/A,FALSE,"P";"Tab2",#N/A,FALSE,"P"}</definedName>
    <definedName name="mncncn_1" hidden="1">{"Tab1",#N/A,FALSE,"P";"Tab2",#N/A,FALSE,"P"}</definedName>
    <definedName name="mncncn_1_1" localSheetId="0" hidden="1">{"Tab1",#N/A,FALSE,"P";"Tab2",#N/A,FALSE,"P"}</definedName>
    <definedName name="mncncn_1_1" localSheetId="1" hidden="1">{"Tab1",#N/A,FALSE,"P";"Tab2",#N/A,FALSE,"P"}</definedName>
    <definedName name="mncncn_1_1" hidden="1">{"Tab1",#N/A,FALSE,"P";"Tab2",#N/A,FALSE,"P"}</definedName>
    <definedName name="mncncn_1_2" localSheetId="0" hidden="1">{"Tab1",#N/A,FALSE,"P";"Tab2",#N/A,FALSE,"P"}</definedName>
    <definedName name="mncncn_1_2" localSheetId="1" hidden="1">{"Tab1",#N/A,FALSE,"P";"Tab2",#N/A,FALSE,"P"}</definedName>
    <definedName name="mncncn_1_2" hidden="1">{"Tab1",#N/A,FALSE,"P";"Tab2",#N/A,FALSE,"P"}</definedName>
    <definedName name="mncncn_1_3" localSheetId="0" hidden="1">{"Tab1",#N/A,FALSE,"P";"Tab2",#N/A,FALSE,"P"}</definedName>
    <definedName name="mncncn_1_3" localSheetId="1" hidden="1">{"Tab1",#N/A,FALSE,"P";"Tab2",#N/A,FALSE,"P"}</definedName>
    <definedName name="mncncn_1_3" hidden="1">{"Tab1",#N/A,FALSE,"P";"Tab2",#N/A,FALSE,"P"}</definedName>
    <definedName name="mncncn_1_4" localSheetId="0" hidden="1">{"Tab1",#N/A,FALSE,"P";"Tab2",#N/A,FALSE,"P"}</definedName>
    <definedName name="mncncn_1_4" localSheetId="1" hidden="1">{"Tab1",#N/A,FALSE,"P";"Tab2",#N/A,FALSE,"P"}</definedName>
    <definedName name="mncncn_1_4" hidden="1">{"Tab1",#N/A,FALSE,"P";"Tab2",#N/A,FALSE,"P"}</definedName>
    <definedName name="mncncn_2" localSheetId="0" hidden="1">{"Tab1",#N/A,FALSE,"P";"Tab2",#N/A,FALSE,"P"}</definedName>
    <definedName name="mncncn_2" localSheetId="1" hidden="1">{"Tab1",#N/A,FALSE,"P";"Tab2",#N/A,FALSE,"P"}</definedName>
    <definedName name="mncncn_2" hidden="1">{"Tab1",#N/A,FALSE,"P";"Tab2",#N/A,FALSE,"P"}</definedName>
    <definedName name="mncncn_3" localSheetId="0" hidden="1">{"Tab1",#N/A,FALSE,"P";"Tab2",#N/A,FALSE,"P"}</definedName>
    <definedName name="mncncn_3" localSheetId="1" hidden="1">{"Tab1",#N/A,FALSE,"P";"Tab2",#N/A,FALSE,"P"}</definedName>
    <definedName name="mncncn_3" hidden="1">{"Tab1",#N/A,FALSE,"P";"Tab2",#N/A,FALSE,"P"}</definedName>
    <definedName name="mncncn_4" localSheetId="0" hidden="1">{"Tab1",#N/A,FALSE,"P";"Tab2",#N/A,FALSE,"P"}</definedName>
    <definedName name="mncncn_4" localSheetId="1" hidden="1">{"Tab1",#N/A,FALSE,"P";"Tab2",#N/A,FALSE,"P"}</definedName>
    <definedName name="mncncn_4" hidden="1">{"Tab1",#N/A,FALSE,"P";"Tab2",#N/A,FALSE,"P"}</definedName>
    <definedName name="MNDATES" localSheetId="0">#REF!</definedName>
    <definedName name="MNDATES" localSheetId="1">#REF!</definedName>
    <definedName name="MNDATES">#REF!</definedName>
    <definedName name="ModFE">[124]Hoja6!$I$1:$I$10</definedName>
    <definedName name="MON_SM" localSheetId="0">#REF!</definedName>
    <definedName name="MON_SM" localSheetId="1">#REF!</definedName>
    <definedName name="MON_SM">#REF!</definedName>
    <definedName name="mone" localSheetId="0" hidden="1">{"'RIN-INTRANET'!$A$1:$K$71"}</definedName>
    <definedName name="mone" localSheetId="1" hidden="1">{"'RIN-INTRANET'!$A$1:$K$71"}</definedName>
    <definedName name="mone" hidden="1">{"'RIN-INTRANET'!$A$1:$K$71"}</definedName>
    <definedName name="mone_1" localSheetId="0" hidden="1">{"'RIN-INTRANET'!$A$1:$K$71"}</definedName>
    <definedName name="mone_1" localSheetId="1" hidden="1">{"'RIN-INTRANET'!$A$1:$K$71"}</definedName>
    <definedName name="mone_1" hidden="1">{"'RIN-INTRANET'!$A$1:$K$71"}</definedName>
    <definedName name="mone_1_1" localSheetId="0" hidden="1">{"'RIN-INTRANET'!$A$1:$K$71"}</definedName>
    <definedName name="mone_1_1" localSheetId="1" hidden="1">{"'RIN-INTRANET'!$A$1:$K$71"}</definedName>
    <definedName name="mone_1_1" hidden="1">{"'RIN-INTRANET'!$A$1:$K$71"}</definedName>
    <definedName name="mone_1_1_1" localSheetId="0" hidden="1">{"'RIN-INTRANET'!$A$1:$K$71"}</definedName>
    <definedName name="mone_1_1_1" localSheetId="1" hidden="1">{"'RIN-INTRANET'!$A$1:$K$71"}</definedName>
    <definedName name="mone_1_1_1" hidden="1">{"'RIN-INTRANET'!$A$1:$K$71"}</definedName>
    <definedName name="mone_1_1_2" localSheetId="0" hidden="1">{"'RIN-INTRANET'!$A$1:$K$71"}</definedName>
    <definedName name="mone_1_1_2" localSheetId="1" hidden="1">{"'RIN-INTRANET'!$A$1:$K$71"}</definedName>
    <definedName name="mone_1_1_2" hidden="1">{"'RIN-INTRANET'!$A$1:$K$71"}</definedName>
    <definedName name="mone_1_1_3" localSheetId="0" hidden="1">{"'RIN-INTRANET'!$A$1:$K$71"}</definedName>
    <definedName name="mone_1_1_3" localSheetId="1" hidden="1">{"'RIN-INTRANET'!$A$1:$K$71"}</definedName>
    <definedName name="mone_1_1_3" hidden="1">{"'RIN-INTRANET'!$A$1:$K$71"}</definedName>
    <definedName name="mone_1_1_4" localSheetId="0" hidden="1">{"'RIN-INTRANET'!$A$1:$K$71"}</definedName>
    <definedName name="mone_1_1_4" localSheetId="1" hidden="1">{"'RIN-INTRANET'!$A$1:$K$71"}</definedName>
    <definedName name="mone_1_1_4" hidden="1">{"'RIN-INTRANET'!$A$1:$K$71"}</definedName>
    <definedName name="mone_1_2" localSheetId="0" hidden="1">{"'RIN-INTRANET'!$A$1:$K$71"}</definedName>
    <definedName name="mone_1_2" localSheetId="1" hidden="1">{"'RIN-INTRANET'!$A$1:$K$71"}</definedName>
    <definedName name="mone_1_2" hidden="1">{"'RIN-INTRANET'!$A$1:$K$71"}</definedName>
    <definedName name="mone_1_2_1" localSheetId="0" hidden="1">{"'RIN-INTRANET'!$A$1:$K$71"}</definedName>
    <definedName name="mone_1_2_1" localSheetId="1" hidden="1">{"'RIN-INTRANET'!$A$1:$K$71"}</definedName>
    <definedName name="mone_1_2_1" hidden="1">{"'RIN-INTRANET'!$A$1:$K$71"}</definedName>
    <definedName name="mone_1_2_2" localSheetId="0" hidden="1">{"'RIN-INTRANET'!$A$1:$K$71"}</definedName>
    <definedName name="mone_1_2_2" localSheetId="1" hidden="1">{"'RIN-INTRANET'!$A$1:$K$71"}</definedName>
    <definedName name="mone_1_2_2" hidden="1">{"'RIN-INTRANET'!$A$1:$K$71"}</definedName>
    <definedName name="mone_1_2_3" localSheetId="0" hidden="1">{"'RIN-INTRANET'!$A$1:$K$71"}</definedName>
    <definedName name="mone_1_2_3" localSheetId="1" hidden="1">{"'RIN-INTRANET'!$A$1:$K$71"}</definedName>
    <definedName name="mone_1_2_3" hidden="1">{"'RIN-INTRANET'!$A$1:$K$71"}</definedName>
    <definedName name="mone_1_3" localSheetId="0" hidden="1">{"'RIN-INTRANET'!$A$1:$K$71"}</definedName>
    <definedName name="mone_1_3" localSheetId="1" hidden="1">{"'RIN-INTRANET'!$A$1:$K$71"}</definedName>
    <definedName name="mone_1_3" hidden="1">{"'RIN-INTRANET'!$A$1:$K$71"}</definedName>
    <definedName name="mone_1_4" localSheetId="0" hidden="1">{"'RIN-INTRANET'!$A$1:$K$71"}</definedName>
    <definedName name="mone_1_4" localSheetId="1" hidden="1">{"'RIN-INTRANET'!$A$1:$K$71"}</definedName>
    <definedName name="mone_1_4" hidden="1">{"'RIN-INTRANET'!$A$1:$K$71"}</definedName>
    <definedName name="mone_1_5" localSheetId="0" hidden="1">{"'RIN-INTRANET'!$A$1:$K$71"}</definedName>
    <definedName name="mone_1_5" localSheetId="1" hidden="1">{"'RIN-INTRANET'!$A$1:$K$71"}</definedName>
    <definedName name="mone_1_5" hidden="1">{"'RIN-INTRANET'!$A$1:$K$71"}</definedName>
    <definedName name="mone_2" localSheetId="0" hidden="1">{"'RIN-INTRANET'!$A$1:$K$71"}</definedName>
    <definedName name="mone_2" localSheetId="1" hidden="1">{"'RIN-INTRANET'!$A$1:$K$71"}</definedName>
    <definedName name="mone_2" hidden="1">{"'RIN-INTRANET'!$A$1:$K$71"}</definedName>
    <definedName name="mone_2_1" localSheetId="0" hidden="1">{"'RIN-INTRANET'!$A$1:$K$71"}</definedName>
    <definedName name="mone_2_1" localSheetId="1" hidden="1">{"'RIN-INTRANET'!$A$1:$K$71"}</definedName>
    <definedName name="mone_2_1" hidden="1">{"'RIN-INTRANET'!$A$1:$K$71"}</definedName>
    <definedName name="mone_2_2" localSheetId="0" hidden="1">{"'RIN-INTRANET'!$A$1:$K$71"}</definedName>
    <definedName name="mone_2_2" localSheetId="1" hidden="1">{"'RIN-INTRANET'!$A$1:$K$71"}</definedName>
    <definedName name="mone_2_2" hidden="1">{"'RIN-INTRANET'!$A$1:$K$71"}</definedName>
    <definedName name="mone_2_3" localSheetId="0" hidden="1">{"'RIN-INTRANET'!$A$1:$K$71"}</definedName>
    <definedName name="mone_2_3" localSheetId="1" hidden="1">{"'RIN-INTRANET'!$A$1:$K$71"}</definedName>
    <definedName name="mone_2_3" hidden="1">{"'RIN-INTRANET'!$A$1:$K$71"}</definedName>
    <definedName name="mone_2_4" localSheetId="0" hidden="1">{"'RIN-INTRANET'!$A$1:$K$71"}</definedName>
    <definedName name="mone_2_4" localSheetId="1" hidden="1">{"'RIN-INTRANET'!$A$1:$K$71"}</definedName>
    <definedName name="mone_2_4" hidden="1">{"'RIN-INTRANET'!$A$1:$K$71"}</definedName>
    <definedName name="mone_3" localSheetId="0" hidden="1">{"'RIN-INTRANET'!$A$1:$K$71"}</definedName>
    <definedName name="mone_3" localSheetId="1" hidden="1">{"'RIN-INTRANET'!$A$1:$K$71"}</definedName>
    <definedName name="mone_3" hidden="1">{"'RIN-INTRANET'!$A$1:$K$71"}</definedName>
    <definedName name="mone_4" localSheetId="0" hidden="1">{"'RIN-INTRANET'!$A$1:$K$71"}</definedName>
    <definedName name="mone_4" localSheetId="1" hidden="1">{"'RIN-INTRANET'!$A$1:$K$71"}</definedName>
    <definedName name="mone_4" hidden="1">{"'RIN-INTRANET'!$A$1:$K$71"}</definedName>
    <definedName name="mone_5" localSheetId="0" hidden="1">{"'RIN-INTRANET'!$A$1:$K$71"}</definedName>
    <definedName name="mone_5" localSheetId="1" hidden="1">{"'RIN-INTRANET'!$A$1:$K$71"}</definedName>
    <definedName name="mone_5" hidden="1">{"'RIN-INTRANET'!$A$1:$K$71"}</definedName>
    <definedName name="Monetary_Program" localSheetId="0">#REF!</definedName>
    <definedName name="Monetary_Program" localSheetId="1">#REF!</definedName>
    <definedName name="Monetary_Program">#REF!</definedName>
    <definedName name="Monetary_Survey" localSheetId="0">#REF!</definedName>
    <definedName name="Monetary_Survey" localSheetId="1">#REF!</definedName>
    <definedName name="Monetary_Survey">#REF!</definedName>
    <definedName name="Monetary_Survey_Analytical_Tables" localSheetId="0">#REF!</definedName>
    <definedName name="Monetary_Survey_Analytical_Tables" localSheetId="1">#REF!</definedName>
    <definedName name="Monetary_Survey_Analytical_Tables">#REF!</definedName>
    <definedName name="Monetary_Survey_growth_rates" localSheetId="0">#REF!</definedName>
    <definedName name="Monetary_Survey_growth_rates" localSheetId="1">#REF!</definedName>
    <definedName name="Monetary_Survey_growth_rates">#REF!</definedName>
    <definedName name="MONF_SM" localSheetId="0">#REF!</definedName>
    <definedName name="MONF_SM" localSheetId="1">#REF!</definedName>
    <definedName name="MONF_SM">#REF!</definedName>
    <definedName name="Monthly_CG_projection" localSheetId="0">#REF!</definedName>
    <definedName name="Monthly_CG_projection" localSheetId="1">#REF!</definedName>
    <definedName name="Monthly_CG_projection">#REF!</definedName>
    <definedName name="MonthlyInf" localSheetId="0">#REF!</definedName>
    <definedName name="MonthlyInf" localSheetId="1">#REF!</definedName>
    <definedName name="MonthlyInf">#REF!</definedName>
    <definedName name="MONY" localSheetId="0">#REF!</definedName>
    <definedName name="MONY" localSheetId="1">#REF!</definedName>
    <definedName name="MONY">#REF!</definedName>
    <definedName name="MPETROLEO" localSheetId="0">#REF!</definedName>
    <definedName name="MPETROLEO" localSheetId="1">#REF!</definedName>
    <definedName name="MPETROLEO">#REF!</definedName>
    <definedName name="MR" localSheetId="0">[44]Base!#REF!</definedName>
    <definedName name="MR" localSheetId="1">#REF!</definedName>
    <definedName name="MR">[44]Base!#REF!</definedName>
    <definedName name="MS_BCA_GDP" localSheetId="1">#REF!</definedName>
    <definedName name="MS_BCA_GDP">[37]Micro!$E$27:$AH$27</definedName>
    <definedName name="MS_BMG" localSheetId="1">#REF!</definedName>
    <definedName name="MS_BMG">[37]Micro!$E$29:$AH$29</definedName>
    <definedName name="MS_BXG" localSheetId="1">#REF!</definedName>
    <definedName name="MS_BXG">[37]Micro!$E$28:$AH$28</definedName>
    <definedName name="MS_GCB_NGDP" localSheetId="1">#REF!</definedName>
    <definedName name="MS_GCB_NGDP">[37]Micro!$E$19:$AH$19</definedName>
    <definedName name="MS_GGB_NGDP" localSheetId="1">#REF!</definedName>
    <definedName name="MS_GGB_NGDP">[37]Micro!$E$20:$AH$20</definedName>
    <definedName name="MS_LUR" localSheetId="1">#REF!</definedName>
    <definedName name="MS_LUR">[37]Micro!$E$15:$AH$15</definedName>
    <definedName name="MS_NGDP" localSheetId="1">#REF!</definedName>
    <definedName name="MS_NGDP">[37]Micro!$E$12:$AH$12</definedName>
    <definedName name="MS_NGDP_RG" localSheetId="1">#REF!</definedName>
    <definedName name="MS_NGDP_RG">[37]Micro!$E$9:$AH$9</definedName>
    <definedName name="MS_PCPIG" localSheetId="1">#REF!</definedName>
    <definedName name="MS_PCPIG">[37]Micro!$E$16:$AH$16</definedName>
    <definedName name="MS_TMG_RPCH" localSheetId="1">#REF!</definedName>
    <definedName name="MS_TMG_RPCH">[37]Micro!$E$24:$AH$24</definedName>
    <definedName name="MS_TXG_RPCH" localSheetId="1">#REF!</definedName>
    <definedName name="MS_TXG_RPCH">[37]Micro!$E$23:$AH$23</definedName>
    <definedName name="MS_TXGM_DPCH" localSheetId="0">[37]Micro!#REF!</definedName>
    <definedName name="MS_TXGM_DPCH" localSheetId="1">#REF!</definedName>
    <definedName name="MS_TXGM_DPCH">[37]Micro!#REF!</definedName>
    <definedName name="mstocksa" localSheetId="1">#REF!</definedName>
    <definedName name="mstocksa">[58]!mstocksa</definedName>
    <definedName name="mstocksq" localSheetId="1">#REF!</definedName>
    <definedName name="mstocksq">[58]!mstocksq</definedName>
    <definedName name="mte" localSheetId="0" hidden="1">{"Riqfin97",#N/A,FALSE,"Tran";"Riqfinpro",#N/A,FALSE,"Tran"}</definedName>
    <definedName name="mte" localSheetId="1" hidden="1">{"Riqfin97",#N/A,FALSE,"Tran";"Riqfinpro",#N/A,FALSE,"Tran"}</definedName>
    <definedName name="mte" hidden="1">{"Riqfin97",#N/A,FALSE,"Tran";"Riqfinpro",#N/A,FALSE,"Tran"}</definedName>
    <definedName name="mte_1" localSheetId="0" hidden="1">{"Riqfin97",#N/A,FALSE,"Tran";"Riqfinpro",#N/A,FALSE,"Tran"}</definedName>
    <definedName name="mte_1" localSheetId="1" hidden="1">{"Riqfin97",#N/A,FALSE,"Tran";"Riqfinpro",#N/A,FALSE,"Tran"}</definedName>
    <definedName name="mte_1" hidden="1">{"Riqfin97",#N/A,FALSE,"Tran";"Riqfinpro",#N/A,FALSE,"Tran"}</definedName>
    <definedName name="mte_1_1" localSheetId="0" hidden="1">{"Riqfin97",#N/A,FALSE,"Tran";"Riqfinpro",#N/A,FALSE,"Tran"}</definedName>
    <definedName name="mte_1_1" localSheetId="1" hidden="1">{"Riqfin97",#N/A,FALSE,"Tran";"Riqfinpro",#N/A,FALSE,"Tran"}</definedName>
    <definedName name="mte_1_1" hidden="1">{"Riqfin97",#N/A,FALSE,"Tran";"Riqfinpro",#N/A,FALSE,"Tran"}</definedName>
    <definedName name="mte_1_2" localSheetId="0" hidden="1">{"Riqfin97",#N/A,FALSE,"Tran";"Riqfinpro",#N/A,FALSE,"Tran"}</definedName>
    <definedName name="mte_1_2" localSheetId="1" hidden="1">{"Riqfin97",#N/A,FALSE,"Tran";"Riqfinpro",#N/A,FALSE,"Tran"}</definedName>
    <definedName name="mte_1_2" hidden="1">{"Riqfin97",#N/A,FALSE,"Tran";"Riqfinpro",#N/A,FALSE,"Tran"}</definedName>
    <definedName name="mte_1_3" localSheetId="0" hidden="1">{"Riqfin97",#N/A,FALSE,"Tran";"Riqfinpro",#N/A,FALSE,"Tran"}</definedName>
    <definedName name="mte_1_3" localSheetId="1" hidden="1">{"Riqfin97",#N/A,FALSE,"Tran";"Riqfinpro",#N/A,FALSE,"Tran"}</definedName>
    <definedName name="mte_1_3" hidden="1">{"Riqfin97",#N/A,FALSE,"Tran";"Riqfinpro",#N/A,FALSE,"Tran"}</definedName>
    <definedName name="mte_1_4" localSheetId="0" hidden="1">{"Riqfin97",#N/A,FALSE,"Tran";"Riqfinpro",#N/A,FALSE,"Tran"}</definedName>
    <definedName name="mte_1_4" localSheetId="1" hidden="1">{"Riqfin97",#N/A,FALSE,"Tran";"Riqfinpro",#N/A,FALSE,"Tran"}</definedName>
    <definedName name="mte_1_4" hidden="1">{"Riqfin97",#N/A,FALSE,"Tran";"Riqfinpro",#N/A,FALSE,"Tran"}</definedName>
    <definedName name="mte_2" localSheetId="0" hidden="1">{"Riqfin97",#N/A,FALSE,"Tran";"Riqfinpro",#N/A,FALSE,"Tran"}</definedName>
    <definedName name="mte_2" localSheetId="1" hidden="1">{"Riqfin97",#N/A,FALSE,"Tran";"Riqfinpro",#N/A,FALSE,"Tran"}</definedName>
    <definedName name="mte_2" hidden="1">{"Riqfin97",#N/A,FALSE,"Tran";"Riqfinpro",#N/A,FALSE,"Tran"}</definedName>
    <definedName name="mte_3" localSheetId="0" hidden="1">{"Riqfin97",#N/A,FALSE,"Tran";"Riqfinpro",#N/A,FALSE,"Tran"}</definedName>
    <definedName name="mte_3" localSheetId="1" hidden="1">{"Riqfin97",#N/A,FALSE,"Tran";"Riqfinpro",#N/A,FALSE,"Tran"}</definedName>
    <definedName name="mte_3" hidden="1">{"Riqfin97",#N/A,FALSE,"Tran";"Riqfinpro",#N/A,FALSE,"Tran"}</definedName>
    <definedName name="mte_4" localSheetId="0" hidden="1">{"Riqfin97",#N/A,FALSE,"Tran";"Riqfinpro",#N/A,FALSE,"Tran"}</definedName>
    <definedName name="mte_4" localSheetId="1" hidden="1">{"Riqfin97",#N/A,FALSE,"Tran";"Riqfinpro",#N/A,FALSE,"Tran"}</definedName>
    <definedName name="mte_4" hidden="1">{"Riqfin97",#N/A,FALSE,"Tran";"Riqfinpro",#N/A,FALSE,"Tran"}</definedName>
    <definedName name="MUNI96" localSheetId="0">#REF!</definedName>
    <definedName name="MUNI96" localSheetId="1">#REF!</definedName>
    <definedName name="MUNI96">#REF!</definedName>
    <definedName name="municipio">#REF!</definedName>
    <definedName name="Municipios" localSheetId="0">#REF!</definedName>
    <definedName name="Municipios" localSheetId="1">#REF!</definedName>
    <definedName name="Municipios">#REF!</definedName>
    <definedName name="n" localSheetId="1">#REF!</definedName>
    <definedName name="n">[44]Base!$CI1</definedName>
    <definedName name="nada2">#REF!</definedName>
    <definedName name="nada3">#REF!</definedName>
    <definedName name="NAMES" localSheetId="0">#REF!</definedName>
    <definedName name="NAMES" localSheetId="1">#REF!</definedName>
    <definedName name="NAMES">#REF!</definedName>
    <definedName name="NAMES_A" localSheetId="0">#REF!</definedName>
    <definedName name="NAMES_A" localSheetId="1">#REF!</definedName>
    <definedName name="NAMES_A">#REF!</definedName>
    <definedName name="Names_Annual" localSheetId="0">#REF!</definedName>
    <definedName name="Names_Annual" localSheetId="1">#REF!</definedName>
    <definedName name="Names_Annual">#REF!</definedName>
    <definedName name="Names_Monthly" localSheetId="0">#REF!</definedName>
    <definedName name="Names_Monthly" localSheetId="1">#REF!</definedName>
    <definedName name="Names_Monthly">#REF!</definedName>
    <definedName name="NAMES_NOW" localSheetId="0">#REF!</definedName>
    <definedName name="NAMES_NOW" localSheetId="1">#REF!</definedName>
    <definedName name="NAMES_NOW">#REF!</definedName>
    <definedName name="NAMES_Q" localSheetId="0">#REF!</definedName>
    <definedName name="NAMES_Q" localSheetId="1">#REF!</definedName>
    <definedName name="NAMES_Q">#REF!</definedName>
    <definedName name="names_w" localSheetId="0">#REF!</definedName>
    <definedName name="names_w" localSheetId="1">#REF!</definedName>
    <definedName name="names_w">#REF!</definedName>
    <definedName name="narciso" localSheetId="0">#REF!</definedName>
    <definedName name="narciso" localSheetId="1">#REF!</definedName>
    <definedName name="narciso">#REF!</definedName>
    <definedName name="nbabvsd" localSheetId="0" hidden="1">{"'RIN-INTRANET'!$A$1:$K$71"}</definedName>
    <definedName name="nbabvsd" localSheetId="1" hidden="1">{"'RIN-INTRANET'!$A$1:$K$71"}</definedName>
    <definedName name="nbabvsd" hidden="1">{"'RIN-INTRANET'!$A$1:$K$71"}</definedName>
    <definedName name="nbabvsd_1" localSheetId="0" hidden="1">{"'RIN-INTRANET'!$A$1:$K$71"}</definedName>
    <definedName name="nbabvsd_1" localSheetId="1" hidden="1">{"'RIN-INTRANET'!$A$1:$K$71"}</definedName>
    <definedName name="nbabvsd_1" hidden="1">{"'RIN-INTRANET'!$A$1:$K$71"}</definedName>
    <definedName name="nbabvsd_1_1" localSheetId="0" hidden="1">{"'RIN-INTRANET'!$A$1:$K$71"}</definedName>
    <definedName name="nbabvsd_1_1" localSheetId="1" hidden="1">{"'RIN-INTRANET'!$A$1:$K$71"}</definedName>
    <definedName name="nbabvsd_1_1" hidden="1">{"'RIN-INTRANET'!$A$1:$K$71"}</definedName>
    <definedName name="nbabvsd_1_1_1" localSheetId="0" hidden="1">{"'RIN-INTRANET'!$A$1:$K$71"}</definedName>
    <definedName name="nbabvsd_1_1_1" localSheetId="1" hidden="1">{"'RIN-INTRANET'!$A$1:$K$71"}</definedName>
    <definedName name="nbabvsd_1_1_1" hidden="1">{"'RIN-INTRANET'!$A$1:$K$71"}</definedName>
    <definedName name="nbabvsd_1_1_2" localSheetId="0" hidden="1">{"'RIN-INTRANET'!$A$1:$K$71"}</definedName>
    <definedName name="nbabvsd_1_1_2" localSheetId="1" hidden="1">{"'RIN-INTRANET'!$A$1:$K$71"}</definedName>
    <definedName name="nbabvsd_1_1_2" hidden="1">{"'RIN-INTRANET'!$A$1:$K$71"}</definedName>
    <definedName name="nbabvsd_1_1_3" localSheetId="0" hidden="1">{"'RIN-INTRANET'!$A$1:$K$71"}</definedName>
    <definedName name="nbabvsd_1_1_3" localSheetId="1" hidden="1">{"'RIN-INTRANET'!$A$1:$K$71"}</definedName>
    <definedName name="nbabvsd_1_1_3" hidden="1">{"'RIN-INTRANET'!$A$1:$K$71"}</definedName>
    <definedName name="nbabvsd_1_1_4" localSheetId="0" hidden="1">{"'RIN-INTRANET'!$A$1:$K$71"}</definedName>
    <definedName name="nbabvsd_1_1_4" localSheetId="1" hidden="1">{"'RIN-INTRANET'!$A$1:$K$71"}</definedName>
    <definedName name="nbabvsd_1_1_4" hidden="1">{"'RIN-INTRANET'!$A$1:$K$71"}</definedName>
    <definedName name="nbabvsd_1_2" localSheetId="0" hidden="1">{"'RIN-INTRANET'!$A$1:$K$71"}</definedName>
    <definedName name="nbabvsd_1_2" localSheetId="1" hidden="1">{"'RIN-INTRANET'!$A$1:$K$71"}</definedName>
    <definedName name="nbabvsd_1_2" hidden="1">{"'RIN-INTRANET'!$A$1:$K$71"}</definedName>
    <definedName name="nbabvsd_1_2_1" localSheetId="0" hidden="1">{"'RIN-INTRANET'!$A$1:$K$71"}</definedName>
    <definedName name="nbabvsd_1_2_1" localSheetId="1" hidden="1">{"'RIN-INTRANET'!$A$1:$K$71"}</definedName>
    <definedName name="nbabvsd_1_2_1" hidden="1">{"'RIN-INTRANET'!$A$1:$K$71"}</definedName>
    <definedName name="nbabvsd_1_2_2" localSheetId="0" hidden="1">{"'RIN-INTRANET'!$A$1:$K$71"}</definedName>
    <definedName name="nbabvsd_1_2_2" localSheetId="1" hidden="1">{"'RIN-INTRANET'!$A$1:$K$71"}</definedName>
    <definedName name="nbabvsd_1_2_2" hidden="1">{"'RIN-INTRANET'!$A$1:$K$71"}</definedName>
    <definedName name="nbabvsd_1_2_3" localSheetId="0" hidden="1">{"'RIN-INTRANET'!$A$1:$K$71"}</definedName>
    <definedName name="nbabvsd_1_2_3" localSheetId="1" hidden="1">{"'RIN-INTRANET'!$A$1:$K$71"}</definedName>
    <definedName name="nbabvsd_1_2_3" hidden="1">{"'RIN-INTRANET'!$A$1:$K$71"}</definedName>
    <definedName name="nbabvsd_1_3" localSheetId="0" hidden="1">{"'RIN-INTRANET'!$A$1:$K$71"}</definedName>
    <definedName name="nbabvsd_1_3" localSheetId="1" hidden="1">{"'RIN-INTRANET'!$A$1:$K$71"}</definedName>
    <definedName name="nbabvsd_1_3" hidden="1">{"'RIN-INTRANET'!$A$1:$K$71"}</definedName>
    <definedName name="nbabvsd_1_4" localSheetId="0" hidden="1">{"'RIN-INTRANET'!$A$1:$K$71"}</definedName>
    <definedName name="nbabvsd_1_4" localSheetId="1" hidden="1">{"'RIN-INTRANET'!$A$1:$K$71"}</definedName>
    <definedName name="nbabvsd_1_4" hidden="1">{"'RIN-INTRANET'!$A$1:$K$71"}</definedName>
    <definedName name="nbabvsd_1_5" localSheetId="0" hidden="1">{"'RIN-INTRANET'!$A$1:$K$71"}</definedName>
    <definedName name="nbabvsd_1_5" localSheetId="1" hidden="1">{"'RIN-INTRANET'!$A$1:$K$71"}</definedName>
    <definedName name="nbabvsd_1_5" hidden="1">{"'RIN-INTRANET'!$A$1:$K$71"}</definedName>
    <definedName name="nbabvsd_2" localSheetId="0" hidden="1">{"'RIN-INTRANET'!$A$1:$K$71"}</definedName>
    <definedName name="nbabvsd_2" localSheetId="1" hidden="1">{"'RIN-INTRANET'!$A$1:$K$71"}</definedName>
    <definedName name="nbabvsd_2" hidden="1">{"'RIN-INTRANET'!$A$1:$K$71"}</definedName>
    <definedName name="nbabvsd_2_1" localSheetId="0" hidden="1">{"'RIN-INTRANET'!$A$1:$K$71"}</definedName>
    <definedName name="nbabvsd_2_1" localSheetId="1" hidden="1">{"'RIN-INTRANET'!$A$1:$K$71"}</definedName>
    <definedName name="nbabvsd_2_1" hidden="1">{"'RIN-INTRANET'!$A$1:$K$71"}</definedName>
    <definedName name="nbabvsd_2_2" localSheetId="0" hidden="1">{"'RIN-INTRANET'!$A$1:$K$71"}</definedName>
    <definedName name="nbabvsd_2_2" localSheetId="1" hidden="1">{"'RIN-INTRANET'!$A$1:$K$71"}</definedName>
    <definedName name="nbabvsd_2_2" hidden="1">{"'RIN-INTRANET'!$A$1:$K$71"}</definedName>
    <definedName name="nbabvsd_2_3" localSheetId="0" hidden="1">{"'RIN-INTRANET'!$A$1:$K$71"}</definedName>
    <definedName name="nbabvsd_2_3" localSheetId="1" hidden="1">{"'RIN-INTRANET'!$A$1:$K$71"}</definedName>
    <definedName name="nbabvsd_2_3" hidden="1">{"'RIN-INTRANET'!$A$1:$K$71"}</definedName>
    <definedName name="nbabvsd_2_4" localSheetId="0" hidden="1">{"'RIN-INTRANET'!$A$1:$K$71"}</definedName>
    <definedName name="nbabvsd_2_4" localSheetId="1" hidden="1">{"'RIN-INTRANET'!$A$1:$K$71"}</definedName>
    <definedName name="nbabvsd_2_4" hidden="1">{"'RIN-INTRANET'!$A$1:$K$71"}</definedName>
    <definedName name="nbabvsd_3" localSheetId="0" hidden="1">{"'RIN-INTRANET'!$A$1:$K$71"}</definedName>
    <definedName name="nbabvsd_3" localSheetId="1" hidden="1">{"'RIN-INTRANET'!$A$1:$K$71"}</definedName>
    <definedName name="nbabvsd_3" hidden="1">{"'RIN-INTRANET'!$A$1:$K$71"}</definedName>
    <definedName name="nbabvsd_4" localSheetId="0" hidden="1">{"'RIN-INTRANET'!$A$1:$K$71"}</definedName>
    <definedName name="nbabvsd_4" localSheetId="1" hidden="1">{"'RIN-INTRANET'!$A$1:$K$71"}</definedName>
    <definedName name="nbabvsd_4" hidden="1">{"'RIN-INTRANET'!$A$1:$K$71"}</definedName>
    <definedName name="nbabvsd_5" localSheetId="0" hidden="1">{"'RIN-INTRANET'!$A$1:$K$71"}</definedName>
    <definedName name="nbabvsd_5" localSheetId="1" hidden="1">{"'RIN-INTRANET'!$A$1:$K$71"}</definedName>
    <definedName name="nbabvsd_5" hidden="1">{"'RIN-INTRANET'!$A$1:$K$71"}</definedName>
    <definedName name="NC_R" localSheetId="1">#REF!</definedName>
    <definedName name="NC_R">[75]Q1!$E$8:$AH$8</definedName>
    <definedName name="NCG" localSheetId="1">#REF!</definedName>
    <definedName name="NCG">[37]Q2!$E$8:$AH$8</definedName>
    <definedName name="NCG_R" localSheetId="1">#REF!</definedName>
    <definedName name="NCG_R">[75]Q1!$E$11:$AH$11</definedName>
    <definedName name="NCP" localSheetId="1">#REF!</definedName>
    <definedName name="NCP">[37]Q2!$E$11:$AH$11</definedName>
    <definedName name="NCP_R" localSheetId="1">#REF!</definedName>
    <definedName name="NCP_R">[75]Q1!$E$14:$AH$14</definedName>
    <definedName name="Ndf" localSheetId="0">'[53]Debt 2009'!#REF!</definedName>
    <definedName name="Ndf" localSheetId="1">#REF!</definedName>
    <definedName name="Ndf">'[53]Debt 2009'!#REF!</definedName>
    <definedName name="ndmdkfdvjmk" localSheetId="0" hidden="1">{"'RIN-INTRANET'!$A$1:$K$71"}</definedName>
    <definedName name="ndmdkfdvjmk" localSheetId="1" hidden="1">{"'RIN-INTRANET'!$A$1:$K$71"}</definedName>
    <definedName name="ndmdkfdvjmk" hidden="1">{"'RIN-INTRANET'!$A$1:$K$71"}</definedName>
    <definedName name="ndmdkfdvjmk_1" localSheetId="0" hidden="1">{"'RIN-INTRANET'!$A$1:$K$71"}</definedName>
    <definedName name="ndmdkfdvjmk_1" localSheetId="1" hidden="1">{"'RIN-INTRANET'!$A$1:$K$71"}</definedName>
    <definedName name="ndmdkfdvjmk_1" hidden="1">{"'RIN-INTRANET'!$A$1:$K$71"}</definedName>
    <definedName name="ndmdkfdvjmk_1_1" localSheetId="0" hidden="1">{"'RIN-INTRANET'!$A$1:$K$71"}</definedName>
    <definedName name="ndmdkfdvjmk_1_1" localSheetId="1" hidden="1">{"'RIN-INTRANET'!$A$1:$K$71"}</definedName>
    <definedName name="ndmdkfdvjmk_1_1" hidden="1">{"'RIN-INTRANET'!$A$1:$K$71"}</definedName>
    <definedName name="ndmdkfdvjmk_1_1_1" localSheetId="0" hidden="1">{"'RIN-INTRANET'!$A$1:$K$71"}</definedName>
    <definedName name="ndmdkfdvjmk_1_1_1" localSheetId="1" hidden="1">{"'RIN-INTRANET'!$A$1:$K$71"}</definedName>
    <definedName name="ndmdkfdvjmk_1_1_1" hidden="1">{"'RIN-INTRANET'!$A$1:$K$71"}</definedName>
    <definedName name="ndmdkfdvjmk_1_1_2" localSheetId="0" hidden="1">{"'RIN-INTRANET'!$A$1:$K$71"}</definedName>
    <definedName name="ndmdkfdvjmk_1_1_2" localSheetId="1" hidden="1">{"'RIN-INTRANET'!$A$1:$K$71"}</definedName>
    <definedName name="ndmdkfdvjmk_1_1_2" hidden="1">{"'RIN-INTRANET'!$A$1:$K$71"}</definedName>
    <definedName name="ndmdkfdvjmk_1_1_3" localSheetId="0" hidden="1">{"'RIN-INTRANET'!$A$1:$K$71"}</definedName>
    <definedName name="ndmdkfdvjmk_1_1_3" localSheetId="1" hidden="1">{"'RIN-INTRANET'!$A$1:$K$71"}</definedName>
    <definedName name="ndmdkfdvjmk_1_1_3" hidden="1">{"'RIN-INTRANET'!$A$1:$K$71"}</definedName>
    <definedName name="ndmdkfdvjmk_1_1_4" localSheetId="0" hidden="1">{"'RIN-INTRANET'!$A$1:$K$71"}</definedName>
    <definedName name="ndmdkfdvjmk_1_1_4" localSheetId="1" hidden="1">{"'RIN-INTRANET'!$A$1:$K$71"}</definedName>
    <definedName name="ndmdkfdvjmk_1_1_4" hidden="1">{"'RIN-INTRANET'!$A$1:$K$71"}</definedName>
    <definedName name="ndmdkfdvjmk_1_2" localSheetId="0" hidden="1">{"'RIN-INTRANET'!$A$1:$K$71"}</definedName>
    <definedName name="ndmdkfdvjmk_1_2" localSheetId="1" hidden="1">{"'RIN-INTRANET'!$A$1:$K$71"}</definedName>
    <definedName name="ndmdkfdvjmk_1_2" hidden="1">{"'RIN-INTRANET'!$A$1:$K$71"}</definedName>
    <definedName name="ndmdkfdvjmk_1_2_1" localSheetId="0" hidden="1">{"'RIN-INTRANET'!$A$1:$K$71"}</definedName>
    <definedName name="ndmdkfdvjmk_1_2_1" localSheetId="1" hidden="1">{"'RIN-INTRANET'!$A$1:$K$71"}</definedName>
    <definedName name="ndmdkfdvjmk_1_2_1" hidden="1">{"'RIN-INTRANET'!$A$1:$K$71"}</definedName>
    <definedName name="ndmdkfdvjmk_1_2_2" localSheetId="0" hidden="1">{"'RIN-INTRANET'!$A$1:$K$71"}</definedName>
    <definedName name="ndmdkfdvjmk_1_2_2" localSheetId="1" hidden="1">{"'RIN-INTRANET'!$A$1:$K$71"}</definedName>
    <definedName name="ndmdkfdvjmk_1_2_2" hidden="1">{"'RIN-INTRANET'!$A$1:$K$71"}</definedName>
    <definedName name="ndmdkfdvjmk_1_2_3" localSheetId="0" hidden="1">{"'RIN-INTRANET'!$A$1:$K$71"}</definedName>
    <definedName name="ndmdkfdvjmk_1_2_3" localSheetId="1" hidden="1">{"'RIN-INTRANET'!$A$1:$K$71"}</definedName>
    <definedName name="ndmdkfdvjmk_1_2_3" hidden="1">{"'RIN-INTRANET'!$A$1:$K$71"}</definedName>
    <definedName name="ndmdkfdvjmk_1_3" localSheetId="0" hidden="1">{"'RIN-INTRANET'!$A$1:$K$71"}</definedName>
    <definedName name="ndmdkfdvjmk_1_3" localSheetId="1" hidden="1">{"'RIN-INTRANET'!$A$1:$K$71"}</definedName>
    <definedName name="ndmdkfdvjmk_1_3" hidden="1">{"'RIN-INTRANET'!$A$1:$K$71"}</definedName>
    <definedName name="ndmdkfdvjmk_1_4" localSheetId="0" hidden="1">{"'RIN-INTRANET'!$A$1:$K$71"}</definedName>
    <definedName name="ndmdkfdvjmk_1_4" localSheetId="1" hidden="1">{"'RIN-INTRANET'!$A$1:$K$71"}</definedName>
    <definedName name="ndmdkfdvjmk_1_4" hidden="1">{"'RIN-INTRANET'!$A$1:$K$71"}</definedName>
    <definedName name="ndmdkfdvjmk_1_5" localSheetId="0" hidden="1">{"'RIN-INTRANET'!$A$1:$K$71"}</definedName>
    <definedName name="ndmdkfdvjmk_1_5" localSheetId="1" hidden="1">{"'RIN-INTRANET'!$A$1:$K$71"}</definedName>
    <definedName name="ndmdkfdvjmk_1_5" hidden="1">{"'RIN-INTRANET'!$A$1:$K$71"}</definedName>
    <definedName name="ndmdkfdvjmk_2" localSheetId="0" hidden="1">{"'RIN-INTRANET'!$A$1:$K$71"}</definedName>
    <definedName name="ndmdkfdvjmk_2" localSheetId="1" hidden="1">{"'RIN-INTRANET'!$A$1:$K$71"}</definedName>
    <definedName name="ndmdkfdvjmk_2" hidden="1">{"'RIN-INTRANET'!$A$1:$K$71"}</definedName>
    <definedName name="ndmdkfdvjmk_2_1" localSheetId="0" hidden="1">{"'RIN-INTRANET'!$A$1:$K$71"}</definedName>
    <definedName name="ndmdkfdvjmk_2_1" localSheetId="1" hidden="1">{"'RIN-INTRANET'!$A$1:$K$71"}</definedName>
    <definedName name="ndmdkfdvjmk_2_1" hidden="1">{"'RIN-INTRANET'!$A$1:$K$71"}</definedName>
    <definedName name="ndmdkfdvjmk_2_2" localSheetId="0" hidden="1">{"'RIN-INTRANET'!$A$1:$K$71"}</definedName>
    <definedName name="ndmdkfdvjmk_2_2" localSheetId="1" hidden="1">{"'RIN-INTRANET'!$A$1:$K$71"}</definedName>
    <definedName name="ndmdkfdvjmk_2_2" hidden="1">{"'RIN-INTRANET'!$A$1:$K$71"}</definedName>
    <definedName name="ndmdkfdvjmk_2_3" localSheetId="0" hidden="1">{"'RIN-INTRANET'!$A$1:$K$71"}</definedName>
    <definedName name="ndmdkfdvjmk_2_3" localSheetId="1" hidden="1">{"'RIN-INTRANET'!$A$1:$K$71"}</definedName>
    <definedName name="ndmdkfdvjmk_2_3" hidden="1">{"'RIN-INTRANET'!$A$1:$K$71"}</definedName>
    <definedName name="ndmdkfdvjmk_2_4" localSheetId="0" hidden="1">{"'RIN-INTRANET'!$A$1:$K$71"}</definedName>
    <definedName name="ndmdkfdvjmk_2_4" localSheetId="1" hidden="1">{"'RIN-INTRANET'!$A$1:$K$71"}</definedName>
    <definedName name="ndmdkfdvjmk_2_4" hidden="1">{"'RIN-INTRANET'!$A$1:$K$71"}</definedName>
    <definedName name="ndmdkfdvjmk_3" localSheetId="0" hidden="1">{"'RIN-INTRANET'!$A$1:$K$71"}</definedName>
    <definedName name="ndmdkfdvjmk_3" localSheetId="1" hidden="1">{"'RIN-INTRANET'!$A$1:$K$71"}</definedName>
    <definedName name="ndmdkfdvjmk_3" hidden="1">{"'RIN-INTRANET'!$A$1:$K$71"}</definedName>
    <definedName name="ndmdkfdvjmk_4" localSheetId="0" hidden="1">{"'RIN-INTRANET'!$A$1:$K$71"}</definedName>
    <definedName name="ndmdkfdvjmk_4" localSheetId="1" hidden="1">{"'RIN-INTRANET'!$A$1:$K$71"}</definedName>
    <definedName name="ndmdkfdvjmk_4" hidden="1">{"'RIN-INTRANET'!$A$1:$K$71"}</definedName>
    <definedName name="ndmdkfdvjmk_5" localSheetId="0" hidden="1">{"'RIN-INTRANET'!$A$1:$K$71"}</definedName>
    <definedName name="ndmdkfdvjmk_5" localSheetId="1" hidden="1">{"'RIN-INTRANET'!$A$1:$K$71"}</definedName>
    <definedName name="ndmdkfdvjmk_5" hidden="1">{"'RIN-INTRANET'!$A$1:$K$71"}</definedName>
    <definedName name="NDNDN">#REF!</definedName>
    <definedName name="Neutro">#REF!</definedName>
    <definedName name="new" localSheetId="0" hidden="1">{"TBILLS_ALL",#N/A,FALSE,"FITB_all"}</definedName>
    <definedName name="new" localSheetId="1" hidden="1">{"TBILLS_ALL",#N/A,FALSE,"FITB_all"}</definedName>
    <definedName name="new" hidden="1">{"TBILLS_ALL",#N/A,FALSE,"FITB_all"}</definedName>
    <definedName name="NEW_DS" localSheetId="1">#REF!</definedName>
    <definedName name="NEW_DS">#REF!</definedName>
    <definedName name="newnew" localSheetId="0" hidden="1">{"TBILLS_ALL",#N/A,FALSE,"FITB_all"}</definedName>
    <definedName name="newnew" localSheetId="1" hidden="1">{"TBILLS_ALL",#N/A,FALSE,"FITB_all"}</definedName>
    <definedName name="newnew" hidden="1">{"TBILLS_ALL",#N/A,FALSE,"FITB_all"}</definedName>
    <definedName name="NEWSHEET" localSheetId="0">#REF!</definedName>
    <definedName name="NEWSHEET" localSheetId="1">#REF!</definedName>
    <definedName name="NEWSHEET">#REF!</definedName>
    <definedName name="NFB_R" localSheetId="1">#REF!</definedName>
    <definedName name="NFB_R">[75]Q1!$E$29:$AH$29</definedName>
    <definedName name="NFB_R_GDP" localSheetId="1">#REF!</definedName>
    <definedName name="NFB_R_GDP">[75]Q1!$E$30:$AH$30</definedName>
    <definedName name="NFI" localSheetId="1">#REF!</definedName>
    <definedName name="NFI">[37]Q2!$E$20:$AH$20</definedName>
    <definedName name="NFI_R" localSheetId="1">#REF!</definedName>
    <definedName name="NFI_R">[75]Q1!$E$23:$AH$23</definedName>
    <definedName name="NFIG" localSheetId="1">#REF!</definedName>
    <definedName name="NFIG">[37]Q2!$E$23:$AH$23</definedName>
    <definedName name="NFIP" localSheetId="1">#REF!</definedName>
    <definedName name="NFIP">[37]Q2!$E$26:$AH$26</definedName>
    <definedName name="NFPS_" localSheetId="0">[39]OPS!#REF!</definedName>
    <definedName name="NFPS_" localSheetId="1">#REF!</definedName>
    <definedName name="NFPS_">[39]OPS!#REF!</definedName>
    <definedName name="NGDP" localSheetId="1">#REF!</definedName>
    <definedName name="NGDP">[69]Q2!$E$47:$AH$47</definedName>
    <definedName name="NGDP_D" localSheetId="1">#REF!</definedName>
    <definedName name="NGDP_D">[37]Q3!$E$22:$AH$22</definedName>
    <definedName name="NGDP_D.ARQ" localSheetId="0">#REF!</definedName>
    <definedName name="NGDP_D.ARQ" localSheetId="1">#REF!</definedName>
    <definedName name="NGDP_D.ARQ">#REF!</definedName>
    <definedName name="NGDP_D.Q" localSheetId="0">#REF!</definedName>
    <definedName name="NGDP_D.Q" localSheetId="1">#REF!</definedName>
    <definedName name="NGDP_D.Q">#REF!</definedName>
    <definedName name="NGDP_D.YOY" localSheetId="0">#REF!</definedName>
    <definedName name="NGDP_D.YOY" localSheetId="1">#REF!</definedName>
    <definedName name="NGDP_D.YOY">#REF!</definedName>
    <definedName name="NGDP_DG" localSheetId="1">#REF!</definedName>
    <definedName name="NGDP_DG">[37]Q3!$E$23:$AH$23</definedName>
    <definedName name="NGDP_R" localSheetId="1">#REF!</definedName>
    <definedName name="NGDP_R">[75]Q1!$E$50:$AH$50</definedName>
    <definedName name="NGDP_R.ARQ" localSheetId="0">#REF!</definedName>
    <definedName name="NGDP_R.ARQ" localSheetId="1">#REF!</definedName>
    <definedName name="NGDP_R.ARQ">#REF!</definedName>
    <definedName name="NGDP_R.Q" localSheetId="0">#REF!</definedName>
    <definedName name="NGDP_R.Q" localSheetId="1">#REF!</definedName>
    <definedName name="NGDP_R.Q">#REF!</definedName>
    <definedName name="NGDP_R.YOY" localSheetId="0">#REF!</definedName>
    <definedName name="NGDP_R.YOY" localSheetId="1">#REF!</definedName>
    <definedName name="NGDP_R.YOY">#REF!</definedName>
    <definedName name="NGDP_RG" localSheetId="1">#REF!</definedName>
    <definedName name="NGDP_RG">[75]Q1!$E$51:$AH$51</definedName>
    <definedName name="NGDPA" localSheetId="0">#REF!</definedName>
    <definedName name="NGDPA" localSheetId="1">#REF!</definedName>
    <definedName name="NGDPA">#REF!</definedName>
    <definedName name="NGK" localSheetId="1">#REF!</definedName>
    <definedName name="NGK">#REF!</definedName>
    <definedName name="NGNI" localSheetId="1">#REF!</definedName>
    <definedName name="NGNI">#REF!</definedName>
    <definedName name="NGPXO" localSheetId="1">#REF!</definedName>
    <definedName name="NGPXO">#REF!</definedName>
    <definedName name="NGPXO_R" localSheetId="1">#REF!</definedName>
    <definedName name="NGPXO_R">#REF!</definedName>
    <definedName name="NGS" localSheetId="1">#REF!</definedName>
    <definedName name="NGS">[37]Q2!$E$50:$AH$50</definedName>
    <definedName name="NGS_NGDP" localSheetId="1">#REF!</definedName>
    <definedName name="NGS_NGDP">[37]Q2!$E$51:$AH$51</definedName>
    <definedName name="NGSG" localSheetId="1">#REF!</definedName>
    <definedName name="NGSG">[37]Q2!$E$53:$AH$53</definedName>
    <definedName name="NGSP" localSheetId="1">#REF!</definedName>
    <definedName name="NGSP">[37]Q2!$E$56:$AH$56</definedName>
    <definedName name="NHSJUFCKIJ" localSheetId="1">#REF!</definedName>
    <definedName name="NHSJUFCKIJ">#REF!</definedName>
    <definedName name="NHSJUFCKIP" localSheetId="1">#REF!</definedName>
    <definedName name="NHSJUFCKIP">#REF!</definedName>
    <definedName name="NI" localSheetId="1">#REF!</definedName>
    <definedName name="NI">[37]Q2!$E$14:$AH$14</definedName>
    <definedName name="NI_GDP" localSheetId="1">#REF!</definedName>
    <definedName name="NI_GDP">[37]Q2!$E$16:$AH$16</definedName>
    <definedName name="NI_NGDP" localSheetId="1">#REF!</definedName>
    <definedName name="NI_NGDP">[37]Q2!$E$16:$AH$16</definedName>
    <definedName name="NI_R" localSheetId="1">#REF!</definedName>
    <definedName name="NI_R">[75]Q1!$E$17:$AH$17</definedName>
    <definedName name="NIC17A" localSheetId="0">#REF!</definedName>
    <definedName name="NIC17A" localSheetId="1">#REF!</definedName>
    <definedName name="NIC17A">#REF!</definedName>
    <definedName name="NIC17B" localSheetId="0">#REF!</definedName>
    <definedName name="NIC17B" localSheetId="1">#REF!</definedName>
    <definedName name="NIC17B">#REF!</definedName>
    <definedName name="NINV" localSheetId="1">#REF!</definedName>
    <definedName name="NINV">[37]Q2!$E$18:$AH$18</definedName>
    <definedName name="NINV_R" localSheetId="1">#REF!</definedName>
    <definedName name="NINV_R">[75]Q1!$E$20:$AH$20</definedName>
    <definedName name="NINV_R_GDP" localSheetId="1">#REF!</definedName>
    <definedName name="NINV_R_GDP">[75]Q1!$E$21:$AH$21</definedName>
    <definedName name="njad" localSheetId="1">#REF!</definedName>
    <definedName name="njad">#REF!</definedName>
    <definedName name="njhakdshakl">[56]Res!#REF!</definedName>
    <definedName name="njjkadh" localSheetId="1">#REF!</definedName>
    <definedName name="njjkadh">#REF!</definedName>
    <definedName name="nknlkjn" localSheetId="0" hidden="1">{"Tab1",#N/A,FALSE,"P";"Tab2",#N/A,FALSE,"P"}</definedName>
    <definedName name="nknlkjn" localSheetId="1" hidden="1">{"Tab1",#N/A,FALSE,"P";"Tab2",#N/A,FALSE,"P"}</definedName>
    <definedName name="nknlkjn" hidden="1">{"Tab1",#N/A,FALSE,"P";"Tab2",#N/A,FALSE,"P"}</definedName>
    <definedName name="nknlkjn_1" localSheetId="0" hidden="1">{"Tab1",#N/A,FALSE,"P";"Tab2",#N/A,FALSE,"P"}</definedName>
    <definedName name="nknlkjn_1" localSheetId="1" hidden="1">{"Tab1",#N/A,FALSE,"P";"Tab2",#N/A,FALSE,"P"}</definedName>
    <definedName name="nknlkjn_1" hidden="1">{"Tab1",#N/A,FALSE,"P";"Tab2",#N/A,FALSE,"P"}</definedName>
    <definedName name="nknlkjn_1_1" localSheetId="0" hidden="1">{"Tab1",#N/A,FALSE,"P";"Tab2",#N/A,FALSE,"P"}</definedName>
    <definedName name="nknlkjn_1_1" localSheetId="1" hidden="1">{"Tab1",#N/A,FALSE,"P";"Tab2",#N/A,FALSE,"P"}</definedName>
    <definedName name="nknlkjn_1_1" hidden="1">{"Tab1",#N/A,FALSE,"P";"Tab2",#N/A,FALSE,"P"}</definedName>
    <definedName name="nknlkjn_1_2" localSheetId="0" hidden="1">{"Tab1",#N/A,FALSE,"P";"Tab2",#N/A,FALSE,"P"}</definedName>
    <definedName name="nknlkjn_1_2" localSheetId="1" hidden="1">{"Tab1",#N/A,FALSE,"P";"Tab2",#N/A,FALSE,"P"}</definedName>
    <definedName name="nknlkjn_1_2" hidden="1">{"Tab1",#N/A,FALSE,"P";"Tab2",#N/A,FALSE,"P"}</definedName>
    <definedName name="nknlkjn_1_3" localSheetId="0" hidden="1">{"Tab1",#N/A,FALSE,"P";"Tab2",#N/A,FALSE,"P"}</definedName>
    <definedName name="nknlkjn_1_3" localSheetId="1" hidden="1">{"Tab1",#N/A,FALSE,"P";"Tab2",#N/A,FALSE,"P"}</definedName>
    <definedName name="nknlkjn_1_3" hidden="1">{"Tab1",#N/A,FALSE,"P";"Tab2",#N/A,FALSE,"P"}</definedName>
    <definedName name="nknlkjn_1_4" localSheetId="0" hidden="1">{"Tab1",#N/A,FALSE,"P";"Tab2",#N/A,FALSE,"P"}</definedName>
    <definedName name="nknlkjn_1_4" localSheetId="1" hidden="1">{"Tab1",#N/A,FALSE,"P";"Tab2",#N/A,FALSE,"P"}</definedName>
    <definedName name="nknlkjn_1_4" hidden="1">{"Tab1",#N/A,FALSE,"P";"Tab2",#N/A,FALSE,"P"}</definedName>
    <definedName name="nknlkjn_2" localSheetId="0" hidden="1">{"Tab1",#N/A,FALSE,"P";"Tab2",#N/A,FALSE,"P"}</definedName>
    <definedName name="nknlkjn_2" localSheetId="1" hidden="1">{"Tab1",#N/A,FALSE,"P";"Tab2",#N/A,FALSE,"P"}</definedName>
    <definedName name="nknlkjn_2" hidden="1">{"Tab1",#N/A,FALSE,"P";"Tab2",#N/A,FALSE,"P"}</definedName>
    <definedName name="nknlkjn_3" localSheetId="0" hidden="1">{"Tab1",#N/A,FALSE,"P";"Tab2",#N/A,FALSE,"P"}</definedName>
    <definedName name="nknlkjn_3" localSheetId="1" hidden="1">{"Tab1",#N/A,FALSE,"P";"Tab2",#N/A,FALSE,"P"}</definedName>
    <definedName name="nknlkjn_3" hidden="1">{"Tab1",#N/A,FALSE,"P";"Tab2",#N/A,FALSE,"P"}</definedName>
    <definedName name="nknlkjn_4" localSheetId="0" hidden="1">{"Tab1",#N/A,FALSE,"P";"Tab2",#N/A,FALSE,"P"}</definedName>
    <definedName name="nknlkjn_4" localSheetId="1" hidden="1">{"Tab1",#N/A,FALSE,"P";"Tab2",#N/A,FALSE,"P"}</definedName>
    <definedName name="nknlkjn_4" hidden="1">{"Tab1",#N/A,FALSE,"P";"Tab2",#N/A,FALSE,"P"}</definedName>
    <definedName name="NLG">[67]CIRRs!$C$99</definedName>
    <definedName name="NM" localSheetId="1">#REF!</definedName>
    <definedName name="NM">[44]Base!#REF!</definedName>
    <definedName name="NM_R" localSheetId="1">#REF!</definedName>
    <definedName name="NM_R">[75]Q1!$E$41:$AH$41</definedName>
    <definedName name="NMG" localSheetId="1">#REF!</definedName>
    <definedName name="NMG">[37]Q2!$E$41:$AH$41</definedName>
    <definedName name="NMG_R" localSheetId="1">#REF!</definedName>
    <definedName name="NMG_R">[75]Q1!$E$44:$AH$44</definedName>
    <definedName name="NMG_RG" localSheetId="1">#REF!</definedName>
    <definedName name="NMG_RG">[75]Q1!$E$45:$AH$45</definedName>
    <definedName name="NMS" localSheetId="1">#REF!</definedName>
    <definedName name="NMS">[37]Q2!$E$44:$AH$44</definedName>
    <definedName name="NMS_R" localSheetId="1">#REF!</definedName>
    <definedName name="NMS_R">[75]Q1!$E$47:$AH$47</definedName>
    <definedName name="nn" localSheetId="0">#REF!</definedName>
    <definedName name="nn" localSheetId="1">#REF!</definedName>
    <definedName name="nn">#REF!</definedName>
    <definedName name="NNAMES" localSheetId="1">#REF!</definedName>
    <definedName name="NNAMES">#REF!</definedName>
    <definedName name="NNN" localSheetId="0">#REF!</definedName>
    <definedName name="NNN" localSheetId="1">#REF!</definedName>
    <definedName name="NNN">#REF!</definedName>
    <definedName name="NNNN" localSheetId="0">Scheduled_Payment+Extra_Payment</definedName>
    <definedName name="NNNN" localSheetId="1">Scheduled_Payment+Extra_Payment</definedName>
    <definedName name="NNNN">Scheduled_Payment+Extra_Payment</definedName>
    <definedName name="nnnnn" localSheetId="0">#REF!</definedName>
    <definedName name="nnnnn" localSheetId="1">#REF!</definedName>
    <definedName name="nnnnn">#REF!</definedName>
    <definedName name="nnnnnnnnnn" localSheetId="0" hidden="1">{"Minpmon",#N/A,FALSE,"Monthinput"}</definedName>
    <definedName name="nnnnnnnnnn" localSheetId="1" hidden="1">{"Minpmon",#N/A,FALSE,"Monthinput"}</definedName>
    <definedName name="nnnnnnnnnn" hidden="1">{"Minpmon",#N/A,FALSE,"Monthinput"}</definedName>
    <definedName name="nnnnnnnnnn_1" localSheetId="0" hidden="1">{"Minpmon",#N/A,FALSE,"Monthinput"}</definedName>
    <definedName name="nnnnnnnnnn_1" localSheetId="1" hidden="1">{"Minpmon",#N/A,FALSE,"Monthinput"}</definedName>
    <definedName name="nnnnnnnnnn_1" hidden="1">{"Minpmon",#N/A,FALSE,"Monthinput"}</definedName>
    <definedName name="nnnnnnnnnn_1_1" localSheetId="0" hidden="1">{"Minpmon",#N/A,FALSE,"Monthinput"}</definedName>
    <definedName name="nnnnnnnnnn_1_1" localSheetId="1" hidden="1">{"Minpmon",#N/A,FALSE,"Monthinput"}</definedName>
    <definedName name="nnnnnnnnnn_1_1" hidden="1">{"Minpmon",#N/A,FALSE,"Monthinput"}</definedName>
    <definedName name="nnnnnnnnnn_1_2" localSheetId="0" hidden="1">{"Minpmon",#N/A,FALSE,"Monthinput"}</definedName>
    <definedName name="nnnnnnnnnn_1_2" localSheetId="1" hidden="1">{"Minpmon",#N/A,FALSE,"Monthinput"}</definedName>
    <definedName name="nnnnnnnnnn_1_2" hidden="1">{"Minpmon",#N/A,FALSE,"Monthinput"}</definedName>
    <definedName name="nnnnnnnnnn_1_3" localSheetId="0" hidden="1">{"Minpmon",#N/A,FALSE,"Monthinput"}</definedName>
    <definedName name="nnnnnnnnnn_1_3" localSheetId="1" hidden="1">{"Minpmon",#N/A,FALSE,"Monthinput"}</definedName>
    <definedName name="nnnnnnnnnn_1_3" hidden="1">{"Minpmon",#N/A,FALSE,"Monthinput"}</definedName>
    <definedName name="nnnnnnnnnn_1_4" localSheetId="0" hidden="1">{"Minpmon",#N/A,FALSE,"Monthinput"}</definedName>
    <definedName name="nnnnnnnnnn_1_4" localSheetId="1" hidden="1">{"Minpmon",#N/A,FALSE,"Monthinput"}</definedName>
    <definedName name="nnnnnnnnnn_1_4" hidden="1">{"Minpmon",#N/A,FALSE,"Monthinput"}</definedName>
    <definedName name="nnnnnnnnnn_2" localSheetId="0" hidden="1">{"Minpmon",#N/A,FALSE,"Monthinput"}</definedName>
    <definedName name="nnnnnnnnnn_2" localSheetId="1" hidden="1">{"Minpmon",#N/A,FALSE,"Monthinput"}</definedName>
    <definedName name="nnnnnnnnnn_2" hidden="1">{"Minpmon",#N/A,FALSE,"Monthinput"}</definedName>
    <definedName name="nnnnnnnnnn_3" localSheetId="0" hidden="1">{"Minpmon",#N/A,FALSE,"Monthinput"}</definedName>
    <definedName name="nnnnnnnnnn_3" localSheetId="1" hidden="1">{"Minpmon",#N/A,FALSE,"Monthinput"}</definedName>
    <definedName name="nnnnnnnnnn_3" hidden="1">{"Minpmon",#N/A,FALSE,"Monthinput"}</definedName>
    <definedName name="nnnnnnnnnn_4" localSheetId="0" hidden="1">{"Minpmon",#N/A,FALSE,"Monthinput"}</definedName>
    <definedName name="nnnnnnnnnn_4" localSheetId="1" hidden="1">{"Minpmon",#N/A,FALSE,"Monthinput"}</definedName>
    <definedName name="nnnnnnnnnn_4" hidden="1">{"Minpmon",#N/A,FALSE,"Monthinput"}</definedName>
    <definedName name="nnnnnnnnnnnn" localSheetId="0" hidden="1">{"Riqfin97",#N/A,FALSE,"Tran";"Riqfinpro",#N/A,FALSE,"Tran"}</definedName>
    <definedName name="nnnnnnnnnnnn" localSheetId="1" hidden="1">{"Riqfin97",#N/A,FALSE,"Tran";"Riqfinpro",#N/A,FALSE,"Tran"}</definedName>
    <definedName name="nnnnnnnnnnnn" hidden="1">{"Riqfin97",#N/A,FALSE,"Tran";"Riqfinpro",#N/A,FALSE,"Tran"}</definedName>
    <definedName name="nnnnnnnnnnnn_1" localSheetId="0" hidden="1">{"Riqfin97",#N/A,FALSE,"Tran";"Riqfinpro",#N/A,FALSE,"Tran"}</definedName>
    <definedName name="nnnnnnnnnnnn_1" localSheetId="1" hidden="1">{"Riqfin97",#N/A,FALSE,"Tran";"Riqfinpro",#N/A,FALSE,"Tran"}</definedName>
    <definedName name="nnnnnnnnnnnn_1" hidden="1">{"Riqfin97",#N/A,FALSE,"Tran";"Riqfinpro",#N/A,FALSE,"Tran"}</definedName>
    <definedName name="nnnnnnnnnnnn_1_1" localSheetId="0" hidden="1">{"Riqfin97",#N/A,FALSE,"Tran";"Riqfinpro",#N/A,FALSE,"Tran"}</definedName>
    <definedName name="nnnnnnnnnnnn_1_1" localSheetId="1" hidden="1">{"Riqfin97",#N/A,FALSE,"Tran";"Riqfinpro",#N/A,FALSE,"Tran"}</definedName>
    <definedName name="nnnnnnnnnnnn_1_1" hidden="1">{"Riqfin97",#N/A,FALSE,"Tran";"Riqfinpro",#N/A,FALSE,"Tran"}</definedName>
    <definedName name="nnnnnnnnnnnn_1_2" localSheetId="0" hidden="1">{"Riqfin97",#N/A,FALSE,"Tran";"Riqfinpro",#N/A,FALSE,"Tran"}</definedName>
    <definedName name="nnnnnnnnnnnn_1_2" localSheetId="1" hidden="1">{"Riqfin97",#N/A,FALSE,"Tran";"Riqfinpro",#N/A,FALSE,"Tran"}</definedName>
    <definedName name="nnnnnnnnnnnn_1_2" hidden="1">{"Riqfin97",#N/A,FALSE,"Tran";"Riqfinpro",#N/A,FALSE,"Tran"}</definedName>
    <definedName name="nnnnnnnnnnnn_1_3" localSheetId="0" hidden="1">{"Riqfin97",#N/A,FALSE,"Tran";"Riqfinpro",#N/A,FALSE,"Tran"}</definedName>
    <definedName name="nnnnnnnnnnnn_1_3" localSheetId="1" hidden="1">{"Riqfin97",#N/A,FALSE,"Tran";"Riqfinpro",#N/A,FALSE,"Tran"}</definedName>
    <definedName name="nnnnnnnnnnnn_1_3" hidden="1">{"Riqfin97",#N/A,FALSE,"Tran";"Riqfinpro",#N/A,FALSE,"Tran"}</definedName>
    <definedName name="nnnnnnnnnnnn_1_4" localSheetId="0" hidden="1">{"Riqfin97",#N/A,FALSE,"Tran";"Riqfinpro",#N/A,FALSE,"Tran"}</definedName>
    <definedName name="nnnnnnnnnnnn_1_4" localSheetId="1" hidden="1">{"Riqfin97",#N/A,FALSE,"Tran";"Riqfinpro",#N/A,FALSE,"Tran"}</definedName>
    <definedName name="nnnnnnnnnnnn_1_4" hidden="1">{"Riqfin97",#N/A,FALSE,"Tran";"Riqfinpro",#N/A,FALSE,"Tran"}</definedName>
    <definedName name="nnnnnnnnnnnn_2" localSheetId="0" hidden="1">{"Riqfin97",#N/A,FALSE,"Tran";"Riqfinpro",#N/A,FALSE,"Tran"}</definedName>
    <definedName name="nnnnnnnnnnnn_2" localSheetId="1" hidden="1">{"Riqfin97",#N/A,FALSE,"Tran";"Riqfinpro",#N/A,FALSE,"Tran"}</definedName>
    <definedName name="nnnnnnnnnnnn_2" hidden="1">{"Riqfin97",#N/A,FALSE,"Tran";"Riqfinpro",#N/A,FALSE,"Tran"}</definedName>
    <definedName name="nnnnnnnnnnnn_3" localSheetId="0" hidden="1">{"Riqfin97",#N/A,FALSE,"Tran";"Riqfinpro",#N/A,FALSE,"Tran"}</definedName>
    <definedName name="nnnnnnnnnnnn_3" localSheetId="1" hidden="1">{"Riqfin97",#N/A,FALSE,"Tran";"Riqfinpro",#N/A,FALSE,"Tran"}</definedName>
    <definedName name="nnnnnnnnnnnn_3" hidden="1">{"Riqfin97",#N/A,FALSE,"Tran";"Riqfinpro",#N/A,FALSE,"Tran"}</definedName>
    <definedName name="nnnnnnnnnnnn_4" localSheetId="0" hidden="1">{"Riqfin97",#N/A,FALSE,"Tran";"Riqfinpro",#N/A,FALSE,"Tran"}</definedName>
    <definedName name="nnnnnnnnnnnn_4" localSheetId="1" hidden="1">{"Riqfin97",#N/A,FALSE,"Tran";"Riqfinpro",#N/A,FALSE,"Tran"}</definedName>
    <definedName name="nnnnnnnnnnnn_4" hidden="1">{"Riqfin97",#N/A,FALSE,"Tran";"Riqfinpro",#N/A,FALSE,"Tran"}</definedName>
    <definedName name="no">#N/A</definedName>
    <definedName name="NoALug">#REF!</definedName>
    <definedName name="NOK" localSheetId="1">#REF!</definedName>
    <definedName name="NOK">#REF!</definedName>
    <definedName name="NombreTabla">"Dummy"</definedName>
    <definedName name="NORMAL" localSheetId="1">#REF!,#REF!</definedName>
    <definedName name="NORMAL">[125]normal!$A$1:$O$125,[125]normal!$A$125:$O$131</definedName>
    <definedName name="NOTA_EXPLICATIV" localSheetId="0">#REF!</definedName>
    <definedName name="NOTA_EXPLICATIV" localSheetId="1">#REF!</definedName>
    <definedName name="NOTA_EXPLICATIV">#REF!</definedName>
    <definedName name="NOTACUAD" localSheetId="0">#REF!</definedName>
    <definedName name="NOTACUAD" localSheetId="1">#REF!</definedName>
    <definedName name="NOTACUAD">#REF!</definedName>
    <definedName name="NOTES" localSheetId="1">#REF!</definedName>
    <definedName name="NOTES">#REF!</definedName>
    <definedName name="NOTITLES" localSheetId="0">#REF!</definedName>
    <definedName name="NOTITLES" localSheetId="1">#REF!</definedName>
    <definedName name="NOTITLES">#REF!</definedName>
    <definedName name="NOTRAD1" localSheetId="0">#REF!</definedName>
    <definedName name="NOTRAD1" localSheetId="1">#REF!</definedName>
    <definedName name="NOTRAD1">#REF!</definedName>
    <definedName name="NOV" localSheetId="0">#REF!</definedName>
    <definedName name="NOV" localSheetId="1">#REF!</definedName>
    <definedName name="NOV">#REF!</definedName>
    <definedName name="NOV8_1" localSheetId="0" hidden="1">{"'para SB'!$A$1420:$F$1479"}</definedName>
    <definedName name="NOV8_1" localSheetId="1" hidden="1">{"'para SB'!$A$1420:$F$1479"}</definedName>
    <definedName name="NOV8_1" hidden="1">{"'para SB'!$A$1420:$F$1479"}</definedName>
    <definedName name="NOV8_1_1" localSheetId="0" hidden="1">{"'para SB'!$A$1420:$F$1479"}</definedName>
    <definedName name="NOV8_1_1" localSheetId="1" hidden="1">{"'para SB'!$A$1420:$F$1479"}</definedName>
    <definedName name="NOV8_1_1" hidden="1">{"'para SB'!$A$1420:$F$1479"}</definedName>
    <definedName name="NOV8_1_1_1" localSheetId="0" hidden="1">{"'para SB'!$A$1420:$F$1479"}</definedName>
    <definedName name="NOV8_1_1_1" localSheetId="1" hidden="1">{"'para SB'!$A$1420:$F$1479"}</definedName>
    <definedName name="NOV8_1_1_1" hidden="1">{"'para SB'!$A$1420:$F$1479"}</definedName>
    <definedName name="NOV8_1_1_2" localSheetId="0" hidden="1">{"'para SB'!$A$1420:$F$1479"}</definedName>
    <definedName name="NOV8_1_1_2" localSheetId="1" hidden="1">{"'para SB'!$A$1420:$F$1479"}</definedName>
    <definedName name="NOV8_1_1_2" hidden="1">{"'para SB'!$A$1420:$F$1479"}</definedName>
    <definedName name="NOV8_1_1_3" localSheetId="0" hidden="1">{"'para SB'!$A$1420:$F$1479"}</definedName>
    <definedName name="NOV8_1_1_3" localSheetId="1" hidden="1">{"'para SB'!$A$1420:$F$1479"}</definedName>
    <definedName name="NOV8_1_1_3" hidden="1">{"'para SB'!$A$1420:$F$1479"}</definedName>
    <definedName name="NOV8_1_1_4" localSheetId="0" hidden="1">{"'para SB'!$A$1420:$F$1479"}</definedName>
    <definedName name="NOV8_1_1_4" localSheetId="1" hidden="1">{"'para SB'!$A$1420:$F$1479"}</definedName>
    <definedName name="NOV8_1_1_4" hidden="1">{"'para SB'!$A$1420:$F$1479"}</definedName>
    <definedName name="NOV8_1_2" localSheetId="0" hidden="1">{"'para SB'!$A$1420:$F$1479"}</definedName>
    <definedName name="NOV8_1_2" localSheetId="1" hidden="1">{"'para SB'!$A$1420:$F$1479"}</definedName>
    <definedName name="NOV8_1_2" hidden="1">{"'para SB'!$A$1420:$F$1479"}</definedName>
    <definedName name="NOV8_1_3" localSheetId="0" hidden="1">{"'para SB'!$A$1420:$F$1479"}</definedName>
    <definedName name="NOV8_1_3" localSheetId="1" hidden="1">{"'para SB'!$A$1420:$F$1479"}</definedName>
    <definedName name="NOV8_1_3" hidden="1">{"'para SB'!$A$1420:$F$1479"}</definedName>
    <definedName name="NOV8_1_4" localSheetId="0" hidden="1">{"'para SB'!$A$1420:$F$1479"}</definedName>
    <definedName name="NOV8_1_4" localSheetId="1" hidden="1">{"'para SB'!$A$1420:$F$1479"}</definedName>
    <definedName name="NOV8_1_4" hidden="1">{"'para SB'!$A$1420:$F$1479"}</definedName>
    <definedName name="NOV8_2" localSheetId="0" hidden="1">{"'para SB'!$A$1420:$F$1479"}</definedName>
    <definedName name="NOV8_2" localSheetId="1" hidden="1">{"'para SB'!$A$1420:$F$1479"}</definedName>
    <definedName name="NOV8_2" hidden="1">{"'para SB'!$A$1420:$F$1479"}</definedName>
    <definedName name="NOV8_2_1" localSheetId="0" hidden="1">{"'para SB'!$A$1420:$F$1479"}</definedName>
    <definedName name="NOV8_2_1" localSheetId="1" hidden="1">{"'para SB'!$A$1420:$F$1479"}</definedName>
    <definedName name="NOV8_2_1" hidden="1">{"'para SB'!$A$1420:$F$1479"}</definedName>
    <definedName name="NOV8_2_2" localSheetId="0" hidden="1">{"'para SB'!$A$1420:$F$1479"}</definedName>
    <definedName name="NOV8_2_2" localSheetId="1" hidden="1">{"'para SB'!$A$1420:$F$1479"}</definedName>
    <definedName name="NOV8_2_2" hidden="1">{"'para SB'!$A$1420:$F$1479"}</definedName>
    <definedName name="NOV8_2_3" localSheetId="0" hidden="1">{"'para SB'!$A$1420:$F$1479"}</definedName>
    <definedName name="NOV8_2_3" localSheetId="1" hidden="1">{"'para SB'!$A$1420:$F$1479"}</definedName>
    <definedName name="NOV8_2_3" hidden="1">{"'para SB'!$A$1420:$F$1479"}</definedName>
    <definedName name="NOV8_2_4" localSheetId="0" hidden="1">{"'para SB'!$A$1420:$F$1479"}</definedName>
    <definedName name="NOV8_2_4" localSheetId="1" hidden="1">{"'para SB'!$A$1420:$F$1479"}</definedName>
    <definedName name="NOV8_2_4" hidden="1">{"'para SB'!$A$1420:$F$1479"}</definedName>
    <definedName name="NOV8_3" localSheetId="0" hidden="1">{"'para SB'!$A$1420:$F$1479"}</definedName>
    <definedName name="NOV8_3" localSheetId="1" hidden="1">{"'para SB'!$A$1420:$F$1479"}</definedName>
    <definedName name="NOV8_3" hidden="1">{"'para SB'!$A$1420:$F$1479"}</definedName>
    <definedName name="NOV8_4" localSheetId="0" hidden="1">{"'para SB'!$A$1420:$F$1479"}</definedName>
    <definedName name="NOV8_4" localSheetId="1" hidden="1">{"'para SB'!$A$1420:$F$1479"}</definedName>
    <definedName name="NOV8_4" hidden="1">{"'para SB'!$A$1420:$F$1479"}</definedName>
    <definedName name="NOV8_5" localSheetId="0" hidden="1">{"'para SB'!$A$1420:$F$1479"}</definedName>
    <definedName name="NOV8_5" localSheetId="1" hidden="1">{"'para SB'!$A$1420:$F$1479"}</definedName>
    <definedName name="NOV8_5" hidden="1">{"'para SB'!$A$1420:$F$1479"}</definedName>
    <definedName name="NOVIEMBRE" localSheetId="1">#REF!</definedName>
    <definedName name="NOVIEMBRE">[3]Info!#REF!</definedName>
    <definedName name="np">#N/A</definedName>
    <definedName name="NPD">#N/A</definedName>
    <definedName name="NTDD_R" localSheetId="1">#REF!</definedName>
    <definedName name="NTDD_R">[75]Q1!$E$26:$AH$26</definedName>
    <definedName name="NTDD_R.ARQ" localSheetId="0">#REF!</definedName>
    <definedName name="NTDD_R.ARQ" localSheetId="1">#REF!</definedName>
    <definedName name="NTDD_R.ARQ">#REF!</definedName>
    <definedName name="NTDD_R.Q" localSheetId="0">#REF!</definedName>
    <definedName name="NTDD_R.Q" localSheetId="1">#REF!</definedName>
    <definedName name="NTDD_R.Q">#REF!</definedName>
    <definedName name="NTDD_R.YOY" localSheetId="0">#REF!</definedName>
    <definedName name="NTDD_R.YOY" localSheetId="1">#REF!</definedName>
    <definedName name="NTDD_R.YOY">#REF!</definedName>
    <definedName name="NTDD_RG" localSheetId="1">#REF!</definedName>
    <definedName name="NTDD_RG">[75]Q1!$E$27:$AH$27</definedName>
    <definedName name="Num_Cuadrillas">#REF!</definedName>
    <definedName name="Num_Pmt_Per_Year" localSheetId="0">#REF!</definedName>
    <definedName name="Num_Pmt_Per_Year" localSheetId="1">#REF!</definedName>
    <definedName name="Num_Pmt_Per_Year">#REF!</definedName>
    <definedName name="Number_of_Payments" localSheetId="0">MATCH(0.01,'Cuadro de Indicadores'!End_Bal,-1)+1</definedName>
    <definedName name="Number_of_Payments" localSheetId="1">MATCH(0.01,'Metadata '!End_Bal,-1)+1</definedName>
    <definedName name="Number_of_Payments">MATCH(0.01,End_Bal,-1)+1</definedName>
    <definedName name="NX" localSheetId="1">#REF!</definedName>
    <definedName name="NX">[37]Q2!$E$29:$AH$29</definedName>
    <definedName name="NX_R" localSheetId="1">#REF!</definedName>
    <definedName name="NX_R">[75]Q1!$E$32:$AH$32</definedName>
    <definedName name="nxcv" localSheetId="0">#REF!</definedName>
    <definedName name="nxcv" localSheetId="1">#REF!</definedName>
    <definedName name="nxcv">#REF!</definedName>
    <definedName name="NXG" localSheetId="1">#REF!</definedName>
    <definedName name="NXG">[37]Q2!$E$32:$AH$32</definedName>
    <definedName name="NXG_R" localSheetId="1">#REF!</definedName>
    <definedName name="NXG_R">[75]Q1!$E$35:$AH$35</definedName>
    <definedName name="NXG_RG" localSheetId="1">#REF!</definedName>
    <definedName name="NXG_RG">[75]Q1!$E$36:$AH$36</definedName>
    <definedName name="NXS" localSheetId="1">#REF!</definedName>
    <definedName name="NXS">[37]Q2!$E$35:$AH$35</definedName>
    <definedName name="NXS_R" localSheetId="1">#REF!</definedName>
    <definedName name="NXS_R">[75]Q1!$E$38:$AH$38</definedName>
    <definedName name="ñfkjghkdghk" localSheetId="0" hidden="1">{"'RIN-INTRANET'!$A$1:$K$71"}</definedName>
    <definedName name="ñfkjghkdghk" localSheetId="1" hidden="1">{"'RIN-INTRANET'!$A$1:$K$71"}</definedName>
    <definedName name="ñfkjghkdghk" hidden="1">{"'RIN-INTRANET'!$A$1:$K$71"}</definedName>
    <definedName name="ñfkjghkdghk_1" localSheetId="0" hidden="1">{"'RIN-INTRANET'!$A$1:$K$71"}</definedName>
    <definedName name="ñfkjghkdghk_1" localSheetId="1" hidden="1">{"'RIN-INTRANET'!$A$1:$K$71"}</definedName>
    <definedName name="ñfkjghkdghk_1" hidden="1">{"'RIN-INTRANET'!$A$1:$K$71"}</definedName>
    <definedName name="ñfkjghkdghk_1_1" localSheetId="0" hidden="1">{"'RIN-INTRANET'!$A$1:$K$71"}</definedName>
    <definedName name="ñfkjghkdghk_1_1" localSheetId="1" hidden="1">{"'RIN-INTRANET'!$A$1:$K$71"}</definedName>
    <definedName name="ñfkjghkdghk_1_1" hidden="1">{"'RIN-INTRANET'!$A$1:$K$71"}</definedName>
    <definedName name="ñfkjghkdghk_1_1_1" localSheetId="0" hidden="1">{"'RIN-INTRANET'!$A$1:$K$71"}</definedName>
    <definedName name="ñfkjghkdghk_1_1_1" localSheetId="1" hidden="1">{"'RIN-INTRANET'!$A$1:$K$71"}</definedName>
    <definedName name="ñfkjghkdghk_1_1_1" hidden="1">{"'RIN-INTRANET'!$A$1:$K$71"}</definedName>
    <definedName name="ñfkjghkdghk_1_1_2" localSheetId="0" hidden="1">{"'RIN-INTRANET'!$A$1:$K$71"}</definedName>
    <definedName name="ñfkjghkdghk_1_1_2" localSheetId="1" hidden="1">{"'RIN-INTRANET'!$A$1:$K$71"}</definedName>
    <definedName name="ñfkjghkdghk_1_1_2" hidden="1">{"'RIN-INTRANET'!$A$1:$K$71"}</definedName>
    <definedName name="ñfkjghkdghk_1_1_3" localSheetId="0" hidden="1">{"'RIN-INTRANET'!$A$1:$K$71"}</definedName>
    <definedName name="ñfkjghkdghk_1_1_3" localSheetId="1" hidden="1">{"'RIN-INTRANET'!$A$1:$K$71"}</definedName>
    <definedName name="ñfkjghkdghk_1_1_3" hidden="1">{"'RIN-INTRANET'!$A$1:$K$71"}</definedName>
    <definedName name="ñfkjghkdghk_1_1_4" localSheetId="0" hidden="1">{"'RIN-INTRANET'!$A$1:$K$71"}</definedName>
    <definedName name="ñfkjghkdghk_1_1_4" localSheetId="1" hidden="1">{"'RIN-INTRANET'!$A$1:$K$71"}</definedName>
    <definedName name="ñfkjghkdghk_1_1_4" hidden="1">{"'RIN-INTRANET'!$A$1:$K$71"}</definedName>
    <definedName name="ñfkjghkdghk_1_2" localSheetId="0" hidden="1">{"'RIN-INTRANET'!$A$1:$K$71"}</definedName>
    <definedName name="ñfkjghkdghk_1_2" localSheetId="1" hidden="1">{"'RIN-INTRANET'!$A$1:$K$71"}</definedName>
    <definedName name="ñfkjghkdghk_1_2" hidden="1">{"'RIN-INTRANET'!$A$1:$K$71"}</definedName>
    <definedName name="ñfkjghkdghk_1_2_1" localSheetId="0" hidden="1">{"'RIN-INTRANET'!$A$1:$K$71"}</definedName>
    <definedName name="ñfkjghkdghk_1_2_1" localSheetId="1" hidden="1">{"'RIN-INTRANET'!$A$1:$K$71"}</definedName>
    <definedName name="ñfkjghkdghk_1_2_1" hidden="1">{"'RIN-INTRANET'!$A$1:$K$71"}</definedName>
    <definedName name="ñfkjghkdghk_1_2_2" localSheetId="0" hidden="1">{"'RIN-INTRANET'!$A$1:$K$71"}</definedName>
    <definedName name="ñfkjghkdghk_1_2_2" localSheetId="1" hidden="1">{"'RIN-INTRANET'!$A$1:$K$71"}</definedName>
    <definedName name="ñfkjghkdghk_1_2_2" hidden="1">{"'RIN-INTRANET'!$A$1:$K$71"}</definedName>
    <definedName name="ñfkjghkdghk_1_2_3" localSheetId="0" hidden="1">{"'RIN-INTRANET'!$A$1:$K$71"}</definedName>
    <definedName name="ñfkjghkdghk_1_2_3" localSheetId="1" hidden="1">{"'RIN-INTRANET'!$A$1:$K$71"}</definedName>
    <definedName name="ñfkjghkdghk_1_2_3" hidden="1">{"'RIN-INTRANET'!$A$1:$K$71"}</definedName>
    <definedName name="ñfkjghkdghk_1_3" localSheetId="0" hidden="1">{"'RIN-INTRANET'!$A$1:$K$71"}</definedName>
    <definedName name="ñfkjghkdghk_1_3" localSheetId="1" hidden="1">{"'RIN-INTRANET'!$A$1:$K$71"}</definedName>
    <definedName name="ñfkjghkdghk_1_3" hidden="1">{"'RIN-INTRANET'!$A$1:$K$71"}</definedName>
    <definedName name="ñfkjghkdghk_1_4" localSheetId="0" hidden="1">{"'RIN-INTRANET'!$A$1:$K$71"}</definedName>
    <definedName name="ñfkjghkdghk_1_4" localSheetId="1" hidden="1">{"'RIN-INTRANET'!$A$1:$K$71"}</definedName>
    <definedName name="ñfkjghkdghk_1_4" hidden="1">{"'RIN-INTRANET'!$A$1:$K$71"}</definedName>
    <definedName name="ñfkjghkdghk_1_5" localSheetId="0" hidden="1">{"'RIN-INTRANET'!$A$1:$K$71"}</definedName>
    <definedName name="ñfkjghkdghk_1_5" localSheetId="1" hidden="1">{"'RIN-INTRANET'!$A$1:$K$71"}</definedName>
    <definedName name="ñfkjghkdghk_1_5" hidden="1">{"'RIN-INTRANET'!$A$1:$K$71"}</definedName>
    <definedName name="ñfkjghkdghk_2" localSheetId="0" hidden="1">{"'RIN-INTRANET'!$A$1:$K$71"}</definedName>
    <definedName name="ñfkjghkdghk_2" localSheetId="1" hidden="1">{"'RIN-INTRANET'!$A$1:$K$71"}</definedName>
    <definedName name="ñfkjghkdghk_2" hidden="1">{"'RIN-INTRANET'!$A$1:$K$71"}</definedName>
    <definedName name="ñfkjghkdghk_2_1" localSheetId="0" hidden="1">{"'RIN-INTRANET'!$A$1:$K$71"}</definedName>
    <definedName name="ñfkjghkdghk_2_1" localSheetId="1" hidden="1">{"'RIN-INTRANET'!$A$1:$K$71"}</definedName>
    <definedName name="ñfkjghkdghk_2_1" hidden="1">{"'RIN-INTRANET'!$A$1:$K$71"}</definedName>
    <definedName name="ñfkjghkdghk_2_2" localSheetId="0" hidden="1">{"'RIN-INTRANET'!$A$1:$K$71"}</definedName>
    <definedName name="ñfkjghkdghk_2_2" localSheetId="1" hidden="1">{"'RIN-INTRANET'!$A$1:$K$71"}</definedName>
    <definedName name="ñfkjghkdghk_2_2" hidden="1">{"'RIN-INTRANET'!$A$1:$K$71"}</definedName>
    <definedName name="ñfkjghkdghk_2_3" localSheetId="0" hidden="1">{"'RIN-INTRANET'!$A$1:$K$71"}</definedName>
    <definedName name="ñfkjghkdghk_2_3" localSheetId="1" hidden="1">{"'RIN-INTRANET'!$A$1:$K$71"}</definedName>
    <definedName name="ñfkjghkdghk_2_3" hidden="1">{"'RIN-INTRANET'!$A$1:$K$71"}</definedName>
    <definedName name="ñfkjghkdghk_2_4" localSheetId="0" hidden="1">{"'RIN-INTRANET'!$A$1:$K$71"}</definedName>
    <definedName name="ñfkjghkdghk_2_4" localSheetId="1" hidden="1">{"'RIN-INTRANET'!$A$1:$K$71"}</definedName>
    <definedName name="ñfkjghkdghk_2_4" hidden="1">{"'RIN-INTRANET'!$A$1:$K$71"}</definedName>
    <definedName name="ñfkjghkdghk_3" localSheetId="0" hidden="1">{"'RIN-INTRANET'!$A$1:$K$71"}</definedName>
    <definedName name="ñfkjghkdghk_3" localSheetId="1" hidden="1">{"'RIN-INTRANET'!$A$1:$K$71"}</definedName>
    <definedName name="ñfkjghkdghk_3" hidden="1">{"'RIN-INTRANET'!$A$1:$K$71"}</definedName>
    <definedName name="ñfkjghkdghk_4" localSheetId="0" hidden="1">{"'RIN-INTRANET'!$A$1:$K$71"}</definedName>
    <definedName name="ñfkjghkdghk_4" localSheetId="1" hidden="1">{"'RIN-INTRANET'!$A$1:$K$71"}</definedName>
    <definedName name="ñfkjghkdghk_4" hidden="1">{"'RIN-INTRANET'!$A$1:$K$71"}</definedName>
    <definedName name="ñfkjghkdghk_5" localSheetId="0" hidden="1">{"'RIN-INTRANET'!$A$1:$K$71"}</definedName>
    <definedName name="ñfkjghkdghk_5" localSheetId="1" hidden="1">{"'RIN-INTRANET'!$A$1:$K$71"}</definedName>
    <definedName name="ñfkjghkdghk_5" hidden="1">{"'RIN-INTRANET'!$A$1:$K$71"}</definedName>
    <definedName name="OAE" localSheetId="1">#REF!</definedName>
    <definedName name="OAE">[44]Base!$CK1</definedName>
    <definedName name="OAN" localSheetId="1">#REF!</definedName>
    <definedName name="OAN">[44]Base!$CN1</definedName>
    <definedName name="OANBCH" localSheetId="0">[44]Base!#REF!</definedName>
    <definedName name="OANBCH" localSheetId="1">#REF!</definedName>
    <definedName name="OANBCH">[44]Base!#REF!</definedName>
    <definedName name="OBPRBCH" localSheetId="0">[44]Base!#REF!</definedName>
    <definedName name="OBPRBCH" localSheetId="1">#REF!</definedName>
    <definedName name="OBPRBCH">[44]Base!#REF!</definedName>
    <definedName name="OCT" localSheetId="0">#REF!</definedName>
    <definedName name="OCT" localSheetId="1">#REF!</definedName>
    <definedName name="OCT">#REF!</definedName>
    <definedName name="OD" localSheetId="0">[44]Base!#REF!</definedName>
    <definedName name="OD" localSheetId="1">#REF!</definedName>
    <definedName name="OD">[44]Base!#REF!</definedName>
    <definedName name="oda" localSheetId="1">#REF!</definedName>
    <definedName name="oda">#REF!</definedName>
    <definedName name="ODPBCH" localSheetId="1">#REF!</definedName>
    <definedName name="ODPBCH">[44]Base!$CO1</definedName>
    <definedName name="ofelia" localSheetId="0">#REF!</definedName>
    <definedName name="ofelia" localSheetId="1">#REF!</definedName>
    <definedName name="ofelia">#REF!</definedName>
    <definedName name="old" localSheetId="0" hidden="1">{"TBILLS_ALL",#N/A,FALSE,"FITB_all"}</definedName>
    <definedName name="old" localSheetId="1" hidden="1">{"TBILLS_ALL",#N/A,FALSE,"FITB_all"}</definedName>
    <definedName name="old" hidden="1">{"TBILLS_ALL",#N/A,FALSE,"FITB_all"}</definedName>
    <definedName name="OnShow">#N/A</definedName>
    <definedName name="oo" localSheetId="0" hidden="1">{"Riqfin97",#N/A,FALSE,"Tran";"Riqfinpro",#N/A,FALSE,"Tran"}</definedName>
    <definedName name="oo" localSheetId="1" hidden="1">{"Riqfin97",#N/A,FALSE,"Tran";"Riqfinpro",#N/A,FALSE,"Tran"}</definedName>
    <definedName name="oo" hidden="1">{"Riqfin97",#N/A,FALSE,"Tran";"Riqfinpro",#N/A,FALSE,"Tran"}</definedName>
    <definedName name="oo_1" localSheetId="0" hidden="1">{"Riqfin97",#N/A,FALSE,"Tran";"Riqfinpro",#N/A,FALSE,"Tran"}</definedName>
    <definedName name="oo_1" localSheetId="1" hidden="1">{"Riqfin97",#N/A,FALSE,"Tran";"Riqfinpro",#N/A,FALSE,"Tran"}</definedName>
    <definedName name="oo_1" hidden="1">{"Riqfin97",#N/A,FALSE,"Tran";"Riqfinpro",#N/A,FALSE,"Tran"}</definedName>
    <definedName name="oo_1_1" localSheetId="0" hidden="1">{"Riqfin97",#N/A,FALSE,"Tran";"Riqfinpro",#N/A,FALSE,"Tran"}</definedName>
    <definedName name="oo_1_1" localSheetId="1" hidden="1">{"Riqfin97",#N/A,FALSE,"Tran";"Riqfinpro",#N/A,FALSE,"Tran"}</definedName>
    <definedName name="oo_1_1" hidden="1">{"Riqfin97",#N/A,FALSE,"Tran";"Riqfinpro",#N/A,FALSE,"Tran"}</definedName>
    <definedName name="oo_1_2" localSheetId="0" hidden="1">{"Riqfin97",#N/A,FALSE,"Tran";"Riqfinpro",#N/A,FALSE,"Tran"}</definedName>
    <definedName name="oo_1_2" localSheetId="1" hidden="1">{"Riqfin97",#N/A,FALSE,"Tran";"Riqfinpro",#N/A,FALSE,"Tran"}</definedName>
    <definedName name="oo_1_2" hidden="1">{"Riqfin97",#N/A,FALSE,"Tran";"Riqfinpro",#N/A,FALSE,"Tran"}</definedName>
    <definedName name="oo_1_3" localSheetId="0" hidden="1">{"Riqfin97",#N/A,FALSE,"Tran";"Riqfinpro",#N/A,FALSE,"Tran"}</definedName>
    <definedName name="oo_1_3" localSheetId="1" hidden="1">{"Riqfin97",#N/A,FALSE,"Tran";"Riqfinpro",#N/A,FALSE,"Tran"}</definedName>
    <definedName name="oo_1_3" hidden="1">{"Riqfin97",#N/A,FALSE,"Tran";"Riqfinpro",#N/A,FALSE,"Tran"}</definedName>
    <definedName name="oo_1_4" localSheetId="0" hidden="1">{"Riqfin97",#N/A,FALSE,"Tran";"Riqfinpro",#N/A,FALSE,"Tran"}</definedName>
    <definedName name="oo_1_4" localSheetId="1" hidden="1">{"Riqfin97",#N/A,FALSE,"Tran";"Riqfinpro",#N/A,FALSE,"Tran"}</definedName>
    <definedName name="oo_1_4" hidden="1">{"Riqfin97",#N/A,FALSE,"Tran";"Riqfinpro",#N/A,FALSE,"Tran"}</definedName>
    <definedName name="oo_2" localSheetId="0" hidden="1">{"Riqfin97",#N/A,FALSE,"Tran";"Riqfinpro",#N/A,FALSE,"Tran"}</definedName>
    <definedName name="oo_2" localSheetId="1" hidden="1">{"Riqfin97",#N/A,FALSE,"Tran";"Riqfinpro",#N/A,FALSE,"Tran"}</definedName>
    <definedName name="oo_2" hidden="1">{"Riqfin97",#N/A,FALSE,"Tran";"Riqfinpro",#N/A,FALSE,"Tran"}</definedName>
    <definedName name="oo_3" localSheetId="0" hidden="1">{"Riqfin97",#N/A,FALSE,"Tran";"Riqfinpro",#N/A,FALSE,"Tran"}</definedName>
    <definedName name="oo_3" localSheetId="1" hidden="1">{"Riqfin97",#N/A,FALSE,"Tran";"Riqfinpro",#N/A,FALSE,"Tran"}</definedName>
    <definedName name="oo_3" hidden="1">{"Riqfin97",#N/A,FALSE,"Tran";"Riqfinpro",#N/A,FALSE,"Tran"}</definedName>
    <definedName name="oo_4" localSheetId="0" hidden="1">{"Riqfin97",#N/A,FALSE,"Tran";"Riqfinpro",#N/A,FALSE,"Tran"}</definedName>
    <definedName name="oo_4" localSheetId="1" hidden="1">{"Riqfin97",#N/A,FALSE,"Tran";"Riqfinpro",#N/A,FALSE,"Tran"}</definedName>
    <definedName name="oo_4" hidden="1">{"Riqfin97",#N/A,FALSE,"Tran";"Riqfinpro",#N/A,FALSE,"Tran"}</definedName>
    <definedName name="ooo" localSheetId="0" hidden="1">{"Tab1",#N/A,FALSE,"P";"Tab2",#N/A,FALSE,"P"}</definedName>
    <definedName name="ooo" localSheetId="1" hidden="1">{"Tab1",#N/A,FALSE,"P";"Tab2",#N/A,FALSE,"P"}</definedName>
    <definedName name="ooo" hidden="1">{"Tab1",#N/A,FALSE,"P";"Tab2",#N/A,FALSE,"P"}</definedName>
    <definedName name="ooo_1" localSheetId="0" hidden="1">{"Tab1",#N/A,FALSE,"P";"Tab2",#N/A,FALSE,"P"}</definedName>
    <definedName name="ooo_1" localSheetId="1" hidden="1">{"Tab1",#N/A,FALSE,"P";"Tab2",#N/A,FALSE,"P"}</definedName>
    <definedName name="ooo_1" hidden="1">{"Tab1",#N/A,FALSE,"P";"Tab2",#N/A,FALSE,"P"}</definedName>
    <definedName name="ooo_1_1" localSheetId="0" hidden="1">{"Tab1",#N/A,FALSE,"P";"Tab2",#N/A,FALSE,"P"}</definedName>
    <definedName name="ooo_1_1" localSheetId="1" hidden="1">{"Tab1",#N/A,FALSE,"P";"Tab2",#N/A,FALSE,"P"}</definedName>
    <definedName name="ooo_1_1" hidden="1">{"Tab1",#N/A,FALSE,"P";"Tab2",#N/A,FALSE,"P"}</definedName>
    <definedName name="ooo_1_2" localSheetId="0" hidden="1">{"Tab1",#N/A,FALSE,"P";"Tab2",#N/A,FALSE,"P"}</definedName>
    <definedName name="ooo_1_2" localSheetId="1" hidden="1">{"Tab1",#N/A,FALSE,"P";"Tab2",#N/A,FALSE,"P"}</definedName>
    <definedName name="ooo_1_2" hidden="1">{"Tab1",#N/A,FALSE,"P";"Tab2",#N/A,FALSE,"P"}</definedName>
    <definedName name="ooo_1_3" localSheetId="0" hidden="1">{"Tab1",#N/A,FALSE,"P";"Tab2",#N/A,FALSE,"P"}</definedName>
    <definedName name="ooo_1_3" localSheetId="1" hidden="1">{"Tab1",#N/A,FALSE,"P";"Tab2",#N/A,FALSE,"P"}</definedName>
    <definedName name="ooo_1_3" hidden="1">{"Tab1",#N/A,FALSE,"P";"Tab2",#N/A,FALSE,"P"}</definedName>
    <definedName name="ooo_1_4" localSheetId="0" hidden="1">{"Tab1",#N/A,FALSE,"P";"Tab2",#N/A,FALSE,"P"}</definedName>
    <definedName name="ooo_1_4" localSheetId="1" hidden="1">{"Tab1",#N/A,FALSE,"P";"Tab2",#N/A,FALSE,"P"}</definedName>
    <definedName name="ooo_1_4" hidden="1">{"Tab1",#N/A,FALSE,"P";"Tab2",#N/A,FALSE,"P"}</definedName>
    <definedName name="ooo_2" localSheetId="0" hidden="1">{"Tab1",#N/A,FALSE,"P";"Tab2",#N/A,FALSE,"P"}</definedName>
    <definedName name="ooo_2" localSheetId="1" hidden="1">{"Tab1",#N/A,FALSE,"P";"Tab2",#N/A,FALSE,"P"}</definedName>
    <definedName name="ooo_2" hidden="1">{"Tab1",#N/A,FALSE,"P";"Tab2",#N/A,FALSE,"P"}</definedName>
    <definedName name="ooo_3" localSheetId="0" hidden="1">{"Tab1",#N/A,FALSE,"P";"Tab2",#N/A,FALSE,"P"}</definedName>
    <definedName name="ooo_3" localSheetId="1" hidden="1">{"Tab1",#N/A,FALSE,"P";"Tab2",#N/A,FALSE,"P"}</definedName>
    <definedName name="ooo_3" hidden="1">{"Tab1",#N/A,FALSE,"P";"Tab2",#N/A,FALSE,"P"}</definedName>
    <definedName name="ooo_4" localSheetId="0" hidden="1">{"Tab1",#N/A,FALSE,"P";"Tab2",#N/A,FALSE,"P"}</definedName>
    <definedName name="ooo_4" localSheetId="1" hidden="1">{"Tab1",#N/A,FALSE,"P";"Tab2",#N/A,FALSE,"P"}</definedName>
    <definedName name="ooo_4" hidden="1">{"Tab1",#N/A,FALSE,"P";"Tab2",#N/A,FALSE,"P"}</definedName>
    <definedName name="oooo" localSheetId="0" hidden="1">{"Tab1",#N/A,FALSE,"P";"Tab2",#N/A,FALSE,"P"}</definedName>
    <definedName name="oooo" localSheetId="1" hidden="1">{"Tab1",#N/A,FALSE,"P";"Tab2",#N/A,FALSE,"P"}</definedName>
    <definedName name="oooo" hidden="1">{"Tab1",#N/A,FALSE,"P";"Tab2",#N/A,FALSE,"P"}</definedName>
    <definedName name="oooo_1" localSheetId="0" hidden="1">{"Tab1",#N/A,FALSE,"P";"Tab2",#N/A,FALSE,"P"}</definedName>
    <definedName name="oooo_1" localSheetId="1" hidden="1">{"Tab1",#N/A,FALSE,"P";"Tab2",#N/A,FALSE,"P"}</definedName>
    <definedName name="oooo_1" hidden="1">{"Tab1",#N/A,FALSE,"P";"Tab2",#N/A,FALSE,"P"}</definedName>
    <definedName name="oooo_1_1" localSheetId="0" hidden="1">{"Tab1",#N/A,FALSE,"P";"Tab2",#N/A,FALSE,"P"}</definedName>
    <definedName name="oooo_1_1" localSheetId="1" hidden="1">{"Tab1",#N/A,FALSE,"P";"Tab2",#N/A,FALSE,"P"}</definedName>
    <definedName name="oooo_1_1" hidden="1">{"Tab1",#N/A,FALSE,"P";"Tab2",#N/A,FALSE,"P"}</definedName>
    <definedName name="oooo_1_2" localSheetId="0" hidden="1">{"Tab1",#N/A,FALSE,"P";"Tab2",#N/A,FALSE,"P"}</definedName>
    <definedName name="oooo_1_2" localSheetId="1" hidden="1">{"Tab1",#N/A,FALSE,"P";"Tab2",#N/A,FALSE,"P"}</definedName>
    <definedName name="oooo_1_2" hidden="1">{"Tab1",#N/A,FALSE,"P";"Tab2",#N/A,FALSE,"P"}</definedName>
    <definedName name="oooo_1_3" localSheetId="0" hidden="1">{"Tab1",#N/A,FALSE,"P";"Tab2",#N/A,FALSE,"P"}</definedName>
    <definedName name="oooo_1_3" localSheetId="1" hidden="1">{"Tab1",#N/A,FALSE,"P";"Tab2",#N/A,FALSE,"P"}</definedName>
    <definedName name="oooo_1_3" hidden="1">{"Tab1",#N/A,FALSE,"P";"Tab2",#N/A,FALSE,"P"}</definedName>
    <definedName name="oooo_1_4" localSheetId="0" hidden="1">{"Tab1",#N/A,FALSE,"P";"Tab2",#N/A,FALSE,"P"}</definedName>
    <definedName name="oooo_1_4" localSheetId="1" hidden="1">{"Tab1",#N/A,FALSE,"P";"Tab2",#N/A,FALSE,"P"}</definedName>
    <definedName name="oooo_1_4" hidden="1">{"Tab1",#N/A,FALSE,"P";"Tab2",#N/A,FALSE,"P"}</definedName>
    <definedName name="oooo_2" localSheetId="0" hidden="1">{"Tab1",#N/A,FALSE,"P";"Tab2",#N/A,FALSE,"P"}</definedName>
    <definedName name="oooo_2" localSheetId="1" hidden="1">{"Tab1",#N/A,FALSE,"P";"Tab2",#N/A,FALSE,"P"}</definedName>
    <definedName name="oooo_2" hidden="1">{"Tab1",#N/A,FALSE,"P";"Tab2",#N/A,FALSE,"P"}</definedName>
    <definedName name="oooo_3" localSheetId="0" hidden="1">{"Tab1",#N/A,FALSE,"P";"Tab2",#N/A,FALSE,"P"}</definedName>
    <definedName name="oooo_3" localSheetId="1" hidden="1">{"Tab1",#N/A,FALSE,"P";"Tab2",#N/A,FALSE,"P"}</definedName>
    <definedName name="oooo_3" hidden="1">{"Tab1",#N/A,FALSE,"P";"Tab2",#N/A,FALSE,"P"}</definedName>
    <definedName name="oooo_4" localSheetId="0" hidden="1">{"Tab1",#N/A,FALSE,"P";"Tab2",#N/A,FALSE,"P"}</definedName>
    <definedName name="oooo_4" localSheetId="1" hidden="1">{"Tab1",#N/A,FALSE,"P";"Tab2",#N/A,FALSE,"P"}</definedName>
    <definedName name="oooo_4" hidden="1">{"Tab1",#N/A,FALSE,"P";"Tab2",#N/A,FALSE,"P"}</definedName>
    <definedName name="Opec" localSheetId="1">#REF!</definedName>
    <definedName name="Opec">'[53]Debt 2009'!#REF!</definedName>
    <definedName name="opu" localSheetId="0" hidden="1">{"Riqfin97",#N/A,FALSE,"Tran";"Riqfinpro",#N/A,FALSE,"Tran"}</definedName>
    <definedName name="opu" localSheetId="1" hidden="1">{"Riqfin97",#N/A,FALSE,"Tran";"Riqfinpro",#N/A,FALSE,"Tran"}</definedName>
    <definedName name="opu" hidden="1">{"Riqfin97",#N/A,FALSE,"Tran";"Riqfinpro",#N/A,FALSE,"Tran"}</definedName>
    <definedName name="opu_1" localSheetId="0" hidden="1">{"Riqfin97",#N/A,FALSE,"Tran";"Riqfinpro",#N/A,FALSE,"Tran"}</definedName>
    <definedName name="opu_1" localSheetId="1" hidden="1">{"Riqfin97",#N/A,FALSE,"Tran";"Riqfinpro",#N/A,FALSE,"Tran"}</definedName>
    <definedName name="opu_1" hidden="1">{"Riqfin97",#N/A,FALSE,"Tran";"Riqfinpro",#N/A,FALSE,"Tran"}</definedName>
    <definedName name="opu_1_1" localSheetId="0" hidden="1">{"Riqfin97",#N/A,FALSE,"Tran";"Riqfinpro",#N/A,FALSE,"Tran"}</definedName>
    <definedName name="opu_1_1" localSheetId="1" hidden="1">{"Riqfin97",#N/A,FALSE,"Tran";"Riqfinpro",#N/A,FALSE,"Tran"}</definedName>
    <definedName name="opu_1_1" hidden="1">{"Riqfin97",#N/A,FALSE,"Tran";"Riqfinpro",#N/A,FALSE,"Tran"}</definedName>
    <definedName name="opu_1_2" localSheetId="0" hidden="1">{"Riqfin97",#N/A,FALSE,"Tran";"Riqfinpro",#N/A,FALSE,"Tran"}</definedName>
    <definedName name="opu_1_2" localSheetId="1" hidden="1">{"Riqfin97",#N/A,FALSE,"Tran";"Riqfinpro",#N/A,FALSE,"Tran"}</definedName>
    <definedName name="opu_1_2" hidden="1">{"Riqfin97",#N/A,FALSE,"Tran";"Riqfinpro",#N/A,FALSE,"Tran"}</definedName>
    <definedName name="opu_1_3" localSheetId="0" hidden="1">{"Riqfin97",#N/A,FALSE,"Tran";"Riqfinpro",#N/A,FALSE,"Tran"}</definedName>
    <definedName name="opu_1_3" localSheetId="1" hidden="1">{"Riqfin97",#N/A,FALSE,"Tran";"Riqfinpro",#N/A,FALSE,"Tran"}</definedName>
    <definedName name="opu_1_3" hidden="1">{"Riqfin97",#N/A,FALSE,"Tran";"Riqfinpro",#N/A,FALSE,"Tran"}</definedName>
    <definedName name="opu_1_4" localSheetId="0" hidden="1">{"Riqfin97",#N/A,FALSE,"Tran";"Riqfinpro",#N/A,FALSE,"Tran"}</definedName>
    <definedName name="opu_1_4" localSheetId="1" hidden="1">{"Riqfin97",#N/A,FALSE,"Tran";"Riqfinpro",#N/A,FALSE,"Tran"}</definedName>
    <definedName name="opu_1_4" hidden="1">{"Riqfin97",#N/A,FALSE,"Tran";"Riqfinpro",#N/A,FALSE,"Tran"}</definedName>
    <definedName name="opu_2" localSheetId="0" hidden="1">{"Riqfin97",#N/A,FALSE,"Tran";"Riqfinpro",#N/A,FALSE,"Tran"}</definedName>
    <definedName name="opu_2" localSheetId="1" hidden="1">{"Riqfin97",#N/A,FALSE,"Tran";"Riqfinpro",#N/A,FALSE,"Tran"}</definedName>
    <definedName name="opu_2" hidden="1">{"Riqfin97",#N/A,FALSE,"Tran";"Riqfinpro",#N/A,FALSE,"Tran"}</definedName>
    <definedName name="opu_3" localSheetId="0" hidden="1">{"Riqfin97",#N/A,FALSE,"Tran";"Riqfinpro",#N/A,FALSE,"Tran"}</definedName>
    <definedName name="opu_3" localSheetId="1" hidden="1">{"Riqfin97",#N/A,FALSE,"Tran";"Riqfinpro",#N/A,FALSE,"Tran"}</definedName>
    <definedName name="opu_3" hidden="1">{"Riqfin97",#N/A,FALSE,"Tran";"Riqfinpro",#N/A,FALSE,"Tran"}</definedName>
    <definedName name="opu_4" localSheetId="0" hidden="1">{"Riqfin97",#N/A,FALSE,"Tran";"Riqfinpro",#N/A,FALSE,"Tran"}</definedName>
    <definedName name="opu_4" localSheetId="1" hidden="1">{"Riqfin97",#N/A,FALSE,"Tran";"Riqfinpro",#N/A,FALSE,"Tran"}</definedName>
    <definedName name="opu_4" hidden="1">{"Riqfin97",#N/A,FALSE,"Tran";"Riqfinpro",#N/A,FALSE,"Tran"}</definedName>
    <definedName name="ORIG" localSheetId="1">#REF!</definedName>
    <definedName name="ORIG">[51]Sum1!#REF!</definedName>
    <definedName name="Original" localSheetId="1">OFFSET(#REF!,0,0,COUNT(#REF!))</definedName>
    <definedName name="Original">OFFSET('[126]C.1'!$C$21,0,0,COUNT('[126]C.1'!$C$21:$C$441))</definedName>
    <definedName name="OriginalComponentes" localSheetId="0">OFFSET(#REF!,0,0,COUNT(#REF!))</definedName>
    <definedName name="OriginalComponentes" localSheetId="1">OFFSET(#REF!,0,0,COUNT(#REF!))</definedName>
    <definedName name="OriginalComponentes">OFFSET(#REF!,0,0,COUNT(#REF!))</definedName>
    <definedName name="osbgc" localSheetId="1">#REF!</definedName>
    <definedName name="osbgc">[44]Base!$CP1</definedName>
    <definedName name="osbgc_1" localSheetId="0">[44]Base!#REF!</definedName>
    <definedName name="osbgc_1" localSheetId="1">#REF!</definedName>
    <definedName name="osbgc_1">[44]Base!#REF!</definedName>
    <definedName name="Otr_Inst_Banc_40G" localSheetId="0">#REF!</definedName>
    <definedName name="Otr_Inst_Banc_40G" localSheetId="1">#REF!</definedName>
    <definedName name="Otr_Inst_Banc_40G">#REF!</definedName>
    <definedName name="Otras_Obligaciones" comment="¿Son obligaciones a largo plazo?">#REF!</definedName>
    <definedName name="Otras_Residuales" localSheetId="0">#REF!</definedName>
    <definedName name="Otras_Residuales" localSheetId="1">#REF!</definedName>
    <definedName name="Otras_Residuales">#REF!</definedName>
    <definedName name="OTRAS96" localSheetId="0">#REF!</definedName>
    <definedName name="OTRAS96" localSheetId="1">#REF!</definedName>
    <definedName name="OTRAS96">#REF!</definedName>
    <definedName name="OtrasSubvenciones" localSheetId="0">#REF!</definedName>
    <definedName name="OtrasSubvenciones" localSheetId="1">#REF!</definedName>
    <definedName name="OtrasSubvenciones">#REF!</definedName>
    <definedName name="OTRBOP" localSheetId="1">#REF!</definedName>
    <definedName name="OTRBOP">[44]Base!$CQ1</definedName>
    <definedName name="OTROS">[127]Base!#REF!</definedName>
    <definedName name="OTROS1" localSheetId="0">#REF!</definedName>
    <definedName name="OTROS1" localSheetId="1">#REF!</definedName>
    <definedName name="OTROS1">#REF!</definedName>
    <definedName name="otros2000" localSheetId="0">#REF!</definedName>
    <definedName name="otros2000" localSheetId="1">#REF!</definedName>
    <definedName name="otros2000">#REF!</definedName>
    <definedName name="otros2001" localSheetId="0">#REF!</definedName>
    <definedName name="otros2001" localSheetId="1">#REF!</definedName>
    <definedName name="otros2001">#REF!</definedName>
    <definedName name="otros2002" localSheetId="0">#REF!</definedName>
    <definedName name="otros2002" localSheetId="1">#REF!</definedName>
    <definedName name="otros2002">#REF!</definedName>
    <definedName name="otros2003" localSheetId="0">#REF!</definedName>
    <definedName name="otros2003" localSheetId="1">#REF!</definedName>
    <definedName name="otros2003">#REF!</definedName>
    <definedName name="otros98" localSheetId="0">[7]Programa!#REF!</definedName>
    <definedName name="otros98" localSheetId="1">#REF!</definedName>
    <definedName name="otros98">[7]Programa!#REF!</definedName>
    <definedName name="otros98j" localSheetId="0">[7]Programa!#REF!</definedName>
    <definedName name="otros98j" localSheetId="1">#REF!</definedName>
    <definedName name="otros98j">[7]Programa!#REF!</definedName>
    <definedName name="otros98s" localSheetId="0">#REF!</definedName>
    <definedName name="otros98s" localSheetId="1">#REF!</definedName>
    <definedName name="otros98s">#REF!</definedName>
    <definedName name="otros99" localSheetId="0">#REF!</definedName>
    <definedName name="otros99" localSheetId="1">#REF!</definedName>
    <definedName name="otros99">#REF!</definedName>
    <definedName name="otrossss" localSheetId="0" hidden="1">'[22]1990'!#REF!</definedName>
    <definedName name="otrossss" localSheetId="1" hidden="1">#REF!</definedName>
    <definedName name="otrossss" hidden="1">'[22]1990'!#REF!</definedName>
    <definedName name="OUTDS1" localSheetId="0">#REF!</definedName>
    <definedName name="OUTDS1" localSheetId="1">#REF!</definedName>
    <definedName name="OUTDS1">#REF!</definedName>
    <definedName name="OUTFISC" localSheetId="0">#REF!</definedName>
    <definedName name="OUTFISC" localSheetId="1">#REF!</definedName>
    <definedName name="OUTFISC">#REF!</definedName>
    <definedName name="OUTIMF" localSheetId="0">#REF!</definedName>
    <definedName name="OUTIMF" localSheetId="1">#REF!</definedName>
    <definedName name="OUTIMF">#REF!</definedName>
    <definedName name="OUTMN" localSheetId="0">#REF!</definedName>
    <definedName name="OUTMN" localSheetId="1">#REF!</definedName>
    <definedName name="OUTMN">#REF!</definedName>
    <definedName name="p" localSheetId="1" hidden="1">#REF!</definedName>
    <definedName name="p" hidden="1">[44]Base!$CR1</definedName>
    <definedName name="P.51FBK" localSheetId="0">#REF!</definedName>
    <definedName name="P.51FBK" localSheetId="1">#REF!</definedName>
    <definedName name="P.51FBK">#REF!</definedName>
    <definedName name="P.Bruta" localSheetId="0">#REF!</definedName>
    <definedName name="P.Bruta" localSheetId="1">#REF!</definedName>
    <definedName name="P.Bruta">#REF!</definedName>
    <definedName name="p_1" localSheetId="0">[44]Base!#REF!</definedName>
    <definedName name="p_1" localSheetId="1">#REF!</definedName>
    <definedName name="p_1">[44]Base!#REF!</definedName>
    <definedName name="p_2" localSheetId="1">#REF!</definedName>
    <definedName name="p_2">'[44]Programa A'!$B$48:$W$105</definedName>
    <definedName name="p_3" localSheetId="1">#REF!</definedName>
    <definedName name="p_3">'[44]Programa A'!$B$107:$W$158</definedName>
    <definedName name="p_r1">#REF!</definedName>
    <definedName name="p_r2">#REF!</definedName>
    <definedName name="p_r3">#REF!</definedName>
    <definedName name="p_r4">#REF!</definedName>
    <definedName name="p_r5">#REF!</definedName>
    <definedName name="p_s">#REF!</definedName>
    <definedName name="P1D" localSheetId="0">#REF!</definedName>
    <definedName name="P1D" localSheetId="1">#REF!</definedName>
    <definedName name="P1D">#REF!</definedName>
    <definedName name="P1G" localSheetId="0">#REF!</definedName>
    <definedName name="P1G" localSheetId="1">#REF!</definedName>
    <definedName name="P1G">#REF!</definedName>
    <definedName name="p20_gprim">#REF!</definedName>
    <definedName name="p20_ingtot">#REF!</definedName>
    <definedName name="p2std" localSheetId="1">#REF!</definedName>
    <definedName name="p2std">#REF!</definedName>
    <definedName name="p40_gprim">#REF!</definedName>
    <definedName name="p40_ingtot">#REF!</definedName>
    <definedName name="p70_gprim">#REF!</definedName>
    <definedName name="p70_ingtot">#REF!</definedName>
    <definedName name="PAGINA_01" localSheetId="1">#REF!</definedName>
    <definedName name="PAGINA_01">#REF!</definedName>
    <definedName name="PAGINA_01_CONT." localSheetId="1">#REF!</definedName>
    <definedName name="PAGINA_01_CONT.">#REF!</definedName>
    <definedName name="PAGINA_02" localSheetId="1">#REF!</definedName>
    <definedName name="PAGINA_02">#REF!</definedName>
    <definedName name="PAGINA_03" localSheetId="1">#REF!</definedName>
    <definedName name="PAGINA_03">#REF!</definedName>
    <definedName name="PAGINA_04" localSheetId="1">#REF!</definedName>
    <definedName name="PAGINA_04">#REF!</definedName>
    <definedName name="PAGINA_05" localSheetId="1">#REF!</definedName>
    <definedName name="PAGINA_05">#REF!</definedName>
    <definedName name="PAGINA_06" localSheetId="1">#REF!</definedName>
    <definedName name="PAGINA_06">#REF!</definedName>
    <definedName name="PAGINA_06_CONT." localSheetId="1">#REF!</definedName>
    <definedName name="PAGINA_06_CONT.">#REF!</definedName>
    <definedName name="PAGINA_07" localSheetId="1">#REF!</definedName>
    <definedName name="PAGINA_07">#REF!</definedName>
    <definedName name="PAGINA_08" localSheetId="1">#REF!</definedName>
    <definedName name="PAGINA_08">#REF!</definedName>
    <definedName name="PAGINA_09" localSheetId="1">#REF!</definedName>
    <definedName name="PAGINA_09">#REF!</definedName>
    <definedName name="PAGINA_10" localSheetId="1">#REF!</definedName>
    <definedName name="PAGINA_10">#REF!</definedName>
    <definedName name="PAGINA_11" localSheetId="1">#REF!</definedName>
    <definedName name="PAGINA_11">#REF!</definedName>
    <definedName name="PAGINA_12" localSheetId="1">#REF!</definedName>
    <definedName name="PAGINA_12">#REF!</definedName>
    <definedName name="PAGOS" localSheetId="0">#REF!</definedName>
    <definedName name="PAGOS" localSheetId="1">#REF!</definedName>
    <definedName name="PAGOS">#REF!</definedName>
    <definedName name="Pal_Workbook_GUID" hidden="1">"29P3WX2BIVE6M3HDJJ9ZDAC1"</definedName>
    <definedName name="PalisadeReportWorkbookCreatedBy">"AtRisk"</definedName>
    <definedName name="Pan_Bancario_50G" localSheetId="0">#REF!</definedName>
    <definedName name="Pan_Bancario_50G" localSheetId="1">#REF!</definedName>
    <definedName name="Pan_Bancario_50G">#REF!</definedName>
    <definedName name="Pan_Monet_30G" localSheetId="0">#REF!</definedName>
    <definedName name="Pan_Monet_30G" localSheetId="1">#REF!</definedName>
    <definedName name="Pan_Monet_30G">#REF!</definedName>
    <definedName name="ParaBCH" localSheetId="0">#REF!</definedName>
    <definedName name="ParaBCH" localSheetId="1">#REF!</definedName>
    <definedName name="ParaBCH">#REF!</definedName>
    <definedName name="pared" localSheetId="0">#REF!</definedName>
    <definedName name="pared" localSheetId="1">#REF!</definedName>
    <definedName name="pared">#REF!</definedName>
    <definedName name="Parmeshwar" localSheetId="1">#REF!</definedName>
    <definedName name="Parmeshwar">[121]E!$AJ$98:$AX$115</definedName>
    <definedName name="PARTIDA" localSheetId="0">[128]SPNF!#REF!</definedName>
    <definedName name="PARTIDA" localSheetId="1">#REF!</definedName>
    <definedName name="PARTIDA">[128]SPNF!#REF!</definedName>
    <definedName name="pase" localSheetId="0">#REF!</definedName>
    <definedName name="pase" localSheetId="1">#REF!</definedName>
    <definedName name="pase">#REF!</definedName>
    <definedName name="pasfcoma" localSheetId="0">#REF!</definedName>
    <definedName name="pasfcoma" localSheetId="1">#REF!</definedName>
    <definedName name="pasfcoma">#REF!</definedName>
    <definedName name="pasivas" localSheetId="0">#REF!</definedName>
    <definedName name="pasivas" localSheetId="1">#REF!</definedName>
    <definedName name="pasivas">#REF!</definedName>
    <definedName name="Path_Data" localSheetId="0">#REF!</definedName>
    <definedName name="Path_Data" localSheetId="1">#REF!</definedName>
    <definedName name="Path_Data">#REF!</definedName>
    <definedName name="Path_System" localSheetId="0">#REF!</definedName>
    <definedName name="Path_System" localSheetId="1">#REF!</definedName>
    <definedName name="Path_System">#REF!</definedName>
    <definedName name="Pave" localSheetId="1">#REF!</definedName>
    <definedName name="Pave">#REF!</definedName>
    <definedName name="pay" localSheetId="0" hidden="1">{"Riqfin97",#N/A,FALSE,"Tran";"Riqfinpro",#N/A,FALSE,"Tran"}</definedName>
    <definedName name="pay" localSheetId="1" hidden="1">{"Riqfin97",#N/A,FALSE,"Tran";"Riqfinpro",#N/A,FALSE,"Tran"}</definedName>
    <definedName name="pay" hidden="1">{"Riqfin97",#N/A,FALSE,"Tran";"Riqfinpro",#N/A,FALSE,"Tran"}</definedName>
    <definedName name="Pay_Date" localSheetId="0">#REF!</definedName>
    <definedName name="Pay_Date" localSheetId="1">#REF!</definedName>
    <definedName name="Pay_Date">#REF!</definedName>
    <definedName name="Pay_Num" localSheetId="0">#REF!</definedName>
    <definedName name="Pay_Num" localSheetId="1">#REF!</definedName>
    <definedName name="Pay_Num">#REF!</definedName>
    <definedName name="Pay_Num." localSheetId="0">#REF!</definedName>
    <definedName name="Pay_Num." localSheetId="1">#REF!</definedName>
    <definedName name="Pay_Num.">#REF!</definedName>
    <definedName name="PAYCAP" localSheetId="1">#REF!</definedName>
    <definedName name="PAYCAP">#REF!</definedName>
    <definedName name="Payment_Date" localSheetId="0">DATE(YEAR('Cuadro de Indicadores'!Loan_Start),MONTH('Cuadro de Indicadores'!Loan_Start)+Payment_Number,DAY('Cuadro de Indicadores'!Loan_Start))</definedName>
    <definedName name="Payment_Date" localSheetId="1">DATE(YEAR('Metadata '!Loan_Start),MONTH('Metadata '!Loan_Start)+Payment_Number,DAY('Metadata '!Loan_Start))</definedName>
    <definedName name="Payment_Date">DATE(YEAR(Loan_Start),MONTH(Loan_Start)+Payment_Number,DAY(Loan_Start))</definedName>
    <definedName name="Payment_Needed">"Pago necesario"</definedName>
    <definedName name="PC">#REF!</definedName>
    <definedName name="pchBM" localSheetId="0">[37]Q6!#REF!</definedName>
    <definedName name="pchBM" localSheetId="1">#REF!</definedName>
    <definedName name="pchBM">[37]Q6!#REF!</definedName>
    <definedName name="pchBMG" localSheetId="0">#REF!</definedName>
    <definedName name="pchBMG" localSheetId="1">#REF!</definedName>
    <definedName name="pchBMG">#REF!</definedName>
    <definedName name="pchBX" localSheetId="0">[37]Q6!#REF!</definedName>
    <definedName name="pchBX" localSheetId="1">#REF!</definedName>
    <definedName name="pchBX">[37]Q6!#REF!</definedName>
    <definedName name="pchBXG" localSheetId="0">#REF!</definedName>
    <definedName name="pchBXG" localSheetId="1">#REF!</definedName>
    <definedName name="pchBXG">#REF!</definedName>
    <definedName name="pchNM_R" localSheetId="1">#REF!</definedName>
    <definedName name="pchNM_R">[75]Q1!$E$42:$AH$42</definedName>
    <definedName name="pchNMG_R" localSheetId="1">#REF!</definedName>
    <definedName name="pchNMG_R">[75]Q1!$E$45:$AH$45</definedName>
    <definedName name="pchNX_R" localSheetId="1">#REF!</definedName>
    <definedName name="pchNX_R">[75]Q1!$E$33:$AH$33</definedName>
    <definedName name="pchNXG_R" localSheetId="1">#REF!</definedName>
    <definedName name="pchNXG_R">[75]Q1!$E$36:$AH$36</definedName>
    <definedName name="PCPI" localSheetId="1">#REF!</definedName>
    <definedName name="PCPI">[37]Q3!$E$25:$AH$25</definedName>
    <definedName name="PCPI.ARQ" localSheetId="0">#REF!</definedName>
    <definedName name="PCPI.ARQ" localSheetId="1">#REF!</definedName>
    <definedName name="PCPI.ARQ">#REF!</definedName>
    <definedName name="PCPI.Q" localSheetId="0">#REF!</definedName>
    <definedName name="PCPI.Q" localSheetId="1">#REF!</definedName>
    <definedName name="PCPI.Q">#REF!</definedName>
    <definedName name="PCPI.YOY" localSheetId="0">#REF!</definedName>
    <definedName name="PCPI.YOY" localSheetId="1">#REF!</definedName>
    <definedName name="PCPI.YOY">#REF!</definedName>
    <definedName name="PCPIE" localSheetId="1">#REF!</definedName>
    <definedName name="PCPIE">[37]Q3!$E$28:$AH$28</definedName>
    <definedName name="PCPIG" localSheetId="1">#REF!</definedName>
    <definedName name="PCPIG">[37]Q3!$E$26:$AH$26</definedName>
    <definedName name="PCshare" localSheetId="0">#REF!</definedName>
    <definedName name="PCshare" localSheetId="1">#REF!</definedName>
    <definedName name="PCshare">#REF!</definedName>
    <definedName name="PCssss">#REF!</definedName>
    <definedName name="PCTOFGDP" localSheetId="0">#REF!</definedName>
    <definedName name="PCTOFGDP" localSheetId="1">#REF!</definedName>
    <definedName name="PCTOFGDP">#REF!</definedName>
    <definedName name="PD">#REF!</definedName>
    <definedName name="PEACEAGR" localSheetId="0">#REF!</definedName>
    <definedName name="PEACEAGR" localSheetId="1">#REF!</definedName>
    <definedName name="PEACEAGR">#REF!</definedName>
    <definedName name="PeCriLa1">#REF!</definedName>
    <definedName name="PeCriLa2">#REF!</definedName>
    <definedName name="PeCriLa3">#REF!</definedName>
    <definedName name="PeCriLa4">#REF!</definedName>
    <definedName name="PeCrit1">#REF!</definedName>
    <definedName name="PeCrit2">#REF!</definedName>
    <definedName name="PeCrit3">#REF!</definedName>
    <definedName name="PeCrit4">#REF!</definedName>
    <definedName name="PERDIDAS" localSheetId="0">#REF!</definedName>
    <definedName name="PERDIDAS" localSheetId="1">#REF!</definedName>
    <definedName name="PERDIDAS">#REF!</definedName>
    <definedName name="PERE96" localSheetId="0">#REF!</definedName>
    <definedName name="PERE96" localSheetId="1">#REF!</definedName>
    <definedName name="PERE96">#REF!</definedName>
    <definedName name="PERIODO" localSheetId="1">#REF!</definedName>
    <definedName name="PERIODO">[6]CONSULTA!$AU$8:$AU$16</definedName>
    <definedName name="PESP" localSheetId="0">[44]Base!#REF!</definedName>
    <definedName name="PESP" localSheetId="1">#REF!</definedName>
    <definedName name="PESP">[44]Base!#REF!</definedName>
    <definedName name="pesp_1" localSheetId="0">[44]Base!#REF!</definedName>
    <definedName name="pesp_1" localSheetId="1">#REF!</definedName>
    <definedName name="pesp_1">[44]Base!#REF!</definedName>
    <definedName name="PESPF" localSheetId="0">[44]Base!#REF!</definedName>
    <definedName name="PESPF" localSheetId="1">#REF!</definedName>
    <definedName name="PESPF">[44]Base!#REF!</definedName>
    <definedName name="Petroecuador" localSheetId="0">#REF!</definedName>
    <definedName name="Petroecuador" localSheetId="1">#REF!</definedName>
    <definedName name="Petroecuador">#REF!</definedName>
    <definedName name="PEX" localSheetId="1">#REF!</definedName>
    <definedName name="PEX">[81]SUPUESTOS!A$14</definedName>
    <definedName name="PF" localSheetId="0">#REF!</definedName>
    <definedName name="PF" localSheetId="1">#REF!</definedName>
    <definedName name="PF">#REF!</definedName>
    <definedName name="pib_int" localSheetId="0">#REF!</definedName>
    <definedName name="pib_int" localSheetId="1">#REF!</definedName>
    <definedName name="pib_int">#REF!</definedName>
    <definedName name="pib98j" localSheetId="0">[7]Programa!#REF!</definedName>
    <definedName name="pib98j" localSheetId="1">#REF!</definedName>
    <definedName name="pib98j">[7]Programa!#REF!</definedName>
    <definedName name="pib98s" localSheetId="0">[7]Programa!#REF!</definedName>
    <definedName name="pib98s" localSheetId="1">#REF!</definedName>
    <definedName name="pib98s">[7]Programa!#REF!</definedName>
    <definedName name="PIBCORD" localSheetId="0">'[11]PIB corr'!#REF!</definedName>
    <definedName name="PIBCORD" localSheetId="1">#REF!</definedName>
    <definedName name="PIBCORD">'[11]PIB corr'!#REF!</definedName>
    <definedName name="PIBORO" localSheetId="0">'[11]PIB corr'!#REF!</definedName>
    <definedName name="PIBORO" localSheetId="1">#REF!</definedName>
    <definedName name="PIBORO">'[11]PIB corr'!#REF!</definedName>
    <definedName name="PIBporSECT" localSheetId="0">#REF!</definedName>
    <definedName name="PIBporSECT" localSheetId="1">#REF!</definedName>
    <definedName name="PIBporSECT">#REF!</definedName>
    <definedName name="Piloto">#REF!</definedName>
    <definedName name="pit" localSheetId="0" hidden="1">{"Riqfin97",#N/A,FALSE,"Tran";"Riqfinpro",#N/A,FALSE,"Tran"}</definedName>
    <definedName name="pit" localSheetId="1" hidden="1">{"Riqfin97",#N/A,FALSE,"Tran";"Riqfinpro",#N/A,FALSE,"Tran"}</definedName>
    <definedName name="pit" hidden="1">{"Riqfin97",#N/A,FALSE,"Tran";"Riqfinpro",#N/A,FALSE,"Tran"}</definedName>
    <definedName name="pit_1" localSheetId="0" hidden="1">{"Riqfin97",#N/A,FALSE,"Tran";"Riqfinpro",#N/A,FALSE,"Tran"}</definedName>
    <definedName name="pit_1" localSheetId="1" hidden="1">{"Riqfin97",#N/A,FALSE,"Tran";"Riqfinpro",#N/A,FALSE,"Tran"}</definedName>
    <definedName name="pit_1" hidden="1">{"Riqfin97",#N/A,FALSE,"Tran";"Riqfinpro",#N/A,FALSE,"Tran"}</definedName>
    <definedName name="pit_1_1" localSheetId="0" hidden="1">{"Riqfin97",#N/A,FALSE,"Tran";"Riqfinpro",#N/A,FALSE,"Tran"}</definedName>
    <definedName name="pit_1_1" localSheetId="1" hidden="1">{"Riqfin97",#N/A,FALSE,"Tran";"Riqfinpro",#N/A,FALSE,"Tran"}</definedName>
    <definedName name="pit_1_1" hidden="1">{"Riqfin97",#N/A,FALSE,"Tran";"Riqfinpro",#N/A,FALSE,"Tran"}</definedName>
    <definedName name="pit_1_2" localSheetId="0" hidden="1">{"Riqfin97",#N/A,FALSE,"Tran";"Riqfinpro",#N/A,FALSE,"Tran"}</definedName>
    <definedName name="pit_1_2" localSheetId="1" hidden="1">{"Riqfin97",#N/A,FALSE,"Tran";"Riqfinpro",#N/A,FALSE,"Tran"}</definedName>
    <definedName name="pit_1_2" hidden="1">{"Riqfin97",#N/A,FALSE,"Tran";"Riqfinpro",#N/A,FALSE,"Tran"}</definedName>
    <definedName name="pit_1_3" localSheetId="0" hidden="1">{"Riqfin97",#N/A,FALSE,"Tran";"Riqfinpro",#N/A,FALSE,"Tran"}</definedName>
    <definedName name="pit_1_3" localSheetId="1" hidden="1">{"Riqfin97",#N/A,FALSE,"Tran";"Riqfinpro",#N/A,FALSE,"Tran"}</definedName>
    <definedName name="pit_1_3" hidden="1">{"Riqfin97",#N/A,FALSE,"Tran";"Riqfinpro",#N/A,FALSE,"Tran"}</definedName>
    <definedName name="pit_1_4" localSheetId="0" hidden="1">{"Riqfin97",#N/A,FALSE,"Tran";"Riqfinpro",#N/A,FALSE,"Tran"}</definedName>
    <definedName name="pit_1_4" localSheetId="1" hidden="1">{"Riqfin97",#N/A,FALSE,"Tran";"Riqfinpro",#N/A,FALSE,"Tran"}</definedName>
    <definedName name="pit_1_4" hidden="1">{"Riqfin97",#N/A,FALSE,"Tran";"Riqfinpro",#N/A,FALSE,"Tran"}</definedName>
    <definedName name="pit_2" localSheetId="0" hidden="1">{"Riqfin97",#N/A,FALSE,"Tran";"Riqfinpro",#N/A,FALSE,"Tran"}</definedName>
    <definedName name="pit_2" localSheetId="1" hidden="1">{"Riqfin97",#N/A,FALSE,"Tran";"Riqfinpro",#N/A,FALSE,"Tran"}</definedName>
    <definedName name="pit_2" hidden="1">{"Riqfin97",#N/A,FALSE,"Tran";"Riqfinpro",#N/A,FALSE,"Tran"}</definedName>
    <definedName name="pit_3" localSheetId="0" hidden="1">{"Riqfin97",#N/A,FALSE,"Tran";"Riqfinpro",#N/A,FALSE,"Tran"}</definedName>
    <definedName name="pit_3" localSheetId="1" hidden="1">{"Riqfin97",#N/A,FALSE,"Tran";"Riqfinpro",#N/A,FALSE,"Tran"}</definedName>
    <definedName name="pit_3" hidden="1">{"Riqfin97",#N/A,FALSE,"Tran";"Riqfinpro",#N/A,FALSE,"Tran"}</definedName>
    <definedName name="pit_4" localSheetId="0" hidden="1">{"Riqfin97",#N/A,FALSE,"Tran";"Riqfinpro",#N/A,FALSE,"Tran"}</definedName>
    <definedName name="pit_4" localSheetId="1" hidden="1">{"Riqfin97",#N/A,FALSE,"Tran";"Riqfinpro",#N/A,FALSE,"Tran"}</definedName>
    <definedName name="pit_4" hidden="1">{"Riqfin97",#N/A,FALSE,"Tran";"Riqfinpro",#N/A,FALSE,"Tran"}</definedName>
    <definedName name="PK" localSheetId="0">#REF!</definedName>
    <definedName name="PK" localSheetId="1">#REF!</definedName>
    <definedName name="PK">#REF!</definedName>
    <definedName name="plame" localSheetId="0">#REF!</definedName>
    <definedName name="plame" localSheetId="1">#REF!</definedName>
    <definedName name="plame">#REF!</definedName>
    <definedName name="plame2000" localSheetId="0">#REF!</definedName>
    <definedName name="plame2000" localSheetId="1">#REF!</definedName>
    <definedName name="plame2000">#REF!</definedName>
    <definedName name="plame2001" localSheetId="0">#REF!</definedName>
    <definedName name="plame2001" localSheetId="1">#REF!</definedName>
    <definedName name="plame2001">#REF!</definedName>
    <definedName name="plame2002" localSheetId="0">#REF!</definedName>
    <definedName name="plame2002" localSheetId="1">#REF!</definedName>
    <definedName name="plame2002">#REF!</definedName>
    <definedName name="plame2003" localSheetId="0">#REF!</definedName>
    <definedName name="plame2003" localSheetId="1">#REF!</definedName>
    <definedName name="plame2003">#REF!</definedName>
    <definedName name="plame98" localSheetId="0">[7]Programa!#REF!</definedName>
    <definedName name="plame98" localSheetId="1">#REF!</definedName>
    <definedName name="plame98">[7]Programa!#REF!</definedName>
    <definedName name="plame98j" localSheetId="0">[7]Programa!#REF!</definedName>
    <definedName name="plame98j" localSheetId="1">#REF!</definedName>
    <definedName name="plame98j">[7]Programa!#REF!</definedName>
    <definedName name="plame98s" localSheetId="0">#REF!</definedName>
    <definedName name="plame98s" localSheetId="1">#REF!</definedName>
    <definedName name="plame98s">#REF!</definedName>
    <definedName name="plame99" localSheetId="0">#REF!</definedName>
    <definedName name="plame99" localSheetId="1">#REF!</definedName>
    <definedName name="plame99">#REF!</definedName>
    <definedName name="PLATA" localSheetId="0">#REF!</definedName>
    <definedName name="PLATA" localSheetId="1">#REF!</definedName>
    <definedName name="PLATA">#REF!</definedName>
    <definedName name="plazo" localSheetId="0">#REF!</definedName>
    <definedName name="plazo" localSheetId="1">#REF!</definedName>
    <definedName name="plazo">#REF!</definedName>
    <definedName name="plazo2000" localSheetId="0">#REF!</definedName>
    <definedName name="plazo2000" localSheetId="1">#REF!</definedName>
    <definedName name="plazo2000">#REF!</definedName>
    <definedName name="plazo2001" localSheetId="0">#REF!</definedName>
    <definedName name="plazo2001" localSheetId="1">#REF!</definedName>
    <definedName name="plazo2001">#REF!</definedName>
    <definedName name="plazo2002" localSheetId="0">#REF!</definedName>
    <definedName name="plazo2002" localSheetId="1">#REF!</definedName>
    <definedName name="plazo2002">#REF!</definedName>
    <definedName name="plazo2003" localSheetId="0">#REF!</definedName>
    <definedName name="plazo2003" localSheetId="1">#REF!</definedName>
    <definedName name="plazo2003">#REF!</definedName>
    <definedName name="plazo98" localSheetId="0">[7]Programa!#REF!</definedName>
    <definedName name="plazo98" localSheetId="1">#REF!</definedName>
    <definedName name="plazo98">[7]Programa!#REF!</definedName>
    <definedName name="plazo98j" localSheetId="0">[7]Programa!#REF!</definedName>
    <definedName name="plazo98j" localSheetId="1">#REF!</definedName>
    <definedName name="plazo98j">[7]Programa!#REF!</definedName>
    <definedName name="plazo98s" localSheetId="0">#REF!</definedName>
    <definedName name="plazo98s" localSheetId="1">#REF!</definedName>
    <definedName name="plazo98s">#REF!</definedName>
    <definedName name="plazo99" localSheetId="0">#REF!</definedName>
    <definedName name="plazo99" localSheetId="1">#REF!</definedName>
    <definedName name="plazo99">#REF!</definedName>
    <definedName name="PM" localSheetId="1">#REF!</definedName>
    <definedName name="PM">[44]Base!$CS1</definedName>
    <definedName name="PMC" localSheetId="1">#REF!</definedName>
    <definedName name="PMC">[44]Base!$CU1</definedName>
    <definedName name="pmdoll" localSheetId="1">#REF!</definedName>
    <definedName name="pmdoll">[44]Base!$CT1</definedName>
    <definedName name="POLLO" localSheetId="0">#REF!</definedName>
    <definedName name="POLLO" localSheetId="1">#REF!</definedName>
    <definedName name="POLLO">#REF!</definedName>
    <definedName name="Ports" localSheetId="0">#REF!</definedName>
    <definedName name="Ports" localSheetId="1">#REF!</definedName>
    <definedName name="Ports">#REF!</definedName>
    <definedName name="posnet2" localSheetId="0">#REF!</definedName>
    <definedName name="posnet2" localSheetId="1">#REF!</definedName>
    <definedName name="posnet2">#REF!</definedName>
    <definedName name="POSTES">#REF!</definedName>
    <definedName name="pp" localSheetId="0" hidden="1">{"Riqfin97",#N/A,FALSE,"Tran";"Riqfinpro",#N/A,FALSE,"Tran"}</definedName>
    <definedName name="pp" localSheetId="1" hidden="1">{"Riqfin97",#N/A,FALSE,"Tran";"Riqfinpro",#N/A,FALSE,"Tran"}</definedName>
    <definedName name="pp" hidden="1">{"Riqfin97",#N/A,FALSE,"Tran";"Riqfinpro",#N/A,FALSE,"Tran"}</definedName>
    <definedName name="pp_1" localSheetId="0" hidden="1">{"Riqfin97",#N/A,FALSE,"Tran";"Riqfinpro",#N/A,FALSE,"Tran"}</definedName>
    <definedName name="pp_1" localSheetId="1" hidden="1">{"Riqfin97",#N/A,FALSE,"Tran";"Riqfinpro",#N/A,FALSE,"Tran"}</definedName>
    <definedName name="pp_1" hidden="1">{"Riqfin97",#N/A,FALSE,"Tran";"Riqfinpro",#N/A,FALSE,"Tran"}</definedName>
    <definedName name="pp_1_1" localSheetId="0" hidden="1">{"Riqfin97",#N/A,FALSE,"Tran";"Riqfinpro",#N/A,FALSE,"Tran"}</definedName>
    <definedName name="pp_1_1" localSheetId="1" hidden="1">{"Riqfin97",#N/A,FALSE,"Tran";"Riqfinpro",#N/A,FALSE,"Tran"}</definedName>
    <definedName name="pp_1_1" hidden="1">{"Riqfin97",#N/A,FALSE,"Tran";"Riqfinpro",#N/A,FALSE,"Tran"}</definedName>
    <definedName name="pp_1_2" localSheetId="0" hidden="1">{"Riqfin97",#N/A,FALSE,"Tran";"Riqfinpro",#N/A,FALSE,"Tran"}</definedName>
    <definedName name="pp_1_2" localSheetId="1" hidden="1">{"Riqfin97",#N/A,FALSE,"Tran";"Riqfinpro",#N/A,FALSE,"Tran"}</definedName>
    <definedName name="pp_1_2" hidden="1">{"Riqfin97",#N/A,FALSE,"Tran";"Riqfinpro",#N/A,FALSE,"Tran"}</definedName>
    <definedName name="pp_1_3" localSheetId="0" hidden="1">{"Riqfin97",#N/A,FALSE,"Tran";"Riqfinpro",#N/A,FALSE,"Tran"}</definedName>
    <definedName name="pp_1_3" localSheetId="1" hidden="1">{"Riqfin97",#N/A,FALSE,"Tran";"Riqfinpro",#N/A,FALSE,"Tran"}</definedName>
    <definedName name="pp_1_3" hidden="1">{"Riqfin97",#N/A,FALSE,"Tran";"Riqfinpro",#N/A,FALSE,"Tran"}</definedName>
    <definedName name="pp_1_4" localSheetId="0" hidden="1">{"Riqfin97",#N/A,FALSE,"Tran";"Riqfinpro",#N/A,FALSE,"Tran"}</definedName>
    <definedName name="pp_1_4" localSheetId="1" hidden="1">{"Riqfin97",#N/A,FALSE,"Tran";"Riqfinpro",#N/A,FALSE,"Tran"}</definedName>
    <definedName name="pp_1_4" hidden="1">{"Riqfin97",#N/A,FALSE,"Tran";"Riqfinpro",#N/A,FALSE,"Tran"}</definedName>
    <definedName name="pp_2" localSheetId="0" hidden="1">{"Riqfin97",#N/A,FALSE,"Tran";"Riqfinpro",#N/A,FALSE,"Tran"}</definedName>
    <definedName name="pp_2" localSheetId="1" hidden="1">{"Riqfin97",#N/A,FALSE,"Tran";"Riqfinpro",#N/A,FALSE,"Tran"}</definedName>
    <definedName name="pp_2" hidden="1">{"Riqfin97",#N/A,FALSE,"Tran";"Riqfinpro",#N/A,FALSE,"Tran"}</definedName>
    <definedName name="pp_3" localSheetId="0" hidden="1">{"Riqfin97",#N/A,FALSE,"Tran";"Riqfinpro",#N/A,FALSE,"Tran"}</definedName>
    <definedName name="pp_3" localSheetId="1" hidden="1">{"Riqfin97",#N/A,FALSE,"Tran";"Riqfinpro",#N/A,FALSE,"Tran"}</definedName>
    <definedName name="pp_3" hidden="1">{"Riqfin97",#N/A,FALSE,"Tran";"Riqfinpro",#N/A,FALSE,"Tran"}</definedName>
    <definedName name="pp_4" localSheetId="0" hidden="1">{"Riqfin97",#N/A,FALSE,"Tran";"Riqfinpro",#N/A,FALSE,"Tran"}</definedName>
    <definedName name="pp_4" localSheetId="1" hidden="1">{"Riqfin97",#N/A,FALSE,"Tran";"Riqfinpro",#N/A,FALSE,"Tran"}</definedName>
    <definedName name="pp_4" hidden="1">{"Riqfin97",#N/A,FALSE,"Tran";"Riqfinpro",#N/A,FALSE,"Tran"}</definedName>
    <definedName name="PPET" localSheetId="1">#REF!</definedName>
    <definedName name="PPET">[44]Base!#REF!</definedName>
    <definedName name="ppp" localSheetId="0" hidden="1">{"Riqfin97",#N/A,FALSE,"Tran";"Riqfinpro",#N/A,FALSE,"Tran"}</definedName>
    <definedName name="ppp" localSheetId="1" hidden="1">{"Riqfin97",#N/A,FALSE,"Tran";"Riqfinpro",#N/A,FALSE,"Tran"}</definedName>
    <definedName name="ppp" hidden="1">{"Riqfin97",#N/A,FALSE,"Tran";"Riqfinpro",#N/A,FALSE,"Tran"}</definedName>
    <definedName name="ppp_1" localSheetId="0" hidden="1">{"Riqfin97",#N/A,FALSE,"Tran";"Riqfinpro",#N/A,FALSE,"Tran"}</definedName>
    <definedName name="ppp_1" localSheetId="1" hidden="1">{"Riqfin97",#N/A,FALSE,"Tran";"Riqfinpro",#N/A,FALSE,"Tran"}</definedName>
    <definedName name="ppp_1" hidden="1">{"Riqfin97",#N/A,FALSE,"Tran";"Riqfinpro",#N/A,FALSE,"Tran"}</definedName>
    <definedName name="ppp_1_1" localSheetId="0" hidden="1">{"Riqfin97",#N/A,FALSE,"Tran";"Riqfinpro",#N/A,FALSE,"Tran"}</definedName>
    <definedName name="ppp_1_1" localSheetId="1" hidden="1">{"Riqfin97",#N/A,FALSE,"Tran";"Riqfinpro",#N/A,FALSE,"Tran"}</definedName>
    <definedName name="ppp_1_1" hidden="1">{"Riqfin97",#N/A,FALSE,"Tran";"Riqfinpro",#N/A,FALSE,"Tran"}</definedName>
    <definedName name="ppp_1_2" localSheetId="0" hidden="1">{"Riqfin97",#N/A,FALSE,"Tran";"Riqfinpro",#N/A,FALSE,"Tran"}</definedName>
    <definedName name="ppp_1_2" localSheetId="1" hidden="1">{"Riqfin97",#N/A,FALSE,"Tran";"Riqfinpro",#N/A,FALSE,"Tran"}</definedName>
    <definedName name="ppp_1_2" hidden="1">{"Riqfin97",#N/A,FALSE,"Tran";"Riqfinpro",#N/A,FALSE,"Tran"}</definedName>
    <definedName name="ppp_1_3" localSheetId="0" hidden="1">{"Riqfin97",#N/A,FALSE,"Tran";"Riqfinpro",#N/A,FALSE,"Tran"}</definedName>
    <definedName name="ppp_1_3" localSheetId="1" hidden="1">{"Riqfin97",#N/A,FALSE,"Tran";"Riqfinpro",#N/A,FALSE,"Tran"}</definedName>
    <definedName name="ppp_1_3" hidden="1">{"Riqfin97",#N/A,FALSE,"Tran";"Riqfinpro",#N/A,FALSE,"Tran"}</definedName>
    <definedName name="ppp_1_4" localSheetId="0" hidden="1">{"Riqfin97",#N/A,FALSE,"Tran";"Riqfinpro",#N/A,FALSE,"Tran"}</definedName>
    <definedName name="ppp_1_4" localSheetId="1" hidden="1">{"Riqfin97",#N/A,FALSE,"Tran";"Riqfinpro",#N/A,FALSE,"Tran"}</definedName>
    <definedName name="ppp_1_4" hidden="1">{"Riqfin97",#N/A,FALSE,"Tran";"Riqfinpro",#N/A,FALSE,"Tran"}</definedName>
    <definedName name="ppp_2" localSheetId="0" hidden="1">{"Riqfin97",#N/A,FALSE,"Tran";"Riqfinpro",#N/A,FALSE,"Tran"}</definedName>
    <definedName name="ppp_2" localSheetId="1" hidden="1">{"Riqfin97",#N/A,FALSE,"Tran";"Riqfinpro",#N/A,FALSE,"Tran"}</definedName>
    <definedName name="ppp_2" hidden="1">{"Riqfin97",#N/A,FALSE,"Tran";"Riqfinpro",#N/A,FALSE,"Tran"}</definedName>
    <definedName name="ppp_3" localSheetId="0" hidden="1">{"Riqfin97",#N/A,FALSE,"Tran";"Riqfinpro",#N/A,FALSE,"Tran"}</definedName>
    <definedName name="ppp_3" localSheetId="1" hidden="1">{"Riqfin97",#N/A,FALSE,"Tran";"Riqfinpro",#N/A,FALSE,"Tran"}</definedName>
    <definedName name="ppp_3" hidden="1">{"Riqfin97",#N/A,FALSE,"Tran";"Riqfinpro",#N/A,FALSE,"Tran"}</definedName>
    <definedName name="ppp_4" localSheetId="0" hidden="1">{"Riqfin97",#N/A,FALSE,"Tran";"Riqfinpro",#N/A,FALSE,"Tran"}</definedName>
    <definedName name="ppp_4" localSheetId="1" hidden="1">{"Riqfin97",#N/A,FALSE,"Tran";"Riqfinpro",#N/A,FALSE,"Tran"}</definedName>
    <definedName name="ppp_4" hidden="1">{"Riqfin97",#N/A,FALSE,"Tran";"Riqfinpro",#N/A,FALSE,"Tran"}</definedName>
    <definedName name="pppppp" localSheetId="0" hidden="1">{"Riqfin97",#N/A,FALSE,"Tran";"Riqfinpro",#N/A,FALSE,"Tran"}</definedName>
    <definedName name="pppppp" localSheetId="1" hidden="1">{"Riqfin97",#N/A,FALSE,"Tran";"Riqfinpro",#N/A,FALSE,"Tran"}</definedName>
    <definedName name="pppppp" hidden="1">{"Riqfin97",#N/A,FALSE,"Tran";"Riqfinpro",#N/A,FALSE,"Tran"}</definedName>
    <definedName name="pppppp_1" localSheetId="0" hidden="1">{"Riqfin97",#N/A,FALSE,"Tran";"Riqfinpro",#N/A,FALSE,"Tran"}</definedName>
    <definedName name="pppppp_1" localSheetId="1" hidden="1">{"Riqfin97",#N/A,FALSE,"Tran";"Riqfinpro",#N/A,FALSE,"Tran"}</definedName>
    <definedName name="pppppp_1" hidden="1">{"Riqfin97",#N/A,FALSE,"Tran";"Riqfinpro",#N/A,FALSE,"Tran"}</definedName>
    <definedName name="pppppp_1_1" localSheetId="0" hidden="1">{"Riqfin97",#N/A,FALSE,"Tran";"Riqfinpro",#N/A,FALSE,"Tran"}</definedName>
    <definedName name="pppppp_1_1" localSheetId="1" hidden="1">{"Riqfin97",#N/A,FALSE,"Tran";"Riqfinpro",#N/A,FALSE,"Tran"}</definedName>
    <definedName name="pppppp_1_1" hidden="1">{"Riqfin97",#N/A,FALSE,"Tran";"Riqfinpro",#N/A,FALSE,"Tran"}</definedName>
    <definedName name="pppppp_1_2" localSheetId="0" hidden="1">{"Riqfin97",#N/A,FALSE,"Tran";"Riqfinpro",#N/A,FALSE,"Tran"}</definedName>
    <definedName name="pppppp_1_2" localSheetId="1" hidden="1">{"Riqfin97",#N/A,FALSE,"Tran";"Riqfinpro",#N/A,FALSE,"Tran"}</definedName>
    <definedName name="pppppp_1_2" hidden="1">{"Riqfin97",#N/A,FALSE,"Tran";"Riqfinpro",#N/A,FALSE,"Tran"}</definedName>
    <definedName name="pppppp_1_3" localSheetId="0" hidden="1">{"Riqfin97",#N/A,FALSE,"Tran";"Riqfinpro",#N/A,FALSE,"Tran"}</definedName>
    <definedName name="pppppp_1_3" localSheetId="1" hidden="1">{"Riqfin97",#N/A,FALSE,"Tran";"Riqfinpro",#N/A,FALSE,"Tran"}</definedName>
    <definedName name="pppppp_1_3" hidden="1">{"Riqfin97",#N/A,FALSE,"Tran";"Riqfinpro",#N/A,FALSE,"Tran"}</definedName>
    <definedName name="pppppp_1_4" localSheetId="0" hidden="1">{"Riqfin97",#N/A,FALSE,"Tran";"Riqfinpro",#N/A,FALSE,"Tran"}</definedName>
    <definedName name="pppppp_1_4" localSheetId="1" hidden="1">{"Riqfin97",#N/A,FALSE,"Tran";"Riqfinpro",#N/A,FALSE,"Tran"}</definedName>
    <definedName name="pppppp_1_4" hidden="1">{"Riqfin97",#N/A,FALSE,"Tran";"Riqfinpro",#N/A,FALSE,"Tran"}</definedName>
    <definedName name="pppppp_2" localSheetId="0" hidden="1">{"Riqfin97",#N/A,FALSE,"Tran";"Riqfinpro",#N/A,FALSE,"Tran"}</definedName>
    <definedName name="pppppp_2" localSheetId="1" hidden="1">{"Riqfin97",#N/A,FALSE,"Tran";"Riqfinpro",#N/A,FALSE,"Tran"}</definedName>
    <definedName name="pppppp_2" hidden="1">{"Riqfin97",#N/A,FALSE,"Tran";"Riqfinpro",#N/A,FALSE,"Tran"}</definedName>
    <definedName name="pppppp_3" localSheetId="0" hidden="1">{"Riqfin97",#N/A,FALSE,"Tran";"Riqfinpro",#N/A,FALSE,"Tran"}</definedName>
    <definedName name="pppppp_3" localSheetId="1" hidden="1">{"Riqfin97",#N/A,FALSE,"Tran";"Riqfinpro",#N/A,FALSE,"Tran"}</definedName>
    <definedName name="pppppp_3" hidden="1">{"Riqfin97",#N/A,FALSE,"Tran";"Riqfinpro",#N/A,FALSE,"Tran"}</definedName>
    <definedName name="pppppp_4" localSheetId="0" hidden="1">{"Riqfin97",#N/A,FALSE,"Tran";"Riqfinpro",#N/A,FALSE,"Tran"}</definedName>
    <definedName name="pppppp_4" localSheetId="1" hidden="1">{"Riqfin97",#N/A,FALSE,"Tran";"Riqfinpro",#N/A,FALSE,"Tran"}</definedName>
    <definedName name="pppppp_4" hidden="1">{"Riqfin97",#N/A,FALSE,"Tran";"Riqfinpro",#N/A,FALSE,"Tran"}</definedName>
    <definedName name="PPPWGT" localSheetId="1">#REF!</definedName>
    <definedName name="PPPWGT">[37]Q2!$E$65:$AH$65</definedName>
    <definedName name="pps" localSheetId="0" hidden="1">{"Tab1",#N/A,FALSE,"P";"Tab2",#N/A,FALSE,"P"}</definedName>
    <definedName name="pps" localSheetId="1" hidden="1">{"Tab1",#N/A,FALSE,"P";"Tab2",#N/A,FALSE,"P"}</definedName>
    <definedName name="pps" hidden="1">{"Tab1",#N/A,FALSE,"P";"Tab2",#N/A,FALSE,"P"}</definedName>
    <definedName name="PRECIOCIFBANANO" localSheetId="0">#REF!</definedName>
    <definedName name="PRECIOCIFBANANO" localSheetId="1">#REF!</definedName>
    <definedName name="PRECIOCIFBANANO">#REF!</definedName>
    <definedName name="Prest_Of">#REF!</definedName>
    <definedName name="Prest_Terr">#REF!</definedName>
    <definedName name="pri" localSheetId="0">#REF!</definedName>
    <definedName name="pri" localSheetId="1">#REF!</definedName>
    <definedName name="pri">#REF!</definedName>
    <definedName name="primero" localSheetId="0">#REF!</definedName>
    <definedName name="primero" localSheetId="1">#REF!</definedName>
    <definedName name="primero">#REF!</definedName>
    <definedName name="Princ" localSheetId="0">#REF!</definedName>
    <definedName name="Princ" localSheetId="1">#REF!</definedName>
    <definedName name="Princ">#REF!</definedName>
    <definedName name="Principal_Fuentes" localSheetId="0">#REF!</definedName>
    <definedName name="Principal_Fuentes" localSheetId="1">#REF!</definedName>
    <definedName name="Principal_Fuentes">#REF!</definedName>
    <definedName name="Principal_Usos" localSheetId="0">#REF!</definedName>
    <definedName name="Principal_Usos" localSheetId="1">#REF!</definedName>
    <definedName name="Principal_Usos">#REF!</definedName>
    <definedName name="print" localSheetId="0">#REF!</definedName>
    <definedName name="print" localSheetId="1">#REF!</definedName>
    <definedName name="print">#REF!</definedName>
    <definedName name="Print_Area_MI" localSheetId="0">[129]A!#REF!</definedName>
    <definedName name="Print_Area_MI" localSheetId="1">#REF!</definedName>
    <definedName name="Print_Area_MI">[129]A!#REF!</definedName>
    <definedName name="Print_Area_Reset" localSheetId="0">OFFSET('Cuadro de Indicadores'!Full_Print,0,0,Last_Row)</definedName>
    <definedName name="Print_Area_Reset" localSheetId="1">OFFSET('Metadata '!Full_Print,0,0,Last_Row)</definedName>
    <definedName name="Print_Area_Reset">OFFSET(Full_Print,0,0,Last_Row)</definedName>
    <definedName name="Print_Area_T3">'[130]Table 3'!$A$1:$I$51</definedName>
    <definedName name="Print_Area_T4" localSheetId="1">#REF!</definedName>
    <definedName name="Print_Area_T4">'[131]Table 4'!$A$5:$L$85</definedName>
    <definedName name="Print_Area_T5" localSheetId="1">#REF!</definedName>
    <definedName name="Print_Area_T5">'[131]Table 5'!$A$2:$L$56</definedName>
    <definedName name="Print_Area_T6" localSheetId="1">#REF!</definedName>
    <definedName name="Print_Area_T6">'[131]Table 6'!$A$1:$AF$86</definedName>
    <definedName name="Print_Titles_MI" localSheetId="1">#REF!</definedName>
    <definedName name="Print_Titles_MI">#REF!</definedName>
    <definedName name="Print_Titles2" localSheetId="0">#REF!,#REF!</definedName>
    <definedName name="Print_Titles2" localSheetId="1">#REF!,#REF!</definedName>
    <definedName name="Print_Titles2">#REF!,#REF!</definedName>
    <definedName name="PrintArea">'[130]Table 2'!$A$3:$L$54</definedName>
    <definedName name="PRINTMACRO" localSheetId="0">#REF!</definedName>
    <definedName name="PRINTMACRO" localSheetId="1">#REF!</definedName>
    <definedName name="PRINTMACRO">#REF!</definedName>
    <definedName name="PrintThis_Links" localSheetId="1">#REF!</definedName>
    <definedName name="PrintThis_Links">[37]Links!$A$1:$F$33</definedName>
    <definedName name="prioridad">#REF!</definedName>
    <definedName name="PRIV0" localSheetId="0">[132]gas112601!#REF!</definedName>
    <definedName name="PRIV0" localSheetId="1">#REF!</definedName>
    <definedName name="PRIV0">[132]gas112601!#REF!</definedName>
    <definedName name="PRIV00" localSheetId="0">[132]gas112601!#REF!</definedName>
    <definedName name="PRIV00" localSheetId="1">#REF!</definedName>
    <definedName name="PRIV00">[132]gas112601!#REF!</definedName>
    <definedName name="PRIV1" localSheetId="0">[132]gas112601!#REF!</definedName>
    <definedName name="PRIV1" localSheetId="1">#REF!</definedName>
    <definedName name="PRIV1">[132]gas112601!#REF!</definedName>
    <definedName name="PRIV11" localSheetId="0">[132]gas112601!#REF!</definedName>
    <definedName name="PRIV11" localSheetId="1">#REF!</definedName>
    <definedName name="PRIV11">[132]gas112601!#REF!</definedName>
    <definedName name="PRIV2" localSheetId="1">#REF!</definedName>
    <definedName name="PRIV2">[132]gas112601!#REF!</definedName>
    <definedName name="PRIV22" localSheetId="1">#REF!</definedName>
    <definedName name="PRIV22">[132]gas112601!#REF!</definedName>
    <definedName name="PRIV3" localSheetId="1">#REF!</definedName>
    <definedName name="PRIV3">[132]gas112601!#REF!</definedName>
    <definedName name="PRIV33" localSheetId="1">#REF!</definedName>
    <definedName name="PRIV33">[132]gas112601!#REF!</definedName>
    <definedName name="Productividad">#REF!</definedName>
    <definedName name="PROG" localSheetId="1">#REF!</definedName>
    <definedName name="PROG">'[43]Assumptions:Cash Flow'!$B$2:$J$72</definedName>
    <definedName name="progra" localSheetId="0">#REF!</definedName>
    <definedName name="progra" localSheetId="1">#REF!</definedName>
    <definedName name="progra">#REF!</definedName>
    <definedName name="PROJ" localSheetId="1">#REF!</definedName>
    <definedName name="PROJ">[43]Assumptions:Fund!$B$2:$N$57</definedName>
    <definedName name="proj00">[133]sources!#REF!</definedName>
    <definedName name="promedio" localSheetId="1">#REF!,#REF!</definedName>
    <definedName name="promedio">[134]PROMEDIO!$A$97:$G$121,[134]PROMEDIO!$A$248:$G$272</definedName>
    <definedName name="prphalf" localSheetId="1">#REF!</definedName>
    <definedName name="prphalf">[135]Sheet4!$C$3:$G$57</definedName>
    <definedName name="PRPINTSEPT" localSheetId="1">#REF!</definedName>
    <definedName name="PRPINTSEPT">[136]STOCK!$D$4:$W$102</definedName>
    <definedName name="pshocked" localSheetId="1">#REF!</definedName>
    <definedName name="pshocked">#REF!</definedName>
    <definedName name="Pstd" localSheetId="1">#REF!</definedName>
    <definedName name="Pstd">#REF!</definedName>
    <definedName name="PTE" localSheetId="1">#REF!</definedName>
    <definedName name="PTE">#REF!</definedName>
    <definedName name="PUBL00" localSheetId="0">[132]gas112601!#REF!</definedName>
    <definedName name="PUBL00" localSheetId="1">#REF!</definedName>
    <definedName name="PUBL00">[132]gas112601!#REF!</definedName>
    <definedName name="PUBL11" localSheetId="0">[132]gas112601!#REF!</definedName>
    <definedName name="PUBL11" localSheetId="1">#REF!</definedName>
    <definedName name="PUBL11">[132]gas112601!#REF!</definedName>
    <definedName name="PUBL2" localSheetId="0">[132]gas112601!#REF!</definedName>
    <definedName name="PUBL2" localSheetId="1">#REF!</definedName>
    <definedName name="PUBL2">[132]gas112601!#REF!</definedName>
    <definedName name="PUBL22" localSheetId="0">[132]gas112601!#REF!</definedName>
    <definedName name="PUBL22" localSheetId="1">#REF!</definedName>
    <definedName name="PUBL22">[132]gas112601!#REF!</definedName>
    <definedName name="PUBL33" localSheetId="1">#REF!</definedName>
    <definedName name="PUBL33">[132]gas112601!#REF!</definedName>
    <definedName name="PUBL5" localSheetId="1">#REF!</definedName>
    <definedName name="PUBL5">[132]gas112601!#REF!</definedName>
    <definedName name="PUBL55" localSheetId="1">#REF!</definedName>
    <definedName name="PUBL55">[132]gas112601!#REF!</definedName>
    <definedName name="PUBL6" localSheetId="1">#REF!</definedName>
    <definedName name="PUBL6">[132]gas112601!#REF!</definedName>
    <definedName name="PUBL66" localSheetId="1">#REF!</definedName>
    <definedName name="PUBL66">[132]gas112601!#REF!</definedName>
    <definedName name="PX" localSheetId="1">#REF!</definedName>
    <definedName name="PX">[44]Base!$CV1</definedName>
    <definedName name="pxdoll" localSheetId="1">#REF!</definedName>
    <definedName name="pxdoll">[44]Base!$CW1</definedName>
    <definedName name="PY" localSheetId="1">#REF!</definedName>
    <definedName name="PY">[44]Base!$CX1</definedName>
    <definedName name="q">#REF!</definedName>
    <definedName name="q_sigma" comment="identifica la cantidad de desvíos que constituyen un shock macro">#REF!</definedName>
    <definedName name="Q6_" localSheetId="0">#REF!</definedName>
    <definedName name="Q6_" localSheetId="1">#REF!</definedName>
    <definedName name="Q6_">#REF!</definedName>
    <definedName name="QA">#REF!</definedName>
    <definedName name="qaz" localSheetId="0" hidden="1">{"Tab1",#N/A,FALSE,"P";"Tab2",#N/A,FALSE,"P"}</definedName>
    <definedName name="qaz" localSheetId="1" hidden="1">{"Tab1",#N/A,FALSE,"P";"Tab2",#N/A,FALSE,"P"}</definedName>
    <definedName name="qaz" hidden="1">{"Tab1",#N/A,FALSE,"P";"Tab2",#N/A,FALSE,"P"}</definedName>
    <definedName name="qaz_1" localSheetId="0" hidden="1">{"Tab1",#N/A,FALSE,"P";"Tab2",#N/A,FALSE,"P"}</definedName>
    <definedName name="qaz_1" localSheetId="1" hidden="1">{"Tab1",#N/A,FALSE,"P";"Tab2",#N/A,FALSE,"P"}</definedName>
    <definedName name="qaz_1" hidden="1">{"Tab1",#N/A,FALSE,"P";"Tab2",#N/A,FALSE,"P"}</definedName>
    <definedName name="qaz_1_1" localSheetId="0" hidden="1">{"Tab1",#N/A,FALSE,"P";"Tab2",#N/A,FALSE,"P"}</definedName>
    <definedName name="qaz_1_1" localSheetId="1" hidden="1">{"Tab1",#N/A,FALSE,"P";"Tab2",#N/A,FALSE,"P"}</definedName>
    <definedName name="qaz_1_1" hidden="1">{"Tab1",#N/A,FALSE,"P";"Tab2",#N/A,FALSE,"P"}</definedName>
    <definedName name="qaz_1_2" localSheetId="0" hidden="1">{"Tab1",#N/A,FALSE,"P";"Tab2",#N/A,FALSE,"P"}</definedName>
    <definedName name="qaz_1_2" localSheetId="1" hidden="1">{"Tab1",#N/A,FALSE,"P";"Tab2",#N/A,FALSE,"P"}</definedName>
    <definedName name="qaz_1_2" hidden="1">{"Tab1",#N/A,FALSE,"P";"Tab2",#N/A,FALSE,"P"}</definedName>
    <definedName name="qaz_1_3" localSheetId="0" hidden="1">{"Tab1",#N/A,FALSE,"P";"Tab2",#N/A,FALSE,"P"}</definedName>
    <definedName name="qaz_1_3" localSheetId="1" hidden="1">{"Tab1",#N/A,FALSE,"P";"Tab2",#N/A,FALSE,"P"}</definedName>
    <definedName name="qaz_1_3" hidden="1">{"Tab1",#N/A,FALSE,"P";"Tab2",#N/A,FALSE,"P"}</definedName>
    <definedName name="qaz_1_4" localSheetId="0" hidden="1">{"Tab1",#N/A,FALSE,"P";"Tab2",#N/A,FALSE,"P"}</definedName>
    <definedName name="qaz_1_4" localSheetId="1" hidden="1">{"Tab1",#N/A,FALSE,"P";"Tab2",#N/A,FALSE,"P"}</definedName>
    <definedName name="qaz_1_4" hidden="1">{"Tab1",#N/A,FALSE,"P";"Tab2",#N/A,FALSE,"P"}</definedName>
    <definedName name="qaz_2" localSheetId="0" hidden="1">{"Tab1",#N/A,FALSE,"P";"Tab2",#N/A,FALSE,"P"}</definedName>
    <definedName name="qaz_2" localSheetId="1" hidden="1">{"Tab1",#N/A,FALSE,"P";"Tab2",#N/A,FALSE,"P"}</definedName>
    <definedName name="qaz_2" hidden="1">{"Tab1",#N/A,FALSE,"P";"Tab2",#N/A,FALSE,"P"}</definedName>
    <definedName name="qaz_3" localSheetId="0" hidden="1">{"Tab1",#N/A,FALSE,"P";"Tab2",#N/A,FALSE,"P"}</definedName>
    <definedName name="qaz_3" localSheetId="1" hidden="1">{"Tab1",#N/A,FALSE,"P";"Tab2",#N/A,FALSE,"P"}</definedName>
    <definedName name="qaz_3" hidden="1">{"Tab1",#N/A,FALSE,"P";"Tab2",#N/A,FALSE,"P"}</definedName>
    <definedName name="qaz_4" localSheetId="0" hidden="1">{"Tab1",#N/A,FALSE,"P";"Tab2",#N/A,FALSE,"P"}</definedName>
    <definedName name="qaz_4" localSheetId="1" hidden="1">{"Tab1",#N/A,FALSE,"P";"Tab2",#N/A,FALSE,"P"}</definedName>
    <definedName name="qaz_4" hidden="1">{"Tab1",#N/A,FALSE,"P";"Tab2",#N/A,FALSE,"P"}</definedName>
    <definedName name="qer" localSheetId="0" hidden="1">{"Tab1",#N/A,FALSE,"P";"Tab2",#N/A,FALSE,"P"}</definedName>
    <definedName name="qer" localSheetId="1" hidden="1">{"Tab1",#N/A,FALSE,"P";"Tab2",#N/A,FALSE,"P"}</definedName>
    <definedName name="qer" hidden="1">{"Tab1",#N/A,FALSE,"P";"Tab2",#N/A,FALSE,"P"}</definedName>
    <definedName name="qer_1" localSheetId="0" hidden="1">{"Tab1",#N/A,FALSE,"P";"Tab2",#N/A,FALSE,"P"}</definedName>
    <definedName name="qer_1" localSheetId="1" hidden="1">{"Tab1",#N/A,FALSE,"P";"Tab2",#N/A,FALSE,"P"}</definedName>
    <definedName name="qer_1" hidden="1">{"Tab1",#N/A,FALSE,"P";"Tab2",#N/A,FALSE,"P"}</definedName>
    <definedName name="qer_1_1" localSheetId="0" hidden="1">{"Tab1",#N/A,FALSE,"P";"Tab2",#N/A,FALSE,"P"}</definedName>
    <definedName name="qer_1_1" localSheetId="1" hidden="1">{"Tab1",#N/A,FALSE,"P";"Tab2",#N/A,FALSE,"P"}</definedName>
    <definedName name="qer_1_1" hidden="1">{"Tab1",#N/A,FALSE,"P";"Tab2",#N/A,FALSE,"P"}</definedName>
    <definedName name="qer_1_2" localSheetId="0" hidden="1">{"Tab1",#N/A,FALSE,"P";"Tab2",#N/A,FALSE,"P"}</definedName>
    <definedName name="qer_1_2" localSheetId="1" hidden="1">{"Tab1",#N/A,FALSE,"P";"Tab2",#N/A,FALSE,"P"}</definedName>
    <definedName name="qer_1_2" hidden="1">{"Tab1",#N/A,FALSE,"P";"Tab2",#N/A,FALSE,"P"}</definedName>
    <definedName name="qer_1_3" localSheetId="0" hidden="1">{"Tab1",#N/A,FALSE,"P";"Tab2",#N/A,FALSE,"P"}</definedName>
    <definedName name="qer_1_3" localSheetId="1" hidden="1">{"Tab1",#N/A,FALSE,"P";"Tab2",#N/A,FALSE,"P"}</definedName>
    <definedName name="qer_1_3" hidden="1">{"Tab1",#N/A,FALSE,"P";"Tab2",#N/A,FALSE,"P"}</definedName>
    <definedName name="qer_1_4" localSheetId="0" hidden="1">{"Tab1",#N/A,FALSE,"P";"Tab2",#N/A,FALSE,"P"}</definedName>
    <definedName name="qer_1_4" localSheetId="1" hidden="1">{"Tab1",#N/A,FALSE,"P";"Tab2",#N/A,FALSE,"P"}</definedName>
    <definedName name="qer_1_4" hidden="1">{"Tab1",#N/A,FALSE,"P";"Tab2",#N/A,FALSE,"P"}</definedName>
    <definedName name="qer_2" localSheetId="0" hidden="1">{"Tab1",#N/A,FALSE,"P";"Tab2",#N/A,FALSE,"P"}</definedName>
    <definedName name="qer_2" localSheetId="1" hidden="1">{"Tab1",#N/A,FALSE,"P";"Tab2",#N/A,FALSE,"P"}</definedName>
    <definedName name="qer_2" hidden="1">{"Tab1",#N/A,FALSE,"P";"Tab2",#N/A,FALSE,"P"}</definedName>
    <definedName name="qer_3" localSheetId="0" hidden="1">{"Tab1",#N/A,FALSE,"P";"Tab2",#N/A,FALSE,"P"}</definedName>
    <definedName name="qer_3" localSheetId="1" hidden="1">{"Tab1",#N/A,FALSE,"P";"Tab2",#N/A,FALSE,"P"}</definedName>
    <definedName name="qer_3" hidden="1">{"Tab1",#N/A,FALSE,"P";"Tab2",#N/A,FALSE,"P"}</definedName>
    <definedName name="qer_4" localSheetId="0" hidden="1">{"Tab1",#N/A,FALSE,"P";"Tab2",#N/A,FALSE,"P"}</definedName>
    <definedName name="qer_4" localSheetId="1" hidden="1">{"Tab1",#N/A,FALSE,"P";"Tab2",#N/A,FALSE,"P"}</definedName>
    <definedName name="qer_4" hidden="1">{"Tab1",#N/A,FALSE,"P";"Tab2",#N/A,FALSE,"P"}</definedName>
    <definedName name="QFISCAL" localSheetId="1">#REF!</definedName>
    <definedName name="QFISCAL">'[40]Quarterly Raw Data'!#REF!</definedName>
    <definedName name="QMU">#REF!</definedName>
    <definedName name="qq" localSheetId="1" hidden="1">#REF!</definedName>
    <definedName name="qq" hidden="1">'[119]J(Priv.Cap)'!#REF!</definedName>
    <definedName name="qqq" localSheetId="0" hidden="1">{"Minpmon",#N/A,FALSE,"Monthinput"}</definedName>
    <definedName name="qqq" localSheetId="1" hidden="1">{"Minpmon",#N/A,FALSE,"Monthinput"}</definedName>
    <definedName name="qqq" hidden="1">{"Minpmon",#N/A,FALSE,"Monthinput"}</definedName>
    <definedName name="qqqqq" localSheetId="0" hidden="1">{"Minpmon",#N/A,FALSE,"Monthinput"}</definedName>
    <definedName name="qqqqq" localSheetId="1" hidden="1">{"Minpmon",#N/A,FALSE,"Monthinput"}</definedName>
    <definedName name="qqqqq" hidden="1">{"Minpmon",#N/A,FALSE,"Monthinput"}</definedName>
    <definedName name="qqqqq_1" localSheetId="0" hidden="1">{"Minpmon",#N/A,FALSE,"Monthinput"}</definedName>
    <definedName name="qqqqq_1" localSheetId="1" hidden="1">{"Minpmon",#N/A,FALSE,"Monthinput"}</definedName>
    <definedName name="qqqqq_1" hidden="1">{"Minpmon",#N/A,FALSE,"Monthinput"}</definedName>
    <definedName name="qqqqq_1_1" localSheetId="0" hidden="1">{"Minpmon",#N/A,FALSE,"Monthinput"}</definedName>
    <definedName name="qqqqq_1_1" localSheetId="1" hidden="1">{"Minpmon",#N/A,FALSE,"Monthinput"}</definedName>
    <definedName name="qqqqq_1_1" hidden="1">{"Minpmon",#N/A,FALSE,"Monthinput"}</definedName>
    <definedName name="qqqqq_1_2" localSheetId="0" hidden="1">{"Minpmon",#N/A,FALSE,"Monthinput"}</definedName>
    <definedName name="qqqqq_1_2" localSheetId="1" hidden="1">{"Minpmon",#N/A,FALSE,"Monthinput"}</definedName>
    <definedName name="qqqqq_1_2" hidden="1">{"Minpmon",#N/A,FALSE,"Monthinput"}</definedName>
    <definedName name="qqqqq_1_3" localSheetId="0" hidden="1">{"Minpmon",#N/A,FALSE,"Monthinput"}</definedName>
    <definedName name="qqqqq_1_3" localSheetId="1" hidden="1">{"Minpmon",#N/A,FALSE,"Monthinput"}</definedName>
    <definedName name="qqqqq_1_3" hidden="1">{"Minpmon",#N/A,FALSE,"Monthinput"}</definedName>
    <definedName name="qqqqq_1_4" localSheetId="0" hidden="1">{"Minpmon",#N/A,FALSE,"Monthinput"}</definedName>
    <definedName name="qqqqq_1_4" localSheetId="1" hidden="1">{"Minpmon",#N/A,FALSE,"Monthinput"}</definedName>
    <definedName name="qqqqq_1_4" hidden="1">{"Minpmon",#N/A,FALSE,"Monthinput"}</definedName>
    <definedName name="qqqqq_2" localSheetId="0" hidden="1">{"Minpmon",#N/A,FALSE,"Monthinput"}</definedName>
    <definedName name="qqqqq_2" localSheetId="1" hidden="1">{"Minpmon",#N/A,FALSE,"Monthinput"}</definedName>
    <definedName name="qqqqq_2" hidden="1">{"Minpmon",#N/A,FALSE,"Monthinput"}</definedName>
    <definedName name="qqqqq_3" localSheetId="0" hidden="1">{"Minpmon",#N/A,FALSE,"Monthinput"}</definedName>
    <definedName name="qqqqq_3" localSheetId="1" hidden="1">{"Minpmon",#N/A,FALSE,"Monthinput"}</definedName>
    <definedName name="qqqqq_3" hidden="1">{"Minpmon",#N/A,FALSE,"Monthinput"}</definedName>
    <definedName name="qqqqq_4" localSheetId="0" hidden="1">{"Minpmon",#N/A,FALSE,"Monthinput"}</definedName>
    <definedName name="qqqqq_4" localSheetId="1" hidden="1">{"Minpmon",#N/A,FALSE,"Monthinput"}</definedName>
    <definedName name="qqqqq_4" hidden="1">{"Minpmon",#N/A,FALSE,"Monthinput"}</definedName>
    <definedName name="qqqqqq" localSheetId="0" hidden="1">{"Riqfin97",#N/A,FALSE,"Tran";"Riqfinpro",#N/A,FALSE,"Tran"}</definedName>
    <definedName name="qqqqqq" localSheetId="1" hidden="1">{"Riqfin97",#N/A,FALSE,"Tran";"Riqfinpro",#N/A,FALSE,"Tran"}</definedName>
    <definedName name="qqqqqq" hidden="1">{"Riqfin97",#N/A,FALSE,"Tran";"Riqfinpro",#N/A,FALSE,"Tran"}</definedName>
    <definedName name="qqqqqqqqqq" localSheetId="0" hidden="1">{"Riqfin97",#N/A,FALSE,"Tran";"Riqfinpro",#N/A,FALSE,"Tran"}</definedName>
    <definedName name="qqqqqqqqqq" localSheetId="1" hidden="1">{"Riqfin97",#N/A,FALSE,"Tran";"Riqfinpro",#N/A,FALSE,"Tran"}</definedName>
    <definedName name="qqqqqqqqqq" hidden="1">{"Riqfin97",#N/A,FALSE,"Tran";"Riqfinpro",#N/A,FALSE,"Tran"}</definedName>
    <definedName name="qqqqqqqqqqqqq" localSheetId="0" hidden="1">{"Tab1",#N/A,FALSE,"P";"Tab2",#N/A,FALSE,"P"}</definedName>
    <definedName name="qqqqqqqqqqqqq" localSheetId="1" hidden="1">{"Tab1",#N/A,FALSE,"P";"Tab2",#N/A,FALSE,"P"}</definedName>
    <definedName name="qqqqqqqqqqqqq" hidden="1">{"Tab1",#N/A,FALSE,"P";"Tab2",#N/A,FALSE,"P"}</definedName>
    <definedName name="qqqqqqqqqqqqq_1" localSheetId="0" hidden="1">{"Tab1",#N/A,FALSE,"P";"Tab2",#N/A,FALSE,"P"}</definedName>
    <definedName name="qqqqqqqqqqqqq_1" localSheetId="1" hidden="1">{"Tab1",#N/A,FALSE,"P";"Tab2",#N/A,FALSE,"P"}</definedName>
    <definedName name="qqqqqqqqqqqqq_1" hidden="1">{"Tab1",#N/A,FALSE,"P";"Tab2",#N/A,FALSE,"P"}</definedName>
    <definedName name="qqqqqqqqqqqqq_1_1" localSheetId="0" hidden="1">{"Tab1",#N/A,FALSE,"P";"Tab2",#N/A,FALSE,"P"}</definedName>
    <definedName name="qqqqqqqqqqqqq_1_1" localSheetId="1" hidden="1">{"Tab1",#N/A,FALSE,"P";"Tab2",#N/A,FALSE,"P"}</definedName>
    <definedName name="qqqqqqqqqqqqq_1_1" hidden="1">{"Tab1",#N/A,FALSE,"P";"Tab2",#N/A,FALSE,"P"}</definedName>
    <definedName name="qqqqqqqqqqqqq_1_2" localSheetId="0" hidden="1">{"Tab1",#N/A,FALSE,"P";"Tab2",#N/A,FALSE,"P"}</definedName>
    <definedName name="qqqqqqqqqqqqq_1_2" localSheetId="1" hidden="1">{"Tab1",#N/A,FALSE,"P";"Tab2",#N/A,FALSE,"P"}</definedName>
    <definedName name="qqqqqqqqqqqqq_1_2" hidden="1">{"Tab1",#N/A,FALSE,"P";"Tab2",#N/A,FALSE,"P"}</definedName>
    <definedName name="qqqqqqqqqqqqq_1_3" localSheetId="0" hidden="1">{"Tab1",#N/A,FALSE,"P";"Tab2",#N/A,FALSE,"P"}</definedName>
    <definedName name="qqqqqqqqqqqqq_1_3" localSheetId="1" hidden="1">{"Tab1",#N/A,FALSE,"P";"Tab2",#N/A,FALSE,"P"}</definedName>
    <definedName name="qqqqqqqqqqqqq_1_3" hidden="1">{"Tab1",#N/A,FALSE,"P";"Tab2",#N/A,FALSE,"P"}</definedName>
    <definedName name="qqqqqqqqqqqqq_1_4" localSheetId="0" hidden="1">{"Tab1",#N/A,FALSE,"P";"Tab2",#N/A,FALSE,"P"}</definedName>
    <definedName name="qqqqqqqqqqqqq_1_4" localSheetId="1" hidden="1">{"Tab1",#N/A,FALSE,"P";"Tab2",#N/A,FALSE,"P"}</definedName>
    <definedName name="qqqqqqqqqqqqq_1_4" hidden="1">{"Tab1",#N/A,FALSE,"P";"Tab2",#N/A,FALSE,"P"}</definedName>
    <definedName name="qqqqqqqqqqqqq_2" localSheetId="0" hidden="1">{"Tab1",#N/A,FALSE,"P";"Tab2",#N/A,FALSE,"P"}</definedName>
    <definedName name="qqqqqqqqqqqqq_2" localSheetId="1" hidden="1">{"Tab1",#N/A,FALSE,"P";"Tab2",#N/A,FALSE,"P"}</definedName>
    <definedName name="qqqqqqqqqqqqq_2" hidden="1">{"Tab1",#N/A,FALSE,"P";"Tab2",#N/A,FALSE,"P"}</definedName>
    <definedName name="qqqqqqqqqqqqq_3" localSheetId="0" hidden="1">{"Tab1",#N/A,FALSE,"P";"Tab2",#N/A,FALSE,"P"}</definedName>
    <definedName name="qqqqqqqqqqqqq_3" localSheetId="1" hidden="1">{"Tab1",#N/A,FALSE,"P";"Tab2",#N/A,FALSE,"P"}</definedName>
    <definedName name="qqqqqqqqqqqqq_3" hidden="1">{"Tab1",#N/A,FALSE,"P";"Tab2",#N/A,FALSE,"P"}</definedName>
    <definedName name="qqqqqqqqqqqqq_4" localSheetId="0" hidden="1">{"Tab1",#N/A,FALSE,"P";"Tab2",#N/A,FALSE,"P"}</definedName>
    <definedName name="qqqqqqqqqqqqq_4" localSheetId="1" hidden="1">{"Tab1",#N/A,FALSE,"P";"Tab2",#N/A,FALSE,"P"}</definedName>
    <definedName name="qqqqqqqqqqqqq_4" hidden="1">{"Tab1",#N/A,FALSE,"P";"Tab2",#N/A,FALSE,"P"}</definedName>
    <definedName name="qqw">#N/A</definedName>
    <definedName name="QSD">#REF!</definedName>
    <definedName name="QTAB7" localSheetId="0">'[40]Quarterly MacroFlow'!#REF!</definedName>
    <definedName name="QTAB7" localSheetId="1">#REF!</definedName>
    <definedName name="QTAB7">'[40]Quarterly MacroFlow'!#REF!</definedName>
    <definedName name="QTAB7A" localSheetId="0">'[40]Quarterly MacroFlow'!#REF!</definedName>
    <definedName name="QTAB7A" localSheetId="1">#REF!</definedName>
    <definedName name="QTAB7A">'[40]Quarterly MacroFlow'!#REF!</definedName>
    <definedName name="qw" localSheetId="0" hidden="1">{"Riqfin97",#N/A,FALSE,"Tran";"Riqfinpro",#N/A,FALSE,"Tran"}</definedName>
    <definedName name="qw" localSheetId="1" hidden="1">{"Riqfin97",#N/A,FALSE,"Tran";"Riqfinpro",#N/A,FALSE,"Tran"}</definedName>
    <definedName name="qw" hidden="1">{"Riqfin97",#N/A,FALSE,"Tran";"Riqfinpro",#N/A,FALSE,"Tran"}</definedName>
    <definedName name="qw_1" localSheetId="0" hidden="1">{"Riqfin97",#N/A,FALSE,"Tran";"Riqfinpro",#N/A,FALSE,"Tran"}</definedName>
    <definedName name="qw_1" localSheetId="1" hidden="1">{"Riqfin97",#N/A,FALSE,"Tran";"Riqfinpro",#N/A,FALSE,"Tran"}</definedName>
    <definedName name="qw_1" hidden="1">{"Riqfin97",#N/A,FALSE,"Tran";"Riqfinpro",#N/A,FALSE,"Tran"}</definedName>
    <definedName name="qw_1_1" localSheetId="0" hidden="1">{"Riqfin97",#N/A,FALSE,"Tran";"Riqfinpro",#N/A,FALSE,"Tran"}</definedName>
    <definedName name="qw_1_1" localSheetId="1" hidden="1">{"Riqfin97",#N/A,FALSE,"Tran";"Riqfinpro",#N/A,FALSE,"Tran"}</definedName>
    <definedName name="qw_1_1" hidden="1">{"Riqfin97",#N/A,FALSE,"Tran";"Riqfinpro",#N/A,FALSE,"Tran"}</definedName>
    <definedName name="qw_1_2" localSheetId="0" hidden="1">{"Riqfin97",#N/A,FALSE,"Tran";"Riqfinpro",#N/A,FALSE,"Tran"}</definedName>
    <definedName name="qw_1_2" localSheetId="1" hidden="1">{"Riqfin97",#N/A,FALSE,"Tran";"Riqfinpro",#N/A,FALSE,"Tran"}</definedName>
    <definedName name="qw_1_2" hidden="1">{"Riqfin97",#N/A,FALSE,"Tran";"Riqfinpro",#N/A,FALSE,"Tran"}</definedName>
    <definedName name="qw_1_3" localSheetId="0" hidden="1">{"Riqfin97",#N/A,FALSE,"Tran";"Riqfinpro",#N/A,FALSE,"Tran"}</definedName>
    <definedName name="qw_1_3" localSheetId="1" hidden="1">{"Riqfin97",#N/A,FALSE,"Tran";"Riqfinpro",#N/A,FALSE,"Tran"}</definedName>
    <definedName name="qw_1_3" hidden="1">{"Riqfin97",#N/A,FALSE,"Tran";"Riqfinpro",#N/A,FALSE,"Tran"}</definedName>
    <definedName name="qw_1_4" localSheetId="0" hidden="1">{"Riqfin97",#N/A,FALSE,"Tran";"Riqfinpro",#N/A,FALSE,"Tran"}</definedName>
    <definedName name="qw_1_4" localSheetId="1" hidden="1">{"Riqfin97",#N/A,FALSE,"Tran";"Riqfinpro",#N/A,FALSE,"Tran"}</definedName>
    <definedName name="qw_1_4" hidden="1">{"Riqfin97",#N/A,FALSE,"Tran";"Riqfinpro",#N/A,FALSE,"Tran"}</definedName>
    <definedName name="qw_2" localSheetId="0" hidden="1">{"Riqfin97",#N/A,FALSE,"Tran";"Riqfinpro",#N/A,FALSE,"Tran"}</definedName>
    <definedName name="qw_2" localSheetId="1" hidden="1">{"Riqfin97",#N/A,FALSE,"Tran";"Riqfinpro",#N/A,FALSE,"Tran"}</definedName>
    <definedName name="qw_2" hidden="1">{"Riqfin97",#N/A,FALSE,"Tran";"Riqfinpro",#N/A,FALSE,"Tran"}</definedName>
    <definedName name="qw_3" localSheetId="0" hidden="1">{"Riqfin97",#N/A,FALSE,"Tran";"Riqfinpro",#N/A,FALSE,"Tran"}</definedName>
    <definedName name="qw_3" localSheetId="1" hidden="1">{"Riqfin97",#N/A,FALSE,"Tran";"Riqfinpro",#N/A,FALSE,"Tran"}</definedName>
    <definedName name="qw_3" hidden="1">{"Riqfin97",#N/A,FALSE,"Tran";"Riqfinpro",#N/A,FALSE,"Tran"}</definedName>
    <definedName name="qw_4" localSheetId="0" hidden="1">{"Riqfin97",#N/A,FALSE,"Tran";"Riqfinpro",#N/A,FALSE,"Tran"}</definedName>
    <definedName name="qw_4" localSheetId="1" hidden="1">{"Riqfin97",#N/A,FALSE,"Tran";"Riqfinpro",#N/A,FALSE,"Tran"}</definedName>
    <definedName name="qw_4" hidden="1">{"Riqfin97",#N/A,FALSE,"Tran";"Riqfinpro",#N/A,FALSE,"Tran"}</definedName>
    <definedName name="qwer" localSheetId="0" hidden="1">{"Tab1",#N/A,FALSE,"P";"Tab2",#N/A,FALSE,"P"}</definedName>
    <definedName name="qwer" localSheetId="1" hidden="1">{"Tab1",#N/A,FALSE,"P";"Tab2",#N/A,FALSE,"P"}</definedName>
    <definedName name="qwer" hidden="1">{"Tab1",#N/A,FALSE,"P";"Tab2",#N/A,FALSE,"P"}</definedName>
    <definedName name="qwereq" localSheetId="0" hidden="1">{"Tab1",#N/A,FALSE,"P";"Tab2",#N/A,FALSE,"P"}</definedName>
    <definedName name="qwereq" localSheetId="1" hidden="1">{"Tab1",#N/A,FALSE,"P";"Tab2",#N/A,FALSE,"P"}</definedName>
    <definedName name="qwereq" hidden="1">{"Tab1",#N/A,FALSE,"P";"Tab2",#N/A,FALSE,"P"}</definedName>
    <definedName name="qwereq_1" localSheetId="0" hidden="1">{"Tab1",#N/A,FALSE,"P";"Tab2",#N/A,FALSE,"P"}</definedName>
    <definedName name="qwereq_1" localSheetId="1" hidden="1">{"Tab1",#N/A,FALSE,"P";"Tab2",#N/A,FALSE,"P"}</definedName>
    <definedName name="qwereq_1" hidden="1">{"Tab1",#N/A,FALSE,"P";"Tab2",#N/A,FALSE,"P"}</definedName>
    <definedName name="qwereq_1_1" localSheetId="0" hidden="1">{"Tab1",#N/A,FALSE,"P";"Tab2",#N/A,FALSE,"P"}</definedName>
    <definedName name="qwereq_1_1" localSheetId="1" hidden="1">{"Tab1",#N/A,FALSE,"P";"Tab2",#N/A,FALSE,"P"}</definedName>
    <definedName name="qwereq_1_1" hidden="1">{"Tab1",#N/A,FALSE,"P";"Tab2",#N/A,FALSE,"P"}</definedName>
    <definedName name="qwereq_1_2" localSheetId="0" hidden="1">{"Tab1",#N/A,FALSE,"P";"Tab2",#N/A,FALSE,"P"}</definedName>
    <definedName name="qwereq_1_2" localSheetId="1" hidden="1">{"Tab1",#N/A,FALSE,"P";"Tab2",#N/A,FALSE,"P"}</definedName>
    <definedName name="qwereq_1_2" hidden="1">{"Tab1",#N/A,FALSE,"P";"Tab2",#N/A,FALSE,"P"}</definedName>
    <definedName name="qwereq_1_3" localSheetId="0" hidden="1">{"Tab1",#N/A,FALSE,"P";"Tab2",#N/A,FALSE,"P"}</definedName>
    <definedName name="qwereq_1_3" localSheetId="1" hidden="1">{"Tab1",#N/A,FALSE,"P";"Tab2",#N/A,FALSE,"P"}</definedName>
    <definedName name="qwereq_1_3" hidden="1">{"Tab1",#N/A,FALSE,"P";"Tab2",#N/A,FALSE,"P"}</definedName>
    <definedName name="qwereq_1_4" localSheetId="0" hidden="1">{"Tab1",#N/A,FALSE,"P";"Tab2",#N/A,FALSE,"P"}</definedName>
    <definedName name="qwereq_1_4" localSheetId="1" hidden="1">{"Tab1",#N/A,FALSE,"P";"Tab2",#N/A,FALSE,"P"}</definedName>
    <definedName name="qwereq_1_4" hidden="1">{"Tab1",#N/A,FALSE,"P";"Tab2",#N/A,FALSE,"P"}</definedName>
    <definedName name="qwereq_2" localSheetId="0" hidden="1">{"Tab1",#N/A,FALSE,"P";"Tab2",#N/A,FALSE,"P"}</definedName>
    <definedName name="qwereq_2" localSheetId="1" hidden="1">{"Tab1",#N/A,FALSE,"P";"Tab2",#N/A,FALSE,"P"}</definedName>
    <definedName name="qwereq_2" hidden="1">{"Tab1",#N/A,FALSE,"P";"Tab2",#N/A,FALSE,"P"}</definedName>
    <definedName name="qwereq_3" localSheetId="0" hidden="1">{"Tab1",#N/A,FALSE,"P";"Tab2",#N/A,FALSE,"P"}</definedName>
    <definedName name="qwereq_3" localSheetId="1" hidden="1">{"Tab1",#N/A,FALSE,"P";"Tab2",#N/A,FALSE,"P"}</definedName>
    <definedName name="qwereq_3" hidden="1">{"Tab1",#N/A,FALSE,"P";"Tab2",#N/A,FALSE,"P"}</definedName>
    <definedName name="qwereq_4" localSheetId="0" hidden="1">{"Tab1",#N/A,FALSE,"P";"Tab2",#N/A,FALSE,"P"}</definedName>
    <definedName name="qwereq_4" localSheetId="1" hidden="1">{"Tab1",#N/A,FALSE,"P";"Tab2",#N/A,FALSE,"P"}</definedName>
    <definedName name="qwereq_4" hidden="1">{"Tab1",#N/A,FALSE,"P";"Tab2",#N/A,FALSE,"P"}</definedName>
    <definedName name="r_">#REF!</definedName>
    <definedName name="r_1" localSheetId="0">[44]Base!#REF!</definedName>
    <definedName name="r_1" localSheetId="1">#REF!</definedName>
    <definedName name="r_1">[44]Base!#REF!</definedName>
    <definedName name="R_GaCo" localSheetId="0">#REF!</definedName>
    <definedName name="R_GaCo" localSheetId="1">#REF!</definedName>
    <definedName name="R_GaCo">#REF!</definedName>
    <definedName name="ran" localSheetId="0" hidden="1">{"'RIN-INTRANET'!$A$1:$K$71"}</definedName>
    <definedName name="ran" localSheetId="1" hidden="1">{"'RIN-INTRANET'!$A$1:$K$71"}</definedName>
    <definedName name="ran" hidden="1">{"'RIN-INTRANET'!$A$1:$K$71"}</definedName>
    <definedName name="RANGLIST" localSheetId="0">#REF!</definedName>
    <definedName name="RANGLIST" localSheetId="1">#REF!</definedName>
    <definedName name="RANGLIST">#REF!</definedName>
    <definedName name="rating_dpto">#REF!</definedName>
    <definedName name="rating_mun">#REF!</definedName>
    <definedName name="rating_nota">#REF!</definedName>
    <definedName name="rave" localSheetId="1">#REF!</definedName>
    <definedName name="rave">#REF!</definedName>
    <definedName name="RBC" localSheetId="1">#REF!</definedName>
    <definedName name="RBC">[44]Base!$CZ1</definedName>
    <definedName name="rbc_1" localSheetId="0">[44]Base!#REF!</definedName>
    <definedName name="rbc_1" localSheetId="1">#REF!</definedName>
    <definedName name="rbc_1">[44]Base!#REF!</definedName>
    <definedName name="re" hidden="1">#N/A</definedName>
    <definedName name="Realprint" localSheetId="0">#REF!</definedName>
    <definedName name="Realprint" localSheetId="1">#REF!</definedName>
    <definedName name="Realprint">#REF!</definedName>
    <definedName name="RECATA" localSheetId="0">#REF!</definedName>
    <definedName name="RECATA" localSheetId="1">#REF!</definedName>
    <definedName name="RECATA">#REF!</definedName>
    <definedName name="RECLI" localSheetId="0">#REF!</definedName>
    <definedName name="RECLI" localSheetId="1">#REF!</definedName>
    <definedName name="RECLI">#REF!</definedName>
    <definedName name="Recover">[137]Macro1!$A$45</definedName>
    <definedName name="RECTO" localSheetId="0">#REF!</definedName>
    <definedName name="RECTO" localSheetId="1">#REF!</definedName>
    <definedName name="RECTO">#REF!</definedName>
    <definedName name="RECUSOS" localSheetId="0">#REF!</definedName>
    <definedName name="RECUSOS" localSheetId="1">#REF!</definedName>
    <definedName name="RECUSOS">#REF!</definedName>
    <definedName name="red42b">'[45]RED Table 41'!$A$7:$I$114</definedName>
    <definedName name="REDTbl3" localSheetId="0">#REF!</definedName>
    <definedName name="REDTbl3" localSheetId="1">#REF!</definedName>
    <definedName name="REDTbl3">#REF!</definedName>
    <definedName name="REDTbl4" localSheetId="0">#REF!</definedName>
    <definedName name="REDTbl4" localSheetId="1">#REF!</definedName>
    <definedName name="REDTbl4">#REF!</definedName>
    <definedName name="REDTbl5" localSheetId="0">#REF!</definedName>
    <definedName name="REDTbl5" localSheetId="1">#REF!</definedName>
    <definedName name="REDTbl5">#REF!</definedName>
    <definedName name="REDTbl6" localSheetId="0">#REF!</definedName>
    <definedName name="REDTbl6" localSheetId="1">#REF!</definedName>
    <definedName name="REDTbl6">#REF!</definedName>
    <definedName name="REDTbl7" localSheetId="0">#REF!</definedName>
    <definedName name="REDTbl7" localSheetId="1">#REF!</definedName>
    <definedName name="REDTbl7">#REF!</definedName>
    <definedName name="REDUC" localSheetId="1">#REF!</definedName>
    <definedName name="REDUC">#REF!</definedName>
    <definedName name="reduct" localSheetId="1">#REF!</definedName>
    <definedName name="reduct">#REF!</definedName>
    <definedName name="REGISTERALL" localSheetId="0">#REF!</definedName>
    <definedName name="REGISTERALL" localSheetId="1">#REF!</definedName>
    <definedName name="REGISTERALL">#REF!</definedName>
    <definedName name="Reimbursement">"Reembolso"</definedName>
    <definedName name="Remuneraciones" localSheetId="0">#REF!</definedName>
    <definedName name="Remuneraciones" localSheetId="1">#REF!</definedName>
    <definedName name="Remuneraciones">#REF!</definedName>
    <definedName name="renegocia" localSheetId="0">[7]Programa!#REF!</definedName>
    <definedName name="renegocia" localSheetId="1">#REF!</definedName>
    <definedName name="renegocia">[7]Programa!#REF!</definedName>
    <definedName name="rep_tasas" localSheetId="0">#REF!</definedName>
    <definedName name="rep_tasas" localSheetId="1">#REF!</definedName>
    <definedName name="rep_tasas">#REF!</definedName>
    <definedName name="rerer2" localSheetId="0" hidden="1">{"Tab1",#N/A,FALSE,"P";"Tab2",#N/A,FALSE,"P"}</definedName>
    <definedName name="rerer2" localSheetId="1" hidden="1">{"Tab1",#N/A,FALSE,"P";"Tab2",#N/A,FALSE,"P"}</definedName>
    <definedName name="rerer2" hidden="1">{"Tab1",#N/A,FALSE,"P";"Tab2",#N/A,FALSE,"P"}</definedName>
    <definedName name="rerer2_1" localSheetId="0" hidden="1">{"Tab1",#N/A,FALSE,"P";"Tab2",#N/A,FALSE,"P"}</definedName>
    <definedName name="rerer2_1" localSheetId="1" hidden="1">{"Tab1",#N/A,FALSE,"P";"Tab2",#N/A,FALSE,"P"}</definedName>
    <definedName name="rerer2_1" hidden="1">{"Tab1",#N/A,FALSE,"P";"Tab2",#N/A,FALSE,"P"}</definedName>
    <definedName name="rerer2_1_1" localSheetId="0" hidden="1">{"Tab1",#N/A,FALSE,"P";"Tab2",#N/A,FALSE,"P"}</definedName>
    <definedName name="rerer2_1_1" localSheetId="1" hidden="1">{"Tab1",#N/A,FALSE,"P";"Tab2",#N/A,FALSE,"P"}</definedName>
    <definedName name="rerer2_1_1" hidden="1">{"Tab1",#N/A,FALSE,"P";"Tab2",#N/A,FALSE,"P"}</definedName>
    <definedName name="rerer2_1_2" localSheetId="0" hidden="1">{"Tab1",#N/A,FALSE,"P";"Tab2",#N/A,FALSE,"P"}</definedName>
    <definedName name="rerer2_1_2" localSheetId="1" hidden="1">{"Tab1",#N/A,FALSE,"P";"Tab2",#N/A,FALSE,"P"}</definedName>
    <definedName name="rerer2_1_2" hidden="1">{"Tab1",#N/A,FALSE,"P";"Tab2",#N/A,FALSE,"P"}</definedName>
    <definedName name="rerer2_1_3" localSheetId="0" hidden="1">{"Tab1",#N/A,FALSE,"P";"Tab2",#N/A,FALSE,"P"}</definedName>
    <definedName name="rerer2_1_3" localSheetId="1" hidden="1">{"Tab1",#N/A,FALSE,"P";"Tab2",#N/A,FALSE,"P"}</definedName>
    <definedName name="rerer2_1_3" hidden="1">{"Tab1",#N/A,FALSE,"P";"Tab2",#N/A,FALSE,"P"}</definedName>
    <definedName name="rerer2_1_4" localSheetId="0" hidden="1">{"Tab1",#N/A,FALSE,"P";"Tab2",#N/A,FALSE,"P"}</definedName>
    <definedName name="rerer2_1_4" localSheetId="1" hidden="1">{"Tab1",#N/A,FALSE,"P";"Tab2",#N/A,FALSE,"P"}</definedName>
    <definedName name="rerer2_1_4" hidden="1">{"Tab1",#N/A,FALSE,"P";"Tab2",#N/A,FALSE,"P"}</definedName>
    <definedName name="rerer2_2" localSheetId="0" hidden="1">{"Tab1",#N/A,FALSE,"P";"Tab2",#N/A,FALSE,"P"}</definedName>
    <definedName name="rerer2_2" localSheetId="1" hidden="1">{"Tab1",#N/A,FALSE,"P";"Tab2",#N/A,FALSE,"P"}</definedName>
    <definedName name="rerer2_2" hidden="1">{"Tab1",#N/A,FALSE,"P";"Tab2",#N/A,FALSE,"P"}</definedName>
    <definedName name="rerer2_3" localSheetId="0" hidden="1">{"Tab1",#N/A,FALSE,"P";"Tab2",#N/A,FALSE,"P"}</definedName>
    <definedName name="rerer2_3" localSheetId="1" hidden="1">{"Tab1",#N/A,FALSE,"P";"Tab2",#N/A,FALSE,"P"}</definedName>
    <definedName name="rerer2_3" hidden="1">{"Tab1",#N/A,FALSE,"P";"Tab2",#N/A,FALSE,"P"}</definedName>
    <definedName name="rerer2_4" localSheetId="0" hidden="1">{"Tab1",#N/A,FALSE,"P";"Tab2",#N/A,FALSE,"P"}</definedName>
    <definedName name="rerer2_4" localSheetId="1" hidden="1">{"Tab1",#N/A,FALSE,"P";"Tab2",#N/A,FALSE,"P"}</definedName>
    <definedName name="rerer2_4" hidden="1">{"Tab1",#N/A,FALSE,"P";"Tab2",#N/A,FALSE,"P"}</definedName>
    <definedName name="RES" localSheetId="0">#REF!</definedName>
    <definedName name="RES" localSheetId="1">#REF!</definedName>
    <definedName name="RES">#REF!</definedName>
    <definedName name="RESEMI_1" localSheetId="0">[44]Base!#REF!</definedName>
    <definedName name="RESEMI_1" localSheetId="1">#REF!</definedName>
    <definedName name="RESEMI_1">[44]Base!#REF!</definedName>
    <definedName name="RESERVAS" localSheetId="0">#REF!</definedName>
    <definedName name="RESERVAS" localSheetId="1">#REF!</definedName>
    <definedName name="RESERVAS">#REF!</definedName>
    <definedName name="RESF" localSheetId="0">#REF!</definedName>
    <definedName name="RESF" localSheetId="1">#REF!</definedName>
    <definedName name="RESF">#REF!</definedName>
    <definedName name="RESLT" localSheetId="1">#REF!</definedName>
    <definedName name="RESLT">[44]Base!$DA1</definedName>
    <definedName name="reslt_1" localSheetId="0">[44]Base!#REF!</definedName>
    <definedName name="reslt_1" localSheetId="1">#REF!</definedName>
    <definedName name="reslt_1">[44]Base!#REF!</definedName>
    <definedName name="RESPIB2" localSheetId="1">#REF!</definedName>
    <definedName name="RESPIB2">[44]Base!$DB1</definedName>
    <definedName name="respib2_1" localSheetId="0">[44]Base!#REF!</definedName>
    <definedName name="respib2_1" localSheetId="1">#REF!</definedName>
    <definedName name="respib2_1">[44]Base!#REF!</definedName>
    <definedName name="RESTNFPS" localSheetId="0">#REF!</definedName>
    <definedName name="RESTNFPS" localSheetId="1">#REF!</definedName>
    <definedName name="RESTNFPS">#REF!</definedName>
    <definedName name="RESTNFPS_" localSheetId="0">#REF!</definedName>
    <definedName name="RESTNFPS_" localSheetId="1">#REF!</definedName>
    <definedName name="RESTNFPS_">#REF!</definedName>
    <definedName name="RESUM" localSheetId="0">#REF!</definedName>
    <definedName name="RESUM" localSheetId="1">#REF!</definedName>
    <definedName name="RESUM">#REF!</definedName>
    <definedName name="RESUMEN" localSheetId="0">#REF!</definedName>
    <definedName name="RESUMEN" localSheetId="1">#REF!</definedName>
    <definedName name="RESUMEN">#REF!</definedName>
    <definedName name="resumenfff" localSheetId="0">#REF!</definedName>
    <definedName name="resumenfff" localSheetId="1">#REF!</definedName>
    <definedName name="resumenfff">#REF!</definedName>
    <definedName name="RESUMENPIB" localSheetId="0">'[47]prog-2003'!#REF!</definedName>
    <definedName name="RESUMENPIB" localSheetId="1">#REF!</definedName>
    <definedName name="RESUMENPIB">'[47]prog-2003'!#REF!</definedName>
    <definedName name="RETENIDAS">#REF!</definedName>
    <definedName name="reumen" localSheetId="0">#REF!</definedName>
    <definedName name="reumen" localSheetId="1">#REF!</definedName>
    <definedName name="reumen">#REF!</definedName>
    <definedName name="Rev" localSheetId="1">#REF!</definedName>
    <definedName name="Rev">#REF!</definedName>
    <definedName name="revenue">[138]C!$A$747:$IV$747</definedName>
    <definedName name="REVENUE_" localSheetId="0">#REF!</definedName>
    <definedName name="REVENUE_" localSheetId="1">#REF!</definedName>
    <definedName name="REVENUE_">#REF!</definedName>
    <definedName name="Revisions" localSheetId="0">#REF!</definedName>
    <definedName name="Revisions" localSheetId="1">#REF!</definedName>
    <definedName name="Revisions">#REF!</definedName>
    <definedName name="rf" localSheetId="0">[7]Programa!#REF!</definedName>
    <definedName name="rf" localSheetId="1">#REF!</definedName>
    <definedName name="rf">[7]Programa!#REF!</definedName>
    <definedName name="RFSP" localSheetId="0">#REF!</definedName>
    <definedName name="RFSP" localSheetId="1">#REF!</definedName>
    <definedName name="RFSP">#REF!</definedName>
    <definedName name="rft" localSheetId="0" hidden="1">{"Riqfin97",#N/A,FALSE,"Tran";"Riqfinpro",#N/A,FALSE,"Tran"}</definedName>
    <definedName name="rft" localSheetId="1" hidden="1">{"Riqfin97",#N/A,FALSE,"Tran";"Riqfinpro",#N/A,FALSE,"Tran"}</definedName>
    <definedName name="rft" hidden="1">{"Riqfin97",#N/A,FALSE,"Tran";"Riqfinpro",#N/A,FALSE,"Tran"}</definedName>
    <definedName name="rft_1" localSheetId="0" hidden="1">{"Riqfin97",#N/A,FALSE,"Tran";"Riqfinpro",#N/A,FALSE,"Tran"}</definedName>
    <definedName name="rft_1" localSheetId="1" hidden="1">{"Riqfin97",#N/A,FALSE,"Tran";"Riqfinpro",#N/A,FALSE,"Tran"}</definedName>
    <definedName name="rft_1" hidden="1">{"Riqfin97",#N/A,FALSE,"Tran";"Riqfinpro",#N/A,FALSE,"Tran"}</definedName>
    <definedName name="rft_1_1" localSheetId="0" hidden="1">{"Riqfin97",#N/A,FALSE,"Tran";"Riqfinpro",#N/A,FALSE,"Tran"}</definedName>
    <definedName name="rft_1_1" localSheetId="1" hidden="1">{"Riqfin97",#N/A,FALSE,"Tran";"Riqfinpro",#N/A,FALSE,"Tran"}</definedName>
    <definedName name="rft_1_1" hidden="1">{"Riqfin97",#N/A,FALSE,"Tran";"Riqfinpro",#N/A,FALSE,"Tran"}</definedName>
    <definedName name="rft_1_2" localSheetId="0" hidden="1">{"Riqfin97",#N/A,FALSE,"Tran";"Riqfinpro",#N/A,FALSE,"Tran"}</definedName>
    <definedName name="rft_1_2" localSheetId="1" hidden="1">{"Riqfin97",#N/A,FALSE,"Tran";"Riqfinpro",#N/A,FALSE,"Tran"}</definedName>
    <definedName name="rft_1_2" hidden="1">{"Riqfin97",#N/A,FALSE,"Tran";"Riqfinpro",#N/A,FALSE,"Tran"}</definedName>
    <definedName name="rft_1_3" localSheetId="0" hidden="1">{"Riqfin97",#N/A,FALSE,"Tran";"Riqfinpro",#N/A,FALSE,"Tran"}</definedName>
    <definedName name="rft_1_3" localSheetId="1" hidden="1">{"Riqfin97",#N/A,FALSE,"Tran";"Riqfinpro",#N/A,FALSE,"Tran"}</definedName>
    <definedName name="rft_1_3" hidden="1">{"Riqfin97",#N/A,FALSE,"Tran";"Riqfinpro",#N/A,FALSE,"Tran"}</definedName>
    <definedName name="rft_1_4" localSheetId="0" hidden="1">{"Riqfin97",#N/A,FALSE,"Tran";"Riqfinpro",#N/A,FALSE,"Tran"}</definedName>
    <definedName name="rft_1_4" localSheetId="1" hidden="1">{"Riqfin97",#N/A,FALSE,"Tran";"Riqfinpro",#N/A,FALSE,"Tran"}</definedName>
    <definedName name="rft_1_4" hidden="1">{"Riqfin97",#N/A,FALSE,"Tran";"Riqfinpro",#N/A,FALSE,"Tran"}</definedName>
    <definedName name="rft_2" localSheetId="0" hidden="1">{"Riqfin97",#N/A,FALSE,"Tran";"Riqfinpro",#N/A,FALSE,"Tran"}</definedName>
    <definedName name="rft_2" localSheetId="1" hidden="1">{"Riqfin97",#N/A,FALSE,"Tran";"Riqfinpro",#N/A,FALSE,"Tran"}</definedName>
    <definedName name="rft_2" hidden="1">{"Riqfin97",#N/A,FALSE,"Tran";"Riqfinpro",#N/A,FALSE,"Tran"}</definedName>
    <definedName name="rft_3" localSheetId="0" hidden="1">{"Riqfin97",#N/A,FALSE,"Tran";"Riqfinpro",#N/A,FALSE,"Tran"}</definedName>
    <definedName name="rft_3" localSheetId="1" hidden="1">{"Riqfin97",#N/A,FALSE,"Tran";"Riqfinpro",#N/A,FALSE,"Tran"}</definedName>
    <definedName name="rft_3" hidden="1">{"Riqfin97",#N/A,FALSE,"Tran";"Riqfinpro",#N/A,FALSE,"Tran"}</definedName>
    <definedName name="rft_4" localSheetId="0" hidden="1">{"Riqfin97",#N/A,FALSE,"Tran";"Riqfinpro",#N/A,FALSE,"Tran"}</definedName>
    <definedName name="rft_4" localSheetId="1" hidden="1">{"Riqfin97",#N/A,FALSE,"Tran";"Riqfinpro",#N/A,FALSE,"Tran"}</definedName>
    <definedName name="rft_4" hidden="1">{"Riqfin97",#N/A,FALSE,"Tran";"Riqfinpro",#N/A,FALSE,"Tran"}</definedName>
    <definedName name="rfv" localSheetId="0" hidden="1">{"Tab1",#N/A,FALSE,"P";"Tab2",#N/A,FALSE,"P"}</definedName>
    <definedName name="rfv" localSheetId="1" hidden="1">{"Tab1",#N/A,FALSE,"P";"Tab2",#N/A,FALSE,"P"}</definedName>
    <definedName name="rfv" hidden="1">{"Tab1",#N/A,FALSE,"P";"Tab2",#N/A,FALSE,"P"}</definedName>
    <definedName name="rfv_1" localSheetId="0" hidden="1">{"Tab1",#N/A,FALSE,"P";"Tab2",#N/A,FALSE,"P"}</definedName>
    <definedName name="rfv_1" localSheetId="1" hidden="1">{"Tab1",#N/A,FALSE,"P";"Tab2",#N/A,FALSE,"P"}</definedName>
    <definedName name="rfv_1" hidden="1">{"Tab1",#N/A,FALSE,"P";"Tab2",#N/A,FALSE,"P"}</definedName>
    <definedName name="rfv_1_1" localSheetId="0" hidden="1">{"Tab1",#N/A,FALSE,"P";"Tab2",#N/A,FALSE,"P"}</definedName>
    <definedName name="rfv_1_1" localSheetId="1" hidden="1">{"Tab1",#N/A,FALSE,"P";"Tab2",#N/A,FALSE,"P"}</definedName>
    <definedName name="rfv_1_1" hidden="1">{"Tab1",#N/A,FALSE,"P";"Tab2",#N/A,FALSE,"P"}</definedName>
    <definedName name="rfv_1_2" localSheetId="0" hidden="1">{"Tab1",#N/A,FALSE,"P";"Tab2",#N/A,FALSE,"P"}</definedName>
    <definedName name="rfv_1_2" localSheetId="1" hidden="1">{"Tab1",#N/A,FALSE,"P";"Tab2",#N/A,FALSE,"P"}</definedName>
    <definedName name="rfv_1_2" hidden="1">{"Tab1",#N/A,FALSE,"P";"Tab2",#N/A,FALSE,"P"}</definedName>
    <definedName name="rfv_1_3" localSheetId="0" hidden="1">{"Tab1",#N/A,FALSE,"P";"Tab2",#N/A,FALSE,"P"}</definedName>
    <definedName name="rfv_1_3" localSheetId="1" hidden="1">{"Tab1",#N/A,FALSE,"P";"Tab2",#N/A,FALSE,"P"}</definedName>
    <definedName name="rfv_1_3" hidden="1">{"Tab1",#N/A,FALSE,"P";"Tab2",#N/A,FALSE,"P"}</definedName>
    <definedName name="rfv_1_4" localSheetId="0" hidden="1">{"Tab1",#N/A,FALSE,"P";"Tab2",#N/A,FALSE,"P"}</definedName>
    <definedName name="rfv_1_4" localSheetId="1" hidden="1">{"Tab1",#N/A,FALSE,"P";"Tab2",#N/A,FALSE,"P"}</definedName>
    <definedName name="rfv_1_4" hidden="1">{"Tab1",#N/A,FALSE,"P";"Tab2",#N/A,FALSE,"P"}</definedName>
    <definedName name="rfv_2" localSheetId="0" hidden="1">{"Tab1",#N/A,FALSE,"P";"Tab2",#N/A,FALSE,"P"}</definedName>
    <definedName name="rfv_2" localSheetId="1" hidden="1">{"Tab1",#N/A,FALSE,"P";"Tab2",#N/A,FALSE,"P"}</definedName>
    <definedName name="rfv_2" hidden="1">{"Tab1",#N/A,FALSE,"P";"Tab2",#N/A,FALSE,"P"}</definedName>
    <definedName name="rfv_3" localSheetId="0" hidden="1">{"Tab1",#N/A,FALSE,"P";"Tab2",#N/A,FALSE,"P"}</definedName>
    <definedName name="rfv_3" localSheetId="1" hidden="1">{"Tab1",#N/A,FALSE,"P";"Tab2",#N/A,FALSE,"P"}</definedName>
    <definedName name="rfv_3" hidden="1">{"Tab1",#N/A,FALSE,"P";"Tab2",#N/A,FALSE,"P"}</definedName>
    <definedName name="rfv_4" localSheetId="0" hidden="1">{"Tab1",#N/A,FALSE,"P";"Tab2",#N/A,FALSE,"P"}</definedName>
    <definedName name="rfv_4" localSheetId="1" hidden="1">{"Tab1",#N/A,FALSE,"P";"Tab2",#N/A,FALSE,"P"}</definedName>
    <definedName name="rfv_4" hidden="1">{"Tab1",#N/A,FALSE,"P";"Tab2",#N/A,FALSE,"P"}</definedName>
    <definedName name="RgCcode" localSheetId="1">#REF!</definedName>
    <definedName name="RgCcode">[139]EERProfile!$B$2</definedName>
    <definedName name="RgCName" localSheetId="1">#REF!</definedName>
    <definedName name="RgCName">[139]EERProfile!$A$2</definedName>
    <definedName name="RGDPA" localSheetId="0">#REF!</definedName>
    <definedName name="RGDPA" localSheetId="1">#REF!</definedName>
    <definedName name="RGDPA">#REF!</definedName>
    <definedName name="RgFdBaseYr" localSheetId="1">#REF!</definedName>
    <definedName name="RgFdBaseYr">[139]EERProfile!$O$2</definedName>
    <definedName name="RgFdBper" localSheetId="1">#REF!</definedName>
    <definedName name="RgFdBper">[139]EERProfile!$M$2</definedName>
    <definedName name="RgFdDefBaseYr" localSheetId="1">#REF!</definedName>
    <definedName name="RgFdDefBaseYr">[139]EERProfile!$P$2</definedName>
    <definedName name="RgFdEper" localSheetId="1">#REF!</definedName>
    <definedName name="RgFdEper">[139]EERProfile!$N$2</definedName>
    <definedName name="RgFdGrFoot" localSheetId="1">#REF!</definedName>
    <definedName name="RgFdGrFoot">[139]EERProfile!$AC$2</definedName>
    <definedName name="RgFdGrSeries" localSheetId="1">#REF!</definedName>
    <definedName name="RgFdGrSeries">[139]EERProfile!$AA$2:$AA$7</definedName>
    <definedName name="RgFdGrSeriesVal" localSheetId="1">#REF!</definedName>
    <definedName name="RgFdGrSeriesVal">[139]EERProfile!$AB$2:$AB$7</definedName>
    <definedName name="RgFdGrType" localSheetId="1">#REF!</definedName>
    <definedName name="RgFdGrType">[139]EERProfile!$Z$2</definedName>
    <definedName name="RgFdPartCseries" localSheetId="1">#REF!</definedName>
    <definedName name="RgFdPartCseries">[139]EERProfile!$K$2</definedName>
    <definedName name="RgFdPartCsource" localSheetId="0">#REF!</definedName>
    <definedName name="RgFdPartCsource" localSheetId="1">#REF!</definedName>
    <definedName name="RgFdPartCsource">#REF!</definedName>
    <definedName name="RgFdPartEseries" localSheetId="0">#REF!</definedName>
    <definedName name="RgFdPartEseries" localSheetId="1">#REF!</definedName>
    <definedName name="RgFdPartEseries">#REF!</definedName>
    <definedName name="RgFdPartEsource" localSheetId="0">#REF!</definedName>
    <definedName name="RgFdPartEsource" localSheetId="1">#REF!</definedName>
    <definedName name="RgFdPartEsource">#REF!</definedName>
    <definedName name="RgFdPartUserFile" localSheetId="1">#REF!</definedName>
    <definedName name="RgFdPartUserFile">[139]EERProfile!$L$2</definedName>
    <definedName name="RgFdReptCSeries" localSheetId="0">#REF!</definedName>
    <definedName name="RgFdReptCSeries" localSheetId="1">#REF!</definedName>
    <definedName name="RgFdReptCSeries">#REF!</definedName>
    <definedName name="RgFdReptCsource" localSheetId="0">#REF!</definedName>
    <definedName name="RgFdReptCsource" localSheetId="1">#REF!</definedName>
    <definedName name="RgFdReptCsource">#REF!</definedName>
    <definedName name="RgFdReptEseries" localSheetId="0">#REF!</definedName>
    <definedName name="RgFdReptEseries" localSheetId="1">#REF!</definedName>
    <definedName name="RgFdReptEseries">#REF!</definedName>
    <definedName name="RgFdReptEsource" localSheetId="0">#REF!</definedName>
    <definedName name="RgFdReptEsource" localSheetId="1">#REF!</definedName>
    <definedName name="RgFdReptEsource">#REF!</definedName>
    <definedName name="RgFdReptUserFile" localSheetId="1">#REF!</definedName>
    <definedName name="RgFdReptUserFile">[139]EERProfile!$G$2</definedName>
    <definedName name="RgFdSAMethod" localSheetId="0">#REF!</definedName>
    <definedName name="RgFdSAMethod" localSheetId="1">#REF!</definedName>
    <definedName name="RgFdSAMethod">#REF!</definedName>
    <definedName name="RgFdTbBper" localSheetId="0">#REF!</definedName>
    <definedName name="RgFdTbBper" localSheetId="1">#REF!</definedName>
    <definedName name="RgFdTbBper">#REF!</definedName>
    <definedName name="RgFdTbCreate" localSheetId="0">#REF!</definedName>
    <definedName name="RgFdTbCreate" localSheetId="1">#REF!</definedName>
    <definedName name="RgFdTbCreate">#REF!</definedName>
    <definedName name="RgFdTbEper" localSheetId="0">#REF!</definedName>
    <definedName name="RgFdTbEper" localSheetId="1">#REF!</definedName>
    <definedName name="RgFdTbEper">#REF!</definedName>
    <definedName name="RGFdTbFoot" localSheetId="0">#REF!</definedName>
    <definedName name="RGFdTbFoot" localSheetId="1">#REF!</definedName>
    <definedName name="RGFdTbFoot">#REF!</definedName>
    <definedName name="RgFdTbFreq" localSheetId="0">#REF!</definedName>
    <definedName name="RgFdTbFreq" localSheetId="1">#REF!</definedName>
    <definedName name="RgFdTbFreq">#REF!</definedName>
    <definedName name="RgFdTbFreqVal" localSheetId="0">#REF!</definedName>
    <definedName name="RgFdTbFreqVal" localSheetId="1">#REF!</definedName>
    <definedName name="RgFdTbFreqVal">#REF!</definedName>
    <definedName name="RgFdTbSendto" localSheetId="0">#REF!</definedName>
    <definedName name="RgFdTbSendto" localSheetId="1">#REF!</definedName>
    <definedName name="RgFdTbSendto">#REF!</definedName>
    <definedName name="RgFdWgtMethod" localSheetId="0">#REF!</definedName>
    <definedName name="RgFdWgtMethod" localSheetId="1">#REF!</definedName>
    <definedName name="RgFdWgtMethod">#REF!</definedName>
    <definedName name="RGSPA" localSheetId="0">#REF!</definedName>
    <definedName name="RGSPA" localSheetId="1">#REF!</definedName>
    <definedName name="RGSPA">#REF!</definedName>
    <definedName name="rgwerg" localSheetId="0" hidden="1">{"Minpmon",#N/A,FALSE,"Monthinput"}</definedName>
    <definedName name="rgwerg" localSheetId="1" hidden="1">{"Minpmon",#N/A,FALSE,"Monthinput"}</definedName>
    <definedName name="rgwerg" hidden="1">{"Minpmon",#N/A,FALSE,"Monthinput"}</definedName>
    <definedName name="rgwerg_1" localSheetId="0" hidden="1">{"Minpmon",#N/A,FALSE,"Monthinput"}</definedName>
    <definedName name="rgwerg_1" localSheetId="1" hidden="1">{"Minpmon",#N/A,FALSE,"Monthinput"}</definedName>
    <definedName name="rgwerg_1" hidden="1">{"Minpmon",#N/A,FALSE,"Monthinput"}</definedName>
    <definedName name="rgwerg_1_1" localSheetId="0" hidden="1">{"Minpmon",#N/A,FALSE,"Monthinput"}</definedName>
    <definedName name="rgwerg_1_1" localSheetId="1" hidden="1">{"Minpmon",#N/A,FALSE,"Monthinput"}</definedName>
    <definedName name="rgwerg_1_1" hidden="1">{"Minpmon",#N/A,FALSE,"Monthinput"}</definedName>
    <definedName name="rgwerg_1_2" localSheetId="0" hidden="1">{"Minpmon",#N/A,FALSE,"Monthinput"}</definedName>
    <definedName name="rgwerg_1_2" localSheetId="1" hidden="1">{"Minpmon",#N/A,FALSE,"Monthinput"}</definedName>
    <definedName name="rgwerg_1_2" hidden="1">{"Minpmon",#N/A,FALSE,"Monthinput"}</definedName>
    <definedName name="rgwerg_1_3" localSheetId="0" hidden="1">{"Minpmon",#N/A,FALSE,"Monthinput"}</definedName>
    <definedName name="rgwerg_1_3" localSheetId="1" hidden="1">{"Minpmon",#N/A,FALSE,"Monthinput"}</definedName>
    <definedName name="rgwerg_1_3" hidden="1">{"Minpmon",#N/A,FALSE,"Monthinput"}</definedName>
    <definedName name="rgwerg_1_4" localSheetId="0" hidden="1">{"Minpmon",#N/A,FALSE,"Monthinput"}</definedName>
    <definedName name="rgwerg_1_4" localSheetId="1" hidden="1">{"Minpmon",#N/A,FALSE,"Monthinput"}</definedName>
    <definedName name="rgwerg_1_4" hidden="1">{"Minpmon",#N/A,FALSE,"Monthinput"}</definedName>
    <definedName name="rgwerg_2" localSheetId="0" hidden="1">{"Minpmon",#N/A,FALSE,"Monthinput"}</definedName>
    <definedName name="rgwerg_2" localSheetId="1" hidden="1">{"Minpmon",#N/A,FALSE,"Monthinput"}</definedName>
    <definedName name="rgwerg_2" hidden="1">{"Minpmon",#N/A,FALSE,"Monthinput"}</definedName>
    <definedName name="rgwerg_3" localSheetId="0" hidden="1">{"Minpmon",#N/A,FALSE,"Monthinput"}</definedName>
    <definedName name="rgwerg_3" localSheetId="1" hidden="1">{"Minpmon",#N/A,FALSE,"Monthinput"}</definedName>
    <definedName name="rgwerg_3" hidden="1">{"Minpmon",#N/A,FALSE,"Monthinput"}</definedName>
    <definedName name="rgwerg_4" localSheetId="0" hidden="1">{"Minpmon",#N/A,FALSE,"Monthinput"}</definedName>
    <definedName name="rgwerg_4" localSheetId="1" hidden="1">{"Minpmon",#N/A,FALSE,"Monthinput"}</definedName>
    <definedName name="rgwerg_4" hidden="1">{"Minpmon",#N/A,FALSE,"Monthinput"}</definedName>
    <definedName name="RIN" localSheetId="0">#REF!</definedName>
    <definedName name="RIN" localSheetId="1">#REF!</definedName>
    <definedName name="RIN">#REF!</definedName>
    <definedName name="RINB" localSheetId="0" hidden="1">{"'RIN-INTRANET'!$A$1:$K$71"}</definedName>
    <definedName name="RINB" localSheetId="1" hidden="1">{"'RIN-INTRANET'!$A$1:$K$71"}</definedName>
    <definedName name="RINB" hidden="1">{"'RIN-INTRANET'!$A$1:$K$71"}</definedName>
    <definedName name="RINB_1" localSheetId="0" hidden="1">{"'RIN-INTRANET'!$A$1:$K$71"}</definedName>
    <definedName name="RINB_1" localSheetId="1" hidden="1">{"'RIN-INTRANET'!$A$1:$K$71"}</definedName>
    <definedName name="RINB_1" hidden="1">{"'RIN-INTRANET'!$A$1:$K$71"}</definedName>
    <definedName name="RINB_1_1" localSheetId="0" hidden="1">{"'RIN-INTRANET'!$A$1:$K$71"}</definedName>
    <definedName name="RINB_1_1" localSheetId="1" hidden="1">{"'RIN-INTRANET'!$A$1:$K$71"}</definedName>
    <definedName name="RINB_1_1" hidden="1">{"'RIN-INTRANET'!$A$1:$K$71"}</definedName>
    <definedName name="RINB_1_1_1" localSheetId="0" hidden="1">{"'RIN-INTRANET'!$A$1:$K$71"}</definedName>
    <definedName name="RINB_1_1_1" localSheetId="1" hidden="1">{"'RIN-INTRANET'!$A$1:$K$71"}</definedName>
    <definedName name="RINB_1_1_1" hidden="1">{"'RIN-INTRANET'!$A$1:$K$71"}</definedName>
    <definedName name="RINB_1_1_2" localSheetId="0" hidden="1">{"'RIN-INTRANET'!$A$1:$K$71"}</definedName>
    <definedName name="RINB_1_1_2" localSheetId="1" hidden="1">{"'RIN-INTRANET'!$A$1:$K$71"}</definedName>
    <definedName name="RINB_1_1_2" hidden="1">{"'RIN-INTRANET'!$A$1:$K$71"}</definedName>
    <definedName name="RINB_1_1_3" localSheetId="0" hidden="1">{"'RIN-INTRANET'!$A$1:$K$71"}</definedName>
    <definedName name="RINB_1_1_3" localSheetId="1" hidden="1">{"'RIN-INTRANET'!$A$1:$K$71"}</definedName>
    <definedName name="RINB_1_1_3" hidden="1">{"'RIN-INTRANET'!$A$1:$K$71"}</definedName>
    <definedName name="RINB_1_1_4" localSheetId="0" hidden="1">{"'RIN-INTRANET'!$A$1:$K$71"}</definedName>
    <definedName name="RINB_1_1_4" localSheetId="1" hidden="1">{"'RIN-INTRANET'!$A$1:$K$71"}</definedName>
    <definedName name="RINB_1_1_4" hidden="1">{"'RIN-INTRANET'!$A$1:$K$71"}</definedName>
    <definedName name="RINB_1_2" localSheetId="0" hidden="1">{"'RIN-INTRANET'!$A$1:$K$71"}</definedName>
    <definedName name="RINB_1_2" localSheetId="1" hidden="1">{"'RIN-INTRANET'!$A$1:$K$71"}</definedName>
    <definedName name="RINB_1_2" hidden="1">{"'RIN-INTRANET'!$A$1:$K$71"}</definedName>
    <definedName name="RINB_1_2_1" localSheetId="0" hidden="1">{"'RIN-INTRANET'!$A$1:$K$71"}</definedName>
    <definedName name="RINB_1_2_1" localSheetId="1" hidden="1">{"'RIN-INTRANET'!$A$1:$K$71"}</definedName>
    <definedName name="RINB_1_2_1" hidden="1">{"'RIN-INTRANET'!$A$1:$K$71"}</definedName>
    <definedName name="RINB_1_2_2" localSheetId="0" hidden="1">{"'RIN-INTRANET'!$A$1:$K$71"}</definedName>
    <definedName name="RINB_1_2_2" localSheetId="1" hidden="1">{"'RIN-INTRANET'!$A$1:$K$71"}</definedName>
    <definedName name="RINB_1_2_2" hidden="1">{"'RIN-INTRANET'!$A$1:$K$71"}</definedName>
    <definedName name="RINB_1_2_3" localSheetId="0" hidden="1">{"'RIN-INTRANET'!$A$1:$K$71"}</definedName>
    <definedName name="RINB_1_2_3" localSheetId="1" hidden="1">{"'RIN-INTRANET'!$A$1:$K$71"}</definedName>
    <definedName name="RINB_1_2_3" hidden="1">{"'RIN-INTRANET'!$A$1:$K$71"}</definedName>
    <definedName name="RINB_1_3" localSheetId="0" hidden="1">{"'RIN-INTRANET'!$A$1:$K$71"}</definedName>
    <definedName name="RINB_1_3" localSheetId="1" hidden="1">{"'RIN-INTRANET'!$A$1:$K$71"}</definedName>
    <definedName name="RINB_1_3" hidden="1">{"'RIN-INTRANET'!$A$1:$K$71"}</definedName>
    <definedName name="RINB_1_4" localSheetId="0" hidden="1">{"'RIN-INTRANET'!$A$1:$K$71"}</definedName>
    <definedName name="RINB_1_4" localSheetId="1" hidden="1">{"'RIN-INTRANET'!$A$1:$K$71"}</definedName>
    <definedName name="RINB_1_4" hidden="1">{"'RIN-INTRANET'!$A$1:$K$71"}</definedName>
    <definedName name="RINB_1_5" localSheetId="0" hidden="1">{"'RIN-INTRANET'!$A$1:$K$71"}</definedName>
    <definedName name="RINB_1_5" localSheetId="1" hidden="1">{"'RIN-INTRANET'!$A$1:$K$71"}</definedName>
    <definedName name="RINB_1_5" hidden="1">{"'RIN-INTRANET'!$A$1:$K$71"}</definedName>
    <definedName name="RINB_2" localSheetId="0" hidden="1">{"'RIN-INTRANET'!$A$1:$K$71"}</definedName>
    <definedName name="RINB_2" localSheetId="1" hidden="1">{"'RIN-INTRANET'!$A$1:$K$71"}</definedName>
    <definedName name="RINB_2" hidden="1">{"'RIN-INTRANET'!$A$1:$K$71"}</definedName>
    <definedName name="RINB_2_1" localSheetId="0" hidden="1">{"'RIN-INTRANET'!$A$1:$K$71"}</definedName>
    <definedName name="RINB_2_1" localSheetId="1" hidden="1">{"'RIN-INTRANET'!$A$1:$K$71"}</definedName>
    <definedName name="RINB_2_1" hidden="1">{"'RIN-INTRANET'!$A$1:$K$71"}</definedName>
    <definedName name="RINB_2_2" localSheetId="0" hidden="1">{"'RIN-INTRANET'!$A$1:$K$71"}</definedName>
    <definedName name="RINB_2_2" localSheetId="1" hidden="1">{"'RIN-INTRANET'!$A$1:$K$71"}</definedName>
    <definedName name="RINB_2_2" hidden="1">{"'RIN-INTRANET'!$A$1:$K$71"}</definedName>
    <definedName name="RINB_2_3" localSheetId="0" hidden="1">{"'RIN-INTRANET'!$A$1:$K$71"}</definedName>
    <definedName name="RINB_2_3" localSheetId="1" hidden="1">{"'RIN-INTRANET'!$A$1:$K$71"}</definedName>
    <definedName name="RINB_2_3" hidden="1">{"'RIN-INTRANET'!$A$1:$K$71"}</definedName>
    <definedName name="RINB_2_4" localSheetId="0" hidden="1">{"'RIN-INTRANET'!$A$1:$K$71"}</definedName>
    <definedName name="RINB_2_4" localSheetId="1" hidden="1">{"'RIN-INTRANET'!$A$1:$K$71"}</definedName>
    <definedName name="RINB_2_4" hidden="1">{"'RIN-INTRANET'!$A$1:$K$71"}</definedName>
    <definedName name="RINB_3" localSheetId="0" hidden="1">{"'RIN-INTRANET'!$A$1:$K$71"}</definedName>
    <definedName name="RINB_3" localSheetId="1" hidden="1">{"'RIN-INTRANET'!$A$1:$K$71"}</definedName>
    <definedName name="RINB_3" hidden="1">{"'RIN-INTRANET'!$A$1:$K$71"}</definedName>
    <definedName name="RINB_4" localSheetId="0" hidden="1">{"'RIN-INTRANET'!$A$1:$K$71"}</definedName>
    <definedName name="RINB_4" localSheetId="1" hidden="1">{"'RIN-INTRANET'!$A$1:$K$71"}</definedName>
    <definedName name="RINB_4" hidden="1">{"'RIN-INTRANET'!$A$1:$K$71"}</definedName>
    <definedName name="RINB_5" localSheetId="0" hidden="1">{"'RIN-INTRANET'!$A$1:$K$71"}</definedName>
    <definedName name="RINB_5" localSheetId="1" hidden="1">{"'RIN-INTRANET'!$A$1:$K$71"}</definedName>
    <definedName name="RINB_5" hidden="1">{"'RIN-INTRANET'!$A$1:$K$71"}</definedName>
    <definedName name="rinfinpriv" localSheetId="0">#REF!</definedName>
    <definedName name="rinfinpriv" localSheetId="1">#REF!</definedName>
    <definedName name="rinfinpriv">#REF!</definedName>
    <definedName name="rino">#N/A</definedName>
    <definedName name="RIQFIN" localSheetId="0">#REF!</definedName>
    <definedName name="RIQFIN" localSheetId="1">#REF!</definedName>
    <definedName name="RIQFIN">#REF!</definedName>
    <definedName name="riqueza1" localSheetId="1">#REF!</definedName>
    <definedName name="riqueza1">[38]riqueza!$A$1:$AU$89</definedName>
    <definedName name="riqueza2" localSheetId="1">#REF!</definedName>
    <definedName name="riqueza2">[38]riqueza!$A$93:$AU$123</definedName>
    <definedName name="RiskAfterRecalcMacro" hidden="1">""</definedName>
    <definedName name="RiskAfterSimMacro" hidden="1">""</definedName>
    <definedName name="riskATSTbaselineRequested" hidden="1">TRUE</definedName>
    <definedName name="riskATSTboxGraph" hidden="1">TRUE</definedName>
    <definedName name="riskATSTcomparisonGraph" hidden="1">TRUE</definedName>
    <definedName name="riskATSThistogramGraph" hidden="1">FALSE</definedName>
    <definedName name="riskATSToutputStatistic" hidden="1">4</definedName>
    <definedName name="riskATSTprintReport" hidden="1">FALSE</definedName>
    <definedName name="riskATSTreportsInActiveBook" hidden="1">FALSE</definedName>
    <definedName name="riskATSTreportsSelected" hidden="1">TRUE</definedName>
    <definedName name="riskATSTsequentialStress" hidden="1">TRUE</definedName>
    <definedName name="riskATSTsummaryReport" hidden="1">TRUE</definedName>
    <definedName name="RiskBeforeRecalcMacro" hidden="1">""</definedName>
    <definedName name="RiskBeforeSimMacro" hidden="1">""</definedName>
    <definedName name="RiskCollectDistributionSamples" hidden="1">2</definedName>
    <definedName name="RiskColorCellsFunctionName" hidden="1">MID(RiskColorCellsFormulaText,[140]!RiskColorCellsFunctionP1,[140]!RiskColorCellsFunctionP2 - [140]!RiskColorCellsFunctionP1)</definedName>
    <definedName name="RiskColorCellsFunctionP1" hidden="1">SEARCH("Risk*(",RiskColorCellsFormulaText,1)+4</definedName>
    <definedName name="RiskColorCellsFunctionP2" hidden="1">SEARCH("(",RiskColorCellsFormulaText,[140]!RiskColorCellsFunctionP1)</definedName>
    <definedName name="RiskColorCellsInputList" hidden="1">CONCATENATE(RiskColorCellsInputSubList1,RiskColorCellsInputSubList2)</definedName>
    <definedName name="RiskFixedSeed" hidden="1">1</definedName>
    <definedName name="RiskHasSettings" hidden="1">8</definedName>
    <definedName name="RiskIsInput" hidden="1">FALSE</definedName>
    <definedName name="RiskIsOptimization" hidden="1">FALSE</definedName>
    <definedName name="RiskIsOutput" hidden="1">FALSE</definedName>
    <definedName name="RiskIsStatistics" hidden="1">FALSE</definedName>
    <definedName name="RiskMinimizeOnStart" hidden="1">FALSE</definedName>
    <definedName name="RiskMonitorConvergence" hidden="1">FALSE</definedName>
    <definedName name="RiskMultipleCPUSupportEnabled" hidden="1">FALSE</definedName>
    <definedName name="RiskNumIterations" hidden="1">10000</definedName>
    <definedName name="RiskNumSimulations" hidden="1">1</definedName>
    <definedName name="RiskPauseOnError" hidden="1">FALSE</definedName>
    <definedName name="RiskRunAfterRecalcMacro" hidden="1">FALSE</definedName>
    <definedName name="RiskRunAfterSimMacro" hidden="1">FALSE</definedName>
    <definedName name="RiskRunBeforeRecalcMacro" hidden="1">FALSE</definedName>
    <definedName name="RiskRunBeforeSimMacro" hidden="1">FALSE</definedName>
    <definedName name="RiskSamplingType" hidden="1">3</definedName>
    <definedName name="RiskSelectedCell" hidden="1">"$C$29"</definedName>
    <definedName name="RiskSelectedNameCell1" hidden="1">"$B$29"</definedName>
    <definedName name="RiskSelectedNameCell2" hidden="1">"$C$21"</definedName>
    <definedName name="RiskSimulationResultsExternalFilePath" hidden="1">"C:\Users\50488\Documents\Archivos\actualizacion 2 semestre2020\Municipalidades 2-2020\Módulo Valuación Municipios 2-2020-2.RSK5"</definedName>
    <definedName name="RiskSimulationResultsStorageLocation" hidden="1">"1"</definedName>
    <definedName name="RiskStandardRecalc" hidden="1">1</definedName>
    <definedName name="riskStress1TF" hidden="1">0</definedName>
    <definedName name="riskStress2TF" hidden="1">0</definedName>
    <definedName name="RiskUpdateDisplay" hidden="1">FALSE</definedName>
    <definedName name="RiskUseDifferentSeedForEachSim" hidden="1">FALSE</definedName>
    <definedName name="RiskUseFixedSeed" hidden="1">FALSE</definedName>
    <definedName name="RiskUseMultipleCPUs" hidden="1">FALSE</definedName>
    <definedName name="RM">#REF!</definedName>
    <definedName name="rng">OFFSET(#REF!,,,COUNTA(#REF!))</definedName>
    <definedName name="rngDepartmentDrive" localSheetId="1">#REF!</definedName>
    <definedName name="rngDepartmentDrive">[141]Main!$AB$23</definedName>
    <definedName name="rngEMailAddress" localSheetId="1">#REF!</definedName>
    <definedName name="rngEMailAddress">[141]Main!$AB$20</definedName>
    <definedName name="rngErrorSort" localSheetId="1">#REF!</definedName>
    <definedName name="rngErrorSort">[37]ErrCheck!$A$4</definedName>
    <definedName name="rngLastSave" localSheetId="1">#REF!</definedName>
    <definedName name="rngLastSave">[37]Main!$G$19</definedName>
    <definedName name="rngLastSent" localSheetId="1">#REF!</definedName>
    <definedName name="rngLastSent">[37]Main!$G$18</definedName>
    <definedName name="rngLastUpdate" localSheetId="1">#REF!</definedName>
    <definedName name="rngLastUpdate">[37]Links!$D$2</definedName>
    <definedName name="rngNeedsUpdate" localSheetId="1">#REF!</definedName>
    <definedName name="rngNeedsUpdate">[37]Links!$E$2</definedName>
    <definedName name="RNGNM" localSheetId="0">#REF!</definedName>
    <definedName name="RNGNM" localSheetId="1">#REF!</definedName>
    <definedName name="RNGNM">#REF!</definedName>
    <definedName name="rngQuestChecked" localSheetId="1">#REF!</definedName>
    <definedName name="rngQuestChecked">[37]ErrCheck!$A$3</definedName>
    <definedName name="ROA_sfin">#REF!</definedName>
    <definedName name="RR" localSheetId="1">#REF!</definedName>
    <definedName name="RR">[51]Projections:PDVSA!$B$2:$BH$531</definedName>
    <definedName name="rrr" localSheetId="0" hidden="1">{"Riqfin97",#N/A,FALSE,"Tran";"Riqfinpro",#N/A,FALSE,"Tran"}</definedName>
    <definedName name="rrr" localSheetId="1" hidden="1">{"Riqfin97",#N/A,FALSE,"Tran";"Riqfinpro",#N/A,FALSE,"Tran"}</definedName>
    <definedName name="rrr" hidden="1">{"Riqfin97",#N/A,FALSE,"Tran";"Riqfinpro",#N/A,FALSE,"Tran"}</definedName>
    <definedName name="rrr_1" localSheetId="0" hidden="1">{"Riqfin97",#N/A,FALSE,"Tran";"Riqfinpro",#N/A,FALSE,"Tran"}</definedName>
    <definedName name="rrr_1" localSheetId="1" hidden="1">{"Riqfin97",#N/A,FALSE,"Tran";"Riqfinpro",#N/A,FALSE,"Tran"}</definedName>
    <definedName name="rrr_1" hidden="1">{"Riqfin97",#N/A,FALSE,"Tran";"Riqfinpro",#N/A,FALSE,"Tran"}</definedName>
    <definedName name="rrr_1_1" localSheetId="0" hidden="1">{"Riqfin97",#N/A,FALSE,"Tran";"Riqfinpro",#N/A,FALSE,"Tran"}</definedName>
    <definedName name="rrr_1_1" localSheetId="1" hidden="1">{"Riqfin97",#N/A,FALSE,"Tran";"Riqfinpro",#N/A,FALSE,"Tran"}</definedName>
    <definedName name="rrr_1_1" hidden="1">{"Riqfin97",#N/A,FALSE,"Tran";"Riqfinpro",#N/A,FALSE,"Tran"}</definedName>
    <definedName name="rrr_1_2" localSheetId="0" hidden="1">{"Riqfin97",#N/A,FALSE,"Tran";"Riqfinpro",#N/A,FALSE,"Tran"}</definedName>
    <definedName name="rrr_1_2" localSheetId="1" hidden="1">{"Riqfin97",#N/A,FALSE,"Tran";"Riqfinpro",#N/A,FALSE,"Tran"}</definedName>
    <definedName name="rrr_1_2" hidden="1">{"Riqfin97",#N/A,FALSE,"Tran";"Riqfinpro",#N/A,FALSE,"Tran"}</definedName>
    <definedName name="rrr_1_3" localSheetId="0" hidden="1">{"Riqfin97",#N/A,FALSE,"Tran";"Riqfinpro",#N/A,FALSE,"Tran"}</definedName>
    <definedName name="rrr_1_3" localSheetId="1" hidden="1">{"Riqfin97",#N/A,FALSE,"Tran";"Riqfinpro",#N/A,FALSE,"Tran"}</definedName>
    <definedName name="rrr_1_3" hidden="1">{"Riqfin97",#N/A,FALSE,"Tran";"Riqfinpro",#N/A,FALSE,"Tran"}</definedName>
    <definedName name="rrr_1_4" localSheetId="0" hidden="1">{"Riqfin97",#N/A,FALSE,"Tran";"Riqfinpro",#N/A,FALSE,"Tran"}</definedName>
    <definedName name="rrr_1_4" localSheetId="1" hidden="1">{"Riqfin97",#N/A,FALSE,"Tran";"Riqfinpro",#N/A,FALSE,"Tran"}</definedName>
    <definedName name="rrr_1_4" hidden="1">{"Riqfin97",#N/A,FALSE,"Tran";"Riqfinpro",#N/A,FALSE,"Tran"}</definedName>
    <definedName name="rrr_2" localSheetId="0" hidden="1">{"Riqfin97",#N/A,FALSE,"Tran";"Riqfinpro",#N/A,FALSE,"Tran"}</definedName>
    <definedName name="rrr_2" localSheetId="1" hidden="1">{"Riqfin97",#N/A,FALSE,"Tran";"Riqfinpro",#N/A,FALSE,"Tran"}</definedName>
    <definedName name="rrr_2" hidden="1">{"Riqfin97",#N/A,FALSE,"Tran";"Riqfinpro",#N/A,FALSE,"Tran"}</definedName>
    <definedName name="rrr_3" localSheetId="0" hidden="1">{"Riqfin97",#N/A,FALSE,"Tran";"Riqfinpro",#N/A,FALSE,"Tran"}</definedName>
    <definedName name="rrr_3" localSheetId="1" hidden="1">{"Riqfin97",#N/A,FALSE,"Tran";"Riqfinpro",#N/A,FALSE,"Tran"}</definedName>
    <definedName name="rrr_3" hidden="1">{"Riqfin97",#N/A,FALSE,"Tran";"Riqfinpro",#N/A,FALSE,"Tran"}</definedName>
    <definedName name="rrr_4" localSheetId="0" hidden="1">{"Riqfin97",#N/A,FALSE,"Tran";"Riqfinpro",#N/A,FALSE,"Tran"}</definedName>
    <definedName name="rrr_4" localSheetId="1" hidden="1">{"Riqfin97",#N/A,FALSE,"Tran";"Riqfinpro",#N/A,FALSE,"Tran"}</definedName>
    <definedName name="rrr_4" hidden="1">{"Riqfin97",#N/A,FALSE,"Tran";"Riqfinpro",#N/A,FALSE,"Tran"}</definedName>
    <definedName name="rrrgg" localSheetId="0" hidden="1">{"Riqfin97",#N/A,FALSE,"Tran";"Riqfinpro",#N/A,FALSE,"Tran"}</definedName>
    <definedName name="rrrgg" localSheetId="1" hidden="1">{"Riqfin97",#N/A,FALSE,"Tran";"Riqfinpro",#N/A,FALSE,"Tran"}</definedName>
    <definedName name="rrrgg" hidden="1">{"Riqfin97",#N/A,FALSE,"Tran";"Riqfinpro",#N/A,FALSE,"Tran"}</definedName>
    <definedName name="rrrr" localSheetId="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_1" localSheetId="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_1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_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_1_1" localSheetId="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_1_1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_1_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_1_2" localSheetId="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_1_2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_1_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_1_3" localSheetId="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_1_3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_1_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_1_4" localSheetId="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_1_4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_1_4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_2" localSheetId="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_2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_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_3" localSheetId="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_3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_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_4" localSheetId="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_4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_4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rr" localSheetId="0" hidden="1">{"Tab1",#N/A,FALSE,"P";"Tab2",#N/A,FALSE,"P"}</definedName>
    <definedName name="rrrrrr" localSheetId="1" hidden="1">{"Tab1",#N/A,FALSE,"P";"Tab2",#N/A,FALSE,"P"}</definedName>
    <definedName name="rrrrrr" hidden="1">{"Tab1",#N/A,FALSE,"P";"Tab2",#N/A,FALSE,"P"}</definedName>
    <definedName name="rrrrrr_1" localSheetId="0" hidden="1">{"Tab1",#N/A,FALSE,"P";"Tab2",#N/A,FALSE,"P"}</definedName>
    <definedName name="rrrrrr_1" localSheetId="1" hidden="1">{"Tab1",#N/A,FALSE,"P";"Tab2",#N/A,FALSE,"P"}</definedName>
    <definedName name="rrrrrr_1" hidden="1">{"Tab1",#N/A,FALSE,"P";"Tab2",#N/A,FALSE,"P"}</definedName>
    <definedName name="rrrrrr_1_1" localSheetId="0" hidden="1">{"Tab1",#N/A,FALSE,"P";"Tab2",#N/A,FALSE,"P"}</definedName>
    <definedName name="rrrrrr_1_1" localSheetId="1" hidden="1">{"Tab1",#N/A,FALSE,"P";"Tab2",#N/A,FALSE,"P"}</definedName>
    <definedName name="rrrrrr_1_1" hidden="1">{"Tab1",#N/A,FALSE,"P";"Tab2",#N/A,FALSE,"P"}</definedName>
    <definedName name="rrrrrr_1_2" localSheetId="0" hidden="1">{"Tab1",#N/A,FALSE,"P";"Tab2",#N/A,FALSE,"P"}</definedName>
    <definedName name="rrrrrr_1_2" localSheetId="1" hidden="1">{"Tab1",#N/A,FALSE,"P";"Tab2",#N/A,FALSE,"P"}</definedName>
    <definedName name="rrrrrr_1_2" hidden="1">{"Tab1",#N/A,FALSE,"P";"Tab2",#N/A,FALSE,"P"}</definedName>
    <definedName name="rrrrrr_1_3" localSheetId="0" hidden="1">{"Tab1",#N/A,FALSE,"P";"Tab2",#N/A,FALSE,"P"}</definedName>
    <definedName name="rrrrrr_1_3" localSheetId="1" hidden="1">{"Tab1",#N/A,FALSE,"P";"Tab2",#N/A,FALSE,"P"}</definedName>
    <definedName name="rrrrrr_1_3" hidden="1">{"Tab1",#N/A,FALSE,"P";"Tab2",#N/A,FALSE,"P"}</definedName>
    <definedName name="rrrrrr_1_4" localSheetId="0" hidden="1">{"Tab1",#N/A,FALSE,"P";"Tab2",#N/A,FALSE,"P"}</definedName>
    <definedName name="rrrrrr_1_4" localSheetId="1" hidden="1">{"Tab1",#N/A,FALSE,"P";"Tab2",#N/A,FALSE,"P"}</definedName>
    <definedName name="rrrrrr_1_4" hidden="1">{"Tab1",#N/A,FALSE,"P";"Tab2",#N/A,FALSE,"P"}</definedName>
    <definedName name="rrrrrr_2" localSheetId="0" hidden="1">{"Tab1",#N/A,FALSE,"P";"Tab2",#N/A,FALSE,"P"}</definedName>
    <definedName name="rrrrrr_2" localSheetId="1" hidden="1">{"Tab1",#N/A,FALSE,"P";"Tab2",#N/A,FALSE,"P"}</definedName>
    <definedName name="rrrrrr_2" hidden="1">{"Tab1",#N/A,FALSE,"P";"Tab2",#N/A,FALSE,"P"}</definedName>
    <definedName name="rrrrrr_3" localSheetId="0" hidden="1">{"Tab1",#N/A,FALSE,"P";"Tab2",#N/A,FALSE,"P"}</definedName>
    <definedName name="rrrrrr_3" localSheetId="1" hidden="1">{"Tab1",#N/A,FALSE,"P";"Tab2",#N/A,FALSE,"P"}</definedName>
    <definedName name="rrrrrr_3" hidden="1">{"Tab1",#N/A,FALSE,"P";"Tab2",#N/A,FALSE,"P"}</definedName>
    <definedName name="rrrrrr_4" localSheetId="0" hidden="1">{"Tab1",#N/A,FALSE,"P";"Tab2",#N/A,FALSE,"P"}</definedName>
    <definedName name="rrrrrr_4" localSheetId="1" hidden="1">{"Tab1",#N/A,FALSE,"P";"Tab2",#N/A,FALSE,"P"}</definedName>
    <definedName name="rrrrrr_4" hidden="1">{"Tab1",#N/A,FALSE,"P";"Tab2",#N/A,FALSE,"P"}</definedName>
    <definedName name="rrrrrrr" localSheetId="0" hidden="1">{"Tab1",#N/A,FALSE,"P";"Tab2",#N/A,FALSE,"P"}</definedName>
    <definedName name="rrrrrrr" localSheetId="1" hidden="1">{"Tab1",#N/A,FALSE,"P";"Tab2",#N/A,FALSE,"P"}</definedName>
    <definedName name="rrrrrrr" hidden="1">{"Tab1",#N/A,FALSE,"P";"Tab2",#N/A,FALSE,"P"}</definedName>
    <definedName name="rrrrrrr_1" localSheetId="0" hidden="1">{"Tab1",#N/A,FALSE,"P";"Tab2",#N/A,FALSE,"P"}</definedName>
    <definedName name="rrrrrrr_1" localSheetId="1" hidden="1">{"Tab1",#N/A,FALSE,"P";"Tab2",#N/A,FALSE,"P"}</definedName>
    <definedName name="rrrrrrr_1" hidden="1">{"Tab1",#N/A,FALSE,"P";"Tab2",#N/A,FALSE,"P"}</definedName>
    <definedName name="rrrrrrr_1_1" localSheetId="0" hidden="1">{"Tab1",#N/A,FALSE,"P";"Tab2",#N/A,FALSE,"P"}</definedName>
    <definedName name="rrrrrrr_1_1" localSheetId="1" hidden="1">{"Tab1",#N/A,FALSE,"P";"Tab2",#N/A,FALSE,"P"}</definedName>
    <definedName name="rrrrrrr_1_1" hidden="1">{"Tab1",#N/A,FALSE,"P";"Tab2",#N/A,FALSE,"P"}</definedName>
    <definedName name="rrrrrrr_1_2" localSheetId="0" hidden="1">{"Tab1",#N/A,FALSE,"P";"Tab2",#N/A,FALSE,"P"}</definedName>
    <definedName name="rrrrrrr_1_2" localSheetId="1" hidden="1">{"Tab1",#N/A,FALSE,"P";"Tab2",#N/A,FALSE,"P"}</definedName>
    <definedName name="rrrrrrr_1_2" hidden="1">{"Tab1",#N/A,FALSE,"P";"Tab2",#N/A,FALSE,"P"}</definedName>
    <definedName name="rrrrrrr_1_3" localSheetId="0" hidden="1">{"Tab1",#N/A,FALSE,"P";"Tab2",#N/A,FALSE,"P"}</definedName>
    <definedName name="rrrrrrr_1_3" localSheetId="1" hidden="1">{"Tab1",#N/A,FALSE,"P";"Tab2",#N/A,FALSE,"P"}</definedName>
    <definedName name="rrrrrrr_1_3" hidden="1">{"Tab1",#N/A,FALSE,"P";"Tab2",#N/A,FALSE,"P"}</definedName>
    <definedName name="rrrrrrr_1_4" localSheetId="0" hidden="1">{"Tab1",#N/A,FALSE,"P";"Tab2",#N/A,FALSE,"P"}</definedName>
    <definedName name="rrrrrrr_1_4" localSheetId="1" hidden="1">{"Tab1",#N/A,FALSE,"P";"Tab2",#N/A,FALSE,"P"}</definedName>
    <definedName name="rrrrrrr_1_4" hidden="1">{"Tab1",#N/A,FALSE,"P";"Tab2",#N/A,FALSE,"P"}</definedName>
    <definedName name="rrrrrrr_2" localSheetId="0" hidden="1">{"Tab1",#N/A,FALSE,"P";"Tab2",#N/A,FALSE,"P"}</definedName>
    <definedName name="rrrrrrr_2" localSheetId="1" hidden="1">{"Tab1",#N/A,FALSE,"P";"Tab2",#N/A,FALSE,"P"}</definedName>
    <definedName name="rrrrrrr_2" hidden="1">{"Tab1",#N/A,FALSE,"P";"Tab2",#N/A,FALSE,"P"}</definedName>
    <definedName name="rrrrrrr_3" localSheetId="0" hidden="1">{"Tab1",#N/A,FALSE,"P";"Tab2",#N/A,FALSE,"P"}</definedName>
    <definedName name="rrrrrrr_3" localSheetId="1" hidden="1">{"Tab1",#N/A,FALSE,"P";"Tab2",#N/A,FALSE,"P"}</definedName>
    <definedName name="rrrrrrr_3" hidden="1">{"Tab1",#N/A,FALSE,"P";"Tab2",#N/A,FALSE,"P"}</definedName>
    <definedName name="rrrrrrr_4" localSheetId="0" hidden="1">{"Tab1",#N/A,FALSE,"P";"Tab2",#N/A,FALSE,"P"}</definedName>
    <definedName name="rrrrrrr_4" localSheetId="1" hidden="1">{"Tab1",#N/A,FALSE,"P";"Tab2",#N/A,FALSE,"P"}</definedName>
    <definedName name="rrrrrrr_4" hidden="1">{"Tab1",#N/A,FALSE,"P";"Tab2",#N/A,FALSE,"P"}</definedName>
    <definedName name="rrrrrrrrrrrrr" localSheetId="0" hidden="1">{"Tab1",#N/A,FALSE,"P";"Tab2",#N/A,FALSE,"P"}</definedName>
    <definedName name="rrrrrrrrrrrrr" localSheetId="1" hidden="1">{"Tab1",#N/A,FALSE,"P";"Tab2",#N/A,FALSE,"P"}</definedName>
    <definedName name="rrrrrrrrrrrrr" hidden="1">{"Tab1",#N/A,FALSE,"P";"Tab2",#N/A,FALSE,"P"}</definedName>
    <definedName name="rrrrrrrrrrrrr_1" localSheetId="0" hidden="1">{"Tab1",#N/A,FALSE,"P";"Tab2",#N/A,FALSE,"P"}</definedName>
    <definedName name="rrrrrrrrrrrrr_1" localSheetId="1" hidden="1">{"Tab1",#N/A,FALSE,"P";"Tab2",#N/A,FALSE,"P"}</definedName>
    <definedName name="rrrrrrrrrrrrr_1" hidden="1">{"Tab1",#N/A,FALSE,"P";"Tab2",#N/A,FALSE,"P"}</definedName>
    <definedName name="rrrrrrrrrrrrr_1_1" localSheetId="0" hidden="1">{"Tab1",#N/A,FALSE,"P";"Tab2",#N/A,FALSE,"P"}</definedName>
    <definedName name="rrrrrrrrrrrrr_1_1" localSheetId="1" hidden="1">{"Tab1",#N/A,FALSE,"P";"Tab2",#N/A,FALSE,"P"}</definedName>
    <definedName name="rrrrrrrrrrrrr_1_1" hidden="1">{"Tab1",#N/A,FALSE,"P";"Tab2",#N/A,FALSE,"P"}</definedName>
    <definedName name="rrrrrrrrrrrrr_1_2" localSheetId="0" hidden="1">{"Tab1",#N/A,FALSE,"P";"Tab2",#N/A,FALSE,"P"}</definedName>
    <definedName name="rrrrrrrrrrrrr_1_2" localSheetId="1" hidden="1">{"Tab1",#N/A,FALSE,"P";"Tab2",#N/A,FALSE,"P"}</definedName>
    <definedName name="rrrrrrrrrrrrr_1_2" hidden="1">{"Tab1",#N/A,FALSE,"P";"Tab2",#N/A,FALSE,"P"}</definedName>
    <definedName name="rrrrrrrrrrrrr_1_3" localSheetId="0" hidden="1">{"Tab1",#N/A,FALSE,"P";"Tab2",#N/A,FALSE,"P"}</definedName>
    <definedName name="rrrrrrrrrrrrr_1_3" localSheetId="1" hidden="1">{"Tab1",#N/A,FALSE,"P";"Tab2",#N/A,FALSE,"P"}</definedName>
    <definedName name="rrrrrrrrrrrrr_1_3" hidden="1">{"Tab1",#N/A,FALSE,"P";"Tab2",#N/A,FALSE,"P"}</definedName>
    <definedName name="rrrrrrrrrrrrr_1_4" localSheetId="0" hidden="1">{"Tab1",#N/A,FALSE,"P";"Tab2",#N/A,FALSE,"P"}</definedName>
    <definedName name="rrrrrrrrrrrrr_1_4" localSheetId="1" hidden="1">{"Tab1",#N/A,FALSE,"P";"Tab2",#N/A,FALSE,"P"}</definedName>
    <definedName name="rrrrrrrrrrrrr_1_4" hidden="1">{"Tab1",#N/A,FALSE,"P";"Tab2",#N/A,FALSE,"P"}</definedName>
    <definedName name="rrrrrrrrrrrrr_2" localSheetId="0" hidden="1">{"Tab1",#N/A,FALSE,"P";"Tab2",#N/A,FALSE,"P"}</definedName>
    <definedName name="rrrrrrrrrrrrr_2" localSheetId="1" hidden="1">{"Tab1",#N/A,FALSE,"P";"Tab2",#N/A,FALSE,"P"}</definedName>
    <definedName name="rrrrrrrrrrrrr_2" hidden="1">{"Tab1",#N/A,FALSE,"P";"Tab2",#N/A,FALSE,"P"}</definedName>
    <definedName name="rrrrrrrrrrrrr_3" localSheetId="0" hidden="1">{"Tab1",#N/A,FALSE,"P";"Tab2",#N/A,FALSE,"P"}</definedName>
    <definedName name="rrrrrrrrrrrrr_3" localSheetId="1" hidden="1">{"Tab1",#N/A,FALSE,"P";"Tab2",#N/A,FALSE,"P"}</definedName>
    <definedName name="rrrrrrrrrrrrr_3" hidden="1">{"Tab1",#N/A,FALSE,"P";"Tab2",#N/A,FALSE,"P"}</definedName>
    <definedName name="rrrrrrrrrrrrr_4" localSheetId="0" hidden="1">{"Tab1",#N/A,FALSE,"P";"Tab2",#N/A,FALSE,"P"}</definedName>
    <definedName name="rrrrrrrrrrrrr_4" localSheetId="1" hidden="1">{"Tab1",#N/A,FALSE,"P";"Tab2",#N/A,FALSE,"P"}</definedName>
    <definedName name="rrrrrrrrrrrrr_4" hidden="1">{"Tab1",#N/A,FALSE,"P";"Tab2",#N/A,FALSE,"P"}</definedName>
    <definedName name="rs" localSheetId="0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rs" hidden="1">{"BOP_TAB",#N/A,FALSE,"N";"MIDTERM_TAB",#N/A,FALSE,"O";"FUND_CRED",#N/A,FALSE,"P";"DEBT_TAB1",#N/A,FALSE,"Q";"DEBT_TAB2",#N/A,FALSE,"Q";"FORFIN_TAB1",#N/A,FALSE,"R";"FORFIN_TAB2",#N/A,FALSE,"R";"BOP_ANALY",#N/A,FALSE,"U"}</definedName>
    <definedName name="RSB" localSheetId="0">#REF!</definedName>
    <definedName name="RSB" localSheetId="1">#REF!</definedName>
    <definedName name="RSB">#REF!</definedName>
    <definedName name="rsb_1" localSheetId="0">[44]Base!#REF!</definedName>
    <definedName name="rsb_1" localSheetId="1">#REF!</definedName>
    <definedName name="rsb_1">[44]Base!#REF!</definedName>
    <definedName name="RSB_1ERSEM" localSheetId="0">#REF!</definedName>
    <definedName name="RSB_1ERSEM" localSheetId="1">#REF!</definedName>
    <definedName name="RSB_1ERSEM">#REF!</definedName>
    <definedName name="RSB_2DOSEM" localSheetId="0">#REF!</definedName>
    <definedName name="RSB_2DOSEM" localSheetId="1">#REF!</definedName>
    <definedName name="RSB_2DOSEM">#REF!</definedName>
    <definedName name="RSB_AHAP_40R" localSheetId="0">#REF!</definedName>
    <definedName name="RSB_AHAP_40R" localSheetId="1">#REF!</definedName>
    <definedName name="RSB_AHAP_40R">#REF!</definedName>
    <definedName name="RSB_Bcos_Des_40R" localSheetId="0">#REF!</definedName>
    <definedName name="RSB_Bcos_Des_40R" localSheetId="1">#REF!</definedName>
    <definedName name="RSB_Bcos_Des_40R">#REF!</definedName>
    <definedName name="RSB_SOCFIN_40R" localSheetId="0">#REF!</definedName>
    <definedName name="RSB_SOCFIN_40R" localSheetId="1">#REF!</definedName>
    <definedName name="RSB_SOCFIN_40R">#REF!</definedName>
    <definedName name="rstd" localSheetId="1">#REF!</definedName>
    <definedName name="rstd">#REF!</definedName>
    <definedName name="rt" localSheetId="0" hidden="1">{"Minpmon",#N/A,FALSE,"Monthinput"}</definedName>
    <definedName name="rt" localSheetId="1" hidden="1">{"Minpmon",#N/A,FALSE,"Monthinput"}</definedName>
    <definedName name="rt" hidden="1">{"Minpmon",#N/A,FALSE,"Monthinput"}</definedName>
    <definedName name="rt_1" localSheetId="0" hidden="1">{"Minpmon",#N/A,FALSE,"Monthinput"}</definedName>
    <definedName name="rt_1" localSheetId="1" hidden="1">{"Minpmon",#N/A,FALSE,"Monthinput"}</definedName>
    <definedName name="rt_1" hidden="1">{"Minpmon",#N/A,FALSE,"Monthinput"}</definedName>
    <definedName name="rt_1_1" localSheetId="0" hidden="1">{"Minpmon",#N/A,FALSE,"Monthinput"}</definedName>
    <definedName name="rt_1_1" localSheetId="1" hidden="1">{"Minpmon",#N/A,FALSE,"Monthinput"}</definedName>
    <definedName name="rt_1_1" hidden="1">{"Minpmon",#N/A,FALSE,"Monthinput"}</definedName>
    <definedName name="rt_1_2" localSheetId="0" hidden="1">{"Minpmon",#N/A,FALSE,"Monthinput"}</definedName>
    <definedName name="rt_1_2" localSheetId="1" hidden="1">{"Minpmon",#N/A,FALSE,"Monthinput"}</definedName>
    <definedName name="rt_1_2" hidden="1">{"Minpmon",#N/A,FALSE,"Monthinput"}</definedName>
    <definedName name="rt_1_3" localSheetId="0" hidden="1">{"Minpmon",#N/A,FALSE,"Monthinput"}</definedName>
    <definedName name="rt_1_3" localSheetId="1" hidden="1">{"Minpmon",#N/A,FALSE,"Monthinput"}</definedName>
    <definedName name="rt_1_3" hidden="1">{"Minpmon",#N/A,FALSE,"Monthinput"}</definedName>
    <definedName name="rt_1_4" localSheetId="0" hidden="1">{"Minpmon",#N/A,FALSE,"Monthinput"}</definedName>
    <definedName name="rt_1_4" localSheetId="1" hidden="1">{"Minpmon",#N/A,FALSE,"Monthinput"}</definedName>
    <definedName name="rt_1_4" hidden="1">{"Minpmon",#N/A,FALSE,"Monthinput"}</definedName>
    <definedName name="rt_2" localSheetId="0" hidden="1">{"Minpmon",#N/A,FALSE,"Monthinput"}</definedName>
    <definedName name="rt_2" localSheetId="1" hidden="1">{"Minpmon",#N/A,FALSE,"Monthinput"}</definedName>
    <definedName name="rt_2" hidden="1">{"Minpmon",#N/A,FALSE,"Monthinput"}</definedName>
    <definedName name="rt_3" localSheetId="0" hidden="1">{"Minpmon",#N/A,FALSE,"Monthinput"}</definedName>
    <definedName name="rt_3" localSheetId="1" hidden="1">{"Minpmon",#N/A,FALSE,"Monthinput"}</definedName>
    <definedName name="rt_3" hidden="1">{"Minpmon",#N/A,FALSE,"Monthinput"}</definedName>
    <definedName name="rt_4" localSheetId="0" hidden="1">{"Minpmon",#N/A,FALSE,"Monthinput"}</definedName>
    <definedName name="rt_4" localSheetId="1" hidden="1">{"Minpmon",#N/A,FALSE,"Monthinput"}</definedName>
    <definedName name="rt_4" hidden="1">{"Minpmon",#N/A,FALSE,"Monthinput"}</definedName>
    <definedName name="rte" localSheetId="0" hidden="1">{"Riqfin97",#N/A,FALSE,"Tran";"Riqfinpro",#N/A,FALSE,"Tran"}</definedName>
    <definedName name="rte" localSheetId="1" hidden="1">{"Riqfin97",#N/A,FALSE,"Tran";"Riqfinpro",#N/A,FALSE,"Tran"}</definedName>
    <definedName name="rte" hidden="1">{"Riqfin97",#N/A,FALSE,"Tran";"Riqfinpro",#N/A,FALSE,"Tran"}</definedName>
    <definedName name="rte_1" localSheetId="0" hidden="1">{"Riqfin97",#N/A,FALSE,"Tran";"Riqfinpro",#N/A,FALSE,"Tran"}</definedName>
    <definedName name="rte_1" localSheetId="1" hidden="1">{"Riqfin97",#N/A,FALSE,"Tran";"Riqfinpro",#N/A,FALSE,"Tran"}</definedName>
    <definedName name="rte_1" hidden="1">{"Riqfin97",#N/A,FALSE,"Tran";"Riqfinpro",#N/A,FALSE,"Tran"}</definedName>
    <definedName name="rte_1_1" localSheetId="0" hidden="1">{"Riqfin97",#N/A,FALSE,"Tran";"Riqfinpro",#N/A,FALSE,"Tran"}</definedName>
    <definedName name="rte_1_1" localSheetId="1" hidden="1">{"Riqfin97",#N/A,FALSE,"Tran";"Riqfinpro",#N/A,FALSE,"Tran"}</definedName>
    <definedName name="rte_1_1" hidden="1">{"Riqfin97",#N/A,FALSE,"Tran";"Riqfinpro",#N/A,FALSE,"Tran"}</definedName>
    <definedName name="rte_1_2" localSheetId="0" hidden="1">{"Riqfin97",#N/A,FALSE,"Tran";"Riqfinpro",#N/A,FALSE,"Tran"}</definedName>
    <definedName name="rte_1_2" localSheetId="1" hidden="1">{"Riqfin97",#N/A,FALSE,"Tran";"Riqfinpro",#N/A,FALSE,"Tran"}</definedName>
    <definedName name="rte_1_2" hidden="1">{"Riqfin97",#N/A,FALSE,"Tran";"Riqfinpro",#N/A,FALSE,"Tran"}</definedName>
    <definedName name="rte_1_3" localSheetId="0" hidden="1">{"Riqfin97",#N/A,FALSE,"Tran";"Riqfinpro",#N/A,FALSE,"Tran"}</definedName>
    <definedName name="rte_1_3" localSheetId="1" hidden="1">{"Riqfin97",#N/A,FALSE,"Tran";"Riqfinpro",#N/A,FALSE,"Tran"}</definedName>
    <definedName name="rte_1_3" hidden="1">{"Riqfin97",#N/A,FALSE,"Tran";"Riqfinpro",#N/A,FALSE,"Tran"}</definedName>
    <definedName name="rte_1_4" localSheetId="0" hidden="1">{"Riqfin97",#N/A,FALSE,"Tran";"Riqfinpro",#N/A,FALSE,"Tran"}</definedName>
    <definedName name="rte_1_4" localSheetId="1" hidden="1">{"Riqfin97",#N/A,FALSE,"Tran";"Riqfinpro",#N/A,FALSE,"Tran"}</definedName>
    <definedName name="rte_1_4" hidden="1">{"Riqfin97",#N/A,FALSE,"Tran";"Riqfinpro",#N/A,FALSE,"Tran"}</definedName>
    <definedName name="rte_2" localSheetId="0" hidden="1">{"Riqfin97",#N/A,FALSE,"Tran";"Riqfinpro",#N/A,FALSE,"Tran"}</definedName>
    <definedName name="rte_2" localSheetId="1" hidden="1">{"Riqfin97",#N/A,FALSE,"Tran";"Riqfinpro",#N/A,FALSE,"Tran"}</definedName>
    <definedName name="rte_2" hidden="1">{"Riqfin97",#N/A,FALSE,"Tran";"Riqfinpro",#N/A,FALSE,"Tran"}</definedName>
    <definedName name="rte_3" localSheetId="0" hidden="1">{"Riqfin97",#N/A,FALSE,"Tran";"Riqfinpro",#N/A,FALSE,"Tran"}</definedName>
    <definedName name="rte_3" localSheetId="1" hidden="1">{"Riqfin97",#N/A,FALSE,"Tran";"Riqfinpro",#N/A,FALSE,"Tran"}</definedName>
    <definedName name="rte_3" hidden="1">{"Riqfin97",#N/A,FALSE,"Tran";"Riqfinpro",#N/A,FALSE,"Tran"}</definedName>
    <definedName name="rte_4" localSheetId="0" hidden="1">{"Riqfin97",#N/A,FALSE,"Tran";"Riqfinpro",#N/A,FALSE,"Tran"}</definedName>
    <definedName name="rte_4" localSheetId="1" hidden="1">{"Riqfin97",#N/A,FALSE,"Tran";"Riqfinpro",#N/A,FALSE,"Tran"}</definedName>
    <definedName name="rte_4" hidden="1">{"Riqfin97",#N/A,FALSE,"Tran";"Riqfinpro",#N/A,FALSE,"Tran"}</definedName>
    <definedName name="rtr" localSheetId="0" hidden="1">{"Main Economic Indicators",#N/A,FALSE,"C"}</definedName>
    <definedName name="rtr" localSheetId="1" hidden="1">{"Main Economic Indicators",#N/A,FALSE,"C"}</definedName>
    <definedName name="rtr" hidden="1">{"Main Economic Indicators",#N/A,FALSE,"C"}</definedName>
    <definedName name="rtre" localSheetId="0" hidden="1">{"Main Economic Indicators",#N/A,FALSE,"C"}</definedName>
    <definedName name="rtre" localSheetId="1" hidden="1">{"Main Economic Indicators",#N/A,FALSE,"C"}</definedName>
    <definedName name="rtre" hidden="1">{"Main Economic Indicators",#N/A,FALSE,"C"}</definedName>
    <definedName name="rty" localSheetId="0" hidden="1">{"Riqfin97",#N/A,FALSE,"Tran";"Riqfinpro",#N/A,FALSE,"Tran"}</definedName>
    <definedName name="rty" localSheetId="1" hidden="1">{"Riqfin97",#N/A,FALSE,"Tran";"Riqfinpro",#N/A,FALSE,"Tran"}</definedName>
    <definedName name="rty" hidden="1">{"Riqfin97",#N/A,FALSE,"Tran";"Riqfinpro",#N/A,FALSE,"Tran"}</definedName>
    <definedName name="rty_1" localSheetId="0" hidden="1">{"Riqfin97",#N/A,FALSE,"Tran";"Riqfinpro",#N/A,FALSE,"Tran"}</definedName>
    <definedName name="rty_1" localSheetId="1" hidden="1">{"Riqfin97",#N/A,FALSE,"Tran";"Riqfinpro",#N/A,FALSE,"Tran"}</definedName>
    <definedName name="rty_1" hidden="1">{"Riqfin97",#N/A,FALSE,"Tran";"Riqfinpro",#N/A,FALSE,"Tran"}</definedName>
    <definedName name="rty_1_1" localSheetId="0" hidden="1">{"Riqfin97",#N/A,FALSE,"Tran";"Riqfinpro",#N/A,FALSE,"Tran"}</definedName>
    <definedName name="rty_1_1" localSheetId="1" hidden="1">{"Riqfin97",#N/A,FALSE,"Tran";"Riqfinpro",#N/A,FALSE,"Tran"}</definedName>
    <definedName name="rty_1_1" hidden="1">{"Riqfin97",#N/A,FALSE,"Tran";"Riqfinpro",#N/A,FALSE,"Tran"}</definedName>
    <definedName name="rty_1_2" localSheetId="0" hidden="1">{"Riqfin97",#N/A,FALSE,"Tran";"Riqfinpro",#N/A,FALSE,"Tran"}</definedName>
    <definedName name="rty_1_2" localSheetId="1" hidden="1">{"Riqfin97",#N/A,FALSE,"Tran";"Riqfinpro",#N/A,FALSE,"Tran"}</definedName>
    <definedName name="rty_1_2" hidden="1">{"Riqfin97",#N/A,FALSE,"Tran";"Riqfinpro",#N/A,FALSE,"Tran"}</definedName>
    <definedName name="rty_1_3" localSheetId="0" hidden="1">{"Riqfin97",#N/A,FALSE,"Tran";"Riqfinpro",#N/A,FALSE,"Tran"}</definedName>
    <definedName name="rty_1_3" localSheetId="1" hidden="1">{"Riqfin97",#N/A,FALSE,"Tran";"Riqfinpro",#N/A,FALSE,"Tran"}</definedName>
    <definedName name="rty_1_3" hidden="1">{"Riqfin97",#N/A,FALSE,"Tran";"Riqfinpro",#N/A,FALSE,"Tran"}</definedName>
    <definedName name="rty_1_4" localSheetId="0" hidden="1">{"Riqfin97",#N/A,FALSE,"Tran";"Riqfinpro",#N/A,FALSE,"Tran"}</definedName>
    <definedName name="rty_1_4" localSheetId="1" hidden="1">{"Riqfin97",#N/A,FALSE,"Tran";"Riqfinpro",#N/A,FALSE,"Tran"}</definedName>
    <definedName name="rty_1_4" hidden="1">{"Riqfin97",#N/A,FALSE,"Tran";"Riqfinpro",#N/A,FALSE,"Tran"}</definedName>
    <definedName name="rty_2" localSheetId="0" hidden="1">{"Riqfin97",#N/A,FALSE,"Tran";"Riqfinpro",#N/A,FALSE,"Tran"}</definedName>
    <definedName name="rty_2" localSheetId="1" hidden="1">{"Riqfin97",#N/A,FALSE,"Tran";"Riqfinpro",#N/A,FALSE,"Tran"}</definedName>
    <definedName name="rty_2" hidden="1">{"Riqfin97",#N/A,FALSE,"Tran";"Riqfinpro",#N/A,FALSE,"Tran"}</definedName>
    <definedName name="rty_3" localSheetId="0" hidden="1">{"Riqfin97",#N/A,FALSE,"Tran";"Riqfinpro",#N/A,FALSE,"Tran"}</definedName>
    <definedName name="rty_3" localSheetId="1" hidden="1">{"Riqfin97",#N/A,FALSE,"Tran";"Riqfinpro",#N/A,FALSE,"Tran"}</definedName>
    <definedName name="rty_3" hidden="1">{"Riqfin97",#N/A,FALSE,"Tran";"Riqfinpro",#N/A,FALSE,"Tran"}</definedName>
    <definedName name="rty_4" localSheetId="0" hidden="1">{"Riqfin97",#N/A,FALSE,"Tran";"Riqfinpro",#N/A,FALSE,"Tran"}</definedName>
    <definedName name="rty_4" localSheetId="1" hidden="1">{"Riqfin97",#N/A,FALSE,"Tran";"Riqfinpro",#N/A,FALSE,"Tran"}</definedName>
    <definedName name="rty_4" hidden="1">{"Riqfin97",#N/A,FALSE,"Tran";"Riqfinpro",#N/A,FALSE,"Tran"}</definedName>
    <definedName name="rubros" localSheetId="0">#REF!</definedName>
    <definedName name="rubros" localSheetId="1">#REF!</definedName>
    <definedName name="rubros">#REF!</definedName>
    <definedName name="rubros1" localSheetId="0">#REF!</definedName>
    <definedName name="rubros1" localSheetId="1">#REF!</definedName>
    <definedName name="rubros1">#REF!</definedName>
    <definedName name="RUTA" localSheetId="0">'[47]prog-2003'!#REF!</definedName>
    <definedName name="RUTA" localSheetId="1">#REF!</definedName>
    <definedName name="RUTA">'[47]prog-2003'!#REF!</definedName>
    <definedName name="RV_3_X_333KVA">#REF!</definedName>
    <definedName name="rwrwr" localSheetId="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wrwr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wrwr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wrwr_1" localSheetId="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wrwr_1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wrwr_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wrwr_1_1" localSheetId="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wrwr_1_1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wrwr_1_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wrwr_1_2" localSheetId="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wrwr_1_2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wrwr_1_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wrwr_1_3" localSheetId="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wrwr_1_3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wrwr_1_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wrwr_1_4" localSheetId="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wrwr_1_4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wrwr_1_4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wrwr_2" localSheetId="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wrwr_2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wrwr_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wrwr_3" localSheetId="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wrwr_3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wrwr_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wrwr_4" localSheetId="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wrwr_4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wrwr_4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x" localSheetId="1" hidden="1">#REF!</definedName>
    <definedName name="rx" hidden="1">#REF!</definedName>
    <definedName name="rXDR">[67]CIRRs!$C$109</definedName>
    <definedName name="ry" localSheetId="1" hidden="1">#REF!</definedName>
    <definedName name="ry" hidden="1">#REF!</definedName>
    <definedName name="s" localSheetId="1" hidden="1">#REF!</definedName>
    <definedName name="s" hidden="1">[44]Base!$DD1</definedName>
    <definedName name="S.1" localSheetId="0">#REF!</definedName>
    <definedName name="S.1" localSheetId="1">#REF!</definedName>
    <definedName name="S.1">#REF!</definedName>
    <definedName name="S.11" localSheetId="0">#REF!</definedName>
    <definedName name="S.11" localSheetId="1">#REF!</definedName>
    <definedName name="S.11">#REF!</definedName>
    <definedName name="S.111" localSheetId="0">#REF!</definedName>
    <definedName name="S.111" localSheetId="1">#REF!</definedName>
    <definedName name="S.111">#REF!</definedName>
    <definedName name="S.112" localSheetId="0">#REF!</definedName>
    <definedName name="S.112" localSheetId="1">#REF!</definedName>
    <definedName name="S.112">#REF!</definedName>
    <definedName name="S.1121" localSheetId="0">#REF!</definedName>
    <definedName name="S.1121" localSheetId="1">#REF!</definedName>
    <definedName name="S.1121">#REF!</definedName>
    <definedName name="S.1122" localSheetId="0">#REF!</definedName>
    <definedName name="S.1122" localSheetId="1">#REF!</definedName>
    <definedName name="S.1122">#REF!</definedName>
    <definedName name="S.12" localSheetId="0">#REF!</definedName>
    <definedName name="S.12" localSheetId="1">#REF!</definedName>
    <definedName name="S.12">#REF!</definedName>
    <definedName name="S.121" localSheetId="0">#REF!</definedName>
    <definedName name="S.121" localSheetId="1">#REF!</definedName>
    <definedName name="S.121">#REF!</definedName>
    <definedName name="S.122" localSheetId="0">#REF!</definedName>
    <definedName name="S.122" localSheetId="1">#REF!</definedName>
    <definedName name="S.122">#REF!</definedName>
    <definedName name="S.1221" localSheetId="0">#REF!</definedName>
    <definedName name="S.1221" localSheetId="1">#REF!</definedName>
    <definedName name="S.1221">#REF!</definedName>
    <definedName name="S.12211" localSheetId="0">#REF!</definedName>
    <definedName name="S.12211" localSheetId="1">#REF!</definedName>
    <definedName name="S.12211">#REF!</definedName>
    <definedName name="S.12212" localSheetId="0">#REF!</definedName>
    <definedName name="S.12212" localSheetId="1">#REF!</definedName>
    <definedName name="S.12212">#REF!</definedName>
    <definedName name="S.12213" localSheetId="0">#REF!</definedName>
    <definedName name="S.12213" localSheetId="1">#REF!</definedName>
    <definedName name="S.12213">#REF!</definedName>
    <definedName name="S.1222" localSheetId="0">#REF!</definedName>
    <definedName name="S.1222" localSheetId="1">#REF!</definedName>
    <definedName name="S.1222">#REF!</definedName>
    <definedName name="S.12221" localSheetId="0">#REF!</definedName>
    <definedName name="S.12221" localSheetId="1">#REF!</definedName>
    <definedName name="S.12221">#REF!</definedName>
    <definedName name="S.12222" localSheetId="0">#REF!</definedName>
    <definedName name="S.12222" localSheetId="1">#REF!</definedName>
    <definedName name="S.12222">#REF!</definedName>
    <definedName name="S.12223" localSheetId="0">#REF!</definedName>
    <definedName name="S.12223" localSheetId="1">#REF!</definedName>
    <definedName name="S.12223">#REF!</definedName>
    <definedName name="S.123" localSheetId="0">#REF!</definedName>
    <definedName name="S.123" localSheetId="1">#REF!</definedName>
    <definedName name="S.123">#REF!</definedName>
    <definedName name="S.1231" localSheetId="0">#REF!</definedName>
    <definedName name="S.1231" localSheetId="1">#REF!</definedName>
    <definedName name="S.1231">#REF!</definedName>
    <definedName name="S.1232" localSheetId="0">#REF!</definedName>
    <definedName name="S.1232" localSheetId="1">#REF!</definedName>
    <definedName name="S.1232">#REF!</definedName>
    <definedName name="S.1233" localSheetId="0">#REF!</definedName>
    <definedName name="S.1233" localSheetId="1">#REF!</definedName>
    <definedName name="S.1233">#REF!</definedName>
    <definedName name="S.124" localSheetId="0">#REF!</definedName>
    <definedName name="S.124" localSheetId="1">#REF!</definedName>
    <definedName name="S.124">#REF!</definedName>
    <definedName name="S.125" localSheetId="0">#REF!</definedName>
    <definedName name="S.125" localSheetId="1">#REF!</definedName>
    <definedName name="S.125">#REF!</definedName>
    <definedName name="S.1251" localSheetId="0">#REF!</definedName>
    <definedName name="S.1251" localSheetId="1">#REF!</definedName>
    <definedName name="S.1251">#REF!</definedName>
    <definedName name="S.12511" localSheetId="0">#REF!</definedName>
    <definedName name="S.12511" localSheetId="1">#REF!</definedName>
    <definedName name="S.12511">#REF!</definedName>
    <definedName name="S.12512" localSheetId="0">#REF!</definedName>
    <definedName name="S.12512" localSheetId="1">#REF!</definedName>
    <definedName name="S.12512">#REF!</definedName>
    <definedName name="S.1252" localSheetId="0">#REF!</definedName>
    <definedName name="S.1252" localSheetId="1">#REF!</definedName>
    <definedName name="S.1252">#REF!</definedName>
    <definedName name="S.12521" localSheetId="0">#REF!</definedName>
    <definedName name="S.12521" localSheetId="1">#REF!</definedName>
    <definedName name="S.12521">#REF!</definedName>
    <definedName name="S.12522" localSheetId="0">#REF!</definedName>
    <definedName name="S.12522" localSheetId="1">#REF!</definedName>
    <definedName name="S.12522">#REF!</definedName>
    <definedName name="S.13" localSheetId="0">#REF!</definedName>
    <definedName name="S.13" localSheetId="1">#REF!</definedName>
    <definedName name="S.13">#REF!</definedName>
    <definedName name="S.131" localSheetId="0">#REF!</definedName>
    <definedName name="S.131" localSheetId="1">#REF!</definedName>
    <definedName name="S.131">#REF!</definedName>
    <definedName name="S.132" localSheetId="0">#REF!</definedName>
    <definedName name="S.132" localSheetId="1">#REF!</definedName>
    <definedName name="S.132">#REF!</definedName>
    <definedName name="S.133" localSheetId="0">#REF!</definedName>
    <definedName name="S.133" localSheetId="1">#REF!</definedName>
    <definedName name="S.133">#REF!</definedName>
    <definedName name="S.134" localSheetId="0">#REF!</definedName>
    <definedName name="S.134" localSheetId="1">#REF!</definedName>
    <definedName name="S.134">#REF!</definedName>
    <definedName name="S.14" localSheetId="0">#REF!</definedName>
    <definedName name="S.14" localSheetId="1">#REF!</definedName>
    <definedName name="S.14">#REF!</definedName>
    <definedName name="S.15" localSheetId="0">#REF!</definedName>
    <definedName name="S.15" localSheetId="1">#REF!</definedName>
    <definedName name="S.15">#REF!</definedName>
    <definedName name="S.2" localSheetId="0">#REF!</definedName>
    <definedName name="S.2" localSheetId="1">#REF!</definedName>
    <definedName name="S.2">#REF!</definedName>
    <definedName name="s_">#REF!</definedName>
    <definedName name="sab">#REF!</definedName>
    <definedName name="SABA">#REF!</definedName>
    <definedName name="sad" localSheetId="0" hidden="1">{"Riqfin97",#N/A,FALSE,"Tran";"Riqfinpro",#N/A,FALSE,"Tran"}</definedName>
    <definedName name="sad" localSheetId="1" hidden="1">{"Riqfin97",#N/A,FALSE,"Tran";"Riqfinpro",#N/A,FALSE,"Tran"}</definedName>
    <definedName name="sad" hidden="1">{"Riqfin97",#N/A,FALSE,"Tran";"Riqfinpro",#N/A,FALSE,"Tran"}</definedName>
    <definedName name="sad_1" localSheetId="0" hidden="1">{"Riqfin97",#N/A,FALSE,"Tran";"Riqfinpro",#N/A,FALSE,"Tran"}</definedName>
    <definedName name="sad_1" localSheetId="1" hidden="1">{"Riqfin97",#N/A,FALSE,"Tran";"Riqfinpro",#N/A,FALSE,"Tran"}</definedName>
    <definedName name="sad_1" hidden="1">{"Riqfin97",#N/A,FALSE,"Tran";"Riqfinpro",#N/A,FALSE,"Tran"}</definedName>
    <definedName name="sad_1_1" localSheetId="0" hidden="1">{"Riqfin97",#N/A,FALSE,"Tran";"Riqfinpro",#N/A,FALSE,"Tran"}</definedName>
    <definedName name="sad_1_1" localSheetId="1" hidden="1">{"Riqfin97",#N/A,FALSE,"Tran";"Riqfinpro",#N/A,FALSE,"Tran"}</definedName>
    <definedName name="sad_1_1" hidden="1">{"Riqfin97",#N/A,FALSE,"Tran";"Riqfinpro",#N/A,FALSE,"Tran"}</definedName>
    <definedName name="sad_1_2" localSheetId="0" hidden="1">{"Riqfin97",#N/A,FALSE,"Tran";"Riqfinpro",#N/A,FALSE,"Tran"}</definedName>
    <definedName name="sad_1_2" localSheetId="1" hidden="1">{"Riqfin97",#N/A,FALSE,"Tran";"Riqfinpro",#N/A,FALSE,"Tran"}</definedName>
    <definedName name="sad_1_2" hidden="1">{"Riqfin97",#N/A,FALSE,"Tran";"Riqfinpro",#N/A,FALSE,"Tran"}</definedName>
    <definedName name="sad_1_3" localSheetId="0" hidden="1">{"Riqfin97",#N/A,FALSE,"Tran";"Riqfinpro",#N/A,FALSE,"Tran"}</definedName>
    <definedName name="sad_1_3" localSheetId="1" hidden="1">{"Riqfin97",#N/A,FALSE,"Tran";"Riqfinpro",#N/A,FALSE,"Tran"}</definedName>
    <definedName name="sad_1_3" hidden="1">{"Riqfin97",#N/A,FALSE,"Tran";"Riqfinpro",#N/A,FALSE,"Tran"}</definedName>
    <definedName name="sad_1_4" localSheetId="0" hidden="1">{"Riqfin97",#N/A,FALSE,"Tran";"Riqfinpro",#N/A,FALSE,"Tran"}</definedName>
    <definedName name="sad_1_4" localSheetId="1" hidden="1">{"Riqfin97",#N/A,FALSE,"Tran";"Riqfinpro",#N/A,FALSE,"Tran"}</definedName>
    <definedName name="sad_1_4" hidden="1">{"Riqfin97",#N/A,FALSE,"Tran";"Riqfinpro",#N/A,FALSE,"Tran"}</definedName>
    <definedName name="sad_2" localSheetId="0" hidden="1">{"Riqfin97",#N/A,FALSE,"Tran";"Riqfinpro",#N/A,FALSE,"Tran"}</definedName>
    <definedName name="sad_2" localSheetId="1" hidden="1">{"Riqfin97",#N/A,FALSE,"Tran";"Riqfinpro",#N/A,FALSE,"Tran"}</definedName>
    <definedName name="sad_2" hidden="1">{"Riqfin97",#N/A,FALSE,"Tran";"Riqfinpro",#N/A,FALSE,"Tran"}</definedName>
    <definedName name="sad_3" localSheetId="0" hidden="1">{"Riqfin97",#N/A,FALSE,"Tran";"Riqfinpro",#N/A,FALSE,"Tran"}</definedName>
    <definedName name="sad_3" localSheetId="1" hidden="1">{"Riqfin97",#N/A,FALSE,"Tran";"Riqfinpro",#N/A,FALSE,"Tran"}</definedName>
    <definedName name="sad_3" hidden="1">{"Riqfin97",#N/A,FALSE,"Tran";"Riqfinpro",#N/A,FALSE,"Tran"}</definedName>
    <definedName name="sad_4" localSheetId="0" hidden="1">{"Riqfin97",#N/A,FALSE,"Tran";"Riqfinpro",#N/A,FALSE,"Tran"}</definedName>
    <definedName name="sad_4" localSheetId="1" hidden="1">{"Riqfin97",#N/A,FALSE,"Tran";"Riqfinpro",#N/A,FALSE,"Tran"}</definedName>
    <definedName name="sad_4" hidden="1">{"Riqfin97",#N/A,FALSE,"Tran";"Riqfinpro",#N/A,FALSE,"Tran"}</definedName>
    <definedName name="SAKDJF">#N/A</definedName>
    <definedName name="Saldo_Mensual" localSheetId="0">#REF!</definedName>
    <definedName name="Saldo_Mensual" localSheetId="1">#REF!</definedName>
    <definedName name="Saldo_Mensual">#REF!</definedName>
    <definedName name="Saldo_Semanal" localSheetId="0">#REF!</definedName>
    <definedName name="Saldo_Semanal" localSheetId="1">#REF!</definedName>
    <definedName name="Saldo_Semanal">#REF!</definedName>
    <definedName name="SALDOS" localSheetId="1">#REF!</definedName>
    <definedName name="SALDOS">[38]FMI!$A$5:$T$77</definedName>
    <definedName name="salom">#REF!</definedName>
    <definedName name="SALVAR" localSheetId="0">#REF!</definedName>
    <definedName name="SALVAR" localSheetId="1">#REF!</definedName>
    <definedName name="SALVAR">#REF!</definedName>
    <definedName name="SAR" localSheetId="1">#REF!</definedName>
    <definedName name="SAR">#REF!</definedName>
    <definedName name="SB" localSheetId="1">#REF!</definedName>
    <definedName name="SB">[44]Base!$DF1</definedName>
    <definedName name="sb_1" localSheetId="0">[44]Base!#REF!</definedName>
    <definedName name="sb_1" localSheetId="1">#REF!</definedName>
    <definedName name="sb_1">[44]Base!#REF!</definedName>
    <definedName name="sbdfgbvsdg" localSheetId="0" hidden="1">{"Riqfin97",#N/A,FALSE,"Tran";"Riqfinpro",#N/A,FALSE,"Tran"}</definedName>
    <definedName name="sbdfgbvsdg" localSheetId="1" hidden="1">{"Riqfin97",#N/A,FALSE,"Tran";"Riqfinpro",#N/A,FALSE,"Tran"}</definedName>
    <definedName name="sbdfgbvsdg" hidden="1">{"Riqfin97",#N/A,FALSE,"Tran";"Riqfinpro",#N/A,FALSE,"Tran"}</definedName>
    <definedName name="sbdfgbvsdg_1" localSheetId="0" hidden="1">{"Riqfin97",#N/A,FALSE,"Tran";"Riqfinpro",#N/A,FALSE,"Tran"}</definedName>
    <definedName name="sbdfgbvsdg_1" localSheetId="1" hidden="1">{"Riqfin97",#N/A,FALSE,"Tran";"Riqfinpro",#N/A,FALSE,"Tran"}</definedName>
    <definedName name="sbdfgbvsdg_1" hidden="1">{"Riqfin97",#N/A,FALSE,"Tran";"Riqfinpro",#N/A,FALSE,"Tran"}</definedName>
    <definedName name="sbdfgbvsdg_1_1" localSheetId="0" hidden="1">{"Riqfin97",#N/A,FALSE,"Tran";"Riqfinpro",#N/A,FALSE,"Tran"}</definedName>
    <definedName name="sbdfgbvsdg_1_1" localSheetId="1" hidden="1">{"Riqfin97",#N/A,FALSE,"Tran";"Riqfinpro",#N/A,FALSE,"Tran"}</definedName>
    <definedName name="sbdfgbvsdg_1_1" hidden="1">{"Riqfin97",#N/A,FALSE,"Tran";"Riqfinpro",#N/A,FALSE,"Tran"}</definedName>
    <definedName name="sbdfgbvsdg_1_2" localSheetId="0" hidden="1">{"Riqfin97",#N/A,FALSE,"Tran";"Riqfinpro",#N/A,FALSE,"Tran"}</definedName>
    <definedName name="sbdfgbvsdg_1_2" localSheetId="1" hidden="1">{"Riqfin97",#N/A,FALSE,"Tran";"Riqfinpro",#N/A,FALSE,"Tran"}</definedName>
    <definedName name="sbdfgbvsdg_1_2" hidden="1">{"Riqfin97",#N/A,FALSE,"Tran";"Riqfinpro",#N/A,FALSE,"Tran"}</definedName>
    <definedName name="sbdfgbvsdg_1_3" localSheetId="0" hidden="1">{"Riqfin97",#N/A,FALSE,"Tran";"Riqfinpro",#N/A,FALSE,"Tran"}</definedName>
    <definedName name="sbdfgbvsdg_1_3" localSheetId="1" hidden="1">{"Riqfin97",#N/A,FALSE,"Tran";"Riqfinpro",#N/A,FALSE,"Tran"}</definedName>
    <definedName name="sbdfgbvsdg_1_3" hidden="1">{"Riqfin97",#N/A,FALSE,"Tran";"Riqfinpro",#N/A,FALSE,"Tran"}</definedName>
    <definedName name="sbdfgbvsdg_1_4" localSheetId="0" hidden="1">{"Riqfin97",#N/A,FALSE,"Tran";"Riqfinpro",#N/A,FALSE,"Tran"}</definedName>
    <definedName name="sbdfgbvsdg_1_4" localSheetId="1" hidden="1">{"Riqfin97",#N/A,FALSE,"Tran";"Riqfinpro",#N/A,FALSE,"Tran"}</definedName>
    <definedName name="sbdfgbvsdg_1_4" hidden="1">{"Riqfin97",#N/A,FALSE,"Tran";"Riqfinpro",#N/A,FALSE,"Tran"}</definedName>
    <definedName name="sbdfgbvsdg_2" localSheetId="0" hidden="1">{"Riqfin97",#N/A,FALSE,"Tran";"Riqfinpro",#N/A,FALSE,"Tran"}</definedName>
    <definedName name="sbdfgbvsdg_2" localSheetId="1" hidden="1">{"Riqfin97",#N/A,FALSE,"Tran";"Riqfinpro",#N/A,FALSE,"Tran"}</definedName>
    <definedName name="sbdfgbvsdg_2" hidden="1">{"Riqfin97",#N/A,FALSE,"Tran";"Riqfinpro",#N/A,FALSE,"Tran"}</definedName>
    <definedName name="sbdfgbvsdg_3" localSheetId="0" hidden="1">{"Riqfin97",#N/A,FALSE,"Tran";"Riqfinpro",#N/A,FALSE,"Tran"}</definedName>
    <definedName name="sbdfgbvsdg_3" localSheetId="1" hidden="1">{"Riqfin97",#N/A,FALSE,"Tran";"Riqfinpro",#N/A,FALSE,"Tran"}</definedName>
    <definedName name="sbdfgbvsdg_3" hidden="1">{"Riqfin97",#N/A,FALSE,"Tran";"Riqfinpro",#N/A,FALSE,"Tran"}</definedName>
    <definedName name="sbdfgbvsdg_4" localSheetId="0" hidden="1">{"Riqfin97",#N/A,FALSE,"Tran";"Riqfinpro",#N/A,FALSE,"Tran"}</definedName>
    <definedName name="sbdfgbvsdg_4" localSheetId="1" hidden="1">{"Riqfin97",#N/A,FALSE,"Tran";"Riqfinpro",#N/A,FALSE,"Tran"}</definedName>
    <definedName name="sbdfgbvsdg_4" hidden="1">{"Riqfin97",#N/A,FALSE,"Tran";"Riqfinpro",#N/A,FALSE,"Tran"}</definedName>
    <definedName name="sbop" localSheetId="1">#REF!</definedName>
    <definedName name="sbop">[44]Base!$DG1</definedName>
    <definedName name="Scale">'[142]DMX Metadata Values'!$C$2:$C$12</definedName>
    <definedName name="ScaleFactor" localSheetId="1">#REF!</definedName>
    <definedName name="ScaleFactor">[143]Summary!$G$250</definedName>
    <definedName name="SCEN2" localSheetId="1">#REF!</definedName>
    <definedName name="SCEN2">'[144]BOP Summary'!$AU$1</definedName>
    <definedName name="Sched_Pay" localSheetId="0">#REF!</definedName>
    <definedName name="Sched_Pay" localSheetId="1">#REF!</definedName>
    <definedName name="Sched_Pay">#REF!</definedName>
    <definedName name="Scheduled_Extra_Payments" localSheetId="0">#REF!</definedName>
    <definedName name="Scheduled_Extra_Payments" localSheetId="1">#REF!</definedName>
    <definedName name="Scheduled_Extra_Payments">#REF!</definedName>
    <definedName name="Scheduled_Interest_Rate" localSheetId="0">#REF!</definedName>
    <definedName name="Scheduled_Interest_Rate" localSheetId="1">#REF!</definedName>
    <definedName name="Scheduled_Interest_Rate">#REF!</definedName>
    <definedName name="Scheduled_Monthly_Payment" localSheetId="0">#REF!</definedName>
    <definedName name="Scheduled_Monthly_Payment" localSheetId="1">#REF!</definedName>
    <definedName name="Scheduled_Monthly_Payment">#REF!</definedName>
    <definedName name="sd">#REF!</definedName>
    <definedName name="SDD">#REF!</definedName>
    <definedName name="sdf" localSheetId="0" hidden="1">{"Main Economic Indicators",#N/A,FALSE,"C"}</definedName>
    <definedName name="sdf" localSheetId="1" hidden="1">{"Main Economic Indicators",#N/A,FALSE,"C"}</definedName>
    <definedName name="sdf" hidden="1">{"Main Economic Indicators",#N/A,FALSE,"C"}</definedName>
    <definedName name="sdfadgfd" localSheetId="0" hidden="1">{"'RIN-INTRANET'!$A$1:$K$71"}</definedName>
    <definedName name="sdfadgfd" localSheetId="1" hidden="1">{"'RIN-INTRANET'!$A$1:$K$71"}</definedName>
    <definedName name="sdfadgfd" hidden="1">{"'RIN-INTRANET'!$A$1:$K$71"}</definedName>
    <definedName name="sdfadgfd_1" localSheetId="0" hidden="1">{"'RIN-INTRANET'!$A$1:$K$71"}</definedName>
    <definedName name="sdfadgfd_1" localSheetId="1" hidden="1">{"'RIN-INTRANET'!$A$1:$K$71"}</definedName>
    <definedName name="sdfadgfd_1" hidden="1">{"'RIN-INTRANET'!$A$1:$K$71"}</definedName>
    <definedName name="sdfadgfd_1_1" localSheetId="0" hidden="1">{"'RIN-INTRANET'!$A$1:$K$71"}</definedName>
    <definedName name="sdfadgfd_1_1" localSheetId="1" hidden="1">{"'RIN-INTRANET'!$A$1:$K$71"}</definedName>
    <definedName name="sdfadgfd_1_1" hidden="1">{"'RIN-INTRANET'!$A$1:$K$71"}</definedName>
    <definedName name="sdfadgfd_1_2" localSheetId="0" hidden="1">{"'RIN-INTRANET'!$A$1:$K$71"}</definedName>
    <definedName name="sdfadgfd_1_2" localSheetId="1" hidden="1">{"'RIN-INTRANET'!$A$1:$K$71"}</definedName>
    <definedName name="sdfadgfd_1_2" hidden="1">{"'RIN-INTRANET'!$A$1:$K$71"}</definedName>
    <definedName name="sdfadgfd_1_3" localSheetId="0" hidden="1">{"'RIN-INTRANET'!$A$1:$K$71"}</definedName>
    <definedName name="sdfadgfd_1_3" localSheetId="1" hidden="1">{"'RIN-INTRANET'!$A$1:$K$71"}</definedName>
    <definedName name="sdfadgfd_1_3" hidden="1">{"'RIN-INTRANET'!$A$1:$K$71"}</definedName>
    <definedName name="sdfadgfd_1_4" localSheetId="0" hidden="1">{"'RIN-INTRANET'!$A$1:$K$71"}</definedName>
    <definedName name="sdfadgfd_1_4" localSheetId="1" hidden="1">{"'RIN-INTRANET'!$A$1:$K$71"}</definedName>
    <definedName name="sdfadgfd_1_4" hidden="1">{"'RIN-INTRANET'!$A$1:$K$71"}</definedName>
    <definedName name="sdfadgfd_2" localSheetId="0" hidden="1">{"'RIN-INTRANET'!$A$1:$K$71"}</definedName>
    <definedName name="sdfadgfd_2" localSheetId="1" hidden="1">{"'RIN-INTRANET'!$A$1:$K$71"}</definedName>
    <definedName name="sdfadgfd_2" hidden="1">{"'RIN-INTRANET'!$A$1:$K$71"}</definedName>
    <definedName name="sdfadgfd_3" localSheetId="0" hidden="1">{"'RIN-INTRANET'!$A$1:$K$71"}</definedName>
    <definedName name="sdfadgfd_3" localSheetId="1" hidden="1">{"'RIN-INTRANET'!$A$1:$K$71"}</definedName>
    <definedName name="sdfadgfd_3" hidden="1">{"'RIN-INTRANET'!$A$1:$K$71"}</definedName>
    <definedName name="sdfadgfd_4" localSheetId="0" hidden="1">{"'RIN-INTRANET'!$A$1:$K$71"}</definedName>
    <definedName name="sdfadgfd_4" localSheetId="1" hidden="1">{"'RIN-INTRANET'!$A$1:$K$71"}</definedName>
    <definedName name="sdfadgfd_4" hidden="1">{"'RIN-INTRANET'!$A$1:$K$71"}</definedName>
    <definedName name="sdfasdf" localSheetId="0" hidden="1">{"Tab1",#N/A,FALSE,"P";"Tab2",#N/A,FALSE,"P"}</definedName>
    <definedName name="sdfasdf" localSheetId="1" hidden="1">{"Tab1",#N/A,FALSE,"P";"Tab2",#N/A,FALSE,"P"}</definedName>
    <definedName name="sdfasdf" hidden="1">{"Tab1",#N/A,FALSE,"P";"Tab2",#N/A,FALSE,"P"}</definedName>
    <definedName name="sdfasdf_1" localSheetId="0" hidden="1">{"Tab1",#N/A,FALSE,"P";"Tab2",#N/A,FALSE,"P"}</definedName>
    <definedName name="sdfasdf_1" localSheetId="1" hidden="1">{"Tab1",#N/A,FALSE,"P";"Tab2",#N/A,FALSE,"P"}</definedName>
    <definedName name="sdfasdf_1" hidden="1">{"Tab1",#N/A,FALSE,"P";"Tab2",#N/A,FALSE,"P"}</definedName>
    <definedName name="sdfasdf_1_1" localSheetId="0" hidden="1">{"Tab1",#N/A,FALSE,"P";"Tab2",#N/A,FALSE,"P"}</definedName>
    <definedName name="sdfasdf_1_1" localSheetId="1" hidden="1">{"Tab1",#N/A,FALSE,"P";"Tab2",#N/A,FALSE,"P"}</definedName>
    <definedName name="sdfasdf_1_1" hidden="1">{"Tab1",#N/A,FALSE,"P";"Tab2",#N/A,FALSE,"P"}</definedName>
    <definedName name="sdfasdf_1_2" localSheetId="0" hidden="1">{"Tab1",#N/A,FALSE,"P";"Tab2",#N/A,FALSE,"P"}</definedName>
    <definedName name="sdfasdf_1_2" localSheetId="1" hidden="1">{"Tab1",#N/A,FALSE,"P";"Tab2",#N/A,FALSE,"P"}</definedName>
    <definedName name="sdfasdf_1_2" hidden="1">{"Tab1",#N/A,FALSE,"P";"Tab2",#N/A,FALSE,"P"}</definedName>
    <definedName name="sdfasdf_1_3" localSheetId="0" hidden="1">{"Tab1",#N/A,FALSE,"P";"Tab2",#N/A,FALSE,"P"}</definedName>
    <definedName name="sdfasdf_1_3" localSheetId="1" hidden="1">{"Tab1",#N/A,FALSE,"P";"Tab2",#N/A,FALSE,"P"}</definedName>
    <definedName name="sdfasdf_1_3" hidden="1">{"Tab1",#N/A,FALSE,"P";"Tab2",#N/A,FALSE,"P"}</definedName>
    <definedName name="sdfasdf_1_4" localSheetId="0" hidden="1">{"Tab1",#N/A,FALSE,"P";"Tab2",#N/A,FALSE,"P"}</definedName>
    <definedName name="sdfasdf_1_4" localSheetId="1" hidden="1">{"Tab1",#N/A,FALSE,"P";"Tab2",#N/A,FALSE,"P"}</definedName>
    <definedName name="sdfasdf_1_4" hidden="1">{"Tab1",#N/A,FALSE,"P";"Tab2",#N/A,FALSE,"P"}</definedName>
    <definedName name="sdfasdf_2" localSheetId="0" hidden="1">{"Tab1",#N/A,FALSE,"P";"Tab2",#N/A,FALSE,"P"}</definedName>
    <definedName name="sdfasdf_2" localSheetId="1" hidden="1">{"Tab1",#N/A,FALSE,"P";"Tab2",#N/A,FALSE,"P"}</definedName>
    <definedName name="sdfasdf_2" hidden="1">{"Tab1",#N/A,FALSE,"P";"Tab2",#N/A,FALSE,"P"}</definedName>
    <definedName name="sdfasdf_3" localSheetId="0" hidden="1">{"Tab1",#N/A,FALSE,"P";"Tab2",#N/A,FALSE,"P"}</definedName>
    <definedName name="sdfasdf_3" localSheetId="1" hidden="1">{"Tab1",#N/A,FALSE,"P";"Tab2",#N/A,FALSE,"P"}</definedName>
    <definedName name="sdfasdf_3" hidden="1">{"Tab1",#N/A,FALSE,"P";"Tab2",#N/A,FALSE,"P"}</definedName>
    <definedName name="sdfasdf_4" localSheetId="0" hidden="1">{"Tab1",#N/A,FALSE,"P";"Tab2",#N/A,FALSE,"P"}</definedName>
    <definedName name="sdfasdf_4" localSheetId="1" hidden="1">{"Tab1",#N/A,FALSE,"P";"Tab2",#N/A,FALSE,"P"}</definedName>
    <definedName name="sdfasdf_4" hidden="1">{"Tab1",#N/A,FALSE,"P";"Tab2",#N/A,FALSE,"P"}</definedName>
    <definedName name="sdfdffg" localSheetId="0">#REF!</definedName>
    <definedName name="sdfdffg" localSheetId="1">#REF!</definedName>
    <definedName name="sdfdffg">#REF!</definedName>
    <definedName name="sdfgdsgsdf" localSheetId="0" hidden="1">{"Riqfin97",#N/A,FALSE,"Tran";"Riqfinpro",#N/A,FALSE,"Tran"}</definedName>
    <definedName name="sdfgdsgsdf" localSheetId="1" hidden="1">{"Riqfin97",#N/A,FALSE,"Tran";"Riqfinpro",#N/A,FALSE,"Tran"}</definedName>
    <definedName name="sdfgdsgsdf" hidden="1">{"Riqfin97",#N/A,FALSE,"Tran";"Riqfinpro",#N/A,FALSE,"Tran"}</definedName>
    <definedName name="sdfgdsgsdf_1" localSheetId="0" hidden="1">{"Riqfin97",#N/A,FALSE,"Tran";"Riqfinpro",#N/A,FALSE,"Tran"}</definedName>
    <definedName name="sdfgdsgsdf_1" localSheetId="1" hidden="1">{"Riqfin97",#N/A,FALSE,"Tran";"Riqfinpro",#N/A,FALSE,"Tran"}</definedName>
    <definedName name="sdfgdsgsdf_1" hidden="1">{"Riqfin97",#N/A,FALSE,"Tran";"Riqfinpro",#N/A,FALSE,"Tran"}</definedName>
    <definedName name="sdfgdsgsdf_1_1" localSheetId="0" hidden="1">{"Riqfin97",#N/A,FALSE,"Tran";"Riqfinpro",#N/A,FALSE,"Tran"}</definedName>
    <definedName name="sdfgdsgsdf_1_1" localSheetId="1" hidden="1">{"Riqfin97",#N/A,FALSE,"Tran";"Riqfinpro",#N/A,FALSE,"Tran"}</definedName>
    <definedName name="sdfgdsgsdf_1_1" hidden="1">{"Riqfin97",#N/A,FALSE,"Tran";"Riqfinpro",#N/A,FALSE,"Tran"}</definedName>
    <definedName name="sdfgdsgsdf_1_2" localSheetId="0" hidden="1">{"Riqfin97",#N/A,FALSE,"Tran";"Riqfinpro",#N/A,FALSE,"Tran"}</definedName>
    <definedName name="sdfgdsgsdf_1_2" localSheetId="1" hidden="1">{"Riqfin97",#N/A,FALSE,"Tran";"Riqfinpro",#N/A,FALSE,"Tran"}</definedName>
    <definedName name="sdfgdsgsdf_1_2" hidden="1">{"Riqfin97",#N/A,FALSE,"Tran";"Riqfinpro",#N/A,FALSE,"Tran"}</definedName>
    <definedName name="sdfgdsgsdf_1_3" localSheetId="0" hidden="1">{"Riqfin97",#N/A,FALSE,"Tran";"Riqfinpro",#N/A,FALSE,"Tran"}</definedName>
    <definedName name="sdfgdsgsdf_1_3" localSheetId="1" hidden="1">{"Riqfin97",#N/A,FALSE,"Tran";"Riqfinpro",#N/A,FALSE,"Tran"}</definedName>
    <definedName name="sdfgdsgsdf_1_3" hidden="1">{"Riqfin97",#N/A,FALSE,"Tran";"Riqfinpro",#N/A,FALSE,"Tran"}</definedName>
    <definedName name="sdfgdsgsdf_1_4" localSheetId="0" hidden="1">{"Riqfin97",#N/A,FALSE,"Tran";"Riqfinpro",#N/A,FALSE,"Tran"}</definedName>
    <definedName name="sdfgdsgsdf_1_4" localSheetId="1" hidden="1">{"Riqfin97",#N/A,FALSE,"Tran";"Riqfinpro",#N/A,FALSE,"Tran"}</definedName>
    <definedName name="sdfgdsgsdf_1_4" hidden="1">{"Riqfin97",#N/A,FALSE,"Tran";"Riqfinpro",#N/A,FALSE,"Tran"}</definedName>
    <definedName name="sdfgdsgsdf_2" localSheetId="0" hidden="1">{"Riqfin97",#N/A,FALSE,"Tran";"Riqfinpro",#N/A,FALSE,"Tran"}</definedName>
    <definedName name="sdfgdsgsdf_2" localSheetId="1" hidden="1">{"Riqfin97",#N/A,FALSE,"Tran";"Riqfinpro",#N/A,FALSE,"Tran"}</definedName>
    <definedName name="sdfgdsgsdf_2" hidden="1">{"Riqfin97",#N/A,FALSE,"Tran";"Riqfinpro",#N/A,FALSE,"Tran"}</definedName>
    <definedName name="sdfgdsgsdf_3" localSheetId="0" hidden="1">{"Riqfin97",#N/A,FALSE,"Tran";"Riqfinpro",#N/A,FALSE,"Tran"}</definedName>
    <definedName name="sdfgdsgsdf_3" localSheetId="1" hidden="1">{"Riqfin97",#N/A,FALSE,"Tran";"Riqfinpro",#N/A,FALSE,"Tran"}</definedName>
    <definedName name="sdfgdsgsdf_3" hidden="1">{"Riqfin97",#N/A,FALSE,"Tran";"Riqfinpro",#N/A,FALSE,"Tran"}</definedName>
    <definedName name="sdfgdsgsdf_4" localSheetId="0" hidden="1">{"Riqfin97",#N/A,FALSE,"Tran";"Riqfinpro",#N/A,FALSE,"Tran"}</definedName>
    <definedName name="sdfgdsgsdf_4" localSheetId="1" hidden="1">{"Riqfin97",#N/A,FALSE,"Tran";"Riqfinpro",#N/A,FALSE,"Tran"}</definedName>
    <definedName name="sdfgdsgsdf_4" hidden="1">{"Riqfin97",#N/A,FALSE,"Tran";"Riqfinpro",#N/A,FALSE,"Tran"}</definedName>
    <definedName name="sdfgsdfgsfg" localSheetId="0">#REF!</definedName>
    <definedName name="sdfgsdfgsfg" localSheetId="1">#REF!</definedName>
    <definedName name="sdfgsdfgsfg">#REF!</definedName>
    <definedName name="sdfgsdg" localSheetId="0" hidden="1">{"Riqfin97",#N/A,FALSE,"Tran";"Riqfinpro",#N/A,FALSE,"Tran"}</definedName>
    <definedName name="sdfgsdg" localSheetId="1" hidden="1">{"Riqfin97",#N/A,FALSE,"Tran";"Riqfinpro",#N/A,FALSE,"Tran"}</definedName>
    <definedName name="sdfgsdg" hidden="1">{"Riqfin97",#N/A,FALSE,"Tran";"Riqfinpro",#N/A,FALSE,"Tran"}</definedName>
    <definedName name="sdfgsdg_1" localSheetId="0" hidden="1">{"Riqfin97",#N/A,FALSE,"Tran";"Riqfinpro",#N/A,FALSE,"Tran"}</definedName>
    <definedName name="sdfgsdg_1" localSheetId="1" hidden="1">{"Riqfin97",#N/A,FALSE,"Tran";"Riqfinpro",#N/A,FALSE,"Tran"}</definedName>
    <definedName name="sdfgsdg_1" hidden="1">{"Riqfin97",#N/A,FALSE,"Tran";"Riqfinpro",#N/A,FALSE,"Tran"}</definedName>
    <definedName name="sdfgsdg_1_1" localSheetId="0" hidden="1">{"Riqfin97",#N/A,FALSE,"Tran";"Riqfinpro",#N/A,FALSE,"Tran"}</definedName>
    <definedName name="sdfgsdg_1_1" localSheetId="1" hidden="1">{"Riqfin97",#N/A,FALSE,"Tran";"Riqfinpro",#N/A,FALSE,"Tran"}</definedName>
    <definedName name="sdfgsdg_1_1" hidden="1">{"Riqfin97",#N/A,FALSE,"Tran";"Riqfinpro",#N/A,FALSE,"Tran"}</definedName>
    <definedName name="sdfgsdg_1_2" localSheetId="0" hidden="1">{"Riqfin97",#N/A,FALSE,"Tran";"Riqfinpro",#N/A,FALSE,"Tran"}</definedName>
    <definedName name="sdfgsdg_1_2" localSheetId="1" hidden="1">{"Riqfin97",#N/A,FALSE,"Tran";"Riqfinpro",#N/A,FALSE,"Tran"}</definedName>
    <definedName name="sdfgsdg_1_2" hidden="1">{"Riqfin97",#N/A,FALSE,"Tran";"Riqfinpro",#N/A,FALSE,"Tran"}</definedName>
    <definedName name="sdfgsdg_1_3" localSheetId="0" hidden="1">{"Riqfin97",#N/A,FALSE,"Tran";"Riqfinpro",#N/A,FALSE,"Tran"}</definedName>
    <definedName name="sdfgsdg_1_3" localSheetId="1" hidden="1">{"Riqfin97",#N/A,FALSE,"Tran";"Riqfinpro",#N/A,FALSE,"Tran"}</definedName>
    <definedName name="sdfgsdg_1_3" hidden="1">{"Riqfin97",#N/A,FALSE,"Tran";"Riqfinpro",#N/A,FALSE,"Tran"}</definedName>
    <definedName name="sdfgsdg_1_4" localSheetId="0" hidden="1">{"Riqfin97",#N/A,FALSE,"Tran";"Riqfinpro",#N/A,FALSE,"Tran"}</definedName>
    <definedName name="sdfgsdg_1_4" localSheetId="1" hidden="1">{"Riqfin97",#N/A,FALSE,"Tran";"Riqfinpro",#N/A,FALSE,"Tran"}</definedName>
    <definedName name="sdfgsdg_1_4" hidden="1">{"Riqfin97",#N/A,FALSE,"Tran";"Riqfinpro",#N/A,FALSE,"Tran"}</definedName>
    <definedName name="sdfgsdg_2" localSheetId="0" hidden="1">{"Riqfin97",#N/A,FALSE,"Tran";"Riqfinpro",#N/A,FALSE,"Tran"}</definedName>
    <definedName name="sdfgsdg_2" localSheetId="1" hidden="1">{"Riqfin97",#N/A,FALSE,"Tran";"Riqfinpro",#N/A,FALSE,"Tran"}</definedName>
    <definedName name="sdfgsdg_2" hidden="1">{"Riqfin97",#N/A,FALSE,"Tran";"Riqfinpro",#N/A,FALSE,"Tran"}</definedName>
    <definedName name="sdfgsdg_3" localSheetId="0" hidden="1">{"Riqfin97",#N/A,FALSE,"Tran";"Riqfinpro",#N/A,FALSE,"Tran"}</definedName>
    <definedName name="sdfgsdg_3" localSheetId="1" hidden="1">{"Riqfin97",#N/A,FALSE,"Tran";"Riqfinpro",#N/A,FALSE,"Tran"}</definedName>
    <definedName name="sdfgsdg_3" hidden="1">{"Riqfin97",#N/A,FALSE,"Tran";"Riqfinpro",#N/A,FALSE,"Tran"}</definedName>
    <definedName name="sdfgsdg_4" localSheetId="0" hidden="1">{"Riqfin97",#N/A,FALSE,"Tran";"Riqfinpro",#N/A,FALSE,"Tran"}</definedName>
    <definedName name="sdfgsdg_4" localSheetId="1" hidden="1">{"Riqfin97",#N/A,FALSE,"Tran";"Riqfinpro",#N/A,FALSE,"Tran"}</definedName>
    <definedName name="sdfgsdg_4" hidden="1">{"Riqfin97",#N/A,FALSE,"Tran";"Riqfinpro",#N/A,FALSE,"Tran"}</definedName>
    <definedName name="sdfgtwetw" localSheetId="0" hidden="1">{"Tab1",#N/A,FALSE,"P";"Tab2",#N/A,FALSE,"P"}</definedName>
    <definedName name="sdfgtwetw" localSheetId="1" hidden="1">{"Tab1",#N/A,FALSE,"P";"Tab2",#N/A,FALSE,"P"}</definedName>
    <definedName name="sdfgtwetw" hidden="1">{"Tab1",#N/A,FALSE,"P";"Tab2",#N/A,FALSE,"P"}</definedName>
    <definedName name="sdfgtwetw_1" localSheetId="0" hidden="1">{"Tab1",#N/A,FALSE,"P";"Tab2",#N/A,FALSE,"P"}</definedName>
    <definedName name="sdfgtwetw_1" localSheetId="1" hidden="1">{"Tab1",#N/A,FALSE,"P";"Tab2",#N/A,FALSE,"P"}</definedName>
    <definedName name="sdfgtwetw_1" hidden="1">{"Tab1",#N/A,FALSE,"P";"Tab2",#N/A,FALSE,"P"}</definedName>
    <definedName name="sdfgtwetw_1_1" localSheetId="0" hidden="1">{"Tab1",#N/A,FALSE,"P";"Tab2",#N/A,FALSE,"P"}</definedName>
    <definedName name="sdfgtwetw_1_1" localSheetId="1" hidden="1">{"Tab1",#N/A,FALSE,"P";"Tab2",#N/A,FALSE,"P"}</definedName>
    <definedName name="sdfgtwetw_1_1" hidden="1">{"Tab1",#N/A,FALSE,"P";"Tab2",#N/A,FALSE,"P"}</definedName>
    <definedName name="sdfgtwetw_1_2" localSheetId="0" hidden="1">{"Tab1",#N/A,FALSE,"P";"Tab2",#N/A,FALSE,"P"}</definedName>
    <definedName name="sdfgtwetw_1_2" localSheetId="1" hidden="1">{"Tab1",#N/A,FALSE,"P";"Tab2",#N/A,FALSE,"P"}</definedName>
    <definedName name="sdfgtwetw_1_2" hidden="1">{"Tab1",#N/A,FALSE,"P";"Tab2",#N/A,FALSE,"P"}</definedName>
    <definedName name="sdfgtwetw_1_3" localSheetId="0" hidden="1">{"Tab1",#N/A,FALSE,"P";"Tab2",#N/A,FALSE,"P"}</definedName>
    <definedName name="sdfgtwetw_1_3" localSheetId="1" hidden="1">{"Tab1",#N/A,FALSE,"P";"Tab2",#N/A,FALSE,"P"}</definedName>
    <definedName name="sdfgtwetw_1_3" hidden="1">{"Tab1",#N/A,FALSE,"P";"Tab2",#N/A,FALSE,"P"}</definedName>
    <definedName name="sdfgtwetw_1_4" localSheetId="0" hidden="1">{"Tab1",#N/A,FALSE,"P";"Tab2",#N/A,FALSE,"P"}</definedName>
    <definedName name="sdfgtwetw_1_4" localSheetId="1" hidden="1">{"Tab1",#N/A,FALSE,"P";"Tab2",#N/A,FALSE,"P"}</definedName>
    <definedName name="sdfgtwetw_1_4" hidden="1">{"Tab1",#N/A,FALSE,"P";"Tab2",#N/A,FALSE,"P"}</definedName>
    <definedName name="sdfgtwetw_2" localSheetId="0" hidden="1">{"Tab1",#N/A,FALSE,"P";"Tab2",#N/A,FALSE,"P"}</definedName>
    <definedName name="sdfgtwetw_2" localSheetId="1" hidden="1">{"Tab1",#N/A,FALSE,"P";"Tab2",#N/A,FALSE,"P"}</definedName>
    <definedName name="sdfgtwetw_2" hidden="1">{"Tab1",#N/A,FALSE,"P";"Tab2",#N/A,FALSE,"P"}</definedName>
    <definedName name="sdfgtwetw_3" localSheetId="0" hidden="1">{"Tab1",#N/A,FALSE,"P";"Tab2",#N/A,FALSE,"P"}</definedName>
    <definedName name="sdfgtwetw_3" localSheetId="1" hidden="1">{"Tab1",#N/A,FALSE,"P";"Tab2",#N/A,FALSE,"P"}</definedName>
    <definedName name="sdfgtwetw_3" hidden="1">{"Tab1",#N/A,FALSE,"P";"Tab2",#N/A,FALSE,"P"}</definedName>
    <definedName name="sdfgtwetw_4" localSheetId="0" hidden="1">{"Tab1",#N/A,FALSE,"P";"Tab2",#N/A,FALSE,"P"}</definedName>
    <definedName name="sdfgtwetw_4" localSheetId="1" hidden="1">{"Tab1",#N/A,FALSE,"P";"Tab2",#N/A,FALSE,"P"}</definedName>
    <definedName name="sdfgtwetw_4" hidden="1">{"Tab1",#N/A,FALSE,"P";"Tab2",#N/A,FALSE,"P"}</definedName>
    <definedName name="sdfgwegtrwert" localSheetId="0" hidden="1">{"Tab1",#N/A,FALSE,"P";"Tab2",#N/A,FALSE,"P"}</definedName>
    <definedName name="sdfgwegtrwert" localSheetId="1" hidden="1">{"Tab1",#N/A,FALSE,"P";"Tab2",#N/A,FALSE,"P"}</definedName>
    <definedName name="sdfgwegtrwert" hidden="1">{"Tab1",#N/A,FALSE,"P";"Tab2",#N/A,FALSE,"P"}</definedName>
    <definedName name="sdfgwegtrwert_1" localSheetId="0" hidden="1">{"Tab1",#N/A,FALSE,"P";"Tab2",#N/A,FALSE,"P"}</definedName>
    <definedName name="sdfgwegtrwert_1" localSheetId="1" hidden="1">{"Tab1",#N/A,FALSE,"P";"Tab2",#N/A,FALSE,"P"}</definedName>
    <definedName name="sdfgwegtrwert_1" hidden="1">{"Tab1",#N/A,FALSE,"P";"Tab2",#N/A,FALSE,"P"}</definedName>
    <definedName name="sdfgwegtrwert_1_1" localSheetId="0" hidden="1">{"Tab1",#N/A,FALSE,"P";"Tab2",#N/A,FALSE,"P"}</definedName>
    <definedName name="sdfgwegtrwert_1_1" localSheetId="1" hidden="1">{"Tab1",#N/A,FALSE,"P";"Tab2",#N/A,FALSE,"P"}</definedName>
    <definedName name="sdfgwegtrwert_1_1" hidden="1">{"Tab1",#N/A,FALSE,"P";"Tab2",#N/A,FALSE,"P"}</definedName>
    <definedName name="sdfgwegtrwert_1_2" localSheetId="0" hidden="1">{"Tab1",#N/A,FALSE,"P";"Tab2",#N/A,FALSE,"P"}</definedName>
    <definedName name="sdfgwegtrwert_1_2" localSheetId="1" hidden="1">{"Tab1",#N/A,FALSE,"P";"Tab2",#N/A,FALSE,"P"}</definedName>
    <definedName name="sdfgwegtrwert_1_2" hidden="1">{"Tab1",#N/A,FALSE,"P";"Tab2",#N/A,FALSE,"P"}</definedName>
    <definedName name="sdfgwegtrwert_1_3" localSheetId="0" hidden="1">{"Tab1",#N/A,FALSE,"P";"Tab2",#N/A,FALSE,"P"}</definedName>
    <definedName name="sdfgwegtrwert_1_3" localSheetId="1" hidden="1">{"Tab1",#N/A,FALSE,"P";"Tab2",#N/A,FALSE,"P"}</definedName>
    <definedName name="sdfgwegtrwert_1_3" hidden="1">{"Tab1",#N/A,FALSE,"P";"Tab2",#N/A,FALSE,"P"}</definedName>
    <definedName name="sdfgwegtrwert_1_4" localSheetId="0" hidden="1">{"Tab1",#N/A,FALSE,"P";"Tab2",#N/A,FALSE,"P"}</definedName>
    <definedName name="sdfgwegtrwert_1_4" localSheetId="1" hidden="1">{"Tab1",#N/A,FALSE,"P";"Tab2",#N/A,FALSE,"P"}</definedName>
    <definedName name="sdfgwegtrwert_1_4" hidden="1">{"Tab1",#N/A,FALSE,"P";"Tab2",#N/A,FALSE,"P"}</definedName>
    <definedName name="sdfgwegtrwert_2" localSheetId="0" hidden="1">{"Tab1",#N/A,FALSE,"P";"Tab2",#N/A,FALSE,"P"}</definedName>
    <definedName name="sdfgwegtrwert_2" localSheetId="1" hidden="1">{"Tab1",#N/A,FALSE,"P";"Tab2",#N/A,FALSE,"P"}</definedName>
    <definedName name="sdfgwegtrwert_2" hidden="1">{"Tab1",#N/A,FALSE,"P";"Tab2",#N/A,FALSE,"P"}</definedName>
    <definedName name="sdfgwegtrwert_3" localSheetId="0" hidden="1">{"Tab1",#N/A,FALSE,"P";"Tab2",#N/A,FALSE,"P"}</definedName>
    <definedName name="sdfgwegtrwert_3" localSheetId="1" hidden="1">{"Tab1",#N/A,FALSE,"P";"Tab2",#N/A,FALSE,"P"}</definedName>
    <definedName name="sdfgwegtrwert_3" hidden="1">{"Tab1",#N/A,FALSE,"P";"Tab2",#N/A,FALSE,"P"}</definedName>
    <definedName name="sdfgwegtrwert_4" localSheetId="0" hidden="1">{"Tab1",#N/A,FALSE,"P";"Tab2",#N/A,FALSE,"P"}</definedName>
    <definedName name="sdfgwegtrwert_4" localSheetId="1" hidden="1">{"Tab1",#N/A,FALSE,"P";"Tab2",#N/A,FALSE,"P"}</definedName>
    <definedName name="sdfgwegtrwert_4" hidden="1">{"Tab1",#N/A,FALSE,"P";"Tab2",#N/A,FALSE,"P"}</definedName>
    <definedName name="sdfgwergtswdgfsdr" localSheetId="0" hidden="1">{"Tab1",#N/A,FALSE,"P";"Tab2",#N/A,FALSE,"P"}</definedName>
    <definedName name="sdfgwergtswdgfsdr" localSheetId="1" hidden="1">{"Tab1",#N/A,FALSE,"P";"Tab2",#N/A,FALSE,"P"}</definedName>
    <definedName name="sdfgwergtswdgfsdr" hidden="1">{"Tab1",#N/A,FALSE,"P";"Tab2",#N/A,FALSE,"P"}</definedName>
    <definedName name="sdfgwergtswdgfsdr_1" localSheetId="0" hidden="1">{"Tab1",#N/A,FALSE,"P";"Tab2",#N/A,FALSE,"P"}</definedName>
    <definedName name="sdfgwergtswdgfsdr_1" localSheetId="1" hidden="1">{"Tab1",#N/A,FALSE,"P";"Tab2",#N/A,FALSE,"P"}</definedName>
    <definedName name="sdfgwergtswdgfsdr_1" hidden="1">{"Tab1",#N/A,FALSE,"P";"Tab2",#N/A,FALSE,"P"}</definedName>
    <definedName name="sdfgwergtswdgfsdr_1_1" localSheetId="0" hidden="1">{"Tab1",#N/A,FALSE,"P";"Tab2",#N/A,FALSE,"P"}</definedName>
    <definedName name="sdfgwergtswdgfsdr_1_1" localSheetId="1" hidden="1">{"Tab1",#N/A,FALSE,"P";"Tab2",#N/A,FALSE,"P"}</definedName>
    <definedName name="sdfgwergtswdgfsdr_1_1" hidden="1">{"Tab1",#N/A,FALSE,"P";"Tab2",#N/A,FALSE,"P"}</definedName>
    <definedName name="sdfgwergtswdgfsdr_1_2" localSheetId="0" hidden="1">{"Tab1",#N/A,FALSE,"P";"Tab2",#N/A,FALSE,"P"}</definedName>
    <definedName name="sdfgwergtswdgfsdr_1_2" localSheetId="1" hidden="1">{"Tab1",#N/A,FALSE,"P";"Tab2",#N/A,FALSE,"P"}</definedName>
    <definedName name="sdfgwergtswdgfsdr_1_2" hidden="1">{"Tab1",#N/A,FALSE,"P";"Tab2",#N/A,FALSE,"P"}</definedName>
    <definedName name="sdfgwergtswdgfsdr_1_3" localSheetId="0" hidden="1">{"Tab1",#N/A,FALSE,"P";"Tab2",#N/A,FALSE,"P"}</definedName>
    <definedName name="sdfgwergtswdgfsdr_1_3" localSheetId="1" hidden="1">{"Tab1",#N/A,FALSE,"P";"Tab2",#N/A,FALSE,"P"}</definedName>
    <definedName name="sdfgwergtswdgfsdr_1_3" hidden="1">{"Tab1",#N/A,FALSE,"P";"Tab2",#N/A,FALSE,"P"}</definedName>
    <definedName name="sdfgwergtswdgfsdr_1_4" localSheetId="0" hidden="1">{"Tab1",#N/A,FALSE,"P";"Tab2",#N/A,FALSE,"P"}</definedName>
    <definedName name="sdfgwergtswdgfsdr_1_4" localSheetId="1" hidden="1">{"Tab1",#N/A,FALSE,"P";"Tab2",#N/A,FALSE,"P"}</definedName>
    <definedName name="sdfgwergtswdgfsdr_1_4" hidden="1">{"Tab1",#N/A,FALSE,"P";"Tab2",#N/A,FALSE,"P"}</definedName>
    <definedName name="sdfgwergtswdgfsdr_2" localSheetId="0" hidden="1">{"Tab1",#N/A,FALSE,"P";"Tab2",#N/A,FALSE,"P"}</definedName>
    <definedName name="sdfgwergtswdgfsdr_2" localSheetId="1" hidden="1">{"Tab1",#N/A,FALSE,"P";"Tab2",#N/A,FALSE,"P"}</definedName>
    <definedName name="sdfgwergtswdgfsdr_2" hidden="1">{"Tab1",#N/A,FALSE,"P";"Tab2",#N/A,FALSE,"P"}</definedName>
    <definedName name="sdfgwergtswdgfsdr_3" localSheetId="0" hidden="1">{"Tab1",#N/A,FALSE,"P";"Tab2",#N/A,FALSE,"P"}</definedName>
    <definedName name="sdfgwergtswdgfsdr_3" localSheetId="1" hidden="1">{"Tab1",#N/A,FALSE,"P";"Tab2",#N/A,FALSE,"P"}</definedName>
    <definedName name="sdfgwergtswdgfsdr_3" hidden="1">{"Tab1",#N/A,FALSE,"P";"Tab2",#N/A,FALSE,"P"}</definedName>
    <definedName name="sdfgwergtswdgfsdr_4" localSheetId="0" hidden="1">{"Tab1",#N/A,FALSE,"P";"Tab2",#N/A,FALSE,"P"}</definedName>
    <definedName name="sdfgwergtswdgfsdr_4" localSheetId="1" hidden="1">{"Tab1",#N/A,FALSE,"P";"Tab2",#N/A,FALSE,"P"}</definedName>
    <definedName name="sdfgwergtswdgfsdr_4" hidden="1">{"Tab1",#N/A,FALSE,"P";"Tab2",#N/A,FALSE,"P"}</definedName>
    <definedName name="sdfgwtrwe" localSheetId="0" hidden="1">{"Minpmon",#N/A,FALSE,"Monthinput"}</definedName>
    <definedName name="sdfgwtrwe" localSheetId="1" hidden="1">{"Minpmon",#N/A,FALSE,"Monthinput"}</definedName>
    <definedName name="sdfgwtrwe" hidden="1">{"Minpmon",#N/A,FALSE,"Monthinput"}</definedName>
    <definedName name="sdfgwtrwe_1" localSheetId="0" hidden="1">{"Minpmon",#N/A,FALSE,"Monthinput"}</definedName>
    <definedName name="sdfgwtrwe_1" localSheetId="1" hidden="1">{"Minpmon",#N/A,FALSE,"Monthinput"}</definedName>
    <definedName name="sdfgwtrwe_1" hidden="1">{"Minpmon",#N/A,FALSE,"Monthinput"}</definedName>
    <definedName name="sdfgwtrwe_1_1" localSheetId="0" hidden="1">{"Minpmon",#N/A,FALSE,"Monthinput"}</definedName>
    <definedName name="sdfgwtrwe_1_1" localSheetId="1" hidden="1">{"Minpmon",#N/A,FALSE,"Monthinput"}</definedName>
    <definedName name="sdfgwtrwe_1_1" hidden="1">{"Minpmon",#N/A,FALSE,"Monthinput"}</definedName>
    <definedName name="sdfgwtrwe_1_2" localSheetId="0" hidden="1">{"Minpmon",#N/A,FALSE,"Monthinput"}</definedName>
    <definedName name="sdfgwtrwe_1_2" localSheetId="1" hidden="1">{"Minpmon",#N/A,FALSE,"Monthinput"}</definedName>
    <definedName name="sdfgwtrwe_1_2" hidden="1">{"Minpmon",#N/A,FALSE,"Monthinput"}</definedName>
    <definedName name="sdfgwtrwe_1_3" localSheetId="0" hidden="1">{"Minpmon",#N/A,FALSE,"Monthinput"}</definedName>
    <definedName name="sdfgwtrwe_1_3" localSheetId="1" hidden="1">{"Minpmon",#N/A,FALSE,"Monthinput"}</definedName>
    <definedName name="sdfgwtrwe_1_3" hidden="1">{"Minpmon",#N/A,FALSE,"Monthinput"}</definedName>
    <definedName name="sdfgwtrwe_1_4" localSheetId="0" hidden="1">{"Minpmon",#N/A,FALSE,"Monthinput"}</definedName>
    <definedName name="sdfgwtrwe_1_4" localSheetId="1" hidden="1">{"Minpmon",#N/A,FALSE,"Monthinput"}</definedName>
    <definedName name="sdfgwtrwe_1_4" hidden="1">{"Minpmon",#N/A,FALSE,"Monthinput"}</definedName>
    <definedName name="sdfgwtrwe_2" localSheetId="0" hidden="1">{"Minpmon",#N/A,FALSE,"Monthinput"}</definedName>
    <definedName name="sdfgwtrwe_2" localSheetId="1" hidden="1">{"Minpmon",#N/A,FALSE,"Monthinput"}</definedName>
    <definedName name="sdfgwtrwe_2" hidden="1">{"Minpmon",#N/A,FALSE,"Monthinput"}</definedName>
    <definedName name="sdfgwtrwe_3" localSheetId="0" hidden="1">{"Minpmon",#N/A,FALSE,"Monthinput"}</definedName>
    <definedName name="sdfgwtrwe_3" localSheetId="1" hidden="1">{"Minpmon",#N/A,FALSE,"Monthinput"}</definedName>
    <definedName name="sdfgwtrwe_3" hidden="1">{"Minpmon",#N/A,FALSE,"Monthinput"}</definedName>
    <definedName name="sdfgwtrwe_4" localSheetId="0" hidden="1">{"Minpmon",#N/A,FALSE,"Monthinput"}</definedName>
    <definedName name="sdfgwtrwe_4" localSheetId="1" hidden="1">{"Minpmon",#N/A,FALSE,"Monthinput"}</definedName>
    <definedName name="sdfgwtrwe_4" hidden="1">{"Minpmon",#N/A,FALSE,"Monthinput"}</definedName>
    <definedName name="sdfvadf" localSheetId="0" hidden="1">{"Riqfin97",#N/A,FALSE,"Tran";"Riqfinpro",#N/A,FALSE,"Tran"}</definedName>
    <definedName name="sdfvadf" localSheetId="1" hidden="1">{"Riqfin97",#N/A,FALSE,"Tran";"Riqfinpro",#N/A,FALSE,"Tran"}</definedName>
    <definedName name="sdfvadf" hidden="1">{"Riqfin97",#N/A,FALSE,"Tran";"Riqfinpro",#N/A,FALSE,"Tran"}</definedName>
    <definedName name="sdfvadf_1" localSheetId="0" hidden="1">{"Riqfin97",#N/A,FALSE,"Tran";"Riqfinpro",#N/A,FALSE,"Tran"}</definedName>
    <definedName name="sdfvadf_1" localSheetId="1" hidden="1">{"Riqfin97",#N/A,FALSE,"Tran";"Riqfinpro",#N/A,FALSE,"Tran"}</definedName>
    <definedName name="sdfvadf_1" hidden="1">{"Riqfin97",#N/A,FALSE,"Tran";"Riqfinpro",#N/A,FALSE,"Tran"}</definedName>
    <definedName name="sdfvadf_1_1" localSheetId="0" hidden="1">{"Riqfin97",#N/A,FALSE,"Tran";"Riqfinpro",#N/A,FALSE,"Tran"}</definedName>
    <definedName name="sdfvadf_1_1" localSheetId="1" hidden="1">{"Riqfin97",#N/A,FALSE,"Tran";"Riqfinpro",#N/A,FALSE,"Tran"}</definedName>
    <definedName name="sdfvadf_1_1" hidden="1">{"Riqfin97",#N/A,FALSE,"Tran";"Riqfinpro",#N/A,FALSE,"Tran"}</definedName>
    <definedName name="sdfvadf_1_2" localSheetId="0" hidden="1">{"Riqfin97",#N/A,FALSE,"Tran";"Riqfinpro",#N/A,FALSE,"Tran"}</definedName>
    <definedName name="sdfvadf_1_2" localSheetId="1" hidden="1">{"Riqfin97",#N/A,FALSE,"Tran";"Riqfinpro",#N/A,FALSE,"Tran"}</definedName>
    <definedName name="sdfvadf_1_2" hidden="1">{"Riqfin97",#N/A,FALSE,"Tran";"Riqfinpro",#N/A,FALSE,"Tran"}</definedName>
    <definedName name="sdfvadf_1_3" localSheetId="0" hidden="1">{"Riqfin97",#N/A,FALSE,"Tran";"Riqfinpro",#N/A,FALSE,"Tran"}</definedName>
    <definedName name="sdfvadf_1_3" localSheetId="1" hidden="1">{"Riqfin97",#N/A,FALSE,"Tran";"Riqfinpro",#N/A,FALSE,"Tran"}</definedName>
    <definedName name="sdfvadf_1_3" hidden="1">{"Riqfin97",#N/A,FALSE,"Tran";"Riqfinpro",#N/A,FALSE,"Tran"}</definedName>
    <definedName name="sdfvadf_1_4" localSheetId="0" hidden="1">{"Riqfin97",#N/A,FALSE,"Tran";"Riqfinpro",#N/A,FALSE,"Tran"}</definedName>
    <definedName name="sdfvadf_1_4" localSheetId="1" hidden="1">{"Riqfin97",#N/A,FALSE,"Tran";"Riqfinpro",#N/A,FALSE,"Tran"}</definedName>
    <definedName name="sdfvadf_1_4" hidden="1">{"Riqfin97",#N/A,FALSE,"Tran";"Riqfinpro",#N/A,FALSE,"Tran"}</definedName>
    <definedName name="sdfvadf_2" localSheetId="0" hidden="1">{"Riqfin97",#N/A,FALSE,"Tran";"Riqfinpro",#N/A,FALSE,"Tran"}</definedName>
    <definedName name="sdfvadf_2" localSheetId="1" hidden="1">{"Riqfin97",#N/A,FALSE,"Tran";"Riqfinpro",#N/A,FALSE,"Tran"}</definedName>
    <definedName name="sdfvadf_2" hidden="1">{"Riqfin97",#N/A,FALSE,"Tran";"Riqfinpro",#N/A,FALSE,"Tran"}</definedName>
    <definedName name="sdfvadf_3" localSheetId="0" hidden="1">{"Riqfin97",#N/A,FALSE,"Tran";"Riqfinpro",#N/A,FALSE,"Tran"}</definedName>
    <definedName name="sdfvadf_3" localSheetId="1" hidden="1">{"Riqfin97",#N/A,FALSE,"Tran";"Riqfinpro",#N/A,FALSE,"Tran"}</definedName>
    <definedName name="sdfvadf_3" hidden="1">{"Riqfin97",#N/A,FALSE,"Tran";"Riqfinpro",#N/A,FALSE,"Tran"}</definedName>
    <definedName name="sdfvadf_4" localSheetId="0" hidden="1">{"Riqfin97",#N/A,FALSE,"Tran";"Riqfinpro",#N/A,FALSE,"Tran"}</definedName>
    <definedName name="sdfvadf_4" localSheetId="1" hidden="1">{"Riqfin97",#N/A,FALSE,"Tran";"Riqfinpro",#N/A,FALSE,"Tran"}</definedName>
    <definedName name="sdfvadf_4" hidden="1">{"Riqfin97",#N/A,FALSE,"Tran";"Riqfinpro",#N/A,FALSE,"Tran"}</definedName>
    <definedName name="sdgsg" localSheetId="0" hidden="1">#REF!</definedName>
    <definedName name="sdgsg" localSheetId="1" hidden="1">#REF!</definedName>
    <definedName name="sdgsg" hidden="1">#REF!</definedName>
    <definedName name="sdhighaoidfj" localSheetId="0" hidden="1">{"macro",#N/A,FALSE,"Macro";"smq2",#N/A,FALSE,"Data";"smq3",#N/A,FALSE,"Data";"smq4",#N/A,FALSE,"Data";"smq5",#N/A,FALSE,"Data";"smq6",#N/A,FALSE,"Data";"smq7",#N/A,FALSE,"Data";"smq8",#N/A,FALSE,"Data";"smq9",#N/A,FALSE,"Data"}</definedName>
    <definedName name="sdhighaoidfj" localSheetId="1" hidden="1">{"macro",#N/A,FALSE,"Macro";"smq2",#N/A,FALSE,"Data";"smq3",#N/A,FALSE,"Data";"smq4",#N/A,FALSE,"Data";"smq5",#N/A,FALSE,"Data";"smq6",#N/A,FALSE,"Data";"smq7",#N/A,FALSE,"Data";"smq8",#N/A,FALSE,"Data";"smq9",#N/A,FALSE,"Data"}</definedName>
    <definedName name="sdhighaoidfj" hidden="1">{"macro",#N/A,FALSE,"Macro";"smq2",#N/A,FALSE,"Data";"smq3",#N/A,FALSE,"Data";"smq4",#N/A,FALSE,"Data";"smq5",#N/A,FALSE,"Data";"smq6",#N/A,FALSE,"Data";"smq7",#N/A,FALSE,"Data";"smq8",#N/A,FALSE,"Data";"smq9",#N/A,FALSE,"Data"}</definedName>
    <definedName name="SDJFKLDSJF">#N/A</definedName>
    <definedName name="sdjkxdjh" localSheetId="0" hidden="1">{"'RIN-INTRANET'!$A$1:$K$71"}</definedName>
    <definedName name="sdjkxdjh" localSheetId="1" hidden="1">{"'RIN-INTRANET'!$A$1:$K$71"}</definedName>
    <definedName name="sdjkxdjh" hidden="1">{"'RIN-INTRANET'!$A$1:$K$71"}</definedName>
    <definedName name="sdjkxdjh_1" localSheetId="0" hidden="1">{"'RIN-INTRANET'!$A$1:$K$71"}</definedName>
    <definedName name="sdjkxdjh_1" localSheetId="1" hidden="1">{"'RIN-INTRANET'!$A$1:$K$71"}</definedName>
    <definedName name="sdjkxdjh_1" hidden="1">{"'RIN-INTRANET'!$A$1:$K$71"}</definedName>
    <definedName name="sdjkxdjh_1_1" localSheetId="0" hidden="1">{"'RIN-INTRANET'!$A$1:$K$71"}</definedName>
    <definedName name="sdjkxdjh_1_1" localSheetId="1" hidden="1">{"'RIN-INTRANET'!$A$1:$K$71"}</definedName>
    <definedName name="sdjkxdjh_1_1" hidden="1">{"'RIN-INTRANET'!$A$1:$K$71"}</definedName>
    <definedName name="sdjkxdjh_1_1_1" localSheetId="0" hidden="1">{"'RIN-INTRANET'!$A$1:$K$71"}</definedName>
    <definedName name="sdjkxdjh_1_1_1" localSheetId="1" hidden="1">{"'RIN-INTRANET'!$A$1:$K$71"}</definedName>
    <definedName name="sdjkxdjh_1_1_1" hidden="1">{"'RIN-INTRANET'!$A$1:$K$71"}</definedName>
    <definedName name="sdjkxdjh_1_1_2" localSheetId="0" hidden="1">{"'RIN-INTRANET'!$A$1:$K$71"}</definedName>
    <definedName name="sdjkxdjh_1_1_2" localSheetId="1" hidden="1">{"'RIN-INTRANET'!$A$1:$K$71"}</definedName>
    <definedName name="sdjkxdjh_1_1_2" hidden="1">{"'RIN-INTRANET'!$A$1:$K$71"}</definedName>
    <definedName name="sdjkxdjh_1_1_3" localSheetId="0" hidden="1">{"'RIN-INTRANET'!$A$1:$K$71"}</definedName>
    <definedName name="sdjkxdjh_1_1_3" localSheetId="1" hidden="1">{"'RIN-INTRANET'!$A$1:$K$71"}</definedName>
    <definedName name="sdjkxdjh_1_1_3" hidden="1">{"'RIN-INTRANET'!$A$1:$K$71"}</definedName>
    <definedName name="sdjkxdjh_1_1_4" localSheetId="0" hidden="1">{"'RIN-INTRANET'!$A$1:$K$71"}</definedName>
    <definedName name="sdjkxdjh_1_1_4" localSheetId="1" hidden="1">{"'RIN-INTRANET'!$A$1:$K$71"}</definedName>
    <definedName name="sdjkxdjh_1_1_4" hidden="1">{"'RIN-INTRANET'!$A$1:$K$71"}</definedName>
    <definedName name="sdjkxdjh_1_2" localSheetId="0" hidden="1">{"'RIN-INTRANET'!$A$1:$K$71"}</definedName>
    <definedName name="sdjkxdjh_1_2" localSheetId="1" hidden="1">{"'RIN-INTRANET'!$A$1:$K$71"}</definedName>
    <definedName name="sdjkxdjh_1_2" hidden="1">{"'RIN-INTRANET'!$A$1:$K$71"}</definedName>
    <definedName name="sdjkxdjh_1_2_1" localSheetId="0" hidden="1">{"'RIN-INTRANET'!$A$1:$K$71"}</definedName>
    <definedName name="sdjkxdjh_1_2_1" localSheetId="1" hidden="1">{"'RIN-INTRANET'!$A$1:$K$71"}</definedName>
    <definedName name="sdjkxdjh_1_2_1" hidden="1">{"'RIN-INTRANET'!$A$1:$K$71"}</definedName>
    <definedName name="sdjkxdjh_1_2_2" localSheetId="0" hidden="1">{"'RIN-INTRANET'!$A$1:$K$71"}</definedName>
    <definedName name="sdjkxdjh_1_2_2" localSheetId="1" hidden="1">{"'RIN-INTRANET'!$A$1:$K$71"}</definedName>
    <definedName name="sdjkxdjh_1_2_2" hidden="1">{"'RIN-INTRANET'!$A$1:$K$71"}</definedName>
    <definedName name="sdjkxdjh_1_2_3" localSheetId="0" hidden="1">{"'RIN-INTRANET'!$A$1:$K$71"}</definedName>
    <definedName name="sdjkxdjh_1_2_3" localSheetId="1" hidden="1">{"'RIN-INTRANET'!$A$1:$K$71"}</definedName>
    <definedName name="sdjkxdjh_1_2_3" hidden="1">{"'RIN-INTRANET'!$A$1:$K$71"}</definedName>
    <definedName name="sdjkxdjh_1_3" localSheetId="0" hidden="1">{"'RIN-INTRANET'!$A$1:$K$71"}</definedName>
    <definedName name="sdjkxdjh_1_3" localSheetId="1" hidden="1">{"'RIN-INTRANET'!$A$1:$K$71"}</definedName>
    <definedName name="sdjkxdjh_1_3" hidden="1">{"'RIN-INTRANET'!$A$1:$K$71"}</definedName>
    <definedName name="sdjkxdjh_1_4" localSheetId="0" hidden="1">{"'RIN-INTRANET'!$A$1:$K$71"}</definedName>
    <definedName name="sdjkxdjh_1_4" localSheetId="1" hidden="1">{"'RIN-INTRANET'!$A$1:$K$71"}</definedName>
    <definedName name="sdjkxdjh_1_4" hidden="1">{"'RIN-INTRANET'!$A$1:$K$71"}</definedName>
    <definedName name="sdjkxdjh_1_5" localSheetId="0" hidden="1">{"'RIN-INTRANET'!$A$1:$K$71"}</definedName>
    <definedName name="sdjkxdjh_1_5" localSheetId="1" hidden="1">{"'RIN-INTRANET'!$A$1:$K$71"}</definedName>
    <definedName name="sdjkxdjh_1_5" hidden="1">{"'RIN-INTRANET'!$A$1:$K$71"}</definedName>
    <definedName name="sdjkxdjh_2" localSheetId="0" hidden="1">{"'RIN-INTRANET'!$A$1:$K$71"}</definedName>
    <definedName name="sdjkxdjh_2" localSheetId="1" hidden="1">{"'RIN-INTRANET'!$A$1:$K$71"}</definedName>
    <definedName name="sdjkxdjh_2" hidden="1">{"'RIN-INTRANET'!$A$1:$K$71"}</definedName>
    <definedName name="sdjkxdjh_2_1" localSheetId="0" hidden="1">{"'RIN-INTRANET'!$A$1:$K$71"}</definedName>
    <definedName name="sdjkxdjh_2_1" localSheetId="1" hidden="1">{"'RIN-INTRANET'!$A$1:$K$71"}</definedName>
    <definedName name="sdjkxdjh_2_1" hidden="1">{"'RIN-INTRANET'!$A$1:$K$71"}</definedName>
    <definedName name="sdjkxdjh_2_2" localSheetId="0" hidden="1">{"'RIN-INTRANET'!$A$1:$K$71"}</definedName>
    <definedName name="sdjkxdjh_2_2" localSheetId="1" hidden="1">{"'RIN-INTRANET'!$A$1:$K$71"}</definedName>
    <definedName name="sdjkxdjh_2_2" hidden="1">{"'RIN-INTRANET'!$A$1:$K$71"}</definedName>
    <definedName name="sdjkxdjh_2_3" localSheetId="0" hidden="1">{"'RIN-INTRANET'!$A$1:$K$71"}</definedName>
    <definedName name="sdjkxdjh_2_3" localSheetId="1" hidden="1">{"'RIN-INTRANET'!$A$1:$K$71"}</definedName>
    <definedName name="sdjkxdjh_2_3" hidden="1">{"'RIN-INTRANET'!$A$1:$K$71"}</definedName>
    <definedName name="sdjkxdjh_2_4" localSheetId="0" hidden="1">{"'RIN-INTRANET'!$A$1:$K$71"}</definedName>
    <definedName name="sdjkxdjh_2_4" localSheetId="1" hidden="1">{"'RIN-INTRANET'!$A$1:$K$71"}</definedName>
    <definedName name="sdjkxdjh_2_4" hidden="1">{"'RIN-INTRANET'!$A$1:$K$71"}</definedName>
    <definedName name="sdjkxdjh_3" localSheetId="0" hidden="1">{"'RIN-INTRANET'!$A$1:$K$71"}</definedName>
    <definedName name="sdjkxdjh_3" localSheetId="1" hidden="1">{"'RIN-INTRANET'!$A$1:$K$71"}</definedName>
    <definedName name="sdjkxdjh_3" hidden="1">{"'RIN-INTRANET'!$A$1:$K$71"}</definedName>
    <definedName name="sdjkxdjh_4" localSheetId="0" hidden="1">{"'RIN-INTRANET'!$A$1:$K$71"}</definedName>
    <definedName name="sdjkxdjh_4" localSheetId="1" hidden="1">{"'RIN-INTRANET'!$A$1:$K$71"}</definedName>
    <definedName name="sdjkxdjh_4" hidden="1">{"'RIN-INTRANET'!$A$1:$K$71"}</definedName>
    <definedName name="sdjkxdjh_5" localSheetId="0" hidden="1">{"'RIN-INTRANET'!$A$1:$K$71"}</definedName>
    <definedName name="sdjkxdjh_5" localSheetId="1" hidden="1">{"'RIN-INTRANET'!$A$1:$K$71"}</definedName>
    <definedName name="sdjkxdjh_5" hidden="1">{"'RIN-INTRANET'!$A$1:$K$71"}</definedName>
    <definedName name="sdlifjwerf" localSheetId="0" hidden="1">{"macro",#N/A,FALSE,"Macro";"smq2",#N/A,FALSE,"Data";"smq3",#N/A,FALSE,"Data";"smq4",#N/A,FALSE,"Data";"smq5",#N/A,FALSE,"Data";"smq6",#N/A,FALSE,"Data";"smq7",#N/A,FALSE,"Data";"smq8",#N/A,FALSE,"Data";"smq9",#N/A,FALSE,"Data"}</definedName>
    <definedName name="sdlifjwerf" localSheetId="1" hidden="1">{"macro",#N/A,FALSE,"Macro";"smq2",#N/A,FALSE,"Data";"smq3",#N/A,FALSE,"Data";"smq4",#N/A,FALSE,"Data";"smq5",#N/A,FALSE,"Data";"smq6",#N/A,FALSE,"Data";"smq7",#N/A,FALSE,"Data";"smq8",#N/A,FALSE,"Data";"smq9",#N/A,FALSE,"Data"}</definedName>
    <definedName name="sdlifjwerf" hidden="1">{"macro",#N/A,FALSE,"Macro";"smq2",#N/A,FALSE,"Data";"smq3",#N/A,FALSE,"Data";"smq4",#N/A,FALSE,"Data";"smq5",#N/A,FALSE,"Data";"smq6",#N/A,FALSE,"Data";"smq7",#N/A,FALSE,"Data";"smq8",#N/A,FALSE,"Data";"smq9",#N/A,FALSE,"Data"}</definedName>
    <definedName name="SDNA">#REF!</definedName>
    <definedName name="sdoll" localSheetId="1">#REF!</definedName>
    <definedName name="sdoll">[44]Base!$DE1</definedName>
    <definedName name="sdr" localSheetId="0" hidden="1">{"Riqfin97",#N/A,FALSE,"Tran";"Riqfinpro",#N/A,FALSE,"Tran"}</definedName>
    <definedName name="sdr" localSheetId="1" hidden="1">{"Riqfin97",#N/A,FALSE,"Tran";"Riqfinpro",#N/A,FALSE,"Tran"}</definedName>
    <definedName name="sdr" hidden="1">{"Riqfin97",#N/A,FALSE,"Tran";"Riqfinpro",#N/A,FALSE,"Tran"}</definedName>
    <definedName name="sdr_1" localSheetId="0" hidden="1">{"Riqfin97",#N/A,FALSE,"Tran";"Riqfinpro",#N/A,FALSE,"Tran"}</definedName>
    <definedName name="sdr_1" localSheetId="1" hidden="1">{"Riqfin97",#N/A,FALSE,"Tran";"Riqfinpro",#N/A,FALSE,"Tran"}</definedName>
    <definedName name="sdr_1" hidden="1">{"Riqfin97",#N/A,FALSE,"Tran";"Riqfinpro",#N/A,FALSE,"Tran"}</definedName>
    <definedName name="sdr_1_1" localSheetId="0" hidden="1">{"Riqfin97",#N/A,FALSE,"Tran";"Riqfinpro",#N/A,FALSE,"Tran"}</definedName>
    <definedName name="sdr_1_1" localSheetId="1" hidden="1">{"Riqfin97",#N/A,FALSE,"Tran";"Riqfinpro",#N/A,FALSE,"Tran"}</definedName>
    <definedName name="sdr_1_1" hidden="1">{"Riqfin97",#N/A,FALSE,"Tran";"Riqfinpro",#N/A,FALSE,"Tran"}</definedName>
    <definedName name="sdr_1_2" localSheetId="0" hidden="1">{"Riqfin97",#N/A,FALSE,"Tran";"Riqfinpro",#N/A,FALSE,"Tran"}</definedName>
    <definedName name="sdr_1_2" localSheetId="1" hidden="1">{"Riqfin97",#N/A,FALSE,"Tran";"Riqfinpro",#N/A,FALSE,"Tran"}</definedName>
    <definedName name="sdr_1_2" hidden="1">{"Riqfin97",#N/A,FALSE,"Tran";"Riqfinpro",#N/A,FALSE,"Tran"}</definedName>
    <definedName name="sdr_1_3" localSheetId="0" hidden="1">{"Riqfin97",#N/A,FALSE,"Tran";"Riqfinpro",#N/A,FALSE,"Tran"}</definedName>
    <definedName name="sdr_1_3" localSheetId="1" hidden="1">{"Riqfin97",#N/A,FALSE,"Tran";"Riqfinpro",#N/A,FALSE,"Tran"}</definedName>
    <definedName name="sdr_1_3" hidden="1">{"Riqfin97",#N/A,FALSE,"Tran";"Riqfinpro",#N/A,FALSE,"Tran"}</definedName>
    <definedName name="sdr_1_4" localSheetId="0" hidden="1">{"Riqfin97",#N/A,FALSE,"Tran";"Riqfinpro",#N/A,FALSE,"Tran"}</definedName>
    <definedName name="sdr_1_4" localSheetId="1" hidden="1">{"Riqfin97",#N/A,FALSE,"Tran";"Riqfinpro",#N/A,FALSE,"Tran"}</definedName>
    <definedName name="sdr_1_4" hidden="1">{"Riqfin97",#N/A,FALSE,"Tran";"Riqfinpro",#N/A,FALSE,"Tran"}</definedName>
    <definedName name="sdr_2" localSheetId="0" hidden="1">{"Riqfin97",#N/A,FALSE,"Tran";"Riqfinpro",#N/A,FALSE,"Tran"}</definedName>
    <definedName name="sdr_2" localSheetId="1" hidden="1">{"Riqfin97",#N/A,FALSE,"Tran";"Riqfinpro",#N/A,FALSE,"Tran"}</definedName>
    <definedName name="sdr_2" hidden="1">{"Riqfin97",#N/A,FALSE,"Tran";"Riqfinpro",#N/A,FALSE,"Tran"}</definedName>
    <definedName name="sdr_3" localSheetId="0" hidden="1">{"Riqfin97",#N/A,FALSE,"Tran";"Riqfinpro",#N/A,FALSE,"Tran"}</definedName>
    <definedName name="sdr_3" localSheetId="1" hidden="1">{"Riqfin97",#N/A,FALSE,"Tran";"Riqfinpro",#N/A,FALSE,"Tran"}</definedName>
    <definedName name="sdr_3" hidden="1">{"Riqfin97",#N/A,FALSE,"Tran";"Riqfinpro",#N/A,FALSE,"Tran"}</definedName>
    <definedName name="sdr_4" localSheetId="0" hidden="1">{"Riqfin97",#N/A,FALSE,"Tran";"Riqfinpro",#N/A,FALSE,"Tran"}</definedName>
    <definedName name="sdr_4" localSheetId="1" hidden="1">{"Riqfin97",#N/A,FALSE,"Tran";"Riqfinpro",#N/A,FALSE,"Tran"}</definedName>
    <definedName name="sdr_4" hidden="1">{"Riqfin97",#N/A,FALSE,"Tran";"Riqfinpro",#N/A,FALSE,"Tran"}</definedName>
    <definedName name="SDR_Q198" localSheetId="1">#REF!</definedName>
    <definedName name="SDR_Q198">'[73]Fin Q'!#REF!</definedName>
    <definedName name="SDR_Q298" localSheetId="1">#REF!</definedName>
    <definedName name="SDR_Q298">'[73]Fin Q'!#REF!</definedName>
    <definedName name="sdrdgd" localSheetId="0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sdrdgd" localSheetId="1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sdrdgd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sdrdgd_1" localSheetId="0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sdrdgd_1" localSheetId="1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sdrdgd_1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sdrdgd_1_1" localSheetId="0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sdrdgd_1_1" localSheetId="1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sdrdgd_1_1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sdrdgd_1_2" localSheetId="0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sdrdgd_1_2" localSheetId="1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sdrdgd_1_2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sdrdgd_1_3" localSheetId="0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sdrdgd_1_3" localSheetId="1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sdrdgd_1_3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sdrdgd_1_4" localSheetId="0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sdrdgd_1_4" localSheetId="1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sdrdgd_1_4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sdrdgd_2" localSheetId="0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sdrdgd_2" localSheetId="1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sdrdgd_2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sdrdgd_3" localSheetId="0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sdrdgd_3" localSheetId="1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sdrdgd_3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sdrdgd_4" localSheetId="0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sdrdgd_4" localSheetId="1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sdrdgd_4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SDRSR" localSheetId="0">#REF!</definedName>
    <definedName name="SDRSR" localSheetId="1">#REF!</definedName>
    <definedName name="SDRSR">#REF!</definedName>
    <definedName name="sds">#REF!</definedName>
    <definedName name="sdsd" localSheetId="0" hidden="1">{"Riqfin97",#N/A,FALSE,"Tran";"Riqfinpro",#N/A,FALSE,"Tran"}</definedName>
    <definedName name="sdsd" localSheetId="1" hidden="1">{"Riqfin97",#N/A,FALSE,"Tran";"Riqfinpro",#N/A,FALSE,"Tran"}</definedName>
    <definedName name="sdsd" hidden="1">{"Riqfin97",#N/A,FALSE,"Tran";"Riqfinpro",#N/A,FALSE,"Tran"}</definedName>
    <definedName name="sdsd_1" localSheetId="0" hidden="1">{"Riqfin97",#N/A,FALSE,"Tran";"Riqfinpro",#N/A,FALSE,"Tran"}</definedName>
    <definedName name="sdsd_1" localSheetId="1" hidden="1">{"Riqfin97",#N/A,FALSE,"Tran";"Riqfinpro",#N/A,FALSE,"Tran"}</definedName>
    <definedName name="sdsd_1" hidden="1">{"Riqfin97",#N/A,FALSE,"Tran";"Riqfinpro",#N/A,FALSE,"Tran"}</definedName>
    <definedName name="sdsd_1_1" localSheetId="0" hidden="1">{"Riqfin97",#N/A,FALSE,"Tran";"Riqfinpro",#N/A,FALSE,"Tran"}</definedName>
    <definedName name="sdsd_1_1" localSheetId="1" hidden="1">{"Riqfin97",#N/A,FALSE,"Tran";"Riqfinpro",#N/A,FALSE,"Tran"}</definedName>
    <definedName name="sdsd_1_1" hidden="1">{"Riqfin97",#N/A,FALSE,"Tran";"Riqfinpro",#N/A,FALSE,"Tran"}</definedName>
    <definedName name="sdsd_1_2" localSheetId="0" hidden="1">{"Riqfin97",#N/A,FALSE,"Tran";"Riqfinpro",#N/A,FALSE,"Tran"}</definedName>
    <definedName name="sdsd_1_2" localSheetId="1" hidden="1">{"Riqfin97",#N/A,FALSE,"Tran";"Riqfinpro",#N/A,FALSE,"Tran"}</definedName>
    <definedName name="sdsd_1_2" hidden="1">{"Riqfin97",#N/A,FALSE,"Tran";"Riqfinpro",#N/A,FALSE,"Tran"}</definedName>
    <definedName name="sdsd_1_3" localSheetId="0" hidden="1">{"Riqfin97",#N/A,FALSE,"Tran";"Riqfinpro",#N/A,FALSE,"Tran"}</definedName>
    <definedName name="sdsd_1_3" localSheetId="1" hidden="1">{"Riqfin97",#N/A,FALSE,"Tran";"Riqfinpro",#N/A,FALSE,"Tran"}</definedName>
    <definedName name="sdsd_1_3" hidden="1">{"Riqfin97",#N/A,FALSE,"Tran";"Riqfinpro",#N/A,FALSE,"Tran"}</definedName>
    <definedName name="sdsd_1_4" localSheetId="0" hidden="1">{"Riqfin97",#N/A,FALSE,"Tran";"Riqfinpro",#N/A,FALSE,"Tran"}</definedName>
    <definedName name="sdsd_1_4" localSheetId="1" hidden="1">{"Riqfin97",#N/A,FALSE,"Tran";"Riqfinpro",#N/A,FALSE,"Tran"}</definedName>
    <definedName name="sdsd_1_4" hidden="1">{"Riqfin97",#N/A,FALSE,"Tran";"Riqfinpro",#N/A,FALSE,"Tran"}</definedName>
    <definedName name="sdsd_2" localSheetId="0" hidden="1">{"Riqfin97",#N/A,FALSE,"Tran";"Riqfinpro",#N/A,FALSE,"Tran"}</definedName>
    <definedName name="sdsd_2" localSheetId="1" hidden="1">{"Riqfin97",#N/A,FALSE,"Tran";"Riqfinpro",#N/A,FALSE,"Tran"}</definedName>
    <definedName name="sdsd_2" hidden="1">{"Riqfin97",#N/A,FALSE,"Tran";"Riqfinpro",#N/A,FALSE,"Tran"}</definedName>
    <definedName name="sdsd_3" localSheetId="0" hidden="1">{"Riqfin97",#N/A,FALSE,"Tran";"Riqfinpro",#N/A,FALSE,"Tran"}</definedName>
    <definedName name="sdsd_3" localSheetId="1" hidden="1">{"Riqfin97",#N/A,FALSE,"Tran";"Riqfinpro",#N/A,FALSE,"Tran"}</definedName>
    <definedName name="sdsd_3" hidden="1">{"Riqfin97",#N/A,FALSE,"Tran";"Riqfinpro",#N/A,FALSE,"Tran"}</definedName>
    <definedName name="sdsd_4" localSheetId="0" hidden="1">{"Riqfin97",#N/A,FALSE,"Tran";"Riqfinpro",#N/A,FALSE,"Tran"}</definedName>
    <definedName name="sdsd_4" localSheetId="1" hidden="1">{"Riqfin97",#N/A,FALSE,"Tran";"Riqfinpro",#N/A,FALSE,"Tran"}</definedName>
    <definedName name="sdsd_4" hidden="1">{"Riqfin97",#N/A,FALSE,"Tran";"Riqfinpro",#N/A,FALSE,"Tran"}</definedName>
    <definedName name="sdsds" localSheetId="0">Scheduled_Payment+Extra_Payment</definedName>
    <definedName name="sdsds" localSheetId="1">Scheduled_Payment+Extra_Payment</definedName>
    <definedName name="sdsds">Scheduled_Payment+Extra_Payment</definedName>
    <definedName name="sdvaefgearg" localSheetId="0">#REF!</definedName>
    <definedName name="sdvaefgearg" localSheetId="1">#REF!</definedName>
    <definedName name="sdvaefgearg">#REF!</definedName>
    <definedName name="SECIND" localSheetId="0">#REF!</definedName>
    <definedName name="SECIND" localSheetId="1">#REF!</definedName>
    <definedName name="SECIND">#REF!</definedName>
    <definedName name="SECTEX" localSheetId="0">'[11]PIB corr'!#REF!</definedName>
    <definedName name="SECTEX" localSheetId="1">#REF!</definedName>
    <definedName name="SECTEX">'[11]PIB corr'!#REF!</definedName>
    <definedName name="SECTORES" localSheetId="0">[128]SPNF!#REF!</definedName>
    <definedName name="SECTORES" localSheetId="1">#REF!</definedName>
    <definedName name="SECTORES">[128]SPNF!#REF!</definedName>
    <definedName name="SECTORS" localSheetId="0">#REF!</definedName>
    <definedName name="SECTORS" localSheetId="1">#REF!</definedName>
    <definedName name="SECTORS">#REF!</definedName>
    <definedName name="Secundario">#REF!</definedName>
    <definedName name="sei" localSheetId="1">#REF!</definedName>
    <definedName name="sei">[61]sei!$A$61:$I$139</definedName>
    <definedName name="SEK" localSheetId="1">#REF!</definedName>
    <definedName name="SEK">#REF!</definedName>
    <definedName name="Selected_Economic_and_Financial_Indicators" localSheetId="0">#REF!</definedName>
    <definedName name="Selected_Economic_and_Financial_Indicators" localSheetId="1">#REF!</definedName>
    <definedName name="Selected_Economic_and_Financial_Indicators">#REF!</definedName>
    <definedName name="semanales" localSheetId="0">#REF!</definedName>
    <definedName name="semanales" localSheetId="1">#REF!</definedName>
    <definedName name="semanales">#REF!</definedName>
    <definedName name="SEMESTRE" localSheetId="0">#REF!</definedName>
    <definedName name="SEMESTRE" localSheetId="1">#REF!</definedName>
    <definedName name="SEMESTRE">#REF!</definedName>
    <definedName name="sencount" hidden="1">2</definedName>
    <definedName name="SenFir">#REF!</definedName>
    <definedName name="SENSITIVITY" localSheetId="1">#REF!</definedName>
    <definedName name="SENSITIVITY">#REF!</definedName>
    <definedName name="SEPTIEMBRE" localSheetId="0" hidden="1">{"'boletin'!$A$1:$R$73"}</definedName>
    <definedName name="SEPTIEMBRE" localSheetId="1" hidden="1">{"'boletin'!$A$1:$R$73"}</definedName>
    <definedName name="SEPTIEMBRE" hidden="1">{"'boletin'!$A$1:$R$73"}</definedName>
    <definedName name="ser" localSheetId="0" hidden="1">{"Riqfin97",#N/A,FALSE,"Tran";"Riqfinpro",#N/A,FALSE,"Tran"}</definedName>
    <definedName name="ser" localSheetId="1" hidden="1">{"Riqfin97",#N/A,FALSE,"Tran";"Riqfinpro",#N/A,FALSE,"Tran"}</definedName>
    <definedName name="ser" hidden="1">{"Riqfin97",#N/A,FALSE,"Tran";"Riqfinpro",#N/A,FALSE,"Tran"}</definedName>
    <definedName name="ser_1" localSheetId="0" hidden="1">{"Riqfin97",#N/A,FALSE,"Tran";"Riqfinpro",#N/A,FALSE,"Tran"}</definedName>
    <definedName name="ser_1" localSheetId="1" hidden="1">{"Riqfin97",#N/A,FALSE,"Tran";"Riqfinpro",#N/A,FALSE,"Tran"}</definedName>
    <definedName name="ser_1" hidden="1">{"Riqfin97",#N/A,FALSE,"Tran";"Riqfinpro",#N/A,FALSE,"Tran"}</definedName>
    <definedName name="ser_1_1" localSheetId="0" hidden="1">{"Riqfin97",#N/A,FALSE,"Tran";"Riqfinpro",#N/A,FALSE,"Tran"}</definedName>
    <definedName name="ser_1_1" localSheetId="1" hidden="1">{"Riqfin97",#N/A,FALSE,"Tran";"Riqfinpro",#N/A,FALSE,"Tran"}</definedName>
    <definedName name="ser_1_1" hidden="1">{"Riqfin97",#N/A,FALSE,"Tran";"Riqfinpro",#N/A,FALSE,"Tran"}</definedName>
    <definedName name="ser_1_2" localSheetId="0" hidden="1">{"Riqfin97",#N/A,FALSE,"Tran";"Riqfinpro",#N/A,FALSE,"Tran"}</definedName>
    <definedName name="ser_1_2" localSheetId="1" hidden="1">{"Riqfin97",#N/A,FALSE,"Tran";"Riqfinpro",#N/A,FALSE,"Tran"}</definedName>
    <definedName name="ser_1_2" hidden="1">{"Riqfin97",#N/A,FALSE,"Tran";"Riqfinpro",#N/A,FALSE,"Tran"}</definedName>
    <definedName name="ser_1_3" localSheetId="0" hidden="1">{"Riqfin97",#N/A,FALSE,"Tran";"Riqfinpro",#N/A,FALSE,"Tran"}</definedName>
    <definedName name="ser_1_3" localSheetId="1" hidden="1">{"Riqfin97",#N/A,FALSE,"Tran";"Riqfinpro",#N/A,FALSE,"Tran"}</definedName>
    <definedName name="ser_1_3" hidden="1">{"Riqfin97",#N/A,FALSE,"Tran";"Riqfinpro",#N/A,FALSE,"Tran"}</definedName>
    <definedName name="ser_1_4" localSheetId="0" hidden="1">{"Riqfin97",#N/A,FALSE,"Tran";"Riqfinpro",#N/A,FALSE,"Tran"}</definedName>
    <definedName name="ser_1_4" localSheetId="1" hidden="1">{"Riqfin97",#N/A,FALSE,"Tran";"Riqfinpro",#N/A,FALSE,"Tran"}</definedName>
    <definedName name="ser_1_4" hidden="1">{"Riqfin97",#N/A,FALSE,"Tran";"Riqfinpro",#N/A,FALSE,"Tran"}</definedName>
    <definedName name="ser_2" localSheetId="0" hidden="1">{"Riqfin97",#N/A,FALSE,"Tran";"Riqfinpro",#N/A,FALSE,"Tran"}</definedName>
    <definedName name="ser_2" localSheetId="1" hidden="1">{"Riqfin97",#N/A,FALSE,"Tran";"Riqfinpro",#N/A,FALSE,"Tran"}</definedName>
    <definedName name="ser_2" hidden="1">{"Riqfin97",#N/A,FALSE,"Tran";"Riqfinpro",#N/A,FALSE,"Tran"}</definedName>
    <definedName name="ser_3" localSheetId="0" hidden="1">{"Riqfin97",#N/A,FALSE,"Tran";"Riqfinpro",#N/A,FALSE,"Tran"}</definedName>
    <definedName name="ser_3" localSheetId="1" hidden="1">{"Riqfin97",#N/A,FALSE,"Tran";"Riqfinpro",#N/A,FALSE,"Tran"}</definedName>
    <definedName name="ser_3" hidden="1">{"Riqfin97",#N/A,FALSE,"Tran";"Riqfinpro",#N/A,FALSE,"Tran"}</definedName>
    <definedName name="ser_4" localSheetId="0" hidden="1">{"Riqfin97",#N/A,FALSE,"Tran";"Riqfinpro",#N/A,FALSE,"Tran"}</definedName>
    <definedName name="ser_4" localSheetId="1" hidden="1">{"Riqfin97",#N/A,FALSE,"Tran";"Riqfinpro",#N/A,FALSE,"Tran"}</definedName>
    <definedName name="ser_4" hidden="1">{"Riqfin97",#N/A,FALSE,"Tran";"Riqfinpro",#N/A,FALSE,"Tran"}</definedName>
    <definedName name="sergferg" localSheetId="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sergferg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sergferg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sergferg_1" localSheetId="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sergferg_1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sergferg_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sergferg_1_1" localSheetId="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sergferg_1_1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sergferg_1_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sergferg_1_2" localSheetId="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sergferg_1_2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sergferg_1_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sergferg_1_3" localSheetId="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sergferg_1_3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sergferg_1_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sergferg_1_4" localSheetId="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sergferg_1_4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sergferg_1_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sergferg_2" localSheetId="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sergferg_2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sergferg_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sergferg_3" localSheetId="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sergferg_3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sergferg_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sergferg_4" localSheetId="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sergferg_4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sergferg_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sertwre" localSheetId="0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sertwre" localSheetId="1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sertwre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sertwre_1" localSheetId="0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sertwre_1" localSheetId="1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sertwre_1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sertwre_1_1" localSheetId="0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sertwre_1_1" localSheetId="1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sertwre_1_1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sertwre_1_2" localSheetId="0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sertwre_1_2" localSheetId="1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sertwre_1_2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sertwre_1_3" localSheetId="0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sertwre_1_3" localSheetId="1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sertwre_1_3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sertwre_1_4" localSheetId="0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sertwre_1_4" localSheetId="1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sertwre_1_4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sertwre_2" localSheetId="0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sertwre_2" localSheetId="1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sertwre_2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sertwre_3" localSheetId="0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sertwre_3" localSheetId="1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sertwre_3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sertwre_4" localSheetId="0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sertwre_4" localSheetId="1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sertwre_4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SERVI" localSheetId="0">#REF!</definedName>
    <definedName name="SERVI" localSheetId="1">#REF!</definedName>
    <definedName name="SERVI">#REF!</definedName>
    <definedName name="SERVIC" localSheetId="0">#REF!</definedName>
    <definedName name="SERVIC" localSheetId="1">#REF!</definedName>
    <definedName name="SERVIC">#REF!</definedName>
    <definedName name="SET" localSheetId="0">#REF!</definedName>
    <definedName name="SET" localSheetId="1">#REF!</definedName>
    <definedName name="SET">#REF!</definedName>
    <definedName name="SFD">#REF!</definedName>
    <definedName name="SFF">#REF!</definedName>
    <definedName name="sfgsf" localSheetId="0">#REF!</definedName>
    <definedName name="sfgsf" localSheetId="1">#REF!</definedName>
    <definedName name="sfgsf">#REF!</definedName>
    <definedName name="sfgwe" localSheetId="0" hidden="1">{"Riqfin97",#N/A,FALSE,"Tran";"Riqfinpro",#N/A,FALSE,"Tran"}</definedName>
    <definedName name="sfgwe" localSheetId="1" hidden="1">{"Riqfin97",#N/A,FALSE,"Tran";"Riqfinpro",#N/A,FALSE,"Tran"}</definedName>
    <definedName name="sfgwe" hidden="1">{"Riqfin97",#N/A,FALSE,"Tran";"Riqfinpro",#N/A,FALSE,"Tran"}</definedName>
    <definedName name="sfgwe_1" localSheetId="0" hidden="1">{"Riqfin97",#N/A,FALSE,"Tran";"Riqfinpro",#N/A,FALSE,"Tran"}</definedName>
    <definedName name="sfgwe_1" localSheetId="1" hidden="1">{"Riqfin97",#N/A,FALSE,"Tran";"Riqfinpro",#N/A,FALSE,"Tran"}</definedName>
    <definedName name="sfgwe_1" hidden="1">{"Riqfin97",#N/A,FALSE,"Tran";"Riqfinpro",#N/A,FALSE,"Tran"}</definedName>
    <definedName name="sfgwe_1_1" localSheetId="0" hidden="1">{"Riqfin97",#N/A,FALSE,"Tran";"Riqfinpro",#N/A,FALSE,"Tran"}</definedName>
    <definedName name="sfgwe_1_1" localSheetId="1" hidden="1">{"Riqfin97",#N/A,FALSE,"Tran";"Riqfinpro",#N/A,FALSE,"Tran"}</definedName>
    <definedName name="sfgwe_1_1" hidden="1">{"Riqfin97",#N/A,FALSE,"Tran";"Riqfinpro",#N/A,FALSE,"Tran"}</definedName>
    <definedName name="sfgwe_1_2" localSheetId="0" hidden="1">{"Riqfin97",#N/A,FALSE,"Tran";"Riqfinpro",#N/A,FALSE,"Tran"}</definedName>
    <definedName name="sfgwe_1_2" localSheetId="1" hidden="1">{"Riqfin97",#N/A,FALSE,"Tran";"Riqfinpro",#N/A,FALSE,"Tran"}</definedName>
    <definedName name="sfgwe_1_2" hidden="1">{"Riqfin97",#N/A,FALSE,"Tran";"Riqfinpro",#N/A,FALSE,"Tran"}</definedName>
    <definedName name="sfgwe_1_3" localSheetId="0" hidden="1">{"Riqfin97",#N/A,FALSE,"Tran";"Riqfinpro",#N/A,FALSE,"Tran"}</definedName>
    <definedName name="sfgwe_1_3" localSheetId="1" hidden="1">{"Riqfin97",#N/A,FALSE,"Tran";"Riqfinpro",#N/A,FALSE,"Tran"}</definedName>
    <definedName name="sfgwe_1_3" hidden="1">{"Riqfin97",#N/A,FALSE,"Tran";"Riqfinpro",#N/A,FALSE,"Tran"}</definedName>
    <definedName name="sfgwe_1_4" localSheetId="0" hidden="1">{"Riqfin97",#N/A,FALSE,"Tran";"Riqfinpro",#N/A,FALSE,"Tran"}</definedName>
    <definedName name="sfgwe_1_4" localSheetId="1" hidden="1">{"Riqfin97",#N/A,FALSE,"Tran";"Riqfinpro",#N/A,FALSE,"Tran"}</definedName>
    <definedName name="sfgwe_1_4" hidden="1">{"Riqfin97",#N/A,FALSE,"Tran";"Riqfinpro",#N/A,FALSE,"Tran"}</definedName>
    <definedName name="sfgwe_2" localSheetId="0" hidden="1">{"Riqfin97",#N/A,FALSE,"Tran";"Riqfinpro",#N/A,FALSE,"Tran"}</definedName>
    <definedName name="sfgwe_2" localSheetId="1" hidden="1">{"Riqfin97",#N/A,FALSE,"Tran";"Riqfinpro",#N/A,FALSE,"Tran"}</definedName>
    <definedName name="sfgwe_2" hidden="1">{"Riqfin97",#N/A,FALSE,"Tran";"Riqfinpro",#N/A,FALSE,"Tran"}</definedName>
    <definedName name="sfgwe_3" localSheetId="0" hidden="1">{"Riqfin97",#N/A,FALSE,"Tran";"Riqfinpro",#N/A,FALSE,"Tran"}</definedName>
    <definedName name="sfgwe_3" localSheetId="1" hidden="1">{"Riqfin97",#N/A,FALSE,"Tran";"Riqfinpro",#N/A,FALSE,"Tran"}</definedName>
    <definedName name="sfgwe_3" hidden="1">{"Riqfin97",#N/A,FALSE,"Tran";"Riqfinpro",#N/A,FALSE,"Tran"}</definedName>
    <definedName name="sfgwe_4" localSheetId="0" hidden="1">{"Riqfin97",#N/A,FALSE,"Tran";"Riqfinpro",#N/A,FALSE,"Tran"}</definedName>
    <definedName name="sfgwe_4" localSheetId="1" hidden="1">{"Riqfin97",#N/A,FALSE,"Tran";"Riqfinpro",#N/A,FALSE,"Tran"}</definedName>
    <definedName name="sfgwe_4" hidden="1">{"Riqfin97",#N/A,FALSE,"Tran";"Riqfinpro",#N/A,FALSE,"Tran"}</definedName>
    <definedName name="SFNA">#REF!</definedName>
    <definedName name="sfsf">#N/A</definedName>
    <definedName name="sg" localSheetId="1">#REF!</definedName>
    <definedName name="sg">[44]Base!$DH1</definedName>
    <definedName name="sges" localSheetId="0">[44]Base!#REF!</definedName>
    <definedName name="sges" localSheetId="1">#REF!</definedName>
    <definedName name="sges">[44]Base!#REF!</definedName>
    <definedName name="sgewrgwer" localSheetId="0" hidden="1">{"Minpmon",#N/A,FALSE,"Monthinput"}</definedName>
    <definedName name="sgewrgwer" localSheetId="1" hidden="1">{"Minpmon",#N/A,FALSE,"Monthinput"}</definedName>
    <definedName name="sgewrgwer" hidden="1">{"Minpmon",#N/A,FALSE,"Monthinput"}</definedName>
    <definedName name="sgewrgwer_1" localSheetId="0" hidden="1">{"Minpmon",#N/A,FALSE,"Monthinput"}</definedName>
    <definedName name="sgewrgwer_1" localSheetId="1" hidden="1">{"Minpmon",#N/A,FALSE,"Monthinput"}</definedName>
    <definedName name="sgewrgwer_1" hidden="1">{"Minpmon",#N/A,FALSE,"Monthinput"}</definedName>
    <definedName name="sgewrgwer_1_1" localSheetId="0" hidden="1">{"Minpmon",#N/A,FALSE,"Monthinput"}</definedName>
    <definedName name="sgewrgwer_1_1" localSheetId="1" hidden="1">{"Minpmon",#N/A,FALSE,"Monthinput"}</definedName>
    <definedName name="sgewrgwer_1_1" hidden="1">{"Minpmon",#N/A,FALSE,"Monthinput"}</definedName>
    <definedName name="sgewrgwer_1_2" localSheetId="0" hidden="1">{"Minpmon",#N/A,FALSE,"Monthinput"}</definedName>
    <definedName name="sgewrgwer_1_2" localSheetId="1" hidden="1">{"Minpmon",#N/A,FALSE,"Monthinput"}</definedName>
    <definedName name="sgewrgwer_1_2" hidden="1">{"Minpmon",#N/A,FALSE,"Monthinput"}</definedName>
    <definedName name="sgewrgwer_1_3" localSheetId="0" hidden="1">{"Minpmon",#N/A,FALSE,"Monthinput"}</definedName>
    <definedName name="sgewrgwer_1_3" localSheetId="1" hidden="1">{"Minpmon",#N/A,FALSE,"Monthinput"}</definedName>
    <definedName name="sgewrgwer_1_3" hidden="1">{"Minpmon",#N/A,FALSE,"Monthinput"}</definedName>
    <definedName name="sgewrgwer_1_4" localSheetId="0" hidden="1">{"Minpmon",#N/A,FALSE,"Monthinput"}</definedName>
    <definedName name="sgewrgwer_1_4" localSheetId="1" hidden="1">{"Minpmon",#N/A,FALSE,"Monthinput"}</definedName>
    <definedName name="sgewrgwer_1_4" hidden="1">{"Minpmon",#N/A,FALSE,"Monthinput"}</definedName>
    <definedName name="sgewrgwer_2" localSheetId="0" hidden="1">{"Minpmon",#N/A,FALSE,"Monthinput"}</definedName>
    <definedName name="sgewrgwer_2" localSheetId="1" hidden="1">{"Minpmon",#N/A,FALSE,"Monthinput"}</definedName>
    <definedName name="sgewrgwer_2" hidden="1">{"Minpmon",#N/A,FALSE,"Monthinput"}</definedName>
    <definedName name="sgewrgwer_3" localSheetId="0" hidden="1">{"Minpmon",#N/A,FALSE,"Monthinput"}</definedName>
    <definedName name="sgewrgwer_3" localSheetId="1" hidden="1">{"Minpmon",#N/A,FALSE,"Monthinput"}</definedName>
    <definedName name="sgewrgwer_3" hidden="1">{"Minpmon",#N/A,FALSE,"Monthinput"}</definedName>
    <definedName name="sgewrgwer_4" localSheetId="0" hidden="1">{"Minpmon",#N/A,FALSE,"Monthinput"}</definedName>
    <definedName name="sgewrgwer_4" localSheetId="1" hidden="1">{"Minpmon",#N/A,FALSE,"Monthinput"}</definedName>
    <definedName name="sgewrgwer_4" hidden="1">{"Minpmon",#N/A,FALSE,"Monthinput"}</definedName>
    <definedName name="sgFon" localSheetId="1">#REF!</definedName>
    <definedName name="sgFon">[44]Base!$DJ1</definedName>
    <definedName name="SGI" localSheetId="1">#REF!</definedName>
    <definedName name="SGI">[44]Base!$DL1</definedName>
    <definedName name="SGO" localSheetId="1">#REF!</definedName>
    <definedName name="SGO">[44]Base!$DM1</definedName>
    <definedName name="SHARED_FORMULA_21">#N/A</definedName>
    <definedName name="SHEET_A._Contents_and_file_description" localSheetId="0">#REF!</definedName>
    <definedName name="SHEET_A._Contents_and_file_description" localSheetId="1">#REF!</definedName>
    <definedName name="SHEET_A._Contents_and_file_description">#REF!</definedName>
    <definedName name="SHEET_B._DATA_FROM_TO_OTHER_FILES" localSheetId="0">#REF!</definedName>
    <definedName name="SHEET_B._DATA_FROM_TO_OTHER_FILES" localSheetId="1">#REF!</definedName>
    <definedName name="SHEET_B._DATA_FROM_TO_OTHER_FILES">#REF!</definedName>
    <definedName name="SHEET_C._RAW_DATA1" localSheetId="0">#REF!</definedName>
    <definedName name="SHEET_C._RAW_DATA1" localSheetId="1">#REF!</definedName>
    <definedName name="SHEET_C._RAW_DATA1">#REF!</definedName>
    <definedName name="SHEET_C._RAW_DATA2" localSheetId="0">#REF!</definedName>
    <definedName name="SHEET_C._RAW_DATA2" localSheetId="1">#REF!</definedName>
    <definedName name="SHEET_C._RAW_DATA2">#REF!</definedName>
    <definedName name="SHEET_D._DATA_TRANSFORMATIONS" localSheetId="0">#REF!</definedName>
    <definedName name="SHEET_D._DATA_TRANSFORMATIONS" localSheetId="1">#REF!</definedName>
    <definedName name="SHEET_D._DATA_TRANSFORMATIONS">#REF!</definedName>
    <definedName name="SHEET_E._FINAL_TABLES" localSheetId="0">#REF!</definedName>
    <definedName name="SHEET_E._FINAL_TABLES" localSheetId="1">#REF!</definedName>
    <definedName name="SHEET_E._FINAL_TABLES">#REF!</definedName>
    <definedName name="shocks">#REF!</definedName>
    <definedName name="si_no">#REF!</definedName>
    <definedName name="SIDXGOB" localSheetId="1">#REF!</definedName>
    <definedName name="SIDXGOB">'[81]SFISCAL-MOD'!$A$146:$IV$146</definedName>
    <definedName name="sigma">#REF!</definedName>
    <definedName name="sigma_c">#REF!</definedName>
    <definedName name="sisfin2" localSheetId="0">#REF!</definedName>
    <definedName name="sisfin2" localSheetId="1">#REF!</definedName>
    <definedName name="sisfin2">#REF!</definedName>
    <definedName name="SISTEMA_BANCARIO_NACIONAL" localSheetId="0">#REF!</definedName>
    <definedName name="SISTEMA_BANCARIO_NACIONAL" localSheetId="1">#REF!</definedName>
    <definedName name="SISTEMA_BANCARIO_NACIONAL">#REF!</definedName>
    <definedName name="SISTEMACONSOLID" localSheetId="0">#REF!</definedName>
    <definedName name="SISTEMACONSOLID" localSheetId="1">#REF!</definedName>
    <definedName name="SISTEMACONSOLID">#REF!</definedName>
    <definedName name="SMMLV">#REF!</definedName>
    <definedName name="SMMV">#REF!</definedName>
    <definedName name="solver_lin" hidden="1">0</definedName>
    <definedName name="solver_num" hidden="1">0</definedName>
    <definedName name="solver_typ" hidden="1">1</definedName>
    <definedName name="solver_val" hidden="1">0</definedName>
    <definedName name="SOURCES" localSheetId="0">#REF!</definedName>
    <definedName name="SOURCES" localSheetId="1">#REF!</definedName>
    <definedName name="SOURCES">#REF!</definedName>
    <definedName name="SOYA1" localSheetId="0">#REF!</definedName>
    <definedName name="SOYA1" localSheetId="1">#REF!</definedName>
    <definedName name="SOYA1">#REF!</definedName>
    <definedName name="SPANUAL" localSheetId="0">'[47]prog-2003'!#REF!</definedName>
    <definedName name="SPANUAL" localSheetId="1">#REF!</definedName>
    <definedName name="SPANUAL">'[47]prog-2003'!#REF!</definedName>
    <definedName name="SPANUALPIB" localSheetId="0">'[47]prog-2003'!#REF!</definedName>
    <definedName name="SPANUALPIB" localSheetId="1">#REF!</definedName>
    <definedName name="SPANUALPIB">'[47]prog-2003'!#REF!</definedName>
    <definedName name="SR_2" localSheetId="0">#REF!</definedName>
    <definedName name="SR_2" localSheetId="1">#REF!</definedName>
    <definedName name="SR_2">#REF!</definedName>
    <definedName name="SR_3" localSheetId="0">#REF!</definedName>
    <definedName name="SR_3" localSheetId="1">#REF!</definedName>
    <definedName name="SR_3">#REF!</definedName>
    <definedName name="sr_7" localSheetId="0">#REF!</definedName>
    <definedName name="sr_7" localSheetId="1">#REF!</definedName>
    <definedName name="sr_7">#REF!</definedName>
    <definedName name="SRT11_1" localSheetId="0" hidden="1">{"Minpmon",#N/A,FALSE,"Monthinput"}</definedName>
    <definedName name="SRT11_1" localSheetId="1" hidden="1">{"Minpmon",#N/A,FALSE,"Monthinput"}</definedName>
    <definedName name="SRT11_1" hidden="1">{"Minpmon",#N/A,FALSE,"Monthinput"}</definedName>
    <definedName name="SRT11_1_1" localSheetId="0" hidden="1">{"Minpmon",#N/A,FALSE,"Monthinput"}</definedName>
    <definedName name="SRT11_1_1" localSheetId="1" hidden="1">{"Minpmon",#N/A,FALSE,"Monthinput"}</definedName>
    <definedName name="SRT11_1_1" hidden="1">{"Minpmon",#N/A,FALSE,"Monthinput"}</definedName>
    <definedName name="SRT11_1_2" localSheetId="0" hidden="1">{"Minpmon",#N/A,FALSE,"Monthinput"}</definedName>
    <definedName name="SRT11_1_2" localSheetId="1" hidden="1">{"Minpmon",#N/A,FALSE,"Monthinput"}</definedName>
    <definedName name="SRT11_1_2" hidden="1">{"Minpmon",#N/A,FALSE,"Monthinput"}</definedName>
    <definedName name="SRT11_1_3" localSheetId="0" hidden="1">{"Minpmon",#N/A,FALSE,"Monthinput"}</definedName>
    <definedName name="SRT11_1_3" localSheetId="1" hidden="1">{"Minpmon",#N/A,FALSE,"Monthinput"}</definedName>
    <definedName name="SRT11_1_3" hidden="1">{"Minpmon",#N/A,FALSE,"Monthinput"}</definedName>
    <definedName name="SRT11_1_4" localSheetId="0" hidden="1">{"Minpmon",#N/A,FALSE,"Monthinput"}</definedName>
    <definedName name="SRT11_1_4" localSheetId="1" hidden="1">{"Minpmon",#N/A,FALSE,"Monthinput"}</definedName>
    <definedName name="SRT11_1_4" hidden="1">{"Minpmon",#N/A,FALSE,"Monthinput"}</definedName>
    <definedName name="SRT11_2" localSheetId="0" hidden="1">{"Minpmon",#N/A,FALSE,"Monthinput"}</definedName>
    <definedName name="SRT11_2" localSheetId="1" hidden="1">{"Minpmon",#N/A,FALSE,"Monthinput"}</definedName>
    <definedName name="SRT11_2" hidden="1">{"Minpmon",#N/A,FALSE,"Monthinput"}</definedName>
    <definedName name="SRT11_3" localSheetId="0" hidden="1">{"Minpmon",#N/A,FALSE,"Monthinput"}</definedName>
    <definedName name="SRT11_3" localSheetId="1" hidden="1">{"Minpmon",#N/A,FALSE,"Monthinput"}</definedName>
    <definedName name="SRT11_3" hidden="1">{"Minpmon",#N/A,FALSE,"Monthinput"}</definedName>
    <definedName name="SRT11_4" localSheetId="0" hidden="1">{"Minpmon",#N/A,FALSE,"Monthinput"}</definedName>
    <definedName name="SRT11_4" localSheetId="1" hidden="1">{"Minpmon",#N/A,FALSE,"Monthinput"}</definedName>
    <definedName name="SRT11_4" hidden="1">{"Minpmon",#N/A,FALSE,"Monthinput"}</definedName>
    <definedName name="srwertwerg" localSheetId="0" hidden="1">{"Riqfin97",#N/A,FALSE,"Tran";"Riqfinpro",#N/A,FALSE,"Tran"}</definedName>
    <definedName name="srwertwerg" localSheetId="1" hidden="1">{"Riqfin97",#N/A,FALSE,"Tran";"Riqfinpro",#N/A,FALSE,"Tran"}</definedName>
    <definedName name="srwertwerg" hidden="1">{"Riqfin97",#N/A,FALSE,"Tran";"Riqfinpro",#N/A,FALSE,"Tran"}</definedName>
    <definedName name="srwertwerg_1" localSheetId="0" hidden="1">{"Riqfin97",#N/A,FALSE,"Tran";"Riqfinpro",#N/A,FALSE,"Tran"}</definedName>
    <definedName name="srwertwerg_1" localSheetId="1" hidden="1">{"Riqfin97",#N/A,FALSE,"Tran";"Riqfinpro",#N/A,FALSE,"Tran"}</definedName>
    <definedName name="srwertwerg_1" hidden="1">{"Riqfin97",#N/A,FALSE,"Tran";"Riqfinpro",#N/A,FALSE,"Tran"}</definedName>
    <definedName name="srwertwerg_1_1" localSheetId="0" hidden="1">{"Riqfin97",#N/A,FALSE,"Tran";"Riqfinpro",#N/A,FALSE,"Tran"}</definedName>
    <definedName name="srwertwerg_1_1" localSheetId="1" hidden="1">{"Riqfin97",#N/A,FALSE,"Tran";"Riqfinpro",#N/A,FALSE,"Tran"}</definedName>
    <definedName name="srwertwerg_1_1" hidden="1">{"Riqfin97",#N/A,FALSE,"Tran";"Riqfinpro",#N/A,FALSE,"Tran"}</definedName>
    <definedName name="srwertwerg_1_2" localSheetId="0" hidden="1">{"Riqfin97",#N/A,FALSE,"Tran";"Riqfinpro",#N/A,FALSE,"Tran"}</definedName>
    <definedName name="srwertwerg_1_2" localSheetId="1" hidden="1">{"Riqfin97",#N/A,FALSE,"Tran";"Riqfinpro",#N/A,FALSE,"Tran"}</definedName>
    <definedName name="srwertwerg_1_2" hidden="1">{"Riqfin97",#N/A,FALSE,"Tran";"Riqfinpro",#N/A,FALSE,"Tran"}</definedName>
    <definedName name="srwertwerg_1_3" localSheetId="0" hidden="1">{"Riqfin97",#N/A,FALSE,"Tran";"Riqfinpro",#N/A,FALSE,"Tran"}</definedName>
    <definedName name="srwertwerg_1_3" localSheetId="1" hidden="1">{"Riqfin97",#N/A,FALSE,"Tran";"Riqfinpro",#N/A,FALSE,"Tran"}</definedName>
    <definedName name="srwertwerg_1_3" hidden="1">{"Riqfin97",#N/A,FALSE,"Tran";"Riqfinpro",#N/A,FALSE,"Tran"}</definedName>
    <definedName name="srwertwerg_1_4" localSheetId="0" hidden="1">{"Riqfin97",#N/A,FALSE,"Tran";"Riqfinpro",#N/A,FALSE,"Tran"}</definedName>
    <definedName name="srwertwerg_1_4" localSheetId="1" hidden="1">{"Riqfin97",#N/A,FALSE,"Tran";"Riqfinpro",#N/A,FALSE,"Tran"}</definedName>
    <definedName name="srwertwerg_1_4" hidden="1">{"Riqfin97",#N/A,FALSE,"Tran";"Riqfinpro",#N/A,FALSE,"Tran"}</definedName>
    <definedName name="srwertwerg_2" localSheetId="0" hidden="1">{"Riqfin97",#N/A,FALSE,"Tran";"Riqfinpro",#N/A,FALSE,"Tran"}</definedName>
    <definedName name="srwertwerg_2" localSheetId="1" hidden="1">{"Riqfin97",#N/A,FALSE,"Tran";"Riqfinpro",#N/A,FALSE,"Tran"}</definedName>
    <definedName name="srwertwerg_2" hidden="1">{"Riqfin97",#N/A,FALSE,"Tran";"Riqfinpro",#N/A,FALSE,"Tran"}</definedName>
    <definedName name="srwertwerg_3" localSheetId="0" hidden="1">{"Riqfin97",#N/A,FALSE,"Tran";"Riqfinpro",#N/A,FALSE,"Tran"}</definedName>
    <definedName name="srwertwerg_3" localSheetId="1" hidden="1">{"Riqfin97",#N/A,FALSE,"Tran";"Riqfinpro",#N/A,FALSE,"Tran"}</definedName>
    <definedName name="srwertwerg_3" hidden="1">{"Riqfin97",#N/A,FALSE,"Tran";"Riqfinpro",#N/A,FALSE,"Tran"}</definedName>
    <definedName name="srwertwerg_4" localSheetId="0" hidden="1">{"Riqfin97",#N/A,FALSE,"Tran";"Riqfinpro",#N/A,FALSE,"Tran"}</definedName>
    <definedName name="srwertwerg_4" localSheetId="1" hidden="1">{"Riqfin97",#N/A,FALSE,"Tran";"Riqfinpro",#N/A,FALSE,"Tran"}</definedName>
    <definedName name="srwertwerg_4" hidden="1">{"Riqfin97",#N/A,FALSE,"Tran";"Riqfinpro",#N/A,FALSE,"Tran"}</definedName>
    <definedName name="SS" localSheetId="1">#REF!</definedName>
    <definedName name="SS">[145]IMATA!$B$45:$B$108</definedName>
    <definedName name="ssbvb" localSheetId="0" hidden="1">{"Minpmon",#N/A,FALSE,"Monthinput"}</definedName>
    <definedName name="ssbvb" localSheetId="1" hidden="1">{"Minpmon",#N/A,FALSE,"Monthinput"}</definedName>
    <definedName name="ssbvb" hidden="1">{"Minpmon",#N/A,FALSE,"Monthinput"}</definedName>
    <definedName name="ssbvb_1" localSheetId="0" hidden="1">{"Minpmon",#N/A,FALSE,"Monthinput"}</definedName>
    <definedName name="ssbvb_1" localSheetId="1" hidden="1">{"Minpmon",#N/A,FALSE,"Monthinput"}</definedName>
    <definedName name="ssbvb_1" hidden="1">{"Minpmon",#N/A,FALSE,"Monthinput"}</definedName>
    <definedName name="ssbvb_1_1" localSheetId="0" hidden="1">{"Minpmon",#N/A,FALSE,"Monthinput"}</definedName>
    <definedName name="ssbvb_1_1" localSheetId="1" hidden="1">{"Minpmon",#N/A,FALSE,"Monthinput"}</definedName>
    <definedName name="ssbvb_1_1" hidden="1">{"Minpmon",#N/A,FALSE,"Monthinput"}</definedName>
    <definedName name="ssbvb_1_2" localSheetId="0" hidden="1">{"Minpmon",#N/A,FALSE,"Monthinput"}</definedName>
    <definedName name="ssbvb_1_2" localSheetId="1" hidden="1">{"Minpmon",#N/A,FALSE,"Monthinput"}</definedName>
    <definedName name="ssbvb_1_2" hidden="1">{"Minpmon",#N/A,FALSE,"Monthinput"}</definedName>
    <definedName name="ssbvb_1_3" localSheetId="0" hidden="1">{"Minpmon",#N/A,FALSE,"Monthinput"}</definedName>
    <definedName name="ssbvb_1_3" localSheetId="1" hidden="1">{"Minpmon",#N/A,FALSE,"Monthinput"}</definedName>
    <definedName name="ssbvb_1_3" hidden="1">{"Minpmon",#N/A,FALSE,"Monthinput"}</definedName>
    <definedName name="ssbvb_1_4" localSheetId="0" hidden="1">{"Minpmon",#N/A,FALSE,"Monthinput"}</definedName>
    <definedName name="ssbvb_1_4" localSheetId="1" hidden="1">{"Minpmon",#N/A,FALSE,"Monthinput"}</definedName>
    <definedName name="ssbvb_1_4" hidden="1">{"Minpmon",#N/A,FALSE,"Monthinput"}</definedName>
    <definedName name="ssbvb_2" localSheetId="0" hidden="1">{"Minpmon",#N/A,FALSE,"Monthinput"}</definedName>
    <definedName name="ssbvb_2" localSheetId="1" hidden="1">{"Minpmon",#N/A,FALSE,"Monthinput"}</definedName>
    <definedName name="ssbvb_2" hidden="1">{"Minpmon",#N/A,FALSE,"Monthinput"}</definedName>
    <definedName name="ssbvb_3" localSheetId="0" hidden="1">{"Minpmon",#N/A,FALSE,"Monthinput"}</definedName>
    <definedName name="ssbvb_3" localSheetId="1" hidden="1">{"Minpmon",#N/A,FALSE,"Monthinput"}</definedName>
    <definedName name="ssbvb_3" hidden="1">{"Minpmon",#N/A,FALSE,"Monthinput"}</definedName>
    <definedName name="ssbvb_4" localSheetId="0" hidden="1">{"Minpmon",#N/A,FALSE,"Monthinput"}</definedName>
    <definedName name="ssbvb_4" localSheetId="1" hidden="1">{"Minpmon",#N/A,FALSE,"Monthinput"}</definedName>
    <definedName name="ssbvb_4" hidden="1">{"Minpmon",#N/A,FALSE,"Monthinput"}</definedName>
    <definedName name="ssss" localSheetId="0" hidden="1">{"Riqfin97",#N/A,FALSE,"Tran";"Riqfinpro",#N/A,FALSE,"Tran"}</definedName>
    <definedName name="ssss" localSheetId="1" hidden="1">{"Riqfin97",#N/A,FALSE,"Tran";"Riqfinpro",#N/A,FALSE,"Tran"}</definedName>
    <definedName name="ssss" hidden="1">{"Riqfin97",#N/A,FALSE,"Tran";"Riqfinpro",#N/A,FALSE,"Tran"}</definedName>
    <definedName name="ssss_1" localSheetId="0" hidden="1">{"Riqfin97",#N/A,FALSE,"Tran";"Riqfinpro",#N/A,FALSE,"Tran"}</definedName>
    <definedName name="ssss_1" localSheetId="1" hidden="1">{"Riqfin97",#N/A,FALSE,"Tran";"Riqfinpro",#N/A,FALSE,"Tran"}</definedName>
    <definedName name="ssss_1" hidden="1">{"Riqfin97",#N/A,FALSE,"Tran";"Riqfinpro",#N/A,FALSE,"Tran"}</definedName>
    <definedName name="ssss_1_1" localSheetId="0" hidden="1">{"Riqfin97",#N/A,FALSE,"Tran";"Riqfinpro",#N/A,FALSE,"Tran"}</definedName>
    <definedName name="ssss_1_1" localSheetId="1" hidden="1">{"Riqfin97",#N/A,FALSE,"Tran";"Riqfinpro",#N/A,FALSE,"Tran"}</definedName>
    <definedName name="ssss_1_1" hidden="1">{"Riqfin97",#N/A,FALSE,"Tran";"Riqfinpro",#N/A,FALSE,"Tran"}</definedName>
    <definedName name="ssss_1_2" localSheetId="0" hidden="1">{"Riqfin97",#N/A,FALSE,"Tran";"Riqfinpro",#N/A,FALSE,"Tran"}</definedName>
    <definedName name="ssss_1_2" localSheetId="1" hidden="1">{"Riqfin97",#N/A,FALSE,"Tran";"Riqfinpro",#N/A,FALSE,"Tran"}</definedName>
    <definedName name="ssss_1_2" hidden="1">{"Riqfin97",#N/A,FALSE,"Tran";"Riqfinpro",#N/A,FALSE,"Tran"}</definedName>
    <definedName name="ssss_1_3" localSheetId="0" hidden="1">{"Riqfin97",#N/A,FALSE,"Tran";"Riqfinpro",#N/A,FALSE,"Tran"}</definedName>
    <definedName name="ssss_1_3" localSheetId="1" hidden="1">{"Riqfin97",#N/A,FALSE,"Tran";"Riqfinpro",#N/A,FALSE,"Tran"}</definedName>
    <definedName name="ssss_1_3" hidden="1">{"Riqfin97",#N/A,FALSE,"Tran";"Riqfinpro",#N/A,FALSE,"Tran"}</definedName>
    <definedName name="ssss_1_4" localSheetId="0" hidden="1">{"Riqfin97",#N/A,FALSE,"Tran";"Riqfinpro",#N/A,FALSE,"Tran"}</definedName>
    <definedName name="ssss_1_4" localSheetId="1" hidden="1">{"Riqfin97",#N/A,FALSE,"Tran";"Riqfinpro",#N/A,FALSE,"Tran"}</definedName>
    <definedName name="ssss_1_4" hidden="1">{"Riqfin97",#N/A,FALSE,"Tran";"Riqfinpro",#N/A,FALSE,"Tran"}</definedName>
    <definedName name="ssss_2" localSheetId="0" hidden="1">{"Riqfin97",#N/A,FALSE,"Tran";"Riqfinpro",#N/A,FALSE,"Tran"}</definedName>
    <definedName name="ssss_2" localSheetId="1" hidden="1">{"Riqfin97",#N/A,FALSE,"Tran";"Riqfinpro",#N/A,FALSE,"Tran"}</definedName>
    <definedName name="ssss_2" hidden="1">{"Riqfin97",#N/A,FALSE,"Tran";"Riqfinpro",#N/A,FALSE,"Tran"}</definedName>
    <definedName name="ssss_3" localSheetId="0" hidden="1">{"Riqfin97",#N/A,FALSE,"Tran";"Riqfinpro",#N/A,FALSE,"Tran"}</definedName>
    <definedName name="ssss_3" localSheetId="1" hidden="1">{"Riqfin97",#N/A,FALSE,"Tran";"Riqfinpro",#N/A,FALSE,"Tran"}</definedName>
    <definedName name="ssss_3" hidden="1">{"Riqfin97",#N/A,FALSE,"Tran";"Riqfinpro",#N/A,FALSE,"Tran"}</definedName>
    <definedName name="ssss_4" localSheetId="0" hidden="1">{"Riqfin97",#N/A,FALSE,"Tran";"Riqfinpro",#N/A,FALSE,"Tran"}</definedName>
    <definedName name="ssss_4" localSheetId="1" hidden="1">{"Riqfin97",#N/A,FALSE,"Tran";"Riqfinpro",#N/A,FALSE,"Tran"}</definedName>
    <definedName name="ssss_4" hidden="1">{"Riqfin97",#N/A,FALSE,"Tran";"Riqfinpro",#N/A,FALSE,"Tran"}</definedName>
    <definedName name="ssssss">#N/A</definedName>
    <definedName name="Staff" localSheetId="1">#REF!</definedName>
    <definedName name="Staff">#REF!</definedName>
    <definedName name="Staff_Report_table" localSheetId="0">#REF!</definedName>
    <definedName name="Staff_Report_table" localSheetId="1">#REF!</definedName>
    <definedName name="Staff_Report_table">#REF!</definedName>
    <definedName name="START" localSheetId="0">#REF!</definedName>
    <definedName name="START" localSheetId="1">#REF!</definedName>
    <definedName name="START">#REF!</definedName>
    <definedName name="std_d_e" comment="Es el desvío estándar del shock macro">#REF!</definedName>
    <definedName name="stock" localSheetId="0">#REF!</definedName>
    <definedName name="stock" localSheetId="1">#REF!</definedName>
    <definedName name="stock">#REF!</definedName>
    <definedName name="Stocks" localSheetId="0">#REF!</definedName>
    <definedName name="Stocks" localSheetId="1">#REF!</definedName>
    <definedName name="Stocks">#REF!</definedName>
    <definedName name="STOP" localSheetId="0">#REF!</definedName>
    <definedName name="STOP" localSheetId="1">#REF!</definedName>
    <definedName name="STOP">#REF!</definedName>
    <definedName name="STTAB4" localSheetId="1">#REF!</definedName>
    <definedName name="STTAB4">#REF!</definedName>
    <definedName name="SUITE">#N/A</definedName>
    <definedName name="SUMGDP" localSheetId="0">[108]NA!#REF!</definedName>
    <definedName name="SUMGDP" localSheetId="1">#REF!</definedName>
    <definedName name="SUMGDP">[108]NA!#REF!</definedName>
    <definedName name="Summary_Accounts_SR_table" localSheetId="0">#REF!</definedName>
    <definedName name="Summary_Accounts_SR_table" localSheetId="1">#REF!</definedName>
    <definedName name="Summary_Accounts_SR_table">#REF!</definedName>
    <definedName name="SUMTAB" localSheetId="1">#REF!</definedName>
    <definedName name="SUMTAB">[146]CPI:NA!$A$272:$R$990</definedName>
    <definedName name="SUPUESTO" localSheetId="0">#REF!</definedName>
    <definedName name="SUPUESTO" localSheetId="1">#REF!</definedName>
    <definedName name="SUPUESTO">#REF!</definedName>
    <definedName name="supuestos" localSheetId="0">#REF!</definedName>
    <definedName name="supuestos" localSheetId="1">#REF!</definedName>
    <definedName name="supuestos">#REF!</definedName>
    <definedName name="SW" localSheetId="0">'[47]prog-2003'!#REF!</definedName>
    <definedName name="SW" localSheetId="1">#REF!</definedName>
    <definedName name="SW">'[47]prog-2003'!#REF!</definedName>
    <definedName name="swe" localSheetId="0" hidden="1">{"Tab1",#N/A,FALSE,"P";"Tab2",#N/A,FALSE,"P"}</definedName>
    <definedName name="swe" localSheetId="1" hidden="1">{"Tab1",#N/A,FALSE,"P";"Tab2",#N/A,FALSE,"P"}</definedName>
    <definedName name="swe" hidden="1">{"Tab1",#N/A,FALSE,"P";"Tab2",#N/A,FALSE,"P"}</definedName>
    <definedName name="swe_1" localSheetId="0" hidden="1">{"Tab1",#N/A,FALSE,"P";"Tab2",#N/A,FALSE,"P"}</definedName>
    <definedName name="swe_1" localSheetId="1" hidden="1">{"Tab1",#N/A,FALSE,"P";"Tab2",#N/A,FALSE,"P"}</definedName>
    <definedName name="swe_1" hidden="1">{"Tab1",#N/A,FALSE,"P";"Tab2",#N/A,FALSE,"P"}</definedName>
    <definedName name="swe_1_1" localSheetId="0" hidden="1">{"Tab1",#N/A,FALSE,"P";"Tab2",#N/A,FALSE,"P"}</definedName>
    <definedName name="swe_1_1" localSheetId="1" hidden="1">{"Tab1",#N/A,FALSE,"P";"Tab2",#N/A,FALSE,"P"}</definedName>
    <definedName name="swe_1_1" hidden="1">{"Tab1",#N/A,FALSE,"P";"Tab2",#N/A,FALSE,"P"}</definedName>
    <definedName name="swe_1_2" localSheetId="0" hidden="1">{"Tab1",#N/A,FALSE,"P";"Tab2",#N/A,FALSE,"P"}</definedName>
    <definedName name="swe_1_2" localSheetId="1" hidden="1">{"Tab1",#N/A,FALSE,"P";"Tab2",#N/A,FALSE,"P"}</definedName>
    <definedName name="swe_1_2" hidden="1">{"Tab1",#N/A,FALSE,"P";"Tab2",#N/A,FALSE,"P"}</definedName>
    <definedName name="swe_1_3" localSheetId="0" hidden="1">{"Tab1",#N/A,FALSE,"P";"Tab2",#N/A,FALSE,"P"}</definedName>
    <definedName name="swe_1_3" localSheetId="1" hidden="1">{"Tab1",#N/A,FALSE,"P";"Tab2",#N/A,FALSE,"P"}</definedName>
    <definedName name="swe_1_3" hidden="1">{"Tab1",#N/A,FALSE,"P";"Tab2",#N/A,FALSE,"P"}</definedName>
    <definedName name="swe_1_4" localSheetId="0" hidden="1">{"Tab1",#N/A,FALSE,"P";"Tab2",#N/A,FALSE,"P"}</definedName>
    <definedName name="swe_1_4" localSheetId="1" hidden="1">{"Tab1",#N/A,FALSE,"P";"Tab2",#N/A,FALSE,"P"}</definedName>
    <definedName name="swe_1_4" hidden="1">{"Tab1",#N/A,FALSE,"P";"Tab2",#N/A,FALSE,"P"}</definedName>
    <definedName name="swe_2" localSheetId="0" hidden="1">{"Tab1",#N/A,FALSE,"P";"Tab2",#N/A,FALSE,"P"}</definedName>
    <definedName name="swe_2" localSheetId="1" hidden="1">{"Tab1",#N/A,FALSE,"P";"Tab2",#N/A,FALSE,"P"}</definedName>
    <definedName name="swe_2" hidden="1">{"Tab1",#N/A,FALSE,"P";"Tab2",#N/A,FALSE,"P"}</definedName>
    <definedName name="swe_3" localSheetId="0" hidden="1">{"Tab1",#N/A,FALSE,"P";"Tab2",#N/A,FALSE,"P"}</definedName>
    <definedName name="swe_3" localSheetId="1" hidden="1">{"Tab1",#N/A,FALSE,"P";"Tab2",#N/A,FALSE,"P"}</definedName>
    <definedName name="swe_3" hidden="1">{"Tab1",#N/A,FALSE,"P";"Tab2",#N/A,FALSE,"P"}</definedName>
    <definedName name="swe_4" localSheetId="0" hidden="1">{"Tab1",#N/A,FALSE,"P";"Tab2",#N/A,FALSE,"P"}</definedName>
    <definedName name="swe_4" localSheetId="1" hidden="1">{"Tab1",#N/A,FALSE,"P";"Tab2",#N/A,FALSE,"P"}</definedName>
    <definedName name="swe_4" hidden="1">{"Tab1",#N/A,FALSE,"P";"Tab2",#N/A,FALSE,"P"}</definedName>
    <definedName name="SwitchColor" localSheetId="1">#REF!</definedName>
    <definedName name="SwitchColor">#REF!</definedName>
    <definedName name="sxc" localSheetId="0" hidden="1">{"Riqfin97",#N/A,FALSE,"Tran";"Riqfinpro",#N/A,FALSE,"Tran"}</definedName>
    <definedName name="sxc" localSheetId="1" hidden="1">{"Riqfin97",#N/A,FALSE,"Tran";"Riqfinpro",#N/A,FALSE,"Tran"}</definedName>
    <definedName name="sxc" hidden="1">{"Riqfin97",#N/A,FALSE,"Tran";"Riqfinpro",#N/A,FALSE,"Tran"}</definedName>
    <definedName name="sxc_1" localSheetId="0" hidden="1">{"Riqfin97",#N/A,FALSE,"Tran";"Riqfinpro",#N/A,FALSE,"Tran"}</definedName>
    <definedName name="sxc_1" localSheetId="1" hidden="1">{"Riqfin97",#N/A,FALSE,"Tran";"Riqfinpro",#N/A,FALSE,"Tran"}</definedName>
    <definedName name="sxc_1" hidden="1">{"Riqfin97",#N/A,FALSE,"Tran";"Riqfinpro",#N/A,FALSE,"Tran"}</definedName>
    <definedName name="sxc_1_1" localSheetId="0" hidden="1">{"Riqfin97",#N/A,FALSE,"Tran";"Riqfinpro",#N/A,FALSE,"Tran"}</definedName>
    <definedName name="sxc_1_1" localSheetId="1" hidden="1">{"Riqfin97",#N/A,FALSE,"Tran";"Riqfinpro",#N/A,FALSE,"Tran"}</definedName>
    <definedName name="sxc_1_1" hidden="1">{"Riqfin97",#N/A,FALSE,"Tran";"Riqfinpro",#N/A,FALSE,"Tran"}</definedName>
    <definedName name="sxc_1_2" localSheetId="0" hidden="1">{"Riqfin97",#N/A,FALSE,"Tran";"Riqfinpro",#N/A,FALSE,"Tran"}</definedName>
    <definedName name="sxc_1_2" localSheetId="1" hidden="1">{"Riqfin97",#N/A,FALSE,"Tran";"Riqfinpro",#N/A,FALSE,"Tran"}</definedName>
    <definedName name="sxc_1_2" hidden="1">{"Riqfin97",#N/A,FALSE,"Tran";"Riqfinpro",#N/A,FALSE,"Tran"}</definedName>
    <definedName name="sxc_1_3" localSheetId="0" hidden="1">{"Riqfin97",#N/A,FALSE,"Tran";"Riqfinpro",#N/A,FALSE,"Tran"}</definedName>
    <definedName name="sxc_1_3" localSheetId="1" hidden="1">{"Riqfin97",#N/A,FALSE,"Tran";"Riqfinpro",#N/A,FALSE,"Tran"}</definedName>
    <definedName name="sxc_1_3" hidden="1">{"Riqfin97",#N/A,FALSE,"Tran";"Riqfinpro",#N/A,FALSE,"Tran"}</definedName>
    <definedName name="sxc_1_4" localSheetId="0" hidden="1">{"Riqfin97",#N/A,FALSE,"Tran";"Riqfinpro",#N/A,FALSE,"Tran"}</definedName>
    <definedName name="sxc_1_4" localSheetId="1" hidden="1">{"Riqfin97",#N/A,FALSE,"Tran";"Riqfinpro",#N/A,FALSE,"Tran"}</definedName>
    <definedName name="sxc_1_4" hidden="1">{"Riqfin97",#N/A,FALSE,"Tran";"Riqfinpro",#N/A,FALSE,"Tran"}</definedName>
    <definedName name="sxc_2" localSheetId="0" hidden="1">{"Riqfin97",#N/A,FALSE,"Tran";"Riqfinpro",#N/A,FALSE,"Tran"}</definedName>
    <definedName name="sxc_2" localSheetId="1" hidden="1">{"Riqfin97",#N/A,FALSE,"Tran";"Riqfinpro",#N/A,FALSE,"Tran"}</definedName>
    <definedName name="sxc_2" hidden="1">{"Riqfin97",#N/A,FALSE,"Tran";"Riqfinpro",#N/A,FALSE,"Tran"}</definedName>
    <definedName name="sxc_3" localSheetId="0" hidden="1">{"Riqfin97",#N/A,FALSE,"Tran";"Riqfinpro",#N/A,FALSE,"Tran"}</definedName>
    <definedName name="sxc_3" localSheetId="1" hidden="1">{"Riqfin97",#N/A,FALSE,"Tran";"Riqfinpro",#N/A,FALSE,"Tran"}</definedName>
    <definedName name="sxc_3" hidden="1">{"Riqfin97",#N/A,FALSE,"Tran";"Riqfinpro",#N/A,FALSE,"Tran"}</definedName>
    <definedName name="sxc_4" localSheetId="0" hidden="1">{"Riqfin97",#N/A,FALSE,"Tran";"Riqfinpro",#N/A,FALSE,"Tran"}</definedName>
    <definedName name="sxc_4" localSheetId="1" hidden="1">{"Riqfin97",#N/A,FALSE,"Tran";"Riqfinpro",#N/A,FALSE,"Tran"}</definedName>
    <definedName name="sxc_4" hidden="1">{"Riqfin97",#N/A,FALSE,"Tran";"Riqfinpro",#N/A,FALSE,"Tran"}</definedName>
    <definedName name="sxe" localSheetId="0" hidden="1">{"Riqfin97",#N/A,FALSE,"Tran";"Riqfinpro",#N/A,FALSE,"Tran"}</definedName>
    <definedName name="sxe" localSheetId="1" hidden="1">{"Riqfin97",#N/A,FALSE,"Tran";"Riqfinpro",#N/A,FALSE,"Tran"}</definedName>
    <definedName name="sxe" hidden="1">{"Riqfin97",#N/A,FALSE,"Tran";"Riqfinpro",#N/A,FALSE,"Tran"}</definedName>
    <definedName name="sxe_1" localSheetId="0" hidden="1">{"Riqfin97",#N/A,FALSE,"Tran";"Riqfinpro",#N/A,FALSE,"Tran"}</definedName>
    <definedName name="sxe_1" localSheetId="1" hidden="1">{"Riqfin97",#N/A,FALSE,"Tran";"Riqfinpro",#N/A,FALSE,"Tran"}</definedName>
    <definedName name="sxe_1" hidden="1">{"Riqfin97",#N/A,FALSE,"Tran";"Riqfinpro",#N/A,FALSE,"Tran"}</definedName>
    <definedName name="sxe_1_1" localSheetId="0" hidden="1">{"Riqfin97",#N/A,FALSE,"Tran";"Riqfinpro",#N/A,FALSE,"Tran"}</definedName>
    <definedName name="sxe_1_1" localSheetId="1" hidden="1">{"Riqfin97",#N/A,FALSE,"Tran";"Riqfinpro",#N/A,FALSE,"Tran"}</definedName>
    <definedName name="sxe_1_1" hidden="1">{"Riqfin97",#N/A,FALSE,"Tran";"Riqfinpro",#N/A,FALSE,"Tran"}</definedName>
    <definedName name="sxe_1_2" localSheetId="0" hidden="1">{"Riqfin97",#N/A,FALSE,"Tran";"Riqfinpro",#N/A,FALSE,"Tran"}</definedName>
    <definedName name="sxe_1_2" localSheetId="1" hidden="1">{"Riqfin97",#N/A,FALSE,"Tran";"Riqfinpro",#N/A,FALSE,"Tran"}</definedName>
    <definedName name="sxe_1_2" hidden="1">{"Riqfin97",#N/A,FALSE,"Tran";"Riqfinpro",#N/A,FALSE,"Tran"}</definedName>
    <definedName name="sxe_1_3" localSheetId="0" hidden="1">{"Riqfin97",#N/A,FALSE,"Tran";"Riqfinpro",#N/A,FALSE,"Tran"}</definedName>
    <definedName name="sxe_1_3" localSheetId="1" hidden="1">{"Riqfin97",#N/A,FALSE,"Tran";"Riqfinpro",#N/A,FALSE,"Tran"}</definedName>
    <definedName name="sxe_1_3" hidden="1">{"Riqfin97",#N/A,FALSE,"Tran";"Riqfinpro",#N/A,FALSE,"Tran"}</definedName>
    <definedName name="sxe_1_4" localSheetId="0" hidden="1">{"Riqfin97",#N/A,FALSE,"Tran";"Riqfinpro",#N/A,FALSE,"Tran"}</definedName>
    <definedName name="sxe_1_4" localSheetId="1" hidden="1">{"Riqfin97",#N/A,FALSE,"Tran";"Riqfinpro",#N/A,FALSE,"Tran"}</definedName>
    <definedName name="sxe_1_4" hidden="1">{"Riqfin97",#N/A,FALSE,"Tran";"Riqfinpro",#N/A,FALSE,"Tran"}</definedName>
    <definedName name="sxe_2" localSheetId="0" hidden="1">{"Riqfin97",#N/A,FALSE,"Tran";"Riqfinpro",#N/A,FALSE,"Tran"}</definedName>
    <definedName name="sxe_2" localSheetId="1" hidden="1">{"Riqfin97",#N/A,FALSE,"Tran";"Riqfinpro",#N/A,FALSE,"Tran"}</definedName>
    <definedName name="sxe_2" hidden="1">{"Riqfin97",#N/A,FALSE,"Tran";"Riqfinpro",#N/A,FALSE,"Tran"}</definedName>
    <definedName name="sxe_3" localSheetId="0" hidden="1">{"Riqfin97",#N/A,FALSE,"Tran";"Riqfinpro",#N/A,FALSE,"Tran"}</definedName>
    <definedName name="sxe_3" localSheetId="1" hidden="1">{"Riqfin97",#N/A,FALSE,"Tran";"Riqfinpro",#N/A,FALSE,"Tran"}</definedName>
    <definedName name="sxe_3" hidden="1">{"Riqfin97",#N/A,FALSE,"Tran";"Riqfinpro",#N/A,FALSE,"Tran"}</definedName>
    <definedName name="sxe_4" localSheetId="0" hidden="1">{"Riqfin97",#N/A,FALSE,"Tran";"Riqfinpro",#N/A,FALSE,"Tran"}</definedName>
    <definedName name="sxe_4" localSheetId="1" hidden="1">{"Riqfin97",#N/A,FALSE,"Tran";"Riqfinpro",#N/A,FALSE,"Tran"}</definedName>
    <definedName name="sxe_4" hidden="1">{"Riqfin97",#N/A,FALSE,"Tran";"Riqfinpro",#N/A,FALSE,"Tran"}</definedName>
    <definedName name="SySalarios" localSheetId="0">#REF!</definedName>
    <definedName name="SySalarios" localSheetId="1">#REF!</definedName>
    <definedName name="SySalarios">#REF!</definedName>
    <definedName name="SySespecie" localSheetId="0">#REF!</definedName>
    <definedName name="SySespecie" localSheetId="1">#REF!</definedName>
    <definedName name="SySespecie">#REF!</definedName>
    <definedName name="T" localSheetId="1" hidden="1">#REF!</definedName>
    <definedName name="T" hidden="1">[44]Base!$DN1</definedName>
    <definedName name="t_1" localSheetId="0">[44]Base!#REF!</definedName>
    <definedName name="t_1" localSheetId="1">#REF!</definedName>
    <definedName name="t_1">[44]Base!#REF!</definedName>
    <definedName name="t4wh" localSheetId="0" hidden="1">{#N/A,#N/A,FALSE,"EMP_POP";#N/A,#N/A,FALSE,"UNEMPL"}</definedName>
    <definedName name="t4wh" localSheetId="1" hidden="1">{#N/A,#N/A,FALSE,"EMP_POP";#N/A,#N/A,FALSE,"UNEMPL"}</definedName>
    <definedName name="t4wh" hidden="1">{#N/A,#N/A,FALSE,"EMP_POP";#N/A,#N/A,FALSE,"UNEMPL"}</definedName>
    <definedName name="Tab_1" localSheetId="0">#REF!</definedName>
    <definedName name="Tab_1" localSheetId="1">#REF!</definedName>
    <definedName name="Tab_1">#REF!</definedName>
    <definedName name="Tab_1M" localSheetId="0">#REF!</definedName>
    <definedName name="Tab_1M" localSheetId="1">#REF!</definedName>
    <definedName name="Tab_1M">#REF!</definedName>
    <definedName name="Tab_1MCo" localSheetId="0">#REF!</definedName>
    <definedName name="Tab_1MCo" localSheetId="1">#REF!</definedName>
    <definedName name="Tab_1MCo">#REF!</definedName>
    <definedName name="Tab_2" localSheetId="0">#REF!</definedName>
    <definedName name="Tab_2" localSheetId="1">#REF!</definedName>
    <definedName name="Tab_2">#REF!</definedName>
    <definedName name="Tab_24" localSheetId="0">#REF!</definedName>
    <definedName name="Tab_24" localSheetId="1">#REF!</definedName>
    <definedName name="Tab_24">#REF!</definedName>
    <definedName name="Tab_3" localSheetId="0">#REF!</definedName>
    <definedName name="Tab_3" localSheetId="1">#REF!</definedName>
    <definedName name="Tab_3">#REF!</definedName>
    <definedName name="Tab_4" localSheetId="0">#REF!</definedName>
    <definedName name="Tab_4" localSheetId="1">#REF!</definedName>
    <definedName name="Tab_4">#REF!</definedName>
    <definedName name="Tab_5" localSheetId="0">#REF!</definedName>
    <definedName name="Tab_5" localSheetId="1">#REF!</definedName>
    <definedName name="Tab_5">#REF!</definedName>
    <definedName name="Tab_Assumptions" localSheetId="1">#REF!</definedName>
    <definedName name="Tab_Assumptions">#REF!</definedName>
    <definedName name="Tab_results" localSheetId="1">#REF!</definedName>
    <definedName name="Tab_results">#REF!</definedName>
    <definedName name="Tab1_A" localSheetId="1">#REF!</definedName>
    <definedName name="Tab1_A">#REF!</definedName>
    <definedName name="Tab1_B" localSheetId="1">#REF!</definedName>
    <definedName name="Tab1_B">#REF!</definedName>
    <definedName name="TAB1A" localSheetId="0">#REF!</definedName>
    <definedName name="TAB1A" localSheetId="1">#REF!</definedName>
    <definedName name="TAB1A">#REF!</definedName>
    <definedName name="tab1b" localSheetId="1">#REF!</definedName>
    <definedName name="tab1b">#REF!</definedName>
    <definedName name="TAB1CK" localSheetId="0">#REF!</definedName>
    <definedName name="TAB1CK" localSheetId="1">#REF!</definedName>
    <definedName name="TAB1CK">#REF!</definedName>
    <definedName name="Tab2_DSA">[147]Output_1!#REF!</definedName>
    <definedName name="Tab21new" localSheetId="1">#REF!</definedName>
    <definedName name="Tab21new">'[148]Gov-20'!$A$1</definedName>
    <definedName name="Tab25a" localSheetId="0">#REF!</definedName>
    <definedName name="Tab25a" localSheetId="1">#REF!</definedName>
    <definedName name="Tab25a">#REF!</definedName>
    <definedName name="Tab25b" localSheetId="0">#REF!</definedName>
    <definedName name="Tab25b" localSheetId="1">#REF!</definedName>
    <definedName name="Tab25b">#REF!</definedName>
    <definedName name="TAB2A" localSheetId="0">#REF!</definedName>
    <definedName name="TAB2A" localSheetId="1">#REF!</definedName>
    <definedName name="TAB2A">#REF!</definedName>
    <definedName name="tab2GC" localSheetId="1">#REF!</definedName>
    <definedName name="tab2GC">#REF!</definedName>
    <definedName name="tab3BPS" localSheetId="1">#REF!</definedName>
    <definedName name="tab3BPS">#REF!</definedName>
    <definedName name="tab4Int" localSheetId="1">#REF!</definedName>
    <definedName name="tab4Int">#REF!</definedName>
    <definedName name="TAB5A" localSheetId="0">#REF!</definedName>
    <definedName name="TAB5A" localSheetId="1">#REF!</definedName>
    <definedName name="TAB5A">#REF!</definedName>
    <definedName name="tab5Emp" localSheetId="1">#REF!</definedName>
    <definedName name="tab5Emp">#REF!</definedName>
    <definedName name="TAB6A" localSheetId="0">'[40]Annual Tables'!#REF!</definedName>
    <definedName name="TAB6A" localSheetId="1">#REF!</definedName>
    <definedName name="TAB6A">'[40]Annual Tables'!#REF!</definedName>
    <definedName name="TAB6B" localSheetId="0">'[40]Annual Tables'!#REF!</definedName>
    <definedName name="TAB6B" localSheetId="1">#REF!</definedName>
    <definedName name="TAB6B">'[40]Annual Tables'!#REF!</definedName>
    <definedName name="tab6BCU" localSheetId="1">#REF!</definedName>
    <definedName name="tab6BCU">#REF!</definedName>
    <definedName name="TAB6C" localSheetId="0">#REF!</definedName>
    <definedName name="TAB6C" localSheetId="1">#REF!</definedName>
    <definedName name="TAB6C">#REF!</definedName>
    <definedName name="TAB7A" localSheetId="0">#REF!</definedName>
    <definedName name="TAB7A" localSheetId="1">#REF!</definedName>
    <definedName name="TAB7A">#REF!</definedName>
    <definedName name="tab7DGI" localSheetId="1">#REF!</definedName>
    <definedName name="tab7DGI">#REF!</definedName>
    <definedName name="Tabasic" localSheetId="1">#REF!</definedName>
    <definedName name="Tabasic">#REF!</definedName>
    <definedName name="TABCUM" localSheetId="0">#REF!</definedName>
    <definedName name="TABCUM" localSheetId="1">#REF!</definedName>
    <definedName name="TABCUM">#REF!</definedName>
    <definedName name="table" localSheetId="0">#REF!</definedName>
    <definedName name="table" localSheetId="1">#REF!</definedName>
    <definedName name="table">#REF!</definedName>
    <definedName name="Table___.__Nicaragua__Quantitative_Benchmarks_and_Performance_Criteria" localSheetId="0">#REF!</definedName>
    <definedName name="Table___.__Nicaragua__Quantitative_Benchmarks_and_Performance_Criteria" localSheetId="1">#REF!</definedName>
    <definedName name="Table___.__Nicaragua__Quantitative_Benchmarks_and_Performance_Criteria">#REF!</definedName>
    <definedName name="Table__47" localSheetId="1">#REF!</definedName>
    <definedName name="Table__47">[149]RED47!$A$1:$I$53</definedName>
    <definedName name="Table_1" localSheetId="0">#REF!</definedName>
    <definedName name="Table_1" localSheetId="1">#REF!</definedName>
    <definedName name="Table_1">#REF!</definedName>
    <definedName name="Table_1._Bolivia__Financial_Benchmarks_and_Performance_Criteria" localSheetId="0">#REF!</definedName>
    <definedName name="Table_1._Bolivia__Financial_Benchmarks_and_Performance_Criteria" localSheetId="1">#REF!</definedName>
    <definedName name="Table_1._Bolivia__Financial_Benchmarks_and_Performance_Criteria">#REF!</definedName>
    <definedName name="Table_16.__Guatemala__National_Accounts_at_Current_Prices" localSheetId="0">#REF!</definedName>
    <definedName name="Table_16.__Guatemala__National_Accounts_at_Current_Prices" localSheetId="1">#REF!</definedName>
    <definedName name="Table_16.__Guatemala__National_Accounts_at_Current_Prices">#REF!</definedName>
    <definedName name="Table_2._Country_X___Public_Sector_Financing_1" localSheetId="0">#REF!</definedName>
    <definedName name="Table_2._Country_X___Public_Sector_Financing_1" localSheetId="1">#REF!</definedName>
    <definedName name="Table_2._Country_X___Public_Sector_Financing_1">#REF!</definedName>
    <definedName name="Table_20.cont__Guatemala___Selected_Agricultural_Sector_Statistics__concluded" localSheetId="0">#REF!</definedName>
    <definedName name="Table_20.cont__Guatemala___Selected_Agricultural_Sector_Statistics__concluded" localSheetId="1">#REF!</definedName>
    <definedName name="Table_20.cont__Guatemala___Selected_Agricultural_Sector_Statistics__concluded">#REF!</definedName>
    <definedName name="Table_28._Guatemala___Selected_Wage_Indicators_1" localSheetId="0">#REF!</definedName>
    <definedName name="Table_28._Guatemala___Selected_Wage_Indicators_1" localSheetId="1">#REF!</definedName>
    <definedName name="Table_28._Guatemala___Selected_Wage_Indicators_1">#REF!</definedName>
    <definedName name="Table_28a._Guatemala___Selected_Wage_Indicators_1" localSheetId="0">#REF!</definedName>
    <definedName name="Table_28a._Guatemala___Selected_Wage_Indicators_1" localSheetId="1">#REF!</definedName>
    <definedName name="Table_28a._Guatemala___Selected_Wage_Indicators_1">#REF!</definedName>
    <definedName name="Table_30a._Guatemala___Selected_Employment_and_Labor_Productivity_Indicators" localSheetId="0">#REF!</definedName>
    <definedName name="Table_30a._Guatemala___Selected_Employment_and_Labor_Productivity_Indicators" localSheetId="1">#REF!</definedName>
    <definedName name="Table_30a._Guatemala___Selected_Employment_and_Labor_Productivity_Indicators">#REF!</definedName>
    <definedName name="Table_31._Guatemala___Selected_Wage_and_Employment_Indicators_1" localSheetId="0">#REF!</definedName>
    <definedName name="Table_31._Guatemala___Selected_Wage_and_Employment_Indicators_1" localSheetId="1">#REF!</definedName>
    <definedName name="Table_31._Guatemala___Selected_Wage_and_Employment_Indicators_1">#REF!</definedName>
    <definedName name="Table_32.__Guatemala__Trends_in_Unit_Labor_Costs__ULC___Real_Wages__Productivity_and_Employment" localSheetId="0">#REF!</definedName>
    <definedName name="Table_32.__Guatemala__Trends_in_Unit_Labor_Costs__ULC___Real_Wages__Productivity_and_Employment" localSheetId="1">#REF!</definedName>
    <definedName name="Table_32.__Guatemala__Trends_in_Unit_Labor_Costs__ULC___Real_Wages__Productivity_and_Employment">#REF!</definedName>
    <definedName name="Table_33.__Guatemala__Indicators_of_Competitiveness" localSheetId="0">#REF!</definedName>
    <definedName name="Table_33.__Guatemala__Indicators_of_Competitiveness" localSheetId="1">#REF!</definedName>
    <definedName name="Table_33.__Guatemala__Indicators_of_Competitiveness">#REF!</definedName>
    <definedName name="Table_4._Guatemala___Consumer_Price_Indices__1" localSheetId="0">#REF!</definedName>
    <definedName name="Table_4._Guatemala___Consumer_Price_Indices__1" localSheetId="1">#REF!</definedName>
    <definedName name="Table_4._Guatemala___Consumer_Price_Indices__1">#REF!</definedName>
    <definedName name="Table_4SR" localSheetId="0">#REF!</definedName>
    <definedName name="Table_4SR" localSheetId="1">#REF!</definedName>
    <definedName name="Table_4SR">#REF!</definedName>
    <definedName name="Table_5a">[57]E!#REF!</definedName>
    <definedName name="Table_A.__Guatemala__Trends_in_Private_Sector_Unit_Labor_Costs__ULC___Real_Wages__Productivity_and_Employment" localSheetId="0">#REF!</definedName>
    <definedName name="Table_A.__Guatemala__Trends_in_Private_Sector_Unit_Labor_Costs__ULC___Real_Wages__Productivity_and_Employment" localSheetId="1">#REF!</definedName>
    <definedName name="Table_A.__Guatemala__Trends_in_Private_Sector_Unit_Labor_Costs__ULC___Real_Wages__Productivity_and_Employment">#REF!</definedName>
    <definedName name="TABLE0" localSheetId="0">#REF!</definedName>
    <definedName name="TABLE0" localSheetId="1">#REF!</definedName>
    <definedName name="TABLE0">#REF!</definedName>
    <definedName name="TABLE01_BOG" localSheetId="0">#REF!</definedName>
    <definedName name="TABLE01_BOG" localSheetId="1">#REF!</definedName>
    <definedName name="TABLE01_BOG">#REF!</definedName>
    <definedName name="TABLE02_ComBanks" localSheetId="0">#REF!</definedName>
    <definedName name="TABLE02_ComBanks" localSheetId="1">#REF!</definedName>
    <definedName name="TABLE02_ComBanks">#REF!</definedName>
    <definedName name="TABLE03" localSheetId="1">#REF!</definedName>
    <definedName name="TABLE03">'[86]C:G'!$B$2:$X$215</definedName>
    <definedName name="TABLE03_Banking_System" localSheetId="0">#REF!</definedName>
    <definedName name="TABLE03_Banking_System" localSheetId="1">#REF!</definedName>
    <definedName name="TABLE03_Banking_System">#REF!</definedName>
    <definedName name="TABLE04_FinancialAssets" localSheetId="0">#REF!</definedName>
    <definedName name="TABLE04_FinancialAssets" localSheetId="1">#REF!</definedName>
    <definedName name="TABLE04_FinancialAssets">#REF!</definedName>
    <definedName name="TABLE05" localSheetId="0">#REF!</definedName>
    <definedName name="TABLE05" localSheetId="1">#REF!</definedName>
    <definedName name="TABLE05">#REF!</definedName>
    <definedName name="TABLE05_BondedDebt_byHolder" localSheetId="0">#REF!</definedName>
    <definedName name="TABLE05_BondedDebt_byHolder" localSheetId="1">#REF!</definedName>
    <definedName name="TABLE05_BondedDebt_byHolder">#REF!</definedName>
    <definedName name="TABLE06" localSheetId="0">#REF!</definedName>
    <definedName name="TABLE06" localSheetId="1">#REF!</definedName>
    <definedName name="TABLE06">#REF!</definedName>
    <definedName name="TABLE06_Reserve_Requirements" localSheetId="0">#REF!</definedName>
    <definedName name="TABLE06_Reserve_Requirements" localSheetId="1">#REF!</definedName>
    <definedName name="TABLE06_Reserve_Requirements">#REF!</definedName>
    <definedName name="TABLE07" localSheetId="0">#REF!</definedName>
    <definedName name="TABLE07" localSheetId="1">#REF!</definedName>
    <definedName name="TABLE07">#REF!</definedName>
    <definedName name="TABLE07_BondedDebt_byInstrument" localSheetId="0">#REF!</definedName>
    <definedName name="TABLE07_BondedDebt_byInstrument" localSheetId="1">#REF!</definedName>
    <definedName name="TABLE07_BondedDebt_byInstrument">#REF!</definedName>
    <definedName name="TABLE08" localSheetId="0">#REF!</definedName>
    <definedName name="TABLE08" localSheetId="1">#REF!</definedName>
    <definedName name="TABLE08">#REF!</definedName>
    <definedName name="TABLE08_GovFinancing" localSheetId="0">#REF!</definedName>
    <definedName name="TABLE08_GovFinancing" localSheetId="1">#REF!</definedName>
    <definedName name="TABLE08_GovFinancing">#REF!</definedName>
    <definedName name="TABLE09" localSheetId="0">#REF!</definedName>
    <definedName name="TABLE09" localSheetId="1">#REF!</definedName>
    <definedName name="TABLE09">#REF!</definedName>
    <definedName name="TABLE09_NIR" localSheetId="0">#REF!</definedName>
    <definedName name="TABLE09_NIR" localSheetId="1">#REF!</definedName>
    <definedName name="TABLE09_NIR">#REF!</definedName>
    <definedName name="Table1" localSheetId="0">#REF!</definedName>
    <definedName name="Table1" localSheetId="1">#REF!</definedName>
    <definedName name="Table1">#REF!</definedName>
    <definedName name="table10" localSheetId="0">#REF!</definedName>
    <definedName name="table10" localSheetId="1">#REF!</definedName>
    <definedName name="table10">#REF!</definedName>
    <definedName name="TABLE10_Data_for_projection" localSheetId="0">#REF!</definedName>
    <definedName name="TABLE10_Data_for_projection" localSheetId="1">#REF!</definedName>
    <definedName name="TABLE10_Data_for_projection">#REF!</definedName>
    <definedName name="Table10A" localSheetId="0">#REF!</definedName>
    <definedName name="Table10A" localSheetId="1">#REF!</definedName>
    <definedName name="Table10A">#REF!</definedName>
    <definedName name="table11" localSheetId="0">#REF!</definedName>
    <definedName name="table11" localSheetId="1">#REF!</definedName>
    <definedName name="table11">#REF!</definedName>
    <definedName name="TABLE11_Gross_Reserves" localSheetId="0">#REF!</definedName>
    <definedName name="TABLE11_Gross_Reserves" localSheetId="1">#REF!</definedName>
    <definedName name="TABLE11_Gross_Reserves">#REF!</definedName>
    <definedName name="table15" localSheetId="0">#REF!</definedName>
    <definedName name="table15" localSheetId="1">#REF!</definedName>
    <definedName name="table15">#REF!</definedName>
    <definedName name="TABLE17" localSheetId="1">#REF!</definedName>
    <definedName name="TABLE17">'[86]C:D'!$B$183:$U$249</definedName>
    <definedName name="TABLE1A" localSheetId="0">#REF!</definedName>
    <definedName name="TABLE1A" localSheetId="1">#REF!</definedName>
    <definedName name="TABLE1A">#REF!</definedName>
    <definedName name="Table2" localSheetId="0">#REF!</definedName>
    <definedName name="Table2" localSheetId="1">#REF!</definedName>
    <definedName name="Table2">#REF!</definedName>
    <definedName name="TABLE21" localSheetId="1">#REF!</definedName>
    <definedName name="TABLE21">'[86]C:D'!$B$370:$U$531</definedName>
    <definedName name="TABLE24" localSheetId="0">#REF!</definedName>
    <definedName name="TABLE24" localSheetId="1">#REF!</definedName>
    <definedName name="TABLE24">#REF!</definedName>
    <definedName name="TABLE2A" localSheetId="0">#REF!</definedName>
    <definedName name="TABLE2A" localSheetId="1">#REF!</definedName>
    <definedName name="TABLE2A">#REF!</definedName>
    <definedName name="table3" localSheetId="0">#REF!</definedName>
    <definedName name="table3" localSheetId="1">#REF!</definedName>
    <definedName name="table3">#REF!</definedName>
    <definedName name="TABLE34" localSheetId="1">#REF!</definedName>
    <definedName name="TABLE34">'[92]loans&amp;grants(F)'!$B$7:$AI$56</definedName>
    <definedName name="TABLE35" localSheetId="1">#REF!</definedName>
    <definedName name="TABLE35">'[123]loans&amp;grants(F)'!$B$58:$M$155</definedName>
    <definedName name="TABLE36" localSheetId="1">#REF!</definedName>
    <definedName name="TABLE36">'[123]loans&amp;grants(F)'!$B$156:$N$204</definedName>
    <definedName name="TABLE37" localSheetId="1">#REF!</definedName>
    <definedName name="TABLE37">'[123]loans&amp;grants(F)'!$B$247:$O$294</definedName>
    <definedName name="TABLE38" localSheetId="1">#REF!</definedName>
    <definedName name="TABLE38">'[123]loans&amp;grants(F)'!$B$297:$AJ$368</definedName>
    <definedName name="TABLE39" localSheetId="1">#REF!</definedName>
    <definedName name="TABLE39">'[123]loans&amp;grants(F)'!$B$297:$AJ$368</definedName>
    <definedName name="TABLE3A" localSheetId="0">#REF!</definedName>
    <definedName name="TABLE3A" localSheetId="1">#REF!</definedName>
    <definedName name="TABLE3A">#REF!</definedName>
    <definedName name="table4" localSheetId="0">#REF!</definedName>
    <definedName name="table4" localSheetId="1">#REF!</definedName>
    <definedName name="table4">#REF!</definedName>
    <definedName name="TABLE40" localSheetId="1">#REF!</definedName>
    <definedName name="TABLE40">'[92]loans&amp;grants(F)'!$B$418:$AJ$446</definedName>
    <definedName name="table41" localSheetId="1">#REF!</definedName>
    <definedName name="table41">#REF!</definedName>
    <definedName name="TABLE42" localSheetId="1">#REF!</definedName>
    <definedName name="TABLE42">'[92]loans&amp;grants(F)'!$B$467:$AK$521</definedName>
    <definedName name="TABLE43" localSheetId="1">#REF!</definedName>
    <definedName name="TABLE43">'[123]loans&amp;grants(F)'!$B$37:$AK$376</definedName>
    <definedName name="TABLE44" localSheetId="0">#REF!</definedName>
    <definedName name="TABLE44" localSheetId="1">#REF!</definedName>
    <definedName name="TABLE44">#REF!</definedName>
    <definedName name="TABLE45" localSheetId="1">#REF!</definedName>
    <definedName name="TABLE45">'[92]loans&amp;grants(F)'!$B$98:$AK$378</definedName>
    <definedName name="TABLE46" localSheetId="0">[86]F!#REF!</definedName>
    <definedName name="TABLE46" localSheetId="1">#REF!</definedName>
    <definedName name="TABLE46">[86]F!#REF!</definedName>
    <definedName name="TABLE47" localSheetId="0">[86]F!#REF!</definedName>
    <definedName name="TABLE47" localSheetId="1">#REF!</definedName>
    <definedName name="TABLE47">[86]F!#REF!</definedName>
    <definedName name="TABLE48" localSheetId="0">#REF!</definedName>
    <definedName name="TABLE48" localSheetId="1">#REF!</definedName>
    <definedName name="TABLE48">#REF!</definedName>
    <definedName name="TABLE49" localSheetId="0">#REF!</definedName>
    <definedName name="TABLE49" localSheetId="1">#REF!</definedName>
    <definedName name="TABLE49">#REF!</definedName>
    <definedName name="table5" localSheetId="0">#REF!</definedName>
    <definedName name="table5" localSheetId="1">#REF!</definedName>
    <definedName name="table5">#REF!</definedName>
    <definedName name="TABLE50" localSheetId="0">#REF!</definedName>
    <definedName name="TABLE50" localSheetId="1">#REF!</definedName>
    <definedName name="TABLE50">#REF!</definedName>
    <definedName name="TABLE51" localSheetId="0">#REF!</definedName>
    <definedName name="TABLE51" localSheetId="1">#REF!</definedName>
    <definedName name="TABLE51">#REF!</definedName>
    <definedName name="TABLE52" localSheetId="0">#REF!</definedName>
    <definedName name="TABLE52" localSheetId="1">#REF!</definedName>
    <definedName name="TABLE52">#REF!</definedName>
    <definedName name="TABLE53" localSheetId="0">#REF!</definedName>
    <definedName name="TABLE53" localSheetId="1">#REF!</definedName>
    <definedName name="TABLE53">#REF!</definedName>
    <definedName name="TABLE54" localSheetId="0">#REF!</definedName>
    <definedName name="TABLE54" localSheetId="1">#REF!</definedName>
    <definedName name="TABLE54">#REF!</definedName>
    <definedName name="TABLE55" localSheetId="0">#REF!</definedName>
    <definedName name="TABLE55" localSheetId="1">#REF!</definedName>
    <definedName name="TABLE55">#REF!</definedName>
    <definedName name="TABLE56" localSheetId="0">#REF!</definedName>
    <definedName name="TABLE56" localSheetId="1">#REF!</definedName>
    <definedName name="TABLE56">#REF!</definedName>
    <definedName name="TABLE57" localSheetId="0">#REF!</definedName>
    <definedName name="TABLE57" localSheetId="1">#REF!</definedName>
    <definedName name="TABLE57">#REF!</definedName>
    <definedName name="TABLE58" localSheetId="0">#REF!</definedName>
    <definedName name="TABLE58" localSheetId="1">#REF!</definedName>
    <definedName name="TABLE58">#REF!</definedName>
    <definedName name="TABLE59" localSheetId="0">#REF!</definedName>
    <definedName name="TABLE59" localSheetId="1">#REF!</definedName>
    <definedName name="TABLE59">#REF!</definedName>
    <definedName name="table6" localSheetId="0">#REF!</definedName>
    <definedName name="table6" localSheetId="1">#REF!</definedName>
    <definedName name="table6">#REF!</definedName>
    <definedName name="TABLE60" localSheetId="0">#REF!</definedName>
    <definedName name="TABLE60" localSheetId="1">#REF!</definedName>
    <definedName name="TABLE60">#REF!</definedName>
    <definedName name="TABLE61" localSheetId="0">#REF!</definedName>
    <definedName name="TABLE61" localSheetId="1">#REF!</definedName>
    <definedName name="TABLE61">#REF!</definedName>
    <definedName name="TABLE62" localSheetId="0">#REF!</definedName>
    <definedName name="TABLE62" localSheetId="1">#REF!</definedName>
    <definedName name="TABLE62">#REF!</definedName>
    <definedName name="TABLE63" localSheetId="0">#REF!</definedName>
    <definedName name="TABLE63" localSheetId="1">#REF!</definedName>
    <definedName name="TABLE63">#REF!</definedName>
    <definedName name="TABLE64" localSheetId="0">#REF!</definedName>
    <definedName name="TABLE64" localSheetId="1">#REF!</definedName>
    <definedName name="TABLE64">#REF!</definedName>
    <definedName name="TABLE65" localSheetId="0">#REF!</definedName>
    <definedName name="TABLE65" localSheetId="1">#REF!</definedName>
    <definedName name="TABLE65">#REF!</definedName>
    <definedName name="TABLE66" localSheetId="0">#REF!</definedName>
    <definedName name="TABLE66" localSheetId="1">#REF!</definedName>
    <definedName name="TABLE66">#REF!</definedName>
    <definedName name="TABLE67" localSheetId="0">#REF!</definedName>
    <definedName name="TABLE67" localSheetId="1">#REF!</definedName>
    <definedName name="TABLE67">#REF!</definedName>
    <definedName name="TABLE68" localSheetId="0">#REF!</definedName>
    <definedName name="TABLE68" localSheetId="1">#REF!</definedName>
    <definedName name="TABLE68">#REF!</definedName>
    <definedName name="TABLE69" localSheetId="0">#REF!</definedName>
    <definedName name="TABLE69" localSheetId="1">#REF!</definedName>
    <definedName name="TABLE69">#REF!</definedName>
    <definedName name="table7" localSheetId="0">#REF!</definedName>
    <definedName name="table7" localSheetId="1">#REF!</definedName>
    <definedName name="table7">#REF!</definedName>
    <definedName name="TABLE70" localSheetId="0">#REF!</definedName>
    <definedName name="TABLE70" localSheetId="1">#REF!</definedName>
    <definedName name="TABLE70">#REF!</definedName>
    <definedName name="TABLE71" localSheetId="0">#REF!</definedName>
    <definedName name="TABLE71" localSheetId="1">#REF!</definedName>
    <definedName name="TABLE71">#REF!</definedName>
    <definedName name="TABLE72" localSheetId="0">#REF!</definedName>
    <definedName name="TABLE72" localSheetId="1">#REF!</definedName>
    <definedName name="TABLE72">#REF!</definedName>
    <definedName name="TABLE73" localSheetId="0">#REF!</definedName>
    <definedName name="TABLE73" localSheetId="1">#REF!</definedName>
    <definedName name="TABLE73">#REF!</definedName>
    <definedName name="TABLE74" localSheetId="0">#REF!</definedName>
    <definedName name="TABLE74" localSheetId="1">#REF!</definedName>
    <definedName name="TABLE74">#REF!</definedName>
    <definedName name="TABLE75" localSheetId="0">#REF!</definedName>
    <definedName name="TABLE75" localSheetId="1">#REF!</definedName>
    <definedName name="TABLE75">#REF!</definedName>
    <definedName name="TABLE76" localSheetId="0">#REF!</definedName>
    <definedName name="TABLE76" localSheetId="1">#REF!</definedName>
    <definedName name="TABLE76">#REF!</definedName>
    <definedName name="TABLE77" localSheetId="0">#REF!</definedName>
    <definedName name="TABLE77" localSheetId="1">#REF!</definedName>
    <definedName name="TABLE77">#REF!</definedName>
    <definedName name="TABLE78" localSheetId="0">#REF!</definedName>
    <definedName name="TABLE78" localSheetId="1">#REF!</definedName>
    <definedName name="TABLE78">#REF!</definedName>
    <definedName name="TABLE79" localSheetId="0">#REF!</definedName>
    <definedName name="TABLE79" localSheetId="1">#REF!</definedName>
    <definedName name="TABLE79">#REF!</definedName>
    <definedName name="TABLE7A" localSheetId="0">#REF!</definedName>
    <definedName name="TABLE7A" localSheetId="1">#REF!</definedName>
    <definedName name="TABLE7A">#REF!</definedName>
    <definedName name="table8" localSheetId="0">#REF!</definedName>
    <definedName name="table8" localSheetId="1">#REF!</definedName>
    <definedName name="table8">#REF!</definedName>
    <definedName name="TABLE80" localSheetId="0">#REF!</definedName>
    <definedName name="TABLE80" localSheetId="1">#REF!</definedName>
    <definedName name="TABLE80">#REF!</definedName>
    <definedName name="TABLE8A" localSheetId="0">#REF!</definedName>
    <definedName name="TABLE8A" localSheetId="1">#REF!</definedName>
    <definedName name="TABLE8A">#REF!</definedName>
    <definedName name="TABLE8B" localSheetId="0">#REF!</definedName>
    <definedName name="TABLE8B" localSheetId="1">#REF!</definedName>
    <definedName name="TABLE8B">#REF!</definedName>
    <definedName name="TABLE8C" localSheetId="0">#REF!</definedName>
    <definedName name="TABLE8C" localSheetId="1">#REF!</definedName>
    <definedName name="TABLE8C">#REF!</definedName>
    <definedName name="TABLE8D" localSheetId="0">#REF!</definedName>
    <definedName name="TABLE8D" localSheetId="1">#REF!</definedName>
    <definedName name="TABLE8D">#REF!</definedName>
    <definedName name="table9" localSheetId="0">#REF!</definedName>
    <definedName name="table9" localSheetId="1">#REF!</definedName>
    <definedName name="table9">#REF!</definedName>
    <definedName name="TableA" localSheetId="0">#REF!</definedName>
    <definedName name="TableA" localSheetId="1">#REF!</definedName>
    <definedName name="TableA">#REF!</definedName>
    <definedName name="TABLEA1" localSheetId="0">'[150]Basic Data'!#REF!</definedName>
    <definedName name="TABLEA1" localSheetId="1">#REF!</definedName>
    <definedName name="TABLEA1">'[150]Basic Data'!#REF!</definedName>
    <definedName name="TABLEA2" localSheetId="0">'[150]Basic Data'!#REF!</definedName>
    <definedName name="TABLEA2" localSheetId="1">#REF!</definedName>
    <definedName name="TABLEA2">'[150]Basic Data'!#REF!</definedName>
    <definedName name="TableAAA" localSheetId="1">#REF!</definedName>
    <definedName name="TableAAA">'[86]C:G'!$B$2:$X$215</definedName>
    <definedName name="Tableau_1._CAMEROUN__Principaux_indicateurs_économiques__financiers_et_sociaux_2001___2005" localSheetId="0">#REF!</definedName>
    <definedName name="Tableau_1._CAMEROUN__Principaux_indicateurs_économiques__financiers_et_sociaux_2001___2005" localSheetId="1">#REF!</definedName>
    <definedName name="Tableau_1._CAMEROUN__Principaux_indicateurs_économiques__financiers_et_sociaux_2001___2005">#REF!</definedName>
    <definedName name="Tableau_2___Equilibre_Epargne_investissement_et_financement_du_déficit_de_ressources" localSheetId="0">#REF!</definedName>
    <definedName name="Tableau_2___Equilibre_Epargne_investissement_et_financement_du_déficit_de_ressources" localSheetId="1">#REF!</definedName>
    <definedName name="Tableau_2___Equilibre_Epargne_investissement_et_financement_du_déficit_de_ressources">#REF!</definedName>
    <definedName name="Tableau_3___Données_relatives_à_l_environnement_extérieur_2003___2005" localSheetId="0">#REF!</definedName>
    <definedName name="Tableau_3___Données_relatives_à_l_environnement_extérieur_2003___2005" localSheetId="1">#REF!</definedName>
    <definedName name="Tableau_3___Données_relatives_à_l_environnement_extérieur_2003___2005">#REF!</definedName>
    <definedName name="Tableau_4___Contribution_de_la_demande_à_la_croissance_réeelle" localSheetId="0">#REF!</definedName>
    <definedName name="Tableau_4___Contribution_de_la_demande_à_la_croissance_réeelle" localSheetId="1">#REF!</definedName>
    <definedName name="Tableau_4___Contribution_de_la_demande_à_la_croissance_réeelle">#REF!</definedName>
    <definedName name="Tableau_5___Contribution_de_l_offre_à_la_croissance_réeelle" localSheetId="0">#REF!</definedName>
    <definedName name="Tableau_5___Contribution_de_l_offre_à_la_croissance_réeelle" localSheetId="1">#REF!</definedName>
    <definedName name="Tableau_5___Contribution_de_l_offre_à_la_croissance_réeelle">#REF!</definedName>
    <definedName name="Tableau_6___Tableau_budgétaire_résumé_2003___2005" localSheetId="0">#REF!</definedName>
    <definedName name="Tableau_6___Tableau_budgétaire_résumé_2003___2005" localSheetId="1">#REF!</definedName>
    <definedName name="Tableau_6___Tableau_budgétaire_résumé_2003___2005">#REF!</definedName>
    <definedName name="Tableau_9._CAMEROUN__Situation_monétaire_résumée_2001___2005" localSheetId="0">#REF!</definedName>
    <definedName name="Tableau_9._CAMEROUN__Situation_monétaire_résumée_2001___2005" localSheetId="1">#REF!</definedName>
    <definedName name="Tableau_9._CAMEROUN__Situation_monétaire_résumée_2001___2005">#REF!</definedName>
    <definedName name="TABLEb" localSheetId="1">#REF!</definedName>
    <definedName name="TABLEb">[86]B:I!$B$54:$J$184</definedName>
    <definedName name="TableB1" localSheetId="0">#REF!</definedName>
    <definedName name="TableB1" localSheetId="1">#REF!</definedName>
    <definedName name="TableB1">#REF!</definedName>
    <definedName name="TableB2" localSheetId="0">#REF!</definedName>
    <definedName name="TableB2" localSheetId="1">#REF!</definedName>
    <definedName name="TableB2">#REF!</definedName>
    <definedName name="TableB3" localSheetId="0">#REF!</definedName>
    <definedName name="TableB3" localSheetId="1">#REF!</definedName>
    <definedName name="TableB3">#REF!</definedName>
    <definedName name="Tablec" localSheetId="1">#REF!</definedName>
    <definedName name="Tablec">'[86]C:F'!$A$147:$H$1016</definedName>
    <definedName name="TableC1" localSheetId="0">#REF!</definedName>
    <definedName name="TableC1" localSheetId="1">#REF!</definedName>
    <definedName name="TableC1">#REF!</definedName>
    <definedName name="TableC2" localSheetId="0">#REF!</definedName>
    <definedName name="TableC2" localSheetId="1">#REF!</definedName>
    <definedName name="TableC2">#REF!</definedName>
    <definedName name="TableC3" localSheetId="0">#REF!</definedName>
    <definedName name="TableC3" localSheetId="1">#REF!</definedName>
    <definedName name="TableC3">#REF!</definedName>
    <definedName name="tabled" localSheetId="1">#REF!</definedName>
    <definedName name="tabled">'[86]C:D'!$B$183:$U$249</definedName>
    <definedName name="tablee" localSheetId="1">#REF!</definedName>
    <definedName name="tablee">'[87]C:D'!$B$370:$U$531</definedName>
    <definedName name="tablef" localSheetId="0">[86]F!#REF!</definedName>
    <definedName name="tablef" localSheetId="1">#REF!</definedName>
    <definedName name="tablef">[86]F!#REF!</definedName>
    <definedName name="tableg" localSheetId="0">[86]F!#REF!</definedName>
    <definedName name="tableg" localSheetId="1">#REF!</definedName>
    <definedName name="tableg">[86]F!#REF!</definedName>
    <definedName name="TableName">"Dummy"</definedName>
    <definedName name="TABMON" localSheetId="0">#REF!</definedName>
    <definedName name="TABMON" localSheetId="1">#REF!</definedName>
    <definedName name="TABMON">#REF!</definedName>
    <definedName name="TAMAÑOPOSTE">#REF!</definedName>
    <definedName name="TAME" localSheetId="0">#REF!</definedName>
    <definedName name="TAME" localSheetId="1">#REF!</definedName>
    <definedName name="TAME">#REF!</definedName>
    <definedName name="tarea1" localSheetId="0">#REF!</definedName>
    <definedName name="tarea1" localSheetId="1">#REF!</definedName>
    <definedName name="tarea1">#REF!</definedName>
    <definedName name="tarea2" localSheetId="0">#REF!</definedName>
    <definedName name="tarea2" localSheetId="1">#REF!</definedName>
    <definedName name="tarea2">#REF!</definedName>
    <definedName name="tasa" localSheetId="0" hidden="1">#REF!</definedName>
    <definedName name="tasa" localSheetId="1" hidden="1">#REF!</definedName>
    <definedName name="tasa" hidden="1">#REF!</definedName>
    <definedName name="Tasa_munis">#REF!</definedName>
    <definedName name="TASAS_DE_INTERES_PROMEDIO" localSheetId="1">#REF!,#REF!</definedName>
    <definedName name="TASAS_DE_INTERES_PROMEDIO">[134]PROMEDIO!$A$97:$G$121,[134]PROMEDIO!$A$248:$G$272</definedName>
    <definedName name="Tasas_Interes_06R" localSheetId="1">#REF!</definedName>
    <definedName name="Tasas_Interes_06R">[151]A!$A$1:$T$54</definedName>
    <definedName name="tavo" localSheetId="0" hidden="1">{"Tab1",#N/A,FALSE,"P";"Tab2",#N/A,FALSE,"P"}</definedName>
    <definedName name="tavo" localSheetId="1" hidden="1">{"Tab1",#N/A,FALSE,"P";"Tab2",#N/A,FALSE,"P"}</definedName>
    <definedName name="tavo" hidden="1">{"Tab1",#N/A,FALSE,"P";"Tab2",#N/A,FALSE,"P"}</definedName>
    <definedName name="tavo_1" localSheetId="0" hidden="1">{"Tab1",#N/A,FALSE,"P";"Tab2",#N/A,FALSE,"P"}</definedName>
    <definedName name="tavo_1" localSheetId="1" hidden="1">{"Tab1",#N/A,FALSE,"P";"Tab2",#N/A,FALSE,"P"}</definedName>
    <definedName name="tavo_1" hidden="1">{"Tab1",#N/A,FALSE,"P";"Tab2",#N/A,FALSE,"P"}</definedName>
    <definedName name="tavo_1_1" localSheetId="0" hidden="1">{"Tab1",#N/A,FALSE,"P";"Tab2",#N/A,FALSE,"P"}</definedName>
    <definedName name="tavo_1_1" localSheetId="1" hidden="1">{"Tab1",#N/A,FALSE,"P";"Tab2",#N/A,FALSE,"P"}</definedName>
    <definedName name="tavo_1_1" hidden="1">{"Tab1",#N/A,FALSE,"P";"Tab2",#N/A,FALSE,"P"}</definedName>
    <definedName name="tavo_1_2" localSheetId="0" hidden="1">{"Tab1",#N/A,FALSE,"P";"Tab2",#N/A,FALSE,"P"}</definedName>
    <definedName name="tavo_1_2" localSheetId="1" hidden="1">{"Tab1",#N/A,FALSE,"P";"Tab2",#N/A,FALSE,"P"}</definedName>
    <definedName name="tavo_1_2" hidden="1">{"Tab1",#N/A,FALSE,"P";"Tab2",#N/A,FALSE,"P"}</definedName>
    <definedName name="tavo_1_3" localSheetId="0" hidden="1">{"Tab1",#N/A,FALSE,"P";"Tab2",#N/A,FALSE,"P"}</definedName>
    <definedName name="tavo_1_3" localSheetId="1" hidden="1">{"Tab1",#N/A,FALSE,"P";"Tab2",#N/A,FALSE,"P"}</definedName>
    <definedName name="tavo_1_3" hidden="1">{"Tab1",#N/A,FALSE,"P";"Tab2",#N/A,FALSE,"P"}</definedName>
    <definedName name="tavo_1_4" localSheetId="0" hidden="1">{"Tab1",#N/A,FALSE,"P";"Tab2",#N/A,FALSE,"P"}</definedName>
    <definedName name="tavo_1_4" localSheetId="1" hidden="1">{"Tab1",#N/A,FALSE,"P";"Tab2",#N/A,FALSE,"P"}</definedName>
    <definedName name="tavo_1_4" hidden="1">{"Tab1",#N/A,FALSE,"P";"Tab2",#N/A,FALSE,"P"}</definedName>
    <definedName name="tavo_2" localSheetId="0" hidden="1">{"Tab1",#N/A,FALSE,"P";"Tab2",#N/A,FALSE,"P"}</definedName>
    <definedName name="tavo_2" localSheetId="1" hidden="1">{"Tab1",#N/A,FALSE,"P";"Tab2",#N/A,FALSE,"P"}</definedName>
    <definedName name="tavo_2" hidden="1">{"Tab1",#N/A,FALSE,"P";"Tab2",#N/A,FALSE,"P"}</definedName>
    <definedName name="tavo_3" localSheetId="0" hidden="1">{"Tab1",#N/A,FALSE,"P";"Tab2",#N/A,FALSE,"P"}</definedName>
    <definedName name="tavo_3" localSheetId="1" hidden="1">{"Tab1",#N/A,FALSE,"P";"Tab2",#N/A,FALSE,"P"}</definedName>
    <definedName name="tavo_3" hidden="1">{"Tab1",#N/A,FALSE,"P";"Tab2",#N/A,FALSE,"P"}</definedName>
    <definedName name="tavo_4" localSheetId="0" hidden="1">{"Tab1",#N/A,FALSE,"P";"Tab2",#N/A,FALSE,"P"}</definedName>
    <definedName name="tavo_4" localSheetId="1" hidden="1">{"Tab1",#N/A,FALSE,"P";"Tab2",#N/A,FALSE,"P"}</definedName>
    <definedName name="tavo_4" hidden="1">{"Tab1",#N/A,FALSE,"P";"Tab2",#N/A,FALSE,"P"}</definedName>
    <definedName name="tblChecks" localSheetId="1">#REF!</definedName>
    <definedName name="tblChecks">[37]ErrCheck!$A$3:$E$5</definedName>
    <definedName name="tblLinks" localSheetId="1">#REF!</definedName>
    <definedName name="tblLinks">[37]Links!$A$4:$F$33</definedName>
    <definedName name="tbn" localSheetId="0">#REF!</definedName>
    <definedName name="tbn" localSheetId="1">#REF!</definedName>
    <definedName name="tbn">#REF!</definedName>
    <definedName name="TC" localSheetId="0">#REF!</definedName>
    <definedName name="TC" localSheetId="1">#REF!</definedName>
    <definedName name="TC">#REF!</definedName>
    <definedName name="TC00" localSheetId="1">#REF!</definedName>
    <definedName name="TC00">'[49]PROYECCIONES-PM 2000mod (2)'!$F$66</definedName>
    <definedName name="TCcomponentes" localSheetId="0">OFFSET(#REF!,0,0,COUNT(#REF!))</definedName>
    <definedName name="TCcomponentes" localSheetId="1">OFFSET(#REF!,0,0,COUNT(#REF!))</definedName>
    <definedName name="TCcomponentes">OFFSET(#REF!,0,0,COUNT(#REF!))</definedName>
    <definedName name="TCFEN" localSheetId="0">#REF!</definedName>
    <definedName name="TCFEN" localSheetId="1">#REF!</definedName>
    <definedName name="TCFEN">#REF!</definedName>
    <definedName name="tchoy" localSheetId="0">#REF!</definedName>
    <definedName name="tchoy" localSheetId="1">#REF!</definedName>
    <definedName name="tchoy">#REF!</definedName>
    <definedName name="TCN" localSheetId="1">#REF!</definedName>
    <definedName name="TCN">[81]SREAL!A$158</definedName>
    <definedName name="TDATE" localSheetId="1">#REF!</definedName>
    <definedName name="TDATE">#REF!</definedName>
    <definedName name="TDDD">#REF!</definedName>
    <definedName name="TDDF">#REF!</definedName>
    <definedName name="TDDNA">#REF!</definedName>
    <definedName name="TDFD">#REF!</definedName>
    <definedName name="TDFF">#REF!</definedName>
    <definedName name="TDFNA">#REF!</definedName>
    <definedName name="TDIC" localSheetId="0">#REF!</definedName>
    <definedName name="TDIC" localSheetId="1">#REF!</definedName>
    <definedName name="TDIC">#REF!</definedName>
    <definedName name="tdic96" localSheetId="0">#REF!</definedName>
    <definedName name="tdic96" localSheetId="1">#REF!</definedName>
    <definedName name="tdic96">#REF!</definedName>
    <definedName name="TELAS" localSheetId="0">#REF!</definedName>
    <definedName name="TELAS" localSheetId="1">#REF!</definedName>
    <definedName name="TELAS">#REF!</definedName>
    <definedName name="Tendencia" localSheetId="1">OFFSET(#REF!,0,0,COUNT(#REF!))</definedName>
    <definedName name="Tendencia">OFFSET('[126]C.1'!$E$21,0,0,COUNT('[126]C.1'!$E$21:$E$441))</definedName>
    <definedName name="TENEDOR" localSheetId="0">#REF!</definedName>
    <definedName name="TENEDOR" localSheetId="1">#REF!</definedName>
    <definedName name="TENEDOR">#REF!</definedName>
    <definedName name="TENEDORES" localSheetId="0">#REF!</definedName>
    <definedName name="TENEDORES" localSheetId="1">#REF!</definedName>
    <definedName name="TENEDORES">#REF!</definedName>
    <definedName name="TERAN" localSheetId="0">#REF!</definedName>
    <definedName name="TERAN" localSheetId="1">#REF!</definedName>
    <definedName name="TERAN">#REF!</definedName>
    <definedName name="teset" localSheetId="0" hidden="1">{#N/A,#N/A,FALSE,"SimInp1";#N/A,#N/A,FALSE,"SimInp2";#N/A,#N/A,FALSE,"SimOut1";#N/A,#N/A,FALSE,"SimOut2";#N/A,#N/A,FALSE,"SimOut3";#N/A,#N/A,FALSE,"SimOut4";#N/A,#N/A,FALSE,"SimOut5"}</definedName>
    <definedName name="teset" localSheetId="1" hidden="1">{#N/A,#N/A,FALSE,"SimInp1";#N/A,#N/A,FALSE,"SimInp2";#N/A,#N/A,FALSE,"SimOut1";#N/A,#N/A,FALSE,"SimOut2";#N/A,#N/A,FALSE,"SimOut3";#N/A,#N/A,FALSE,"SimOut4";#N/A,#N/A,FALSE,"SimOut5"}</definedName>
    <definedName name="teset" hidden="1">{#N/A,#N/A,FALSE,"SimInp1";#N/A,#N/A,FALSE,"SimInp2";#N/A,#N/A,FALSE,"SimOut1";#N/A,#N/A,FALSE,"SimOut2";#N/A,#N/A,FALSE,"SimOut3";#N/A,#N/A,FALSE,"SimOut4";#N/A,#N/A,FALSE,"SimOut5"}</definedName>
    <definedName name="test" localSheetId="0" hidden="1">{#N/A,#N/A,FALSE,"DOC";"TB_28",#N/A,FALSE,"FITB_28";"TB_91",#N/A,FALSE,"FITB_91";"TB_182",#N/A,FALSE,"FITB_182";"TB_273",#N/A,FALSE,"FITB_273";"TB_364",#N/A,FALSE,"FITB_364 ";"SUMMARY",#N/A,FALSE,"Summary"}</definedName>
    <definedName name="test" localSheetId="1" hidden="1">{#N/A,#N/A,FALSE,"DOC";"TB_28",#N/A,FALSE,"FITB_28";"TB_91",#N/A,FALSE,"FITB_91";"TB_182",#N/A,FALSE,"FITB_182";"TB_273",#N/A,FALSE,"FITB_273";"TB_364",#N/A,FALSE,"FITB_364 ";"SUMMARY",#N/A,FALSE,"Summary"}</definedName>
    <definedName name="test" hidden="1">{#N/A,#N/A,FALSE,"DOC";"TB_28",#N/A,FALSE,"FITB_28";"TB_91",#N/A,FALSE,"FITB_91";"TB_182",#N/A,FALSE,"FITB_182";"TB_273",#N/A,FALSE,"FITB_273";"TB_364",#N/A,FALSE,"FITB_364 ";"SUMMARY",#N/A,FALSE,"Summary"}</definedName>
    <definedName name="TFDD">#REF!</definedName>
    <definedName name="TFDF">#REF!</definedName>
    <definedName name="TFDNA">#REF!</definedName>
    <definedName name="TFFD">#REF!</definedName>
    <definedName name="TFFF">#REF!</definedName>
    <definedName name="TFFNA">#REF!</definedName>
    <definedName name="tgr">#REF!</definedName>
    <definedName name="TIEMPO" localSheetId="1">#REF!</definedName>
    <definedName name="TIEMPO">[44]Base!$DP1</definedName>
    <definedName name="TIME" localSheetId="0">[51]Sum1!#REF!</definedName>
    <definedName name="TIME" localSheetId="1">#REF!</definedName>
    <definedName name="TIME">[51]Sum1!#REF!</definedName>
    <definedName name="TIPO">#REF!</definedName>
    <definedName name="tipo_acreedor">#REF!</definedName>
    <definedName name="TIPO_DE_PROYECTO">#REF!</definedName>
    <definedName name="tipo_deuda">#REF!</definedName>
    <definedName name="tipo_proyecto">#REF!</definedName>
    <definedName name="TIPOCAMBIO" localSheetId="0">#REF!</definedName>
    <definedName name="TIPOCAMBIO" localSheetId="1">#REF!</definedName>
    <definedName name="TIPOCAMBIO">#REF!</definedName>
    <definedName name="TIT_FLW_CUM" localSheetId="0">#REF!</definedName>
    <definedName name="TIT_FLW_CUM" localSheetId="1">#REF!</definedName>
    <definedName name="TIT_FLW_CUM">#REF!</definedName>
    <definedName name="TIT_FLW_QTY" localSheetId="0">#REF!</definedName>
    <definedName name="TIT_FLW_QTY" localSheetId="1">#REF!</definedName>
    <definedName name="TIT_FLW_QTY">#REF!</definedName>
    <definedName name="TIT_STOCKS" localSheetId="0">#REF!</definedName>
    <definedName name="TIT_STOCKS" localSheetId="1">#REF!</definedName>
    <definedName name="TIT_STOCKS">#REF!</definedName>
    <definedName name="TITLES" localSheetId="0">#REF!</definedName>
    <definedName name="TITLES" localSheetId="1">#REF!</definedName>
    <definedName name="TITLES">#REF!</definedName>
    <definedName name="títulos" localSheetId="0">#REF!</definedName>
    <definedName name="títulos" localSheetId="1">#REF!</definedName>
    <definedName name="títulos">#REF!</definedName>
    <definedName name="titulos_" localSheetId="0">#REF!</definedName>
    <definedName name="titulos_" localSheetId="1">#REF!</definedName>
    <definedName name="titulos_">#REF!</definedName>
    <definedName name="_xlnm.Print_Titles" localSheetId="1">#REF!,#REF!</definedName>
    <definedName name="_xlnm.Print_Titles">[152]Q5!$A$1:$C$65536,[152]Q5!$A$1:$IV$7</definedName>
    <definedName name="tj" localSheetId="0" hidden="1">{"Riqfin97",#N/A,FALSE,"Tran";"Riqfinpro",#N/A,FALSE,"Tran"}</definedName>
    <definedName name="tj" localSheetId="1" hidden="1">{"Riqfin97",#N/A,FALSE,"Tran";"Riqfinpro",#N/A,FALSE,"Tran"}</definedName>
    <definedName name="tj" hidden="1">{"Riqfin97",#N/A,FALSE,"Tran";"Riqfinpro",#N/A,FALSE,"Tran"}</definedName>
    <definedName name="tj_1" localSheetId="0" hidden="1">{"Riqfin97",#N/A,FALSE,"Tran";"Riqfinpro",#N/A,FALSE,"Tran"}</definedName>
    <definedName name="tj_1" localSheetId="1" hidden="1">{"Riqfin97",#N/A,FALSE,"Tran";"Riqfinpro",#N/A,FALSE,"Tran"}</definedName>
    <definedName name="tj_1" hidden="1">{"Riqfin97",#N/A,FALSE,"Tran";"Riqfinpro",#N/A,FALSE,"Tran"}</definedName>
    <definedName name="tj_1_1" localSheetId="0" hidden="1">{"Riqfin97",#N/A,FALSE,"Tran";"Riqfinpro",#N/A,FALSE,"Tran"}</definedName>
    <definedName name="tj_1_1" localSheetId="1" hidden="1">{"Riqfin97",#N/A,FALSE,"Tran";"Riqfinpro",#N/A,FALSE,"Tran"}</definedName>
    <definedName name="tj_1_1" hidden="1">{"Riqfin97",#N/A,FALSE,"Tran";"Riqfinpro",#N/A,FALSE,"Tran"}</definedName>
    <definedName name="tj_1_2" localSheetId="0" hidden="1">{"Riqfin97",#N/A,FALSE,"Tran";"Riqfinpro",#N/A,FALSE,"Tran"}</definedName>
    <definedName name="tj_1_2" localSheetId="1" hidden="1">{"Riqfin97",#N/A,FALSE,"Tran";"Riqfinpro",#N/A,FALSE,"Tran"}</definedName>
    <definedName name="tj_1_2" hidden="1">{"Riqfin97",#N/A,FALSE,"Tran";"Riqfinpro",#N/A,FALSE,"Tran"}</definedName>
    <definedName name="tj_1_3" localSheetId="0" hidden="1">{"Riqfin97",#N/A,FALSE,"Tran";"Riqfinpro",#N/A,FALSE,"Tran"}</definedName>
    <definedName name="tj_1_3" localSheetId="1" hidden="1">{"Riqfin97",#N/A,FALSE,"Tran";"Riqfinpro",#N/A,FALSE,"Tran"}</definedName>
    <definedName name="tj_1_3" hidden="1">{"Riqfin97",#N/A,FALSE,"Tran";"Riqfinpro",#N/A,FALSE,"Tran"}</definedName>
    <definedName name="tj_1_4" localSheetId="0" hidden="1">{"Riqfin97",#N/A,FALSE,"Tran";"Riqfinpro",#N/A,FALSE,"Tran"}</definedName>
    <definedName name="tj_1_4" localSheetId="1" hidden="1">{"Riqfin97",#N/A,FALSE,"Tran";"Riqfinpro",#N/A,FALSE,"Tran"}</definedName>
    <definedName name="tj_1_4" hidden="1">{"Riqfin97",#N/A,FALSE,"Tran";"Riqfinpro",#N/A,FALSE,"Tran"}</definedName>
    <definedName name="tj_2" localSheetId="0" hidden="1">{"Riqfin97",#N/A,FALSE,"Tran";"Riqfinpro",#N/A,FALSE,"Tran"}</definedName>
    <definedName name="tj_2" localSheetId="1" hidden="1">{"Riqfin97",#N/A,FALSE,"Tran";"Riqfinpro",#N/A,FALSE,"Tran"}</definedName>
    <definedName name="tj_2" hidden="1">{"Riqfin97",#N/A,FALSE,"Tran";"Riqfinpro",#N/A,FALSE,"Tran"}</definedName>
    <definedName name="tj_3" localSheetId="0" hidden="1">{"Riqfin97",#N/A,FALSE,"Tran";"Riqfinpro",#N/A,FALSE,"Tran"}</definedName>
    <definedName name="tj_3" localSheetId="1" hidden="1">{"Riqfin97",#N/A,FALSE,"Tran";"Riqfinpro",#N/A,FALSE,"Tran"}</definedName>
    <definedName name="tj_3" hidden="1">{"Riqfin97",#N/A,FALSE,"Tran";"Riqfinpro",#N/A,FALSE,"Tran"}</definedName>
    <definedName name="tj_4" localSheetId="0" hidden="1">{"Riqfin97",#N/A,FALSE,"Tran";"Riqfinpro",#N/A,FALSE,"Tran"}</definedName>
    <definedName name="tj_4" localSheetId="1" hidden="1">{"Riqfin97",#N/A,FALSE,"Tran";"Riqfinpro",#N/A,FALSE,"Tran"}</definedName>
    <definedName name="tj_4" hidden="1">{"Riqfin97",#N/A,FALSE,"Tran";"Riqfinpro",#N/A,FALSE,"Tran"}</definedName>
    <definedName name="TJGYJM">#REF!</definedName>
    <definedName name="tjun" localSheetId="0">#REF!</definedName>
    <definedName name="tjun" localSheetId="1">#REF!</definedName>
    <definedName name="tjun">#REF!</definedName>
    <definedName name="TM" localSheetId="1">#REF!</definedName>
    <definedName name="TM">[44]Base!$DQ1</definedName>
    <definedName name="TM_D" localSheetId="0">#REF!</definedName>
    <definedName name="TM_D" localSheetId="1">#REF!</definedName>
    <definedName name="TM_D">#REF!</definedName>
    <definedName name="TM_DPCH" localSheetId="1">#REF!</definedName>
    <definedName name="TM_DPCH">[123]Q5!$E$24:$AH$24</definedName>
    <definedName name="TM_R" localSheetId="1">#REF!</definedName>
    <definedName name="TM_R">[123]Q5!$E$22:$AH$22</definedName>
    <definedName name="TM_RPCH" localSheetId="1">#REF!</definedName>
    <definedName name="TM_RPCH">[123]Q5!$E$21:$AH$21</definedName>
    <definedName name="TMAR" localSheetId="0">#REF!</definedName>
    <definedName name="TMAR" localSheetId="1">#REF!</definedName>
    <definedName name="TMAR">#REF!</definedName>
    <definedName name="TMG" localSheetId="0">#REF!</definedName>
    <definedName name="TMG" localSheetId="1">#REF!</definedName>
    <definedName name="TMG">#REF!</definedName>
    <definedName name="TMG_D" localSheetId="0">#REF!</definedName>
    <definedName name="TMG_D" localSheetId="1">#REF!</definedName>
    <definedName name="TMG_D">#REF!</definedName>
    <definedName name="TMG_DPCH" localSheetId="0">#REF!</definedName>
    <definedName name="TMG_DPCH" localSheetId="1">#REF!</definedName>
    <definedName name="TMG_DPCH">#REF!</definedName>
    <definedName name="TMG_R" localSheetId="1">#REF!</definedName>
    <definedName name="TMG_R">[123]Q5!$E$41:$AH$41</definedName>
    <definedName name="TMG_RPCH" localSheetId="1">#REF!</definedName>
    <definedName name="TMG_RPCH">[123]Q5!$E$40:$AH$40</definedName>
    <definedName name="TMGO">#N/A</definedName>
    <definedName name="TMGO_D" localSheetId="1">#REF!</definedName>
    <definedName name="TMGO_D">[123]Q5!$E$63:$AH$63</definedName>
    <definedName name="TMGO_DPCH" localSheetId="1">#REF!</definedName>
    <definedName name="TMGO_DPCH">[123]Q5!$E$64:$AH$64</definedName>
    <definedName name="TMGO_R" localSheetId="1">#REF!</definedName>
    <definedName name="TMGO_R">[123]Q5!$E$62:$AH$62</definedName>
    <definedName name="TMGO_RPCH" localSheetId="1">#REF!</definedName>
    <definedName name="TMGO_RPCH">[123]Q5!$E$60:$AH$60</definedName>
    <definedName name="TMGXO" localSheetId="1">#REF!</definedName>
    <definedName name="TMGXO">[123]Q5!$E$82:$AH$82</definedName>
    <definedName name="TMGXO_D" localSheetId="1">#REF!</definedName>
    <definedName name="TMGXO_D">[123]Q5!$E$88:$AH$88</definedName>
    <definedName name="TMGXO_DPCH" localSheetId="1">#REF!</definedName>
    <definedName name="TMGXO_DPCH">[123]Q5!$E$89:$AH$89</definedName>
    <definedName name="TMGXO_R" localSheetId="1">#REF!</definedName>
    <definedName name="TMGXO_R">[123]Q5!$E$87:$AH$87</definedName>
    <definedName name="TMGXO_RPCH" localSheetId="1">#REF!</definedName>
    <definedName name="TMGXO_RPCH">[123]Q5!$E$84:$AH$84</definedName>
    <definedName name="TMS" localSheetId="1">#REF!</definedName>
    <definedName name="TMS">[123]Q5!$E$97:$AH$97</definedName>
    <definedName name="TNAME" localSheetId="1">#REF!</definedName>
    <definedName name="TNAME">#REF!</definedName>
    <definedName name="tnov" localSheetId="0">#REF!</definedName>
    <definedName name="tnov" localSheetId="1">#REF!</definedName>
    <definedName name="tnov">#REF!</definedName>
    <definedName name="TOC" localSheetId="0">#REF!</definedName>
    <definedName name="TOC" localSheetId="1">#REF!</definedName>
    <definedName name="TOC">#REF!</definedName>
    <definedName name="toct" localSheetId="0">#REF!</definedName>
    <definedName name="toct" localSheetId="1">#REF!</definedName>
    <definedName name="toct">#REF!</definedName>
    <definedName name="TopRankDefaultDistForRange" hidden="1">0</definedName>
    <definedName name="TopRankDefaultMaxChange" hidden="1">0.1</definedName>
    <definedName name="TopRankDefaultMinChange" hidden="1">-0.1</definedName>
    <definedName name="TopRankDefaultMultiGroupSize" hidden="1">2</definedName>
    <definedName name="TopRankDefaultMultiStepsPerInput" hidden="1">2</definedName>
    <definedName name="TopRankDefaultRangeType" hidden="1">0</definedName>
    <definedName name="TopRankDefaultStepsPerInput" hidden="1">5</definedName>
    <definedName name="TopRankDetailByInputReport" hidden="1">FALSE</definedName>
    <definedName name="TopRankMaxInputsPerGraph" hidden="1">10</definedName>
    <definedName name="TopRankMultiWayReport" hidden="1">FALSE</definedName>
    <definedName name="TopRankNumberOfRuns" hidden="1">1</definedName>
    <definedName name="TopRankOnlyInputsChangeThreshold">0.01</definedName>
    <definedName name="TopRankOnlyInputsOverThreshold" hidden="1">TRUE</definedName>
    <definedName name="TopRankOnlyTopRanking" hidden="1">TRUE</definedName>
    <definedName name="TopRankOutputDetailReport" hidden="1">FALSE</definedName>
    <definedName name="TopRankOutputsAsPercentChange" hidden="1">FALSE</definedName>
    <definedName name="TopRankOverwriteExisting" hidden="1">FALSE</definedName>
    <definedName name="TopRankPauseOnError" hidden="1">FALSE</definedName>
    <definedName name="TopRankPerformPrecedentScanAddOutput" hidden="1">FALSE</definedName>
    <definedName name="TopRankPerformPrecedentScanAtStart" hidden="1">TRUE</definedName>
    <definedName name="TopRankPrecedentScanType" hidden="1">1</definedName>
    <definedName name="TopRankReportAllOutputCells" hidden="1">TRUE</definedName>
    <definedName name="TopRankReportsInExistingWorkbook" hidden="1">FALSE</definedName>
    <definedName name="TopRankReportsInExistingWorkbookName" hidden="1">"Libro de trabajo activo"</definedName>
    <definedName name="TopRankReportsInNewWorkbook" hidden="1">TRUE</definedName>
    <definedName name="TopRankSensitivityGraphs" hidden="1">FALSE</definedName>
    <definedName name="TopRankSingleWorkbookAllResults" hidden="1">FALSE</definedName>
    <definedName name="TopRankSpiderGraphs" hidden="1">TRUE</definedName>
    <definedName name="TopRankTornadoGraphs" hidden="1">TRUE</definedName>
    <definedName name="TopRankUpdateDisplay" hidden="1">FALSE</definedName>
    <definedName name="TOT" localSheetId="0">#REF!</definedName>
    <definedName name="TOT" localSheetId="1">#REF!</definedName>
    <definedName name="TOT">#REF!</definedName>
    <definedName name="TOTAL_DS" localSheetId="1">#REF!</definedName>
    <definedName name="TOTAL_DS">#REF!</definedName>
    <definedName name="Total_Interest" localSheetId="0">#REF!</definedName>
    <definedName name="Total_Interest" localSheetId="1">#REF!</definedName>
    <definedName name="Total_Interest">#REF!</definedName>
    <definedName name="Total_Pay" localSheetId="0">#REF!</definedName>
    <definedName name="Total_Pay" localSheetId="1">#REF!</definedName>
    <definedName name="Total_Pay">#REF!</definedName>
    <definedName name="Total_Payment" localSheetId="0">Scheduled_Payment+Extra_Payment</definedName>
    <definedName name="Total_Payment" localSheetId="1">Scheduled_Payment+Extra_Payment</definedName>
    <definedName name="Total_Payment">Scheduled_Payment+Extra_Payment</definedName>
    <definedName name="TOTALCI" localSheetId="0">#REF!</definedName>
    <definedName name="TOTALCI" localSheetId="1">#REF!</definedName>
    <definedName name="TOTALCI">#REF!</definedName>
    <definedName name="TOTALD.21" localSheetId="0">#REF!</definedName>
    <definedName name="TOTALD.21" localSheetId="1">#REF!</definedName>
    <definedName name="TOTALD.21">#REF!</definedName>
    <definedName name="TOTALOFERTA" localSheetId="0">#REF!</definedName>
    <definedName name="TOTALOFERTA" localSheetId="1">#REF!</definedName>
    <definedName name="TOTALOFERTA">#REF!</definedName>
    <definedName name="TOTALP.1" localSheetId="0">#REF!</definedName>
    <definedName name="TOTALP.1" localSheetId="1">#REF!</definedName>
    <definedName name="TOTALP.1">#REF!</definedName>
    <definedName name="TOTALP.2" localSheetId="0">#REF!</definedName>
    <definedName name="TOTALP.2" localSheetId="1">#REF!</definedName>
    <definedName name="TOTALP.2">#REF!</definedName>
    <definedName name="TOTALP.3" localSheetId="0">#REF!</definedName>
    <definedName name="TOTALP.3" localSheetId="1">#REF!</definedName>
    <definedName name="TOTALP.3">#REF!</definedName>
    <definedName name="TOTALP.31HOG" localSheetId="0">#REF!</definedName>
    <definedName name="TOTALP.31HOG" localSheetId="1">#REF!</definedName>
    <definedName name="TOTALP.31HOG">#REF!</definedName>
    <definedName name="TOTALP.5" localSheetId="0">#REF!</definedName>
    <definedName name="TOTALP.5" localSheetId="1">#REF!</definedName>
    <definedName name="TOTALP.5">#REF!</definedName>
    <definedName name="TOTALP.51" localSheetId="0">#REF!</definedName>
    <definedName name="TOTALP.51" localSheetId="1">#REF!</definedName>
    <definedName name="TOTALP.51">#REF!</definedName>
    <definedName name="TOTALP.52" localSheetId="0">#REF!</definedName>
    <definedName name="TOTALP.52" localSheetId="1">#REF!</definedName>
    <definedName name="TOTALP.52">#REF!</definedName>
    <definedName name="TOTALP.53" localSheetId="0">#REF!</definedName>
    <definedName name="TOTALP.53" localSheetId="1">#REF!</definedName>
    <definedName name="TOTALP.53">#REF!</definedName>
    <definedName name="TOTALP.6" localSheetId="0">#REF!</definedName>
    <definedName name="TOTALP.6" localSheetId="1">#REF!</definedName>
    <definedName name="TOTALP.6">#REF!</definedName>
    <definedName name="TOTALP.7" localSheetId="0">#REF!</definedName>
    <definedName name="TOTALP.7" localSheetId="1">#REF!</definedName>
    <definedName name="TOTALP.7">#REF!</definedName>
    <definedName name="TOTALP2EQ" localSheetId="0">#REF!</definedName>
    <definedName name="TOTALP2EQ" localSheetId="1">#REF!</definedName>
    <definedName name="TOTALP2EQ">#REF!</definedName>
    <definedName name="TOTALP2EQOU" localSheetId="0">#REF!</definedName>
    <definedName name="TOTALP2EQOU" localSheetId="1">#REF!</definedName>
    <definedName name="TOTALP2EQOU">#REF!</definedName>
    <definedName name="TOTALP31GG" localSheetId="0">#REF!</definedName>
    <definedName name="TOTALP31GG" localSheetId="1">#REF!</definedName>
    <definedName name="TOTALP31GG">#REF!</definedName>
    <definedName name="TOTALP31ISFLSH" localSheetId="0">#REF!</definedName>
    <definedName name="TOTALP31ISFLSH" localSheetId="1">#REF!</definedName>
    <definedName name="TOTALP31ISFLSH">#REF!</definedName>
    <definedName name="TOTALP32GG" localSheetId="0">#REF!</definedName>
    <definedName name="TOTALP32GG" localSheetId="1">#REF!</definedName>
    <definedName name="TOTALP32GG">#REF!</definedName>
    <definedName name="TOTALP3GOB" localSheetId="0">#REF!</definedName>
    <definedName name="TOTALP3GOB" localSheetId="1">#REF!</definedName>
    <definedName name="TOTALP3GOB">#REF!</definedName>
    <definedName name="TOTALUTILIZ.1" localSheetId="0">#REF!</definedName>
    <definedName name="TOTALUTILIZ.1" localSheetId="1">#REF!</definedName>
    <definedName name="TOTALUTILIZ.1">#REF!</definedName>
    <definedName name="TOWEO" localSheetId="0">#REF!</definedName>
    <definedName name="TOWEO" localSheetId="1">#REF!</definedName>
    <definedName name="TOWEO">#REF!</definedName>
    <definedName name="TRADE3" localSheetId="0">[46]Trade!#REF!</definedName>
    <definedName name="TRADE3" localSheetId="1">#REF!</definedName>
    <definedName name="TRADE3">[46]Trade!#REF!</definedName>
    <definedName name="trans" localSheetId="0">#REF!</definedName>
    <definedName name="trans" localSheetId="1">#REF!</definedName>
    <definedName name="trans">#REF!</definedName>
    <definedName name="Transfer_check" localSheetId="0">#REF!</definedName>
    <definedName name="Transfer_check" localSheetId="1">#REF!</definedName>
    <definedName name="Transfer_check">#REF!</definedName>
    <definedName name="TRANSNAVE" localSheetId="0">#REF!</definedName>
    <definedName name="TRANSNAVE" localSheetId="1">#REF!</definedName>
    <definedName name="TRANSNAVE">#REF!</definedName>
    <definedName name="TRAS">#N/A</definedName>
    <definedName name="TREES" localSheetId="0" hidden="1">{"'RIN-INTRANET'!$A$1:$K$71"}</definedName>
    <definedName name="TREES" localSheetId="1" hidden="1">{"'RIN-INTRANET'!$A$1:$K$71"}</definedName>
    <definedName name="TREES" hidden="1">{"'RIN-INTRANET'!$A$1:$K$71"}</definedName>
    <definedName name="triangular">#REF!</definedName>
    <definedName name="TRIGO" localSheetId="0">#REF!</definedName>
    <definedName name="TRIGO" localSheetId="1">#REF!</definedName>
    <definedName name="TRIGO">#REF!</definedName>
    <definedName name="TRT">#N/A</definedName>
    <definedName name="TS" localSheetId="0">#REF!</definedName>
    <definedName name="TS" localSheetId="1">#REF!</definedName>
    <definedName name="TS">#REF!</definedName>
    <definedName name="TSET" localSheetId="0">#REF!</definedName>
    <definedName name="TSET" localSheetId="1">#REF!</definedName>
    <definedName name="TSET">#REF!</definedName>
    <definedName name="tt" localSheetId="0" hidden="1">{"Tab1",#N/A,FALSE,"P";"Tab2",#N/A,FALSE,"P"}</definedName>
    <definedName name="tt" localSheetId="1" hidden="1">{"Tab1",#N/A,FALSE,"P";"Tab2",#N/A,FALSE,"P"}</definedName>
    <definedName name="tt" hidden="1">{"Tab1",#N/A,FALSE,"P";"Tab2",#N/A,FALSE,"P"}</definedName>
    <definedName name="tt_1" localSheetId="0" hidden="1">{"Tab1",#N/A,FALSE,"P";"Tab2",#N/A,FALSE,"P"}</definedName>
    <definedName name="tt_1" localSheetId="1" hidden="1">{"Tab1",#N/A,FALSE,"P";"Tab2",#N/A,FALSE,"P"}</definedName>
    <definedName name="tt_1" hidden="1">{"Tab1",#N/A,FALSE,"P";"Tab2",#N/A,FALSE,"P"}</definedName>
    <definedName name="tt_1_1" localSheetId="0" hidden="1">{"Tab1",#N/A,FALSE,"P";"Tab2",#N/A,FALSE,"P"}</definedName>
    <definedName name="tt_1_1" localSheetId="1" hidden="1">{"Tab1",#N/A,FALSE,"P";"Tab2",#N/A,FALSE,"P"}</definedName>
    <definedName name="tt_1_1" hidden="1">{"Tab1",#N/A,FALSE,"P";"Tab2",#N/A,FALSE,"P"}</definedName>
    <definedName name="tt_1_2" localSheetId="0" hidden="1">{"Tab1",#N/A,FALSE,"P";"Tab2",#N/A,FALSE,"P"}</definedName>
    <definedName name="tt_1_2" localSheetId="1" hidden="1">{"Tab1",#N/A,FALSE,"P";"Tab2",#N/A,FALSE,"P"}</definedName>
    <definedName name="tt_1_2" hidden="1">{"Tab1",#N/A,FALSE,"P";"Tab2",#N/A,FALSE,"P"}</definedName>
    <definedName name="tt_1_3" localSheetId="0" hidden="1">{"Tab1",#N/A,FALSE,"P";"Tab2",#N/A,FALSE,"P"}</definedName>
    <definedName name="tt_1_3" localSheetId="1" hidden="1">{"Tab1",#N/A,FALSE,"P";"Tab2",#N/A,FALSE,"P"}</definedName>
    <definedName name="tt_1_3" hidden="1">{"Tab1",#N/A,FALSE,"P";"Tab2",#N/A,FALSE,"P"}</definedName>
    <definedName name="tt_1_4" localSheetId="0" hidden="1">{"Tab1",#N/A,FALSE,"P";"Tab2",#N/A,FALSE,"P"}</definedName>
    <definedName name="tt_1_4" localSheetId="1" hidden="1">{"Tab1",#N/A,FALSE,"P";"Tab2",#N/A,FALSE,"P"}</definedName>
    <definedName name="tt_1_4" hidden="1">{"Tab1",#N/A,FALSE,"P";"Tab2",#N/A,FALSE,"P"}</definedName>
    <definedName name="tt_2" localSheetId="0" hidden="1">{"Tab1",#N/A,FALSE,"P";"Tab2",#N/A,FALSE,"P"}</definedName>
    <definedName name="tt_2" localSheetId="1" hidden="1">{"Tab1",#N/A,FALSE,"P";"Tab2",#N/A,FALSE,"P"}</definedName>
    <definedName name="tt_2" hidden="1">{"Tab1",#N/A,FALSE,"P";"Tab2",#N/A,FALSE,"P"}</definedName>
    <definedName name="tt_3" localSheetId="0" hidden="1">{"Tab1",#N/A,FALSE,"P";"Tab2",#N/A,FALSE,"P"}</definedName>
    <definedName name="tt_3" localSheetId="1" hidden="1">{"Tab1",#N/A,FALSE,"P";"Tab2",#N/A,FALSE,"P"}</definedName>
    <definedName name="tt_3" hidden="1">{"Tab1",#N/A,FALSE,"P";"Tab2",#N/A,FALSE,"P"}</definedName>
    <definedName name="tt_4" localSheetId="0" hidden="1">{"Tab1",#N/A,FALSE,"P";"Tab2",#N/A,FALSE,"P"}</definedName>
    <definedName name="tt_4" localSheetId="1" hidden="1">{"Tab1",#N/A,FALSE,"P";"Tab2",#N/A,FALSE,"P"}</definedName>
    <definedName name="tt_4" hidden="1">{"Tab1",#N/A,FALSE,"P";"Tab2",#N/A,FALSE,"P"}</definedName>
    <definedName name="ttt" localSheetId="0" hidden="1">{"Minpmon",#N/A,FALSE,"Monthinput"}</definedName>
    <definedName name="ttt" localSheetId="1" hidden="1">{"Minpmon",#N/A,FALSE,"Monthinput"}</definedName>
    <definedName name="ttt" hidden="1">{"Minpmon",#N/A,FALSE,"Monthinput"}</definedName>
    <definedName name="ttt_1" localSheetId="0" hidden="1">{"Minpmon",#N/A,FALSE,"Monthinput"}</definedName>
    <definedName name="ttt_1" localSheetId="1" hidden="1">{"Minpmon",#N/A,FALSE,"Monthinput"}</definedName>
    <definedName name="ttt_1" hidden="1">{"Minpmon",#N/A,FALSE,"Monthinput"}</definedName>
    <definedName name="ttt_1_1" localSheetId="0" hidden="1">{"Minpmon",#N/A,FALSE,"Monthinput"}</definedName>
    <definedName name="ttt_1_1" localSheetId="1" hidden="1">{"Minpmon",#N/A,FALSE,"Monthinput"}</definedName>
    <definedName name="ttt_1_1" hidden="1">{"Minpmon",#N/A,FALSE,"Monthinput"}</definedName>
    <definedName name="ttt_1_2" localSheetId="0" hidden="1">{"Minpmon",#N/A,FALSE,"Monthinput"}</definedName>
    <definedName name="ttt_1_2" localSheetId="1" hidden="1">{"Minpmon",#N/A,FALSE,"Monthinput"}</definedName>
    <definedName name="ttt_1_2" hidden="1">{"Minpmon",#N/A,FALSE,"Monthinput"}</definedName>
    <definedName name="ttt_1_3" localSheetId="0" hidden="1">{"Minpmon",#N/A,FALSE,"Monthinput"}</definedName>
    <definedName name="ttt_1_3" localSheetId="1" hidden="1">{"Minpmon",#N/A,FALSE,"Monthinput"}</definedName>
    <definedName name="ttt_1_3" hidden="1">{"Minpmon",#N/A,FALSE,"Monthinput"}</definedName>
    <definedName name="ttt_1_4" localSheetId="0" hidden="1">{"Minpmon",#N/A,FALSE,"Monthinput"}</definedName>
    <definedName name="ttt_1_4" localSheetId="1" hidden="1">{"Minpmon",#N/A,FALSE,"Monthinput"}</definedName>
    <definedName name="ttt_1_4" hidden="1">{"Minpmon",#N/A,FALSE,"Monthinput"}</definedName>
    <definedName name="ttt_2" localSheetId="0" hidden="1">{"Minpmon",#N/A,FALSE,"Monthinput"}</definedName>
    <definedName name="ttt_2" localSheetId="1" hidden="1">{"Minpmon",#N/A,FALSE,"Monthinput"}</definedName>
    <definedName name="ttt_2" hidden="1">{"Minpmon",#N/A,FALSE,"Monthinput"}</definedName>
    <definedName name="ttt_3" localSheetId="0" hidden="1">{"Minpmon",#N/A,FALSE,"Monthinput"}</definedName>
    <definedName name="ttt_3" localSheetId="1" hidden="1">{"Minpmon",#N/A,FALSE,"Monthinput"}</definedName>
    <definedName name="ttt_3" hidden="1">{"Minpmon",#N/A,FALSE,"Monthinput"}</definedName>
    <definedName name="ttt_4" localSheetId="0" hidden="1">{"Minpmon",#N/A,FALSE,"Monthinput"}</definedName>
    <definedName name="ttt_4" localSheetId="1" hidden="1">{"Minpmon",#N/A,FALSE,"Monthinput"}</definedName>
    <definedName name="ttt_4" hidden="1">{"Minpmon",#N/A,FALSE,"Monthinput"}</definedName>
    <definedName name="tttt" localSheetId="0" hidden="1">{"Tab1",#N/A,FALSE,"P";"Tab2",#N/A,FALSE,"P"}</definedName>
    <definedName name="tttt" localSheetId="1" hidden="1">{"Tab1",#N/A,FALSE,"P";"Tab2",#N/A,FALSE,"P"}</definedName>
    <definedName name="tttt" hidden="1">{"Tab1",#N/A,FALSE,"P";"Tab2",#N/A,FALSE,"P"}</definedName>
    <definedName name="tttt_1" localSheetId="0" hidden="1">{"Tab1",#N/A,FALSE,"P";"Tab2",#N/A,FALSE,"P"}</definedName>
    <definedName name="tttt_1" localSheetId="1" hidden="1">{"Tab1",#N/A,FALSE,"P";"Tab2",#N/A,FALSE,"P"}</definedName>
    <definedName name="tttt_1" hidden="1">{"Tab1",#N/A,FALSE,"P";"Tab2",#N/A,FALSE,"P"}</definedName>
    <definedName name="tttt_1_1" localSheetId="0" hidden="1">{"Tab1",#N/A,FALSE,"P";"Tab2",#N/A,FALSE,"P"}</definedName>
    <definedName name="tttt_1_1" localSheetId="1" hidden="1">{"Tab1",#N/A,FALSE,"P";"Tab2",#N/A,FALSE,"P"}</definedName>
    <definedName name="tttt_1_1" hidden="1">{"Tab1",#N/A,FALSE,"P";"Tab2",#N/A,FALSE,"P"}</definedName>
    <definedName name="tttt_1_2" localSheetId="0" hidden="1">{"Tab1",#N/A,FALSE,"P";"Tab2",#N/A,FALSE,"P"}</definedName>
    <definedName name="tttt_1_2" localSheetId="1" hidden="1">{"Tab1",#N/A,FALSE,"P";"Tab2",#N/A,FALSE,"P"}</definedName>
    <definedName name="tttt_1_2" hidden="1">{"Tab1",#N/A,FALSE,"P";"Tab2",#N/A,FALSE,"P"}</definedName>
    <definedName name="tttt_1_3" localSheetId="0" hidden="1">{"Tab1",#N/A,FALSE,"P";"Tab2",#N/A,FALSE,"P"}</definedName>
    <definedName name="tttt_1_3" localSheetId="1" hidden="1">{"Tab1",#N/A,FALSE,"P";"Tab2",#N/A,FALSE,"P"}</definedName>
    <definedName name="tttt_1_3" hidden="1">{"Tab1",#N/A,FALSE,"P";"Tab2",#N/A,FALSE,"P"}</definedName>
    <definedName name="tttt_1_4" localSheetId="0" hidden="1">{"Tab1",#N/A,FALSE,"P";"Tab2",#N/A,FALSE,"P"}</definedName>
    <definedName name="tttt_1_4" localSheetId="1" hidden="1">{"Tab1",#N/A,FALSE,"P";"Tab2",#N/A,FALSE,"P"}</definedName>
    <definedName name="tttt_1_4" hidden="1">{"Tab1",#N/A,FALSE,"P";"Tab2",#N/A,FALSE,"P"}</definedName>
    <definedName name="tttt_2" localSheetId="0" hidden="1">{"Tab1",#N/A,FALSE,"P";"Tab2",#N/A,FALSE,"P"}</definedName>
    <definedName name="tttt_2" localSheetId="1" hidden="1">{"Tab1",#N/A,FALSE,"P";"Tab2",#N/A,FALSE,"P"}</definedName>
    <definedName name="tttt_2" hidden="1">{"Tab1",#N/A,FALSE,"P";"Tab2",#N/A,FALSE,"P"}</definedName>
    <definedName name="tttt_3" localSheetId="0" hidden="1">{"Tab1",#N/A,FALSE,"P";"Tab2",#N/A,FALSE,"P"}</definedName>
    <definedName name="tttt_3" localSheetId="1" hidden="1">{"Tab1",#N/A,FALSE,"P";"Tab2",#N/A,FALSE,"P"}</definedName>
    <definedName name="tttt_3" hidden="1">{"Tab1",#N/A,FALSE,"P";"Tab2",#N/A,FALSE,"P"}</definedName>
    <definedName name="tttt_4" localSheetId="0" hidden="1">{"Tab1",#N/A,FALSE,"P";"Tab2",#N/A,FALSE,"P"}</definedName>
    <definedName name="tttt_4" localSheetId="1" hidden="1">{"Tab1",#N/A,FALSE,"P";"Tab2",#N/A,FALSE,"P"}</definedName>
    <definedName name="tttt_4" hidden="1">{"Tab1",#N/A,FALSE,"P";"Tab2",#N/A,FALSE,"P"}</definedName>
    <definedName name="ttttt" localSheetId="1" hidden="1">#REF!</definedName>
    <definedName name="ttttt" hidden="1">[153]M!#REF!</definedName>
    <definedName name="TTTTTT">#N/A</definedName>
    <definedName name="ttttttttt" localSheetId="0" hidden="1">{"Minpmon",#N/A,FALSE,"Monthinput"}</definedName>
    <definedName name="ttttttttt" localSheetId="1" hidden="1">{"Minpmon",#N/A,FALSE,"Monthinput"}</definedName>
    <definedName name="ttttttttt" hidden="1">{"Minpmon",#N/A,FALSE,"Monthinput"}</definedName>
    <definedName name="ttyy" localSheetId="0" hidden="1">{"Riqfin97",#N/A,FALSE,"Tran";"Riqfinpro",#N/A,FALSE,"Tran"}</definedName>
    <definedName name="ttyy" localSheetId="1" hidden="1">{"Riqfin97",#N/A,FALSE,"Tran";"Riqfinpro",#N/A,FALSE,"Tran"}</definedName>
    <definedName name="ttyy" hidden="1">{"Riqfin97",#N/A,FALSE,"Tran";"Riqfinpro",#N/A,FALSE,"Tran"}</definedName>
    <definedName name="tuno" localSheetId="0" hidden="1">{"Riqfin97",#N/A,FALSE,"Tran";"Riqfinpro",#N/A,FALSE,"Tran"}</definedName>
    <definedName name="tuno" localSheetId="1" hidden="1">{"Riqfin97",#N/A,FALSE,"Tran";"Riqfinpro",#N/A,FALSE,"Tran"}</definedName>
    <definedName name="tuno" hidden="1">{"Riqfin97",#N/A,FALSE,"Tran";"Riqfinpro",#N/A,FALSE,"Tran"}</definedName>
    <definedName name="TX" localSheetId="0">#REF!</definedName>
    <definedName name="TX" localSheetId="1">#REF!</definedName>
    <definedName name="TX">#REF!</definedName>
    <definedName name="TX_D" localSheetId="1">#REF!</definedName>
    <definedName name="TX_D">[123]Q5!$E$15:$AH$15</definedName>
    <definedName name="TX_DPCH" localSheetId="1">#REF!</definedName>
    <definedName name="TX_DPCH">[123]Q5!$E$16:$AH$16</definedName>
    <definedName name="TX_R" localSheetId="1">#REF!</definedName>
    <definedName name="TX_R">[123]Q5!$E$14:$AH$14</definedName>
    <definedName name="TX_RPCH" localSheetId="1">#REF!</definedName>
    <definedName name="TX_RPCH">[123]Q5!$E$13:$AH$13</definedName>
    <definedName name="TXG" localSheetId="1">#REF!</definedName>
    <definedName name="TXG">[123]Q5!$E$30:$AH$30</definedName>
    <definedName name="TXG_D">#N/A</definedName>
    <definedName name="TXG_DPCH" localSheetId="1">#REF!</definedName>
    <definedName name="TXG_DPCH">[123]Q5!$E$35:$AH$35</definedName>
    <definedName name="TXG_R" localSheetId="1">#REF!</definedName>
    <definedName name="TXG_R">[123]Q5!$E$33:$AH$33</definedName>
    <definedName name="TXG_RPCH" localSheetId="1">#REF!</definedName>
    <definedName name="TXG_RPCH">[123]Q5!$E$32:$AH$32</definedName>
    <definedName name="TXGM_DPCH" localSheetId="1">#REF!</definedName>
    <definedName name="TXGM_DPCH">[123]Q5!$E$83:$AH$83</definedName>
    <definedName name="TXGO">#N/A</definedName>
    <definedName name="TXGO_D" localSheetId="1">#REF!</definedName>
    <definedName name="TXGO_D">[123]Q5!$E$54:$AH$54</definedName>
    <definedName name="TXGO_DPCH" localSheetId="1">#REF!</definedName>
    <definedName name="TXGO_DPCH">[123]Q5!$E$55:$AH$55</definedName>
    <definedName name="TXGO_R" localSheetId="1">#REF!</definedName>
    <definedName name="TXGO_R">[123]Q5!$E$53:$AH$53</definedName>
    <definedName name="TXGO_RPCH" localSheetId="1">#REF!</definedName>
    <definedName name="TXGO_RPCH">[123]Q5!$E$51:$AH$51</definedName>
    <definedName name="TXGXO" localSheetId="1">#REF!</definedName>
    <definedName name="TXGXO">[123]Q5!$E$72:$AH$72</definedName>
    <definedName name="TXGXO_D" localSheetId="1">#REF!</definedName>
    <definedName name="TXGXO_D">[123]Q5!$E$78:$AH$78</definedName>
    <definedName name="TXGXO_DPCH" localSheetId="1">#REF!</definedName>
    <definedName name="TXGXO_DPCH">[123]Q5!$E$79:$AH$79</definedName>
    <definedName name="TXGXO_R" localSheetId="1">#REF!</definedName>
    <definedName name="TXGXO_R">[123]Q5!$E$77:$AH$77</definedName>
    <definedName name="TXGXO_RPCH" localSheetId="1">#REF!</definedName>
    <definedName name="TXGXO_RPCH">[123]Q5!$E$74:$AH$74</definedName>
    <definedName name="TXS" localSheetId="1">#REF!</definedName>
    <definedName name="TXS">[123]Q5!$E$95:$AH$95</definedName>
    <definedName name="ty" localSheetId="0" hidden="1">{"Riqfin97",#N/A,FALSE,"Tran";"Riqfinpro",#N/A,FALSE,"Tran"}</definedName>
    <definedName name="ty" localSheetId="1" hidden="1">{"Riqfin97",#N/A,FALSE,"Tran";"Riqfinpro",#N/A,FALSE,"Tran"}</definedName>
    <definedName name="ty" hidden="1">{"Riqfin97",#N/A,FALSE,"Tran";"Riqfinpro",#N/A,FALSE,"Tran"}</definedName>
    <definedName name="ty_1" localSheetId="0" hidden="1">{"Riqfin97",#N/A,FALSE,"Tran";"Riqfinpro",#N/A,FALSE,"Tran"}</definedName>
    <definedName name="ty_1" localSheetId="1" hidden="1">{"Riqfin97",#N/A,FALSE,"Tran";"Riqfinpro",#N/A,FALSE,"Tran"}</definedName>
    <definedName name="ty_1" hidden="1">{"Riqfin97",#N/A,FALSE,"Tran";"Riqfinpro",#N/A,FALSE,"Tran"}</definedName>
    <definedName name="ty_1_1" localSheetId="0" hidden="1">{"Riqfin97",#N/A,FALSE,"Tran";"Riqfinpro",#N/A,FALSE,"Tran"}</definedName>
    <definedName name="ty_1_1" localSheetId="1" hidden="1">{"Riqfin97",#N/A,FALSE,"Tran";"Riqfinpro",#N/A,FALSE,"Tran"}</definedName>
    <definedName name="ty_1_1" hidden="1">{"Riqfin97",#N/A,FALSE,"Tran";"Riqfinpro",#N/A,FALSE,"Tran"}</definedName>
    <definedName name="ty_1_2" localSheetId="0" hidden="1">{"Riqfin97",#N/A,FALSE,"Tran";"Riqfinpro",#N/A,FALSE,"Tran"}</definedName>
    <definedName name="ty_1_2" localSheetId="1" hidden="1">{"Riqfin97",#N/A,FALSE,"Tran";"Riqfinpro",#N/A,FALSE,"Tran"}</definedName>
    <definedName name="ty_1_2" hidden="1">{"Riqfin97",#N/A,FALSE,"Tran";"Riqfinpro",#N/A,FALSE,"Tran"}</definedName>
    <definedName name="ty_1_3" localSheetId="0" hidden="1">{"Riqfin97",#N/A,FALSE,"Tran";"Riqfinpro",#N/A,FALSE,"Tran"}</definedName>
    <definedName name="ty_1_3" localSheetId="1" hidden="1">{"Riqfin97",#N/A,FALSE,"Tran";"Riqfinpro",#N/A,FALSE,"Tran"}</definedName>
    <definedName name="ty_1_3" hidden="1">{"Riqfin97",#N/A,FALSE,"Tran";"Riqfinpro",#N/A,FALSE,"Tran"}</definedName>
    <definedName name="ty_1_4" localSheetId="0" hidden="1">{"Riqfin97",#N/A,FALSE,"Tran";"Riqfinpro",#N/A,FALSE,"Tran"}</definedName>
    <definedName name="ty_1_4" localSheetId="1" hidden="1">{"Riqfin97",#N/A,FALSE,"Tran";"Riqfinpro",#N/A,FALSE,"Tran"}</definedName>
    <definedName name="ty_1_4" hidden="1">{"Riqfin97",#N/A,FALSE,"Tran";"Riqfinpro",#N/A,FALSE,"Tran"}</definedName>
    <definedName name="ty_2" localSheetId="0" hidden="1">{"Riqfin97",#N/A,FALSE,"Tran";"Riqfinpro",#N/A,FALSE,"Tran"}</definedName>
    <definedName name="ty_2" localSheetId="1" hidden="1">{"Riqfin97",#N/A,FALSE,"Tran";"Riqfinpro",#N/A,FALSE,"Tran"}</definedName>
    <definedName name="ty_2" hidden="1">{"Riqfin97",#N/A,FALSE,"Tran";"Riqfinpro",#N/A,FALSE,"Tran"}</definedName>
    <definedName name="ty_3" localSheetId="0" hidden="1">{"Riqfin97",#N/A,FALSE,"Tran";"Riqfinpro",#N/A,FALSE,"Tran"}</definedName>
    <definedName name="ty_3" localSheetId="1" hidden="1">{"Riqfin97",#N/A,FALSE,"Tran";"Riqfinpro",#N/A,FALSE,"Tran"}</definedName>
    <definedName name="ty_3" hidden="1">{"Riqfin97",#N/A,FALSE,"Tran";"Riqfinpro",#N/A,FALSE,"Tran"}</definedName>
    <definedName name="ty_4" localSheetId="0" hidden="1">{"Riqfin97",#N/A,FALSE,"Tran";"Riqfinpro",#N/A,FALSE,"Tran"}</definedName>
    <definedName name="ty_4" localSheetId="1" hidden="1">{"Riqfin97",#N/A,FALSE,"Tran";"Riqfinpro",#N/A,FALSE,"Tran"}</definedName>
    <definedName name="ty_4" hidden="1">{"Riqfin97",#N/A,FALSE,"Tran";"Riqfinpro",#N/A,FALSE,"Tran"}</definedName>
    <definedName name="tyui" localSheetId="0" hidden="1">{"Riqfin97",#N/A,FALSE,"Tran";"Riqfinpro",#N/A,FALSE,"Tran"}</definedName>
    <definedName name="tyui" localSheetId="1" hidden="1">{"Riqfin97",#N/A,FALSE,"Tran";"Riqfinpro",#N/A,FALSE,"Tran"}</definedName>
    <definedName name="tyui" hidden="1">{"Riqfin97",#N/A,FALSE,"Tran";"Riqfinpro",#N/A,FALSE,"Tran"}</definedName>
    <definedName name="UCC" localSheetId="1">#REF!</definedName>
    <definedName name="UCC">#REF!</definedName>
    <definedName name="udy" localSheetId="1">#REF!</definedName>
    <definedName name="udy">'[54]Prog-Ejec'!$A$107</definedName>
    <definedName name="uilkfjl" localSheetId="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uilkfjl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uilkfjl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uilkfjl_1" localSheetId="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uilkfjl_1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uilkfjl_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uilkfjl_1_1" localSheetId="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uilkfjl_1_1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uilkfjl_1_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uilkfjl_1_2" localSheetId="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uilkfjl_1_2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uilkfjl_1_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uilkfjl_1_3" localSheetId="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uilkfjl_1_3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uilkfjl_1_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uilkfjl_1_4" localSheetId="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uilkfjl_1_4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uilkfjl_1_4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uilkfjl_2" localSheetId="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uilkfjl_2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uilkfjl_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uilkfjl_3" localSheetId="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uilkfjl_3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uilkfjl_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uilkfjl_4" localSheetId="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uilkfjl_4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uilkfjl_4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um">'[154]Catalogos varios'!$B$7:$B$647</definedName>
    <definedName name="UNITARIOS">#REF!</definedName>
    <definedName name="Units">'[142]DMX Metadata Values'!$D$2:$D$51</definedName>
    <definedName name="Universities" localSheetId="0">#REF!</definedName>
    <definedName name="Universities" localSheetId="1">#REF!</definedName>
    <definedName name="Universities">#REF!</definedName>
    <definedName name="UPD_Dates" localSheetId="0">#REF!</definedName>
    <definedName name="UPD_Dates" localSheetId="1">#REF!</definedName>
    <definedName name="UPD_Dates">#REF!</definedName>
    <definedName name="UPD_Names" localSheetId="0">#REF!</definedName>
    <definedName name="UPD_Names" localSheetId="1">#REF!</definedName>
    <definedName name="UPD_Names">#REF!</definedName>
    <definedName name="Uruguay" localSheetId="0">#REF!</definedName>
    <definedName name="Uruguay" localSheetId="1">#REF!</definedName>
    <definedName name="Uruguay">#REF!</definedName>
    <definedName name="USD" localSheetId="1">#REF!</definedName>
    <definedName name="USD">#REF!</definedName>
    <definedName name="USDSR" localSheetId="0">#REF!</definedName>
    <definedName name="USDSR" localSheetId="1">#REF!</definedName>
    <definedName name="USDSR">#REF!</definedName>
    <definedName name="USERNAME" localSheetId="0">#REF!</definedName>
    <definedName name="USERNAME" localSheetId="1">#REF!</definedName>
    <definedName name="USERNAME">#REF!</definedName>
    <definedName name="uu" localSheetId="0" hidden="1">{"Riqfin97",#N/A,FALSE,"Tran";"Riqfinpro",#N/A,FALSE,"Tran"}</definedName>
    <definedName name="uu" localSheetId="1" hidden="1">{"Riqfin97",#N/A,FALSE,"Tran";"Riqfinpro",#N/A,FALSE,"Tran"}</definedName>
    <definedName name="uu" hidden="1">{"Riqfin97",#N/A,FALSE,"Tran";"Riqfinpro",#N/A,FALSE,"Tran"}</definedName>
    <definedName name="uu_1" localSheetId="0" hidden="1">{"Riqfin97",#N/A,FALSE,"Tran";"Riqfinpro",#N/A,FALSE,"Tran"}</definedName>
    <definedName name="uu_1" localSheetId="1" hidden="1">{"Riqfin97",#N/A,FALSE,"Tran";"Riqfinpro",#N/A,FALSE,"Tran"}</definedName>
    <definedName name="uu_1" hidden="1">{"Riqfin97",#N/A,FALSE,"Tran";"Riqfinpro",#N/A,FALSE,"Tran"}</definedName>
    <definedName name="uu_1_1" localSheetId="0" hidden="1">{"Riqfin97",#N/A,FALSE,"Tran";"Riqfinpro",#N/A,FALSE,"Tran"}</definedName>
    <definedName name="uu_1_1" localSheetId="1" hidden="1">{"Riqfin97",#N/A,FALSE,"Tran";"Riqfinpro",#N/A,FALSE,"Tran"}</definedName>
    <definedName name="uu_1_1" hidden="1">{"Riqfin97",#N/A,FALSE,"Tran";"Riqfinpro",#N/A,FALSE,"Tran"}</definedName>
    <definedName name="uu_1_2" localSheetId="0" hidden="1">{"Riqfin97",#N/A,FALSE,"Tran";"Riqfinpro",#N/A,FALSE,"Tran"}</definedName>
    <definedName name="uu_1_2" localSheetId="1" hidden="1">{"Riqfin97",#N/A,FALSE,"Tran";"Riqfinpro",#N/A,FALSE,"Tran"}</definedName>
    <definedName name="uu_1_2" hidden="1">{"Riqfin97",#N/A,FALSE,"Tran";"Riqfinpro",#N/A,FALSE,"Tran"}</definedName>
    <definedName name="uu_1_3" localSheetId="0" hidden="1">{"Riqfin97",#N/A,FALSE,"Tran";"Riqfinpro",#N/A,FALSE,"Tran"}</definedName>
    <definedName name="uu_1_3" localSheetId="1" hidden="1">{"Riqfin97",#N/A,FALSE,"Tran";"Riqfinpro",#N/A,FALSE,"Tran"}</definedName>
    <definedName name="uu_1_3" hidden="1">{"Riqfin97",#N/A,FALSE,"Tran";"Riqfinpro",#N/A,FALSE,"Tran"}</definedName>
    <definedName name="uu_1_4" localSheetId="0" hidden="1">{"Riqfin97",#N/A,FALSE,"Tran";"Riqfinpro",#N/A,FALSE,"Tran"}</definedName>
    <definedName name="uu_1_4" localSheetId="1" hidden="1">{"Riqfin97",#N/A,FALSE,"Tran";"Riqfinpro",#N/A,FALSE,"Tran"}</definedName>
    <definedName name="uu_1_4" hidden="1">{"Riqfin97",#N/A,FALSE,"Tran";"Riqfinpro",#N/A,FALSE,"Tran"}</definedName>
    <definedName name="uu_2" localSheetId="0" hidden="1">{"Riqfin97",#N/A,FALSE,"Tran";"Riqfinpro",#N/A,FALSE,"Tran"}</definedName>
    <definedName name="uu_2" localSheetId="1" hidden="1">{"Riqfin97",#N/A,FALSE,"Tran";"Riqfinpro",#N/A,FALSE,"Tran"}</definedName>
    <definedName name="uu_2" hidden="1">{"Riqfin97",#N/A,FALSE,"Tran";"Riqfinpro",#N/A,FALSE,"Tran"}</definedName>
    <definedName name="uu_3" localSheetId="0" hidden="1">{"Riqfin97",#N/A,FALSE,"Tran";"Riqfinpro",#N/A,FALSE,"Tran"}</definedName>
    <definedName name="uu_3" localSheetId="1" hidden="1">{"Riqfin97",#N/A,FALSE,"Tran";"Riqfinpro",#N/A,FALSE,"Tran"}</definedName>
    <definedName name="uu_3" hidden="1">{"Riqfin97",#N/A,FALSE,"Tran";"Riqfinpro",#N/A,FALSE,"Tran"}</definedName>
    <definedName name="uu_4" localSheetId="0" hidden="1">{"Riqfin97",#N/A,FALSE,"Tran";"Riqfinpro",#N/A,FALSE,"Tran"}</definedName>
    <definedName name="uu_4" localSheetId="1" hidden="1">{"Riqfin97",#N/A,FALSE,"Tran";"Riqfinpro",#N/A,FALSE,"Tran"}</definedName>
    <definedName name="uu_4" hidden="1">{"Riqfin97",#N/A,FALSE,"Tran";"Riqfinpro",#N/A,FALSE,"Tran"}</definedName>
    <definedName name="uuu" localSheetId="0" hidden="1">{"Riqfin97",#N/A,FALSE,"Tran";"Riqfinpro",#N/A,FALSE,"Tran"}</definedName>
    <definedName name="uuu" localSheetId="1" hidden="1">{"Riqfin97",#N/A,FALSE,"Tran";"Riqfinpro",#N/A,FALSE,"Tran"}</definedName>
    <definedName name="uuu" hidden="1">{"Riqfin97",#N/A,FALSE,"Tran";"Riqfinpro",#N/A,FALSE,"Tran"}</definedName>
    <definedName name="uuu_1" localSheetId="0" hidden="1">{"Riqfin97",#N/A,FALSE,"Tran";"Riqfinpro",#N/A,FALSE,"Tran"}</definedName>
    <definedName name="uuu_1" localSheetId="1" hidden="1">{"Riqfin97",#N/A,FALSE,"Tran";"Riqfinpro",#N/A,FALSE,"Tran"}</definedName>
    <definedName name="uuu_1" hidden="1">{"Riqfin97",#N/A,FALSE,"Tran";"Riqfinpro",#N/A,FALSE,"Tran"}</definedName>
    <definedName name="uuu_1_1" localSheetId="0" hidden="1">{"Riqfin97",#N/A,FALSE,"Tran";"Riqfinpro",#N/A,FALSE,"Tran"}</definedName>
    <definedName name="uuu_1_1" localSheetId="1" hidden="1">{"Riqfin97",#N/A,FALSE,"Tran";"Riqfinpro",#N/A,FALSE,"Tran"}</definedName>
    <definedName name="uuu_1_1" hidden="1">{"Riqfin97",#N/A,FALSE,"Tran";"Riqfinpro",#N/A,FALSE,"Tran"}</definedName>
    <definedName name="uuu_1_2" localSheetId="0" hidden="1">{"Riqfin97",#N/A,FALSE,"Tran";"Riqfinpro",#N/A,FALSE,"Tran"}</definedName>
    <definedName name="uuu_1_2" localSheetId="1" hidden="1">{"Riqfin97",#N/A,FALSE,"Tran";"Riqfinpro",#N/A,FALSE,"Tran"}</definedName>
    <definedName name="uuu_1_2" hidden="1">{"Riqfin97",#N/A,FALSE,"Tran";"Riqfinpro",#N/A,FALSE,"Tran"}</definedName>
    <definedName name="uuu_1_3" localSheetId="0" hidden="1">{"Riqfin97",#N/A,FALSE,"Tran";"Riqfinpro",#N/A,FALSE,"Tran"}</definedName>
    <definedName name="uuu_1_3" localSheetId="1" hidden="1">{"Riqfin97",#N/A,FALSE,"Tran";"Riqfinpro",#N/A,FALSE,"Tran"}</definedName>
    <definedName name="uuu_1_3" hidden="1">{"Riqfin97",#N/A,FALSE,"Tran";"Riqfinpro",#N/A,FALSE,"Tran"}</definedName>
    <definedName name="uuu_1_4" localSheetId="0" hidden="1">{"Riqfin97",#N/A,FALSE,"Tran";"Riqfinpro",#N/A,FALSE,"Tran"}</definedName>
    <definedName name="uuu_1_4" localSheetId="1" hidden="1">{"Riqfin97",#N/A,FALSE,"Tran";"Riqfinpro",#N/A,FALSE,"Tran"}</definedName>
    <definedName name="uuu_1_4" hidden="1">{"Riqfin97",#N/A,FALSE,"Tran";"Riqfinpro",#N/A,FALSE,"Tran"}</definedName>
    <definedName name="uuu_2" localSheetId="0" hidden="1">{"Riqfin97",#N/A,FALSE,"Tran";"Riqfinpro",#N/A,FALSE,"Tran"}</definedName>
    <definedName name="uuu_2" localSheetId="1" hidden="1">{"Riqfin97",#N/A,FALSE,"Tran";"Riqfinpro",#N/A,FALSE,"Tran"}</definedName>
    <definedName name="uuu_2" hidden="1">{"Riqfin97",#N/A,FALSE,"Tran";"Riqfinpro",#N/A,FALSE,"Tran"}</definedName>
    <definedName name="uuu_3" localSheetId="0" hidden="1">{"Riqfin97",#N/A,FALSE,"Tran";"Riqfinpro",#N/A,FALSE,"Tran"}</definedName>
    <definedName name="uuu_3" localSheetId="1" hidden="1">{"Riqfin97",#N/A,FALSE,"Tran";"Riqfinpro",#N/A,FALSE,"Tran"}</definedName>
    <definedName name="uuu_3" hidden="1">{"Riqfin97",#N/A,FALSE,"Tran";"Riqfinpro",#N/A,FALSE,"Tran"}</definedName>
    <definedName name="uuu_4" localSheetId="0" hidden="1">{"Riqfin97",#N/A,FALSE,"Tran";"Riqfinpro",#N/A,FALSE,"Tran"}</definedName>
    <definedName name="uuu_4" localSheetId="1" hidden="1">{"Riqfin97",#N/A,FALSE,"Tran";"Riqfinpro",#N/A,FALSE,"Tran"}</definedName>
    <definedName name="uuu_4" hidden="1">{"Riqfin97",#N/A,FALSE,"Tran";"Riqfinpro",#N/A,FALSE,"Tran"}</definedName>
    <definedName name="uuuu" hidden="1">"$C$16"</definedName>
    <definedName name="uuuuuu" localSheetId="0" hidden="1">{"Riqfin97",#N/A,FALSE,"Tran";"Riqfinpro",#N/A,FALSE,"Tran"}</definedName>
    <definedName name="uuuuuu" localSheetId="1" hidden="1">{"Riqfin97",#N/A,FALSE,"Tran";"Riqfinpro",#N/A,FALSE,"Tran"}</definedName>
    <definedName name="uuuuuu" hidden="1">{"Riqfin97",#N/A,FALSE,"Tran";"Riqfinpro",#N/A,FALSE,"Tran"}</definedName>
    <definedName name="uuuuuu_1" localSheetId="0" hidden="1">{"Riqfin97",#N/A,FALSE,"Tran";"Riqfinpro",#N/A,FALSE,"Tran"}</definedName>
    <definedName name="uuuuuu_1" localSheetId="1" hidden="1">{"Riqfin97",#N/A,FALSE,"Tran";"Riqfinpro",#N/A,FALSE,"Tran"}</definedName>
    <definedName name="uuuuuu_1" hidden="1">{"Riqfin97",#N/A,FALSE,"Tran";"Riqfinpro",#N/A,FALSE,"Tran"}</definedName>
    <definedName name="uuuuuu_1_1" localSheetId="0" hidden="1">{"Riqfin97",#N/A,FALSE,"Tran";"Riqfinpro",#N/A,FALSE,"Tran"}</definedName>
    <definedName name="uuuuuu_1_1" localSheetId="1" hidden="1">{"Riqfin97",#N/A,FALSE,"Tran";"Riqfinpro",#N/A,FALSE,"Tran"}</definedName>
    <definedName name="uuuuuu_1_1" hidden="1">{"Riqfin97",#N/A,FALSE,"Tran";"Riqfinpro",#N/A,FALSE,"Tran"}</definedName>
    <definedName name="uuuuuu_1_2" localSheetId="0" hidden="1">{"Riqfin97",#N/A,FALSE,"Tran";"Riqfinpro",#N/A,FALSE,"Tran"}</definedName>
    <definedName name="uuuuuu_1_2" localSheetId="1" hidden="1">{"Riqfin97",#N/A,FALSE,"Tran";"Riqfinpro",#N/A,FALSE,"Tran"}</definedName>
    <definedName name="uuuuuu_1_2" hidden="1">{"Riqfin97",#N/A,FALSE,"Tran";"Riqfinpro",#N/A,FALSE,"Tran"}</definedName>
    <definedName name="uuuuuu_1_3" localSheetId="0" hidden="1">{"Riqfin97",#N/A,FALSE,"Tran";"Riqfinpro",#N/A,FALSE,"Tran"}</definedName>
    <definedName name="uuuuuu_1_3" localSheetId="1" hidden="1">{"Riqfin97",#N/A,FALSE,"Tran";"Riqfinpro",#N/A,FALSE,"Tran"}</definedName>
    <definedName name="uuuuuu_1_3" hidden="1">{"Riqfin97",#N/A,FALSE,"Tran";"Riqfinpro",#N/A,FALSE,"Tran"}</definedName>
    <definedName name="uuuuuu_1_4" localSheetId="0" hidden="1">{"Riqfin97",#N/A,FALSE,"Tran";"Riqfinpro",#N/A,FALSE,"Tran"}</definedName>
    <definedName name="uuuuuu_1_4" localSheetId="1" hidden="1">{"Riqfin97",#N/A,FALSE,"Tran";"Riqfinpro",#N/A,FALSE,"Tran"}</definedName>
    <definedName name="uuuuuu_1_4" hidden="1">{"Riqfin97",#N/A,FALSE,"Tran";"Riqfinpro",#N/A,FALSE,"Tran"}</definedName>
    <definedName name="uuuuuu_2" localSheetId="0" hidden="1">{"Riqfin97",#N/A,FALSE,"Tran";"Riqfinpro",#N/A,FALSE,"Tran"}</definedName>
    <definedName name="uuuuuu_2" localSheetId="1" hidden="1">{"Riqfin97",#N/A,FALSE,"Tran";"Riqfinpro",#N/A,FALSE,"Tran"}</definedName>
    <definedName name="uuuuuu_2" hidden="1">{"Riqfin97",#N/A,FALSE,"Tran";"Riqfinpro",#N/A,FALSE,"Tran"}</definedName>
    <definedName name="uuuuuu_3" localSheetId="0" hidden="1">{"Riqfin97",#N/A,FALSE,"Tran";"Riqfinpro",#N/A,FALSE,"Tran"}</definedName>
    <definedName name="uuuuuu_3" localSheetId="1" hidden="1">{"Riqfin97",#N/A,FALSE,"Tran";"Riqfinpro",#N/A,FALSE,"Tran"}</definedName>
    <definedName name="uuuuuu_3" hidden="1">{"Riqfin97",#N/A,FALSE,"Tran";"Riqfinpro",#N/A,FALSE,"Tran"}</definedName>
    <definedName name="uuuuuu_4" localSheetId="0" hidden="1">{"Riqfin97",#N/A,FALSE,"Tran";"Riqfinpro",#N/A,FALSE,"Tran"}</definedName>
    <definedName name="uuuuuu_4" localSheetId="1" hidden="1">{"Riqfin97",#N/A,FALSE,"Tran";"Riqfinpro",#N/A,FALSE,"Tran"}</definedName>
    <definedName name="uuuuuu_4" hidden="1">{"Riqfin97",#N/A,FALSE,"Tran";"Riqfinpro",#N/A,FALSE,"Tran"}</definedName>
    <definedName name="v" localSheetId="1">#REF!</definedName>
    <definedName name="v">'[94]8'!$A$1</definedName>
    <definedName name="V.Agregado" localSheetId="0">#REF!</definedName>
    <definedName name="V.Agregado" localSheetId="1">#REF!</definedName>
    <definedName name="V.Agregado">#REF!</definedName>
    <definedName name="v_m" comment="regula la vida media de la deuda municipal y, por tanto, influye en la extensión de vencimientos de capital">#REF!</definedName>
    <definedName name="VAL">#REF!</definedName>
    <definedName name="Val_Antes">#REF!</definedName>
    <definedName name="ValCrit1">#REF!</definedName>
    <definedName name="ValCrit2">#REF!</definedName>
    <definedName name="ValCrit3">#REF!</definedName>
    <definedName name="ValCrit4">#REF!</definedName>
    <definedName name="Valor_HH">#REF!</definedName>
    <definedName name="Valor_total">#REF!</definedName>
    <definedName name="Values_Entered" localSheetId="0">IF('Cuadro de Indicadores'!Loan_Amount*'Cuadro de Indicadores'!Interest_Rate*'Cuadro de Indicadores'!Loan_Years*'Cuadro de Indicadores'!Loan_Start&gt;0,1,0)</definedName>
    <definedName name="Values_Entered" localSheetId="1">IF('Metadata '!Loan_Amount*'Metadata '!Interest_Rate*'Metadata '!Loan_Years*'Metadata '!Loan_Start&gt;0,1,0)</definedName>
    <definedName name="Values_Entered">IF(Loan_Amount*Interest_Rate*Loan_Years*Loan_Start&gt;0,1,0)</definedName>
    <definedName name="Var.Balance" localSheetId="0">#REF!</definedName>
    <definedName name="Var.Balance" localSheetId="1">#REF!</definedName>
    <definedName name="Var.Balance">#REF!</definedName>
    <definedName name="Varoriginalcompon" localSheetId="0">OFFSET(#REF!,0,0,COUNT(#REF!))</definedName>
    <definedName name="Varoriginalcompon" localSheetId="1">OFFSET(#REF!,0,0,COUNT(#REF!))</definedName>
    <definedName name="Varoriginalcompon">OFFSET(#REF!,0,0,COUNT(#REF!))</definedName>
    <definedName name="VarTCcompon" localSheetId="0">OFFSET(#REF!,0,0,COUNT(#REF!))</definedName>
    <definedName name="VarTCcompon" localSheetId="1">OFFSET(#REF!,0,0,COUNT(#REF!))</definedName>
    <definedName name="VarTCcompon">OFFSET(#REF!,0,0,COUNT(#REF!))</definedName>
    <definedName name="vcsbvvvcxbv" localSheetId="0" hidden="1">{"Riqfin97",#N/A,FALSE,"Tran";"Riqfinpro",#N/A,FALSE,"Tran"}</definedName>
    <definedName name="vcsbvvvcxbv" localSheetId="1" hidden="1">{"Riqfin97",#N/A,FALSE,"Tran";"Riqfinpro",#N/A,FALSE,"Tran"}</definedName>
    <definedName name="vcsbvvvcxbv" hidden="1">{"Riqfin97",#N/A,FALSE,"Tran";"Riqfinpro",#N/A,FALSE,"Tran"}</definedName>
    <definedName name="vcsbvvvcxbv_1" localSheetId="0" hidden="1">{"Riqfin97",#N/A,FALSE,"Tran";"Riqfinpro",#N/A,FALSE,"Tran"}</definedName>
    <definedName name="vcsbvvvcxbv_1" localSheetId="1" hidden="1">{"Riqfin97",#N/A,FALSE,"Tran";"Riqfinpro",#N/A,FALSE,"Tran"}</definedName>
    <definedName name="vcsbvvvcxbv_1" hidden="1">{"Riqfin97",#N/A,FALSE,"Tran";"Riqfinpro",#N/A,FALSE,"Tran"}</definedName>
    <definedName name="vcsbvvvcxbv_1_1" localSheetId="0" hidden="1">{"Riqfin97",#N/A,FALSE,"Tran";"Riqfinpro",#N/A,FALSE,"Tran"}</definedName>
    <definedName name="vcsbvvvcxbv_1_1" localSheetId="1" hidden="1">{"Riqfin97",#N/A,FALSE,"Tran";"Riqfinpro",#N/A,FALSE,"Tran"}</definedName>
    <definedName name="vcsbvvvcxbv_1_1" hidden="1">{"Riqfin97",#N/A,FALSE,"Tran";"Riqfinpro",#N/A,FALSE,"Tran"}</definedName>
    <definedName name="vcsbvvvcxbv_1_2" localSheetId="0" hidden="1">{"Riqfin97",#N/A,FALSE,"Tran";"Riqfinpro",#N/A,FALSE,"Tran"}</definedName>
    <definedName name="vcsbvvvcxbv_1_2" localSheetId="1" hidden="1">{"Riqfin97",#N/A,FALSE,"Tran";"Riqfinpro",#N/A,FALSE,"Tran"}</definedName>
    <definedName name="vcsbvvvcxbv_1_2" hidden="1">{"Riqfin97",#N/A,FALSE,"Tran";"Riqfinpro",#N/A,FALSE,"Tran"}</definedName>
    <definedName name="vcsbvvvcxbv_1_3" localSheetId="0" hidden="1">{"Riqfin97",#N/A,FALSE,"Tran";"Riqfinpro",#N/A,FALSE,"Tran"}</definedName>
    <definedName name="vcsbvvvcxbv_1_3" localSheetId="1" hidden="1">{"Riqfin97",#N/A,FALSE,"Tran";"Riqfinpro",#N/A,FALSE,"Tran"}</definedName>
    <definedName name="vcsbvvvcxbv_1_3" hidden="1">{"Riqfin97",#N/A,FALSE,"Tran";"Riqfinpro",#N/A,FALSE,"Tran"}</definedName>
    <definedName name="vcsbvvvcxbv_1_4" localSheetId="0" hidden="1">{"Riqfin97",#N/A,FALSE,"Tran";"Riqfinpro",#N/A,FALSE,"Tran"}</definedName>
    <definedName name="vcsbvvvcxbv_1_4" localSheetId="1" hidden="1">{"Riqfin97",#N/A,FALSE,"Tran";"Riqfinpro",#N/A,FALSE,"Tran"}</definedName>
    <definedName name="vcsbvvvcxbv_1_4" hidden="1">{"Riqfin97",#N/A,FALSE,"Tran";"Riqfinpro",#N/A,FALSE,"Tran"}</definedName>
    <definedName name="vcsbvvvcxbv_2" localSheetId="0" hidden="1">{"Riqfin97",#N/A,FALSE,"Tran";"Riqfinpro",#N/A,FALSE,"Tran"}</definedName>
    <definedName name="vcsbvvvcxbv_2" localSheetId="1" hidden="1">{"Riqfin97",#N/A,FALSE,"Tran";"Riqfinpro",#N/A,FALSE,"Tran"}</definedName>
    <definedName name="vcsbvvvcxbv_2" hidden="1">{"Riqfin97",#N/A,FALSE,"Tran";"Riqfinpro",#N/A,FALSE,"Tran"}</definedName>
    <definedName name="vcsbvvvcxbv_3" localSheetId="0" hidden="1">{"Riqfin97",#N/A,FALSE,"Tran";"Riqfinpro",#N/A,FALSE,"Tran"}</definedName>
    <definedName name="vcsbvvvcxbv_3" localSheetId="1" hidden="1">{"Riqfin97",#N/A,FALSE,"Tran";"Riqfinpro",#N/A,FALSE,"Tran"}</definedName>
    <definedName name="vcsbvvvcxbv_3" hidden="1">{"Riqfin97",#N/A,FALSE,"Tran";"Riqfinpro",#N/A,FALSE,"Tran"}</definedName>
    <definedName name="vcsbvvvcxbv_4" localSheetId="0" hidden="1">{"Riqfin97",#N/A,FALSE,"Tran";"Riqfinpro",#N/A,FALSE,"Tran"}</definedName>
    <definedName name="vcsbvvvcxbv_4" localSheetId="1" hidden="1">{"Riqfin97",#N/A,FALSE,"Tran";"Riqfinpro",#N/A,FALSE,"Tran"}</definedName>
    <definedName name="vcsbvvvcxbv_4" hidden="1">{"Riqfin97",#N/A,FALSE,"Tran";"Riqfinpro",#N/A,FALSE,"Tran"}</definedName>
    <definedName name="vcvz" localSheetId="0" hidden="1">{"Tab1",#N/A,FALSE,"P";"Tab2",#N/A,FALSE,"P"}</definedName>
    <definedName name="vcvz" localSheetId="1" hidden="1">{"Tab1",#N/A,FALSE,"P";"Tab2",#N/A,FALSE,"P"}</definedName>
    <definedName name="vcvz" hidden="1">{"Tab1",#N/A,FALSE,"P";"Tab2",#N/A,FALSE,"P"}</definedName>
    <definedName name="vcvz_1" localSheetId="0" hidden="1">{"Tab1",#N/A,FALSE,"P";"Tab2",#N/A,FALSE,"P"}</definedName>
    <definedName name="vcvz_1" localSheetId="1" hidden="1">{"Tab1",#N/A,FALSE,"P";"Tab2",#N/A,FALSE,"P"}</definedName>
    <definedName name="vcvz_1" hidden="1">{"Tab1",#N/A,FALSE,"P";"Tab2",#N/A,FALSE,"P"}</definedName>
    <definedName name="vcvz_1_1" localSheetId="0" hidden="1">{"Tab1",#N/A,FALSE,"P";"Tab2",#N/A,FALSE,"P"}</definedName>
    <definedName name="vcvz_1_1" localSheetId="1" hidden="1">{"Tab1",#N/A,FALSE,"P";"Tab2",#N/A,FALSE,"P"}</definedName>
    <definedName name="vcvz_1_1" hidden="1">{"Tab1",#N/A,FALSE,"P";"Tab2",#N/A,FALSE,"P"}</definedName>
    <definedName name="vcvz_1_2" localSheetId="0" hidden="1">{"Tab1",#N/A,FALSE,"P";"Tab2",#N/A,FALSE,"P"}</definedName>
    <definedName name="vcvz_1_2" localSheetId="1" hidden="1">{"Tab1",#N/A,FALSE,"P";"Tab2",#N/A,FALSE,"P"}</definedName>
    <definedName name="vcvz_1_2" hidden="1">{"Tab1",#N/A,FALSE,"P";"Tab2",#N/A,FALSE,"P"}</definedName>
    <definedName name="vcvz_1_3" localSheetId="0" hidden="1">{"Tab1",#N/A,FALSE,"P";"Tab2",#N/A,FALSE,"P"}</definedName>
    <definedName name="vcvz_1_3" localSheetId="1" hidden="1">{"Tab1",#N/A,FALSE,"P";"Tab2",#N/A,FALSE,"P"}</definedName>
    <definedName name="vcvz_1_3" hidden="1">{"Tab1",#N/A,FALSE,"P";"Tab2",#N/A,FALSE,"P"}</definedName>
    <definedName name="vcvz_1_4" localSheetId="0" hidden="1">{"Tab1",#N/A,FALSE,"P";"Tab2",#N/A,FALSE,"P"}</definedName>
    <definedName name="vcvz_1_4" localSheetId="1" hidden="1">{"Tab1",#N/A,FALSE,"P";"Tab2",#N/A,FALSE,"P"}</definedName>
    <definedName name="vcvz_1_4" hidden="1">{"Tab1",#N/A,FALSE,"P";"Tab2",#N/A,FALSE,"P"}</definedName>
    <definedName name="vcvz_2" localSheetId="0" hidden="1">{"Tab1",#N/A,FALSE,"P";"Tab2",#N/A,FALSE,"P"}</definedName>
    <definedName name="vcvz_2" localSheetId="1" hidden="1">{"Tab1",#N/A,FALSE,"P";"Tab2",#N/A,FALSE,"P"}</definedName>
    <definedName name="vcvz_2" hidden="1">{"Tab1",#N/A,FALSE,"P";"Tab2",#N/A,FALSE,"P"}</definedName>
    <definedName name="vcvz_3" localSheetId="0" hidden="1">{"Tab1",#N/A,FALSE,"P";"Tab2",#N/A,FALSE,"P"}</definedName>
    <definedName name="vcvz_3" localSheetId="1" hidden="1">{"Tab1",#N/A,FALSE,"P";"Tab2",#N/A,FALSE,"P"}</definedName>
    <definedName name="vcvz_3" hidden="1">{"Tab1",#N/A,FALSE,"P";"Tab2",#N/A,FALSE,"P"}</definedName>
    <definedName name="vcvz_4" localSheetId="0" hidden="1">{"Tab1",#N/A,FALSE,"P";"Tab2",#N/A,FALSE,"P"}</definedName>
    <definedName name="vcvz_4" localSheetId="1" hidden="1">{"Tab1",#N/A,FALSE,"P";"Tab2",#N/A,FALSE,"P"}</definedName>
    <definedName name="vcvz_4" hidden="1">{"Tab1",#N/A,FALSE,"P";"Tab2",#N/A,FALSE,"P"}</definedName>
    <definedName name="ve">#N/A</definedName>
    <definedName name="venci" localSheetId="0">#REF!</definedName>
    <definedName name="venci" localSheetId="1">#REF!</definedName>
    <definedName name="venci">#REF!</definedName>
    <definedName name="venci2000" localSheetId="0">#REF!</definedName>
    <definedName name="venci2000" localSheetId="1">#REF!</definedName>
    <definedName name="venci2000">#REF!</definedName>
    <definedName name="venci2001" localSheetId="0">#REF!</definedName>
    <definedName name="venci2001" localSheetId="1">#REF!</definedName>
    <definedName name="venci2001">#REF!</definedName>
    <definedName name="venci2002" localSheetId="0">#REF!</definedName>
    <definedName name="venci2002" localSheetId="1">#REF!</definedName>
    <definedName name="venci2002">#REF!</definedName>
    <definedName name="venci2003" localSheetId="0">#REF!</definedName>
    <definedName name="venci2003" localSheetId="1">#REF!</definedName>
    <definedName name="venci2003">#REF!</definedName>
    <definedName name="venci98" localSheetId="0">[7]Programa!#REF!</definedName>
    <definedName name="venci98" localSheetId="1">#REF!</definedName>
    <definedName name="venci98">[7]Programa!#REF!</definedName>
    <definedName name="venci98j" localSheetId="0">[7]Programa!#REF!</definedName>
    <definedName name="venci98j" localSheetId="1">#REF!</definedName>
    <definedName name="venci98j">[7]Programa!#REF!</definedName>
    <definedName name="venci98s" localSheetId="0">#REF!</definedName>
    <definedName name="venci98s" localSheetId="1">#REF!</definedName>
    <definedName name="venci98s">#REF!</definedName>
    <definedName name="venci99" localSheetId="0">#REF!</definedName>
    <definedName name="venci99" localSheetId="1">#REF!</definedName>
    <definedName name="venci99">#REF!</definedName>
    <definedName name="Venezuela" localSheetId="0">#REF!</definedName>
    <definedName name="Venezuela" localSheetId="1">#REF!</definedName>
    <definedName name="Venezuela">#REF!</definedName>
    <definedName name="version_" localSheetId="0">#REF!</definedName>
    <definedName name="version_" localSheetId="1">#REF!</definedName>
    <definedName name="version_">#REF!</definedName>
    <definedName name="vgfgh" localSheetId="0" hidden="1">{"'RIN-INTRANET'!$A$1:$K$71"}</definedName>
    <definedName name="vgfgh" localSheetId="1" hidden="1">{"'RIN-INTRANET'!$A$1:$K$71"}</definedName>
    <definedName name="vgfgh" hidden="1">{"'RIN-INTRANET'!$A$1:$K$71"}</definedName>
    <definedName name="vgfgh_1" localSheetId="0" hidden="1">{"'RIN-INTRANET'!$A$1:$K$71"}</definedName>
    <definedName name="vgfgh_1" localSheetId="1" hidden="1">{"'RIN-INTRANET'!$A$1:$K$71"}</definedName>
    <definedName name="vgfgh_1" hidden="1">{"'RIN-INTRANET'!$A$1:$K$71"}</definedName>
    <definedName name="vgfgh_1_1" localSheetId="0" hidden="1">{"'RIN-INTRANET'!$A$1:$K$71"}</definedName>
    <definedName name="vgfgh_1_1" localSheetId="1" hidden="1">{"'RIN-INTRANET'!$A$1:$K$71"}</definedName>
    <definedName name="vgfgh_1_1" hidden="1">{"'RIN-INTRANET'!$A$1:$K$71"}</definedName>
    <definedName name="vgfgh_1_1_1" localSheetId="0" hidden="1">{"'RIN-INTRANET'!$A$1:$K$71"}</definedName>
    <definedName name="vgfgh_1_1_1" localSheetId="1" hidden="1">{"'RIN-INTRANET'!$A$1:$K$71"}</definedName>
    <definedName name="vgfgh_1_1_1" hidden="1">{"'RIN-INTRANET'!$A$1:$K$71"}</definedName>
    <definedName name="vgfgh_1_1_2" localSheetId="0" hidden="1">{"'RIN-INTRANET'!$A$1:$K$71"}</definedName>
    <definedName name="vgfgh_1_1_2" localSheetId="1" hidden="1">{"'RIN-INTRANET'!$A$1:$K$71"}</definedName>
    <definedName name="vgfgh_1_1_2" hidden="1">{"'RIN-INTRANET'!$A$1:$K$71"}</definedName>
    <definedName name="vgfgh_1_1_3" localSheetId="0" hidden="1">{"'RIN-INTRANET'!$A$1:$K$71"}</definedName>
    <definedName name="vgfgh_1_1_3" localSheetId="1" hidden="1">{"'RIN-INTRANET'!$A$1:$K$71"}</definedName>
    <definedName name="vgfgh_1_1_3" hidden="1">{"'RIN-INTRANET'!$A$1:$K$71"}</definedName>
    <definedName name="vgfgh_1_1_4" localSheetId="0" hidden="1">{"'RIN-INTRANET'!$A$1:$K$71"}</definedName>
    <definedName name="vgfgh_1_1_4" localSheetId="1" hidden="1">{"'RIN-INTRANET'!$A$1:$K$71"}</definedName>
    <definedName name="vgfgh_1_1_4" hidden="1">{"'RIN-INTRANET'!$A$1:$K$71"}</definedName>
    <definedName name="vgfgh_1_2" localSheetId="0" hidden="1">{"'RIN-INTRANET'!$A$1:$K$71"}</definedName>
    <definedName name="vgfgh_1_2" localSheetId="1" hidden="1">{"'RIN-INTRANET'!$A$1:$K$71"}</definedName>
    <definedName name="vgfgh_1_2" hidden="1">{"'RIN-INTRANET'!$A$1:$K$71"}</definedName>
    <definedName name="vgfgh_1_2_1" localSheetId="0" hidden="1">{"'RIN-INTRANET'!$A$1:$K$71"}</definedName>
    <definedName name="vgfgh_1_2_1" localSheetId="1" hidden="1">{"'RIN-INTRANET'!$A$1:$K$71"}</definedName>
    <definedName name="vgfgh_1_2_1" hidden="1">{"'RIN-INTRANET'!$A$1:$K$71"}</definedName>
    <definedName name="vgfgh_1_2_2" localSheetId="0" hidden="1">{"'RIN-INTRANET'!$A$1:$K$71"}</definedName>
    <definedName name="vgfgh_1_2_2" localSheetId="1" hidden="1">{"'RIN-INTRANET'!$A$1:$K$71"}</definedName>
    <definedName name="vgfgh_1_2_2" hidden="1">{"'RIN-INTRANET'!$A$1:$K$71"}</definedName>
    <definedName name="vgfgh_1_2_3" localSheetId="0" hidden="1">{"'RIN-INTRANET'!$A$1:$K$71"}</definedName>
    <definedName name="vgfgh_1_2_3" localSheetId="1" hidden="1">{"'RIN-INTRANET'!$A$1:$K$71"}</definedName>
    <definedName name="vgfgh_1_2_3" hidden="1">{"'RIN-INTRANET'!$A$1:$K$71"}</definedName>
    <definedName name="vgfgh_1_3" localSheetId="0" hidden="1">{"'RIN-INTRANET'!$A$1:$K$71"}</definedName>
    <definedName name="vgfgh_1_3" localSheetId="1" hidden="1">{"'RIN-INTRANET'!$A$1:$K$71"}</definedName>
    <definedName name="vgfgh_1_3" hidden="1">{"'RIN-INTRANET'!$A$1:$K$71"}</definedName>
    <definedName name="vgfgh_1_4" localSheetId="0" hidden="1">{"'RIN-INTRANET'!$A$1:$K$71"}</definedName>
    <definedName name="vgfgh_1_4" localSheetId="1" hidden="1">{"'RIN-INTRANET'!$A$1:$K$71"}</definedName>
    <definedName name="vgfgh_1_4" hidden="1">{"'RIN-INTRANET'!$A$1:$K$71"}</definedName>
    <definedName name="vgfgh_1_5" localSheetId="0" hidden="1">{"'RIN-INTRANET'!$A$1:$K$71"}</definedName>
    <definedName name="vgfgh_1_5" localSheetId="1" hidden="1">{"'RIN-INTRANET'!$A$1:$K$71"}</definedName>
    <definedName name="vgfgh_1_5" hidden="1">{"'RIN-INTRANET'!$A$1:$K$71"}</definedName>
    <definedName name="vgfgh_2" localSheetId="0" hidden="1">{"'RIN-INTRANET'!$A$1:$K$71"}</definedName>
    <definedName name="vgfgh_2" localSheetId="1" hidden="1">{"'RIN-INTRANET'!$A$1:$K$71"}</definedName>
    <definedName name="vgfgh_2" hidden="1">{"'RIN-INTRANET'!$A$1:$K$71"}</definedName>
    <definedName name="vgfgh_2_1" localSheetId="0" hidden="1">{"'RIN-INTRANET'!$A$1:$K$71"}</definedName>
    <definedName name="vgfgh_2_1" localSheetId="1" hidden="1">{"'RIN-INTRANET'!$A$1:$K$71"}</definedName>
    <definedName name="vgfgh_2_1" hidden="1">{"'RIN-INTRANET'!$A$1:$K$71"}</definedName>
    <definedName name="vgfgh_2_2" localSheetId="0" hidden="1">{"'RIN-INTRANET'!$A$1:$K$71"}</definedName>
    <definedName name="vgfgh_2_2" localSheetId="1" hidden="1">{"'RIN-INTRANET'!$A$1:$K$71"}</definedName>
    <definedName name="vgfgh_2_2" hidden="1">{"'RIN-INTRANET'!$A$1:$K$71"}</definedName>
    <definedName name="vgfgh_2_3" localSheetId="0" hidden="1">{"'RIN-INTRANET'!$A$1:$K$71"}</definedName>
    <definedName name="vgfgh_2_3" localSheetId="1" hidden="1">{"'RIN-INTRANET'!$A$1:$K$71"}</definedName>
    <definedName name="vgfgh_2_3" hidden="1">{"'RIN-INTRANET'!$A$1:$K$71"}</definedName>
    <definedName name="vgfgh_2_4" localSheetId="0" hidden="1">{"'RIN-INTRANET'!$A$1:$K$71"}</definedName>
    <definedName name="vgfgh_2_4" localSheetId="1" hidden="1">{"'RIN-INTRANET'!$A$1:$K$71"}</definedName>
    <definedName name="vgfgh_2_4" hidden="1">{"'RIN-INTRANET'!$A$1:$K$71"}</definedName>
    <definedName name="vgfgh_3" localSheetId="0" hidden="1">{"'RIN-INTRANET'!$A$1:$K$71"}</definedName>
    <definedName name="vgfgh_3" localSheetId="1" hidden="1">{"'RIN-INTRANET'!$A$1:$K$71"}</definedName>
    <definedName name="vgfgh_3" hidden="1">{"'RIN-INTRANET'!$A$1:$K$71"}</definedName>
    <definedName name="vgfgh_4" localSheetId="0" hidden="1">{"'RIN-INTRANET'!$A$1:$K$71"}</definedName>
    <definedName name="vgfgh_4" localSheetId="1" hidden="1">{"'RIN-INTRANET'!$A$1:$K$71"}</definedName>
    <definedName name="vgfgh_4" hidden="1">{"'RIN-INTRANET'!$A$1:$K$71"}</definedName>
    <definedName name="vgfgh_5" localSheetId="0" hidden="1">{"'RIN-INTRANET'!$A$1:$K$71"}</definedName>
    <definedName name="vgfgh_5" localSheetId="1" hidden="1">{"'RIN-INTRANET'!$A$1:$K$71"}</definedName>
    <definedName name="vgfgh_5" hidden="1">{"'RIN-INTRANET'!$A$1:$K$71"}</definedName>
    <definedName name="vi_B">#REF!</definedName>
    <definedName name="VIAAEREA" localSheetId="0">#REF!</definedName>
    <definedName name="VIAAEREA" localSheetId="1">#REF!</definedName>
    <definedName name="VIAAEREA">#REF!</definedName>
    <definedName name="Vigencia" localSheetId="0">#REF!</definedName>
    <definedName name="Vigencia" localSheetId="1">#REF!</definedName>
    <definedName name="Vigencia">#REF!</definedName>
    <definedName name="vigencia1" localSheetId="0">#REF!</definedName>
    <definedName name="vigencia1" localSheetId="1">#REF!</definedName>
    <definedName name="vigencia1">#REF!</definedName>
    <definedName name="Vinculo" localSheetId="0">#REF!</definedName>
    <definedName name="Vinculo" localSheetId="1">#REF!</definedName>
    <definedName name="Vinculo">#REF!</definedName>
    <definedName name="VLPBCH" localSheetId="0">[44]Base!#REF!</definedName>
    <definedName name="VLPBCH" localSheetId="1">#REF!</definedName>
    <definedName name="VLPBCH">[44]Base!#REF!</definedName>
    <definedName name="vn" localSheetId="0">#REF!</definedName>
    <definedName name="vn" localSheetId="1">#REF!</definedName>
    <definedName name="vn">#REF!</definedName>
    <definedName name="Voltaje">#REF!</definedName>
    <definedName name="volume_trade" localSheetId="1">#REF!</definedName>
    <definedName name="volume_trade">#REF!</definedName>
    <definedName name="vsretret" localSheetId="0" hidden="1">{"'RIN-INTRANET'!$A$1:$K$71"}</definedName>
    <definedName name="vsretret" localSheetId="1" hidden="1">{"'RIN-INTRANET'!$A$1:$K$71"}</definedName>
    <definedName name="vsretret" hidden="1">{"'RIN-INTRANET'!$A$1:$K$71"}</definedName>
    <definedName name="vsretret_1" localSheetId="0" hidden="1">{"'RIN-INTRANET'!$A$1:$K$71"}</definedName>
    <definedName name="vsretret_1" localSheetId="1" hidden="1">{"'RIN-INTRANET'!$A$1:$K$71"}</definedName>
    <definedName name="vsretret_1" hidden="1">{"'RIN-INTRANET'!$A$1:$K$71"}</definedName>
    <definedName name="vsretret_1_1" localSheetId="0" hidden="1">{"'RIN-INTRANET'!$A$1:$K$71"}</definedName>
    <definedName name="vsretret_1_1" localSheetId="1" hidden="1">{"'RIN-INTRANET'!$A$1:$K$71"}</definedName>
    <definedName name="vsretret_1_1" hidden="1">{"'RIN-INTRANET'!$A$1:$K$71"}</definedName>
    <definedName name="vsretret_1_1_1" localSheetId="0" hidden="1">{"'RIN-INTRANET'!$A$1:$K$71"}</definedName>
    <definedName name="vsretret_1_1_1" localSheetId="1" hidden="1">{"'RIN-INTRANET'!$A$1:$K$71"}</definedName>
    <definedName name="vsretret_1_1_1" hidden="1">{"'RIN-INTRANET'!$A$1:$K$71"}</definedName>
    <definedName name="vsretret_1_1_2" localSheetId="0" hidden="1">{"'RIN-INTRANET'!$A$1:$K$71"}</definedName>
    <definedName name="vsretret_1_1_2" localSheetId="1" hidden="1">{"'RIN-INTRANET'!$A$1:$K$71"}</definedName>
    <definedName name="vsretret_1_1_2" hidden="1">{"'RIN-INTRANET'!$A$1:$K$71"}</definedName>
    <definedName name="vsretret_1_1_3" localSheetId="0" hidden="1">{"'RIN-INTRANET'!$A$1:$K$71"}</definedName>
    <definedName name="vsretret_1_1_3" localSheetId="1" hidden="1">{"'RIN-INTRANET'!$A$1:$K$71"}</definedName>
    <definedName name="vsretret_1_1_3" hidden="1">{"'RIN-INTRANET'!$A$1:$K$71"}</definedName>
    <definedName name="vsretret_1_1_4" localSheetId="0" hidden="1">{"'RIN-INTRANET'!$A$1:$K$71"}</definedName>
    <definedName name="vsretret_1_1_4" localSheetId="1" hidden="1">{"'RIN-INTRANET'!$A$1:$K$71"}</definedName>
    <definedName name="vsretret_1_1_4" hidden="1">{"'RIN-INTRANET'!$A$1:$K$71"}</definedName>
    <definedName name="vsretret_1_2" localSheetId="0" hidden="1">{"'RIN-INTRANET'!$A$1:$K$71"}</definedName>
    <definedName name="vsretret_1_2" localSheetId="1" hidden="1">{"'RIN-INTRANET'!$A$1:$K$71"}</definedName>
    <definedName name="vsretret_1_2" hidden="1">{"'RIN-INTRANET'!$A$1:$K$71"}</definedName>
    <definedName name="vsretret_1_2_1" localSheetId="0" hidden="1">{"'RIN-INTRANET'!$A$1:$K$71"}</definedName>
    <definedName name="vsretret_1_2_1" localSheetId="1" hidden="1">{"'RIN-INTRANET'!$A$1:$K$71"}</definedName>
    <definedName name="vsretret_1_2_1" hidden="1">{"'RIN-INTRANET'!$A$1:$K$71"}</definedName>
    <definedName name="vsretret_1_2_2" localSheetId="0" hidden="1">{"'RIN-INTRANET'!$A$1:$K$71"}</definedName>
    <definedName name="vsretret_1_2_2" localSheetId="1" hidden="1">{"'RIN-INTRANET'!$A$1:$K$71"}</definedName>
    <definedName name="vsretret_1_2_2" hidden="1">{"'RIN-INTRANET'!$A$1:$K$71"}</definedName>
    <definedName name="vsretret_1_2_3" localSheetId="0" hidden="1">{"'RIN-INTRANET'!$A$1:$K$71"}</definedName>
    <definedName name="vsretret_1_2_3" localSheetId="1" hidden="1">{"'RIN-INTRANET'!$A$1:$K$71"}</definedName>
    <definedName name="vsretret_1_2_3" hidden="1">{"'RIN-INTRANET'!$A$1:$K$71"}</definedName>
    <definedName name="vsretret_1_3" localSheetId="0" hidden="1">{"'RIN-INTRANET'!$A$1:$K$71"}</definedName>
    <definedName name="vsretret_1_3" localSheetId="1" hidden="1">{"'RIN-INTRANET'!$A$1:$K$71"}</definedName>
    <definedName name="vsretret_1_3" hidden="1">{"'RIN-INTRANET'!$A$1:$K$71"}</definedName>
    <definedName name="vsretret_1_4" localSheetId="0" hidden="1">{"'RIN-INTRANET'!$A$1:$K$71"}</definedName>
    <definedName name="vsretret_1_4" localSheetId="1" hidden="1">{"'RIN-INTRANET'!$A$1:$K$71"}</definedName>
    <definedName name="vsretret_1_4" hidden="1">{"'RIN-INTRANET'!$A$1:$K$71"}</definedName>
    <definedName name="vsretret_1_5" localSheetId="0" hidden="1">{"'RIN-INTRANET'!$A$1:$K$71"}</definedName>
    <definedName name="vsretret_1_5" localSheetId="1" hidden="1">{"'RIN-INTRANET'!$A$1:$K$71"}</definedName>
    <definedName name="vsretret_1_5" hidden="1">{"'RIN-INTRANET'!$A$1:$K$71"}</definedName>
    <definedName name="vsretret_2" localSheetId="0" hidden="1">{"'RIN-INTRANET'!$A$1:$K$71"}</definedName>
    <definedName name="vsretret_2" localSheetId="1" hidden="1">{"'RIN-INTRANET'!$A$1:$K$71"}</definedName>
    <definedName name="vsretret_2" hidden="1">{"'RIN-INTRANET'!$A$1:$K$71"}</definedName>
    <definedName name="vsretret_2_1" localSheetId="0" hidden="1">{"'RIN-INTRANET'!$A$1:$K$71"}</definedName>
    <definedName name="vsretret_2_1" localSheetId="1" hidden="1">{"'RIN-INTRANET'!$A$1:$K$71"}</definedName>
    <definedName name="vsretret_2_1" hidden="1">{"'RIN-INTRANET'!$A$1:$K$71"}</definedName>
    <definedName name="vsretret_2_2" localSheetId="0" hidden="1">{"'RIN-INTRANET'!$A$1:$K$71"}</definedName>
    <definedName name="vsretret_2_2" localSheetId="1" hidden="1">{"'RIN-INTRANET'!$A$1:$K$71"}</definedName>
    <definedName name="vsretret_2_2" hidden="1">{"'RIN-INTRANET'!$A$1:$K$71"}</definedName>
    <definedName name="vsretret_2_3" localSheetId="0" hidden="1">{"'RIN-INTRANET'!$A$1:$K$71"}</definedName>
    <definedName name="vsretret_2_3" localSheetId="1" hidden="1">{"'RIN-INTRANET'!$A$1:$K$71"}</definedName>
    <definedName name="vsretret_2_3" hidden="1">{"'RIN-INTRANET'!$A$1:$K$71"}</definedName>
    <definedName name="vsretret_2_4" localSheetId="0" hidden="1">{"'RIN-INTRANET'!$A$1:$K$71"}</definedName>
    <definedName name="vsretret_2_4" localSheetId="1" hidden="1">{"'RIN-INTRANET'!$A$1:$K$71"}</definedName>
    <definedName name="vsretret_2_4" hidden="1">{"'RIN-INTRANET'!$A$1:$K$71"}</definedName>
    <definedName name="vsretret_3" localSheetId="0" hidden="1">{"'RIN-INTRANET'!$A$1:$K$71"}</definedName>
    <definedName name="vsretret_3" localSheetId="1" hidden="1">{"'RIN-INTRANET'!$A$1:$K$71"}</definedName>
    <definedName name="vsretret_3" hidden="1">{"'RIN-INTRANET'!$A$1:$K$71"}</definedName>
    <definedName name="vsretret_4" localSheetId="0" hidden="1">{"'RIN-INTRANET'!$A$1:$K$71"}</definedName>
    <definedName name="vsretret_4" localSheetId="1" hidden="1">{"'RIN-INTRANET'!$A$1:$K$71"}</definedName>
    <definedName name="vsretret_4" hidden="1">{"'RIN-INTRANET'!$A$1:$K$71"}</definedName>
    <definedName name="vsretret_5" localSheetId="0" hidden="1">{"'RIN-INTRANET'!$A$1:$K$71"}</definedName>
    <definedName name="vsretret_5" localSheetId="1" hidden="1">{"'RIN-INTRANET'!$A$1:$K$71"}</definedName>
    <definedName name="vsretret_5" hidden="1">{"'RIN-INTRANET'!$A$1:$K$71"}</definedName>
    <definedName name="vsvbvbsb" localSheetId="0" hidden="1">{"Tab1",#N/A,FALSE,"P";"Tab2",#N/A,FALSE,"P"}</definedName>
    <definedName name="vsvbvbsb" localSheetId="1" hidden="1">{"Tab1",#N/A,FALSE,"P";"Tab2",#N/A,FALSE,"P"}</definedName>
    <definedName name="vsvbvbsb" hidden="1">{"Tab1",#N/A,FALSE,"P";"Tab2",#N/A,FALSE,"P"}</definedName>
    <definedName name="vsvbvbsb_1" localSheetId="0" hidden="1">{"Tab1",#N/A,FALSE,"P";"Tab2",#N/A,FALSE,"P"}</definedName>
    <definedName name="vsvbvbsb_1" localSheetId="1" hidden="1">{"Tab1",#N/A,FALSE,"P";"Tab2",#N/A,FALSE,"P"}</definedName>
    <definedName name="vsvbvbsb_1" hidden="1">{"Tab1",#N/A,FALSE,"P";"Tab2",#N/A,FALSE,"P"}</definedName>
    <definedName name="vsvbvbsb_1_1" localSheetId="0" hidden="1">{"Tab1",#N/A,FALSE,"P";"Tab2",#N/A,FALSE,"P"}</definedName>
    <definedName name="vsvbvbsb_1_1" localSheetId="1" hidden="1">{"Tab1",#N/A,FALSE,"P";"Tab2",#N/A,FALSE,"P"}</definedName>
    <definedName name="vsvbvbsb_1_1" hidden="1">{"Tab1",#N/A,FALSE,"P";"Tab2",#N/A,FALSE,"P"}</definedName>
    <definedName name="vsvbvbsb_1_2" localSheetId="0" hidden="1">{"Tab1",#N/A,FALSE,"P";"Tab2",#N/A,FALSE,"P"}</definedName>
    <definedName name="vsvbvbsb_1_2" localSheetId="1" hidden="1">{"Tab1",#N/A,FALSE,"P";"Tab2",#N/A,FALSE,"P"}</definedName>
    <definedName name="vsvbvbsb_1_2" hidden="1">{"Tab1",#N/A,FALSE,"P";"Tab2",#N/A,FALSE,"P"}</definedName>
    <definedName name="vsvbvbsb_1_3" localSheetId="0" hidden="1">{"Tab1",#N/A,FALSE,"P";"Tab2",#N/A,FALSE,"P"}</definedName>
    <definedName name="vsvbvbsb_1_3" localSheetId="1" hidden="1">{"Tab1",#N/A,FALSE,"P";"Tab2",#N/A,FALSE,"P"}</definedName>
    <definedName name="vsvbvbsb_1_3" hidden="1">{"Tab1",#N/A,FALSE,"P";"Tab2",#N/A,FALSE,"P"}</definedName>
    <definedName name="vsvbvbsb_1_4" localSheetId="0" hidden="1">{"Tab1",#N/A,FALSE,"P";"Tab2",#N/A,FALSE,"P"}</definedName>
    <definedName name="vsvbvbsb_1_4" localSheetId="1" hidden="1">{"Tab1",#N/A,FALSE,"P";"Tab2",#N/A,FALSE,"P"}</definedName>
    <definedName name="vsvbvbsb_1_4" hidden="1">{"Tab1",#N/A,FALSE,"P";"Tab2",#N/A,FALSE,"P"}</definedName>
    <definedName name="vsvbvbsb_2" localSheetId="0" hidden="1">{"Tab1",#N/A,FALSE,"P";"Tab2",#N/A,FALSE,"P"}</definedName>
    <definedName name="vsvbvbsb_2" localSheetId="1" hidden="1">{"Tab1",#N/A,FALSE,"P";"Tab2",#N/A,FALSE,"P"}</definedName>
    <definedName name="vsvbvbsb_2" hidden="1">{"Tab1",#N/A,FALSE,"P";"Tab2",#N/A,FALSE,"P"}</definedName>
    <definedName name="vsvbvbsb_3" localSheetId="0" hidden="1">{"Tab1",#N/A,FALSE,"P";"Tab2",#N/A,FALSE,"P"}</definedName>
    <definedName name="vsvbvbsb_3" localSheetId="1" hidden="1">{"Tab1",#N/A,FALSE,"P";"Tab2",#N/A,FALSE,"P"}</definedName>
    <definedName name="vsvbvbsb_3" hidden="1">{"Tab1",#N/A,FALSE,"P";"Tab2",#N/A,FALSE,"P"}</definedName>
    <definedName name="vsvbvbsb_4" localSheetId="0" hidden="1">{"Tab1",#N/A,FALSE,"P";"Tab2",#N/A,FALSE,"P"}</definedName>
    <definedName name="vsvbvbsb_4" localSheetId="1" hidden="1">{"Tab1",#N/A,FALSE,"P";"Tab2",#N/A,FALSE,"P"}</definedName>
    <definedName name="vsvbvbsb_4" hidden="1">{"Tab1",#N/A,FALSE,"P";"Tab2",#N/A,FALSE,"P"}</definedName>
    <definedName name="VTITLES" localSheetId="0">#REF!</definedName>
    <definedName name="VTITLES" localSheetId="1">#REF!</definedName>
    <definedName name="VTITLES">#REF!</definedName>
    <definedName name="vv" localSheetId="0" hidden="1">{"Tab1",#N/A,FALSE,"P";"Tab2",#N/A,FALSE,"P"}</definedName>
    <definedName name="vv" localSheetId="1" hidden="1">{"Tab1",#N/A,FALSE,"P";"Tab2",#N/A,FALSE,"P"}</definedName>
    <definedName name="vv" hidden="1">{"Tab1",#N/A,FALSE,"P";"Tab2",#N/A,FALSE,"P"}</definedName>
    <definedName name="vv_1" localSheetId="0" hidden="1">{"Tab1",#N/A,FALSE,"P";"Tab2",#N/A,FALSE,"P"}</definedName>
    <definedName name="vv_1" localSheetId="1" hidden="1">{"Tab1",#N/A,FALSE,"P";"Tab2",#N/A,FALSE,"P"}</definedName>
    <definedName name="vv_1" hidden="1">{"Tab1",#N/A,FALSE,"P";"Tab2",#N/A,FALSE,"P"}</definedName>
    <definedName name="vv_1_1" localSheetId="0" hidden="1">{"Tab1",#N/A,FALSE,"P";"Tab2",#N/A,FALSE,"P"}</definedName>
    <definedName name="vv_1_1" localSheetId="1" hidden="1">{"Tab1",#N/A,FALSE,"P";"Tab2",#N/A,FALSE,"P"}</definedName>
    <definedName name="vv_1_1" hidden="1">{"Tab1",#N/A,FALSE,"P";"Tab2",#N/A,FALSE,"P"}</definedName>
    <definedName name="vv_1_2" localSheetId="0" hidden="1">{"Tab1",#N/A,FALSE,"P";"Tab2",#N/A,FALSE,"P"}</definedName>
    <definedName name="vv_1_2" localSheetId="1" hidden="1">{"Tab1",#N/A,FALSE,"P";"Tab2",#N/A,FALSE,"P"}</definedName>
    <definedName name="vv_1_2" hidden="1">{"Tab1",#N/A,FALSE,"P";"Tab2",#N/A,FALSE,"P"}</definedName>
    <definedName name="vv_1_3" localSheetId="0" hidden="1">{"Tab1",#N/A,FALSE,"P";"Tab2",#N/A,FALSE,"P"}</definedName>
    <definedName name="vv_1_3" localSheetId="1" hidden="1">{"Tab1",#N/A,FALSE,"P";"Tab2",#N/A,FALSE,"P"}</definedName>
    <definedName name="vv_1_3" hidden="1">{"Tab1",#N/A,FALSE,"P";"Tab2",#N/A,FALSE,"P"}</definedName>
    <definedName name="vv_1_4" localSheetId="0" hidden="1">{"Tab1",#N/A,FALSE,"P";"Tab2",#N/A,FALSE,"P"}</definedName>
    <definedName name="vv_1_4" localSheetId="1" hidden="1">{"Tab1",#N/A,FALSE,"P";"Tab2",#N/A,FALSE,"P"}</definedName>
    <definedName name="vv_1_4" hidden="1">{"Tab1",#N/A,FALSE,"P";"Tab2",#N/A,FALSE,"P"}</definedName>
    <definedName name="vv_2" localSheetId="0" hidden="1">{"Tab1",#N/A,FALSE,"P";"Tab2",#N/A,FALSE,"P"}</definedName>
    <definedName name="vv_2" localSheetId="1" hidden="1">{"Tab1",#N/A,FALSE,"P";"Tab2",#N/A,FALSE,"P"}</definedName>
    <definedName name="vv_2" hidden="1">{"Tab1",#N/A,FALSE,"P";"Tab2",#N/A,FALSE,"P"}</definedName>
    <definedName name="vv_3" localSheetId="0" hidden="1">{"Tab1",#N/A,FALSE,"P";"Tab2",#N/A,FALSE,"P"}</definedName>
    <definedName name="vv_3" localSheetId="1" hidden="1">{"Tab1",#N/A,FALSE,"P";"Tab2",#N/A,FALSE,"P"}</definedName>
    <definedName name="vv_3" hidden="1">{"Tab1",#N/A,FALSE,"P";"Tab2",#N/A,FALSE,"P"}</definedName>
    <definedName name="vv_4" localSheetId="0" hidden="1">{"Tab1",#N/A,FALSE,"P";"Tab2",#N/A,FALSE,"P"}</definedName>
    <definedName name="vv_4" localSheetId="1" hidden="1">{"Tab1",#N/A,FALSE,"P";"Tab2",#N/A,FALSE,"P"}</definedName>
    <definedName name="vv_4" hidden="1">{"Tab1",#N/A,FALSE,"P";"Tab2",#N/A,FALSE,"P"}</definedName>
    <definedName name="vvasd" localSheetId="0" hidden="1">{"Tab1",#N/A,FALSE,"P";"Tab2",#N/A,FALSE,"P"}</definedName>
    <definedName name="vvasd" localSheetId="1" hidden="1">{"Tab1",#N/A,FALSE,"P";"Tab2",#N/A,FALSE,"P"}</definedName>
    <definedName name="vvasd" hidden="1">{"Tab1",#N/A,FALSE,"P";"Tab2",#N/A,FALSE,"P"}</definedName>
    <definedName name="vvasd_1" localSheetId="0" hidden="1">{"Tab1",#N/A,FALSE,"P";"Tab2",#N/A,FALSE,"P"}</definedName>
    <definedName name="vvasd_1" localSheetId="1" hidden="1">{"Tab1",#N/A,FALSE,"P";"Tab2",#N/A,FALSE,"P"}</definedName>
    <definedName name="vvasd_1" hidden="1">{"Tab1",#N/A,FALSE,"P";"Tab2",#N/A,FALSE,"P"}</definedName>
    <definedName name="vvasd_1_1" localSheetId="0" hidden="1">{"Tab1",#N/A,FALSE,"P";"Tab2",#N/A,FALSE,"P"}</definedName>
    <definedName name="vvasd_1_1" localSheetId="1" hidden="1">{"Tab1",#N/A,FALSE,"P";"Tab2",#N/A,FALSE,"P"}</definedName>
    <definedName name="vvasd_1_1" hidden="1">{"Tab1",#N/A,FALSE,"P";"Tab2",#N/A,FALSE,"P"}</definedName>
    <definedName name="vvasd_1_2" localSheetId="0" hidden="1">{"Tab1",#N/A,FALSE,"P";"Tab2",#N/A,FALSE,"P"}</definedName>
    <definedName name="vvasd_1_2" localSheetId="1" hidden="1">{"Tab1",#N/A,FALSE,"P";"Tab2",#N/A,FALSE,"P"}</definedName>
    <definedName name="vvasd_1_2" hidden="1">{"Tab1",#N/A,FALSE,"P";"Tab2",#N/A,FALSE,"P"}</definedName>
    <definedName name="vvasd_1_3" localSheetId="0" hidden="1">{"Tab1",#N/A,FALSE,"P";"Tab2",#N/A,FALSE,"P"}</definedName>
    <definedName name="vvasd_1_3" localSheetId="1" hidden="1">{"Tab1",#N/A,FALSE,"P";"Tab2",#N/A,FALSE,"P"}</definedName>
    <definedName name="vvasd_1_3" hidden="1">{"Tab1",#N/A,FALSE,"P";"Tab2",#N/A,FALSE,"P"}</definedName>
    <definedName name="vvasd_1_4" localSheetId="0" hidden="1">{"Tab1",#N/A,FALSE,"P";"Tab2",#N/A,FALSE,"P"}</definedName>
    <definedName name="vvasd_1_4" localSheetId="1" hidden="1">{"Tab1",#N/A,FALSE,"P";"Tab2",#N/A,FALSE,"P"}</definedName>
    <definedName name="vvasd_1_4" hidden="1">{"Tab1",#N/A,FALSE,"P";"Tab2",#N/A,FALSE,"P"}</definedName>
    <definedName name="vvasd_2" localSheetId="0" hidden="1">{"Tab1",#N/A,FALSE,"P";"Tab2",#N/A,FALSE,"P"}</definedName>
    <definedName name="vvasd_2" localSheetId="1" hidden="1">{"Tab1",#N/A,FALSE,"P";"Tab2",#N/A,FALSE,"P"}</definedName>
    <definedName name="vvasd_2" hidden="1">{"Tab1",#N/A,FALSE,"P";"Tab2",#N/A,FALSE,"P"}</definedName>
    <definedName name="vvasd_3" localSheetId="0" hidden="1">{"Tab1",#N/A,FALSE,"P";"Tab2",#N/A,FALSE,"P"}</definedName>
    <definedName name="vvasd_3" localSheetId="1" hidden="1">{"Tab1",#N/A,FALSE,"P";"Tab2",#N/A,FALSE,"P"}</definedName>
    <definedName name="vvasd_3" hidden="1">{"Tab1",#N/A,FALSE,"P";"Tab2",#N/A,FALSE,"P"}</definedName>
    <definedName name="vvasd_4" localSheetId="0" hidden="1">{"Tab1",#N/A,FALSE,"P";"Tab2",#N/A,FALSE,"P"}</definedName>
    <definedName name="vvasd_4" localSheetId="1" hidden="1">{"Tab1",#N/A,FALSE,"P";"Tab2",#N/A,FALSE,"P"}</definedName>
    <definedName name="vvasd_4" hidden="1">{"Tab1",#N/A,FALSE,"P";"Tab2",#N/A,FALSE,"P"}</definedName>
    <definedName name="vvbvfvc" localSheetId="0" hidden="1">{"Minpmon",#N/A,FALSE,"Monthinput"}</definedName>
    <definedName name="vvbvfvc" localSheetId="1" hidden="1">{"Minpmon",#N/A,FALSE,"Monthinput"}</definedName>
    <definedName name="vvbvfvc" hidden="1">{"Minpmon",#N/A,FALSE,"Monthinput"}</definedName>
    <definedName name="vvbvfvc_1" localSheetId="0" hidden="1">{"Minpmon",#N/A,FALSE,"Monthinput"}</definedName>
    <definedName name="vvbvfvc_1" localSheetId="1" hidden="1">{"Minpmon",#N/A,FALSE,"Monthinput"}</definedName>
    <definedName name="vvbvfvc_1" hidden="1">{"Minpmon",#N/A,FALSE,"Monthinput"}</definedName>
    <definedName name="vvbvfvc_1_1" localSheetId="0" hidden="1">{"Minpmon",#N/A,FALSE,"Monthinput"}</definedName>
    <definedName name="vvbvfvc_1_1" localSheetId="1" hidden="1">{"Minpmon",#N/A,FALSE,"Monthinput"}</definedName>
    <definedName name="vvbvfvc_1_1" hidden="1">{"Minpmon",#N/A,FALSE,"Monthinput"}</definedName>
    <definedName name="vvbvfvc_1_2" localSheetId="0" hidden="1">{"Minpmon",#N/A,FALSE,"Monthinput"}</definedName>
    <definedName name="vvbvfvc_1_2" localSheetId="1" hidden="1">{"Minpmon",#N/A,FALSE,"Monthinput"}</definedName>
    <definedName name="vvbvfvc_1_2" hidden="1">{"Minpmon",#N/A,FALSE,"Monthinput"}</definedName>
    <definedName name="vvbvfvc_1_3" localSheetId="0" hidden="1">{"Minpmon",#N/A,FALSE,"Monthinput"}</definedName>
    <definedName name="vvbvfvc_1_3" localSheetId="1" hidden="1">{"Minpmon",#N/A,FALSE,"Monthinput"}</definedName>
    <definedName name="vvbvfvc_1_3" hidden="1">{"Minpmon",#N/A,FALSE,"Monthinput"}</definedName>
    <definedName name="vvbvfvc_1_4" localSheetId="0" hidden="1">{"Minpmon",#N/A,FALSE,"Monthinput"}</definedName>
    <definedName name="vvbvfvc_1_4" localSheetId="1" hidden="1">{"Minpmon",#N/A,FALSE,"Monthinput"}</definedName>
    <definedName name="vvbvfvc_1_4" hidden="1">{"Minpmon",#N/A,FALSE,"Monthinput"}</definedName>
    <definedName name="vvbvfvc_2" localSheetId="0" hidden="1">{"Minpmon",#N/A,FALSE,"Monthinput"}</definedName>
    <definedName name="vvbvfvc_2" localSheetId="1" hidden="1">{"Minpmon",#N/A,FALSE,"Monthinput"}</definedName>
    <definedName name="vvbvfvc_2" hidden="1">{"Minpmon",#N/A,FALSE,"Monthinput"}</definedName>
    <definedName name="vvbvfvc_3" localSheetId="0" hidden="1">{"Minpmon",#N/A,FALSE,"Monthinput"}</definedName>
    <definedName name="vvbvfvc_3" localSheetId="1" hidden="1">{"Minpmon",#N/A,FALSE,"Monthinput"}</definedName>
    <definedName name="vvbvfvc_3" hidden="1">{"Minpmon",#N/A,FALSE,"Monthinput"}</definedName>
    <definedName name="vvbvfvc_4" localSheetId="0" hidden="1">{"Minpmon",#N/A,FALSE,"Monthinput"}</definedName>
    <definedName name="vvbvfvc_4" localSheetId="1" hidden="1">{"Minpmon",#N/A,FALSE,"Monthinput"}</definedName>
    <definedName name="vvbvfvc_4" hidden="1">{"Minpmon",#N/A,FALSE,"Monthinput"}</definedName>
    <definedName name="vvfsbbs" localSheetId="0" hidden="1">{"Riqfin97",#N/A,FALSE,"Tran";"Riqfinpro",#N/A,FALSE,"Tran"}</definedName>
    <definedName name="vvfsbbs" localSheetId="1" hidden="1">{"Riqfin97",#N/A,FALSE,"Tran";"Riqfinpro",#N/A,FALSE,"Tran"}</definedName>
    <definedName name="vvfsbbs" hidden="1">{"Riqfin97",#N/A,FALSE,"Tran";"Riqfinpro",#N/A,FALSE,"Tran"}</definedName>
    <definedName name="vvfsbbs_1" localSheetId="0" hidden="1">{"Riqfin97",#N/A,FALSE,"Tran";"Riqfinpro",#N/A,FALSE,"Tran"}</definedName>
    <definedName name="vvfsbbs_1" localSheetId="1" hidden="1">{"Riqfin97",#N/A,FALSE,"Tran";"Riqfinpro",#N/A,FALSE,"Tran"}</definedName>
    <definedName name="vvfsbbs_1" hidden="1">{"Riqfin97",#N/A,FALSE,"Tran";"Riqfinpro",#N/A,FALSE,"Tran"}</definedName>
    <definedName name="vvfsbbs_1_1" localSheetId="0" hidden="1">{"Riqfin97",#N/A,FALSE,"Tran";"Riqfinpro",#N/A,FALSE,"Tran"}</definedName>
    <definedName name="vvfsbbs_1_1" localSheetId="1" hidden="1">{"Riqfin97",#N/A,FALSE,"Tran";"Riqfinpro",#N/A,FALSE,"Tran"}</definedName>
    <definedName name="vvfsbbs_1_1" hidden="1">{"Riqfin97",#N/A,FALSE,"Tran";"Riqfinpro",#N/A,FALSE,"Tran"}</definedName>
    <definedName name="vvfsbbs_1_2" localSheetId="0" hidden="1">{"Riqfin97",#N/A,FALSE,"Tran";"Riqfinpro",#N/A,FALSE,"Tran"}</definedName>
    <definedName name="vvfsbbs_1_2" localSheetId="1" hidden="1">{"Riqfin97",#N/A,FALSE,"Tran";"Riqfinpro",#N/A,FALSE,"Tran"}</definedName>
    <definedName name="vvfsbbs_1_2" hidden="1">{"Riqfin97",#N/A,FALSE,"Tran";"Riqfinpro",#N/A,FALSE,"Tran"}</definedName>
    <definedName name="vvfsbbs_1_3" localSheetId="0" hidden="1">{"Riqfin97",#N/A,FALSE,"Tran";"Riqfinpro",#N/A,FALSE,"Tran"}</definedName>
    <definedName name="vvfsbbs_1_3" localSheetId="1" hidden="1">{"Riqfin97",#N/A,FALSE,"Tran";"Riqfinpro",#N/A,FALSE,"Tran"}</definedName>
    <definedName name="vvfsbbs_1_3" hidden="1">{"Riqfin97",#N/A,FALSE,"Tran";"Riqfinpro",#N/A,FALSE,"Tran"}</definedName>
    <definedName name="vvfsbbs_1_4" localSheetId="0" hidden="1">{"Riqfin97",#N/A,FALSE,"Tran";"Riqfinpro",#N/A,FALSE,"Tran"}</definedName>
    <definedName name="vvfsbbs_1_4" localSheetId="1" hidden="1">{"Riqfin97",#N/A,FALSE,"Tran";"Riqfinpro",#N/A,FALSE,"Tran"}</definedName>
    <definedName name="vvfsbbs_1_4" hidden="1">{"Riqfin97",#N/A,FALSE,"Tran";"Riqfinpro",#N/A,FALSE,"Tran"}</definedName>
    <definedName name="vvfsbbs_2" localSheetId="0" hidden="1">{"Riqfin97",#N/A,FALSE,"Tran";"Riqfinpro",#N/A,FALSE,"Tran"}</definedName>
    <definedName name="vvfsbbs_2" localSheetId="1" hidden="1">{"Riqfin97",#N/A,FALSE,"Tran";"Riqfinpro",#N/A,FALSE,"Tran"}</definedName>
    <definedName name="vvfsbbs_2" hidden="1">{"Riqfin97",#N/A,FALSE,"Tran";"Riqfinpro",#N/A,FALSE,"Tran"}</definedName>
    <definedName name="vvfsbbs_3" localSheetId="0" hidden="1">{"Riqfin97",#N/A,FALSE,"Tran";"Riqfinpro",#N/A,FALSE,"Tran"}</definedName>
    <definedName name="vvfsbbs_3" localSheetId="1" hidden="1">{"Riqfin97",#N/A,FALSE,"Tran";"Riqfinpro",#N/A,FALSE,"Tran"}</definedName>
    <definedName name="vvfsbbs_3" hidden="1">{"Riqfin97",#N/A,FALSE,"Tran";"Riqfinpro",#N/A,FALSE,"Tran"}</definedName>
    <definedName name="vvfsbbs_4" localSheetId="0" hidden="1">{"Riqfin97",#N/A,FALSE,"Tran";"Riqfinpro",#N/A,FALSE,"Tran"}</definedName>
    <definedName name="vvfsbbs_4" localSheetId="1" hidden="1">{"Riqfin97",#N/A,FALSE,"Tran";"Riqfinpro",#N/A,FALSE,"Tran"}</definedName>
    <definedName name="vvfsbbs_4" hidden="1">{"Riqfin97",#N/A,FALSE,"Tran";"Riqfinpro",#N/A,FALSE,"Tran"}</definedName>
    <definedName name="vvv" localSheetId="0" hidden="1">{"Tab1",#N/A,FALSE,"P";"Tab2",#N/A,FALSE,"P"}</definedName>
    <definedName name="vvv" localSheetId="1" hidden="1">{"Tab1",#N/A,FALSE,"P";"Tab2",#N/A,FALSE,"P"}</definedName>
    <definedName name="vvv" hidden="1">{"Tab1",#N/A,FALSE,"P";"Tab2",#N/A,FALSE,"P"}</definedName>
    <definedName name="vvv_1" localSheetId="0" hidden="1">{"Tab1",#N/A,FALSE,"P";"Tab2",#N/A,FALSE,"P"}</definedName>
    <definedName name="vvv_1" localSheetId="1" hidden="1">{"Tab1",#N/A,FALSE,"P";"Tab2",#N/A,FALSE,"P"}</definedName>
    <definedName name="vvv_1" hidden="1">{"Tab1",#N/A,FALSE,"P";"Tab2",#N/A,FALSE,"P"}</definedName>
    <definedName name="vvv_1_1" localSheetId="0" hidden="1">{"Tab1",#N/A,FALSE,"P";"Tab2",#N/A,FALSE,"P"}</definedName>
    <definedName name="vvv_1_1" localSheetId="1" hidden="1">{"Tab1",#N/A,FALSE,"P";"Tab2",#N/A,FALSE,"P"}</definedName>
    <definedName name="vvv_1_1" hidden="1">{"Tab1",#N/A,FALSE,"P";"Tab2",#N/A,FALSE,"P"}</definedName>
    <definedName name="vvv_1_2" localSheetId="0" hidden="1">{"Tab1",#N/A,FALSE,"P";"Tab2",#N/A,FALSE,"P"}</definedName>
    <definedName name="vvv_1_2" localSheetId="1" hidden="1">{"Tab1",#N/A,FALSE,"P";"Tab2",#N/A,FALSE,"P"}</definedName>
    <definedName name="vvv_1_2" hidden="1">{"Tab1",#N/A,FALSE,"P";"Tab2",#N/A,FALSE,"P"}</definedName>
    <definedName name="vvv_1_3" localSheetId="0" hidden="1">{"Tab1",#N/A,FALSE,"P";"Tab2",#N/A,FALSE,"P"}</definedName>
    <definedName name="vvv_1_3" localSheetId="1" hidden="1">{"Tab1",#N/A,FALSE,"P";"Tab2",#N/A,FALSE,"P"}</definedName>
    <definedName name="vvv_1_3" hidden="1">{"Tab1",#N/A,FALSE,"P";"Tab2",#N/A,FALSE,"P"}</definedName>
    <definedName name="vvv_1_4" localSheetId="0" hidden="1">{"Tab1",#N/A,FALSE,"P";"Tab2",#N/A,FALSE,"P"}</definedName>
    <definedName name="vvv_1_4" localSheetId="1" hidden="1">{"Tab1",#N/A,FALSE,"P";"Tab2",#N/A,FALSE,"P"}</definedName>
    <definedName name="vvv_1_4" hidden="1">{"Tab1",#N/A,FALSE,"P";"Tab2",#N/A,FALSE,"P"}</definedName>
    <definedName name="vvv_2" localSheetId="0" hidden="1">{"Tab1",#N/A,FALSE,"P";"Tab2",#N/A,FALSE,"P"}</definedName>
    <definedName name="vvv_2" localSheetId="1" hidden="1">{"Tab1",#N/A,FALSE,"P";"Tab2",#N/A,FALSE,"P"}</definedName>
    <definedName name="vvv_2" hidden="1">{"Tab1",#N/A,FALSE,"P";"Tab2",#N/A,FALSE,"P"}</definedName>
    <definedName name="vvv_3" localSheetId="0" hidden="1">{"Tab1",#N/A,FALSE,"P";"Tab2",#N/A,FALSE,"P"}</definedName>
    <definedName name="vvv_3" localSheetId="1" hidden="1">{"Tab1",#N/A,FALSE,"P";"Tab2",#N/A,FALSE,"P"}</definedName>
    <definedName name="vvv_3" hidden="1">{"Tab1",#N/A,FALSE,"P";"Tab2",#N/A,FALSE,"P"}</definedName>
    <definedName name="vvv_4" localSheetId="0" hidden="1">{"Tab1",#N/A,FALSE,"P";"Tab2",#N/A,FALSE,"P"}</definedName>
    <definedName name="vvv_4" localSheetId="1" hidden="1">{"Tab1",#N/A,FALSE,"P";"Tab2",#N/A,FALSE,"P"}</definedName>
    <definedName name="vvv_4" hidden="1">{"Tab1",#N/A,FALSE,"P";"Tab2",#N/A,FALSE,"P"}</definedName>
    <definedName name="vvvv" localSheetId="0" hidden="1">{"Minpmon",#N/A,FALSE,"Monthinput"}</definedName>
    <definedName name="vvvv" localSheetId="1" hidden="1">{"Minpmon",#N/A,FALSE,"Monthinput"}</definedName>
    <definedName name="vvvv" hidden="1">{"Minpmon",#N/A,FALSE,"Monthinput"}</definedName>
    <definedName name="vvvv_1" localSheetId="0" hidden="1">{"Minpmon",#N/A,FALSE,"Monthinput"}</definedName>
    <definedName name="vvvv_1" localSheetId="1" hidden="1">{"Minpmon",#N/A,FALSE,"Monthinput"}</definedName>
    <definedName name="vvvv_1" hidden="1">{"Minpmon",#N/A,FALSE,"Monthinput"}</definedName>
    <definedName name="vvvv_1_1" localSheetId="0" hidden="1">{"Minpmon",#N/A,FALSE,"Monthinput"}</definedName>
    <definedName name="vvvv_1_1" localSheetId="1" hidden="1">{"Minpmon",#N/A,FALSE,"Monthinput"}</definedName>
    <definedName name="vvvv_1_1" hidden="1">{"Minpmon",#N/A,FALSE,"Monthinput"}</definedName>
    <definedName name="vvvv_1_2" localSheetId="0" hidden="1">{"Minpmon",#N/A,FALSE,"Monthinput"}</definedName>
    <definedName name="vvvv_1_2" localSheetId="1" hidden="1">{"Minpmon",#N/A,FALSE,"Monthinput"}</definedName>
    <definedName name="vvvv_1_2" hidden="1">{"Minpmon",#N/A,FALSE,"Monthinput"}</definedName>
    <definedName name="vvvv_1_3" localSheetId="0" hidden="1">{"Minpmon",#N/A,FALSE,"Monthinput"}</definedName>
    <definedName name="vvvv_1_3" localSheetId="1" hidden="1">{"Minpmon",#N/A,FALSE,"Monthinput"}</definedName>
    <definedName name="vvvv_1_3" hidden="1">{"Minpmon",#N/A,FALSE,"Monthinput"}</definedName>
    <definedName name="vvvv_1_4" localSheetId="0" hidden="1">{"Minpmon",#N/A,FALSE,"Monthinput"}</definedName>
    <definedName name="vvvv_1_4" localSheetId="1" hidden="1">{"Minpmon",#N/A,FALSE,"Monthinput"}</definedName>
    <definedName name="vvvv_1_4" hidden="1">{"Minpmon",#N/A,FALSE,"Monthinput"}</definedName>
    <definedName name="vvvv_2" localSheetId="0" hidden="1">{"Minpmon",#N/A,FALSE,"Monthinput"}</definedName>
    <definedName name="vvvv_2" localSheetId="1" hidden="1">{"Minpmon",#N/A,FALSE,"Monthinput"}</definedName>
    <definedName name="vvvv_2" hidden="1">{"Minpmon",#N/A,FALSE,"Monthinput"}</definedName>
    <definedName name="vvvv_3" localSheetId="0" hidden="1">{"Minpmon",#N/A,FALSE,"Monthinput"}</definedName>
    <definedName name="vvvv_3" localSheetId="1" hidden="1">{"Minpmon",#N/A,FALSE,"Monthinput"}</definedName>
    <definedName name="vvvv_3" hidden="1">{"Minpmon",#N/A,FALSE,"Monthinput"}</definedName>
    <definedName name="vvvv_4" localSheetId="0" hidden="1">{"Minpmon",#N/A,FALSE,"Monthinput"}</definedName>
    <definedName name="vvvv_4" localSheetId="1" hidden="1">{"Minpmon",#N/A,FALSE,"Monthinput"}</definedName>
    <definedName name="vvvv_4" hidden="1">{"Minpmon",#N/A,FALSE,"Monthinput"}</definedName>
    <definedName name="VVVVVV" comment="Base de tramos Estabilizacion">#REF!</definedName>
    <definedName name="vvvvvvvvvvvv" localSheetId="0" hidden="1">{"Riqfin97",#N/A,FALSE,"Tran";"Riqfinpro",#N/A,FALSE,"Tran"}</definedName>
    <definedName name="vvvvvvvvvvvv" localSheetId="1" hidden="1">{"Riqfin97",#N/A,FALSE,"Tran";"Riqfinpro",#N/A,FALSE,"Tran"}</definedName>
    <definedName name="vvvvvvvvvvvv" hidden="1">{"Riqfin97",#N/A,FALSE,"Tran";"Riqfinpro",#N/A,FALSE,"Tran"}</definedName>
    <definedName name="vvvvvvvvvvvv_1" localSheetId="0" hidden="1">{"Riqfin97",#N/A,FALSE,"Tran";"Riqfinpro",#N/A,FALSE,"Tran"}</definedName>
    <definedName name="vvvvvvvvvvvv_1" localSheetId="1" hidden="1">{"Riqfin97",#N/A,FALSE,"Tran";"Riqfinpro",#N/A,FALSE,"Tran"}</definedName>
    <definedName name="vvvvvvvvvvvv_1" hidden="1">{"Riqfin97",#N/A,FALSE,"Tran";"Riqfinpro",#N/A,FALSE,"Tran"}</definedName>
    <definedName name="vvvvvvvvvvvv_1_1" localSheetId="0" hidden="1">{"Riqfin97",#N/A,FALSE,"Tran";"Riqfinpro",#N/A,FALSE,"Tran"}</definedName>
    <definedName name="vvvvvvvvvvvv_1_1" localSheetId="1" hidden="1">{"Riqfin97",#N/A,FALSE,"Tran";"Riqfinpro",#N/A,FALSE,"Tran"}</definedName>
    <definedName name="vvvvvvvvvvvv_1_1" hidden="1">{"Riqfin97",#N/A,FALSE,"Tran";"Riqfinpro",#N/A,FALSE,"Tran"}</definedName>
    <definedName name="vvvvvvvvvvvv_1_2" localSheetId="0" hidden="1">{"Riqfin97",#N/A,FALSE,"Tran";"Riqfinpro",#N/A,FALSE,"Tran"}</definedName>
    <definedName name="vvvvvvvvvvvv_1_2" localSheetId="1" hidden="1">{"Riqfin97",#N/A,FALSE,"Tran";"Riqfinpro",#N/A,FALSE,"Tran"}</definedName>
    <definedName name="vvvvvvvvvvvv_1_2" hidden="1">{"Riqfin97",#N/A,FALSE,"Tran";"Riqfinpro",#N/A,FALSE,"Tran"}</definedName>
    <definedName name="vvvvvvvvvvvv_1_3" localSheetId="0" hidden="1">{"Riqfin97",#N/A,FALSE,"Tran";"Riqfinpro",#N/A,FALSE,"Tran"}</definedName>
    <definedName name="vvvvvvvvvvvv_1_3" localSheetId="1" hidden="1">{"Riqfin97",#N/A,FALSE,"Tran";"Riqfinpro",#N/A,FALSE,"Tran"}</definedName>
    <definedName name="vvvvvvvvvvvv_1_3" hidden="1">{"Riqfin97",#N/A,FALSE,"Tran";"Riqfinpro",#N/A,FALSE,"Tran"}</definedName>
    <definedName name="vvvvvvvvvvvv_1_4" localSheetId="0" hidden="1">{"Riqfin97",#N/A,FALSE,"Tran";"Riqfinpro",#N/A,FALSE,"Tran"}</definedName>
    <definedName name="vvvvvvvvvvvv_1_4" localSheetId="1" hidden="1">{"Riqfin97",#N/A,FALSE,"Tran";"Riqfinpro",#N/A,FALSE,"Tran"}</definedName>
    <definedName name="vvvvvvvvvvvv_1_4" hidden="1">{"Riqfin97",#N/A,FALSE,"Tran";"Riqfinpro",#N/A,FALSE,"Tran"}</definedName>
    <definedName name="vvvvvvvvvvvv_2" localSheetId="0" hidden="1">{"Riqfin97",#N/A,FALSE,"Tran";"Riqfinpro",#N/A,FALSE,"Tran"}</definedName>
    <definedName name="vvvvvvvvvvvv_2" localSheetId="1" hidden="1">{"Riqfin97",#N/A,FALSE,"Tran";"Riqfinpro",#N/A,FALSE,"Tran"}</definedName>
    <definedName name="vvvvvvvvvvvv_2" hidden="1">{"Riqfin97",#N/A,FALSE,"Tran";"Riqfinpro",#N/A,FALSE,"Tran"}</definedName>
    <definedName name="vvvvvvvvvvvv_3" localSheetId="0" hidden="1">{"Riqfin97",#N/A,FALSE,"Tran";"Riqfinpro",#N/A,FALSE,"Tran"}</definedName>
    <definedName name="vvvvvvvvvvvv_3" localSheetId="1" hidden="1">{"Riqfin97",#N/A,FALSE,"Tran";"Riqfinpro",#N/A,FALSE,"Tran"}</definedName>
    <definedName name="vvvvvvvvvvvv_3" hidden="1">{"Riqfin97",#N/A,FALSE,"Tran";"Riqfinpro",#N/A,FALSE,"Tran"}</definedName>
    <definedName name="vvvvvvvvvvvv_4" localSheetId="0" hidden="1">{"Riqfin97",#N/A,FALSE,"Tran";"Riqfinpro",#N/A,FALSE,"Tran"}</definedName>
    <definedName name="vvvvvvvvvvvv_4" localSheetId="1" hidden="1">{"Riqfin97",#N/A,FALSE,"Tran";"Riqfinpro",#N/A,FALSE,"Tran"}</definedName>
    <definedName name="vvvvvvvvvvvv_4" hidden="1">{"Riqfin97",#N/A,FALSE,"Tran";"Riqfinpro",#N/A,FALSE,"Tran"}</definedName>
    <definedName name="vvvvvvvvvvvvv" localSheetId="0" hidden="1">{"Tab1",#N/A,FALSE,"P";"Tab2",#N/A,FALSE,"P"}</definedName>
    <definedName name="vvvvvvvvvvvvv" localSheetId="1" hidden="1">{"Tab1",#N/A,FALSE,"P";"Tab2",#N/A,FALSE,"P"}</definedName>
    <definedName name="vvvvvvvvvvvvv" hidden="1">{"Tab1",#N/A,FALSE,"P";"Tab2",#N/A,FALSE,"P"}</definedName>
    <definedName name="vvvvvvvvvvvvv_1" localSheetId="0" hidden="1">{"Tab1",#N/A,FALSE,"P";"Tab2",#N/A,FALSE,"P"}</definedName>
    <definedName name="vvvvvvvvvvvvv_1" localSheetId="1" hidden="1">{"Tab1",#N/A,FALSE,"P";"Tab2",#N/A,FALSE,"P"}</definedName>
    <definedName name="vvvvvvvvvvvvv_1" hidden="1">{"Tab1",#N/A,FALSE,"P";"Tab2",#N/A,FALSE,"P"}</definedName>
    <definedName name="vvvvvvvvvvvvv_1_1" localSheetId="0" hidden="1">{"Tab1",#N/A,FALSE,"P";"Tab2",#N/A,FALSE,"P"}</definedName>
    <definedName name="vvvvvvvvvvvvv_1_1" localSheetId="1" hidden="1">{"Tab1",#N/A,FALSE,"P";"Tab2",#N/A,FALSE,"P"}</definedName>
    <definedName name="vvvvvvvvvvvvv_1_1" hidden="1">{"Tab1",#N/A,FALSE,"P";"Tab2",#N/A,FALSE,"P"}</definedName>
    <definedName name="vvvvvvvvvvvvv_1_2" localSheetId="0" hidden="1">{"Tab1",#N/A,FALSE,"P";"Tab2",#N/A,FALSE,"P"}</definedName>
    <definedName name="vvvvvvvvvvvvv_1_2" localSheetId="1" hidden="1">{"Tab1",#N/A,FALSE,"P";"Tab2",#N/A,FALSE,"P"}</definedName>
    <definedName name="vvvvvvvvvvvvv_1_2" hidden="1">{"Tab1",#N/A,FALSE,"P";"Tab2",#N/A,FALSE,"P"}</definedName>
    <definedName name="vvvvvvvvvvvvv_1_3" localSheetId="0" hidden="1">{"Tab1",#N/A,FALSE,"P";"Tab2",#N/A,FALSE,"P"}</definedName>
    <definedName name="vvvvvvvvvvvvv_1_3" localSheetId="1" hidden="1">{"Tab1",#N/A,FALSE,"P";"Tab2",#N/A,FALSE,"P"}</definedName>
    <definedName name="vvvvvvvvvvvvv_1_3" hidden="1">{"Tab1",#N/A,FALSE,"P";"Tab2",#N/A,FALSE,"P"}</definedName>
    <definedName name="vvvvvvvvvvvvv_1_4" localSheetId="0" hidden="1">{"Tab1",#N/A,FALSE,"P";"Tab2",#N/A,FALSE,"P"}</definedName>
    <definedName name="vvvvvvvvvvvvv_1_4" localSheetId="1" hidden="1">{"Tab1",#N/A,FALSE,"P";"Tab2",#N/A,FALSE,"P"}</definedName>
    <definedName name="vvvvvvvvvvvvv_1_4" hidden="1">{"Tab1",#N/A,FALSE,"P";"Tab2",#N/A,FALSE,"P"}</definedName>
    <definedName name="vvvvvvvvvvvvv_2" localSheetId="0" hidden="1">{"Tab1",#N/A,FALSE,"P";"Tab2",#N/A,FALSE,"P"}</definedName>
    <definedName name="vvvvvvvvvvvvv_2" localSheetId="1" hidden="1">{"Tab1",#N/A,FALSE,"P";"Tab2",#N/A,FALSE,"P"}</definedName>
    <definedName name="vvvvvvvvvvvvv_2" hidden="1">{"Tab1",#N/A,FALSE,"P";"Tab2",#N/A,FALSE,"P"}</definedName>
    <definedName name="vvvvvvvvvvvvv_3" localSheetId="0" hidden="1">{"Tab1",#N/A,FALSE,"P";"Tab2",#N/A,FALSE,"P"}</definedName>
    <definedName name="vvvvvvvvvvvvv_3" localSheetId="1" hidden="1">{"Tab1",#N/A,FALSE,"P";"Tab2",#N/A,FALSE,"P"}</definedName>
    <definedName name="vvvvvvvvvvvvv_3" hidden="1">{"Tab1",#N/A,FALSE,"P";"Tab2",#N/A,FALSE,"P"}</definedName>
    <definedName name="vvvvvvvvvvvvv_4" localSheetId="0" hidden="1">{"Tab1",#N/A,FALSE,"P";"Tab2",#N/A,FALSE,"P"}</definedName>
    <definedName name="vvvvvvvvvvvvv_4" localSheetId="1" hidden="1">{"Tab1",#N/A,FALSE,"P";"Tab2",#N/A,FALSE,"P"}</definedName>
    <definedName name="vvvvvvvvvvvvv_4" hidden="1">{"Tab1",#N/A,FALSE,"P";"Tab2",#N/A,FALSE,"P"}</definedName>
    <definedName name="w" localSheetId="1" hidden="1">#REF!</definedName>
    <definedName name="w" hidden="1">[77]Hoja1!$F$67</definedName>
    <definedName name="WBshare" localSheetId="0">#REF!</definedName>
    <definedName name="WBshare" localSheetId="1">#REF!</definedName>
    <definedName name="WBshare">#REF!</definedName>
    <definedName name="WE">#N/A</definedName>
    <definedName name="wee">#REF!</definedName>
    <definedName name="weer4rwer" localSheetId="0" hidden="1">{"Minpmon",#N/A,FALSE,"Monthinput"}</definedName>
    <definedName name="weer4rwer" localSheetId="1" hidden="1">{"Minpmon",#N/A,FALSE,"Monthinput"}</definedName>
    <definedName name="weer4rwer" hidden="1">{"Minpmon",#N/A,FALSE,"Monthinput"}</definedName>
    <definedName name="weer4rwer_1" localSheetId="0" hidden="1">{"Minpmon",#N/A,FALSE,"Monthinput"}</definedName>
    <definedName name="weer4rwer_1" localSheetId="1" hidden="1">{"Minpmon",#N/A,FALSE,"Monthinput"}</definedName>
    <definedName name="weer4rwer_1" hidden="1">{"Minpmon",#N/A,FALSE,"Monthinput"}</definedName>
    <definedName name="weer4rwer_1_1" localSheetId="0" hidden="1">{"Minpmon",#N/A,FALSE,"Monthinput"}</definedName>
    <definedName name="weer4rwer_1_1" localSheetId="1" hidden="1">{"Minpmon",#N/A,FALSE,"Monthinput"}</definedName>
    <definedName name="weer4rwer_1_1" hidden="1">{"Minpmon",#N/A,FALSE,"Monthinput"}</definedName>
    <definedName name="weer4rwer_1_2" localSheetId="0" hidden="1">{"Minpmon",#N/A,FALSE,"Monthinput"}</definedName>
    <definedName name="weer4rwer_1_2" localSheetId="1" hidden="1">{"Minpmon",#N/A,FALSE,"Monthinput"}</definedName>
    <definedName name="weer4rwer_1_2" hidden="1">{"Minpmon",#N/A,FALSE,"Monthinput"}</definedName>
    <definedName name="weer4rwer_1_3" localSheetId="0" hidden="1">{"Minpmon",#N/A,FALSE,"Monthinput"}</definedName>
    <definedName name="weer4rwer_1_3" localSheetId="1" hidden="1">{"Minpmon",#N/A,FALSE,"Monthinput"}</definedName>
    <definedName name="weer4rwer_1_3" hidden="1">{"Minpmon",#N/A,FALSE,"Monthinput"}</definedName>
    <definedName name="weer4rwer_1_4" localSheetId="0" hidden="1">{"Minpmon",#N/A,FALSE,"Monthinput"}</definedName>
    <definedName name="weer4rwer_1_4" localSheetId="1" hidden="1">{"Minpmon",#N/A,FALSE,"Monthinput"}</definedName>
    <definedName name="weer4rwer_1_4" hidden="1">{"Minpmon",#N/A,FALSE,"Monthinput"}</definedName>
    <definedName name="weer4rwer_2" localSheetId="0" hidden="1">{"Minpmon",#N/A,FALSE,"Monthinput"}</definedName>
    <definedName name="weer4rwer_2" localSheetId="1" hidden="1">{"Minpmon",#N/A,FALSE,"Monthinput"}</definedName>
    <definedName name="weer4rwer_2" hidden="1">{"Minpmon",#N/A,FALSE,"Monthinput"}</definedName>
    <definedName name="weer4rwer_3" localSheetId="0" hidden="1">{"Minpmon",#N/A,FALSE,"Monthinput"}</definedName>
    <definedName name="weer4rwer_3" localSheetId="1" hidden="1">{"Minpmon",#N/A,FALSE,"Monthinput"}</definedName>
    <definedName name="weer4rwer_3" hidden="1">{"Minpmon",#N/A,FALSE,"Monthinput"}</definedName>
    <definedName name="weer4rwer_4" localSheetId="0" hidden="1">{"Minpmon",#N/A,FALSE,"Monthinput"}</definedName>
    <definedName name="weer4rwer_4" localSheetId="1" hidden="1">{"Minpmon",#N/A,FALSE,"Monthinput"}</definedName>
    <definedName name="weer4rwer_4" hidden="1">{"Minpmon",#N/A,FALSE,"Monthinput"}</definedName>
    <definedName name="WEO" localSheetId="0">#REF!</definedName>
    <definedName name="WEO" localSheetId="1">#REF!</definedName>
    <definedName name="WEO">#REF!</definedName>
    <definedName name="WEOD" localSheetId="0">#REF!</definedName>
    <definedName name="WEOD" localSheetId="1">#REF!</definedName>
    <definedName name="WEOD">#REF!</definedName>
    <definedName name="weodata" localSheetId="1">#REF!</definedName>
    <definedName name="weodata">#REF!</definedName>
    <definedName name="wer" localSheetId="0" hidden="1">{"Riqfin97",#N/A,FALSE,"Tran";"Riqfinpro",#N/A,FALSE,"Tran"}</definedName>
    <definedName name="wer" localSheetId="1" hidden="1">{"Riqfin97",#N/A,FALSE,"Tran";"Riqfinpro",#N/A,FALSE,"Tran"}</definedName>
    <definedName name="wer" hidden="1">{"Riqfin97",#N/A,FALSE,"Tran";"Riqfinpro",#N/A,FALSE,"Tran"}</definedName>
    <definedName name="wer_1" localSheetId="0" hidden="1">{"Riqfin97",#N/A,FALSE,"Tran";"Riqfinpro",#N/A,FALSE,"Tran"}</definedName>
    <definedName name="wer_1" localSheetId="1" hidden="1">{"Riqfin97",#N/A,FALSE,"Tran";"Riqfinpro",#N/A,FALSE,"Tran"}</definedName>
    <definedName name="wer_1" hidden="1">{"Riqfin97",#N/A,FALSE,"Tran";"Riqfinpro",#N/A,FALSE,"Tran"}</definedName>
    <definedName name="wer_1_1" localSheetId="0" hidden="1">{"Riqfin97",#N/A,FALSE,"Tran";"Riqfinpro",#N/A,FALSE,"Tran"}</definedName>
    <definedName name="wer_1_1" localSheetId="1" hidden="1">{"Riqfin97",#N/A,FALSE,"Tran";"Riqfinpro",#N/A,FALSE,"Tran"}</definedName>
    <definedName name="wer_1_1" hidden="1">{"Riqfin97",#N/A,FALSE,"Tran";"Riqfinpro",#N/A,FALSE,"Tran"}</definedName>
    <definedName name="wer_1_2" localSheetId="0" hidden="1">{"Riqfin97",#N/A,FALSE,"Tran";"Riqfinpro",#N/A,FALSE,"Tran"}</definedName>
    <definedName name="wer_1_2" localSheetId="1" hidden="1">{"Riqfin97",#N/A,FALSE,"Tran";"Riqfinpro",#N/A,FALSE,"Tran"}</definedName>
    <definedName name="wer_1_2" hidden="1">{"Riqfin97",#N/A,FALSE,"Tran";"Riqfinpro",#N/A,FALSE,"Tran"}</definedName>
    <definedName name="wer_1_3" localSheetId="0" hidden="1">{"Riqfin97",#N/A,FALSE,"Tran";"Riqfinpro",#N/A,FALSE,"Tran"}</definedName>
    <definedName name="wer_1_3" localSheetId="1" hidden="1">{"Riqfin97",#N/A,FALSE,"Tran";"Riqfinpro",#N/A,FALSE,"Tran"}</definedName>
    <definedName name="wer_1_3" hidden="1">{"Riqfin97",#N/A,FALSE,"Tran";"Riqfinpro",#N/A,FALSE,"Tran"}</definedName>
    <definedName name="wer_1_4" localSheetId="0" hidden="1">{"Riqfin97",#N/A,FALSE,"Tran";"Riqfinpro",#N/A,FALSE,"Tran"}</definedName>
    <definedName name="wer_1_4" localSheetId="1" hidden="1">{"Riqfin97",#N/A,FALSE,"Tran";"Riqfinpro",#N/A,FALSE,"Tran"}</definedName>
    <definedName name="wer_1_4" hidden="1">{"Riqfin97",#N/A,FALSE,"Tran";"Riqfinpro",#N/A,FALSE,"Tran"}</definedName>
    <definedName name="wer_2" localSheetId="0" hidden="1">{"Riqfin97",#N/A,FALSE,"Tran";"Riqfinpro",#N/A,FALSE,"Tran"}</definedName>
    <definedName name="wer_2" localSheetId="1" hidden="1">{"Riqfin97",#N/A,FALSE,"Tran";"Riqfinpro",#N/A,FALSE,"Tran"}</definedName>
    <definedName name="wer_2" hidden="1">{"Riqfin97",#N/A,FALSE,"Tran";"Riqfinpro",#N/A,FALSE,"Tran"}</definedName>
    <definedName name="wer_3" localSheetId="0" hidden="1">{"Riqfin97",#N/A,FALSE,"Tran";"Riqfinpro",#N/A,FALSE,"Tran"}</definedName>
    <definedName name="wer_3" localSheetId="1" hidden="1">{"Riqfin97",#N/A,FALSE,"Tran";"Riqfinpro",#N/A,FALSE,"Tran"}</definedName>
    <definedName name="wer_3" hidden="1">{"Riqfin97",#N/A,FALSE,"Tran";"Riqfinpro",#N/A,FALSE,"Tran"}</definedName>
    <definedName name="wer_4" localSheetId="0" hidden="1">{"Riqfin97",#N/A,FALSE,"Tran";"Riqfinpro",#N/A,FALSE,"Tran"}</definedName>
    <definedName name="wer_4" localSheetId="1" hidden="1">{"Riqfin97",#N/A,FALSE,"Tran";"Riqfinpro",#N/A,FALSE,"Tran"}</definedName>
    <definedName name="wer_4" hidden="1">{"Riqfin97",#N/A,FALSE,"Tran";"Riqfinpro",#N/A,FALSE,"Tran"}</definedName>
    <definedName name="wergtfwerg" localSheetId="0" hidden="1">{"Riqfin97",#N/A,FALSE,"Tran";"Riqfinpro",#N/A,FALSE,"Tran"}</definedName>
    <definedName name="wergtfwerg" localSheetId="1" hidden="1">{"Riqfin97",#N/A,FALSE,"Tran";"Riqfinpro",#N/A,FALSE,"Tran"}</definedName>
    <definedName name="wergtfwerg" hidden="1">{"Riqfin97",#N/A,FALSE,"Tran";"Riqfinpro",#N/A,FALSE,"Tran"}</definedName>
    <definedName name="wergtfwerg_1" localSheetId="0" hidden="1">{"Riqfin97",#N/A,FALSE,"Tran";"Riqfinpro",#N/A,FALSE,"Tran"}</definedName>
    <definedName name="wergtfwerg_1" localSheetId="1" hidden="1">{"Riqfin97",#N/A,FALSE,"Tran";"Riqfinpro",#N/A,FALSE,"Tran"}</definedName>
    <definedName name="wergtfwerg_1" hidden="1">{"Riqfin97",#N/A,FALSE,"Tran";"Riqfinpro",#N/A,FALSE,"Tran"}</definedName>
    <definedName name="wergtfwerg_1_1" localSheetId="0" hidden="1">{"Riqfin97",#N/A,FALSE,"Tran";"Riqfinpro",#N/A,FALSE,"Tran"}</definedName>
    <definedName name="wergtfwerg_1_1" localSheetId="1" hidden="1">{"Riqfin97",#N/A,FALSE,"Tran";"Riqfinpro",#N/A,FALSE,"Tran"}</definedName>
    <definedName name="wergtfwerg_1_1" hidden="1">{"Riqfin97",#N/A,FALSE,"Tran";"Riqfinpro",#N/A,FALSE,"Tran"}</definedName>
    <definedName name="wergtfwerg_1_2" localSheetId="0" hidden="1">{"Riqfin97",#N/A,FALSE,"Tran";"Riqfinpro",#N/A,FALSE,"Tran"}</definedName>
    <definedName name="wergtfwerg_1_2" localSheetId="1" hidden="1">{"Riqfin97",#N/A,FALSE,"Tran";"Riqfinpro",#N/A,FALSE,"Tran"}</definedName>
    <definedName name="wergtfwerg_1_2" hidden="1">{"Riqfin97",#N/A,FALSE,"Tran";"Riqfinpro",#N/A,FALSE,"Tran"}</definedName>
    <definedName name="wergtfwerg_1_3" localSheetId="0" hidden="1">{"Riqfin97",#N/A,FALSE,"Tran";"Riqfinpro",#N/A,FALSE,"Tran"}</definedName>
    <definedName name="wergtfwerg_1_3" localSheetId="1" hidden="1">{"Riqfin97",#N/A,FALSE,"Tran";"Riqfinpro",#N/A,FALSE,"Tran"}</definedName>
    <definedName name="wergtfwerg_1_3" hidden="1">{"Riqfin97",#N/A,FALSE,"Tran";"Riqfinpro",#N/A,FALSE,"Tran"}</definedName>
    <definedName name="wergtfwerg_1_4" localSheetId="0" hidden="1">{"Riqfin97",#N/A,FALSE,"Tran";"Riqfinpro",#N/A,FALSE,"Tran"}</definedName>
    <definedName name="wergtfwerg_1_4" localSheetId="1" hidden="1">{"Riqfin97",#N/A,FALSE,"Tran";"Riqfinpro",#N/A,FALSE,"Tran"}</definedName>
    <definedName name="wergtfwerg_1_4" hidden="1">{"Riqfin97",#N/A,FALSE,"Tran";"Riqfinpro",#N/A,FALSE,"Tran"}</definedName>
    <definedName name="wergtfwerg_2" localSheetId="0" hidden="1">{"Riqfin97",#N/A,FALSE,"Tran";"Riqfinpro",#N/A,FALSE,"Tran"}</definedName>
    <definedName name="wergtfwerg_2" localSheetId="1" hidden="1">{"Riqfin97",#N/A,FALSE,"Tran";"Riqfinpro",#N/A,FALSE,"Tran"}</definedName>
    <definedName name="wergtfwerg_2" hidden="1">{"Riqfin97",#N/A,FALSE,"Tran";"Riqfinpro",#N/A,FALSE,"Tran"}</definedName>
    <definedName name="wergtfwerg_3" localSheetId="0" hidden="1">{"Riqfin97",#N/A,FALSE,"Tran";"Riqfinpro",#N/A,FALSE,"Tran"}</definedName>
    <definedName name="wergtfwerg_3" localSheetId="1" hidden="1">{"Riqfin97",#N/A,FALSE,"Tran";"Riqfinpro",#N/A,FALSE,"Tran"}</definedName>
    <definedName name="wergtfwerg_3" hidden="1">{"Riqfin97",#N/A,FALSE,"Tran";"Riqfinpro",#N/A,FALSE,"Tran"}</definedName>
    <definedName name="wergtfwerg_4" localSheetId="0" hidden="1">{"Riqfin97",#N/A,FALSE,"Tran";"Riqfinpro",#N/A,FALSE,"Tran"}</definedName>
    <definedName name="wergtfwerg_4" localSheetId="1" hidden="1">{"Riqfin97",#N/A,FALSE,"Tran";"Riqfinpro",#N/A,FALSE,"Tran"}</definedName>
    <definedName name="wergtfwerg_4" hidden="1">{"Riqfin97",#N/A,FALSE,"Tran";"Riqfinpro",#N/A,FALSE,"Tran"}</definedName>
    <definedName name="wert" localSheetId="0" hidden="1">{"Minpmon",#N/A,FALSE,"Monthinput"}</definedName>
    <definedName name="wert" localSheetId="1" hidden="1">{"Minpmon",#N/A,FALSE,"Monthinput"}</definedName>
    <definedName name="wert" hidden="1">{"Minpmon",#N/A,FALSE,"Monthinput"}</definedName>
    <definedName name="wert_1" localSheetId="0" hidden="1">{"Minpmon",#N/A,FALSE,"Monthinput"}</definedName>
    <definedName name="wert_1" localSheetId="1" hidden="1">{"Minpmon",#N/A,FALSE,"Monthinput"}</definedName>
    <definedName name="wert_1" hidden="1">{"Minpmon",#N/A,FALSE,"Monthinput"}</definedName>
    <definedName name="wert_1_1" localSheetId="0" hidden="1">{"Minpmon",#N/A,FALSE,"Monthinput"}</definedName>
    <definedName name="wert_1_1" localSheetId="1" hidden="1">{"Minpmon",#N/A,FALSE,"Monthinput"}</definedName>
    <definedName name="wert_1_1" hidden="1">{"Minpmon",#N/A,FALSE,"Monthinput"}</definedName>
    <definedName name="wert_1_2" localSheetId="0" hidden="1">{"Minpmon",#N/A,FALSE,"Monthinput"}</definedName>
    <definedName name="wert_1_2" localSheetId="1" hidden="1">{"Minpmon",#N/A,FALSE,"Monthinput"}</definedName>
    <definedName name="wert_1_2" hidden="1">{"Minpmon",#N/A,FALSE,"Monthinput"}</definedName>
    <definedName name="wert_1_3" localSheetId="0" hidden="1">{"Minpmon",#N/A,FALSE,"Monthinput"}</definedName>
    <definedName name="wert_1_3" localSheetId="1" hidden="1">{"Minpmon",#N/A,FALSE,"Monthinput"}</definedName>
    <definedName name="wert_1_3" hidden="1">{"Minpmon",#N/A,FALSE,"Monthinput"}</definedName>
    <definedName name="wert_1_4" localSheetId="0" hidden="1">{"Minpmon",#N/A,FALSE,"Monthinput"}</definedName>
    <definedName name="wert_1_4" localSheetId="1" hidden="1">{"Minpmon",#N/A,FALSE,"Monthinput"}</definedName>
    <definedName name="wert_1_4" hidden="1">{"Minpmon",#N/A,FALSE,"Monthinput"}</definedName>
    <definedName name="wert_2" localSheetId="0" hidden="1">{"Minpmon",#N/A,FALSE,"Monthinput"}</definedName>
    <definedName name="wert_2" localSheetId="1" hidden="1">{"Minpmon",#N/A,FALSE,"Monthinput"}</definedName>
    <definedName name="wert_2" hidden="1">{"Minpmon",#N/A,FALSE,"Monthinput"}</definedName>
    <definedName name="wert_3" localSheetId="0" hidden="1">{"Minpmon",#N/A,FALSE,"Monthinput"}</definedName>
    <definedName name="wert_3" localSheetId="1" hidden="1">{"Minpmon",#N/A,FALSE,"Monthinput"}</definedName>
    <definedName name="wert_3" hidden="1">{"Minpmon",#N/A,FALSE,"Monthinput"}</definedName>
    <definedName name="wert_4" localSheetId="0" hidden="1">{"Minpmon",#N/A,FALSE,"Monthinput"}</definedName>
    <definedName name="wert_4" localSheetId="1" hidden="1">{"Minpmon",#N/A,FALSE,"Monthinput"}</definedName>
    <definedName name="wert_4" hidden="1">{"Minpmon",#N/A,FALSE,"Monthinput"}</definedName>
    <definedName name="wew">#N/A</definedName>
    <definedName name="wilmer" localSheetId="0" hidden="1">{"'RIN-INTRANET'!$A$1:$K$71"}</definedName>
    <definedName name="wilmer" localSheetId="1" hidden="1">{"'RIN-INTRANET'!$A$1:$K$71"}</definedName>
    <definedName name="wilmer" hidden="1">{"'RIN-INTRANET'!$A$1:$K$71"}</definedName>
    <definedName name="wilmer_1" localSheetId="0" hidden="1">{"'RIN-INTRANET'!$A$1:$K$71"}</definedName>
    <definedName name="wilmer_1" localSheetId="1" hidden="1">{"'RIN-INTRANET'!$A$1:$K$71"}</definedName>
    <definedName name="wilmer_1" hidden="1">{"'RIN-INTRANET'!$A$1:$K$71"}</definedName>
    <definedName name="wilmer_1_1" localSheetId="0" hidden="1">{"'RIN-INTRANET'!$A$1:$K$71"}</definedName>
    <definedName name="wilmer_1_1" localSheetId="1" hidden="1">{"'RIN-INTRANET'!$A$1:$K$71"}</definedName>
    <definedName name="wilmer_1_1" hidden="1">{"'RIN-INTRANET'!$A$1:$K$71"}</definedName>
    <definedName name="wilmer_1_2" localSheetId="0" hidden="1">{"'RIN-INTRANET'!$A$1:$K$71"}</definedName>
    <definedName name="wilmer_1_2" localSheetId="1" hidden="1">{"'RIN-INTRANET'!$A$1:$K$71"}</definedName>
    <definedName name="wilmer_1_2" hidden="1">{"'RIN-INTRANET'!$A$1:$K$71"}</definedName>
    <definedName name="wilmer_1_3" localSheetId="0" hidden="1">{"'RIN-INTRANET'!$A$1:$K$71"}</definedName>
    <definedName name="wilmer_1_3" localSheetId="1" hidden="1">{"'RIN-INTRANET'!$A$1:$K$71"}</definedName>
    <definedName name="wilmer_1_3" hidden="1">{"'RIN-INTRANET'!$A$1:$K$71"}</definedName>
    <definedName name="wilmer_1_4" localSheetId="0" hidden="1">{"'RIN-INTRANET'!$A$1:$K$71"}</definedName>
    <definedName name="wilmer_1_4" localSheetId="1" hidden="1">{"'RIN-INTRANET'!$A$1:$K$71"}</definedName>
    <definedName name="wilmer_1_4" hidden="1">{"'RIN-INTRANET'!$A$1:$K$71"}</definedName>
    <definedName name="wilmer_2" localSheetId="0" hidden="1">{"'RIN-INTRANET'!$A$1:$K$71"}</definedName>
    <definedName name="wilmer_2" localSheetId="1" hidden="1">{"'RIN-INTRANET'!$A$1:$K$71"}</definedName>
    <definedName name="wilmer_2" hidden="1">{"'RIN-INTRANET'!$A$1:$K$71"}</definedName>
    <definedName name="wilmer_3" localSheetId="0" hidden="1">{"'RIN-INTRANET'!$A$1:$K$71"}</definedName>
    <definedName name="wilmer_3" localSheetId="1" hidden="1">{"'RIN-INTRANET'!$A$1:$K$71"}</definedName>
    <definedName name="wilmer_3" hidden="1">{"'RIN-INTRANET'!$A$1:$K$71"}</definedName>
    <definedName name="wilmer_4" localSheetId="0" hidden="1">{"'RIN-INTRANET'!$A$1:$K$71"}</definedName>
    <definedName name="wilmer_4" localSheetId="1" hidden="1">{"'RIN-INTRANET'!$A$1:$K$71"}</definedName>
    <definedName name="wilmer_4" hidden="1">{"'RIN-INTRANET'!$A$1:$K$71"}</definedName>
    <definedName name="WP" localSheetId="1">#REF!</definedName>
    <definedName name="WP">'[1]esc con 2.4% '!$A$11:$Z$947</definedName>
    <definedName name="WPC" localSheetId="1">#REF!</definedName>
    <definedName name="WPC">'[1]esc con 2.4% '!$J$1116:$J$1117</definedName>
    <definedName name="WPCP33_D" localSheetId="0">#REF!</definedName>
    <definedName name="WPCP33_D" localSheetId="1">#REF!</definedName>
    <definedName name="WPCP33_D">#REF!</definedName>
    <definedName name="WPCP33pch" localSheetId="1">#REF!</definedName>
    <definedName name="WPCP33pch">[123]Q5!$E$68:$AH$68</definedName>
    <definedName name="WPG" localSheetId="1">#REF!</definedName>
    <definedName name="WPG">'[1]esc con 2.4% '!$D$1165</definedName>
    <definedName name="WPH" localSheetId="1">#REF!</definedName>
    <definedName name="WPH">'[1]esc con 2.4% '!$A$1166:$D$1167</definedName>
    <definedName name="wqertrwrt" localSheetId="0" hidden="1">{"Tab1",#N/A,FALSE,"P";"Tab2",#N/A,FALSE,"P"}</definedName>
    <definedName name="wqertrwrt" localSheetId="1" hidden="1">{"Tab1",#N/A,FALSE,"P";"Tab2",#N/A,FALSE,"P"}</definedName>
    <definedName name="wqertrwrt" hidden="1">{"Tab1",#N/A,FALSE,"P";"Tab2",#N/A,FALSE,"P"}</definedName>
    <definedName name="wqertrwrt_1" localSheetId="0" hidden="1">{"Tab1",#N/A,FALSE,"P";"Tab2",#N/A,FALSE,"P"}</definedName>
    <definedName name="wqertrwrt_1" localSheetId="1" hidden="1">{"Tab1",#N/A,FALSE,"P";"Tab2",#N/A,FALSE,"P"}</definedName>
    <definedName name="wqertrwrt_1" hidden="1">{"Tab1",#N/A,FALSE,"P";"Tab2",#N/A,FALSE,"P"}</definedName>
    <definedName name="wqertrwrt_1_1" localSheetId="0" hidden="1">{"Tab1",#N/A,FALSE,"P";"Tab2",#N/A,FALSE,"P"}</definedName>
    <definedName name="wqertrwrt_1_1" localSheetId="1" hidden="1">{"Tab1",#N/A,FALSE,"P";"Tab2",#N/A,FALSE,"P"}</definedName>
    <definedName name="wqertrwrt_1_1" hidden="1">{"Tab1",#N/A,FALSE,"P";"Tab2",#N/A,FALSE,"P"}</definedName>
    <definedName name="wqertrwrt_1_2" localSheetId="0" hidden="1">{"Tab1",#N/A,FALSE,"P";"Tab2",#N/A,FALSE,"P"}</definedName>
    <definedName name="wqertrwrt_1_2" localSheetId="1" hidden="1">{"Tab1",#N/A,FALSE,"P";"Tab2",#N/A,FALSE,"P"}</definedName>
    <definedName name="wqertrwrt_1_2" hidden="1">{"Tab1",#N/A,FALSE,"P";"Tab2",#N/A,FALSE,"P"}</definedName>
    <definedName name="wqertrwrt_1_3" localSheetId="0" hidden="1">{"Tab1",#N/A,FALSE,"P";"Tab2",#N/A,FALSE,"P"}</definedName>
    <definedName name="wqertrwrt_1_3" localSheetId="1" hidden="1">{"Tab1",#N/A,FALSE,"P";"Tab2",#N/A,FALSE,"P"}</definedName>
    <definedName name="wqertrwrt_1_3" hidden="1">{"Tab1",#N/A,FALSE,"P";"Tab2",#N/A,FALSE,"P"}</definedName>
    <definedName name="wqertrwrt_1_4" localSheetId="0" hidden="1">{"Tab1",#N/A,FALSE,"P";"Tab2",#N/A,FALSE,"P"}</definedName>
    <definedName name="wqertrwrt_1_4" localSheetId="1" hidden="1">{"Tab1",#N/A,FALSE,"P";"Tab2",#N/A,FALSE,"P"}</definedName>
    <definedName name="wqertrwrt_1_4" hidden="1">{"Tab1",#N/A,FALSE,"P";"Tab2",#N/A,FALSE,"P"}</definedName>
    <definedName name="wqertrwrt_2" localSheetId="0" hidden="1">{"Tab1",#N/A,FALSE,"P";"Tab2",#N/A,FALSE,"P"}</definedName>
    <definedName name="wqertrwrt_2" localSheetId="1" hidden="1">{"Tab1",#N/A,FALSE,"P";"Tab2",#N/A,FALSE,"P"}</definedName>
    <definedName name="wqertrwrt_2" hidden="1">{"Tab1",#N/A,FALSE,"P";"Tab2",#N/A,FALSE,"P"}</definedName>
    <definedName name="wqertrwrt_3" localSheetId="0" hidden="1">{"Tab1",#N/A,FALSE,"P";"Tab2",#N/A,FALSE,"P"}</definedName>
    <definedName name="wqertrwrt_3" localSheetId="1" hidden="1">{"Tab1",#N/A,FALSE,"P";"Tab2",#N/A,FALSE,"P"}</definedName>
    <definedName name="wqertrwrt_3" hidden="1">{"Tab1",#N/A,FALSE,"P";"Tab2",#N/A,FALSE,"P"}</definedName>
    <definedName name="wqertrwrt_4" localSheetId="0" hidden="1">{"Tab1",#N/A,FALSE,"P";"Tab2",#N/A,FALSE,"P"}</definedName>
    <definedName name="wqertrwrt_4" localSheetId="1" hidden="1">{"Tab1",#N/A,FALSE,"P";"Tab2",#N/A,FALSE,"P"}</definedName>
    <definedName name="wqertrwrt_4" hidden="1">{"Tab1",#N/A,FALSE,"P";"Tab2",#N/A,FALSE,"P"}</definedName>
    <definedName name="wqwe" localSheetId="1">#REF!</definedName>
    <definedName name="wqwe">'[54]Prog-Ejec'!$A$229</definedName>
    <definedName name="wqww">#N/A</definedName>
    <definedName name="wr" localSheetId="0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" localSheetId="1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n.97REDBOP." localSheetId="0" hidden="1">{"TRADE_COMP",#N/A,FALSE,"TAB23APP";"BOP",#N/A,FALSE,"TAB6";"DOT",#N/A,FALSE,"TAB24APP";"EXTDEBT",#N/A,FALSE,"TAB25APP"}</definedName>
    <definedName name="wrn.97REDBOP." localSheetId="1" hidden="1">{"TRADE_COMP",#N/A,FALSE,"TAB23APP";"BOP",#N/A,FALSE,"TAB6";"DOT",#N/A,FALSE,"TAB24APP";"EXTDEBT",#N/A,FALSE,"TAB25APP"}</definedName>
    <definedName name="wrn.97REDBOP." hidden="1">{"TRADE_COMP",#N/A,FALSE,"TAB23APP";"BOP",#N/A,FALSE,"TAB6";"DOT",#N/A,FALSE,"TAB24APP";"EXTDEBT",#N/A,FALSE,"TAB25APP"}</definedName>
    <definedName name="wrn.All._.Standard." localSheetId="0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1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_1" localSheetId="0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_1" localSheetId="1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_1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_1_1" localSheetId="0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_1_1" localSheetId="1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_1_1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_1_2" localSheetId="0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_1_2" localSheetId="1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_1_2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_1_3" localSheetId="0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_1_3" localSheetId="1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_1_3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_1_4" localSheetId="0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_1_4" localSheetId="1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_1_4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_2" localSheetId="0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_2" localSheetId="1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_2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_3" localSheetId="0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_3" localSheetId="1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_3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_4" localSheetId="0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_4" localSheetId="1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_4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nnual." localSheetId="0" hidden="1">{"annual-cbr",#N/A,FALSE,"CENTBANK";"annual(banks)",#N/A,FALSE,"COMBANKS"}</definedName>
    <definedName name="wrn.annual." localSheetId="1" hidden="1">{"annual-cbr",#N/A,FALSE,"CENTBANK";"annual(banks)",#N/A,FALSE,"COMBANKS"}</definedName>
    <definedName name="wrn.annual." hidden="1">{"annual-cbr",#N/A,FALSE,"CENTBANK";"annual(banks)",#N/A,FALSE,"COMBANKS"}</definedName>
    <definedName name="wrn.ARMRED97." localSheetId="0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ARMRED97." localSheetId="1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ARMRED97.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bank.1" localSheetId="0" hidden="1">{#N/A,#N/A,FALSE,"BANKS"}</definedName>
    <definedName name="wrn.bank.1" localSheetId="1" hidden="1">{#N/A,#N/A,FALSE,"BANKS"}</definedName>
    <definedName name="wrn.bank.1" hidden="1">{#N/A,#N/A,FALSE,"BANKS"}</definedName>
    <definedName name="wrn.BANKS." localSheetId="0" hidden="1">{#N/A,#N/A,FALSE,"BANKS"}</definedName>
    <definedName name="wrn.BANKS." localSheetId="1" hidden="1">{#N/A,#N/A,FALSE,"BANKS"}</definedName>
    <definedName name="wrn.BANKS." hidden="1">{#N/A,#N/A,FALSE,"BANKS"}</definedName>
    <definedName name="wrn.BOP." localSheetId="0" hidden="1">{#N/A,#N/A,FALSE,"BOP"}</definedName>
    <definedName name="wrn.BOP." localSheetId="1" hidden="1">{#N/A,#N/A,FALSE,"BOP"}</definedName>
    <definedName name="wrn.BOP." hidden="1">{#N/A,#N/A,FALSE,"BOP"}</definedName>
    <definedName name="wrn.bop.1" localSheetId="0" hidden="1">{#N/A,#N/A,FALSE,"BOP"}</definedName>
    <definedName name="wrn.bop.1" localSheetId="1" hidden="1">{#N/A,#N/A,FALSE,"BOP"}</definedName>
    <definedName name="wrn.bop.1" hidden="1">{#N/A,#N/A,FALSE,"BOP"}</definedName>
    <definedName name="wrn.BOP_MIDTERM." localSheetId="0" hidden="1">{"BOP_TAB",#N/A,FALSE,"N";"MIDTERM_TAB",#N/A,FALSE,"O"}</definedName>
    <definedName name="wrn.BOP_MIDTERM." localSheetId="1" hidden="1">{"BOP_TAB",#N/A,FALSE,"N";"MIDTERM_TAB",#N/A,FALSE,"O"}</definedName>
    <definedName name="wrn.BOP_MIDTERM." hidden="1">{"BOP_TAB",#N/A,FALSE,"N";"MIDTERM_TAB",#N/A,FALSE,"O"}</definedName>
    <definedName name="wrn.Briefing._.98." localSheetId="0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1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CelPIB." localSheetId="0" hidden="1">{#N/A,#N/A,FALSE,"CelPIB"}</definedName>
    <definedName name="wrn.CelPIB." localSheetId="1" hidden="1">{#N/A,#N/A,FALSE,"CelPIB"}</definedName>
    <definedName name="wrn.CelPIB." hidden="1">{#N/A,#N/A,FALSE,"CelPIB"}</definedName>
    <definedName name="wrn.CG._.Cons._.GDP." localSheetId="0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1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vt._.Revenue._.GDP." localSheetId="0" hidden="1">{#N/A,#N/A,FALSE,"NFPS GDP"}</definedName>
    <definedName name="wrn.CGvt._.Revenue._.GDP." localSheetId="1" hidden="1">{#N/A,#N/A,FALSE,"NFPS GDP"}</definedName>
    <definedName name="wrn.CGvt._.Revenue._.GDP." hidden="1">{#N/A,#N/A,FALSE,"NFPS GDP"}</definedName>
    <definedName name="wrn.CREDIT." localSheetId="0" hidden="1">{#N/A,#N/A,FALSE,"CREDIT"}</definedName>
    <definedName name="wrn.CREDIT." localSheetId="1" hidden="1">{#N/A,#N/A,FALSE,"CREDIT"}</definedName>
    <definedName name="wrn.CREDIT." hidden="1">{#N/A,#N/A,FALSE,"CREDIT"}</definedName>
    <definedName name="wrn.credit.1" localSheetId="0" hidden="1">{#N/A,#N/A,FALSE,"CREDIT"}</definedName>
    <definedName name="wrn.credit.1" localSheetId="1" hidden="1">{#N/A,#N/A,FALSE,"CREDIT"}</definedName>
    <definedName name="wrn.credit.1" hidden="1">{#N/A,#N/A,FALSE,"CREDIT"}</definedName>
    <definedName name="wrn.DEBTSVC." localSheetId="0" hidden="1">{#N/A,#N/A,FALSE,"DEBTSVC"}</definedName>
    <definedName name="wrn.DEBTSVC." localSheetId="1" hidden="1">{#N/A,#N/A,FALSE,"DEBTSVC"}</definedName>
    <definedName name="wrn.DEBTSVC." hidden="1">{#N/A,#N/A,FALSE,"DEBTSVC"}</definedName>
    <definedName name="wrn.debtsvc1" localSheetId="0" hidden="1">{#N/A,#N/A,FALSE,"DEBTSVC"}</definedName>
    <definedName name="wrn.debtsvc1" localSheetId="1" hidden="1">{#N/A,#N/A,FALSE,"DEBTSVC"}</definedName>
    <definedName name="wrn.debtsvc1" hidden="1">{#N/A,#N/A,FALSE,"DEBTSVC"}</definedName>
    <definedName name="wrn.DEPO." localSheetId="0" hidden="1">{#N/A,#N/A,FALSE,"DEPO"}</definedName>
    <definedName name="wrn.DEPO." localSheetId="1" hidden="1">{#N/A,#N/A,FALSE,"DEPO"}</definedName>
    <definedName name="wrn.DEPO." hidden="1">{#N/A,#N/A,FALSE,"DEPO"}</definedName>
    <definedName name="wrn.EntpsPIB." localSheetId="0" hidden="1">{#N/A,#N/A,FALSE,"EntpsPIB"}</definedName>
    <definedName name="wrn.EntpsPIB." localSheetId="1" hidden="1">{#N/A,#N/A,FALSE,"EntpsPIB"}</definedName>
    <definedName name="wrn.EntpsPIB." hidden="1">{#N/A,#N/A,FALSE,"EntpsPIB"}</definedName>
    <definedName name="wrn.EXCISE." localSheetId="0" hidden="1">{#N/A,#N/A,FALSE,"EXCISE"}</definedName>
    <definedName name="wrn.EXCISE." localSheetId="1" hidden="1">{#N/A,#N/A,FALSE,"EXCISE"}</definedName>
    <definedName name="wrn.EXCISE." hidden="1">{#N/A,#N/A,FALSE,"EXCISE"}</definedName>
    <definedName name="wrn.EXRATE." localSheetId="0" hidden="1">{#N/A,#N/A,FALSE,"EXRATE"}</definedName>
    <definedName name="wrn.EXRATE." localSheetId="1" hidden="1">{#N/A,#N/A,FALSE,"EXRATE"}</definedName>
    <definedName name="wrn.EXRATE." hidden="1">{#N/A,#N/A,FALSE,"EXRATE"}</definedName>
    <definedName name="wrn.EXTDEBT." localSheetId="0" hidden="1">{#N/A,#N/A,FALSE,"EXTDEBT"}</definedName>
    <definedName name="wrn.EXTDEBT." localSheetId="1" hidden="1">{#N/A,#N/A,FALSE,"EXTDEBT"}</definedName>
    <definedName name="wrn.EXTDEBT." hidden="1">{#N/A,#N/A,FALSE,"EXTDEBT"}</definedName>
    <definedName name="wrn.EXTRABUDGT." localSheetId="0" hidden="1">{#N/A,#N/A,FALSE,"EXTRABUDGT"}</definedName>
    <definedName name="wrn.EXTRABUDGT." localSheetId="1" hidden="1">{#N/A,#N/A,FALSE,"EXTRABUDGT"}</definedName>
    <definedName name="wrn.EXTRABUDGT." hidden="1">{#N/A,#N/A,FALSE,"EXTRABUDGT"}</definedName>
    <definedName name="wrn.EXTRABUDGT2." localSheetId="0" hidden="1">{#N/A,#N/A,FALSE,"EXTRABUDGT2"}</definedName>
    <definedName name="wrn.EXTRABUDGT2." localSheetId="1" hidden="1">{#N/A,#N/A,FALSE,"EXTRABUDGT2"}</definedName>
    <definedName name="wrn.EXTRABUDGT2." hidden="1">{#N/A,#N/A,FALSE,"EXTRABUDGT2"}</definedName>
    <definedName name="wrn.FISCRED97." localSheetId="0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FISCRED97." localSheetId="1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FISCRED97.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GDP." localSheetId="0" hidden="1">{#N/A,#N/A,FALSE,"GDP_ORIGIN";#N/A,#N/A,FALSE,"EMP_POP"}</definedName>
    <definedName name="wrn.GDP." localSheetId="1" hidden="1">{#N/A,#N/A,FALSE,"GDP_ORIGIN";#N/A,#N/A,FALSE,"EMP_POP"}</definedName>
    <definedName name="wrn.GDP." hidden="1">{#N/A,#N/A,FALSE,"GDP_ORIGIN";#N/A,#N/A,FALSE,"EMP_POP"}</definedName>
    <definedName name="wrn.GGOVT." localSheetId="0" hidden="1">{#N/A,#N/A,FALSE,"GGOVT"}</definedName>
    <definedName name="wrn.GGOVT." localSheetId="1" hidden="1">{#N/A,#N/A,FALSE,"GGOVT"}</definedName>
    <definedName name="wrn.GGOVT." hidden="1">{#N/A,#N/A,FALSE,"GGOVT"}</definedName>
    <definedName name="wrn.GGOVT2." localSheetId="0" hidden="1">{#N/A,#N/A,FALSE,"GGOVT2"}</definedName>
    <definedName name="wrn.GGOVT2." localSheetId="1" hidden="1">{#N/A,#N/A,FALSE,"GGOVT2"}</definedName>
    <definedName name="wrn.GGOVT2." hidden="1">{#N/A,#N/A,FALSE,"GGOVT2"}</definedName>
    <definedName name="wrn.GGOVTPC." localSheetId="0" hidden="1">{#N/A,#N/A,FALSE,"GGOVT%"}</definedName>
    <definedName name="wrn.GGOVTPC." localSheetId="1" hidden="1">{#N/A,#N/A,FALSE,"GGOVT%"}</definedName>
    <definedName name="wrn.GGOVTPC." hidden="1">{#N/A,#N/A,FALSE,"GGOVT%"}</definedName>
    <definedName name="wrn.INCOMETX." localSheetId="0" hidden="1">{#N/A,#N/A,FALSE,"INCOMETX"}</definedName>
    <definedName name="wrn.INCOMETX." localSheetId="1" hidden="1">{#N/A,#N/A,FALSE,"INCOMETX"}</definedName>
    <definedName name="wrn.INCOMETX." hidden="1">{#N/A,#N/A,FALSE,"INCOMETX"}</definedName>
    <definedName name="wrn.Input._.and._.output._.tables." localSheetId="0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" hidden="1">{#N/A,#N/A,FALSE,"SimInp1";#N/A,#N/A,FALSE,"SimInp2";#N/A,#N/A,FALSE,"SimOut1";#N/A,#N/A,FALSE,"SimOut2";#N/A,#N/A,FALSE,"SimOut3";#N/A,#N/A,FALSE,"SimOut4";#N/A,#N/A,FALSE,"SimOut5"}</definedName>
    <definedName name="wrn.Input._.and._.output._.tables." hidden="1">{#N/A,#N/A,FALSE,"SimInp1";#N/A,#N/A,FALSE,"SimInp2";#N/A,#N/A,FALSE,"SimOut1";#N/A,#N/A,FALSE,"SimOut2";#N/A,#N/A,FALSE,"SimOut3";#N/A,#N/A,FALSE,"SimOut4";#N/A,#N/A,FALSE,"SimOut5"}</definedName>
    <definedName name="wrn.INTERST." localSheetId="0" hidden="1">{#N/A,#N/A,FALSE,"INTERST"}</definedName>
    <definedName name="wrn.INTERST." localSheetId="1" hidden="1">{#N/A,#N/A,FALSE,"INTERST"}</definedName>
    <definedName name="wrn.INTERST." hidden="1">{#N/A,#N/A,FALSE,"INTERST"}</definedName>
    <definedName name="wrn.JANSEP97." localSheetId="0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1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MAIN." localSheetId="0" hidden="1">{#N/A,#N/A,FALSE,"CB";#N/A,#N/A,FALSE,"CMB";#N/A,#N/A,FALSE,"BSYS";#N/A,#N/A,FALSE,"NBFI";#N/A,#N/A,FALSE,"FSYS"}</definedName>
    <definedName name="wrn.MAIN." localSheetId="1" hidden="1">{#N/A,#N/A,FALSE,"CB";#N/A,#N/A,FALSE,"CMB";#N/A,#N/A,FALSE,"BSYS";#N/A,#N/A,FALSE,"NBFI";#N/A,#N/A,FALSE,"FSYS"}</definedName>
    <definedName name="wrn.MAIN." hidden="1">{#N/A,#N/A,FALSE,"CB";#N/A,#N/A,FALSE,"CMB";#N/A,#N/A,FALSE,"BSYS";#N/A,#N/A,FALSE,"NBFI";#N/A,#N/A,FALSE,"FSYS"}</definedName>
    <definedName name="wrn.Main._.Economic._.Indicators." localSheetId="0" hidden="1">{"Main Economic Indicators",#N/A,FALSE,"C"}</definedName>
    <definedName name="wrn.Main._.Economic._.Indicators." localSheetId="1" hidden="1">{"Main Economic Indicators",#N/A,FALSE,"C"}</definedName>
    <definedName name="wrn.Main._.Economic._.Indicators." hidden="1">{"Main Economic Indicators",#N/A,FALSE,"C"}</definedName>
    <definedName name="wrn.MDABOP." localSheetId="0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hidden="1">{"BOP_TAB",#N/A,FALSE,"N";"MIDTERM_TAB",#N/A,FALSE,"O";"FUND_CRED",#N/A,FALSE,"P";"DEBT_TAB1",#N/A,FALSE,"Q";"DEBT_TAB2",#N/A,FALSE,"Q";"FORFIN_TAB1",#N/A,FALSE,"R";"FORFIN_TAB2",#N/A,FALSE,"R";"BOP_ANALY",#N/A,FALSE,"U"}</definedName>
    <definedName name="wrn.MIT." localSheetId="0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1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_1" localSheetId="0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_1" localSheetId="1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_1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_1_1" localSheetId="0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_1_1" localSheetId="1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_1_1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_1_2" localSheetId="0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_1_2" localSheetId="1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_1_2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_1_3" localSheetId="0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_1_3" localSheetId="1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_1_3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_1_4" localSheetId="0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_1_4" localSheetId="1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_1_4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_2" localSheetId="0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_2" localSheetId="1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_2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_3" localSheetId="0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_3" localSheetId="1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_3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_4" localSheetId="0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_4" localSheetId="1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_4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ONA." localSheetId="0" hidden="1">{"MONA",#N/A,FALSE,"S"}</definedName>
    <definedName name="wrn.MONA." localSheetId="1" hidden="1">{"MONA",#N/A,FALSE,"S"}</definedName>
    <definedName name="wrn.MONA." hidden="1">{"MONA",#N/A,FALSE,"S"}</definedName>
    <definedName name="wrn.Monthsheet." localSheetId="0" hidden="1">{"Minpmon",#N/A,FALSE,"Monthinput"}</definedName>
    <definedName name="wrn.Monthsheet." localSheetId="1" hidden="1">{"Minpmon",#N/A,FALSE,"Monthinput"}</definedName>
    <definedName name="wrn.Monthsheet." hidden="1">{"Minpmon",#N/A,FALSE,"Monthinput"}</definedName>
    <definedName name="wrn.Monthsheet._1" localSheetId="0" hidden="1">{"Minpmon",#N/A,FALSE,"Monthinput"}</definedName>
    <definedName name="wrn.Monthsheet._1" localSheetId="1" hidden="1">{"Minpmon",#N/A,FALSE,"Monthinput"}</definedName>
    <definedName name="wrn.Monthsheet._1" hidden="1">{"Minpmon",#N/A,FALSE,"Monthinput"}</definedName>
    <definedName name="wrn.Monthsheet._1_1" localSheetId="0" hidden="1">{"Minpmon",#N/A,FALSE,"Monthinput"}</definedName>
    <definedName name="wrn.Monthsheet._1_1" localSheetId="1" hidden="1">{"Minpmon",#N/A,FALSE,"Monthinput"}</definedName>
    <definedName name="wrn.Monthsheet._1_1" hidden="1">{"Minpmon",#N/A,FALSE,"Monthinput"}</definedName>
    <definedName name="wrn.Monthsheet._1_2" localSheetId="0" hidden="1">{"Minpmon",#N/A,FALSE,"Monthinput"}</definedName>
    <definedName name="wrn.Monthsheet._1_2" localSheetId="1" hidden="1">{"Minpmon",#N/A,FALSE,"Monthinput"}</definedName>
    <definedName name="wrn.Monthsheet._1_2" hidden="1">{"Minpmon",#N/A,FALSE,"Monthinput"}</definedName>
    <definedName name="wrn.Monthsheet._1_3" localSheetId="0" hidden="1">{"Minpmon",#N/A,FALSE,"Monthinput"}</definedName>
    <definedName name="wrn.Monthsheet._1_3" localSheetId="1" hidden="1">{"Minpmon",#N/A,FALSE,"Monthinput"}</definedName>
    <definedName name="wrn.Monthsheet._1_3" hidden="1">{"Minpmon",#N/A,FALSE,"Monthinput"}</definedName>
    <definedName name="wrn.Monthsheet._1_4" localSheetId="0" hidden="1">{"Minpmon",#N/A,FALSE,"Monthinput"}</definedName>
    <definedName name="wrn.Monthsheet._1_4" localSheetId="1" hidden="1">{"Minpmon",#N/A,FALSE,"Monthinput"}</definedName>
    <definedName name="wrn.Monthsheet._1_4" hidden="1">{"Minpmon",#N/A,FALSE,"Monthinput"}</definedName>
    <definedName name="wrn.Monthsheet._2" localSheetId="0" hidden="1">{"Minpmon",#N/A,FALSE,"Monthinput"}</definedName>
    <definedName name="wrn.Monthsheet._2" localSheetId="1" hidden="1">{"Minpmon",#N/A,FALSE,"Monthinput"}</definedName>
    <definedName name="wrn.Monthsheet._2" hidden="1">{"Minpmon",#N/A,FALSE,"Monthinput"}</definedName>
    <definedName name="wrn.Monthsheet._3" localSheetId="0" hidden="1">{"Minpmon",#N/A,FALSE,"Monthinput"}</definedName>
    <definedName name="wrn.Monthsheet._3" localSheetId="1" hidden="1">{"Minpmon",#N/A,FALSE,"Monthinput"}</definedName>
    <definedName name="wrn.Monthsheet._3" hidden="1">{"Minpmon",#N/A,FALSE,"Monthinput"}</definedName>
    <definedName name="wrn.Monthsheet._4" localSheetId="0" hidden="1">{"Minpmon",#N/A,FALSE,"Monthinput"}</definedName>
    <definedName name="wrn.Monthsheet._4" localSheetId="1" hidden="1">{"Minpmon",#N/A,FALSE,"Monthinput"}</definedName>
    <definedName name="wrn.Monthsheet._4" hidden="1">{"Minpmon",#N/A,FALSE,"Monthinput"}</definedName>
    <definedName name="wrn.MS." localSheetId="0" hidden="1">{#N/A,#N/A,FALSE,"MS"}</definedName>
    <definedName name="wrn.MS." localSheetId="1" hidden="1">{#N/A,#N/A,FALSE,"MS"}</definedName>
    <definedName name="wrn.MS." hidden="1">{#N/A,#N/A,FALSE,"MS"}</definedName>
    <definedName name="wrn.mterm." localSheetId="0" hidden="1">{"mt1",#N/A,FALSE,"Debt";"mt2",#N/A,FALSE,"Debt";"mt3",#N/A,FALSE,"Debt";"mt4",#N/A,FALSE,"Debt";"mt5",#N/A,FALSE,"Debt";"mt6",#N/A,FALSE,"Debt";"mt7",#N/A,FALSE,"Debt"}</definedName>
    <definedName name="wrn.mterm." localSheetId="1" hidden="1">{"mt1",#N/A,FALSE,"Debt";"mt2",#N/A,FALSE,"Debt";"mt3",#N/A,FALSE,"Debt";"mt4",#N/A,FALSE,"Debt";"mt5",#N/A,FALSE,"Debt";"mt6",#N/A,FALSE,"Debt";"mt7",#N/A,FALSE,"Debt"}</definedName>
    <definedName name="wrn.mterm." hidden="1">{"mt1",#N/A,FALSE,"Debt";"mt2",#N/A,FALSE,"Debt";"mt3",#N/A,FALSE,"Debt";"mt4",#N/A,FALSE,"Debt";"mt5",#N/A,FALSE,"Debt";"mt6",#N/A,FALSE,"Debt";"mt7",#N/A,FALSE,"Debt"}</definedName>
    <definedName name="wrn.NBG." localSheetId="0" hidden="1">{#N/A,#N/A,FALSE,"NBG"}</definedName>
    <definedName name="wrn.NBG." localSheetId="1" hidden="1">{#N/A,#N/A,FALSE,"NBG"}</definedName>
    <definedName name="wrn.NBG." hidden="1">{#N/A,#N/A,FALSE,"NBG"}</definedName>
    <definedName name="wrn.NFPS._.GDP." localSheetId="0" hidden="1">{#N/A,#N/A,FALSE,"NFPS GDP"}</definedName>
    <definedName name="wrn.NFPS._.GDP." localSheetId="1" hidden="1">{#N/A,#N/A,FALSE,"NFPS GDP"}</definedName>
    <definedName name="wrn.NFPS._.GDP." hidden="1">{#N/A,#N/A,FALSE,"NFPS GDP"}</definedName>
    <definedName name="wrn.OECD._.Tables." localSheetId="0" hidden="1">{"Table 1",#N/A,FALSE,"Final Tables % GDP";"Table 2",#N/A,FALSE,"Final Tables % GDP"}</definedName>
    <definedName name="wrn.OECD._.Tables." localSheetId="1" hidden="1">{"Table 1",#N/A,FALSE,"Final Tables % GDP";"Table 2",#N/A,FALSE,"Final Tables % GDP"}</definedName>
    <definedName name="wrn.OECD._.Tables." hidden="1">{"Table 1",#N/A,FALSE,"Final Tables % GDP";"Table 2",#N/A,FALSE,"Final Tables % GDP"}</definedName>
    <definedName name="wrn.original." localSheetId="0" hidden="1">{"Original",#N/A,FALSE,"CENTBANK";"Original",#N/A,FALSE,"COMBANKS"}</definedName>
    <definedName name="wrn.original." localSheetId="1" hidden="1">{"Original",#N/A,FALSE,"CENTBANK";"Original",#N/A,FALSE,"COMBANKS"}</definedName>
    <definedName name="wrn.original." hidden="1">{"Original",#N/A,FALSE,"CENTBANK";"Original",#N/A,FALSE,"COMBANKS"}</definedName>
    <definedName name="wrn.Output._.tables." localSheetId="0" hidden="1">{#N/A,#N/A,FALSE,"I";#N/A,#N/A,FALSE,"J";#N/A,#N/A,FALSE,"K";#N/A,#N/A,FALSE,"L";#N/A,#N/A,FALSE,"M";#N/A,#N/A,FALSE,"N";#N/A,#N/A,FALSE,"O"}</definedName>
    <definedName name="wrn.Output._.tables." localSheetId="1" hidden="1">{#N/A,#N/A,FALSE,"I";#N/A,#N/A,FALSE,"J";#N/A,#N/A,FALSE,"K";#N/A,#N/A,FALSE,"L";#N/A,#N/A,FALSE,"M";#N/A,#N/A,FALSE,"N";#N/A,#N/A,FALSE,"O"}</definedName>
    <definedName name="wrn.Output._.tables." hidden="1">{#N/A,#N/A,FALSE,"I";#N/A,#N/A,FALSE,"J";#N/A,#N/A,FALSE,"K";#N/A,#N/A,FALSE,"L";#N/A,#N/A,FALSE,"M";#N/A,#N/A,FALSE,"N";#N/A,#N/A,FALSE,"O"}</definedName>
    <definedName name="wrn.PCPI." localSheetId="0" hidden="1">{#N/A,#N/A,FALSE,"PCPI"}</definedName>
    <definedName name="wrn.PCPI." localSheetId="1" hidden="1">{#N/A,#N/A,FALSE,"PCPI"}</definedName>
    <definedName name="wrn.PCPI." hidden="1">{#N/A,#N/A,FALSE,"PCPI"}</definedName>
    <definedName name="wrn.PENSION." localSheetId="0" hidden="1">{#N/A,#N/A,FALSE,"PENSION"}</definedName>
    <definedName name="wrn.PENSION." localSheetId="1" hidden="1">{#N/A,#N/A,FALSE,"PENSION"}</definedName>
    <definedName name="wrn.PENSION." hidden="1">{#N/A,#N/A,FALSE,"PENSION"}</definedName>
    <definedName name="wrn.Program." localSheetId="0" hidden="1">{"Tab1",#N/A,FALSE,"P";"Tab2",#N/A,FALSE,"P"}</definedName>
    <definedName name="wrn.Program." localSheetId="1" hidden="1">{"Tab1",#N/A,FALSE,"P";"Tab2",#N/A,FALSE,"P"}</definedName>
    <definedName name="wrn.Program." hidden="1">{"Tab1",#N/A,FALSE,"P";"Tab2",#N/A,FALSE,"P"}</definedName>
    <definedName name="wrn.Program._1" localSheetId="0" hidden="1">{"Tab1",#N/A,FALSE,"P";"Tab2",#N/A,FALSE,"P"}</definedName>
    <definedName name="wrn.Program._1" localSheetId="1" hidden="1">{"Tab1",#N/A,FALSE,"P";"Tab2",#N/A,FALSE,"P"}</definedName>
    <definedName name="wrn.Program._1" hidden="1">{"Tab1",#N/A,FALSE,"P";"Tab2",#N/A,FALSE,"P"}</definedName>
    <definedName name="wrn.Program._1_1" localSheetId="0" hidden="1">{"Tab1",#N/A,FALSE,"P";"Tab2",#N/A,FALSE,"P"}</definedName>
    <definedName name="wrn.Program._1_1" localSheetId="1" hidden="1">{"Tab1",#N/A,FALSE,"P";"Tab2",#N/A,FALSE,"P"}</definedName>
    <definedName name="wrn.Program._1_1" hidden="1">{"Tab1",#N/A,FALSE,"P";"Tab2",#N/A,FALSE,"P"}</definedName>
    <definedName name="wrn.Program._1_2" localSheetId="0" hidden="1">{"Tab1",#N/A,FALSE,"P";"Tab2",#N/A,FALSE,"P"}</definedName>
    <definedName name="wrn.Program._1_2" localSheetId="1" hidden="1">{"Tab1",#N/A,FALSE,"P";"Tab2",#N/A,FALSE,"P"}</definedName>
    <definedName name="wrn.Program._1_2" hidden="1">{"Tab1",#N/A,FALSE,"P";"Tab2",#N/A,FALSE,"P"}</definedName>
    <definedName name="wrn.Program._1_3" localSheetId="0" hidden="1">{"Tab1",#N/A,FALSE,"P";"Tab2",#N/A,FALSE,"P"}</definedName>
    <definedName name="wrn.Program._1_3" localSheetId="1" hidden="1">{"Tab1",#N/A,FALSE,"P";"Tab2",#N/A,FALSE,"P"}</definedName>
    <definedName name="wrn.Program._1_3" hidden="1">{"Tab1",#N/A,FALSE,"P";"Tab2",#N/A,FALSE,"P"}</definedName>
    <definedName name="wrn.Program._1_4" localSheetId="0" hidden="1">{"Tab1",#N/A,FALSE,"P";"Tab2",#N/A,FALSE,"P"}</definedName>
    <definedName name="wrn.Program._1_4" localSheetId="1" hidden="1">{"Tab1",#N/A,FALSE,"P";"Tab2",#N/A,FALSE,"P"}</definedName>
    <definedName name="wrn.Program._1_4" hidden="1">{"Tab1",#N/A,FALSE,"P";"Tab2",#N/A,FALSE,"P"}</definedName>
    <definedName name="wrn.Program._2" localSheetId="0" hidden="1">{"Tab1",#N/A,FALSE,"P";"Tab2",#N/A,FALSE,"P"}</definedName>
    <definedName name="wrn.Program._2" localSheetId="1" hidden="1">{"Tab1",#N/A,FALSE,"P";"Tab2",#N/A,FALSE,"P"}</definedName>
    <definedName name="wrn.Program._2" hidden="1">{"Tab1",#N/A,FALSE,"P";"Tab2",#N/A,FALSE,"P"}</definedName>
    <definedName name="wrn.Program._3" localSheetId="0" hidden="1">{"Tab1",#N/A,FALSE,"P";"Tab2",#N/A,FALSE,"P"}</definedName>
    <definedName name="wrn.Program._3" localSheetId="1" hidden="1">{"Tab1",#N/A,FALSE,"P";"Tab2",#N/A,FALSE,"P"}</definedName>
    <definedName name="wrn.Program._3" hidden="1">{"Tab1",#N/A,FALSE,"P";"Tab2",#N/A,FALSE,"P"}</definedName>
    <definedName name="wrn.Program._4" localSheetId="0" hidden="1">{"Tab1",#N/A,FALSE,"P";"Tab2",#N/A,FALSE,"P"}</definedName>
    <definedName name="wrn.Program._4" localSheetId="1" hidden="1">{"Tab1",#N/A,FALSE,"P";"Tab2",#N/A,FALSE,"P"}</definedName>
    <definedName name="wrn.Program._4" hidden="1">{"Tab1",#N/A,FALSE,"P";"Tab2",#N/A,FALSE,"P"}</definedName>
    <definedName name="wrn.PRUDENT." localSheetId="0" hidden="1">{#N/A,#N/A,FALSE,"PRUDENT"}</definedName>
    <definedName name="wrn.PRUDENT." localSheetId="1" hidden="1">{#N/A,#N/A,FALSE,"PRUDENT"}</definedName>
    <definedName name="wrn.PRUDENT." hidden="1">{#N/A,#N/A,FALSE,"PRUDENT"}</definedName>
    <definedName name="wrn.PUBLEXP." localSheetId="0" hidden="1">{#N/A,#N/A,FALSE,"PUBLEXP"}</definedName>
    <definedName name="wrn.PUBLEXP." localSheetId="1" hidden="1">{#N/A,#N/A,FALSE,"PUBLEXP"}</definedName>
    <definedName name="wrn.PUBLEXP." hidden="1">{#N/A,#N/A,FALSE,"PUBLEXP"}</definedName>
    <definedName name="wrn.quarters._.98." localSheetId="0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1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RED97MON." localSheetId="0" hidden="1">{"CBA",#N/A,FALSE,"TAB4";"MS",#N/A,FALSE,"TAB5";"BANKLOANS",#N/A,FALSE,"TAB21APP ";"INTEREST",#N/A,FALSE,"TAB22APP"}</definedName>
    <definedName name="wrn.RED97MON." localSheetId="1" hidden="1">{"CBA",#N/A,FALSE,"TAB4";"MS",#N/A,FALSE,"TAB5";"BANKLOANS",#N/A,FALSE,"TAB21APP ";"INTEREST",#N/A,FALSE,"TAB22APP"}</definedName>
    <definedName name="wrn.RED97MON." hidden="1">{"CBA",#N/A,FALSE,"TAB4";"MS",#N/A,FALSE,"TAB5";"BANKLOANS",#N/A,FALSE,"TAB21APP ";"INTEREST",#N/A,FALSE,"TAB22APP"}</definedName>
    <definedName name="wrn.REDTABS." localSheetId="0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1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pred." localSheetId="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_1" localSheetId="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_1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_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_1_1" localSheetId="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_1_1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_1_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_1_2" localSheetId="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_1_2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_1_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_1_3" localSheetId="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_1_3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_1_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_1_4" localSheetId="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_1_4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_1_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_2" localSheetId="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_2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_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_3" localSheetId="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_3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_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_4" localSheetId="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_4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_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stGGPIB." localSheetId="0" hidden="1">{#N/A,#N/A,FALSE,"RestGGPIB"}</definedName>
    <definedName name="wrn.RestGGPIB." localSheetId="1" hidden="1">{#N/A,#N/A,FALSE,"RestGGPIB"}</definedName>
    <definedName name="wrn.RestGGPIB." hidden="1">{#N/A,#N/A,FALSE,"RestGGPIB"}</definedName>
    <definedName name="wrn.REVSHARE." localSheetId="0" hidden="1">{#N/A,#N/A,FALSE,"REVSHARE"}</definedName>
    <definedName name="wrn.REVSHARE." localSheetId="1" hidden="1">{#N/A,#N/A,FALSE,"REVSHARE"}</definedName>
    <definedName name="wrn.REVSHARE." hidden="1">{#N/A,#N/A,FALSE,"REVSHARE"}</definedName>
    <definedName name="wrn.Riqfin." localSheetId="0" hidden="1">{"Riqfin97",#N/A,FALSE,"Tran";"Riqfinpro",#N/A,FALSE,"Tran"}</definedName>
    <definedName name="wrn.Riqfin." localSheetId="1" hidden="1">{"Riqfin97",#N/A,FALSE,"Tran";"Riqfinpro",#N/A,FALSE,"Tran"}</definedName>
    <definedName name="wrn.Riqfin." hidden="1">{"Riqfin97",#N/A,FALSE,"Tran";"Riqfinpro",#N/A,FALSE,"Tran"}</definedName>
    <definedName name="wrn.Riqfin._1" localSheetId="0" hidden="1">{"Riqfin97",#N/A,FALSE,"Tran";"Riqfinpro",#N/A,FALSE,"Tran"}</definedName>
    <definedName name="wrn.Riqfin._1" localSheetId="1" hidden="1">{"Riqfin97",#N/A,FALSE,"Tran";"Riqfinpro",#N/A,FALSE,"Tran"}</definedName>
    <definedName name="wrn.Riqfin._1" hidden="1">{"Riqfin97",#N/A,FALSE,"Tran";"Riqfinpro",#N/A,FALSE,"Tran"}</definedName>
    <definedName name="wrn.Riqfin._1_1" localSheetId="0" hidden="1">{"Riqfin97",#N/A,FALSE,"Tran";"Riqfinpro",#N/A,FALSE,"Tran"}</definedName>
    <definedName name="wrn.Riqfin._1_1" localSheetId="1" hidden="1">{"Riqfin97",#N/A,FALSE,"Tran";"Riqfinpro",#N/A,FALSE,"Tran"}</definedName>
    <definedName name="wrn.Riqfin._1_1" hidden="1">{"Riqfin97",#N/A,FALSE,"Tran";"Riqfinpro",#N/A,FALSE,"Tran"}</definedName>
    <definedName name="wrn.Riqfin._1_2" localSheetId="0" hidden="1">{"Riqfin97",#N/A,FALSE,"Tran";"Riqfinpro",#N/A,FALSE,"Tran"}</definedName>
    <definedName name="wrn.Riqfin._1_2" localSheetId="1" hidden="1">{"Riqfin97",#N/A,FALSE,"Tran";"Riqfinpro",#N/A,FALSE,"Tran"}</definedName>
    <definedName name="wrn.Riqfin._1_2" hidden="1">{"Riqfin97",#N/A,FALSE,"Tran";"Riqfinpro",#N/A,FALSE,"Tran"}</definedName>
    <definedName name="wrn.Riqfin._1_3" localSheetId="0" hidden="1">{"Riqfin97",#N/A,FALSE,"Tran";"Riqfinpro",#N/A,FALSE,"Tran"}</definedName>
    <definedName name="wrn.Riqfin._1_3" localSheetId="1" hidden="1">{"Riqfin97",#N/A,FALSE,"Tran";"Riqfinpro",#N/A,FALSE,"Tran"}</definedName>
    <definedName name="wrn.Riqfin._1_3" hidden="1">{"Riqfin97",#N/A,FALSE,"Tran";"Riqfinpro",#N/A,FALSE,"Tran"}</definedName>
    <definedName name="wrn.Riqfin._1_4" localSheetId="0" hidden="1">{"Riqfin97",#N/A,FALSE,"Tran";"Riqfinpro",#N/A,FALSE,"Tran"}</definedName>
    <definedName name="wrn.Riqfin._1_4" localSheetId="1" hidden="1">{"Riqfin97",#N/A,FALSE,"Tran";"Riqfinpro",#N/A,FALSE,"Tran"}</definedName>
    <definedName name="wrn.Riqfin._1_4" hidden="1">{"Riqfin97",#N/A,FALSE,"Tran";"Riqfinpro",#N/A,FALSE,"Tran"}</definedName>
    <definedName name="wrn.Riqfin._2" localSheetId="0" hidden="1">{"Riqfin97",#N/A,FALSE,"Tran";"Riqfinpro",#N/A,FALSE,"Tran"}</definedName>
    <definedName name="wrn.Riqfin._2" localSheetId="1" hidden="1">{"Riqfin97",#N/A,FALSE,"Tran";"Riqfinpro",#N/A,FALSE,"Tran"}</definedName>
    <definedName name="wrn.Riqfin._2" hidden="1">{"Riqfin97",#N/A,FALSE,"Tran";"Riqfinpro",#N/A,FALSE,"Tran"}</definedName>
    <definedName name="wrn.Riqfin._3" localSheetId="0" hidden="1">{"Riqfin97",#N/A,FALSE,"Tran";"Riqfinpro",#N/A,FALSE,"Tran"}</definedName>
    <definedName name="wrn.Riqfin._3" localSheetId="1" hidden="1">{"Riqfin97",#N/A,FALSE,"Tran";"Riqfinpro",#N/A,FALSE,"Tran"}</definedName>
    <definedName name="wrn.Riqfin._3" hidden="1">{"Riqfin97",#N/A,FALSE,"Tran";"Riqfinpro",#N/A,FALSE,"Tran"}</definedName>
    <definedName name="wrn.Riqfin._4" localSheetId="0" hidden="1">{"Riqfin97",#N/A,FALSE,"Tran";"Riqfinpro",#N/A,FALSE,"Tran"}</definedName>
    <definedName name="wrn.Riqfin._4" localSheetId="1" hidden="1">{"Riqfin97",#N/A,FALSE,"Tran";"Riqfinpro",#N/A,FALSE,"Tran"}</definedName>
    <definedName name="wrn.Riqfin._4" hidden="1">{"Riqfin97",#N/A,FALSE,"Tran";"Riqfinpro",#N/A,FALSE,"Tran"}</definedName>
    <definedName name="wrn.sreport9899." localSheetId="0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1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SPIB." localSheetId="0" hidden="1">{#N/A,#N/A,FALSE,"SSPIB"}</definedName>
    <definedName name="wrn.SSPIB." localSheetId="1" hidden="1">{#N/A,#N/A,FALSE,"SSPIB"}</definedName>
    <definedName name="wrn.SSPIB." hidden="1">{#N/A,#N/A,FALSE,"SSPIB"}</definedName>
    <definedName name="wrn.Staff._.Report._.Tables." localSheetId="0" hidden="1">{#N/A,#N/A,FALSE,"SR1";#N/A,#N/A,FALSE,"SR2";#N/A,#N/A,FALSE,"SR3";#N/A,#N/A,FALSE,"SR4"}</definedName>
    <definedName name="wrn.Staff._.Report._.Tables." localSheetId="1" hidden="1">{#N/A,#N/A,FALSE,"SR1";#N/A,#N/A,FALSE,"SR2";#N/A,#N/A,FALSE,"SR3";#N/A,#N/A,FALSE,"SR4"}</definedName>
    <definedName name="wrn.Staff._.Report._.Tables." hidden="1">{#N/A,#N/A,FALSE,"SR1";#N/A,#N/A,FALSE,"SR2";#N/A,#N/A,FALSE,"SR3";#N/A,#N/A,FALSE,"SR4"}</definedName>
    <definedName name="wrn.Staff._.Report._.Tables._1" localSheetId="0" hidden="1">{#N/A,#N/A,FALSE,"SR1";#N/A,#N/A,FALSE,"SR2";#N/A,#N/A,FALSE,"SR3";#N/A,#N/A,FALSE,"SR4"}</definedName>
    <definedName name="wrn.Staff._.Report._.Tables._1" localSheetId="1" hidden="1">{#N/A,#N/A,FALSE,"SR1";#N/A,#N/A,FALSE,"SR2";#N/A,#N/A,FALSE,"SR3";#N/A,#N/A,FALSE,"SR4"}</definedName>
    <definedName name="wrn.Staff._.Report._.Tables._1" hidden="1">{#N/A,#N/A,FALSE,"SR1";#N/A,#N/A,FALSE,"SR2";#N/A,#N/A,FALSE,"SR3";#N/A,#N/A,FALSE,"SR4"}</definedName>
    <definedName name="wrn.Staff._.Report._.Tables._1_1" localSheetId="0" hidden="1">{#N/A,#N/A,FALSE,"SR1";#N/A,#N/A,FALSE,"SR2";#N/A,#N/A,FALSE,"SR3";#N/A,#N/A,FALSE,"SR4"}</definedName>
    <definedName name="wrn.Staff._.Report._.Tables._1_1" localSheetId="1" hidden="1">{#N/A,#N/A,FALSE,"SR1";#N/A,#N/A,FALSE,"SR2";#N/A,#N/A,FALSE,"SR3";#N/A,#N/A,FALSE,"SR4"}</definedName>
    <definedName name="wrn.Staff._.Report._.Tables._1_1" hidden="1">{#N/A,#N/A,FALSE,"SR1";#N/A,#N/A,FALSE,"SR2";#N/A,#N/A,FALSE,"SR3";#N/A,#N/A,FALSE,"SR4"}</definedName>
    <definedName name="wrn.Staff._.Report._.Tables._1_2" localSheetId="0" hidden="1">{#N/A,#N/A,FALSE,"SR1";#N/A,#N/A,FALSE,"SR2";#N/A,#N/A,FALSE,"SR3";#N/A,#N/A,FALSE,"SR4"}</definedName>
    <definedName name="wrn.Staff._.Report._.Tables._1_2" localSheetId="1" hidden="1">{#N/A,#N/A,FALSE,"SR1";#N/A,#N/A,FALSE,"SR2";#N/A,#N/A,FALSE,"SR3";#N/A,#N/A,FALSE,"SR4"}</definedName>
    <definedName name="wrn.Staff._.Report._.Tables._1_2" hidden="1">{#N/A,#N/A,FALSE,"SR1";#N/A,#N/A,FALSE,"SR2";#N/A,#N/A,FALSE,"SR3";#N/A,#N/A,FALSE,"SR4"}</definedName>
    <definedName name="wrn.Staff._.Report._.Tables._1_3" localSheetId="0" hidden="1">{#N/A,#N/A,FALSE,"SR1";#N/A,#N/A,FALSE,"SR2";#N/A,#N/A,FALSE,"SR3";#N/A,#N/A,FALSE,"SR4"}</definedName>
    <definedName name="wrn.Staff._.Report._.Tables._1_3" localSheetId="1" hidden="1">{#N/A,#N/A,FALSE,"SR1";#N/A,#N/A,FALSE,"SR2";#N/A,#N/A,FALSE,"SR3";#N/A,#N/A,FALSE,"SR4"}</definedName>
    <definedName name="wrn.Staff._.Report._.Tables._1_3" hidden="1">{#N/A,#N/A,FALSE,"SR1";#N/A,#N/A,FALSE,"SR2";#N/A,#N/A,FALSE,"SR3";#N/A,#N/A,FALSE,"SR4"}</definedName>
    <definedName name="wrn.Staff._.Report._.Tables._1_4" localSheetId="0" hidden="1">{#N/A,#N/A,FALSE,"SR1";#N/A,#N/A,FALSE,"SR2";#N/A,#N/A,FALSE,"SR3";#N/A,#N/A,FALSE,"SR4"}</definedName>
    <definedName name="wrn.Staff._.Report._.Tables._1_4" localSheetId="1" hidden="1">{#N/A,#N/A,FALSE,"SR1";#N/A,#N/A,FALSE,"SR2";#N/A,#N/A,FALSE,"SR3";#N/A,#N/A,FALSE,"SR4"}</definedName>
    <definedName name="wrn.Staff._.Report._.Tables._1_4" hidden="1">{#N/A,#N/A,FALSE,"SR1";#N/A,#N/A,FALSE,"SR2";#N/A,#N/A,FALSE,"SR3";#N/A,#N/A,FALSE,"SR4"}</definedName>
    <definedName name="wrn.Staff._.Report._.Tables._2" localSheetId="0" hidden="1">{#N/A,#N/A,FALSE,"SR1";#N/A,#N/A,FALSE,"SR2";#N/A,#N/A,FALSE,"SR3";#N/A,#N/A,FALSE,"SR4"}</definedName>
    <definedName name="wrn.Staff._.Report._.Tables._2" localSheetId="1" hidden="1">{#N/A,#N/A,FALSE,"SR1";#N/A,#N/A,FALSE,"SR2";#N/A,#N/A,FALSE,"SR3";#N/A,#N/A,FALSE,"SR4"}</definedName>
    <definedName name="wrn.Staff._.Report._.Tables._2" hidden="1">{#N/A,#N/A,FALSE,"SR1";#N/A,#N/A,FALSE,"SR2";#N/A,#N/A,FALSE,"SR3";#N/A,#N/A,FALSE,"SR4"}</definedName>
    <definedName name="wrn.Staff._.Report._.Tables._3" localSheetId="0" hidden="1">{#N/A,#N/A,FALSE,"SR1";#N/A,#N/A,FALSE,"SR2";#N/A,#N/A,FALSE,"SR3";#N/A,#N/A,FALSE,"SR4"}</definedName>
    <definedName name="wrn.Staff._.Report._.Tables._3" localSheetId="1" hidden="1">{#N/A,#N/A,FALSE,"SR1";#N/A,#N/A,FALSE,"SR2";#N/A,#N/A,FALSE,"SR3";#N/A,#N/A,FALSE,"SR4"}</definedName>
    <definedName name="wrn.Staff._.Report._.Tables._3" hidden="1">{#N/A,#N/A,FALSE,"SR1";#N/A,#N/A,FALSE,"SR2";#N/A,#N/A,FALSE,"SR3";#N/A,#N/A,FALSE,"SR4"}</definedName>
    <definedName name="wrn.Staff._.Report._.Tables._4" localSheetId="0" hidden="1">{#N/A,#N/A,FALSE,"SR1";#N/A,#N/A,FALSE,"SR2";#N/A,#N/A,FALSE,"SR3";#N/A,#N/A,FALSE,"SR4"}</definedName>
    <definedName name="wrn.Staff._.Report._.Tables._4" localSheetId="1" hidden="1">{#N/A,#N/A,FALSE,"SR1";#N/A,#N/A,FALSE,"SR2";#N/A,#N/A,FALSE,"SR3";#N/A,#N/A,FALSE,"SR4"}</definedName>
    <definedName name="wrn.Staff._.Report._.Tables._4" hidden="1">{#N/A,#N/A,FALSE,"SR1";#N/A,#N/A,FALSE,"SR2";#N/A,#N/A,FALSE,"SR3";#N/A,#N/A,FALSE,"SR4"}</definedName>
    <definedName name="wrn.STAFF_REPORT_TABLES." localSheetId="0" hidden="1">{"SR_tbs",#N/A,FALSE,"MGSSEI";"SR_tbs",#N/A,FALSE,"MGSBOX";"SR_tbs",#N/A,FALSE,"MGSOCIND"}</definedName>
    <definedName name="wrn.STAFF_REPORT_TABLES." localSheetId="1" hidden="1">{"SR_tbs",#N/A,FALSE,"MGSSEI";"SR_tbs",#N/A,FALSE,"MGSBOX";"SR_tbs",#N/A,FALSE,"MGSOCIND"}</definedName>
    <definedName name="wrn.STAFF_REPORT_TABLES." hidden="1">{"SR_tbs",#N/A,FALSE,"MGSSEI";"SR_tbs",#N/A,FALSE,"MGSBOX";"SR_tbs",#N/A,FALSE,"MGSOCIND"}</definedName>
    <definedName name="wrn.staffreport." localSheetId="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_1" localSheetId="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_1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_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_1_1" localSheetId="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_1_1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_1_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_1_2" localSheetId="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_1_2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_1_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_1_3" localSheetId="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_1_3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_1_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_1_4" localSheetId="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_1_4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_1_4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_2" localSheetId="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_2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_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_3" localSheetId="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_3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_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_4" localSheetId="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_4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_4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TE." localSheetId="0" hidden="1">{#N/A,#N/A,FALSE,"STATE"}</definedName>
    <definedName name="wrn.STATE." localSheetId="1" hidden="1">{#N/A,#N/A,FALSE,"STATE"}</definedName>
    <definedName name="wrn.STATE." hidden="1">{#N/A,#N/A,FALSE,"STATE"}</definedName>
    <definedName name="wrn.suma." localSheetId="0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wrn.suma." localSheetId="1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wrn.suma.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wrn.sumq." localSheetId="0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n.sumq." localSheetId="1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n.sumq.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n.table1a." localSheetId="0" hidden="1">{"table1a",#N/A,FALSE,"C"}</definedName>
    <definedName name="wrn.table1a." localSheetId="1" hidden="1">{"table1a",#N/A,FALSE,"C"}</definedName>
    <definedName name="wrn.table1a." hidden="1">{"table1a",#N/A,FALSE,"C"}</definedName>
    <definedName name="wrn.table1aa." localSheetId="0" hidden="1">{"table1a",#N/A,FALSE,"C"}</definedName>
    <definedName name="wrn.table1aa." localSheetId="1" hidden="1">{"table1a",#N/A,FALSE,"C"}</definedName>
    <definedName name="wrn.table1aa." hidden="1">{"table1a",#N/A,FALSE,"C"}</definedName>
    <definedName name="wrn.table1aaa." localSheetId="0" hidden="1">{"table1a",#N/A,FALSE,"C"}</definedName>
    <definedName name="wrn.table1aaa." localSheetId="1" hidden="1">{"table1a",#N/A,FALSE,"C"}</definedName>
    <definedName name="wrn.table1aaa." hidden="1">{"table1a",#N/A,FALSE,"C"}</definedName>
    <definedName name="wrn.table1b" localSheetId="0" hidden="1">{"table1a",#N/A,FALSE,"C"}</definedName>
    <definedName name="wrn.table1b" localSheetId="1" hidden="1">{"table1a",#N/A,FALSE,"C"}</definedName>
    <definedName name="wrn.table1b" hidden="1">{"table1a",#N/A,FALSE,"C"}</definedName>
    <definedName name="wrn.table1q." localSheetId="0" hidden="1">{"table1q",#N/A,FALSE,"C"}</definedName>
    <definedName name="wrn.table1q." localSheetId="1" hidden="1">{"table1q",#N/A,FALSE,"C"}</definedName>
    <definedName name="wrn.table1q." hidden="1">{"table1q",#N/A,FALSE,"C"}</definedName>
    <definedName name="wrn.table1qq" localSheetId="0" hidden="1">{"table1q",#N/A,FALSE,"C"}</definedName>
    <definedName name="wrn.table1qq" localSheetId="1" hidden="1">{"table1q",#N/A,FALSE,"C"}</definedName>
    <definedName name="wrn.table1qq" hidden="1">{"table1q",#N/A,FALSE,"C"}</definedName>
    <definedName name="wrn.table1qqq." localSheetId="0" hidden="1">{"table1q",#N/A,FALSE,"C"}</definedName>
    <definedName name="wrn.table1qqq." localSheetId="1" hidden="1">{"table1q",#N/A,FALSE,"C"}</definedName>
    <definedName name="wrn.table1qqq." hidden="1">{"table1q",#N/A,FALSE,"C"}</definedName>
    <definedName name="wrn.TAXARREARS." localSheetId="0" hidden="1">{#N/A,#N/A,FALSE,"TAXARREARS"}</definedName>
    <definedName name="wrn.TAXARREARS." localSheetId="1" hidden="1">{#N/A,#N/A,FALSE,"TAXARREARS"}</definedName>
    <definedName name="wrn.TAXARREARS." hidden="1">{#N/A,#N/A,FALSE,"TAXARREARS"}</definedName>
    <definedName name="wrn.TAXPAYRS." localSheetId="0" hidden="1">{#N/A,#N/A,FALSE,"TAXPAYRS"}</definedName>
    <definedName name="wrn.TAXPAYRS." localSheetId="1" hidden="1">{#N/A,#N/A,FALSE,"TAXPAYRS"}</definedName>
    <definedName name="wrn.TAXPAYRS." hidden="1">{#N/A,#N/A,FALSE,"TAXPAYRS"}</definedName>
    <definedName name="wrn.TRADE." localSheetId="0" hidden="1">{#N/A,#N/A,FALSE,"TRADE"}</definedName>
    <definedName name="wrn.TRADE." localSheetId="1" hidden="1">{#N/A,#N/A,FALSE,"TRADE"}</definedName>
    <definedName name="wrn.TRADE." hidden="1">{#N/A,#N/A,FALSE,"TRADE"}</definedName>
    <definedName name="wrn.TRANSPORT." localSheetId="0" hidden="1">{#N/A,#N/A,FALSE,"TRANPORT"}</definedName>
    <definedName name="wrn.TRANSPORT." localSheetId="1" hidden="1">{#N/A,#N/A,FALSE,"TRANPORT"}</definedName>
    <definedName name="wrn.TRANSPORT." hidden="1">{#N/A,#N/A,FALSE,"TRANPORT"}</definedName>
    <definedName name="wrn.UNEMPL." localSheetId="0" hidden="1">{#N/A,#N/A,FALSE,"EMP_POP";#N/A,#N/A,FALSE,"UNEMPL"}</definedName>
    <definedName name="wrn.UNEMPL." localSheetId="1" hidden="1">{#N/A,#N/A,FALSE,"EMP_POP";#N/A,#N/A,FALSE,"UNEMPL"}</definedName>
    <definedName name="wrn.UNEMPL." hidden="1">{#N/A,#N/A,FALSE,"EMP_POP";#N/A,#N/A,FALSE,"UNEMPL"}</definedName>
    <definedName name="wrn.WAGES." localSheetId="0" hidden="1">{#N/A,#N/A,FALSE,"WAGES"}</definedName>
    <definedName name="wrn.WAGES." localSheetId="1" hidden="1">{#N/A,#N/A,FALSE,"WAGES"}</definedName>
    <definedName name="wrn.WAGES." hidden="1">{#N/A,#N/A,FALSE,"WAGES"}</definedName>
    <definedName name="wrn.WEO." localSheetId="0" hidden="1">{"WEO",#N/A,FALSE,"T"}</definedName>
    <definedName name="wrn.WEO." localSheetId="1" hidden="1">{"WEO",#N/A,FALSE,"T"}</definedName>
    <definedName name="wrn.WEO." hidden="1">{"WEO",#N/A,FALSE,"T"}</definedName>
    <definedName name="WSANO0PR" localSheetId="1">#REF!</definedName>
    <definedName name="WSANO0PR">'[1]esc con 2.4% '!$A$1170:$D$1213</definedName>
    <definedName name="WSANO0S" localSheetId="1">#REF!</definedName>
    <definedName name="WSANO0S">'[1]esc con 2.4% '!$L$1100</definedName>
    <definedName name="WSGRID" localSheetId="1">#REF!</definedName>
    <definedName name="WSGRID">'[1]esc con 2.4% '!$D$1170:$D$1338</definedName>
    <definedName name="WSPRINT" localSheetId="1">#REF!</definedName>
    <definedName name="WSPRINT">'[1]esc con 2.4% '!$A$1170:$D$1297</definedName>
    <definedName name="Wt_d">[67]CIRRs!$C$59</definedName>
    <definedName name="wvu.a." localSheetId="0" hidden="1">{TRUE,TRUE,-0.5,-14.75,603,365.25,FALSE,TRUE,TRUE,TRUE,0,1,#N/A,1,#N/A,35.1857142857143,25.2777777777778,1,FALSE,FALSE,3,TRUE,1,FALSE,100,"Swvu.a.","ACwvu.a.",#N/A,FALSE,FALSE,0.75,0.5,0.5,0.75,1,"","",FALSE,FALSE,FALSE,FALSE,1,#N/A,1,1,"=R20C2:R127C52",FALSE,"Rwvu.a.","Cwvu.a.",FALSE,FALSE,FALSE,1,300,300,FALSE,FALSE,TRUE,TRUE,TRUE}</definedName>
    <definedName name="wvu.a." localSheetId="1" hidden="1">{TRUE,TRUE,-0.5,-14.75,603,365.25,FALSE,TRUE,TRUE,TRUE,0,1,#N/A,1,#N/A,35.1857142857143,25.2777777777778,1,FALSE,FALSE,3,TRUE,1,FALSE,100,"Swvu.a.","ACwvu.a.",#N/A,FALSE,FALSE,0.75,0.5,0.5,0.75,1,"","",FALSE,FALSE,FALSE,FALSE,1,#N/A,1,1,"=R20C2:R127C52",FALSE,"Rwvu.a.","Cwvu.a.",FALSE,FALSE,FALSE,1,300,300,FALSE,FALSE,TRUE,TRUE,TRUE}</definedName>
    <definedName name="wvu.a." hidden="1">{TRUE,TRUE,-0.5,-14.75,603,365.25,FALSE,TRUE,TRUE,TRUE,0,1,#N/A,1,#N/A,35.1857142857143,25.2777777777778,1,FALSE,FALSE,3,TRUE,1,FALSE,100,"Swvu.a.","ACwvu.a.",#N/A,FALSE,FALSE,0.75,0.5,0.5,0.75,1,"","",FALSE,FALSE,FALSE,FALSE,1,#N/A,1,1,"=R20C2:R127C52",FALSE,"Rwvu.a.","Cwvu.a.",FALSE,FALSE,FALSE,1,300,300,FALSE,FALSE,TRUE,TRUE,TRUE}</definedName>
    <definedName name="wvu.bop." localSheetId="0" hidden="1">{TRUE,TRUE,-0.5,-14.75,603,365.25,FALSE,TRUE,TRUE,TRUE,0,36,#N/A,106,#N/A,25.6666666666667,25.2941176470588,1,FALSE,FALSE,3,TRUE,1,FALSE,100,"Swvu.bop.","ACwvu.bop.",#N/A,FALSE,FALSE,0.75,0.5,0.5,0.75,1,"","",FALSE,FALSE,FALSE,FALSE,1,#N/A,1,1,"=R20C2:R127C52",FALSE,"Rwvu.bop.","Cwvu.bop.",FALSE,FALSE,FALSE,1,300,300,FALSE,FALSE,TRUE,TRUE,TRUE}</definedName>
    <definedName name="wvu.bop." localSheetId="1" hidden="1">{TRUE,TRUE,-0.5,-14.75,603,365.25,FALSE,TRUE,TRUE,TRUE,0,36,#N/A,106,#N/A,25.6666666666667,25.2941176470588,1,FALSE,FALSE,3,TRUE,1,FALSE,100,"Swvu.bop.","ACwvu.bop.",#N/A,FALSE,FALSE,0.75,0.5,0.5,0.75,1,"","",FALSE,FALSE,FALSE,FALSE,1,#N/A,1,1,"=R20C2:R127C52",FALSE,"Rwvu.bop.","Cwvu.bop.",FALSE,FALSE,FALSE,1,300,300,FALSE,FALSE,TRUE,TRUE,TRUE}</definedName>
    <definedName name="wvu.bop." hidden="1">{TRUE,TRUE,-0.5,-14.75,603,365.25,FALSE,TRUE,TRUE,TRUE,0,36,#N/A,106,#N/A,25.6666666666667,25.2941176470588,1,FALSE,FALSE,3,TRUE,1,FALSE,100,"Swvu.bop.","ACwvu.bop.",#N/A,FALSE,FALSE,0.75,0.5,0.5,0.75,1,"","",FALSE,FALSE,FALSE,FALSE,1,#N/A,1,1,"=R20C2:R127C52",FALSE,"Rwvu.bop.","Cwvu.bop.",FALSE,FALSE,FALSE,1,300,300,FALSE,FALSE,TRUE,TRUE,TRUE}</definedName>
    <definedName name="wvu.bop.sr." localSheetId="0" hidden="1">{TRUE,TRUE,-0.5,-14.75,603,365.25,FALSE,TRUE,TRUE,TRUE,0,114,#N/A,71,#N/A,9.26229508196721,35.4117647058824,1,FALSE,FALSE,3,TRUE,1,FALSE,100,"Swvu.bop.sr.","ACwvu.bop.sr.",#N/A,FALSE,FALSE,0.75,0.5,0.5,0.75,1,"","",FALSE,FALSE,FALSE,FALSE,1,#N/A,1,1,"=R20C2:R127C52",FALSE,"Rwvu.bop.sr.","Cwvu.bop.sr.",FALSE,FALSE,FALSE,1,300,300,FALSE,FALSE,TRUE,TRUE,TRUE}</definedName>
    <definedName name="wvu.bop.sr." localSheetId="1" hidden="1">{TRUE,TRUE,-0.5,-14.75,603,365.25,FALSE,TRUE,TRUE,TRUE,0,114,#N/A,71,#N/A,9.26229508196721,35.4117647058824,1,FALSE,FALSE,3,TRUE,1,FALSE,100,"Swvu.bop.sr.","ACwvu.bop.sr.",#N/A,FALSE,FALSE,0.75,0.5,0.5,0.75,1,"","",FALSE,FALSE,FALSE,FALSE,1,#N/A,1,1,"=R20C2:R127C52",FALSE,"Rwvu.bop.sr.","Cwvu.bop.sr.",FALSE,FALSE,FALSE,1,300,300,FALSE,FALSE,TRUE,TRUE,TRUE}</definedName>
    <definedName name="wvu.bop.sr." hidden="1">{TRUE,TRUE,-0.5,-14.75,603,365.25,FALSE,TRUE,TRUE,TRUE,0,114,#N/A,71,#N/A,9.26229508196721,35.4117647058824,1,FALSE,FALSE,3,TRUE,1,FALSE,100,"Swvu.bop.sr.","ACwvu.bop.sr.",#N/A,FALSE,FALSE,0.75,0.5,0.5,0.75,1,"","",FALSE,FALSE,FALSE,FALSE,1,#N/A,1,1,"=R20C2:R127C52",FALSE,"Rwvu.bop.sr.","Cwvu.bop.sr.",FALSE,FALSE,FALSE,1,300,300,FALSE,FALSE,TRUE,TRUE,TRUE}</definedName>
    <definedName name="wvu.bopsdr.sr." localSheetId="0" hidden="1">{TRUE,TRUE,-0.5,-14.75,603,365.25,FALSE,TRUE,TRUE,TRUE,0,123,#N/A,71,#N/A,12.2786885245902,35.4117647058824,1,FALSE,FALSE,3,TRUE,1,FALSE,100,"Swvu.bopsdr.sr.","ACwvu.bopsdr.sr.",#N/A,FALSE,FALSE,0.75,0.5,0.5,0.75,1,"","",FALSE,FALSE,FALSE,FALSE,1,#N/A,1,1,"=R20C2:R127C52",FALSE,"Rwvu.bopsdr.sr.","Cwvu.bopsdr.sr.",FALSE,FALSE,FALSE,1,300,300,FALSE,FALSE,TRUE,TRUE,TRUE}</definedName>
    <definedName name="wvu.bopsdr.sr." localSheetId="1" hidden="1">{TRUE,TRUE,-0.5,-14.75,603,365.25,FALSE,TRUE,TRUE,TRUE,0,123,#N/A,71,#N/A,12.2786885245902,35.4117647058824,1,FALSE,FALSE,3,TRUE,1,FALSE,100,"Swvu.bopsdr.sr.","ACwvu.bopsdr.sr.",#N/A,FALSE,FALSE,0.75,0.5,0.5,0.75,1,"","",FALSE,FALSE,FALSE,FALSE,1,#N/A,1,1,"=R20C2:R127C52",FALSE,"Rwvu.bopsdr.sr.","Cwvu.bopsdr.sr.",FALSE,FALSE,FALSE,1,300,300,FALSE,FALSE,TRUE,TRUE,TRUE}</definedName>
    <definedName name="wvu.bopsdr.sr." hidden="1">{TRUE,TRUE,-0.5,-14.75,603,365.25,FALSE,TRUE,TRUE,TRUE,0,123,#N/A,71,#N/A,12.2786885245902,35.4117647058824,1,FALSE,FALSE,3,TRUE,1,FALSE,100,"Swvu.bopsdr.sr.","ACwvu.bopsdr.sr.",#N/A,FALSE,FALSE,0.75,0.5,0.5,0.75,1,"","",FALSE,FALSE,FALSE,FALSE,1,#N/A,1,1,"=R20C2:R127C52",FALSE,"Rwvu.bopsdr.sr.","Cwvu.bopsdr.sr.",FALSE,FALSE,FALSE,1,300,300,FALSE,FALSE,TRUE,TRUE,TRUE}</definedName>
    <definedName name="wvu.cotton." localSheetId="0" hidden="1">{TRUE,TRUE,-1.25,-15.5,484.5,300,FALSE,TRUE,TRUE,TRUE,0,46,#N/A,366,#N/A,18.536231884058,19.8333333333333,1,FALSE,FALSE,3,TRUE,1,FALSE,100,"Swvu.cotton.","ACwvu.cotton.",#N/A,FALSE,FALSE,0.75,0.5,0.5,0.75,1,"","",FALSE,FALSE,FALSE,FALSE,1,#N/A,1,1,"=R259C2:R319C52",FALSE,"Rwvu.cotton.","Cwvu.cotton.",FALSE,FALSE,FALSE,1,300,300,FALSE,FALSE,TRUE,TRUE,TRUE}</definedName>
    <definedName name="wvu.cotton." localSheetId="1" hidden="1">{TRUE,TRUE,-1.25,-15.5,484.5,300,FALSE,TRUE,TRUE,TRUE,0,46,#N/A,366,#N/A,18.536231884058,19.8333333333333,1,FALSE,FALSE,3,TRUE,1,FALSE,100,"Swvu.cotton.","ACwvu.cotton.",#N/A,FALSE,FALSE,0.75,0.5,0.5,0.75,1,"","",FALSE,FALSE,FALSE,FALSE,1,#N/A,1,1,"=R259C2:R319C52",FALSE,"Rwvu.cotton.","Cwvu.cotton.",FALSE,FALSE,FALSE,1,300,300,FALSE,FALSE,TRUE,TRUE,TRUE}</definedName>
    <definedName name="wvu.cotton." hidden="1">{TRUE,TRUE,-1.25,-15.5,484.5,300,FALSE,TRUE,TRUE,TRUE,0,46,#N/A,366,#N/A,18.536231884058,19.8333333333333,1,FALSE,FALSE,3,TRUE,1,FALSE,100,"Swvu.cotton.","ACwvu.cotton.",#N/A,FALSE,FALSE,0.75,0.5,0.5,0.75,1,"","",FALSE,FALSE,FALSE,FALSE,1,#N/A,1,1,"=R259C2:R319C52",FALSE,"Rwvu.cotton.","Cwvu.cotton.",FALSE,FALSE,FALSE,1,300,300,FALSE,FALSE,TRUE,TRUE,TRUE}</definedName>
    <definedName name="wvu.cottonall." localSheetId="0" hidden="1">{TRUE,TRUE,-0.5,-14.75,603,379.5,FALSE,TRUE,TRUE,TRUE,0,92,#N/A,347,#N/A,17.0983606557377,26.2941176470588,1,FALSE,FALSE,3,TRUE,1,FALSE,100,"Swvu.cottonall.","ACwvu.cottonall.",#N/A,FALSE,FALSE,0.75,0.5,0.5,0.75,2,"","",FALSE,FALSE,FALSE,FALSE,1,#N/A,1,1,"=R327C2:R366C106",FALSE,"Rwvu.cottonall.","Cwvu.cottonall.",FALSE,FALSE,FALSE,1,300,300,FALSE,FALSE,TRUE,TRUE,TRUE}</definedName>
    <definedName name="wvu.cottonall." localSheetId="1" hidden="1">{TRUE,TRUE,-0.5,-14.75,603,379.5,FALSE,TRUE,TRUE,TRUE,0,92,#N/A,347,#N/A,17.0983606557377,26.2941176470588,1,FALSE,FALSE,3,TRUE,1,FALSE,100,"Swvu.cottonall.","ACwvu.cottonall.",#N/A,FALSE,FALSE,0.75,0.5,0.5,0.75,2,"","",FALSE,FALSE,FALSE,FALSE,1,#N/A,1,1,"=R327C2:R366C106",FALSE,"Rwvu.cottonall.","Cwvu.cottonall.",FALSE,FALSE,FALSE,1,300,300,FALSE,FALSE,TRUE,TRUE,TRUE}</definedName>
    <definedName name="wvu.cottonall." hidden="1">{TRUE,TRUE,-0.5,-14.75,603,379.5,FALSE,TRUE,TRUE,TRUE,0,92,#N/A,347,#N/A,17.0983606557377,26.2941176470588,1,FALSE,FALSE,3,TRUE,1,FALSE,100,"Swvu.cottonall.","ACwvu.cottonall.",#N/A,FALSE,FALSE,0.75,0.5,0.5,0.75,2,"","",FALSE,FALSE,FALSE,FALSE,1,#N/A,1,1,"=R327C2:R366C106",FALSE,"Rwvu.cottonall.","Cwvu.cottonall.",FALSE,FALSE,FALSE,1,300,300,FALSE,FALSE,TRUE,TRUE,TRUE}</definedName>
    <definedName name="wvu.exportdetails." localSheetId="0" hidden="1">{TRUE,TRUE,-0.5,-14.75,603,379.5,FALSE,TRUE,TRUE,TRUE,0,95,#N/A,229,#N/A,15.2295081967213,26.4705882352941,1,FALSE,FALSE,3,TRUE,1,FALSE,100,"Swvu.exportdetails.","ACwvu.exportdetails.",#N/A,FALSE,FALSE,0.75,0.5,0.5,0.75,1,"","",FALSE,FALSE,FALSE,FALSE,1,#N/A,1,1,"=R20C2:R127C52",FALSE,"Rwvu.exportdetails.","Cwvu.exportdetails.",FALSE,FALSE,FALSE,1,300,300,FALSE,FALSE,TRUE,TRUE,TRUE}</definedName>
    <definedName name="wvu.exportdetails." localSheetId="1" hidden="1">{TRUE,TRUE,-0.5,-14.75,603,379.5,FALSE,TRUE,TRUE,TRUE,0,95,#N/A,229,#N/A,15.2295081967213,26.4705882352941,1,FALSE,FALSE,3,TRUE,1,FALSE,100,"Swvu.exportdetails.","ACwvu.exportdetails.",#N/A,FALSE,FALSE,0.75,0.5,0.5,0.75,1,"","",FALSE,FALSE,FALSE,FALSE,1,#N/A,1,1,"=R20C2:R127C52",FALSE,"Rwvu.exportdetails.","Cwvu.exportdetails.",FALSE,FALSE,FALSE,1,300,300,FALSE,FALSE,TRUE,TRUE,TRUE}</definedName>
    <definedName name="wvu.exportdetails." hidden="1">{TRUE,TRUE,-0.5,-14.75,603,379.5,FALSE,TRUE,TRUE,TRUE,0,95,#N/A,229,#N/A,15.2295081967213,26.4705882352941,1,FALSE,FALSE,3,TRUE,1,FALSE,100,"Swvu.exportdetails.","ACwvu.exportdetails.",#N/A,FALSE,FALSE,0.75,0.5,0.5,0.75,1,"","",FALSE,FALSE,FALSE,FALSE,1,#N/A,1,1,"=R20C2:R127C52",FALSE,"Rwvu.exportdetails.","Cwvu.exportdetails.",FALSE,FALSE,FALSE,1,300,300,FALSE,FALSE,TRUE,TRUE,TRUE}</definedName>
    <definedName name="wvu.exports." localSheetId="0" hidden="1">{TRUE,TRUE,-1.25,-15.5,484.5,300,FALSE,TRUE,TRUE,TRUE,0,51,#N/A,236,#N/A,16.536231884058,20.1176470588235,1,FALSE,FALSE,3,TRUE,1,FALSE,100,"Swvu.exports.","ACwvu.exports.",#N/A,FALSE,FALSE,0.75,0.5,0.5,0.75,1,"","",FALSE,FALSE,FALSE,FALSE,1,#N/A,1,1,"=R20C2:R127C52",FALSE,"Rwvu.exports.","Cwvu.exports.",FALSE,FALSE,FALSE,1,300,300,FALSE,FALSE,TRUE,TRUE,TRUE}</definedName>
    <definedName name="wvu.exports." localSheetId="1" hidden="1">{TRUE,TRUE,-1.25,-15.5,484.5,300,FALSE,TRUE,TRUE,TRUE,0,51,#N/A,236,#N/A,16.536231884058,20.1176470588235,1,FALSE,FALSE,3,TRUE,1,FALSE,100,"Swvu.exports.","ACwvu.exports.",#N/A,FALSE,FALSE,0.75,0.5,0.5,0.75,1,"","",FALSE,FALSE,FALSE,FALSE,1,#N/A,1,1,"=R20C2:R127C52",FALSE,"Rwvu.exports.","Cwvu.exports.",FALSE,FALSE,FALSE,1,300,300,FALSE,FALSE,TRUE,TRUE,TRUE}</definedName>
    <definedName name="wvu.exports." hidden="1">{TRUE,TRUE,-1.25,-15.5,484.5,300,FALSE,TRUE,TRUE,TRUE,0,51,#N/A,236,#N/A,16.536231884058,20.1176470588235,1,FALSE,FALSE,3,TRUE,1,FALSE,100,"Swvu.exports.","ACwvu.exports.",#N/A,FALSE,FALSE,0.75,0.5,0.5,0.75,1,"","",FALSE,FALSE,FALSE,FALSE,1,#N/A,1,1,"=R20C2:R127C52",FALSE,"Rwvu.exports.","Cwvu.exports.",FALSE,FALSE,FALSE,1,300,300,FALSE,FALSE,TRUE,TRUE,TRUE}</definedName>
    <definedName name="wvu.gold." localSheetId="0" hidden="1">{TRUE,TRUE,-1.25,-15.5,484.5,300,FALSE,TRUE,TRUE,TRUE,0,42,#N/A,314,#N/A,20.3768115942029,20.0588235294118,1,FALSE,FALSE,3,TRUE,1,FALSE,100,"Swvu.gold.","ACwvu.gold.",#N/A,FALSE,FALSE,0.75,0.5,0.5,0.75,1,"","",FALSE,FALSE,FALSE,FALSE,1,#N/A,1,1,"=R259C2:R319C52",FALSE,"Rwvu.gold.","Cwvu.gold.",FALSE,FALSE,FALSE,1,300,300,FALSE,FALSE,TRUE,TRUE,TRUE}</definedName>
    <definedName name="wvu.gold." localSheetId="1" hidden="1">{TRUE,TRUE,-1.25,-15.5,484.5,300,FALSE,TRUE,TRUE,TRUE,0,42,#N/A,314,#N/A,20.3768115942029,20.0588235294118,1,FALSE,FALSE,3,TRUE,1,FALSE,100,"Swvu.gold.","ACwvu.gold.",#N/A,FALSE,FALSE,0.75,0.5,0.5,0.75,1,"","",FALSE,FALSE,FALSE,FALSE,1,#N/A,1,1,"=R259C2:R319C52",FALSE,"Rwvu.gold.","Cwvu.gold.",FALSE,FALSE,FALSE,1,300,300,FALSE,FALSE,TRUE,TRUE,TRUE}</definedName>
    <definedName name="wvu.gold." hidden="1">{TRUE,TRUE,-1.25,-15.5,484.5,300,FALSE,TRUE,TRUE,TRUE,0,42,#N/A,314,#N/A,20.3768115942029,20.0588235294118,1,FALSE,FALSE,3,TRUE,1,FALSE,100,"Swvu.gold.","ACwvu.gold.",#N/A,FALSE,FALSE,0.75,0.5,0.5,0.75,1,"","",FALSE,FALSE,FALSE,FALSE,1,#N/A,1,1,"=R259C2:R319C52",FALSE,"Rwvu.gold.","Cwvu.gold.",FALSE,FALSE,FALSE,1,300,300,FALSE,FALSE,TRUE,TRUE,TRUE}</definedName>
    <definedName name="wvu.goldall." localSheetId="0" hidden="1">{TRUE,TRUE,-0.5,-14.75,603,379.5,FALSE,TRUE,TRUE,TRUE,0,105,#N/A,300,#N/A,12.016393442623,26.4117647058824,1,FALSE,FALSE,3,TRUE,1,FALSE,100,"Swvu.goldall.","ACwvu.goldall.",#N/A,FALSE,FALSE,0.75,0.5,0.5,0.75,1,"","",FALSE,FALSE,FALSE,FALSE,1,#N/A,1,1,"=R259C2:R319C52",FALSE,"Rwvu.goldall.","Cwvu.goldall.",FALSE,FALSE,FALSE,1,300,300,FALSE,FALSE,TRUE,TRUE,TRUE}</definedName>
    <definedName name="wvu.goldall." localSheetId="1" hidden="1">{TRUE,TRUE,-0.5,-14.75,603,379.5,FALSE,TRUE,TRUE,TRUE,0,105,#N/A,300,#N/A,12.016393442623,26.4117647058824,1,FALSE,FALSE,3,TRUE,1,FALSE,100,"Swvu.goldall.","ACwvu.goldall.",#N/A,FALSE,FALSE,0.75,0.5,0.5,0.75,1,"","",FALSE,FALSE,FALSE,FALSE,1,#N/A,1,1,"=R259C2:R319C52",FALSE,"Rwvu.goldall.","Cwvu.goldall.",FALSE,FALSE,FALSE,1,300,300,FALSE,FALSE,TRUE,TRUE,TRUE}</definedName>
    <definedName name="wvu.goldall." hidden="1">{TRUE,TRUE,-0.5,-14.75,603,379.5,FALSE,TRUE,TRUE,TRUE,0,105,#N/A,300,#N/A,12.016393442623,26.4117647058824,1,FALSE,FALSE,3,TRUE,1,FALSE,100,"Swvu.goldall.","ACwvu.goldall.",#N/A,FALSE,FALSE,0.75,0.5,0.5,0.75,1,"","",FALSE,FALSE,FALSE,FALSE,1,#N/A,1,1,"=R259C2:R319C52",FALSE,"Rwvu.goldall.","Cwvu.goldall.",FALSE,FALSE,FALSE,1,300,300,FALSE,FALSE,TRUE,TRUE,TRUE}</definedName>
    <definedName name="wvu.Hypotheses." localSheetId="0" hidden="1">{TRUE,TRUE,-0.5,-14.75,603,379.5,FALSE,TRUE,TRUE,TRUE,0,6,#N/A,51,#N/A,12.25,26.5294117647059,1,FALSE,FALSE,3,TRUE,1,FALSE,100,"Swvu.Hypotheses.","ACwvu.Hypotheses.",#N/A,FALSE,FALSE,1.25,1,0.6,1,1,"","",FALSE,FALSE,FALSE,FALSE,1,#N/A,1,1,"=R1C4:R68C15",FALSE,#N/A,#N/A,FALSE,FALSE,FALSE,1,65532,300,FALSE,FALSE,TRUE,TRUE,TRUE}</definedName>
    <definedName name="wvu.Hypotheses." localSheetId="1" hidden="1">{TRUE,TRUE,-0.5,-14.75,603,379.5,FALSE,TRUE,TRUE,TRUE,0,6,#N/A,51,#N/A,12.25,26.5294117647059,1,FALSE,FALSE,3,TRUE,1,FALSE,100,"Swvu.Hypotheses.","ACwvu.Hypotheses.",#N/A,FALSE,FALSE,1.25,1,0.6,1,1,"","",FALSE,FALSE,FALSE,FALSE,1,#N/A,1,1,"=R1C4:R68C15",FALSE,#N/A,#N/A,FALSE,FALSE,FALSE,1,65532,300,FALSE,FALSE,TRUE,TRUE,TRUE}</definedName>
    <definedName name="wvu.Hypotheses." hidden="1">{TRUE,TRUE,-0.5,-14.75,603,379.5,FALSE,TRUE,TRUE,TRUE,0,6,#N/A,51,#N/A,12.25,26.5294117647059,1,FALSE,FALSE,3,TRUE,1,FALSE,100,"Swvu.Hypotheses.","ACwvu.Hypotheses.",#N/A,FALSE,FALSE,1.25,1,0.6,1,1,"","",FALSE,FALSE,FALSE,FALSE,1,#N/A,1,1,"=R1C4:R68C15",FALSE,#N/A,#N/A,FALSE,FALSE,FALSE,1,65532,300,FALSE,FALSE,TRUE,TRUE,TRUE}</definedName>
    <definedName name="wvu.imports." localSheetId="0" hidden="1">{TRUE,TRUE,-1.25,-15.5,484.5,300,FALSE,TRUE,TRUE,TRUE,0,37,#N/A,447,#N/A,20.3623188405797,19.1764705882353,1,FALSE,FALSE,3,TRUE,1,FALSE,100,"Swvu.imports.","ACwvu.imports.",#N/A,FALSE,FALSE,0.75,0.5,0.5,0.75,1,"","",FALSE,FALSE,FALSE,FALSE,1,#N/A,1,1,"=R370C2:R457C52",FALSE,"Rwvu.imports.","Cwvu.imports.",FALSE,FALSE,FALSE,1,300,300,FALSE,FALSE,TRUE,TRUE,TRUE}</definedName>
    <definedName name="wvu.imports." localSheetId="1" hidden="1">{TRUE,TRUE,-1.25,-15.5,484.5,300,FALSE,TRUE,TRUE,TRUE,0,37,#N/A,447,#N/A,20.3623188405797,19.1764705882353,1,FALSE,FALSE,3,TRUE,1,FALSE,100,"Swvu.imports.","ACwvu.imports.",#N/A,FALSE,FALSE,0.75,0.5,0.5,0.75,1,"","",FALSE,FALSE,FALSE,FALSE,1,#N/A,1,1,"=R370C2:R457C52",FALSE,"Rwvu.imports.","Cwvu.imports.",FALSE,FALSE,FALSE,1,300,300,FALSE,FALSE,TRUE,TRUE,TRUE}</definedName>
    <definedName name="wvu.imports." hidden="1">{TRUE,TRUE,-1.25,-15.5,484.5,300,FALSE,TRUE,TRUE,TRUE,0,37,#N/A,447,#N/A,20.3623188405797,19.1764705882353,1,FALSE,FALSE,3,TRUE,1,FALSE,100,"Swvu.imports.","ACwvu.imports.",#N/A,FALSE,FALSE,0.75,0.5,0.5,0.75,1,"","",FALSE,FALSE,FALSE,FALSE,1,#N/A,1,1,"=R370C2:R457C52",FALSE,"Rwvu.imports.","Cwvu.imports.",FALSE,FALSE,FALSE,1,300,300,FALSE,FALSE,TRUE,TRUE,TRUE}</definedName>
    <definedName name="wvu.importsall." localSheetId="0" hidden="1">{TRUE,TRUE,-0.5,-14.75,603,379.5,FALSE,TRUE,TRUE,TRUE,0,102,#N/A,460,#N/A,11.6229508196721,25.5294117647059,1,FALSE,FALSE,3,TRUE,1,FALSE,100,"Swvu.importsall.","ACwvu.importsall.",#N/A,FALSE,FALSE,0.75,0.5,0.5,0.75,1,"","",FALSE,FALSE,FALSE,FALSE,1,#N/A,1,1,"=R370C2:R457C52",FALSE,"Rwvu.importsall.","Cwvu.importsall.",FALSE,FALSE,FALSE,1,300,300,FALSE,FALSE,TRUE,TRUE,TRUE}</definedName>
    <definedName name="wvu.importsall." localSheetId="1" hidden="1">{TRUE,TRUE,-0.5,-14.75,603,379.5,FALSE,TRUE,TRUE,TRUE,0,102,#N/A,460,#N/A,11.6229508196721,25.5294117647059,1,FALSE,FALSE,3,TRUE,1,FALSE,100,"Swvu.importsall.","ACwvu.importsall.",#N/A,FALSE,FALSE,0.75,0.5,0.5,0.75,1,"","",FALSE,FALSE,FALSE,FALSE,1,#N/A,1,1,"=R370C2:R457C52",FALSE,"Rwvu.importsall.","Cwvu.importsall.",FALSE,FALSE,FALSE,1,300,300,FALSE,FALSE,TRUE,TRUE,TRUE}</definedName>
    <definedName name="wvu.importsall." hidden="1">{TRUE,TRUE,-0.5,-14.75,603,379.5,FALSE,TRUE,TRUE,TRUE,0,102,#N/A,460,#N/A,11.6229508196721,25.5294117647059,1,FALSE,FALSE,3,TRUE,1,FALSE,100,"Swvu.importsall.","ACwvu.importsall.",#N/A,FALSE,FALSE,0.75,0.5,0.5,0.75,1,"","",FALSE,FALSE,FALSE,FALSE,1,#N/A,1,1,"=R370C2:R457C52",FALSE,"Rwvu.importsall.","Cwvu.importsall.",FALSE,FALSE,FALSE,1,300,300,FALSE,FALSE,TRUE,TRUE,TRUE}</definedName>
    <definedName name="wvu.tot." localSheetId="0" hidden="1">{TRUE,TRUE,-0.5,-14.75,603,379.5,FALSE,TRUE,TRUE,TRUE,0,32,#N/A,811,#N/A,25.6811594202899,26.4705882352941,1,FALSE,FALSE,3,TRUE,1,FALSE,100,"Swvu.tot.","ACwvu.tot.",#N/A,FALSE,FALSE,0.75,0.5,0.5,0.75,1,"","",FALSE,FALSE,FALSE,FALSE,1,#N/A,1,1,"=R790C2:R832C52",FALSE,"Rwvu.tot.","Cwvu.tot.",FALSE,FALSE,FALSE,1,300,300,FALSE,FALSE,TRUE,TRUE,TRUE}</definedName>
    <definedName name="wvu.tot." localSheetId="1" hidden="1">{TRUE,TRUE,-0.5,-14.75,603,379.5,FALSE,TRUE,TRUE,TRUE,0,32,#N/A,811,#N/A,25.6811594202899,26.4705882352941,1,FALSE,FALSE,3,TRUE,1,FALSE,100,"Swvu.tot.","ACwvu.tot.",#N/A,FALSE,FALSE,0.75,0.5,0.5,0.75,1,"","",FALSE,FALSE,FALSE,FALSE,1,#N/A,1,1,"=R790C2:R832C52",FALSE,"Rwvu.tot.","Cwvu.tot.",FALSE,FALSE,FALSE,1,300,300,FALSE,FALSE,TRUE,TRUE,TRUE}</definedName>
    <definedName name="wvu.tot." hidden="1">{TRUE,TRUE,-0.5,-14.75,603,379.5,FALSE,TRUE,TRUE,TRUE,0,32,#N/A,811,#N/A,25.6811594202899,26.4705882352941,1,FALSE,FALSE,3,TRUE,1,FALSE,100,"Swvu.tot.","ACwvu.tot.",#N/A,FALSE,FALSE,0.75,0.5,0.5,0.75,1,"","",FALSE,FALSE,FALSE,FALSE,1,#N/A,1,1,"=R790C2:R832C52",FALSE,"Rwvu.tot.","Cwvu.tot.",FALSE,FALSE,FALSE,1,300,300,FALSE,FALSE,TRUE,TRUE,TRUE}</definedName>
    <definedName name="ww" localSheetId="0" hidden="1">[153]M!#REF!</definedName>
    <definedName name="ww" localSheetId="1" hidden="1">#REF!</definedName>
    <definedName name="ww" hidden="1">[153]M!#REF!</definedName>
    <definedName name="www" localSheetId="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ww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ww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ww_1" localSheetId="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ww_1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ww_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ww_1_1" localSheetId="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ww_1_1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ww_1_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ww_1_2" localSheetId="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ww_1_2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ww_1_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ww_1_3" localSheetId="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ww_1_3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ww_1_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ww_1_4" localSheetId="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ww_1_4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ww_1_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ww_2" localSheetId="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ww_2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ww_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ww_3" localSheetId="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ww_3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ww_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ww_4" localSheetId="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ww_4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ww_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wwjjj" localSheetId="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_1" localSheetId="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_1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_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_1_1" localSheetId="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_1_1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_1_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_1_2" localSheetId="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_1_2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_1_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_1_3" localSheetId="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_1_3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_1_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_1_4" localSheetId="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_1_4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_1_4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_2" localSheetId="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_2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_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_3" localSheetId="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_3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_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_4" localSheetId="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_4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_4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w" localSheetId="1" hidden="1">#REF!</definedName>
    <definedName name="wwww" hidden="1">[153]M!#REF!</definedName>
    <definedName name="wwwww" localSheetId="0" hidden="1">{"Minpmon",#N/A,FALSE,"Monthinput"}</definedName>
    <definedName name="wwwww" localSheetId="1" hidden="1">{"Minpmon",#N/A,FALSE,"Monthinput"}</definedName>
    <definedName name="wwwww" hidden="1">{"Minpmon",#N/A,FALSE,"Monthinput"}</definedName>
    <definedName name="wwwww_1" localSheetId="0" hidden="1">{"Minpmon",#N/A,FALSE,"Monthinput"}</definedName>
    <definedName name="wwwww_1" localSheetId="1" hidden="1">{"Minpmon",#N/A,FALSE,"Monthinput"}</definedName>
    <definedName name="wwwww_1" hidden="1">{"Minpmon",#N/A,FALSE,"Monthinput"}</definedName>
    <definedName name="wwwww_1_1" localSheetId="0" hidden="1">{"Minpmon",#N/A,FALSE,"Monthinput"}</definedName>
    <definedName name="wwwww_1_1" localSheetId="1" hidden="1">{"Minpmon",#N/A,FALSE,"Monthinput"}</definedName>
    <definedName name="wwwww_1_1" hidden="1">{"Minpmon",#N/A,FALSE,"Monthinput"}</definedName>
    <definedName name="wwwww_1_2" localSheetId="0" hidden="1">{"Minpmon",#N/A,FALSE,"Monthinput"}</definedName>
    <definedName name="wwwww_1_2" localSheetId="1" hidden="1">{"Minpmon",#N/A,FALSE,"Monthinput"}</definedName>
    <definedName name="wwwww_1_2" hidden="1">{"Minpmon",#N/A,FALSE,"Monthinput"}</definedName>
    <definedName name="wwwww_1_3" localSheetId="0" hidden="1">{"Minpmon",#N/A,FALSE,"Monthinput"}</definedName>
    <definedName name="wwwww_1_3" localSheetId="1" hidden="1">{"Minpmon",#N/A,FALSE,"Monthinput"}</definedName>
    <definedName name="wwwww_1_3" hidden="1">{"Minpmon",#N/A,FALSE,"Monthinput"}</definedName>
    <definedName name="wwwww_1_4" localSheetId="0" hidden="1">{"Minpmon",#N/A,FALSE,"Monthinput"}</definedName>
    <definedName name="wwwww_1_4" localSheetId="1" hidden="1">{"Minpmon",#N/A,FALSE,"Monthinput"}</definedName>
    <definedName name="wwwww_1_4" hidden="1">{"Minpmon",#N/A,FALSE,"Monthinput"}</definedName>
    <definedName name="wwwww_2" localSheetId="0" hidden="1">{"Minpmon",#N/A,FALSE,"Monthinput"}</definedName>
    <definedName name="wwwww_2" localSheetId="1" hidden="1">{"Minpmon",#N/A,FALSE,"Monthinput"}</definedName>
    <definedName name="wwwww_2" hidden="1">{"Minpmon",#N/A,FALSE,"Monthinput"}</definedName>
    <definedName name="wwwww_3" localSheetId="0" hidden="1">{"Minpmon",#N/A,FALSE,"Monthinput"}</definedName>
    <definedName name="wwwww_3" localSheetId="1" hidden="1">{"Minpmon",#N/A,FALSE,"Monthinput"}</definedName>
    <definedName name="wwwww_3" hidden="1">{"Minpmon",#N/A,FALSE,"Monthinput"}</definedName>
    <definedName name="wwwww_4" localSheetId="0" hidden="1">{"Minpmon",#N/A,FALSE,"Monthinput"}</definedName>
    <definedName name="wwwww_4" localSheetId="1" hidden="1">{"Minpmon",#N/A,FALSE,"Monthinput"}</definedName>
    <definedName name="wwwww_4" hidden="1">{"Minpmon",#N/A,FALSE,"Monthinput"}</definedName>
    <definedName name="wwwwwww" localSheetId="0" hidden="1">{"Riqfin97",#N/A,FALSE,"Tran";"Riqfinpro",#N/A,FALSE,"Tran"}</definedName>
    <definedName name="wwwwwww" localSheetId="1" hidden="1">{"Riqfin97",#N/A,FALSE,"Tran";"Riqfinpro",#N/A,FALSE,"Tran"}</definedName>
    <definedName name="wwwwwww" hidden="1">{"Riqfin97",#N/A,FALSE,"Tran";"Riqfinpro",#N/A,FALSE,"Tran"}</definedName>
    <definedName name="wwwwwww_1" localSheetId="0" hidden="1">{"Riqfin97",#N/A,FALSE,"Tran";"Riqfinpro",#N/A,FALSE,"Tran"}</definedName>
    <definedName name="wwwwwww_1" localSheetId="1" hidden="1">{"Riqfin97",#N/A,FALSE,"Tran";"Riqfinpro",#N/A,FALSE,"Tran"}</definedName>
    <definedName name="wwwwwww_1" hidden="1">{"Riqfin97",#N/A,FALSE,"Tran";"Riqfinpro",#N/A,FALSE,"Tran"}</definedName>
    <definedName name="wwwwwww_1_1" localSheetId="0" hidden="1">{"Riqfin97",#N/A,FALSE,"Tran";"Riqfinpro",#N/A,FALSE,"Tran"}</definedName>
    <definedName name="wwwwwww_1_1" localSheetId="1" hidden="1">{"Riqfin97",#N/A,FALSE,"Tran";"Riqfinpro",#N/A,FALSE,"Tran"}</definedName>
    <definedName name="wwwwwww_1_1" hidden="1">{"Riqfin97",#N/A,FALSE,"Tran";"Riqfinpro",#N/A,FALSE,"Tran"}</definedName>
    <definedName name="wwwwwww_1_2" localSheetId="0" hidden="1">{"Riqfin97",#N/A,FALSE,"Tran";"Riqfinpro",#N/A,FALSE,"Tran"}</definedName>
    <definedName name="wwwwwww_1_2" localSheetId="1" hidden="1">{"Riqfin97",#N/A,FALSE,"Tran";"Riqfinpro",#N/A,FALSE,"Tran"}</definedName>
    <definedName name="wwwwwww_1_2" hidden="1">{"Riqfin97",#N/A,FALSE,"Tran";"Riqfinpro",#N/A,FALSE,"Tran"}</definedName>
    <definedName name="wwwwwww_1_3" localSheetId="0" hidden="1">{"Riqfin97",#N/A,FALSE,"Tran";"Riqfinpro",#N/A,FALSE,"Tran"}</definedName>
    <definedName name="wwwwwww_1_3" localSheetId="1" hidden="1">{"Riqfin97",#N/A,FALSE,"Tran";"Riqfinpro",#N/A,FALSE,"Tran"}</definedName>
    <definedName name="wwwwwww_1_3" hidden="1">{"Riqfin97",#N/A,FALSE,"Tran";"Riqfinpro",#N/A,FALSE,"Tran"}</definedName>
    <definedName name="wwwwwww_1_4" localSheetId="0" hidden="1">{"Riqfin97",#N/A,FALSE,"Tran";"Riqfinpro",#N/A,FALSE,"Tran"}</definedName>
    <definedName name="wwwwwww_1_4" localSheetId="1" hidden="1">{"Riqfin97",#N/A,FALSE,"Tran";"Riqfinpro",#N/A,FALSE,"Tran"}</definedName>
    <definedName name="wwwwwww_1_4" hidden="1">{"Riqfin97",#N/A,FALSE,"Tran";"Riqfinpro",#N/A,FALSE,"Tran"}</definedName>
    <definedName name="wwwwwww_2" localSheetId="0" hidden="1">{"Riqfin97",#N/A,FALSE,"Tran";"Riqfinpro",#N/A,FALSE,"Tran"}</definedName>
    <definedName name="wwwwwww_2" localSheetId="1" hidden="1">{"Riqfin97",#N/A,FALSE,"Tran";"Riqfinpro",#N/A,FALSE,"Tran"}</definedName>
    <definedName name="wwwwwww_2" hidden="1">{"Riqfin97",#N/A,FALSE,"Tran";"Riqfinpro",#N/A,FALSE,"Tran"}</definedName>
    <definedName name="wwwwwww_3" localSheetId="0" hidden="1">{"Riqfin97",#N/A,FALSE,"Tran";"Riqfinpro",#N/A,FALSE,"Tran"}</definedName>
    <definedName name="wwwwwww_3" localSheetId="1" hidden="1">{"Riqfin97",#N/A,FALSE,"Tran";"Riqfinpro",#N/A,FALSE,"Tran"}</definedName>
    <definedName name="wwwwwww_3" hidden="1">{"Riqfin97",#N/A,FALSE,"Tran";"Riqfinpro",#N/A,FALSE,"Tran"}</definedName>
    <definedName name="wwwwwww_4" localSheetId="0" hidden="1">{"Riqfin97",#N/A,FALSE,"Tran";"Riqfinpro",#N/A,FALSE,"Tran"}</definedName>
    <definedName name="wwwwwww_4" localSheetId="1" hidden="1">{"Riqfin97",#N/A,FALSE,"Tran";"Riqfinpro",#N/A,FALSE,"Tran"}</definedName>
    <definedName name="wwwwwww_4" hidden="1">{"Riqfin97",#N/A,FALSE,"Tran";"Riqfinpro",#N/A,FALSE,"Tran"}</definedName>
    <definedName name="wwwwwwww" localSheetId="0" hidden="1">{"Tab1",#N/A,FALSE,"P";"Tab2",#N/A,FALSE,"P"}</definedName>
    <definedName name="wwwwwwww" localSheetId="1" hidden="1">{"Tab1",#N/A,FALSE,"P";"Tab2",#N/A,FALSE,"P"}</definedName>
    <definedName name="wwwwwwww" hidden="1">{"Tab1",#N/A,FALSE,"P";"Tab2",#N/A,FALSE,"P"}</definedName>
    <definedName name="wwwwwwww_1" localSheetId="0" hidden="1">{"Tab1",#N/A,FALSE,"P";"Tab2",#N/A,FALSE,"P"}</definedName>
    <definedName name="wwwwwwww_1" localSheetId="1" hidden="1">{"Tab1",#N/A,FALSE,"P";"Tab2",#N/A,FALSE,"P"}</definedName>
    <definedName name="wwwwwwww_1" hidden="1">{"Tab1",#N/A,FALSE,"P";"Tab2",#N/A,FALSE,"P"}</definedName>
    <definedName name="wwwwwwww_1_1" localSheetId="0" hidden="1">{"Tab1",#N/A,FALSE,"P";"Tab2",#N/A,FALSE,"P"}</definedName>
    <definedName name="wwwwwwww_1_1" localSheetId="1" hidden="1">{"Tab1",#N/A,FALSE,"P";"Tab2",#N/A,FALSE,"P"}</definedName>
    <definedName name="wwwwwwww_1_1" hidden="1">{"Tab1",#N/A,FALSE,"P";"Tab2",#N/A,FALSE,"P"}</definedName>
    <definedName name="wwwwwwww_1_2" localSheetId="0" hidden="1">{"Tab1",#N/A,FALSE,"P";"Tab2",#N/A,FALSE,"P"}</definedName>
    <definedName name="wwwwwwww_1_2" localSheetId="1" hidden="1">{"Tab1",#N/A,FALSE,"P";"Tab2",#N/A,FALSE,"P"}</definedName>
    <definedName name="wwwwwwww_1_2" hidden="1">{"Tab1",#N/A,FALSE,"P";"Tab2",#N/A,FALSE,"P"}</definedName>
    <definedName name="wwwwwwww_1_3" localSheetId="0" hidden="1">{"Tab1",#N/A,FALSE,"P";"Tab2",#N/A,FALSE,"P"}</definedName>
    <definedName name="wwwwwwww_1_3" localSheetId="1" hidden="1">{"Tab1",#N/A,FALSE,"P";"Tab2",#N/A,FALSE,"P"}</definedName>
    <definedName name="wwwwwwww_1_3" hidden="1">{"Tab1",#N/A,FALSE,"P";"Tab2",#N/A,FALSE,"P"}</definedName>
    <definedName name="wwwwwwww_1_4" localSheetId="0" hidden="1">{"Tab1",#N/A,FALSE,"P";"Tab2",#N/A,FALSE,"P"}</definedName>
    <definedName name="wwwwwwww_1_4" localSheetId="1" hidden="1">{"Tab1",#N/A,FALSE,"P";"Tab2",#N/A,FALSE,"P"}</definedName>
    <definedName name="wwwwwwww_1_4" hidden="1">{"Tab1",#N/A,FALSE,"P";"Tab2",#N/A,FALSE,"P"}</definedName>
    <definedName name="wwwwwwww_2" localSheetId="0" hidden="1">{"Tab1",#N/A,FALSE,"P";"Tab2",#N/A,FALSE,"P"}</definedName>
    <definedName name="wwwwwwww_2" localSheetId="1" hidden="1">{"Tab1",#N/A,FALSE,"P";"Tab2",#N/A,FALSE,"P"}</definedName>
    <definedName name="wwwwwwww_2" hidden="1">{"Tab1",#N/A,FALSE,"P";"Tab2",#N/A,FALSE,"P"}</definedName>
    <definedName name="wwwwwwww_3" localSheetId="0" hidden="1">{"Tab1",#N/A,FALSE,"P";"Tab2",#N/A,FALSE,"P"}</definedName>
    <definedName name="wwwwwwww_3" localSheetId="1" hidden="1">{"Tab1",#N/A,FALSE,"P";"Tab2",#N/A,FALSE,"P"}</definedName>
    <definedName name="wwwwwwww_3" hidden="1">{"Tab1",#N/A,FALSE,"P";"Tab2",#N/A,FALSE,"P"}</definedName>
    <definedName name="wwwwwwww_4" localSheetId="0" hidden="1">{"Tab1",#N/A,FALSE,"P";"Tab2",#N/A,FALSE,"P"}</definedName>
    <definedName name="wwwwwwww_4" localSheetId="1" hidden="1">{"Tab1",#N/A,FALSE,"P";"Tab2",#N/A,FALSE,"P"}</definedName>
    <definedName name="wwwwwwww_4" hidden="1">{"Tab1",#N/A,FALSE,"P";"Tab2",#N/A,FALSE,"P"}</definedName>
    <definedName name="X" localSheetId="1">#REF!</definedName>
    <definedName name="X">[44]Base!$DS1</definedName>
    <definedName name="X_Rate" localSheetId="1">#REF!</definedName>
    <definedName name="X_Rate">#REF!</definedName>
    <definedName name="xa" localSheetId="0">'[95]PIB EN CORR'!#REF!</definedName>
    <definedName name="xa" localSheetId="1">#REF!</definedName>
    <definedName name="xa">'[95]PIB EN CORR'!#REF!</definedName>
    <definedName name="xaa" localSheetId="1">#REF!</definedName>
    <definedName name="xaa">'[95]PIB EN CORR'!$AV$5:$AV$77</definedName>
    <definedName name="XandRev" localSheetId="1">#REF!</definedName>
    <definedName name="XandRev">'[155]tab 3'!$F$63:$Z$65</definedName>
    <definedName name="XBANANO" localSheetId="0">#REF!</definedName>
    <definedName name="XBANANO" localSheetId="1">#REF!</definedName>
    <definedName name="XBANANO">#REF!</definedName>
    <definedName name="xbb" localSheetId="0">'[95]PIB EN CORR'!#REF!</definedName>
    <definedName name="xbb" localSheetId="1">#REF!</definedName>
    <definedName name="xbb">'[95]PIB EN CORR'!#REF!</definedName>
    <definedName name="XBS" localSheetId="1">#REF!</definedName>
    <definedName name="XBS">[81]SREAL!A$41</definedName>
    <definedName name="XCAFE" localSheetId="0">#REF!</definedName>
    <definedName name="XCAFE" localSheetId="1">#REF!</definedName>
    <definedName name="XCAFE">#REF!</definedName>
    <definedName name="xcnvxvnxn" localSheetId="0">#REF!</definedName>
    <definedName name="xcnvxvnxn" localSheetId="1">#REF!</definedName>
    <definedName name="xcnvxvnxn">#REF!</definedName>
    <definedName name="XCTE" localSheetId="1">#REF!</definedName>
    <definedName name="XCTE">[44]Base!$DU1</definedName>
    <definedName name="XCTEP" localSheetId="0">[44]Base!#REF!</definedName>
    <definedName name="XCTEP" localSheetId="1">#REF!</definedName>
    <definedName name="XCTEP">[44]Base!#REF!</definedName>
    <definedName name="xcvbxcv" localSheetId="0">#REF!</definedName>
    <definedName name="xcvbxcv" localSheetId="1">#REF!</definedName>
    <definedName name="xcvbxcv">#REF!</definedName>
    <definedName name="xdafs" localSheetId="0" hidden="1">{"Riqfin97",#N/A,FALSE,"Tran";"Riqfinpro",#N/A,FALSE,"Tran"}</definedName>
    <definedName name="xdafs" localSheetId="1" hidden="1">{"Riqfin97",#N/A,FALSE,"Tran";"Riqfinpro",#N/A,FALSE,"Tran"}</definedName>
    <definedName name="xdafs" hidden="1">{"Riqfin97",#N/A,FALSE,"Tran";"Riqfinpro",#N/A,FALSE,"Tran"}</definedName>
    <definedName name="xdafs_1" localSheetId="0" hidden="1">{"Riqfin97",#N/A,FALSE,"Tran";"Riqfinpro",#N/A,FALSE,"Tran"}</definedName>
    <definedName name="xdafs_1" localSheetId="1" hidden="1">{"Riqfin97",#N/A,FALSE,"Tran";"Riqfinpro",#N/A,FALSE,"Tran"}</definedName>
    <definedName name="xdafs_1" hidden="1">{"Riqfin97",#N/A,FALSE,"Tran";"Riqfinpro",#N/A,FALSE,"Tran"}</definedName>
    <definedName name="xdafs_1_1" localSheetId="0" hidden="1">{"Riqfin97",#N/A,FALSE,"Tran";"Riqfinpro",#N/A,FALSE,"Tran"}</definedName>
    <definedName name="xdafs_1_1" localSheetId="1" hidden="1">{"Riqfin97",#N/A,FALSE,"Tran";"Riqfinpro",#N/A,FALSE,"Tran"}</definedName>
    <definedName name="xdafs_1_1" hidden="1">{"Riqfin97",#N/A,FALSE,"Tran";"Riqfinpro",#N/A,FALSE,"Tran"}</definedName>
    <definedName name="xdafs_1_2" localSheetId="0" hidden="1">{"Riqfin97",#N/A,FALSE,"Tran";"Riqfinpro",#N/A,FALSE,"Tran"}</definedName>
    <definedName name="xdafs_1_2" localSheetId="1" hidden="1">{"Riqfin97",#N/A,FALSE,"Tran";"Riqfinpro",#N/A,FALSE,"Tran"}</definedName>
    <definedName name="xdafs_1_2" hidden="1">{"Riqfin97",#N/A,FALSE,"Tran";"Riqfinpro",#N/A,FALSE,"Tran"}</definedName>
    <definedName name="xdafs_1_3" localSheetId="0" hidden="1">{"Riqfin97",#N/A,FALSE,"Tran";"Riqfinpro",#N/A,FALSE,"Tran"}</definedName>
    <definedName name="xdafs_1_3" localSheetId="1" hidden="1">{"Riqfin97",#N/A,FALSE,"Tran";"Riqfinpro",#N/A,FALSE,"Tran"}</definedName>
    <definedName name="xdafs_1_3" hidden="1">{"Riqfin97",#N/A,FALSE,"Tran";"Riqfinpro",#N/A,FALSE,"Tran"}</definedName>
    <definedName name="xdafs_1_4" localSheetId="0" hidden="1">{"Riqfin97",#N/A,FALSE,"Tran";"Riqfinpro",#N/A,FALSE,"Tran"}</definedName>
    <definedName name="xdafs_1_4" localSheetId="1" hidden="1">{"Riqfin97",#N/A,FALSE,"Tran";"Riqfinpro",#N/A,FALSE,"Tran"}</definedName>
    <definedName name="xdafs_1_4" hidden="1">{"Riqfin97",#N/A,FALSE,"Tran";"Riqfinpro",#N/A,FALSE,"Tran"}</definedName>
    <definedName name="xdafs_2" localSheetId="0" hidden="1">{"Riqfin97",#N/A,FALSE,"Tran";"Riqfinpro",#N/A,FALSE,"Tran"}</definedName>
    <definedName name="xdafs_2" localSheetId="1" hidden="1">{"Riqfin97",#N/A,FALSE,"Tran";"Riqfinpro",#N/A,FALSE,"Tran"}</definedName>
    <definedName name="xdafs_2" hidden="1">{"Riqfin97",#N/A,FALSE,"Tran";"Riqfinpro",#N/A,FALSE,"Tran"}</definedName>
    <definedName name="xdafs_3" localSheetId="0" hidden="1">{"Riqfin97",#N/A,FALSE,"Tran";"Riqfinpro",#N/A,FALSE,"Tran"}</definedName>
    <definedName name="xdafs_3" localSheetId="1" hidden="1">{"Riqfin97",#N/A,FALSE,"Tran";"Riqfinpro",#N/A,FALSE,"Tran"}</definedName>
    <definedName name="xdafs_3" hidden="1">{"Riqfin97",#N/A,FALSE,"Tran";"Riqfinpro",#N/A,FALSE,"Tran"}</definedName>
    <definedName name="xdafs_4" localSheetId="0" hidden="1">{"Riqfin97",#N/A,FALSE,"Tran";"Riqfinpro",#N/A,FALSE,"Tran"}</definedName>
    <definedName name="xdafs_4" localSheetId="1" hidden="1">{"Riqfin97",#N/A,FALSE,"Tran";"Riqfinpro",#N/A,FALSE,"Tran"}</definedName>
    <definedName name="xdafs_4" hidden="1">{"Riqfin97",#N/A,FALSE,"Tran";"Riqfinpro",#N/A,FALSE,"Tran"}</definedName>
    <definedName name="xdoll" localSheetId="1">#REF!</definedName>
    <definedName name="xdoll">[44]Base!$DT1</definedName>
    <definedName name="xdr" localSheetId="0">#REF!</definedName>
    <definedName name="xdr" localSheetId="1">#REF!</definedName>
    <definedName name="xdr">#REF!</definedName>
    <definedName name="xfbgxfdgb">#REF!</definedName>
    <definedName name="XGS" localSheetId="0">#REF!</definedName>
    <definedName name="XGS" localSheetId="1">#REF!</definedName>
    <definedName name="XGS">#REF!</definedName>
    <definedName name="XMENSUALES" localSheetId="0">#REF!</definedName>
    <definedName name="XMENSUALES" localSheetId="1">#REF!</definedName>
    <definedName name="XMENSUALES">#REF!</definedName>
    <definedName name="xr" localSheetId="0">#REF!</definedName>
    <definedName name="xr" localSheetId="1">#REF!</definedName>
    <definedName name="xr">#REF!</definedName>
    <definedName name="XRTA" localSheetId="0">#REF!</definedName>
    <definedName name="XRTA" localSheetId="1">#REF!</definedName>
    <definedName name="XRTA">#REF!</definedName>
    <definedName name="xvbx" localSheetId="1">#REF!</definedName>
    <definedName name="xvbx">'[94]4'!$A$1</definedName>
    <definedName name="xvbxvb" localSheetId="1">#REF!</definedName>
    <definedName name="xvbxvb">'[94]28'!$A$1</definedName>
    <definedName name="xvcbxvbxv" localSheetId="1">#REF!</definedName>
    <definedName name="xvcbxvbxv">'[94]17'!$A$1</definedName>
    <definedName name="xx" localSheetId="0" hidden="1">{"Riqfin97",#N/A,FALSE,"Tran";"Riqfinpro",#N/A,FALSE,"Tran"}</definedName>
    <definedName name="xx" localSheetId="1" hidden="1">{"Riqfin97",#N/A,FALSE,"Tran";"Riqfinpro",#N/A,FALSE,"Tran"}</definedName>
    <definedName name="xx" hidden="1">{"Riqfin97",#N/A,FALSE,"Tran";"Riqfinpro",#N/A,FALSE,"Tran"}</definedName>
    <definedName name="xx_1" localSheetId="0" hidden="1">{"Riqfin97",#N/A,FALSE,"Tran";"Riqfinpro",#N/A,FALSE,"Tran"}</definedName>
    <definedName name="xx_1" localSheetId="1" hidden="1">{"Riqfin97",#N/A,FALSE,"Tran";"Riqfinpro",#N/A,FALSE,"Tran"}</definedName>
    <definedName name="xx_1" hidden="1">{"Riqfin97",#N/A,FALSE,"Tran";"Riqfinpro",#N/A,FALSE,"Tran"}</definedName>
    <definedName name="xx_1_1" localSheetId="0" hidden="1">{"Riqfin97",#N/A,FALSE,"Tran";"Riqfinpro",#N/A,FALSE,"Tran"}</definedName>
    <definedName name="xx_1_1" localSheetId="1" hidden="1">{"Riqfin97",#N/A,FALSE,"Tran";"Riqfinpro",#N/A,FALSE,"Tran"}</definedName>
    <definedName name="xx_1_1" hidden="1">{"Riqfin97",#N/A,FALSE,"Tran";"Riqfinpro",#N/A,FALSE,"Tran"}</definedName>
    <definedName name="xx_1_2" localSheetId="0" hidden="1">{"Riqfin97",#N/A,FALSE,"Tran";"Riqfinpro",#N/A,FALSE,"Tran"}</definedName>
    <definedName name="xx_1_2" localSheetId="1" hidden="1">{"Riqfin97",#N/A,FALSE,"Tran";"Riqfinpro",#N/A,FALSE,"Tran"}</definedName>
    <definedName name="xx_1_2" hidden="1">{"Riqfin97",#N/A,FALSE,"Tran";"Riqfinpro",#N/A,FALSE,"Tran"}</definedName>
    <definedName name="xx_1_3" localSheetId="0" hidden="1">{"Riqfin97",#N/A,FALSE,"Tran";"Riqfinpro",#N/A,FALSE,"Tran"}</definedName>
    <definedName name="xx_1_3" localSheetId="1" hidden="1">{"Riqfin97",#N/A,FALSE,"Tran";"Riqfinpro",#N/A,FALSE,"Tran"}</definedName>
    <definedName name="xx_1_3" hidden="1">{"Riqfin97",#N/A,FALSE,"Tran";"Riqfinpro",#N/A,FALSE,"Tran"}</definedName>
    <definedName name="xx_1_4" localSheetId="0" hidden="1">{"Riqfin97",#N/A,FALSE,"Tran";"Riqfinpro",#N/A,FALSE,"Tran"}</definedName>
    <definedName name="xx_1_4" localSheetId="1" hidden="1">{"Riqfin97",#N/A,FALSE,"Tran";"Riqfinpro",#N/A,FALSE,"Tran"}</definedName>
    <definedName name="xx_1_4" hidden="1">{"Riqfin97",#N/A,FALSE,"Tran";"Riqfinpro",#N/A,FALSE,"Tran"}</definedName>
    <definedName name="xx_2" localSheetId="0" hidden="1">{"Riqfin97",#N/A,FALSE,"Tran";"Riqfinpro",#N/A,FALSE,"Tran"}</definedName>
    <definedName name="xx_2" localSheetId="1" hidden="1">{"Riqfin97",#N/A,FALSE,"Tran";"Riqfinpro",#N/A,FALSE,"Tran"}</definedName>
    <definedName name="xx_2" hidden="1">{"Riqfin97",#N/A,FALSE,"Tran";"Riqfinpro",#N/A,FALSE,"Tran"}</definedName>
    <definedName name="xx_3" localSheetId="0" hidden="1">{"Riqfin97",#N/A,FALSE,"Tran";"Riqfinpro",#N/A,FALSE,"Tran"}</definedName>
    <definedName name="xx_3" localSheetId="1" hidden="1">{"Riqfin97",#N/A,FALSE,"Tran";"Riqfinpro",#N/A,FALSE,"Tran"}</definedName>
    <definedName name="xx_3" hidden="1">{"Riqfin97",#N/A,FALSE,"Tran";"Riqfinpro",#N/A,FALSE,"Tran"}</definedName>
    <definedName name="xx_4" localSheetId="0" hidden="1">{"Riqfin97",#N/A,FALSE,"Tran";"Riqfinpro",#N/A,FALSE,"Tran"}</definedName>
    <definedName name="xx_4" localSheetId="1" hidden="1">{"Riqfin97",#N/A,FALSE,"Tran";"Riqfinpro",#N/A,FALSE,"Tran"}</definedName>
    <definedName name="xx_4" hidden="1">{"Riqfin97",#N/A,FALSE,"Tran";"Riqfinpro",#N/A,FALSE,"Tran"}</definedName>
    <definedName name="xxWRS_1" localSheetId="0">#REF!</definedName>
    <definedName name="xxWRS_1" localSheetId="1">#REF!</definedName>
    <definedName name="xxWRS_1">#REF!</definedName>
    <definedName name="xxWRS_6" localSheetId="0">#REF!</definedName>
    <definedName name="xxWRS_6" localSheetId="1">#REF!</definedName>
    <definedName name="xxWRS_6">#REF!</definedName>
    <definedName name="xxWRS_7" localSheetId="0">#REF!</definedName>
    <definedName name="xxWRS_7" localSheetId="1">#REF!</definedName>
    <definedName name="xxWRS_7">#REF!</definedName>
    <definedName name="XXX" localSheetId="0">[2]DETALLADO!#REF!</definedName>
    <definedName name="XXX" localSheetId="1">#REF!</definedName>
    <definedName name="XXX">[2]DETALLADO!#REF!</definedName>
    <definedName name="XXX1" localSheetId="0">#REF!</definedName>
    <definedName name="XXX1" localSheetId="1">#REF!</definedName>
    <definedName name="XXX1">#REF!</definedName>
    <definedName name="xxxx" localSheetId="0" hidden="1">{"Riqfin97",#N/A,FALSE,"Tran";"Riqfinpro",#N/A,FALSE,"Tran"}</definedName>
    <definedName name="xxxx" localSheetId="1" hidden="1">{"Riqfin97",#N/A,FALSE,"Tran";"Riqfinpro",#N/A,FALSE,"Tran"}</definedName>
    <definedName name="xxxx" hidden="1">{"Riqfin97",#N/A,FALSE,"Tran";"Riqfinpro",#N/A,FALSE,"Tran"}</definedName>
    <definedName name="xxxx_1" localSheetId="0" hidden="1">{"Riqfin97",#N/A,FALSE,"Tran";"Riqfinpro",#N/A,FALSE,"Tran"}</definedName>
    <definedName name="xxxx_1" localSheetId="1" hidden="1">{"Riqfin97",#N/A,FALSE,"Tran";"Riqfinpro",#N/A,FALSE,"Tran"}</definedName>
    <definedName name="xxxx_1" hidden="1">{"Riqfin97",#N/A,FALSE,"Tran";"Riqfinpro",#N/A,FALSE,"Tran"}</definedName>
    <definedName name="xxxx_1_1" localSheetId="0" hidden="1">{"Riqfin97",#N/A,FALSE,"Tran";"Riqfinpro",#N/A,FALSE,"Tran"}</definedName>
    <definedName name="xxxx_1_1" localSheetId="1" hidden="1">{"Riqfin97",#N/A,FALSE,"Tran";"Riqfinpro",#N/A,FALSE,"Tran"}</definedName>
    <definedName name="xxxx_1_1" hidden="1">{"Riqfin97",#N/A,FALSE,"Tran";"Riqfinpro",#N/A,FALSE,"Tran"}</definedName>
    <definedName name="xxxx_1_2" localSheetId="0" hidden="1">{"Riqfin97",#N/A,FALSE,"Tran";"Riqfinpro",#N/A,FALSE,"Tran"}</definedName>
    <definedName name="xxxx_1_2" localSheetId="1" hidden="1">{"Riqfin97",#N/A,FALSE,"Tran";"Riqfinpro",#N/A,FALSE,"Tran"}</definedName>
    <definedName name="xxxx_1_2" hidden="1">{"Riqfin97",#N/A,FALSE,"Tran";"Riqfinpro",#N/A,FALSE,"Tran"}</definedName>
    <definedName name="xxxx_1_3" localSheetId="0" hidden="1">{"Riqfin97",#N/A,FALSE,"Tran";"Riqfinpro",#N/A,FALSE,"Tran"}</definedName>
    <definedName name="xxxx_1_3" localSheetId="1" hidden="1">{"Riqfin97",#N/A,FALSE,"Tran";"Riqfinpro",#N/A,FALSE,"Tran"}</definedName>
    <definedName name="xxxx_1_3" hidden="1">{"Riqfin97",#N/A,FALSE,"Tran";"Riqfinpro",#N/A,FALSE,"Tran"}</definedName>
    <definedName name="xxxx_1_4" localSheetId="0" hidden="1">{"Riqfin97",#N/A,FALSE,"Tran";"Riqfinpro",#N/A,FALSE,"Tran"}</definedName>
    <definedName name="xxxx_1_4" localSheetId="1" hidden="1">{"Riqfin97",#N/A,FALSE,"Tran";"Riqfinpro",#N/A,FALSE,"Tran"}</definedName>
    <definedName name="xxxx_1_4" hidden="1">{"Riqfin97",#N/A,FALSE,"Tran";"Riqfinpro",#N/A,FALSE,"Tran"}</definedName>
    <definedName name="xxxx_2" localSheetId="0" hidden="1">{"Riqfin97",#N/A,FALSE,"Tran";"Riqfinpro",#N/A,FALSE,"Tran"}</definedName>
    <definedName name="xxxx_2" localSheetId="1" hidden="1">{"Riqfin97",#N/A,FALSE,"Tran";"Riqfinpro",#N/A,FALSE,"Tran"}</definedName>
    <definedName name="xxxx_2" hidden="1">{"Riqfin97",#N/A,FALSE,"Tran";"Riqfinpro",#N/A,FALSE,"Tran"}</definedName>
    <definedName name="xxxx_3" localSheetId="0" hidden="1">{"Riqfin97",#N/A,FALSE,"Tran";"Riqfinpro",#N/A,FALSE,"Tran"}</definedName>
    <definedName name="xxxx_3" localSheetId="1" hidden="1">{"Riqfin97",#N/A,FALSE,"Tran";"Riqfinpro",#N/A,FALSE,"Tran"}</definedName>
    <definedName name="xxxx_3" hidden="1">{"Riqfin97",#N/A,FALSE,"Tran";"Riqfinpro",#N/A,FALSE,"Tran"}</definedName>
    <definedName name="xxxx_4" localSheetId="0" hidden="1">{"Riqfin97",#N/A,FALSE,"Tran";"Riqfinpro",#N/A,FALSE,"Tran"}</definedName>
    <definedName name="xxxx_4" localSheetId="1" hidden="1">{"Riqfin97",#N/A,FALSE,"Tran";"Riqfinpro",#N/A,FALSE,"Tran"}</definedName>
    <definedName name="xxxx_4" hidden="1">{"Riqfin97",#N/A,FALSE,"Tran";"Riqfinpro",#N/A,FALSE,"Tran"}</definedName>
    <definedName name="xxxxxx" localSheetId="0">#REF!</definedName>
    <definedName name="xxxxxx" localSheetId="1">#REF!</definedName>
    <definedName name="xxxxxx">#REF!</definedName>
    <definedName name="xxxxxxxxxxxxxx" localSheetId="0" hidden="1">{"Riqfin97",#N/A,FALSE,"Tran";"Riqfinpro",#N/A,FALSE,"Tran"}</definedName>
    <definedName name="xxxxxxxxxxxxxx" localSheetId="1" hidden="1">{"Riqfin97",#N/A,FALSE,"Tran";"Riqfinpro",#N/A,FALSE,"Tran"}</definedName>
    <definedName name="xxxxxxxxxxxxxx" hidden="1">{"Riqfin97",#N/A,FALSE,"Tran";"Riqfinpro",#N/A,FALSE,"Tran"}</definedName>
    <definedName name="xxxxxxxxxxxxxx_1" localSheetId="0" hidden="1">{"Riqfin97",#N/A,FALSE,"Tran";"Riqfinpro",#N/A,FALSE,"Tran"}</definedName>
    <definedName name="xxxxxxxxxxxxxx_1" localSheetId="1" hidden="1">{"Riqfin97",#N/A,FALSE,"Tran";"Riqfinpro",#N/A,FALSE,"Tran"}</definedName>
    <definedName name="xxxxxxxxxxxxxx_1" hidden="1">{"Riqfin97",#N/A,FALSE,"Tran";"Riqfinpro",#N/A,FALSE,"Tran"}</definedName>
    <definedName name="xxxxxxxxxxxxxx_1_1" localSheetId="0" hidden="1">{"Riqfin97",#N/A,FALSE,"Tran";"Riqfinpro",#N/A,FALSE,"Tran"}</definedName>
    <definedName name="xxxxxxxxxxxxxx_1_1" localSheetId="1" hidden="1">{"Riqfin97",#N/A,FALSE,"Tran";"Riqfinpro",#N/A,FALSE,"Tran"}</definedName>
    <definedName name="xxxxxxxxxxxxxx_1_1" hidden="1">{"Riqfin97",#N/A,FALSE,"Tran";"Riqfinpro",#N/A,FALSE,"Tran"}</definedName>
    <definedName name="xxxxxxxxxxxxxx_1_2" localSheetId="0" hidden="1">{"Riqfin97",#N/A,FALSE,"Tran";"Riqfinpro",#N/A,FALSE,"Tran"}</definedName>
    <definedName name="xxxxxxxxxxxxxx_1_2" localSheetId="1" hidden="1">{"Riqfin97",#N/A,FALSE,"Tran";"Riqfinpro",#N/A,FALSE,"Tran"}</definedName>
    <definedName name="xxxxxxxxxxxxxx_1_2" hidden="1">{"Riqfin97",#N/A,FALSE,"Tran";"Riqfinpro",#N/A,FALSE,"Tran"}</definedName>
    <definedName name="xxxxxxxxxxxxxx_1_3" localSheetId="0" hidden="1">{"Riqfin97",#N/A,FALSE,"Tran";"Riqfinpro",#N/A,FALSE,"Tran"}</definedName>
    <definedName name="xxxxxxxxxxxxxx_1_3" localSheetId="1" hidden="1">{"Riqfin97",#N/A,FALSE,"Tran";"Riqfinpro",#N/A,FALSE,"Tran"}</definedName>
    <definedName name="xxxxxxxxxxxxxx_1_3" hidden="1">{"Riqfin97",#N/A,FALSE,"Tran";"Riqfinpro",#N/A,FALSE,"Tran"}</definedName>
    <definedName name="xxxxxxxxxxxxxx_1_4" localSheetId="0" hidden="1">{"Riqfin97",#N/A,FALSE,"Tran";"Riqfinpro",#N/A,FALSE,"Tran"}</definedName>
    <definedName name="xxxxxxxxxxxxxx_1_4" localSheetId="1" hidden="1">{"Riqfin97",#N/A,FALSE,"Tran";"Riqfinpro",#N/A,FALSE,"Tran"}</definedName>
    <definedName name="xxxxxxxxxxxxxx_1_4" hidden="1">{"Riqfin97",#N/A,FALSE,"Tran";"Riqfinpro",#N/A,FALSE,"Tran"}</definedName>
    <definedName name="xxxxxxxxxxxxxx_2" localSheetId="0" hidden="1">{"Riqfin97",#N/A,FALSE,"Tran";"Riqfinpro",#N/A,FALSE,"Tran"}</definedName>
    <definedName name="xxxxxxxxxxxxxx_2" localSheetId="1" hidden="1">{"Riqfin97",#N/A,FALSE,"Tran";"Riqfinpro",#N/A,FALSE,"Tran"}</definedName>
    <definedName name="xxxxxxxxxxxxxx_2" hidden="1">{"Riqfin97",#N/A,FALSE,"Tran";"Riqfinpro",#N/A,FALSE,"Tran"}</definedName>
    <definedName name="xxxxxxxxxxxxxx_3" localSheetId="0" hidden="1">{"Riqfin97",#N/A,FALSE,"Tran";"Riqfinpro",#N/A,FALSE,"Tran"}</definedName>
    <definedName name="xxxxxxxxxxxxxx_3" localSheetId="1" hidden="1">{"Riqfin97",#N/A,FALSE,"Tran";"Riqfinpro",#N/A,FALSE,"Tran"}</definedName>
    <definedName name="xxxxxxxxxxxxxx_3" hidden="1">{"Riqfin97",#N/A,FALSE,"Tran";"Riqfinpro",#N/A,FALSE,"Tran"}</definedName>
    <definedName name="xxxxxxxxxxxxxx_4" localSheetId="0" hidden="1">{"Riqfin97",#N/A,FALSE,"Tran";"Riqfinpro",#N/A,FALSE,"Tran"}</definedName>
    <definedName name="xxxxxxxxxxxxxx_4" localSheetId="1" hidden="1">{"Riqfin97",#N/A,FALSE,"Tran";"Riqfinpro",#N/A,FALSE,"Tran"}</definedName>
    <definedName name="xxxxxxxxxxxxxx_4" hidden="1">{"Riqfin97",#N/A,FALSE,"Tran";"Riqfinpro",#N/A,FALSE,"Tran"}</definedName>
    <definedName name="Y" localSheetId="1">#REF!</definedName>
    <definedName name="Y">[44]Base!$DV1</definedName>
    <definedName name="y_1" localSheetId="0">[44]Base!#REF!</definedName>
    <definedName name="y_1" localSheetId="1">#REF!</definedName>
    <definedName name="y_1">[44]Base!#REF!</definedName>
    <definedName name="ycirr" localSheetId="0">#REF!</definedName>
    <definedName name="ycirr" localSheetId="1">#REF!</definedName>
    <definedName name="ycirr">#REF!</definedName>
    <definedName name="YCTE" localSheetId="1">#REF!</definedName>
    <definedName name="YCTE">[44]Base!$DX1</definedName>
    <definedName name="Year" localSheetId="0">#REF!</definedName>
    <definedName name="Year" localSheetId="1">#REF!</definedName>
    <definedName name="Year">#REF!</definedName>
    <definedName name="Years" localSheetId="0">#REF!</definedName>
    <definedName name="Years" localSheetId="1">#REF!</definedName>
    <definedName name="Years">#REF!</definedName>
    <definedName name="yenr" localSheetId="0">#REF!</definedName>
    <definedName name="yenr" localSheetId="1">#REF!</definedName>
    <definedName name="yenr">#REF!</definedName>
    <definedName name="yh" localSheetId="0" hidden="1">{"Riqfin97",#N/A,FALSE,"Tran";"Riqfinpro",#N/A,FALSE,"Tran"}</definedName>
    <definedName name="yh" localSheetId="1" hidden="1">{"Riqfin97",#N/A,FALSE,"Tran";"Riqfinpro",#N/A,FALSE,"Tran"}</definedName>
    <definedName name="yh" hidden="1">{"Riqfin97",#N/A,FALSE,"Tran";"Riqfinpro",#N/A,FALSE,"Tran"}</definedName>
    <definedName name="YieldCurve" localSheetId="1">#REF!</definedName>
    <definedName name="YieldCurve">[156]Inp_Macro!$A$68</definedName>
    <definedName name="yiop" localSheetId="0" hidden="1">{"Riqfin97",#N/A,FALSE,"Tran";"Riqfinpro",#N/A,FALSE,"Tran"}</definedName>
    <definedName name="yiop" localSheetId="1" hidden="1">{"Riqfin97",#N/A,FALSE,"Tran";"Riqfinpro",#N/A,FALSE,"Tran"}</definedName>
    <definedName name="yiop" hidden="1">{"Riqfin97",#N/A,FALSE,"Tran";"Riqfinpro",#N/A,FALSE,"Tran"}</definedName>
    <definedName name="YRB" localSheetId="1">#REF!</definedName>
    <definedName name="YRB">[33]Imp:Trade!$B$9:$B$464</definedName>
    <definedName name="YRHIDE" localSheetId="1">#REF!</definedName>
    <definedName name="YRHIDE">[33]Imp:Trade!$C$9:$G$464</definedName>
    <definedName name="YRPOST" localSheetId="1">#REF!</definedName>
    <definedName name="YRPOST">[33]Imp:Trade!$M$9:$IH$9</definedName>
    <definedName name="YRPRE" localSheetId="1">#REF!</definedName>
    <definedName name="YRPRE">[33]Imp:Trade!$B$9:$F$464</definedName>
    <definedName name="YRTITLES" localSheetId="1">#REF!</definedName>
    <definedName name="YRTITLES">[33]Imp:Trade!$A$1</definedName>
    <definedName name="YRX" localSheetId="1">#REF!</definedName>
    <definedName name="YRX">[33]Imp:Trade!$S$9:$IG$464</definedName>
    <definedName name="yu" localSheetId="0" hidden="1">{"Tab1",#N/A,FALSE,"P";"Tab2",#N/A,FALSE,"P"}</definedName>
    <definedName name="yu" localSheetId="1" hidden="1">{"Tab1",#N/A,FALSE,"P";"Tab2",#N/A,FALSE,"P"}</definedName>
    <definedName name="yu" hidden="1">{"Tab1",#N/A,FALSE,"P";"Tab2",#N/A,FALSE,"P"}</definedName>
    <definedName name="yu_1" localSheetId="0" hidden="1">{"Tab1",#N/A,FALSE,"P";"Tab2",#N/A,FALSE,"P"}</definedName>
    <definedName name="yu_1" localSheetId="1" hidden="1">{"Tab1",#N/A,FALSE,"P";"Tab2",#N/A,FALSE,"P"}</definedName>
    <definedName name="yu_1" hidden="1">{"Tab1",#N/A,FALSE,"P";"Tab2",#N/A,FALSE,"P"}</definedName>
    <definedName name="yu_1_1" localSheetId="0" hidden="1">{"Tab1",#N/A,FALSE,"P";"Tab2",#N/A,FALSE,"P"}</definedName>
    <definedName name="yu_1_1" localSheetId="1" hidden="1">{"Tab1",#N/A,FALSE,"P";"Tab2",#N/A,FALSE,"P"}</definedName>
    <definedName name="yu_1_1" hidden="1">{"Tab1",#N/A,FALSE,"P";"Tab2",#N/A,FALSE,"P"}</definedName>
    <definedName name="yu_1_2" localSheetId="0" hidden="1">{"Tab1",#N/A,FALSE,"P";"Tab2",#N/A,FALSE,"P"}</definedName>
    <definedName name="yu_1_2" localSheetId="1" hidden="1">{"Tab1",#N/A,FALSE,"P";"Tab2",#N/A,FALSE,"P"}</definedName>
    <definedName name="yu_1_2" hidden="1">{"Tab1",#N/A,FALSE,"P";"Tab2",#N/A,FALSE,"P"}</definedName>
    <definedName name="yu_1_3" localSheetId="0" hidden="1">{"Tab1",#N/A,FALSE,"P";"Tab2",#N/A,FALSE,"P"}</definedName>
    <definedName name="yu_1_3" localSheetId="1" hidden="1">{"Tab1",#N/A,FALSE,"P";"Tab2",#N/A,FALSE,"P"}</definedName>
    <definedName name="yu_1_3" hidden="1">{"Tab1",#N/A,FALSE,"P";"Tab2",#N/A,FALSE,"P"}</definedName>
    <definedName name="yu_1_4" localSheetId="0" hidden="1">{"Tab1",#N/A,FALSE,"P";"Tab2",#N/A,FALSE,"P"}</definedName>
    <definedName name="yu_1_4" localSheetId="1" hidden="1">{"Tab1",#N/A,FALSE,"P";"Tab2",#N/A,FALSE,"P"}</definedName>
    <definedName name="yu_1_4" hidden="1">{"Tab1",#N/A,FALSE,"P";"Tab2",#N/A,FALSE,"P"}</definedName>
    <definedName name="yu_2" localSheetId="0" hidden="1">{"Tab1",#N/A,FALSE,"P";"Tab2",#N/A,FALSE,"P"}</definedName>
    <definedName name="yu_2" localSheetId="1" hidden="1">{"Tab1",#N/A,FALSE,"P";"Tab2",#N/A,FALSE,"P"}</definedName>
    <definedName name="yu_2" hidden="1">{"Tab1",#N/A,FALSE,"P";"Tab2",#N/A,FALSE,"P"}</definedName>
    <definedName name="yu_3" localSheetId="0" hidden="1">{"Tab1",#N/A,FALSE,"P";"Tab2",#N/A,FALSE,"P"}</definedName>
    <definedName name="yu_3" localSheetId="1" hidden="1">{"Tab1",#N/A,FALSE,"P";"Tab2",#N/A,FALSE,"P"}</definedName>
    <definedName name="yu_3" hidden="1">{"Tab1",#N/A,FALSE,"P";"Tab2",#N/A,FALSE,"P"}</definedName>
    <definedName name="yu_4" localSheetId="0" hidden="1">{"Tab1",#N/A,FALSE,"P";"Tab2",#N/A,FALSE,"P"}</definedName>
    <definedName name="yu_4" localSheetId="1" hidden="1">{"Tab1",#N/A,FALSE,"P";"Tab2",#N/A,FALSE,"P"}</definedName>
    <definedName name="yu_4" hidden="1">{"Tab1",#N/A,FALSE,"P";"Tab2",#N/A,FALSE,"P"}</definedName>
    <definedName name="yy" localSheetId="0" hidden="1">{"Tab1",#N/A,FALSE,"P";"Tab2",#N/A,FALSE,"P"}</definedName>
    <definedName name="yy" localSheetId="1" hidden="1">{"Tab1",#N/A,FALSE,"P";"Tab2",#N/A,FALSE,"P"}</definedName>
    <definedName name="yy" hidden="1">{"Tab1",#N/A,FALSE,"P";"Tab2",#N/A,FALSE,"P"}</definedName>
    <definedName name="yy_1" localSheetId="0" hidden="1">{"Tab1",#N/A,FALSE,"P";"Tab2",#N/A,FALSE,"P"}</definedName>
    <definedName name="yy_1" localSheetId="1" hidden="1">{"Tab1",#N/A,FALSE,"P";"Tab2",#N/A,FALSE,"P"}</definedName>
    <definedName name="yy_1" hidden="1">{"Tab1",#N/A,FALSE,"P";"Tab2",#N/A,FALSE,"P"}</definedName>
    <definedName name="yy_1_1" localSheetId="0" hidden="1">{"Tab1",#N/A,FALSE,"P";"Tab2",#N/A,FALSE,"P"}</definedName>
    <definedName name="yy_1_1" localSheetId="1" hidden="1">{"Tab1",#N/A,FALSE,"P";"Tab2",#N/A,FALSE,"P"}</definedName>
    <definedName name="yy_1_1" hidden="1">{"Tab1",#N/A,FALSE,"P";"Tab2",#N/A,FALSE,"P"}</definedName>
    <definedName name="yy_1_2" localSheetId="0" hidden="1">{"Tab1",#N/A,FALSE,"P";"Tab2",#N/A,FALSE,"P"}</definedName>
    <definedName name="yy_1_2" localSheetId="1" hidden="1">{"Tab1",#N/A,FALSE,"P";"Tab2",#N/A,FALSE,"P"}</definedName>
    <definedName name="yy_1_2" hidden="1">{"Tab1",#N/A,FALSE,"P";"Tab2",#N/A,FALSE,"P"}</definedName>
    <definedName name="yy_1_3" localSheetId="0" hidden="1">{"Tab1",#N/A,FALSE,"P";"Tab2",#N/A,FALSE,"P"}</definedName>
    <definedName name="yy_1_3" localSheetId="1" hidden="1">{"Tab1",#N/A,FALSE,"P";"Tab2",#N/A,FALSE,"P"}</definedName>
    <definedName name="yy_1_3" hidden="1">{"Tab1",#N/A,FALSE,"P";"Tab2",#N/A,FALSE,"P"}</definedName>
    <definedName name="yy_1_4" localSheetId="0" hidden="1">{"Tab1",#N/A,FALSE,"P";"Tab2",#N/A,FALSE,"P"}</definedName>
    <definedName name="yy_1_4" localSheetId="1" hidden="1">{"Tab1",#N/A,FALSE,"P";"Tab2",#N/A,FALSE,"P"}</definedName>
    <definedName name="yy_1_4" hidden="1">{"Tab1",#N/A,FALSE,"P";"Tab2",#N/A,FALSE,"P"}</definedName>
    <definedName name="yy_2" localSheetId="0" hidden="1">{"Tab1",#N/A,FALSE,"P";"Tab2",#N/A,FALSE,"P"}</definedName>
    <definedName name="yy_2" localSheetId="1" hidden="1">{"Tab1",#N/A,FALSE,"P";"Tab2",#N/A,FALSE,"P"}</definedName>
    <definedName name="yy_2" hidden="1">{"Tab1",#N/A,FALSE,"P";"Tab2",#N/A,FALSE,"P"}</definedName>
    <definedName name="yy_3" localSheetId="0" hidden="1">{"Tab1",#N/A,FALSE,"P";"Tab2",#N/A,FALSE,"P"}</definedName>
    <definedName name="yy_3" localSheetId="1" hidden="1">{"Tab1",#N/A,FALSE,"P";"Tab2",#N/A,FALSE,"P"}</definedName>
    <definedName name="yy_3" hidden="1">{"Tab1",#N/A,FALSE,"P";"Tab2",#N/A,FALSE,"P"}</definedName>
    <definedName name="yy_4" localSheetId="0" hidden="1">{"Tab1",#N/A,FALSE,"P";"Tab2",#N/A,FALSE,"P"}</definedName>
    <definedName name="yy_4" localSheetId="1" hidden="1">{"Tab1",#N/A,FALSE,"P";"Tab2",#N/A,FALSE,"P"}</definedName>
    <definedName name="yy_4" hidden="1">{"Tab1",#N/A,FALSE,"P";"Tab2",#N/A,FALSE,"P"}</definedName>
    <definedName name="yyuu" localSheetId="0" hidden="1">{"Riqfin97",#N/A,FALSE,"Tran";"Riqfinpro",#N/A,FALSE,"Tran"}</definedName>
    <definedName name="yyuu" localSheetId="1" hidden="1">{"Riqfin97",#N/A,FALSE,"Tran";"Riqfinpro",#N/A,FALSE,"Tran"}</definedName>
    <definedName name="yyuu" hidden="1">{"Riqfin97",#N/A,FALSE,"Tran";"Riqfinpro",#N/A,FALSE,"Tran"}</definedName>
    <definedName name="yyy" localSheetId="0" hidden="1">{"Tab1",#N/A,FALSE,"P";"Tab2",#N/A,FALSE,"P"}</definedName>
    <definedName name="yyy" localSheetId="1" hidden="1">{"Tab1",#N/A,FALSE,"P";"Tab2",#N/A,FALSE,"P"}</definedName>
    <definedName name="yyy" hidden="1">{"Tab1",#N/A,FALSE,"P";"Tab2",#N/A,FALSE,"P"}</definedName>
    <definedName name="yyy_1" localSheetId="0" hidden="1">{"Tab1",#N/A,FALSE,"P";"Tab2",#N/A,FALSE,"P"}</definedName>
    <definedName name="yyy_1" localSheetId="1" hidden="1">{"Tab1",#N/A,FALSE,"P";"Tab2",#N/A,FALSE,"P"}</definedName>
    <definedName name="yyy_1" hidden="1">{"Tab1",#N/A,FALSE,"P";"Tab2",#N/A,FALSE,"P"}</definedName>
    <definedName name="yyy_1_1" localSheetId="0" hidden="1">{"Tab1",#N/A,FALSE,"P";"Tab2",#N/A,FALSE,"P"}</definedName>
    <definedName name="yyy_1_1" localSheetId="1" hidden="1">{"Tab1",#N/A,FALSE,"P";"Tab2",#N/A,FALSE,"P"}</definedName>
    <definedName name="yyy_1_1" hidden="1">{"Tab1",#N/A,FALSE,"P";"Tab2",#N/A,FALSE,"P"}</definedName>
    <definedName name="yyy_1_2" localSheetId="0" hidden="1">{"Tab1",#N/A,FALSE,"P";"Tab2",#N/A,FALSE,"P"}</definedName>
    <definedName name="yyy_1_2" localSheetId="1" hidden="1">{"Tab1",#N/A,FALSE,"P";"Tab2",#N/A,FALSE,"P"}</definedName>
    <definedName name="yyy_1_2" hidden="1">{"Tab1",#N/A,FALSE,"P";"Tab2",#N/A,FALSE,"P"}</definedName>
    <definedName name="yyy_1_3" localSheetId="0" hidden="1">{"Tab1",#N/A,FALSE,"P";"Tab2",#N/A,FALSE,"P"}</definedName>
    <definedName name="yyy_1_3" localSheetId="1" hidden="1">{"Tab1",#N/A,FALSE,"P";"Tab2",#N/A,FALSE,"P"}</definedName>
    <definedName name="yyy_1_3" hidden="1">{"Tab1",#N/A,FALSE,"P";"Tab2",#N/A,FALSE,"P"}</definedName>
    <definedName name="yyy_1_4" localSheetId="0" hidden="1">{"Tab1",#N/A,FALSE,"P";"Tab2",#N/A,FALSE,"P"}</definedName>
    <definedName name="yyy_1_4" localSheetId="1" hidden="1">{"Tab1",#N/A,FALSE,"P";"Tab2",#N/A,FALSE,"P"}</definedName>
    <definedName name="yyy_1_4" hidden="1">{"Tab1",#N/A,FALSE,"P";"Tab2",#N/A,FALSE,"P"}</definedName>
    <definedName name="yyy_2" localSheetId="0" hidden="1">{"Tab1",#N/A,FALSE,"P";"Tab2",#N/A,FALSE,"P"}</definedName>
    <definedName name="yyy_2" localSheetId="1" hidden="1">{"Tab1",#N/A,FALSE,"P";"Tab2",#N/A,FALSE,"P"}</definedName>
    <definedName name="yyy_2" hidden="1">{"Tab1",#N/A,FALSE,"P";"Tab2",#N/A,FALSE,"P"}</definedName>
    <definedName name="yyy_3" localSheetId="0" hidden="1">{"Tab1",#N/A,FALSE,"P";"Tab2",#N/A,FALSE,"P"}</definedName>
    <definedName name="yyy_3" localSheetId="1" hidden="1">{"Tab1",#N/A,FALSE,"P";"Tab2",#N/A,FALSE,"P"}</definedName>
    <definedName name="yyy_3" hidden="1">{"Tab1",#N/A,FALSE,"P";"Tab2",#N/A,FALSE,"P"}</definedName>
    <definedName name="yyy_4" localSheetId="0" hidden="1">{"Tab1",#N/A,FALSE,"P";"Tab2",#N/A,FALSE,"P"}</definedName>
    <definedName name="yyy_4" localSheetId="1" hidden="1">{"Tab1",#N/A,FALSE,"P";"Tab2",#N/A,FALSE,"P"}</definedName>
    <definedName name="yyy_4" hidden="1">{"Tab1",#N/A,FALSE,"P";"Tab2",#N/A,FALSE,"P"}</definedName>
    <definedName name="yyyy" localSheetId="0" hidden="1">{"Tab1",#N/A,FALSE,"P";"Tab2",#N/A,FALSE,"P"}</definedName>
    <definedName name="yyyy" localSheetId="1" hidden="1">{"Tab1",#N/A,FALSE,"P";"Tab2",#N/A,FALSE,"P"}</definedName>
    <definedName name="yyyy" hidden="1">{"Tab1",#N/A,FALSE,"P";"Tab2",#N/A,FALSE,"P"}</definedName>
    <definedName name="yyyy_1" localSheetId="0" hidden="1">{"Tab1",#N/A,FALSE,"P";"Tab2",#N/A,FALSE,"P"}</definedName>
    <definedName name="yyyy_1" localSheetId="1" hidden="1">{"Tab1",#N/A,FALSE,"P";"Tab2",#N/A,FALSE,"P"}</definedName>
    <definedName name="yyyy_1" hidden="1">{"Tab1",#N/A,FALSE,"P";"Tab2",#N/A,FALSE,"P"}</definedName>
    <definedName name="yyyy_1_1" localSheetId="0" hidden="1">{"Tab1",#N/A,FALSE,"P";"Tab2",#N/A,FALSE,"P"}</definedName>
    <definedName name="yyyy_1_1" localSheetId="1" hidden="1">{"Tab1",#N/A,FALSE,"P";"Tab2",#N/A,FALSE,"P"}</definedName>
    <definedName name="yyyy_1_1" hidden="1">{"Tab1",#N/A,FALSE,"P";"Tab2",#N/A,FALSE,"P"}</definedName>
    <definedName name="yyyy_1_2" localSheetId="0" hidden="1">{"Tab1",#N/A,FALSE,"P";"Tab2",#N/A,FALSE,"P"}</definedName>
    <definedName name="yyyy_1_2" localSheetId="1" hidden="1">{"Tab1",#N/A,FALSE,"P";"Tab2",#N/A,FALSE,"P"}</definedName>
    <definedName name="yyyy_1_2" hidden="1">{"Tab1",#N/A,FALSE,"P";"Tab2",#N/A,FALSE,"P"}</definedName>
    <definedName name="yyyy_1_3" localSheetId="0" hidden="1">{"Tab1",#N/A,FALSE,"P";"Tab2",#N/A,FALSE,"P"}</definedName>
    <definedName name="yyyy_1_3" localSheetId="1" hidden="1">{"Tab1",#N/A,FALSE,"P";"Tab2",#N/A,FALSE,"P"}</definedName>
    <definedName name="yyyy_1_3" hidden="1">{"Tab1",#N/A,FALSE,"P";"Tab2",#N/A,FALSE,"P"}</definedName>
    <definedName name="yyyy_1_4" localSheetId="0" hidden="1">{"Tab1",#N/A,FALSE,"P";"Tab2",#N/A,FALSE,"P"}</definedName>
    <definedName name="yyyy_1_4" localSheetId="1" hidden="1">{"Tab1",#N/A,FALSE,"P";"Tab2",#N/A,FALSE,"P"}</definedName>
    <definedName name="yyyy_1_4" hidden="1">{"Tab1",#N/A,FALSE,"P";"Tab2",#N/A,FALSE,"P"}</definedName>
    <definedName name="yyyy_2" localSheetId="0" hidden="1">{"Tab1",#N/A,FALSE,"P";"Tab2",#N/A,FALSE,"P"}</definedName>
    <definedName name="yyyy_2" localSheetId="1" hidden="1">{"Tab1",#N/A,FALSE,"P";"Tab2",#N/A,FALSE,"P"}</definedName>
    <definedName name="yyyy_2" hidden="1">{"Tab1",#N/A,FALSE,"P";"Tab2",#N/A,FALSE,"P"}</definedName>
    <definedName name="yyyy_3" localSheetId="0" hidden="1">{"Tab1",#N/A,FALSE,"P";"Tab2",#N/A,FALSE,"P"}</definedName>
    <definedName name="yyyy_3" localSheetId="1" hidden="1">{"Tab1",#N/A,FALSE,"P";"Tab2",#N/A,FALSE,"P"}</definedName>
    <definedName name="yyyy_3" hidden="1">{"Tab1",#N/A,FALSE,"P";"Tab2",#N/A,FALSE,"P"}</definedName>
    <definedName name="yyyy_4" localSheetId="0" hidden="1">{"Tab1",#N/A,FALSE,"P";"Tab2",#N/A,FALSE,"P"}</definedName>
    <definedName name="yyyy_4" localSheetId="1" hidden="1">{"Tab1",#N/A,FALSE,"P";"Tab2",#N/A,FALSE,"P"}</definedName>
    <definedName name="yyyy_4" hidden="1">{"Tab1",#N/A,FALSE,"P";"Tab2",#N/A,FALSE,"P"}</definedName>
    <definedName name="yyyyyy" localSheetId="0" hidden="1">{"Minpmon",#N/A,FALSE,"Monthinput"}</definedName>
    <definedName name="yyyyyy" localSheetId="1" hidden="1">{"Minpmon",#N/A,FALSE,"Monthinput"}</definedName>
    <definedName name="yyyyyy" hidden="1">{"Minpmon",#N/A,FALSE,"Monthinput"}</definedName>
    <definedName name="yyyyyy_1" localSheetId="0" hidden="1">{"Minpmon",#N/A,FALSE,"Monthinput"}</definedName>
    <definedName name="yyyyyy_1" localSheetId="1" hidden="1">{"Minpmon",#N/A,FALSE,"Monthinput"}</definedName>
    <definedName name="yyyyyy_1" hidden="1">{"Minpmon",#N/A,FALSE,"Monthinput"}</definedName>
    <definedName name="yyyyyy_1_1" localSheetId="0" hidden="1">{"Minpmon",#N/A,FALSE,"Monthinput"}</definedName>
    <definedName name="yyyyyy_1_1" localSheetId="1" hidden="1">{"Minpmon",#N/A,FALSE,"Monthinput"}</definedName>
    <definedName name="yyyyyy_1_1" hidden="1">{"Minpmon",#N/A,FALSE,"Monthinput"}</definedName>
    <definedName name="yyyyyy_1_2" localSheetId="0" hidden="1">{"Minpmon",#N/A,FALSE,"Monthinput"}</definedName>
    <definedName name="yyyyyy_1_2" localSheetId="1" hidden="1">{"Minpmon",#N/A,FALSE,"Monthinput"}</definedName>
    <definedName name="yyyyyy_1_2" hidden="1">{"Minpmon",#N/A,FALSE,"Monthinput"}</definedName>
    <definedName name="yyyyyy_1_3" localSheetId="0" hidden="1">{"Minpmon",#N/A,FALSE,"Monthinput"}</definedName>
    <definedName name="yyyyyy_1_3" localSheetId="1" hidden="1">{"Minpmon",#N/A,FALSE,"Monthinput"}</definedName>
    <definedName name="yyyyyy_1_3" hidden="1">{"Minpmon",#N/A,FALSE,"Monthinput"}</definedName>
    <definedName name="yyyyyy_1_4" localSheetId="0" hidden="1">{"Minpmon",#N/A,FALSE,"Monthinput"}</definedName>
    <definedName name="yyyyyy_1_4" localSheetId="1" hidden="1">{"Minpmon",#N/A,FALSE,"Monthinput"}</definedName>
    <definedName name="yyyyyy_1_4" hidden="1">{"Minpmon",#N/A,FALSE,"Monthinput"}</definedName>
    <definedName name="yyyyyy_2" localSheetId="0" hidden="1">{"Minpmon",#N/A,FALSE,"Monthinput"}</definedName>
    <definedName name="yyyyyy_2" localSheetId="1" hidden="1">{"Minpmon",#N/A,FALSE,"Monthinput"}</definedName>
    <definedName name="yyyyyy_2" hidden="1">{"Minpmon",#N/A,FALSE,"Monthinput"}</definedName>
    <definedName name="yyyyyy_3" localSheetId="0" hidden="1">{"Minpmon",#N/A,FALSE,"Monthinput"}</definedName>
    <definedName name="yyyyyy_3" localSheetId="1" hidden="1">{"Minpmon",#N/A,FALSE,"Monthinput"}</definedName>
    <definedName name="yyyyyy_3" hidden="1">{"Minpmon",#N/A,FALSE,"Monthinput"}</definedName>
    <definedName name="yyyyyy_4" localSheetId="0" hidden="1">{"Minpmon",#N/A,FALSE,"Monthinput"}</definedName>
    <definedName name="yyyyyy_4" localSheetId="1" hidden="1">{"Minpmon",#N/A,FALSE,"Monthinput"}</definedName>
    <definedName name="yyyyyy_4" hidden="1">{"Minpmon",#N/A,FALSE,"Monthinput"}</definedName>
    <definedName name="Z" localSheetId="1">#REF!</definedName>
    <definedName name="Z">[33]Imp!#REF!</definedName>
    <definedName name="Z_00C67BFA_FEDD_11D1_98B3_00C04FC96ABD_.wvu.Rows" hidden="1">[90]BOP!$A$36:$IV$36,[90]BOP!$A$44:$IV$44,[90]BOP!$A$59:$IV$59,[90]BOP!#REF!,[90]BOP!#REF!,[90]BOP!$A$81:$IV$88</definedName>
    <definedName name="Z_00C67BFB_FEDD_11D1_98B3_00C04FC96ABD_.wvu.Rows" hidden="1">[90]BOP!$A$36:$IV$36,[90]BOP!$A$44:$IV$44,[90]BOP!$A$59:$IV$59,[90]BOP!#REF!,[90]BOP!#REF!,[90]BOP!$A$81:$IV$88</definedName>
    <definedName name="Z_00C67BFC_FEDD_11D1_98B3_00C04FC96ABD_.wvu.Rows" hidden="1">[90]BOP!$A$36:$IV$36,[90]BOP!$A$44:$IV$44,[90]BOP!$A$59:$IV$59,[90]BOP!#REF!,[90]BOP!#REF!,[90]BOP!$A$81:$IV$88</definedName>
    <definedName name="Z_00C67BFD_FEDD_11D1_98B3_00C04FC96ABD_.wvu.Rows" hidden="1">[90]BOP!$A$36:$IV$36,[90]BOP!$A$44:$IV$44,[90]BOP!$A$59:$IV$59,[90]BOP!#REF!,[90]BOP!#REF!,[90]BOP!$A$81:$IV$88</definedName>
    <definedName name="Z_00C67BFE_FEDD_11D1_98B3_00C04FC96ABD_.wvu.Rows" hidden="1">[90]BOP!$A$36:$IV$36,[90]BOP!$A$44:$IV$44,[90]BOP!$A$59:$IV$59,[90]BOP!#REF!,[90]BOP!#REF!,[90]BOP!$A$79:$IV$79,[90]BOP!$A$81:$IV$88,[90]BOP!#REF!</definedName>
    <definedName name="Z_00C67BFF_FEDD_11D1_98B3_00C04FC96ABD_.wvu.Rows" hidden="1">[90]BOP!$A$36:$IV$36,[90]BOP!$A$44:$IV$44,[90]BOP!$A$59:$IV$59,[90]BOP!#REF!,[90]BOP!#REF!,[90]BOP!$A$79:$IV$79,[90]BOP!$A$81:$IV$88</definedName>
    <definedName name="Z_00C67C00_FEDD_11D1_98B3_00C04FC96ABD_.wvu.Rows" hidden="1">[90]BOP!$A$36:$IV$36,[90]BOP!$A$44:$IV$44,[90]BOP!$A$59:$IV$59,[90]BOP!#REF!,[90]BOP!#REF!,[90]BOP!$A$79:$IV$79,[90]BOP!#REF!</definedName>
    <definedName name="Z_00C67C01_FEDD_11D1_98B3_00C04FC96ABD_.wvu.Rows" hidden="1">[90]BOP!$A$36:$IV$36,[90]BOP!$A$44:$IV$44,[90]BOP!$A$59:$IV$59,[90]BOP!#REF!,[90]BOP!#REF!,[90]BOP!$A$79:$IV$79,[90]BOP!$A$81:$IV$88,[90]BOP!#REF!</definedName>
    <definedName name="Z_00C67C02_FEDD_11D1_98B3_00C04FC96ABD_.wvu.Rows" hidden="1">[90]BOP!$A$36:$IV$36,[90]BOP!$A$44:$IV$44,[90]BOP!$A$59:$IV$59,[90]BOP!#REF!,[90]BOP!#REF!,[90]BOP!$A$79:$IV$79,[90]BOP!$A$81:$IV$88,[90]BOP!#REF!</definedName>
    <definedName name="Z_00C67C03_FEDD_11D1_98B3_00C04FC96ABD_.wvu.Rows" hidden="1">[90]BOP!$A$36:$IV$36,[90]BOP!$A$44:$IV$44,[90]BOP!$A$59:$IV$59,[90]BOP!#REF!,[90]BOP!#REF!,[90]BOP!$A$79:$IV$79,[90]BOP!$A$81:$IV$88,[90]BOP!#REF!</definedName>
    <definedName name="Z_00C67C05_FEDD_11D1_98B3_00C04FC96ABD_.wvu.Rows" hidden="1">[90]BOP!$A$36:$IV$36,[90]BOP!$A$44:$IV$44,[90]BOP!$A$59:$IV$59,[90]BOP!#REF!,[90]BOP!#REF!,[90]BOP!$A$79:$IV$79,[90]BOP!$A$81:$IV$88,[90]BOP!#REF!,[90]BOP!#REF!</definedName>
    <definedName name="Z_00C67C06_FEDD_11D1_98B3_00C04FC96ABD_.wvu.Rows" hidden="1">[90]BOP!$A$36:$IV$36,[90]BOP!$A$44:$IV$44,[90]BOP!$A$59:$IV$59,[90]BOP!#REF!,[90]BOP!#REF!,[90]BOP!$A$79:$IV$79,[90]BOP!$A$81:$IV$88,[90]BOP!#REF!,[90]BOP!#REF!</definedName>
    <definedName name="Z_00C67C07_FEDD_11D1_98B3_00C04FC96ABD_.wvu.Rows" hidden="1">[90]BOP!$A$36:$IV$36,[90]BOP!$A$44:$IV$44,[90]BOP!$A$59:$IV$59,[90]BOP!#REF!,[90]BOP!#REF!,[90]BOP!$A$79:$IV$79</definedName>
    <definedName name="Z_112039D0_FF0B_11D1_98B3_00C04FC96ABD_.wvu.Rows" hidden="1">[90]BOP!$A$36:$IV$36,[90]BOP!$A$44:$IV$44,[90]BOP!$A$59:$IV$59,[90]BOP!#REF!,[90]BOP!#REF!,[90]BOP!$A$81:$IV$88</definedName>
    <definedName name="Z_112039D1_FF0B_11D1_98B3_00C04FC96ABD_.wvu.Rows" hidden="1">[90]BOP!$A$36:$IV$36,[90]BOP!$A$44:$IV$44,[90]BOP!$A$59:$IV$59,[90]BOP!#REF!,[90]BOP!#REF!,[90]BOP!$A$81:$IV$88</definedName>
    <definedName name="Z_112039D2_FF0B_11D1_98B3_00C04FC96ABD_.wvu.Rows" hidden="1">[90]BOP!$A$36:$IV$36,[90]BOP!$A$44:$IV$44,[90]BOP!$A$59:$IV$59,[90]BOP!#REF!,[90]BOP!#REF!,[90]BOP!$A$81:$IV$88</definedName>
    <definedName name="Z_112039D3_FF0B_11D1_98B3_00C04FC96ABD_.wvu.Rows" hidden="1">[90]BOP!$A$36:$IV$36,[90]BOP!$A$44:$IV$44,[90]BOP!$A$59:$IV$59,[90]BOP!#REF!,[90]BOP!#REF!,[90]BOP!$A$81:$IV$88</definedName>
    <definedName name="Z_112039D4_FF0B_11D1_98B3_00C04FC96ABD_.wvu.Rows" hidden="1">[90]BOP!$A$36:$IV$36,[90]BOP!$A$44:$IV$44,[90]BOP!$A$59:$IV$59,[90]BOP!#REF!,[90]BOP!#REF!,[90]BOP!$A$79:$IV$79,[90]BOP!$A$81:$IV$88,[90]BOP!#REF!</definedName>
    <definedName name="Z_112039D5_FF0B_11D1_98B3_00C04FC96ABD_.wvu.Rows" hidden="1">[90]BOP!$A$36:$IV$36,[90]BOP!$A$44:$IV$44,[90]BOP!$A$59:$IV$59,[90]BOP!#REF!,[90]BOP!#REF!,[90]BOP!$A$79:$IV$79,[90]BOP!$A$81:$IV$88</definedName>
    <definedName name="Z_112039D6_FF0B_11D1_98B3_00C04FC96ABD_.wvu.Rows" hidden="1">[90]BOP!$A$36:$IV$36,[90]BOP!$A$44:$IV$44,[90]BOP!$A$59:$IV$59,[90]BOP!#REF!,[90]BOP!#REF!,[90]BOP!$A$79:$IV$79,[90]BOP!#REF!</definedName>
    <definedName name="Z_112039D7_FF0B_11D1_98B3_00C04FC96ABD_.wvu.Rows" hidden="1">[90]BOP!$A$36:$IV$36,[90]BOP!$A$44:$IV$44,[90]BOP!$A$59:$IV$59,[90]BOP!#REF!,[90]BOP!#REF!,[90]BOP!$A$79:$IV$79,[90]BOP!$A$81:$IV$88,[90]BOP!#REF!</definedName>
    <definedName name="Z_112039D8_FF0B_11D1_98B3_00C04FC96ABD_.wvu.Rows" hidden="1">[90]BOP!$A$36:$IV$36,[90]BOP!$A$44:$IV$44,[90]BOP!$A$59:$IV$59,[90]BOP!#REF!,[90]BOP!#REF!,[90]BOP!$A$79:$IV$79,[90]BOP!$A$81:$IV$88,[90]BOP!#REF!</definedName>
    <definedName name="Z_112039D9_FF0B_11D1_98B3_00C04FC96ABD_.wvu.Rows" hidden="1">[90]BOP!$A$36:$IV$36,[90]BOP!$A$44:$IV$44,[90]BOP!$A$59:$IV$59,[90]BOP!#REF!,[90]BOP!#REF!,[90]BOP!$A$79:$IV$79,[90]BOP!$A$81:$IV$88,[90]BOP!#REF!</definedName>
    <definedName name="Z_112039DB_FF0B_11D1_98B3_00C04FC96ABD_.wvu.Rows" hidden="1">[90]BOP!$A$36:$IV$36,[90]BOP!$A$44:$IV$44,[90]BOP!$A$59:$IV$59,[90]BOP!#REF!,[90]BOP!#REF!,[90]BOP!$A$79:$IV$79,[90]BOP!$A$81:$IV$88,[90]BOP!#REF!,[90]BOP!#REF!</definedName>
    <definedName name="Z_112039DC_FF0B_11D1_98B3_00C04FC96ABD_.wvu.Rows" hidden="1">[90]BOP!$A$36:$IV$36,[90]BOP!$A$44:$IV$44,[90]BOP!$A$59:$IV$59,[90]BOP!#REF!,[90]BOP!#REF!,[90]BOP!$A$79:$IV$79,[90]BOP!$A$81:$IV$88,[90]BOP!#REF!,[90]BOP!#REF!</definedName>
    <definedName name="Z_112039DD_FF0B_11D1_98B3_00C04FC96ABD_.wvu.Rows" hidden="1">[90]BOP!$A$36:$IV$36,[90]BOP!$A$44:$IV$44,[90]BOP!$A$59:$IV$59,[90]BOP!#REF!,[90]BOP!#REF!,[90]BOP!$A$79:$IV$79</definedName>
    <definedName name="Z_1A8C061B_2301_11D3_BFD1_000039E37209_.wvu.Cols" localSheetId="0" hidden="1">#REF!,#REF!,#REF!</definedName>
    <definedName name="Z_1A8C061B_2301_11D3_BFD1_000039E37209_.wvu.Cols" localSheetId="1" hidden="1">#REF!,#REF!,#REF!</definedName>
    <definedName name="Z_1A8C061B_2301_11D3_BFD1_000039E37209_.wvu.Cols" hidden="1">#REF!,#REF!,#REF!</definedName>
    <definedName name="Z_1A8C061B_2301_11D3_BFD1_000039E37209_.wvu.Rows" localSheetId="0" hidden="1">#REF!,#REF!,#REF!</definedName>
    <definedName name="Z_1A8C061B_2301_11D3_BFD1_000039E37209_.wvu.Rows" localSheetId="1" hidden="1">#REF!,#REF!,#REF!</definedName>
    <definedName name="Z_1A8C061B_2301_11D3_BFD1_000039E37209_.wvu.Rows" hidden="1">#REF!,#REF!,#REF!</definedName>
    <definedName name="Z_1A8C061C_2301_11D3_BFD1_000039E37209_.wvu.Cols" localSheetId="0" hidden="1">#REF!,#REF!,#REF!</definedName>
    <definedName name="Z_1A8C061C_2301_11D3_BFD1_000039E37209_.wvu.Cols" localSheetId="1" hidden="1">#REF!,#REF!,#REF!</definedName>
    <definedName name="Z_1A8C061C_2301_11D3_BFD1_000039E37209_.wvu.Cols" hidden="1">#REF!,#REF!,#REF!</definedName>
    <definedName name="Z_1A8C061C_2301_11D3_BFD1_000039E37209_.wvu.Rows" localSheetId="0" hidden="1">#REF!,#REF!,#REF!</definedName>
    <definedName name="Z_1A8C061C_2301_11D3_BFD1_000039E37209_.wvu.Rows" localSheetId="1" hidden="1">#REF!,#REF!,#REF!</definedName>
    <definedName name="Z_1A8C061C_2301_11D3_BFD1_000039E37209_.wvu.Rows" hidden="1">#REF!,#REF!,#REF!</definedName>
    <definedName name="Z_1A8C061E_2301_11D3_BFD1_000039E37209_.wvu.Cols" localSheetId="0" hidden="1">#REF!,#REF!,#REF!</definedName>
    <definedName name="Z_1A8C061E_2301_11D3_BFD1_000039E37209_.wvu.Cols" localSheetId="1" hidden="1">#REF!,#REF!,#REF!</definedName>
    <definedName name="Z_1A8C061E_2301_11D3_BFD1_000039E37209_.wvu.Cols" hidden="1">#REF!,#REF!,#REF!</definedName>
    <definedName name="Z_1A8C061E_2301_11D3_BFD1_000039E37209_.wvu.Rows" localSheetId="0" hidden="1">#REF!,#REF!,#REF!</definedName>
    <definedName name="Z_1A8C061E_2301_11D3_BFD1_000039E37209_.wvu.Rows" localSheetId="1" hidden="1">#REF!,#REF!,#REF!</definedName>
    <definedName name="Z_1A8C061E_2301_11D3_BFD1_000039E37209_.wvu.Rows" hidden="1">#REF!,#REF!,#REF!</definedName>
    <definedName name="Z_1A8C061F_2301_11D3_BFD1_000039E37209_.wvu.Cols" localSheetId="0" hidden="1">#REF!,#REF!,#REF!</definedName>
    <definedName name="Z_1A8C061F_2301_11D3_BFD1_000039E37209_.wvu.Cols" localSheetId="1" hidden="1">#REF!,#REF!,#REF!</definedName>
    <definedName name="Z_1A8C061F_2301_11D3_BFD1_000039E37209_.wvu.Cols" hidden="1">#REF!,#REF!,#REF!</definedName>
    <definedName name="Z_1A8C061F_2301_11D3_BFD1_000039E37209_.wvu.Rows" localSheetId="0" hidden="1">#REF!,#REF!,#REF!</definedName>
    <definedName name="Z_1A8C061F_2301_11D3_BFD1_000039E37209_.wvu.Rows" localSheetId="1" hidden="1">#REF!,#REF!,#REF!</definedName>
    <definedName name="Z_1A8C061F_2301_11D3_BFD1_000039E37209_.wvu.Rows" hidden="1">#REF!,#REF!,#REF!</definedName>
    <definedName name="Z_1F4C2007_FFA7_11D1_98B6_00C04FC96ABD_.wvu.Rows" hidden="1">[90]BOP!$A$36:$IV$36,[90]BOP!$A$44:$IV$44,[90]BOP!$A$59:$IV$59,[90]BOP!#REF!,[90]BOP!#REF!,[90]BOP!$A$81:$IV$88</definedName>
    <definedName name="Z_1F4C2008_FFA7_11D1_98B6_00C04FC96ABD_.wvu.Rows" hidden="1">[90]BOP!$A$36:$IV$36,[90]BOP!$A$44:$IV$44,[90]BOP!$A$59:$IV$59,[90]BOP!#REF!,[90]BOP!#REF!,[90]BOP!$A$81:$IV$88</definedName>
    <definedName name="Z_1F4C2009_FFA7_11D1_98B6_00C04FC96ABD_.wvu.Rows" hidden="1">[90]BOP!$A$36:$IV$36,[90]BOP!$A$44:$IV$44,[90]BOP!$A$59:$IV$59,[90]BOP!#REF!,[90]BOP!#REF!,[90]BOP!$A$81:$IV$88</definedName>
    <definedName name="Z_1F4C200A_FFA7_11D1_98B6_00C04FC96ABD_.wvu.Rows" hidden="1">[90]BOP!$A$36:$IV$36,[90]BOP!$A$44:$IV$44,[90]BOP!$A$59:$IV$59,[90]BOP!#REF!,[90]BOP!#REF!,[90]BOP!$A$81:$IV$88</definedName>
    <definedName name="Z_1F4C200B_FFA7_11D1_98B6_00C04FC96ABD_.wvu.Rows" hidden="1">[90]BOP!$A$36:$IV$36,[90]BOP!$A$44:$IV$44,[90]BOP!$A$59:$IV$59,[90]BOP!#REF!,[90]BOP!#REF!,[90]BOP!$A$79:$IV$79,[90]BOP!$A$81:$IV$88,[90]BOP!#REF!</definedName>
    <definedName name="Z_1F4C200C_FFA7_11D1_98B6_00C04FC96ABD_.wvu.Rows" hidden="1">[90]BOP!$A$36:$IV$36,[90]BOP!$A$44:$IV$44,[90]BOP!$A$59:$IV$59,[90]BOP!#REF!,[90]BOP!#REF!,[90]BOP!$A$79:$IV$79,[90]BOP!$A$81:$IV$88</definedName>
    <definedName name="Z_1F4C200D_FFA7_11D1_98B6_00C04FC96ABD_.wvu.Rows" hidden="1">[90]BOP!$A$36:$IV$36,[90]BOP!$A$44:$IV$44,[90]BOP!$A$59:$IV$59,[90]BOP!#REF!,[90]BOP!#REF!,[90]BOP!$A$79:$IV$79,[90]BOP!#REF!</definedName>
    <definedName name="Z_1F4C200E_FFA7_11D1_98B6_00C04FC96ABD_.wvu.Rows" hidden="1">[90]BOP!$A$36:$IV$36,[90]BOP!$A$44:$IV$44,[90]BOP!$A$59:$IV$59,[90]BOP!#REF!,[90]BOP!#REF!,[90]BOP!$A$79:$IV$79,[90]BOP!$A$81:$IV$88,[90]BOP!#REF!</definedName>
    <definedName name="Z_1F4C200F_FFA7_11D1_98B6_00C04FC96ABD_.wvu.Rows" hidden="1">[90]BOP!$A$36:$IV$36,[90]BOP!$A$44:$IV$44,[90]BOP!$A$59:$IV$59,[90]BOP!#REF!,[90]BOP!#REF!,[90]BOP!$A$79:$IV$79,[90]BOP!$A$81:$IV$88,[90]BOP!#REF!</definedName>
    <definedName name="Z_1F4C2010_FFA7_11D1_98B6_00C04FC96ABD_.wvu.Rows" hidden="1">[90]BOP!$A$36:$IV$36,[90]BOP!$A$44:$IV$44,[90]BOP!$A$59:$IV$59,[90]BOP!#REF!,[90]BOP!#REF!,[90]BOP!$A$79:$IV$79,[90]BOP!$A$81:$IV$88,[90]BOP!#REF!</definedName>
    <definedName name="Z_1F4C2012_FFA7_11D1_98B6_00C04FC96ABD_.wvu.Rows" hidden="1">[90]BOP!$A$36:$IV$36,[90]BOP!$A$44:$IV$44,[90]BOP!$A$59:$IV$59,[90]BOP!#REF!,[90]BOP!#REF!,[90]BOP!$A$79:$IV$79,[90]BOP!$A$81:$IV$88,[90]BOP!#REF!,[90]BOP!#REF!</definedName>
    <definedName name="Z_1F4C2013_FFA7_11D1_98B6_00C04FC96ABD_.wvu.Rows" hidden="1">[90]BOP!$A$36:$IV$36,[90]BOP!$A$44:$IV$44,[90]BOP!$A$59:$IV$59,[90]BOP!#REF!,[90]BOP!#REF!,[90]BOP!$A$79:$IV$79,[90]BOP!$A$81:$IV$88,[90]BOP!#REF!,[90]BOP!#REF!</definedName>
    <definedName name="Z_1F4C2014_FFA7_11D1_98B6_00C04FC96ABD_.wvu.Rows" hidden="1">[90]BOP!$A$36:$IV$36,[90]BOP!$A$44:$IV$44,[90]BOP!$A$59:$IV$59,[90]BOP!#REF!,[90]BOP!#REF!,[90]BOP!$A$79:$IV$79</definedName>
    <definedName name="Z_49B0A4B0_963B_11D1_BFD1_00A02466B680_.wvu.Rows" hidden="1">[90]BOP!$A$36:$IV$36,[90]BOP!$A$44:$IV$44,[90]BOP!$A$59:$IV$59,[90]BOP!#REF!,[90]BOP!#REF!,[90]BOP!$A$81:$IV$88</definedName>
    <definedName name="Z_49B0A4B1_963B_11D1_BFD1_00A02466B680_.wvu.Rows" hidden="1">[90]BOP!$A$36:$IV$36,[90]BOP!$A$44:$IV$44,[90]BOP!$A$59:$IV$59,[90]BOP!#REF!,[90]BOP!#REF!,[90]BOP!$A$81:$IV$88</definedName>
    <definedName name="Z_49B0A4B4_963B_11D1_BFD1_00A02466B680_.wvu.Rows" hidden="1">[90]BOP!$A$36:$IV$36,[90]BOP!$A$44:$IV$44,[90]BOP!$A$59:$IV$59,[90]BOP!#REF!,[90]BOP!#REF!,[90]BOP!$A$79:$IV$79,[90]BOP!$A$81:$IV$88,[90]BOP!#REF!</definedName>
    <definedName name="Z_49B0A4B5_963B_11D1_BFD1_00A02466B680_.wvu.Rows" hidden="1">[90]BOP!$A$36:$IV$36,[90]BOP!$A$44:$IV$44,[90]BOP!$A$59:$IV$59,[90]BOP!#REF!,[90]BOP!#REF!,[90]BOP!$A$79:$IV$79,[90]BOP!$A$81:$IV$88</definedName>
    <definedName name="Z_49B0A4B6_963B_11D1_BFD1_00A02466B680_.wvu.Rows" hidden="1">[90]BOP!$A$36:$IV$36,[90]BOP!$A$44:$IV$44,[90]BOP!$A$59:$IV$59,[90]BOP!#REF!,[90]BOP!#REF!,[90]BOP!$A$79:$IV$79,[90]BOP!#REF!</definedName>
    <definedName name="Z_49B0A4B7_963B_11D1_BFD1_00A02466B680_.wvu.Rows" hidden="1">[90]BOP!$A$36:$IV$36,[90]BOP!$A$44:$IV$44,[90]BOP!$A$59:$IV$59,[90]BOP!#REF!,[90]BOP!#REF!,[90]BOP!$A$79:$IV$79,[90]BOP!$A$81:$IV$88,[90]BOP!#REF!</definedName>
    <definedName name="Z_49B0A4B8_963B_11D1_BFD1_00A02466B680_.wvu.Rows" hidden="1">[90]BOP!$A$36:$IV$36,[90]BOP!$A$44:$IV$44,[90]BOP!$A$59:$IV$59,[90]BOP!#REF!,[90]BOP!#REF!,[90]BOP!$A$79:$IV$79,[90]BOP!$A$81:$IV$88,[90]BOP!#REF!</definedName>
    <definedName name="Z_49B0A4B9_963B_11D1_BFD1_00A02466B680_.wvu.Rows" hidden="1">[90]BOP!$A$36:$IV$36,[90]BOP!$A$44:$IV$44,[90]BOP!$A$59:$IV$59,[90]BOP!#REF!,[90]BOP!#REF!,[90]BOP!$A$79:$IV$79,[90]BOP!$A$81:$IV$88,[90]BOP!#REF!</definedName>
    <definedName name="Z_49B0A4BB_963B_11D1_BFD1_00A02466B680_.wvu.Rows" hidden="1">[90]BOP!$A$36:$IV$36,[90]BOP!$A$44:$IV$44,[90]BOP!$A$59:$IV$59,[90]BOP!#REF!,[90]BOP!#REF!,[90]BOP!$A$79:$IV$79,[90]BOP!$A$81:$IV$88,[90]BOP!#REF!,[90]BOP!#REF!</definedName>
    <definedName name="Z_49B0A4BC_963B_11D1_BFD1_00A02466B680_.wvu.Rows" hidden="1">[90]BOP!$A$36:$IV$36,[90]BOP!$A$44:$IV$44,[90]BOP!$A$59:$IV$59,[90]BOP!#REF!,[90]BOP!#REF!,[90]BOP!$A$79:$IV$79,[90]BOP!$A$81:$IV$88,[90]BOP!#REF!,[90]BOP!#REF!</definedName>
    <definedName name="Z_49B0A4BD_963B_11D1_BFD1_00A02466B680_.wvu.Rows" hidden="1">[90]BOP!$A$36:$IV$36,[90]BOP!$A$44:$IV$44,[90]BOP!$A$59:$IV$59,[90]BOP!#REF!,[90]BOP!#REF!,[90]BOP!$A$79:$IV$79</definedName>
    <definedName name="Z_95224721_0485_11D4_BFD1_00508B5F4DA4_.wvu.Cols" localSheetId="0" hidden="1">#REF!</definedName>
    <definedName name="Z_95224721_0485_11D4_BFD1_00508B5F4DA4_.wvu.Cols" localSheetId="1" hidden="1">#REF!</definedName>
    <definedName name="Z_95224721_0485_11D4_BFD1_00508B5F4DA4_.wvu.Cols" hidden="1">#REF!</definedName>
    <definedName name="Z_9E0C48F8_FFCC_11D1_98BA_00C04FC96ABD_.wvu.Rows" hidden="1">[90]BOP!$A$36:$IV$36,[90]BOP!$A$44:$IV$44,[90]BOP!$A$59:$IV$59,[90]BOP!#REF!,[90]BOP!#REF!,[90]BOP!$A$81:$IV$88</definedName>
    <definedName name="Z_9E0C48F9_FFCC_11D1_98BA_00C04FC96ABD_.wvu.Rows" hidden="1">[90]BOP!$A$36:$IV$36,[90]BOP!$A$44:$IV$44,[90]BOP!$A$59:$IV$59,[90]BOP!#REF!,[90]BOP!#REF!,[90]BOP!$A$81:$IV$88</definedName>
    <definedName name="Z_9E0C48FA_FFCC_11D1_98BA_00C04FC96ABD_.wvu.Rows" hidden="1">[90]BOP!$A$36:$IV$36,[90]BOP!$A$44:$IV$44,[90]BOP!$A$59:$IV$59,[90]BOP!#REF!,[90]BOP!#REF!,[90]BOP!$A$81:$IV$88</definedName>
    <definedName name="Z_9E0C48FB_FFCC_11D1_98BA_00C04FC96ABD_.wvu.Rows" hidden="1">[90]BOP!$A$36:$IV$36,[90]BOP!$A$44:$IV$44,[90]BOP!$A$59:$IV$59,[90]BOP!#REF!,[90]BOP!#REF!,[90]BOP!$A$81:$IV$88</definedName>
    <definedName name="Z_9E0C48FC_FFCC_11D1_98BA_00C04FC96ABD_.wvu.Rows" hidden="1">[90]BOP!$A$36:$IV$36,[90]BOP!$A$44:$IV$44,[90]BOP!$A$59:$IV$59,[90]BOP!#REF!,[90]BOP!#REF!,[90]BOP!$A$79:$IV$79,[90]BOP!$A$81:$IV$88,[90]BOP!#REF!</definedName>
    <definedName name="Z_9E0C48FD_FFCC_11D1_98BA_00C04FC96ABD_.wvu.Rows" hidden="1">[90]BOP!$A$36:$IV$36,[90]BOP!$A$44:$IV$44,[90]BOP!$A$59:$IV$59,[90]BOP!#REF!,[90]BOP!#REF!,[90]BOP!$A$79:$IV$79,[90]BOP!$A$81:$IV$88</definedName>
    <definedName name="Z_9E0C48FE_FFCC_11D1_98BA_00C04FC96ABD_.wvu.Rows" hidden="1">[90]BOP!$A$36:$IV$36,[90]BOP!$A$44:$IV$44,[90]BOP!$A$59:$IV$59,[90]BOP!#REF!,[90]BOP!#REF!,[90]BOP!$A$79:$IV$79,[90]BOP!#REF!</definedName>
    <definedName name="Z_9E0C48FF_FFCC_11D1_98BA_00C04FC96ABD_.wvu.Rows" hidden="1">[90]BOP!$A$36:$IV$36,[90]BOP!$A$44:$IV$44,[90]BOP!$A$59:$IV$59,[90]BOP!#REF!,[90]BOP!#REF!,[90]BOP!$A$79:$IV$79,[90]BOP!$A$81:$IV$88,[90]BOP!#REF!</definedName>
    <definedName name="Z_9E0C4900_FFCC_11D1_98BA_00C04FC96ABD_.wvu.Rows" hidden="1">[90]BOP!$A$36:$IV$36,[90]BOP!$A$44:$IV$44,[90]BOP!$A$59:$IV$59,[90]BOP!#REF!,[90]BOP!#REF!,[90]BOP!$A$79:$IV$79,[90]BOP!$A$81:$IV$88,[90]BOP!#REF!</definedName>
    <definedName name="Z_9E0C4901_FFCC_11D1_98BA_00C04FC96ABD_.wvu.Rows" hidden="1">[90]BOP!$A$36:$IV$36,[90]BOP!$A$44:$IV$44,[90]BOP!$A$59:$IV$59,[90]BOP!#REF!,[90]BOP!#REF!,[90]BOP!$A$79:$IV$79,[90]BOP!$A$81:$IV$88,[90]BOP!#REF!</definedName>
    <definedName name="Z_9E0C4903_FFCC_11D1_98BA_00C04FC96ABD_.wvu.Rows" hidden="1">[90]BOP!$A$36:$IV$36,[90]BOP!$A$44:$IV$44,[90]BOP!$A$59:$IV$59,[90]BOP!#REF!,[90]BOP!#REF!,[90]BOP!$A$79:$IV$79,[90]BOP!$A$81:$IV$88,[90]BOP!#REF!,[90]BOP!#REF!</definedName>
    <definedName name="Z_9E0C4904_FFCC_11D1_98BA_00C04FC96ABD_.wvu.Rows" hidden="1">[90]BOP!$A$36:$IV$36,[90]BOP!$A$44:$IV$44,[90]BOP!$A$59:$IV$59,[90]BOP!#REF!,[90]BOP!#REF!,[90]BOP!$A$79:$IV$79,[90]BOP!$A$81:$IV$88,[90]BOP!#REF!,[90]BOP!#REF!</definedName>
    <definedName name="Z_9E0C4905_FFCC_11D1_98BA_00C04FC96ABD_.wvu.Rows" hidden="1">[90]BOP!$A$36:$IV$36,[90]BOP!$A$44:$IV$44,[90]BOP!$A$59:$IV$59,[90]BOP!#REF!,[90]BOP!#REF!,[90]BOP!$A$79:$IV$79</definedName>
    <definedName name="Z_C21FAE85_013A_11D2_98BD_00C04FC96ABD_.wvu.Rows" hidden="1">[90]BOP!$A$36:$IV$36,[90]BOP!$A$44:$IV$44,[90]BOP!$A$59:$IV$59,[90]BOP!#REF!,[90]BOP!#REF!,[90]BOP!$A$81:$IV$88</definedName>
    <definedName name="Z_C21FAE86_013A_11D2_98BD_00C04FC96ABD_.wvu.Rows" hidden="1">[90]BOP!$A$36:$IV$36,[90]BOP!$A$44:$IV$44,[90]BOP!$A$59:$IV$59,[90]BOP!#REF!,[90]BOP!#REF!,[90]BOP!$A$81:$IV$88</definedName>
    <definedName name="Z_C21FAE87_013A_11D2_98BD_00C04FC96ABD_.wvu.Rows" hidden="1">[90]BOP!$A$36:$IV$36,[90]BOP!$A$44:$IV$44,[90]BOP!$A$59:$IV$59,[90]BOP!#REF!,[90]BOP!#REF!,[90]BOP!$A$81:$IV$88</definedName>
    <definedName name="Z_C21FAE88_013A_11D2_98BD_00C04FC96ABD_.wvu.Rows" hidden="1">[90]BOP!$A$36:$IV$36,[90]BOP!$A$44:$IV$44,[90]BOP!$A$59:$IV$59,[90]BOP!#REF!,[90]BOP!#REF!,[90]BOP!$A$81:$IV$88</definedName>
    <definedName name="Z_C21FAE89_013A_11D2_98BD_00C04FC96ABD_.wvu.Rows" hidden="1">[90]BOP!$A$36:$IV$36,[90]BOP!$A$44:$IV$44,[90]BOP!$A$59:$IV$59,[90]BOP!#REF!,[90]BOP!#REF!,[90]BOP!$A$79:$IV$79,[90]BOP!$A$81:$IV$88,[90]BOP!#REF!</definedName>
    <definedName name="Z_C21FAE8A_013A_11D2_98BD_00C04FC96ABD_.wvu.Rows" hidden="1">[90]BOP!$A$36:$IV$36,[90]BOP!$A$44:$IV$44,[90]BOP!$A$59:$IV$59,[90]BOP!#REF!,[90]BOP!#REF!,[90]BOP!$A$79:$IV$79,[90]BOP!$A$81:$IV$88</definedName>
    <definedName name="Z_C21FAE8B_013A_11D2_98BD_00C04FC96ABD_.wvu.Rows" hidden="1">[90]BOP!$A$36:$IV$36,[90]BOP!$A$44:$IV$44,[90]BOP!$A$59:$IV$59,[90]BOP!#REF!,[90]BOP!#REF!,[90]BOP!$A$79:$IV$79,[90]BOP!#REF!</definedName>
    <definedName name="Z_C21FAE8C_013A_11D2_98BD_00C04FC96ABD_.wvu.Rows" hidden="1">[90]BOP!$A$36:$IV$36,[90]BOP!$A$44:$IV$44,[90]BOP!$A$59:$IV$59,[90]BOP!#REF!,[90]BOP!#REF!,[90]BOP!$A$79:$IV$79,[90]BOP!$A$81:$IV$88,[90]BOP!#REF!</definedName>
    <definedName name="Z_C21FAE8D_013A_11D2_98BD_00C04FC96ABD_.wvu.Rows" hidden="1">[90]BOP!$A$36:$IV$36,[90]BOP!$A$44:$IV$44,[90]BOP!$A$59:$IV$59,[90]BOP!#REF!,[90]BOP!#REF!,[90]BOP!$A$79:$IV$79,[90]BOP!$A$81:$IV$88,[90]BOP!#REF!</definedName>
    <definedName name="Z_C21FAE8E_013A_11D2_98BD_00C04FC96ABD_.wvu.Rows" hidden="1">[90]BOP!$A$36:$IV$36,[90]BOP!$A$44:$IV$44,[90]BOP!$A$59:$IV$59,[90]BOP!#REF!,[90]BOP!#REF!,[90]BOP!$A$79:$IV$79,[90]BOP!$A$81:$IV$88,[90]BOP!#REF!</definedName>
    <definedName name="Z_C21FAE90_013A_11D2_98BD_00C04FC96ABD_.wvu.Rows" hidden="1">[90]BOP!$A$36:$IV$36,[90]BOP!$A$44:$IV$44,[90]BOP!$A$59:$IV$59,[90]BOP!#REF!,[90]BOP!#REF!,[90]BOP!$A$79:$IV$79,[90]BOP!$A$81:$IV$88,[90]BOP!#REF!,[90]BOP!#REF!</definedName>
    <definedName name="Z_C21FAE91_013A_11D2_98BD_00C04FC96ABD_.wvu.Rows" hidden="1">[90]BOP!$A$36:$IV$36,[90]BOP!$A$44:$IV$44,[90]BOP!$A$59:$IV$59,[90]BOP!#REF!,[90]BOP!#REF!,[90]BOP!$A$79:$IV$79,[90]BOP!$A$81:$IV$88,[90]BOP!#REF!,[90]BOP!#REF!</definedName>
    <definedName name="Z_C21FAE92_013A_11D2_98BD_00C04FC96ABD_.wvu.Rows" hidden="1">[90]BOP!$A$36:$IV$36,[90]BOP!$A$44:$IV$44,[90]BOP!$A$59:$IV$59,[90]BOP!#REF!,[90]BOP!#REF!,[90]BOP!$A$79:$IV$79</definedName>
    <definedName name="Z_CF25EF4A_FFAB_11D1_98B7_00C04FC96ABD_.wvu.Rows" hidden="1">[90]BOP!$A$36:$IV$36,[90]BOP!$A$44:$IV$44,[90]BOP!$A$59:$IV$59,[90]BOP!#REF!,[90]BOP!#REF!,[90]BOP!$A$81:$IV$88</definedName>
    <definedName name="Z_CF25EF4B_FFAB_11D1_98B7_00C04FC96ABD_.wvu.Rows" hidden="1">[90]BOP!$A$36:$IV$36,[90]BOP!$A$44:$IV$44,[90]BOP!$A$59:$IV$59,[90]BOP!#REF!,[90]BOP!#REF!,[90]BOP!$A$81:$IV$88</definedName>
    <definedName name="Z_CF25EF4C_FFAB_11D1_98B7_00C04FC96ABD_.wvu.Rows" hidden="1">[90]BOP!$A$36:$IV$36,[90]BOP!$A$44:$IV$44,[90]BOP!$A$59:$IV$59,[90]BOP!#REF!,[90]BOP!#REF!,[90]BOP!$A$81:$IV$88</definedName>
    <definedName name="Z_CF25EF4D_FFAB_11D1_98B7_00C04FC96ABD_.wvu.Rows" hidden="1">[90]BOP!$A$36:$IV$36,[90]BOP!$A$44:$IV$44,[90]BOP!$A$59:$IV$59,[90]BOP!#REF!,[90]BOP!#REF!,[90]BOP!$A$81:$IV$88</definedName>
    <definedName name="Z_CF25EF4E_FFAB_11D1_98B7_00C04FC96ABD_.wvu.Rows" hidden="1">[90]BOP!$A$36:$IV$36,[90]BOP!$A$44:$IV$44,[90]BOP!$A$59:$IV$59,[90]BOP!#REF!,[90]BOP!#REF!,[90]BOP!$A$79:$IV$79,[90]BOP!$A$81:$IV$88,[90]BOP!#REF!</definedName>
    <definedName name="Z_CF25EF4F_FFAB_11D1_98B7_00C04FC96ABD_.wvu.Rows" hidden="1">[90]BOP!$A$36:$IV$36,[90]BOP!$A$44:$IV$44,[90]BOP!$A$59:$IV$59,[90]BOP!#REF!,[90]BOP!#REF!,[90]BOP!$A$79:$IV$79,[90]BOP!$A$81:$IV$88</definedName>
    <definedName name="Z_CF25EF50_FFAB_11D1_98B7_00C04FC96ABD_.wvu.Rows" hidden="1">[90]BOP!$A$36:$IV$36,[90]BOP!$A$44:$IV$44,[90]BOP!$A$59:$IV$59,[90]BOP!#REF!,[90]BOP!#REF!,[90]BOP!$A$79:$IV$79,[90]BOP!#REF!</definedName>
    <definedName name="Z_CF25EF51_FFAB_11D1_98B7_00C04FC96ABD_.wvu.Rows" hidden="1">[90]BOP!$A$36:$IV$36,[90]BOP!$A$44:$IV$44,[90]BOP!$A$59:$IV$59,[90]BOP!#REF!,[90]BOP!#REF!,[90]BOP!$A$79:$IV$79,[90]BOP!$A$81:$IV$88,[90]BOP!#REF!</definedName>
    <definedName name="Z_CF25EF52_FFAB_11D1_98B7_00C04FC96ABD_.wvu.Rows" hidden="1">[90]BOP!$A$36:$IV$36,[90]BOP!$A$44:$IV$44,[90]BOP!$A$59:$IV$59,[90]BOP!#REF!,[90]BOP!#REF!,[90]BOP!$A$79:$IV$79,[90]BOP!$A$81:$IV$88,[90]BOP!#REF!</definedName>
    <definedName name="Z_CF25EF53_FFAB_11D1_98B7_00C04FC96ABD_.wvu.Rows" hidden="1">[90]BOP!$A$36:$IV$36,[90]BOP!$A$44:$IV$44,[90]BOP!$A$59:$IV$59,[90]BOP!#REF!,[90]BOP!#REF!,[90]BOP!$A$79:$IV$79,[90]BOP!$A$81:$IV$88,[90]BOP!#REF!</definedName>
    <definedName name="Z_CF25EF55_FFAB_11D1_98B7_00C04FC96ABD_.wvu.Rows" hidden="1">[90]BOP!$A$36:$IV$36,[90]BOP!$A$44:$IV$44,[90]BOP!$A$59:$IV$59,[90]BOP!#REF!,[90]BOP!#REF!,[90]BOP!$A$79:$IV$79,[90]BOP!$A$81:$IV$88,[90]BOP!#REF!,[90]BOP!#REF!</definedName>
    <definedName name="Z_CF25EF56_FFAB_11D1_98B7_00C04FC96ABD_.wvu.Rows" hidden="1">[90]BOP!$A$36:$IV$36,[90]BOP!$A$44:$IV$44,[90]BOP!$A$59:$IV$59,[90]BOP!#REF!,[90]BOP!#REF!,[90]BOP!$A$79:$IV$79,[90]BOP!$A$81:$IV$88,[90]BOP!#REF!,[90]BOP!#REF!</definedName>
    <definedName name="Z_CF25EF57_FFAB_11D1_98B7_00C04FC96ABD_.wvu.Rows" hidden="1">[90]BOP!$A$36:$IV$36,[90]BOP!$A$44:$IV$44,[90]BOP!$A$59:$IV$59,[90]BOP!#REF!,[90]BOP!#REF!,[90]BOP!$A$79:$IV$79</definedName>
    <definedName name="Z_EA8011E5_017A_11D2_98BD_00C04FC96ABD_.wvu.Rows" hidden="1">[90]BOP!$A$36:$IV$36,[90]BOP!$A$44:$IV$44,[90]BOP!$A$59:$IV$59,[90]BOP!#REF!,[90]BOP!#REF!,[90]BOP!$A$79:$IV$79,[90]BOP!$A$81:$IV$88</definedName>
    <definedName name="Z_EA8011E6_017A_11D2_98BD_00C04FC96ABD_.wvu.Rows" hidden="1">[90]BOP!$A$36:$IV$36,[90]BOP!$A$44:$IV$44,[90]BOP!$A$59:$IV$59,[90]BOP!#REF!,[90]BOP!#REF!,[90]BOP!$A$79:$IV$79,[90]BOP!#REF!</definedName>
    <definedName name="Z_EA8011E9_017A_11D2_98BD_00C04FC96ABD_.wvu.Rows" hidden="1">[90]BOP!$A$36:$IV$36,[90]BOP!$A$44:$IV$44,[90]BOP!$A$59:$IV$59,[90]BOP!#REF!,[90]BOP!#REF!,[90]BOP!$A$79:$IV$79,[90]BOP!$A$81:$IV$88,[90]BOP!#REF!</definedName>
    <definedName name="Z_EA8011EC_017A_11D2_98BD_00C04FC96ABD_.wvu.Rows" hidden="1">[90]BOP!$A$36:$IV$36,[90]BOP!$A$44:$IV$44,[90]BOP!$A$59:$IV$59,[90]BOP!#REF!,[90]BOP!#REF!,[90]BOP!$A$79:$IV$79,[90]BOP!$A$81:$IV$88,[90]BOP!#REF!,[90]BOP!#REF!</definedName>
    <definedName name="Z_EA86CE3A_00A2_11D2_98BC_00C04FC96ABD_.wvu.Rows" hidden="1">[90]BOP!$A$36:$IV$36,[90]BOP!$A$44:$IV$44,[90]BOP!$A$59:$IV$59,[90]BOP!#REF!,[90]BOP!#REF!,[90]BOP!$A$81:$IV$88</definedName>
    <definedName name="Z_EA86CE3B_00A2_11D2_98BC_00C04FC96ABD_.wvu.Rows" hidden="1">[90]BOP!$A$36:$IV$36,[90]BOP!$A$44:$IV$44,[90]BOP!$A$59:$IV$59,[90]BOP!#REF!,[90]BOP!#REF!,[90]BOP!$A$81:$IV$88</definedName>
    <definedName name="Z_EA86CE3C_00A2_11D2_98BC_00C04FC96ABD_.wvu.Rows" hidden="1">[90]BOP!$A$36:$IV$36,[90]BOP!$A$44:$IV$44,[90]BOP!$A$59:$IV$59,[90]BOP!#REF!,[90]BOP!#REF!,[90]BOP!$A$81:$IV$88</definedName>
    <definedName name="Z_EA86CE3D_00A2_11D2_98BC_00C04FC96ABD_.wvu.Rows" hidden="1">[90]BOP!$A$36:$IV$36,[90]BOP!$A$44:$IV$44,[90]BOP!$A$59:$IV$59,[90]BOP!#REF!,[90]BOP!#REF!,[90]BOP!$A$81:$IV$88</definedName>
    <definedName name="Z_EA86CE3E_00A2_11D2_98BC_00C04FC96ABD_.wvu.Rows" hidden="1">[90]BOP!$A$36:$IV$36,[90]BOP!$A$44:$IV$44,[90]BOP!$A$59:$IV$59,[90]BOP!#REF!,[90]BOP!#REF!,[90]BOP!$A$79:$IV$79,[90]BOP!$A$81:$IV$88,[90]BOP!#REF!</definedName>
    <definedName name="Z_EA86CE3F_00A2_11D2_98BC_00C04FC96ABD_.wvu.Rows" hidden="1">[90]BOP!$A$36:$IV$36,[90]BOP!$A$44:$IV$44,[90]BOP!$A$59:$IV$59,[90]BOP!#REF!,[90]BOP!#REF!,[90]BOP!$A$79:$IV$79,[90]BOP!$A$81:$IV$88</definedName>
    <definedName name="Z_EA86CE40_00A2_11D2_98BC_00C04FC96ABD_.wvu.Rows" hidden="1">[90]BOP!$A$36:$IV$36,[90]BOP!$A$44:$IV$44,[90]BOP!$A$59:$IV$59,[90]BOP!#REF!,[90]BOP!#REF!,[90]BOP!$A$79:$IV$79,[90]BOP!#REF!</definedName>
    <definedName name="Z_EA86CE41_00A2_11D2_98BC_00C04FC96ABD_.wvu.Rows" hidden="1">[90]BOP!$A$36:$IV$36,[90]BOP!$A$44:$IV$44,[90]BOP!$A$59:$IV$59,[90]BOP!#REF!,[90]BOP!#REF!,[90]BOP!$A$79:$IV$79,[90]BOP!$A$81:$IV$88,[90]BOP!#REF!</definedName>
    <definedName name="Z_EA86CE42_00A2_11D2_98BC_00C04FC96ABD_.wvu.Rows" hidden="1">[90]BOP!$A$36:$IV$36,[90]BOP!$A$44:$IV$44,[90]BOP!$A$59:$IV$59,[90]BOP!#REF!,[90]BOP!#REF!,[90]BOP!$A$79:$IV$79,[90]BOP!$A$81:$IV$88,[90]BOP!#REF!</definedName>
    <definedName name="Z_EA86CE43_00A2_11D2_98BC_00C04FC96ABD_.wvu.Rows" hidden="1">[90]BOP!$A$36:$IV$36,[90]BOP!$A$44:$IV$44,[90]BOP!$A$59:$IV$59,[90]BOP!#REF!,[90]BOP!#REF!,[90]BOP!$A$79:$IV$79,[90]BOP!$A$81:$IV$88,[90]BOP!#REF!</definedName>
    <definedName name="Z_EA86CE45_00A2_11D2_98BC_00C04FC96ABD_.wvu.Rows" hidden="1">[90]BOP!$A$36:$IV$36,[90]BOP!$A$44:$IV$44,[90]BOP!$A$59:$IV$59,[90]BOP!#REF!,[90]BOP!#REF!,[90]BOP!$A$79:$IV$79,[90]BOP!$A$81:$IV$88,[90]BOP!#REF!,[90]BOP!#REF!</definedName>
    <definedName name="Z_EA86CE46_00A2_11D2_98BC_00C04FC96ABD_.wvu.Rows" hidden="1">[90]BOP!$A$36:$IV$36,[90]BOP!$A$44:$IV$44,[90]BOP!$A$59:$IV$59,[90]BOP!#REF!,[90]BOP!#REF!,[90]BOP!$A$79:$IV$79,[90]BOP!$A$81:$IV$88,[90]BOP!#REF!,[90]BOP!#REF!</definedName>
    <definedName name="Z_EA86CE47_00A2_11D2_98BC_00C04FC96ABD_.wvu.Rows" hidden="1">[90]BOP!$A$36:$IV$36,[90]BOP!$A$44:$IV$44,[90]BOP!$A$59:$IV$59,[90]BOP!#REF!,[90]BOP!#REF!,[90]BOP!$A$79:$IV$79</definedName>
    <definedName name="zc" localSheetId="0" hidden="1">{"Riqfin97",#N/A,FALSE,"Tran";"Riqfinpro",#N/A,FALSE,"Tran"}</definedName>
    <definedName name="zc" localSheetId="1" hidden="1">{"Riqfin97",#N/A,FALSE,"Tran";"Riqfinpro",#N/A,FALSE,"Tran"}</definedName>
    <definedName name="zc" hidden="1">{"Riqfin97",#N/A,FALSE,"Tran";"Riqfinpro",#N/A,FALSE,"Tran"}</definedName>
    <definedName name="zc_1" localSheetId="0" hidden="1">{"Riqfin97",#N/A,FALSE,"Tran";"Riqfinpro",#N/A,FALSE,"Tran"}</definedName>
    <definedName name="zc_1" localSheetId="1" hidden="1">{"Riqfin97",#N/A,FALSE,"Tran";"Riqfinpro",#N/A,FALSE,"Tran"}</definedName>
    <definedName name="zc_1" hidden="1">{"Riqfin97",#N/A,FALSE,"Tran";"Riqfinpro",#N/A,FALSE,"Tran"}</definedName>
    <definedName name="zc_1_1" localSheetId="0" hidden="1">{"Riqfin97",#N/A,FALSE,"Tran";"Riqfinpro",#N/A,FALSE,"Tran"}</definedName>
    <definedName name="zc_1_1" localSheetId="1" hidden="1">{"Riqfin97",#N/A,FALSE,"Tran";"Riqfinpro",#N/A,FALSE,"Tran"}</definedName>
    <definedName name="zc_1_1" hidden="1">{"Riqfin97",#N/A,FALSE,"Tran";"Riqfinpro",#N/A,FALSE,"Tran"}</definedName>
    <definedName name="zc_1_2" localSheetId="0" hidden="1">{"Riqfin97",#N/A,FALSE,"Tran";"Riqfinpro",#N/A,FALSE,"Tran"}</definedName>
    <definedName name="zc_1_2" localSheetId="1" hidden="1">{"Riqfin97",#N/A,FALSE,"Tran";"Riqfinpro",#N/A,FALSE,"Tran"}</definedName>
    <definedName name="zc_1_2" hidden="1">{"Riqfin97",#N/A,FALSE,"Tran";"Riqfinpro",#N/A,FALSE,"Tran"}</definedName>
    <definedName name="zc_1_3" localSheetId="0" hidden="1">{"Riqfin97",#N/A,FALSE,"Tran";"Riqfinpro",#N/A,FALSE,"Tran"}</definedName>
    <definedName name="zc_1_3" localSheetId="1" hidden="1">{"Riqfin97",#N/A,FALSE,"Tran";"Riqfinpro",#N/A,FALSE,"Tran"}</definedName>
    <definedName name="zc_1_3" hidden="1">{"Riqfin97",#N/A,FALSE,"Tran";"Riqfinpro",#N/A,FALSE,"Tran"}</definedName>
    <definedName name="zc_1_4" localSheetId="0" hidden="1">{"Riqfin97",#N/A,FALSE,"Tran";"Riqfinpro",#N/A,FALSE,"Tran"}</definedName>
    <definedName name="zc_1_4" localSheetId="1" hidden="1">{"Riqfin97",#N/A,FALSE,"Tran";"Riqfinpro",#N/A,FALSE,"Tran"}</definedName>
    <definedName name="zc_1_4" hidden="1">{"Riqfin97",#N/A,FALSE,"Tran";"Riqfinpro",#N/A,FALSE,"Tran"}</definedName>
    <definedName name="zc_2" localSheetId="0" hidden="1">{"Riqfin97",#N/A,FALSE,"Tran";"Riqfinpro",#N/A,FALSE,"Tran"}</definedName>
    <definedName name="zc_2" localSheetId="1" hidden="1">{"Riqfin97",#N/A,FALSE,"Tran";"Riqfinpro",#N/A,FALSE,"Tran"}</definedName>
    <definedName name="zc_2" hidden="1">{"Riqfin97",#N/A,FALSE,"Tran";"Riqfinpro",#N/A,FALSE,"Tran"}</definedName>
    <definedName name="zc_3" localSheetId="0" hidden="1">{"Riqfin97",#N/A,FALSE,"Tran";"Riqfinpro",#N/A,FALSE,"Tran"}</definedName>
    <definedName name="zc_3" localSheetId="1" hidden="1">{"Riqfin97",#N/A,FALSE,"Tran";"Riqfinpro",#N/A,FALSE,"Tran"}</definedName>
    <definedName name="zc_3" hidden="1">{"Riqfin97",#N/A,FALSE,"Tran";"Riqfinpro",#N/A,FALSE,"Tran"}</definedName>
    <definedName name="zc_4" localSheetId="0" hidden="1">{"Riqfin97",#N/A,FALSE,"Tran";"Riqfinpro",#N/A,FALSE,"Tran"}</definedName>
    <definedName name="zc_4" localSheetId="1" hidden="1">{"Riqfin97",#N/A,FALSE,"Tran";"Riqfinpro",#N/A,FALSE,"Tran"}</definedName>
    <definedName name="zc_4" hidden="1">{"Riqfin97",#N/A,FALSE,"Tran";"Riqfinpro",#N/A,FALSE,"Tran"}</definedName>
    <definedName name="Zinput1.A" localSheetId="0">#REF!</definedName>
    <definedName name="Zinput1.A" localSheetId="1">#REF!</definedName>
    <definedName name="Zinput1.A">#REF!</definedName>
    <definedName name="Zinput1.B" localSheetId="0">#REF!</definedName>
    <definedName name="Zinput1.B" localSheetId="1">#REF!</definedName>
    <definedName name="Zinput1.B">#REF!</definedName>
    <definedName name="Zinput2.A" localSheetId="0">#REF!</definedName>
    <definedName name="Zinput2.A" localSheetId="1">#REF!</definedName>
    <definedName name="Zinput2.A">#REF!</definedName>
    <definedName name="Zinput2.B" localSheetId="0">#REF!</definedName>
    <definedName name="Zinput2.B" localSheetId="1">#REF!</definedName>
    <definedName name="Zinput2.B">#REF!</definedName>
    <definedName name="zio" localSheetId="0" hidden="1">{"Tab1",#N/A,FALSE,"P";"Tab2",#N/A,FALSE,"P"}</definedName>
    <definedName name="zio" localSheetId="1" hidden="1">{"Tab1",#N/A,FALSE,"P";"Tab2",#N/A,FALSE,"P"}</definedName>
    <definedName name="zio" hidden="1">{"Tab1",#N/A,FALSE,"P";"Tab2",#N/A,FALSE,"P"}</definedName>
    <definedName name="zio_1" localSheetId="0" hidden="1">{"Tab1",#N/A,FALSE,"P";"Tab2",#N/A,FALSE,"P"}</definedName>
    <definedName name="zio_1" localSheetId="1" hidden="1">{"Tab1",#N/A,FALSE,"P";"Tab2",#N/A,FALSE,"P"}</definedName>
    <definedName name="zio_1" hidden="1">{"Tab1",#N/A,FALSE,"P";"Tab2",#N/A,FALSE,"P"}</definedName>
    <definedName name="zio_1_1" localSheetId="0" hidden="1">{"Tab1",#N/A,FALSE,"P";"Tab2",#N/A,FALSE,"P"}</definedName>
    <definedName name="zio_1_1" localSheetId="1" hidden="1">{"Tab1",#N/A,FALSE,"P";"Tab2",#N/A,FALSE,"P"}</definedName>
    <definedName name="zio_1_1" hidden="1">{"Tab1",#N/A,FALSE,"P";"Tab2",#N/A,FALSE,"P"}</definedName>
    <definedName name="zio_1_2" localSheetId="0" hidden="1">{"Tab1",#N/A,FALSE,"P";"Tab2",#N/A,FALSE,"P"}</definedName>
    <definedName name="zio_1_2" localSheetId="1" hidden="1">{"Tab1",#N/A,FALSE,"P";"Tab2",#N/A,FALSE,"P"}</definedName>
    <definedName name="zio_1_2" hidden="1">{"Tab1",#N/A,FALSE,"P";"Tab2",#N/A,FALSE,"P"}</definedName>
    <definedName name="zio_1_3" localSheetId="0" hidden="1">{"Tab1",#N/A,FALSE,"P";"Tab2",#N/A,FALSE,"P"}</definedName>
    <definedName name="zio_1_3" localSheetId="1" hidden="1">{"Tab1",#N/A,FALSE,"P";"Tab2",#N/A,FALSE,"P"}</definedName>
    <definedName name="zio_1_3" hidden="1">{"Tab1",#N/A,FALSE,"P";"Tab2",#N/A,FALSE,"P"}</definedName>
    <definedName name="zio_1_4" localSheetId="0" hidden="1">{"Tab1",#N/A,FALSE,"P";"Tab2",#N/A,FALSE,"P"}</definedName>
    <definedName name="zio_1_4" localSheetId="1" hidden="1">{"Tab1",#N/A,FALSE,"P";"Tab2",#N/A,FALSE,"P"}</definedName>
    <definedName name="zio_1_4" hidden="1">{"Tab1",#N/A,FALSE,"P";"Tab2",#N/A,FALSE,"P"}</definedName>
    <definedName name="zio_2" localSheetId="0" hidden="1">{"Tab1",#N/A,FALSE,"P";"Tab2",#N/A,FALSE,"P"}</definedName>
    <definedName name="zio_2" localSheetId="1" hidden="1">{"Tab1",#N/A,FALSE,"P";"Tab2",#N/A,FALSE,"P"}</definedName>
    <definedName name="zio_2" hidden="1">{"Tab1",#N/A,FALSE,"P";"Tab2",#N/A,FALSE,"P"}</definedName>
    <definedName name="zio_3" localSheetId="0" hidden="1">{"Tab1",#N/A,FALSE,"P";"Tab2",#N/A,FALSE,"P"}</definedName>
    <definedName name="zio_3" localSheetId="1" hidden="1">{"Tab1",#N/A,FALSE,"P";"Tab2",#N/A,FALSE,"P"}</definedName>
    <definedName name="zio_3" hidden="1">{"Tab1",#N/A,FALSE,"P";"Tab2",#N/A,FALSE,"P"}</definedName>
    <definedName name="zio_4" localSheetId="0" hidden="1">{"Tab1",#N/A,FALSE,"P";"Tab2",#N/A,FALSE,"P"}</definedName>
    <definedName name="zio_4" localSheetId="1" hidden="1">{"Tab1",#N/A,FALSE,"P";"Tab2",#N/A,FALSE,"P"}</definedName>
    <definedName name="zio_4" hidden="1">{"Tab1",#N/A,FALSE,"P";"Tab2",#N/A,FALSE,"P"}</definedName>
    <definedName name="zn" localSheetId="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_1" localSheetId="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_1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_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_1_1" localSheetId="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_1_1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_1_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_1_2" localSheetId="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_1_2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_1_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_1_3" localSheetId="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_1_3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_1_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_1_4" localSheetId="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_1_4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_1_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_2" localSheetId="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_2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_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_3" localSheetId="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_3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_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_4" localSheetId="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_4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_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onasp1">#REF!</definedName>
    <definedName name="zonasp2">'[76]Tramos Priorizados Gobernadores'!$F$2:$F$721</definedName>
    <definedName name="zsdvsdg" localSheetId="0" hidden="1">{"Minpmon",#N/A,FALSE,"Monthinput"}</definedName>
    <definedName name="zsdvsdg" localSheetId="1" hidden="1">{"Minpmon",#N/A,FALSE,"Monthinput"}</definedName>
    <definedName name="zsdvsdg" hidden="1">{"Minpmon",#N/A,FALSE,"Monthinput"}</definedName>
    <definedName name="zsdvsdg_1" localSheetId="0" hidden="1">{"Minpmon",#N/A,FALSE,"Monthinput"}</definedName>
    <definedName name="zsdvsdg_1" localSheetId="1" hidden="1">{"Minpmon",#N/A,FALSE,"Monthinput"}</definedName>
    <definedName name="zsdvsdg_1" hidden="1">{"Minpmon",#N/A,FALSE,"Monthinput"}</definedName>
    <definedName name="zsdvsdg_1_1" localSheetId="0" hidden="1">{"Minpmon",#N/A,FALSE,"Monthinput"}</definedName>
    <definedName name="zsdvsdg_1_1" localSheetId="1" hidden="1">{"Minpmon",#N/A,FALSE,"Monthinput"}</definedName>
    <definedName name="zsdvsdg_1_1" hidden="1">{"Minpmon",#N/A,FALSE,"Monthinput"}</definedName>
    <definedName name="zsdvsdg_1_2" localSheetId="0" hidden="1">{"Minpmon",#N/A,FALSE,"Monthinput"}</definedName>
    <definedName name="zsdvsdg_1_2" localSheetId="1" hidden="1">{"Minpmon",#N/A,FALSE,"Monthinput"}</definedName>
    <definedName name="zsdvsdg_1_2" hidden="1">{"Minpmon",#N/A,FALSE,"Monthinput"}</definedName>
    <definedName name="zsdvsdg_1_3" localSheetId="0" hidden="1">{"Minpmon",#N/A,FALSE,"Monthinput"}</definedName>
    <definedName name="zsdvsdg_1_3" localSheetId="1" hidden="1">{"Minpmon",#N/A,FALSE,"Monthinput"}</definedName>
    <definedName name="zsdvsdg_1_3" hidden="1">{"Minpmon",#N/A,FALSE,"Monthinput"}</definedName>
    <definedName name="zsdvsdg_1_4" localSheetId="0" hidden="1">{"Minpmon",#N/A,FALSE,"Monthinput"}</definedName>
    <definedName name="zsdvsdg_1_4" localSheetId="1" hidden="1">{"Minpmon",#N/A,FALSE,"Monthinput"}</definedName>
    <definedName name="zsdvsdg_1_4" hidden="1">{"Minpmon",#N/A,FALSE,"Monthinput"}</definedName>
    <definedName name="zsdvsdg_2" localSheetId="0" hidden="1">{"Minpmon",#N/A,FALSE,"Monthinput"}</definedName>
    <definedName name="zsdvsdg_2" localSheetId="1" hidden="1">{"Minpmon",#N/A,FALSE,"Monthinput"}</definedName>
    <definedName name="zsdvsdg_2" hidden="1">{"Minpmon",#N/A,FALSE,"Monthinput"}</definedName>
    <definedName name="zsdvsdg_3" localSheetId="0" hidden="1">{"Minpmon",#N/A,FALSE,"Monthinput"}</definedName>
    <definedName name="zsdvsdg_3" localSheetId="1" hidden="1">{"Minpmon",#N/A,FALSE,"Monthinput"}</definedName>
    <definedName name="zsdvsdg_3" hidden="1">{"Minpmon",#N/A,FALSE,"Monthinput"}</definedName>
    <definedName name="zsdvsdg_4" localSheetId="0" hidden="1">{"Minpmon",#N/A,FALSE,"Monthinput"}</definedName>
    <definedName name="zsdvsdg_4" localSheetId="1" hidden="1">{"Minpmon",#N/A,FALSE,"Monthinput"}</definedName>
    <definedName name="zsdvsdg_4" hidden="1">{"Minpmon",#N/A,FALSE,"Monthinput"}</definedName>
    <definedName name="zv" localSheetId="0" hidden="1">{"Tab1",#N/A,FALSE,"P";"Tab2",#N/A,FALSE,"P"}</definedName>
    <definedName name="zv" localSheetId="1" hidden="1">{"Tab1",#N/A,FALSE,"P";"Tab2",#N/A,FALSE,"P"}</definedName>
    <definedName name="zv" hidden="1">{"Tab1",#N/A,FALSE,"P";"Tab2",#N/A,FALSE,"P"}</definedName>
    <definedName name="zv_1" localSheetId="0" hidden="1">{"Tab1",#N/A,FALSE,"P";"Tab2",#N/A,FALSE,"P"}</definedName>
    <definedName name="zv_1" localSheetId="1" hidden="1">{"Tab1",#N/A,FALSE,"P";"Tab2",#N/A,FALSE,"P"}</definedName>
    <definedName name="zv_1" hidden="1">{"Tab1",#N/A,FALSE,"P";"Tab2",#N/A,FALSE,"P"}</definedName>
    <definedName name="zv_1_1" localSheetId="0" hidden="1">{"Tab1",#N/A,FALSE,"P";"Tab2",#N/A,FALSE,"P"}</definedName>
    <definedName name="zv_1_1" localSheetId="1" hidden="1">{"Tab1",#N/A,FALSE,"P";"Tab2",#N/A,FALSE,"P"}</definedName>
    <definedName name="zv_1_1" hidden="1">{"Tab1",#N/A,FALSE,"P";"Tab2",#N/A,FALSE,"P"}</definedName>
    <definedName name="zv_1_2" localSheetId="0" hidden="1">{"Tab1",#N/A,FALSE,"P";"Tab2",#N/A,FALSE,"P"}</definedName>
    <definedName name="zv_1_2" localSheetId="1" hidden="1">{"Tab1",#N/A,FALSE,"P";"Tab2",#N/A,FALSE,"P"}</definedName>
    <definedName name="zv_1_2" hidden="1">{"Tab1",#N/A,FALSE,"P";"Tab2",#N/A,FALSE,"P"}</definedName>
    <definedName name="zv_1_3" localSheetId="0" hidden="1">{"Tab1",#N/A,FALSE,"P";"Tab2",#N/A,FALSE,"P"}</definedName>
    <definedName name="zv_1_3" localSheetId="1" hidden="1">{"Tab1",#N/A,FALSE,"P";"Tab2",#N/A,FALSE,"P"}</definedName>
    <definedName name="zv_1_3" hidden="1">{"Tab1",#N/A,FALSE,"P";"Tab2",#N/A,FALSE,"P"}</definedName>
    <definedName name="zv_1_4" localSheetId="0" hidden="1">{"Tab1",#N/A,FALSE,"P";"Tab2",#N/A,FALSE,"P"}</definedName>
    <definedName name="zv_1_4" localSheetId="1" hidden="1">{"Tab1",#N/A,FALSE,"P";"Tab2",#N/A,FALSE,"P"}</definedName>
    <definedName name="zv_1_4" hidden="1">{"Tab1",#N/A,FALSE,"P";"Tab2",#N/A,FALSE,"P"}</definedName>
    <definedName name="zv_2" localSheetId="0" hidden="1">{"Tab1",#N/A,FALSE,"P";"Tab2",#N/A,FALSE,"P"}</definedName>
    <definedName name="zv_2" localSheetId="1" hidden="1">{"Tab1",#N/A,FALSE,"P";"Tab2",#N/A,FALSE,"P"}</definedName>
    <definedName name="zv_2" hidden="1">{"Tab1",#N/A,FALSE,"P";"Tab2",#N/A,FALSE,"P"}</definedName>
    <definedName name="zv_3" localSheetId="0" hidden="1">{"Tab1",#N/A,FALSE,"P";"Tab2",#N/A,FALSE,"P"}</definedName>
    <definedName name="zv_3" localSheetId="1" hidden="1">{"Tab1",#N/A,FALSE,"P";"Tab2",#N/A,FALSE,"P"}</definedName>
    <definedName name="zv_3" hidden="1">{"Tab1",#N/A,FALSE,"P";"Tab2",#N/A,FALSE,"P"}</definedName>
    <definedName name="zv_4" localSheetId="0" hidden="1">{"Tab1",#N/A,FALSE,"P";"Tab2",#N/A,FALSE,"P"}</definedName>
    <definedName name="zv_4" localSheetId="1" hidden="1">{"Tab1",#N/A,FALSE,"P";"Tab2",#N/A,FALSE,"P"}</definedName>
    <definedName name="zv_4" hidden="1">{"Tab1",#N/A,FALSE,"P";"Tab2",#N/A,FALSE,"P"}</definedName>
    <definedName name="zx" localSheetId="0" hidden="1">{"Tab1",#N/A,FALSE,"P";"Tab2",#N/A,FALSE,"P"}</definedName>
    <definedName name="zx" localSheetId="1" hidden="1">{"Tab1",#N/A,FALSE,"P";"Tab2",#N/A,FALSE,"P"}</definedName>
    <definedName name="zx" hidden="1">{"Tab1",#N/A,FALSE,"P";"Tab2",#N/A,FALSE,"P"}</definedName>
    <definedName name="zx_1" localSheetId="0" hidden="1">{"Tab1",#N/A,FALSE,"P";"Tab2",#N/A,FALSE,"P"}</definedName>
    <definedName name="zx_1" localSheetId="1" hidden="1">{"Tab1",#N/A,FALSE,"P";"Tab2",#N/A,FALSE,"P"}</definedName>
    <definedName name="zx_1" hidden="1">{"Tab1",#N/A,FALSE,"P";"Tab2",#N/A,FALSE,"P"}</definedName>
    <definedName name="zx_1_1" localSheetId="0" hidden="1">{"Tab1",#N/A,FALSE,"P";"Tab2",#N/A,FALSE,"P"}</definedName>
    <definedName name="zx_1_1" localSheetId="1" hidden="1">{"Tab1",#N/A,FALSE,"P";"Tab2",#N/A,FALSE,"P"}</definedName>
    <definedName name="zx_1_1" hidden="1">{"Tab1",#N/A,FALSE,"P";"Tab2",#N/A,FALSE,"P"}</definedName>
    <definedName name="zx_1_2" localSheetId="0" hidden="1">{"Tab1",#N/A,FALSE,"P";"Tab2",#N/A,FALSE,"P"}</definedName>
    <definedName name="zx_1_2" localSheetId="1" hidden="1">{"Tab1",#N/A,FALSE,"P";"Tab2",#N/A,FALSE,"P"}</definedName>
    <definedName name="zx_1_2" hidden="1">{"Tab1",#N/A,FALSE,"P";"Tab2",#N/A,FALSE,"P"}</definedName>
    <definedName name="zx_1_3" localSheetId="0" hidden="1">{"Tab1",#N/A,FALSE,"P";"Tab2",#N/A,FALSE,"P"}</definedName>
    <definedName name="zx_1_3" localSheetId="1" hidden="1">{"Tab1",#N/A,FALSE,"P";"Tab2",#N/A,FALSE,"P"}</definedName>
    <definedName name="zx_1_3" hidden="1">{"Tab1",#N/A,FALSE,"P";"Tab2",#N/A,FALSE,"P"}</definedName>
    <definedName name="zx_1_4" localSheetId="0" hidden="1">{"Tab1",#N/A,FALSE,"P";"Tab2",#N/A,FALSE,"P"}</definedName>
    <definedName name="zx_1_4" localSheetId="1" hidden="1">{"Tab1",#N/A,FALSE,"P";"Tab2",#N/A,FALSE,"P"}</definedName>
    <definedName name="zx_1_4" hidden="1">{"Tab1",#N/A,FALSE,"P";"Tab2",#N/A,FALSE,"P"}</definedName>
    <definedName name="zx_2" localSheetId="0" hidden="1">{"Tab1",#N/A,FALSE,"P";"Tab2",#N/A,FALSE,"P"}</definedName>
    <definedName name="zx_2" localSheetId="1" hidden="1">{"Tab1",#N/A,FALSE,"P";"Tab2",#N/A,FALSE,"P"}</definedName>
    <definedName name="zx_2" hidden="1">{"Tab1",#N/A,FALSE,"P";"Tab2",#N/A,FALSE,"P"}</definedName>
    <definedName name="zx_3" localSheetId="0" hidden="1">{"Tab1",#N/A,FALSE,"P";"Tab2",#N/A,FALSE,"P"}</definedName>
    <definedName name="zx_3" localSheetId="1" hidden="1">{"Tab1",#N/A,FALSE,"P";"Tab2",#N/A,FALSE,"P"}</definedName>
    <definedName name="zx_3" hidden="1">{"Tab1",#N/A,FALSE,"P";"Tab2",#N/A,FALSE,"P"}</definedName>
    <definedName name="zx_4" localSheetId="0" hidden="1">{"Tab1",#N/A,FALSE,"P";"Tab2",#N/A,FALSE,"P"}</definedName>
    <definedName name="zx_4" localSheetId="1" hidden="1">{"Tab1",#N/A,FALSE,"P";"Tab2",#N/A,FALSE,"P"}</definedName>
    <definedName name="zx_4" hidden="1">{"Tab1",#N/A,FALSE,"P";"Tab2",#N/A,FALSE,"P"}</definedName>
    <definedName name="zz" localSheetId="0" hidden="1">{"Tab1",#N/A,FALSE,"P";"Tab2",#N/A,FALSE,"P"}</definedName>
    <definedName name="zz" localSheetId="1" hidden="1">{"Tab1",#N/A,FALSE,"P";"Tab2",#N/A,FALSE,"P"}</definedName>
    <definedName name="zz" hidden="1">{"Tab1",#N/A,FALSE,"P";"Tab2",#N/A,FALSE,"P"}</definedName>
    <definedName name="zz_1" localSheetId="0" hidden="1">{"Tab1",#N/A,FALSE,"P";"Tab2",#N/A,FALSE,"P"}</definedName>
    <definedName name="zz_1" localSheetId="1" hidden="1">{"Tab1",#N/A,FALSE,"P";"Tab2",#N/A,FALSE,"P"}</definedName>
    <definedName name="zz_1" hidden="1">{"Tab1",#N/A,FALSE,"P";"Tab2",#N/A,FALSE,"P"}</definedName>
    <definedName name="zz_1_1" localSheetId="0" hidden="1">{"Tab1",#N/A,FALSE,"P";"Tab2",#N/A,FALSE,"P"}</definedName>
    <definedName name="zz_1_1" localSheetId="1" hidden="1">{"Tab1",#N/A,FALSE,"P";"Tab2",#N/A,FALSE,"P"}</definedName>
    <definedName name="zz_1_1" hidden="1">{"Tab1",#N/A,FALSE,"P";"Tab2",#N/A,FALSE,"P"}</definedName>
    <definedName name="zz_1_2" localSheetId="0" hidden="1">{"Tab1",#N/A,FALSE,"P";"Tab2",#N/A,FALSE,"P"}</definedName>
    <definedName name="zz_1_2" localSheetId="1" hidden="1">{"Tab1",#N/A,FALSE,"P";"Tab2",#N/A,FALSE,"P"}</definedName>
    <definedName name="zz_1_2" hidden="1">{"Tab1",#N/A,FALSE,"P";"Tab2",#N/A,FALSE,"P"}</definedName>
    <definedName name="zz_1_3" localSheetId="0" hidden="1">{"Tab1",#N/A,FALSE,"P";"Tab2",#N/A,FALSE,"P"}</definedName>
    <definedName name="zz_1_3" localSheetId="1" hidden="1">{"Tab1",#N/A,FALSE,"P";"Tab2",#N/A,FALSE,"P"}</definedName>
    <definedName name="zz_1_3" hidden="1">{"Tab1",#N/A,FALSE,"P";"Tab2",#N/A,FALSE,"P"}</definedName>
    <definedName name="zz_1_4" localSheetId="0" hidden="1">{"Tab1",#N/A,FALSE,"P";"Tab2",#N/A,FALSE,"P"}</definedName>
    <definedName name="zz_1_4" localSheetId="1" hidden="1">{"Tab1",#N/A,FALSE,"P";"Tab2",#N/A,FALSE,"P"}</definedName>
    <definedName name="zz_1_4" hidden="1">{"Tab1",#N/A,FALSE,"P";"Tab2",#N/A,FALSE,"P"}</definedName>
    <definedName name="zz_2" localSheetId="0" hidden="1">{"Tab1",#N/A,FALSE,"P";"Tab2",#N/A,FALSE,"P"}</definedName>
    <definedName name="zz_2" localSheetId="1" hidden="1">{"Tab1",#N/A,FALSE,"P";"Tab2",#N/A,FALSE,"P"}</definedName>
    <definedName name="zz_2" hidden="1">{"Tab1",#N/A,FALSE,"P";"Tab2",#N/A,FALSE,"P"}</definedName>
    <definedName name="zz_3" localSheetId="0" hidden="1">{"Tab1",#N/A,FALSE,"P";"Tab2",#N/A,FALSE,"P"}</definedName>
    <definedName name="zz_3" localSheetId="1" hidden="1">{"Tab1",#N/A,FALSE,"P";"Tab2",#N/A,FALSE,"P"}</definedName>
    <definedName name="zz_3" hidden="1">{"Tab1",#N/A,FALSE,"P";"Tab2",#N/A,FALSE,"P"}</definedName>
    <definedName name="zz_4" localSheetId="0" hidden="1">{"Tab1",#N/A,FALSE,"P";"Tab2",#N/A,FALSE,"P"}</definedName>
    <definedName name="zz_4" localSheetId="1" hidden="1">{"Tab1",#N/A,FALSE,"P";"Tab2",#N/A,FALSE,"P"}</definedName>
    <definedName name="zz_4" hidden="1">{"Tab1",#N/A,FALSE,"P";"Tab2",#N/A,FALSE,"P"}</definedName>
    <definedName name="zzz" localSheetId="0" hidden="1">{"Minpmon",#N/A,FALSE,"Monthinput"}</definedName>
    <definedName name="zzz" localSheetId="1" hidden="1">{"Minpmon",#N/A,FALSE,"Monthinput"}</definedName>
    <definedName name="zzz" hidden="1">{"Minpmon",#N/A,FALSE,"Monthinput"}</definedName>
    <definedName name="zzzz" localSheetId="0" hidden="1">{"Tab1",#N/A,FALSE,"P";"Tab2",#N/A,FALSE,"P"}</definedName>
    <definedName name="zzzz" localSheetId="1" hidden="1">{"Tab1",#N/A,FALSE,"P";"Tab2",#N/A,FALSE,"P"}</definedName>
    <definedName name="zzzz" hidden="1">{"Tab1",#N/A,FALSE,"P";"Tab2",#N/A,FALSE,"P"}</definedName>
    <definedName name="zzzz_1" localSheetId="0" hidden="1">{"Tab1",#N/A,FALSE,"P";"Tab2",#N/A,FALSE,"P"}</definedName>
    <definedName name="zzzz_1" localSheetId="1" hidden="1">{"Tab1",#N/A,FALSE,"P";"Tab2",#N/A,FALSE,"P"}</definedName>
    <definedName name="zzzz_1" hidden="1">{"Tab1",#N/A,FALSE,"P";"Tab2",#N/A,FALSE,"P"}</definedName>
    <definedName name="zzzz_1_1" localSheetId="0" hidden="1">{"Tab1",#N/A,FALSE,"P";"Tab2",#N/A,FALSE,"P"}</definedName>
    <definedName name="zzzz_1_1" localSheetId="1" hidden="1">{"Tab1",#N/A,FALSE,"P";"Tab2",#N/A,FALSE,"P"}</definedName>
    <definedName name="zzzz_1_1" hidden="1">{"Tab1",#N/A,FALSE,"P";"Tab2",#N/A,FALSE,"P"}</definedName>
    <definedName name="zzzz_1_2" localSheetId="0" hidden="1">{"Tab1",#N/A,FALSE,"P";"Tab2",#N/A,FALSE,"P"}</definedName>
    <definedName name="zzzz_1_2" localSheetId="1" hidden="1">{"Tab1",#N/A,FALSE,"P";"Tab2",#N/A,FALSE,"P"}</definedName>
    <definedName name="zzzz_1_2" hidden="1">{"Tab1",#N/A,FALSE,"P";"Tab2",#N/A,FALSE,"P"}</definedName>
    <definedName name="zzzz_1_3" localSheetId="0" hidden="1">{"Tab1",#N/A,FALSE,"P";"Tab2",#N/A,FALSE,"P"}</definedName>
    <definedName name="zzzz_1_3" localSheetId="1" hidden="1">{"Tab1",#N/A,FALSE,"P";"Tab2",#N/A,FALSE,"P"}</definedName>
    <definedName name="zzzz_1_3" hidden="1">{"Tab1",#N/A,FALSE,"P";"Tab2",#N/A,FALSE,"P"}</definedName>
    <definedName name="zzzz_1_4" localSheetId="0" hidden="1">{"Tab1",#N/A,FALSE,"P";"Tab2",#N/A,FALSE,"P"}</definedName>
    <definedName name="zzzz_1_4" localSheetId="1" hidden="1">{"Tab1",#N/A,FALSE,"P";"Tab2",#N/A,FALSE,"P"}</definedName>
    <definedName name="zzzz_1_4" hidden="1">{"Tab1",#N/A,FALSE,"P";"Tab2",#N/A,FALSE,"P"}</definedName>
    <definedName name="zzzz_2" localSheetId="0" hidden="1">{"Tab1",#N/A,FALSE,"P";"Tab2",#N/A,FALSE,"P"}</definedName>
    <definedName name="zzzz_2" localSheetId="1" hidden="1">{"Tab1",#N/A,FALSE,"P";"Tab2",#N/A,FALSE,"P"}</definedName>
    <definedName name="zzzz_2" hidden="1">{"Tab1",#N/A,FALSE,"P";"Tab2",#N/A,FALSE,"P"}</definedName>
    <definedName name="zzzz_3" localSheetId="0" hidden="1">{"Tab1",#N/A,FALSE,"P";"Tab2",#N/A,FALSE,"P"}</definedName>
    <definedName name="zzzz_3" localSheetId="1" hidden="1">{"Tab1",#N/A,FALSE,"P";"Tab2",#N/A,FALSE,"P"}</definedName>
    <definedName name="zzzz_3" hidden="1">{"Tab1",#N/A,FALSE,"P";"Tab2",#N/A,FALSE,"P"}</definedName>
    <definedName name="zzzz_4" localSheetId="0" hidden="1">{"Tab1",#N/A,FALSE,"P";"Tab2",#N/A,FALSE,"P"}</definedName>
    <definedName name="zzzz_4" localSheetId="1" hidden="1">{"Tab1",#N/A,FALSE,"P";"Tab2",#N/A,FALSE,"P"}</definedName>
    <definedName name="zzzz_4" hidden="1">{"Tab1",#N/A,FALSE,"P";"Tab2",#N/A,FALSE,"P"}</definedName>
    <definedName name="zzzzzzzzzz" localSheetId="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_1" localSheetId="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_1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_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_1_1" localSheetId="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_1_1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_1_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_1_2" localSheetId="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_1_2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_1_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_1_3" localSheetId="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_1_3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_1_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_1_4" localSheetId="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_1_4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_1_4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_2" localSheetId="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_2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_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_3" localSheetId="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_3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_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_4" localSheetId="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_4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_4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xlwcv="http://schemas.microsoft.com/office/spreadsheetml/2024/workbookCompatibilityVersion" uri="{D14903EA-33C4-47F7-8F05-3474C54BE107}">
      <xlwcv:version warnBelowVersion="2" setVersion="2"/>
    </ext>
  </extLst>
</workbook>
</file>

<file path=xl/calcChain.xml><?xml version="1.0" encoding="utf-8"?>
<calcChain xmlns="http://schemas.openxmlformats.org/spreadsheetml/2006/main">
  <c r="O70" i="1" l="1"/>
  <c r="B66" i="1"/>
  <c r="CI59" i="1"/>
  <c r="CG59" i="1"/>
  <c r="CI58" i="1"/>
  <c r="CG58" i="1"/>
  <c r="W58" i="1"/>
  <c r="K58" i="1"/>
  <c r="G58" i="1"/>
  <c r="F58" i="1"/>
  <c r="E58" i="1"/>
  <c r="D58" i="1"/>
  <c r="C58" i="1"/>
  <c r="B58" i="1"/>
  <c r="CI57" i="1"/>
  <c r="CG57" i="1"/>
  <c r="W57" i="1"/>
  <c r="O57" i="1"/>
  <c r="F57" i="1"/>
  <c r="E57" i="1"/>
  <c r="D57" i="1"/>
  <c r="C57" i="1"/>
  <c r="B57" i="1"/>
  <c r="CI56" i="1"/>
  <c r="CG56" i="1"/>
  <c r="O56" i="1"/>
  <c r="F56" i="1"/>
  <c r="E56" i="1"/>
  <c r="E55" i="1" s="1"/>
  <c r="D56" i="1"/>
  <c r="D55" i="1" s="1"/>
  <c r="C56" i="1"/>
  <c r="C55" i="1" s="1"/>
  <c r="B56" i="1"/>
  <c r="B55" i="1" s="1"/>
  <c r="CI54" i="1"/>
  <c r="CG54" i="1"/>
  <c r="AW54" i="1"/>
  <c r="AU54" i="1"/>
  <c r="CI53" i="1"/>
  <c r="CG53" i="1"/>
  <c r="CI52" i="1"/>
  <c r="CG52" i="1"/>
  <c r="E51" i="1"/>
  <c r="D51" i="1"/>
  <c r="C51" i="1"/>
  <c r="B51" i="1"/>
  <c r="B65" i="1" s="1"/>
  <c r="CI49" i="1"/>
  <c r="CG49" i="1"/>
  <c r="CC49" i="1"/>
  <c r="CI48" i="1"/>
  <c r="CG48" i="1"/>
  <c r="CC48" i="1"/>
  <c r="CI47" i="1"/>
  <c r="CG47" i="1"/>
  <c r="CC47" i="1"/>
  <c r="CI46" i="1"/>
  <c r="CG46" i="1"/>
  <c r="CC46" i="1"/>
  <c r="CI44" i="1"/>
  <c r="CG44" i="1"/>
  <c r="BW44" i="1"/>
  <c r="BS44" i="1"/>
  <c r="BQ44" i="1"/>
  <c r="BO44" i="1"/>
  <c r="BM44" i="1"/>
  <c r="BK44" i="1"/>
  <c r="BI44" i="1"/>
  <c r="BG44" i="1"/>
  <c r="BE44" i="1"/>
  <c r="BC44" i="1"/>
  <c r="BA44" i="1"/>
  <c r="AY44" i="1"/>
  <c r="CI42" i="1"/>
  <c r="CG42" i="1"/>
  <c r="BW42" i="1"/>
  <c r="BU42" i="1"/>
  <c r="BS42" i="1"/>
  <c r="BQ42" i="1"/>
  <c r="BO42" i="1"/>
  <c r="BM42" i="1"/>
  <c r="BK42" i="1"/>
  <c r="BI42" i="1"/>
  <c r="BG42" i="1"/>
  <c r="BE42" i="1"/>
  <c r="BC42" i="1"/>
  <c r="BA42" i="1"/>
  <c r="AY42" i="1"/>
  <c r="CI41" i="1"/>
  <c r="CG41" i="1"/>
  <c r="BW41" i="1"/>
  <c r="BU41" i="1"/>
  <c r="BS41" i="1"/>
  <c r="BQ41" i="1"/>
  <c r="BO41" i="1"/>
  <c r="BM41" i="1"/>
  <c r="BK41" i="1"/>
  <c r="BI41" i="1"/>
  <c r="BG41" i="1"/>
  <c r="BE41" i="1"/>
  <c r="BC41" i="1"/>
  <c r="BA41" i="1"/>
  <c r="CI38" i="1"/>
  <c r="CG38" i="1"/>
  <c r="CC38" i="1"/>
  <c r="CI37" i="1"/>
  <c r="CG37" i="1"/>
  <c r="CC37" i="1"/>
  <c r="CI35" i="1"/>
  <c r="CG35" i="1"/>
  <c r="CI34" i="1"/>
  <c r="CG34" i="1"/>
  <c r="DA33" i="1"/>
  <c r="CQ33" i="1"/>
  <c r="CO33" i="1"/>
  <c r="CI33" i="1"/>
  <c r="CG33" i="1"/>
  <c r="CE33" i="1"/>
  <c r="CI31" i="1"/>
  <c r="CG31" i="1"/>
  <c r="CI30" i="1"/>
  <c r="CG30" i="1"/>
  <c r="CI29" i="1"/>
  <c r="CG29" i="1"/>
  <c r="E28" i="1"/>
  <c r="D28" i="1"/>
  <c r="C28" i="1"/>
  <c r="B28" i="1"/>
  <c r="E23" i="1"/>
  <c r="D23" i="1"/>
  <c r="C23" i="1"/>
  <c r="B23" i="1"/>
  <c r="E16" i="1"/>
  <c r="D16" i="1"/>
  <c r="C16" i="1"/>
  <c r="B16" i="1"/>
  <c r="E15" i="1"/>
  <c r="D15" i="1"/>
  <c r="C15" i="1"/>
  <c r="B15" i="1"/>
  <c r="DC13" i="1"/>
  <c r="DA13" i="1"/>
  <c r="E13" i="1"/>
  <c r="D13" i="1"/>
  <c r="C13" i="1"/>
  <c r="B13" i="1"/>
  <c r="CY13" i="1"/>
  <c r="CS13" i="1"/>
  <c r="CI12" i="1"/>
  <c r="CG12" i="1"/>
  <c r="CC12" i="1"/>
  <c r="CI11" i="1"/>
  <c r="CG11" i="1"/>
  <c r="CC11" i="1"/>
  <c r="CD9" i="1"/>
  <c r="CB9" i="1"/>
  <c r="BZ9" i="1"/>
  <c r="BX9" i="1"/>
  <c r="BV9" i="1"/>
  <c r="BT9" i="1"/>
  <c r="BR9" i="1"/>
  <c r="BP9" i="1"/>
  <c r="BN9" i="1"/>
  <c r="BL9" i="1"/>
  <c r="BJ9" i="1"/>
  <c r="BH9" i="1"/>
  <c r="BF9" i="1"/>
  <c r="BD9" i="1"/>
  <c r="BB9" i="1"/>
  <c r="BA9" i="1"/>
  <c r="BC9" i="1" s="1"/>
  <c r="BE9" i="1" s="1"/>
  <c r="BG9" i="1" s="1"/>
  <c r="BI9" i="1" s="1"/>
  <c r="BK9" i="1" s="1"/>
  <c r="BM9" i="1" s="1"/>
  <c r="BO9" i="1" s="1"/>
  <c r="BQ9" i="1" s="1"/>
  <c r="BS9" i="1" s="1"/>
  <c r="BU9" i="1" s="1"/>
  <c r="BW9" i="1" s="1"/>
  <c r="BY9" i="1" s="1"/>
  <c r="CA9" i="1" s="1"/>
  <c r="CC9" i="1" s="1"/>
  <c r="I9" i="1"/>
  <c r="K9" i="1" s="1"/>
  <c r="M9" i="1" s="1"/>
  <c r="O9" i="1" s="1"/>
  <c r="Q9" i="1" s="1"/>
  <c r="S9" i="1" s="1"/>
  <c r="U9" i="1" s="1"/>
  <c r="W9" i="1" s="1"/>
  <c r="Y9" i="1" s="1"/>
  <c r="AA9" i="1" s="1"/>
  <c r="AC9" i="1" s="1"/>
  <c r="AE9" i="1" s="1"/>
  <c r="AG9" i="1" s="1"/>
  <c r="AI9" i="1" s="1"/>
  <c r="AK9" i="1" s="1"/>
  <c r="AM9" i="1" s="1"/>
  <c r="AO9" i="1" s="1"/>
  <c r="AQ9" i="1" s="1"/>
  <c r="AS9" i="1" s="1"/>
  <c r="AU9" i="1" s="1"/>
  <c r="AW9" i="1" s="1"/>
  <c r="C9" i="1"/>
  <c r="D9" i="1" s="1"/>
  <c r="E9" i="1" s="1"/>
  <c r="F9" i="1" s="1"/>
  <c r="CU13" i="1" l="1"/>
  <c r="CW13" i="1"/>
</calcChain>
</file>

<file path=xl/sharedStrings.xml><?xml version="1.0" encoding="utf-8"?>
<sst xmlns="http://schemas.openxmlformats.org/spreadsheetml/2006/main" count="672" uniqueCount="154">
  <si>
    <t>DIRECCIÓN GENERAL DE CRÉDITO PÚBLICO</t>
  </si>
  <si>
    <t>ELABORADO POR EL DEPARTAMENTO DE GESTIÓN DE DEUDA Y RIESGO</t>
  </si>
  <si>
    <t>Indicadores de Deuda de la Administración Central de Honduras</t>
  </si>
  <si>
    <r>
      <t>Saldos US$, millones</t>
    </r>
    <r>
      <rPr>
        <b/>
        <sz val="16"/>
        <color theme="0"/>
        <rFont val="Calibri"/>
        <family val="2"/>
      </rPr>
      <t>¹</t>
    </r>
  </si>
  <si>
    <t>Saldo</t>
  </si>
  <si>
    <t>Saldo p/</t>
  </si>
  <si>
    <r>
      <t>Deuda Interna</t>
    </r>
    <r>
      <rPr>
        <sz val="16"/>
        <color theme="1"/>
        <rFont val="Calibri"/>
        <family val="2"/>
      </rPr>
      <t>²</t>
    </r>
  </si>
  <si>
    <t>Deuda Externa</t>
  </si>
  <si>
    <t>Deuda Total</t>
  </si>
  <si>
    <t>Composición de la Deuda %</t>
  </si>
  <si>
    <t>%</t>
  </si>
  <si>
    <t>Interna</t>
  </si>
  <si>
    <t>Externa</t>
  </si>
  <si>
    <t>Composición de la Deuda por Moneda %</t>
  </si>
  <si>
    <t xml:space="preserve">Nacional </t>
  </si>
  <si>
    <t>Extranjera</t>
  </si>
  <si>
    <t xml:space="preserve">Indicadores Primarios </t>
  </si>
  <si>
    <r>
      <t>Intereses/ Ingresos Corrientes</t>
    </r>
    <r>
      <rPr>
        <vertAlign val="superscript"/>
        <sz val="16"/>
        <color theme="1"/>
        <rFont val="Aptos Display"/>
        <family val="1"/>
        <scheme val="major"/>
      </rPr>
      <t xml:space="preserve"> </t>
    </r>
  </si>
  <si>
    <t>ND</t>
  </si>
  <si>
    <t>Servicio de deuda/ Ingresos Corrientes</t>
  </si>
  <si>
    <t xml:space="preserve">Deuda/PIB </t>
  </si>
  <si>
    <t xml:space="preserve">Servicio de deuda/ PIB </t>
  </si>
  <si>
    <r>
      <t xml:space="preserve">PIB, millones de Lempiras </t>
    </r>
    <r>
      <rPr>
        <sz val="16"/>
        <color theme="1"/>
        <rFont val="Aptos Narrow"/>
        <family val="2"/>
      </rPr>
      <t>¹</t>
    </r>
  </si>
  <si>
    <t>Tipo de Cambio Lempiras por 1 US$</t>
  </si>
  <si>
    <t>Vida Promedio (VP)</t>
  </si>
  <si>
    <t>Años</t>
  </si>
  <si>
    <t>Vida Promedio de la Cartera Total</t>
  </si>
  <si>
    <t>VP Deuda Interna</t>
  </si>
  <si>
    <t xml:space="preserve">   Deuda Estandarizada</t>
  </si>
  <si>
    <t xml:space="preserve">   Deuda No Estandarizada en HNL</t>
  </si>
  <si>
    <t>Otras Obligaciones en Moneda Extranjera</t>
  </si>
  <si>
    <t>NA</t>
  </si>
  <si>
    <t>VP Deuda Externa (Años)</t>
  </si>
  <si>
    <t>% de Portafolio Total &lt; 1 año</t>
  </si>
  <si>
    <t>x</t>
  </si>
  <si>
    <t>% de Portafolio Total &lt; 3 año</t>
  </si>
  <si>
    <t>Riesgo de Tasa de Interes</t>
  </si>
  <si>
    <t>% Tasa Fija</t>
  </si>
  <si>
    <t>% Tasa Variable</t>
  </si>
  <si>
    <t>Tasa Promedio Ponderada de la Deuda</t>
  </si>
  <si>
    <t>Tasa %</t>
  </si>
  <si>
    <t>Deuda Interna²</t>
  </si>
  <si>
    <t>Titulos y Valores de Mercado</t>
  </si>
  <si>
    <t xml:space="preserve">Otras Obligaciones en Lempiras </t>
  </si>
  <si>
    <t>Tasa Promedio Ponderada en Moneda Nacional</t>
  </si>
  <si>
    <t xml:space="preserve">Tasa Promedio Ponderada de Obligaciones en Moneda Extranjera </t>
  </si>
  <si>
    <t>Deuda Externa (en Dolares)</t>
  </si>
  <si>
    <t>Multilateral</t>
  </si>
  <si>
    <t>Bilateral</t>
  </si>
  <si>
    <t>Bancos Comerciales y Otros</t>
  </si>
  <si>
    <t>3..61%</t>
  </si>
  <si>
    <t>Tenedores de Bonos y Obligaciones</t>
  </si>
  <si>
    <t>Montos deuda en valor facial</t>
  </si>
  <si>
    <t>Deuda Interna² en millones HNL</t>
  </si>
  <si>
    <r>
      <t>Otras Obligaciones en Lempiras</t>
    </r>
    <r>
      <rPr>
        <sz val="16"/>
        <color theme="1"/>
        <rFont val="Calibri"/>
        <family val="2"/>
      </rPr>
      <t>³</t>
    </r>
  </si>
  <si>
    <t>Deuda Externa en millones US$</t>
  </si>
  <si>
    <r>
      <rPr>
        <b/>
        <sz val="11"/>
        <color theme="1"/>
        <rFont val="Aptos Display"/>
        <family val="2"/>
        <scheme val="major"/>
      </rPr>
      <t>Fuente:</t>
    </r>
    <r>
      <rPr>
        <sz val="11"/>
        <color theme="1"/>
        <rFont val="Aptos Display"/>
        <family val="1"/>
        <scheme val="major"/>
      </rPr>
      <t>DGCP</t>
    </r>
  </si>
  <si>
    <r>
      <rPr>
        <b/>
        <sz val="11"/>
        <color theme="1"/>
        <rFont val="Aptos Narrow"/>
        <family val="2"/>
        <scheme val="minor"/>
      </rPr>
      <t>Fuente Producto Interno Bruto (PIB):</t>
    </r>
    <r>
      <rPr>
        <sz val="11"/>
        <color theme="1"/>
        <rFont val="Aptos Narrow"/>
        <family val="2"/>
        <scheme val="minor"/>
      </rPr>
      <t>Banco Central de Honduras / Cuentas Nacionales Anuales</t>
    </r>
    <r>
      <rPr>
        <sz val="14"/>
        <color theme="1"/>
        <rFont val="Aptos Narrow"/>
        <family val="2"/>
      </rPr>
      <t>¹</t>
    </r>
  </si>
  <si>
    <t>Ultimo dato disponible al 31 de marzo de 2026.</t>
  </si>
  <si>
    <t>T</t>
  </si>
  <si>
    <r>
      <rPr>
        <sz val="14"/>
        <color theme="1"/>
        <rFont val="Aptos Display"/>
        <family val="2"/>
        <scheme val="major"/>
      </rPr>
      <t>²</t>
    </r>
    <r>
      <rPr>
        <sz val="11"/>
        <color theme="1"/>
        <rFont val="Aptos Display"/>
        <family val="1"/>
        <scheme val="major"/>
      </rPr>
      <t>Se incluye: Deuda Agraria, Convenio de Credito con Bancos Comerciales, Bonos Especiales de Deuda Agraria.</t>
    </r>
  </si>
  <si>
    <r>
      <rPr>
        <sz val="14"/>
        <color theme="1"/>
        <rFont val="Calibri"/>
        <family val="2"/>
      </rPr>
      <t>³</t>
    </r>
    <r>
      <rPr>
        <sz val="11"/>
        <color theme="1"/>
        <rFont val="Aptos Narrow"/>
        <family val="2"/>
        <scheme val="minor"/>
      </rPr>
      <t xml:space="preserve"> Incluye titulos que no se encuentran en condiciones de mercado, ejemplo: Bonos de Recapitalizacion de BCH (excluyendo bonos cupon cero), Bonos Conadi, Deuda Agraria, Bonos Zarzal.</t>
    </r>
  </si>
  <si>
    <t>NA: No Aplica</t>
  </si>
  <si>
    <t>ND: No Determinado</t>
  </si>
  <si>
    <t>p/: Preliminar</t>
  </si>
  <si>
    <t>Nota Aclaratoria:</t>
  </si>
  <si>
    <t>La Secretaría de Finanzas (SEFIN) autoriza la reproducción total o parcial de las cifras que figuran en esta publicación, siempre que se mencione la fuente. No obstante, esta Secretaría de Estado no asume responsabilidad legal alguna o de cualquier otra índole, por la manipulación y la interpretación personal de dicha información.
Derechos Reservados SEFIN © 2026</t>
  </si>
  <si>
    <t>No.</t>
  </si>
  <si>
    <t xml:space="preserve">Descripción </t>
  </si>
  <si>
    <t>Concepto</t>
  </si>
  <si>
    <t>Saldos US$, millones¹</t>
  </si>
  <si>
    <t>Cantidad de dinero pendiente de pago expresado en millones de Dólares de los Estados Unidos de América</t>
  </si>
  <si>
    <t>Deuda Interna</t>
  </si>
  <si>
    <r>
      <t>Es aquella que contrae o asume el Sector Público y las municipalidades, con personas naturales o jurídicas que tengan categoría de residentes en el territorio nacional. (Art. 70 LOP</t>
    </r>
    <r>
      <rPr>
        <b/>
        <sz val="11"/>
        <color rgb="FF3B3838"/>
        <rFont val="Aptos Narrow"/>
        <family val="2"/>
      </rPr>
      <t>¹</t>
    </r>
    <r>
      <rPr>
        <b/>
        <sz val="11"/>
        <color rgb="FF3B3838"/>
        <rFont val="Aparajita"/>
        <family val="1"/>
      </rPr>
      <t>).</t>
    </r>
    <r>
      <rPr>
        <b/>
        <sz val="11"/>
        <color rgb="FF404040"/>
        <rFont val="Aparajita"/>
        <family val="1"/>
      </rPr>
      <t xml:space="preserve"> </t>
    </r>
  </si>
  <si>
    <t>Es la constituida por obligaciones convenidas con otro Estado u Organismo Internacional o con cualquier persona natural o jurídica que tengan categoría de no residentes en el territorio nacional. (Art. 70 LOP)</t>
  </si>
  <si>
    <t>Compromisos financieros de carácter reembolsable contraídos o asumidos por el Estado a través de Instituciones competentes, en virtud de operaciones de crédito público. (Art. 65 LOP)</t>
  </si>
  <si>
    <t>Composición de Deuda Interna (%)</t>
  </si>
  <si>
    <t xml:space="preserve">Porcentaje de deuda que contrae o asume el Sector Público y las municipalidades, con personas naturales o jurídicas que tengan categoría de residentes en el territorio nacional. </t>
  </si>
  <si>
    <t>Composición de Deuda Externa (%)</t>
  </si>
  <si>
    <t xml:space="preserve">Porcentaje de deuda convenidas con otro Estado u Organismo Internacional o con cualquier persona natural o jurídica que tengan categoría de no residentes en el territorio nacional. </t>
  </si>
  <si>
    <t xml:space="preserve">Cantidad de dinero pendiente de pago expresado en millones de Dólares de los Estados Unidos de América, por obligaciones convenidas con otro Estado u Organismo Internacional o con cualquier persona natural o jurídica que tengan categoría de no residentes en el territorio nacional. </t>
  </si>
  <si>
    <t>Composición de la Deuda (%)</t>
  </si>
  <si>
    <t>Porcentaje de la Estructura de las obligaciones financieras que el gobierno ha asumido para financiar sus operaciones y proyectos. Que puede ser Deuda Interna o Deuda Externa.</t>
  </si>
  <si>
    <t>Composición de la Deuda por Moneda (%)</t>
  </si>
  <si>
    <t>Porcentaje de la deuda en función de las diferentes monedas de contratación.</t>
  </si>
  <si>
    <t xml:space="preserve">Composición en Moneda Nacional </t>
  </si>
  <si>
    <t>Obligaciones financieras adquiridas por el Gobierno en moneda local.</t>
  </si>
  <si>
    <t xml:space="preserve"> Composición en Moneda Extranjera</t>
  </si>
  <si>
    <t>Obligaciones financieras que el Gobierno adquiere en una moneda diferente a la moneda local.</t>
  </si>
  <si>
    <t>Indicadores y Variables macroeconómicas referentes a la deuda, su sostenibilidad, desempeño y riesgos.</t>
  </si>
  <si>
    <t xml:space="preserve">Ratio de Intereses/ Ingresos Corrientes </t>
  </si>
  <si>
    <t xml:space="preserve">Medida Financiera que indica la capacidad de pagar los intereses con los ingresos corrientes. </t>
  </si>
  <si>
    <t>Ratio de Servicio de deuda/ Ingresos</t>
  </si>
  <si>
    <t xml:space="preserve">Medida Financiera que indica la capacidad de realizar el pago de principal, intereses y comisiones con los ingresos totales. </t>
  </si>
  <si>
    <t>Ratio Deuda/PIB</t>
  </si>
  <si>
    <t>Medida Ecónomica que compara el nivel de deuda con el valor de todos los bienes y servicios producidos en su economía durante un año.</t>
  </si>
  <si>
    <t>Ratio Servicio de deuda/ PIB</t>
  </si>
  <si>
    <t>Medida Ecónomica que compara los pagos anuales de la deuda (principal, intereses y comisiones) con el valor de todos los bienes y servicios producidos en su economía durante un año.</t>
  </si>
  <si>
    <t>PIB, Millones de Lempiras</t>
  </si>
  <si>
    <t>Valor total de todos los bienes y servicios producidos en el país expresado en Lempiras</t>
  </si>
  <si>
    <t>Precio de la moneda local (HNL) en terminos de 1 Dólar de los Estados Unidos de América (US$).</t>
  </si>
  <si>
    <t>Vida Promedio (VP) en Años</t>
  </si>
  <si>
    <t>Periodo de tiempo expresado en años que indica el tiempo promedio que resta, desde la fecha de referencia hasta el último reembolso de principal de los instrumentos de deuda</t>
  </si>
  <si>
    <t>VP Deuda Pública (Años)</t>
  </si>
  <si>
    <t>Periodo de tiempo expresado en años que indica el tiempo promedio que resta, desde la fecha de referencia hasta el último reembolso de principal de los instrumentos de deuda externa e interna.</t>
  </si>
  <si>
    <t>VP Deuda Interna (Años)</t>
  </si>
  <si>
    <t>Periodo de tiempo expresado en años que indica el tiempo promedio que resta, desde la fecha de referencia hasta el último reembolso de principal de los instrumentos de deuda interna.</t>
  </si>
  <si>
    <t>Deuda Estandarizada</t>
  </si>
  <si>
    <t xml:space="preserve">Deuda emitida de acuerdo a los estándares del Programa de Armonización de los Mercados de Deuda Pública de Centroamérica, Panamá y República Dominicana. </t>
  </si>
  <si>
    <t>Deuda Interna en millones HNL</t>
  </si>
  <si>
    <t xml:space="preserve">Saldo en millones de Lempiras de la deuda que contrae o asume el Sector Público y las municipalidades, con personas naturales o jurídicas que tengan categoría de residentes en el territorio nacional. (Art. 70 LOP¹). </t>
  </si>
  <si>
    <t>Deuda No Estandarizada en HNL</t>
  </si>
  <si>
    <t>Deuda emitida a través de préstamos u otros tipo de instrumentos de deuda.</t>
  </si>
  <si>
    <t xml:space="preserve"> Deuda interna que el Gobierno adquiere en  moneda  local.</t>
  </si>
  <si>
    <t>Deuda interna que el Gobierno adquiere en una moneda diferente a la moneda local.</t>
  </si>
  <si>
    <t>Otras Obligaciones en Lempiras (%)</t>
  </si>
  <si>
    <t>Porcentaje de Deuda interna que el Gobierno adquiere en  moneda  local.</t>
  </si>
  <si>
    <t>Otras Obligaciones en Moneda Extranjera (%)</t>
  </si>
  <si>
    <t>Porcentaje de Deuda interna que el Gobierno adquiere en una moneda diferente a la moneda local.</t>
  </si>
  <si>
    <t>Periodo de tiempo expresado en años que indica el tiempo promedio que resta, desde la fecha de referencia hasta el último reembolso de principal de los instrumentos de deuda externa.</t>
  </si>
  <si>
    <t>Deuda con Vencimiento en el Corto Plazo (%)</t>
  </si>
  <si>
    <t>Porcentaje de la deuda total que tiene un vencimiento entre 1 y 3 años.</t>
  </si>
  <si>
    <t>Porcentaje de la deuda total que tiene un vencimiento menor a un año</t>
  </si>
  <si>
    <t>Porcentaje de la deuda total que tiene un vencimiento menor a tres años</t>
  </si>
  <si>
    <t>Porcentaje de la Deuda contratada en tasas fijas y tasas variables, siendo esta última sujeta a los cambios en las tasas referenciales del mercado.</t>
  </si>
  <si>
    <t>Porcentaje de la deuda que posee una tasa de interés fija que no cambiará durante el plazo contratado.</t>
  </si>
  <si>
    <t>Porcentaje de la deuda que posee una tasa de interes que puede cambiar con base a las tasas referenciales de mercado .</t>
  </si>
  <si>
    <t>Costo porcentual promedio de la deuda pública, que toma en cuenta el peso de cada instrumento de deuda en relación a la cartera total.</t>
  </si>
  <si>
    <t>% Tasa Promedio Ponderada Deuda Interna</t>
  </si>
  <si>
    <t>Costo porcentual promedio de la deuda interna, que toma en cuenta el peso de cada instrumento de deuda en relación a las obligaciones contratadas en el territorio nacional.</t>
  </si>
  <si>
    <t>% Tasa Promedio Ponderada Deuda Externa</t>
  </si>
  <si>
    <t>Costo porcentual promedio de la deuda externa, que toma en cuenta el peso de cada instrumento de deuda en relación a las obligaciones contratadas fuera del territorio nacional.</t>
  </si>
  <si>
    <t>Organismo Multilateral</t>
  </si>
  <si>
    <t>Entidades supranacionales que están formadas por varios países.</t>
  </si>
  <si>
    <t>Organismo Bilateral</t>
  </si>
  <si>
    <t>Entidad que colabora directamente o a través de una agencia o entidad, gubernamental o no gubernamental.</t>
  </si>
  <si>
    <t xml:space="preserve">Bancos Comerciales y Otros </t>
  </si>
  <si>
    <t>Instituciones Financieras Privadas, que proporciona servicios bancarios a precios de mercado.</t>
  </si>
  <si>
    <t xml:space="preserve">Tenedores de Bonos y Obligaciones </t>
  </si>
  <si>
    <t xml:space="preserve"> Inversores o entidades financieras que poseen bonos u otros instrumentos de deuda emitidos por el Gobierno, que no están considerados en las categorías anteriores.</t>
  </si>
  <si>
    <t>Multilateral (%)</t>
  </si>
  <si>
    <t>Tasa de interés promedio de la deuda contratada con entidades supranacionales que están formadas por varios países.</t>
  </si>
  <si>
    <t>Bilateral (%)</t>
  </si>
  <si>
    <t>Tasa de interés promedio de la deuda contratada con otro Gobierno que colabora directamente o a través de una agencia o entidad, gubernamental o no gubernamental.</t>
  </si>
  <si>
    <t>Bancos Comerciales y Otros (%)</t>
  </si>
  <si>
    <t>Tasa de interés promedio de la deuda contratada con Instituciones Financieras Privadas, que proporciona servicios bancarios a precios de mercado.</t>
  </si>
  <si>
    <t>Tenedores de Bonos y Obligaciones (%)</t>
  </si>
  <si>
    <t>Tasa de interés promedio de la deuda contratada con Inversores o entidades financieras que poseen bonos u otros instrumentos de deuda emitidos por el Gobierno, que no están considerados en las categorías anteriores.</t>
  </si>
  <si>
    <t>Saldo de la Deuda en Valor Facial</t>
  </si>
  <si>
    <t>Monto o valor adeudado, al cual no se ha descontado el principal a reembolsar en las fehcas de vencimiento</t>
  </si>
  <si>
    <t>Títulos y Valores de Mercado</t>
  </si>
  <si>
    <t xml:space="preserve">Instrumentos financieros o documento autónomo que ejerce los derechos que en ellos se consigna y que se compran y venden en los mercados financieros </t>
  </si>
  <si>
    <t>¹ LOP: Ley Orgánica del Presupuesto, aprobada con Decreto Legislativo No.83-2004 publicada en el Diario Oficial La Gaceta No.30,421 el 21 de Junio de 2004.</t>
  </si>
  <si>
    <t xml:space="preserve">Es el valor actual de un pago o corriente de pagos futuros descontados a determinada tasa de interés compuesta. También se denomina “valor del dinero en el tiempo” o “flujo efectivo descontado”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</si>
</sst>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3" formatCode="_-* #,##0.00_-;\-* #,##0.00_-;_-* &quot;-&quot;??_-;_-@_-"/>
    <numFmt numFmtId="164" formatCode="_-* #,##0.0_-;\-* #,##0.0_-;_-* &quot;-&quot;??_-;_-@_-"/>
    <numFmt numFmtId="165" formatCode="#,##0.0"/>
    <numFmt numFmtId="166" formatCode="_ * #,##0.00_ ;_ * \-#,##0.00_ ;_ * &quot;-&quot;??_ ;_ @_ "/>
    <numFmt numFmtId="167" formatCode="0.0%"/>
    <numFmt numFmtId="168" formatCode="0.0"/>
    <numFmt numFmtId="169" formatCode="_ * #,##0.0_ ;_ * \-#,##0.0_ ;_ * &quot;-&quot;??_ ;_ @_ "/>
  </numFmts>
  <fonts count="39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b/>
      <sz val="11"/>
      <color theme="0"/>
      <name val="Aptos Narrow"/>
      <family val="2"/>
      <scheme val="minor"/>
    </font>
    <font>
      <sz val="11"/>
      <color rgb="FFFF0000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11"/>
      <color theme="0"/>
      <name val="Aptos Narrow"/>
      <family val="2"/>
      <scheme val="minor"/>
    </font>
    <font>
      <b/>
      <sz val="18"/>
      <color theme="1"/>
      <name val="Aptos Narrow"/>
      <family val="2"/>
      <scheme val="minor"/>
    </font>
    <font>
      <b/>
      <sz val="18"/>
      <color theme="0"/>
      <name val="Aptos Display"/>
      <family val="2"/>
      <scheme val="major"/>
    </font>
    <font>
      <b/>
      <sz val="18"/>
      <color theme="0"/>
      <name val="Aptos Narrow"/>
      <family val="2"/>
      <scheme val="minor"/>
    </font>
    <font>
      <sz val="18"/>
      <color theme="1"/>
      <name val="Aptos Narrow"/>
      <family val="2"/>
      <scheme val="minor"/>
    </font>
    <font>
      <b/>
      <sz val="16"/>
      <color theme="0"/>
      <name val="Aptos Display"/>
      <family val="2"/>
      <scheme val="major"/>
    </font>
    <font>
      <b/>
      <sz val="16"/>
      <color theme="0"/>
      <name val="Calibri"/>
      <family val="2"/>
    </font>
    <font>
      <sz val="16"/>
      <color theme="1"/>
      <name val="Aptos Display"/>
      <family val="1"/>
      <scheme val="major"/>
    </font>
    <font>
      <sz val="16"/>
      <color theme="1"/>
      <name val="Calibri"/>
      <family val="2"/>
    </font>
    <font>
      <sz val="16"/>
      <color theme="1"/>
      <name val="Aptos Display"/>
      <family val="2"/>
      <scheme val="major"/>
    </font>
    <font>
      <b/>
      <sz val="16"/>
      <color theme="1"/>
      <name val="Aptos Display"/>
      <family val="2"/>
      <scheme val="major"/>
    </font>
    <font>
      <vertAlign val="superscript"/>
      <sz val="16"/>
      <color theme="1"/>
      <name val="Aptos Display"/>
      <family val="1"/>
      <scheme val="major"/>
    </font>
    <font>
      <sz val="16"/>
      <name val="Aptos Display"/>
      <family val="2"/>
      <scheme val="major"/>
    </font>
    <font>
      <sz val="16"/>
      <color theme="1"/>
      <name val="Aptos Narrow"/>
      <family val="2"/>
    </font>
    <font>
      <i/>
      <sz val="16"/>
      <color theme="1"/>
      <name val="Aptos Display"/>
      <family val="1"/>
      <scheme val="major"/>
    </font>
    <font>
      <i/>
      <sz val="16"/>
      <name val="Aptos Display"/>
      <family val="2"/>
      <scheme val="major"/>
    </font>
    <font>
      <sz val="16"/>
      <name val="Aptos Display"/>
      <family val="1"/>
      <scheme val="major"/>
    </font>
    <font>
      <b/>
      <sz val="16"/>
      <color theme="1"/>
      <name val="Aptos Display"/>
      <family val="1"/>
      <scheme val="major"/>
    </font>
    <font>
      <b/>
      <i/>
      <sz val="16"/>
      <color theme="1"/>
      <name val="Aptos Display"/>
      <family val="2"/>
      <scheme val="major"/>
    </font>
    <font>
      <sz val="11"/>
      <color theme="1"/>
      <name val="Aptos Display"/>
      <family val="2"/>
      <scheme val="major"/>
    </font>
    <font>
      <b/>
      <sz val="11"/>
      <color theme="1"/>
      <name val="Aptos Display"/>
      <family val="2"/>
      <scheme val="major"/>
    </font>
    <font>
      <sz val="11"/>
      <color theme="1"/>
      <name val="Aptos Display"/>
      <family val="1"/>
      <scheme val="major"/>
    </font>
    <font>
      <sz val="14"/>
      <color theme="1"/>
      <name val="Aptos Narrow"/>
      <family val="2"/>
    </font>
    <font>
      <sz val="14"/>
      <color theme="1"/>
      <name val="Aptos Display"/>
      <family val="2"/>
      <scheme val="major"/>
    </font>
    <font>
      <sz val="14"/>
      <color theme="1"/>
      <name val="Calibri"/>
      <family val="2"/>
    </font>
    <font>
      <sz val="11"/>
      <color rgb="FFFF0000"/>
      <name val="Aptos Display"/>
      <family val="1"/>
      <scheme val="major"/>
    </font>
    <font>
      <sz val="11"/>
      <color theme="0"/>
      <name val="Aptos Display"/>
      <family val="1"/>
      <scheme val="major"/>
    </font>
    <font>
      <sz val="14"/>
      <color rgb="FFFF0000"/>
      <name val="Aptos Narrow"/>
      <family val="2"/>
      <scheme val="minor"/>
    </font>
    <font>
      <sz val="8"/>
      <color rgb="FFFF0000"/>
      <name val="Aptos Narrow"/>
      <family val="2"/>
      <scheme val="minor"/>
    </font>
    <font>
      <b/>
      <sz val="11"/>
      <color rgb="FF3B3838"/>
      <name val="Aparajita"/>
      <family val="1"/>
    </font>
    <font>
      <b/>
      <sz val="11"/>
      <color rgb="FF3B3838"/>
      <name val="Aptos Narrow"/>
      <family val="2"/>
    </font>
    <font>
      <b/>
      <sz val="11"/>
      <color rgb="FF404040"/>
      <name val="Aparajita"/>
      <family val="1"/>
    </font>
    <font>
      <sz val="11"/>
      <color theme="1"/>
      <name val="Aparajita"/>
      <family val="1"/>
    </font>
    <font>
      <sz val="11"/>
      <color theme="1"/>
      <name val="Aptos Narrow"/>
      <family val="2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AD8411"/>
        <bgColor indexed="64"/>
      </patternFill>
    </fill>
    <fill>
      <patternFill patternType="solid">
        <fgColor theme="0" tint="-0.14999847407452621"/>
        <bgColor indexed="64"/>
      </patternFill>
    </fill>
  </fills>
  <borders count="19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double">
        <color indexed="64"/>
      </bottom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double">
        <color indexed="64"/>
      </top>
      <bottom/>
      <diagonal/>
    </border>
    <border>
      <left/>
      <right style="medium">
        <color indexed="64"/>
      </right>
      <top style="double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double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double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</cellStyleXfs>
  <cellXfs count="185">
    <xf numFmtId="0" fontId="0" fillId="0" borderId="0" xfId="0"/>
    <xf numFmtId="0" fontId="0" fillId="2" borderId="0" xfId="0" applyFill="1"/>
    <xf numFmtId="43" fontId="0" fillId="2" borderId="0" xfId="1" applyFont="1" applyFill="1"/>
    <xf numFmtId="0" fontId="6" fillId="2" borderId="0" xfId="0" applyFont="1" applyFill="1" applyAlignment="1">
      <alignment horizontal="center"/>
    </xf>
    <xf numFmtId="0" fontId="4" fillId="2" borderId="0" xfId="0" applyFont="1" applyFill="1" applyAlignment="1">
      <alignment horizontal="center"/>
    </xf>
    <xf numFmtId="0" fontId="7" fillId="3" borderId="1" xfId="0" applyFont="1" applyFill="1" applyBorder="1"/>
    <xf numFmtId="0" fontId="7" fillId="3" borderId="1" xfId="0" applyFont="1" applyFill="1" applyBorder="1" applyAlignment="1">
      <alignment horizontal="center"/>
    </xf>
    <xf numFmtId="0" fontId="9" fillId="2" borderId="0" xfId="0" applyFont="1" applyFill="1"/>
    <xf numFmtId="0" fontId="9" fillId="0" borderId="0" xfId="0" applyFont="1"/>
    <xf numFmtId="0" fontId="10" fillId="4" borderId="3" xfId="0" applyFont="1" applyFill="1" applyBorder="1" applyAlignment="1">
      <alignment horizontal="left" vertical="center"/>
    </xf>
    <xf numFmtId="164" fontId="10" fillId="4" borderId="3" xfId="1" applyNumberFormat="1" applyFont="1" applyFill="1" applyBorder="1" applyAlignment="1">
      <alignment horizontal="center" vertical="center"/>
    </xf>
    <xf numFmtId="0" fontId="12" fillId="2" borderId="5" xfId="0" applyFont="1" applyFill="1" applyBorder="1" applyAlignment="1">
      <alignment horizontal="left" vertical="center"/>
    </xf>
    <xf numFmtId="164" fontId="12" fillId="2" borderId="5" xfId="1" applyNumberFormat="1" applyFont="1" applyFill="1" applyBorder="1" applyAlignment="1">
      <alignment vertical="center"/>
    </xf>
    <xf numFmtId="164" fontId="12" fillId="2" borderId="5" xfId="1" applyNumberFormat="1" applyFont="1" applyFill="1" applyBorder="1" applyAlignment="1">
      <alignment horizontal="left" vertical="center"/>
    </xf>
    <xf numFmtId="0" fontId="15" fillId="5" borderId="3" xfId="0" applyFont="1" applyFill="1" applyBorder="1" applyAlignment="1">
      <alignment horizontal="left" vertical="center"/>
    </xf>
    <xf numFmtId="164" fontId="15" fillId="5" borderId="3" xfId="1" applyNumberFormat="1" applyFont="1" applyFill="1" applyBorder="1" applyAlignment="1">
      <alignment horizontal="center" vertical="center"/>
    </xf>
    <xf numFmtId="9" fontId="12" fillId="2" borderId="5" xfId="2" applyFont="1" applyFill="1" applyBorder="1" applyAlignment="1">
      <alignment horizontal="center" vertical="center"/>
    </xf>
    <xf numFmtId="9" fontId="12" fillId="2" borderId="5" xfId="0" applyNumberFormat="1" applyFont="1" applyFill="1" applyBorder="1" applyAlignment="1">
      <alignment horizontal="center" vertical="center"/>
    </xf>
    <xf numFmtId="0" fontId="12" fillId="2" borderId="3" xfId="0" applyFont="1" applyFill="1" applyBorder="1" applyAlignment="1">
      <alignment horizontal="left" vertical="center"/>
    </xf>
    <xf numFmtId="167" fontId="12" fillId="2" borderId="5" xfId="0" applyNumberFormat="1" applyFont="1" applyFill="1" applyBorder="1" applyAlignment="1">
      <alignment horizontal="center" vertical="center"/>
    </xf>
    <xf numFmtId="10" fontId="12" fillId="2" borderId="5" xfId="0" applyNumberFormat="1" applyFont="1" applyFill="1" applyBorder="1" applyAlignment="1">
      <alignment horizontal="center" vertical="center"/>
    </xf>
    <xf numFmtId="167" fontId="12" fillId="2" borderId="5" xfId="2" applyNumberFormat="1" applyFont="1" applyFill="1" applyBorder="1" applyAlignment="1">
      <alignment horizontal="center" vertical="center"/>
    </xf>
    <xf numFmtId="9" fontId="12" fillId="2" borderId="3" xfId="2" applyFont="1" applyFill="1" applyBorder="1" applyAlignment="1">
      <alignment horizontal="center" vertical="center"/>
    </xf>
    <xf numFmtId="9" fontId="12" fillId="2" borderId="3" xfId="0" applyNumberFormat="1" applyFont="1" applyFill="1" applyBorder="1" applyAlignment="1">
      <alignment horizontal="center" vertical="center"/>
    </xf>
    <xf numFmtId="167" fontId="12" fillId="2" borderId="3" xfId="0" applyNumberFormat="1" applyFont="1" applyFill="1" applyBorder="1" applyAlignment="1">
      <alignment horizontal="center" vertical="center"/>
    </xf>
    <xf numFmtId="0" fontId="12" fillId="2" borderId="5" xfId="0" applyFont="1" applyFill="1" applyBorder="1" applyAlignment="1">
      <alignment horizontal="center" vertical="center"/>
    </xf>
    <xf numFmtId="167" fontId="17" fillId="0" borderId="5" xfId="2" applyNumberFormat="1" applyFont="1" applyFill="1" applyBorder="1" applyAlignment="1">
      <alignment horizontal="center" vertical="center"/>
    </xf>
    <xf numFmtId="164" fontId="17" fillId="2" borderId="5" xfId="1" applyNumberFormat="1" applyFont="1" applyFill="1" applyBorder="1" applyAlignment="1">
      <alignment horizontal="center" vertical="center"/>
    </xf>
    <xf numFmtId="164" fontId="12" fillId="2" borderId="5" xfId="1" applyNumberFormat="1" applyFont="1" applyFill="1" applyBorder="1" applyAlignment="1">
      <alignment horizontal="center" vertical="center"/>
    </xf>
    <xf numFmtId="0" fontId="17" fillId="2" borderId="3" xfId="0" applyFont="1" applyFill="1" applyBorder="1" applyAlignment="1">
      <alignment horizontal="center" vertical="center"/>
    </xf>
    <xf numFmtId="168" fontId="17" fillId="2" borderId="3" xfId="0" applyNumberFormat="1" applyFont="1" applyFill="1" applyBorder="1" applyAlignment="1">
      <alignment horizontal="center" vertical="center"/>
    </xf>
    <xf numFmtId="168" fontId="12" fillId="2" borderId="5" xfId="0" applyNumberFormat="1" applyFont="1" applyFill="1" applyBorder="1" applyAlignment="1">
      <alignment horizontal="center" vertical="center"/>
    </xf>
    <xf numFmtId="0" fontId="19" fillId="2" borderId="5" xfId="0" applyFont="1" applyFill="1" applyBorder="1" applyAlignment="1">
      <alignment horizontal="left" vertical="center"/>
    </xf>
    <xf numFmtId="0" fontId="19" fillId="2" borderId="5" xfId="0" applyFont="1" applyFill="1" applyBorder="1" applyAlignment="1">
      <alignment horizontal="center" vertical="center"/>
    </xf>
    <xf numFmtId="0" fontId="20" fillId="2" borderId="5" xfId="0" applyFont="1" applyFill="1" applyBorder="1" applyAlignment="1">
      <alignment horizontal="left" vertical="center"/>
    </xf>
    <xf numFmtId="0" fontId="20" fillId="2" borderId="5" xfId="0" applyFont="1" applyFill="1" applyBorder="1" applyAlignment="1">
      <alignment horizontal="center" vertical="center"/>
    </xf>
    <xf numFmtId="167" fontId="12" fillId="2" borderId="3" xfId="2" applyNumberFormat="1" applyFont="1" applyFill="1" applyBorder="1" applyAlignment="1">
      <alignment horizontal="center" vertical="center"/>
    </xf>
    <xf numFmtId="0" fontId="22" fillId="5" borderId="5" xfId="0" applyFont="1" applyFill="1" applyBorder="1" applyAlignment="1">
      <alignment horizontal="left" vertical="center"/>
    </xf>
    <xf numFmtId="169" fontId="12" fillId="5" borderId="5" xfId="3" applyNumberFormat="1" applyFont="1" applyFill="1" applyBorder="1" applyAlignment="1">
      <alignment horizontal="center" vertical="center"/>
    </xf>
    <xf numFmtId="10" fontId="12" fillId="5" borderId="6" xfId="0" applyNumberFormat="1" applyFont="1" applyFill="1" applyBorder="1" applyAlignment="1">
      <alignment horizontal="center" vertical="center" wrapText="1"/>
    </xf>
    <xf numFmtId="0" fontId="23" fillId="2" borderId="5" xfId="0" applyFont="1" applyFill="1" applyBorder="1" applyAlignment="1">
      <alignment horizontal="left" vertical="center"/>
    </xf>
    <xf numFmtId="167" fontId="23" fillId="2" borderId="5" xfId="0" applyNumberFormat="1" applyFont="1" applyFill="1" applyBorder="1" applyAlignment="1">
      <alignment horizontal="center" vertical="center"/>
    </xf>
    <xf numFmtId="167" fontId="23" fillId="2" borderId="6" xfId="0" applyNumberFormat="1" applyFont="1" applyFill="1" applyBorder="1" applyAlignment="1">
      <alignment horizontal="center" vertical="center"/>
    </xf>
    <xf numFmtId="167" fontId="23" fillId="2" borderId="5" xfId="2" applyNumberFormat="1" applyFont="1" applyFill="1" applyBorder="1" applyAlignment="1">
      <alignment horizontal="center" vertical="center"/>
    </xf>
    <xf numFmtId="167" fontId="22" fillId="5" borderId="5" xfId="0" applyNumberFormat="1" applyFont="1" applyFill="1" applyBorder="1" applyAlignment="1">
      <alignment horizontal="left" vertical="center"/>
    </xf>
    <xf numFmtId="0" fontId="14" fillId="2" borderId="5" xfId="0" applyFont="1" applyFill="1" applyBorder="1" applyAlignment="1">
      <alignment horizontal="left" vertical="center"/>
    </xf>
    <xf numFmtId="164" fontId="22" fillId="5" borderId="5" xfId="1" applyNumberFormat="1" applyFont="1" applyFill="1" applyBorder="1" applyAlignment="1">
      <alignment horizontal="center" vertical="center"/>
    </xf>
    <xf numFmtId="164" fontId="22" fillId="5" borderId="5" xfId="0" applyNumberFormat="1" applyFont="1" applyFill="1" applyBorder="1" applyAlignment="1">
      <alignment horizontal="center" vertical="center"/>
    </xf>
    <xf numFmtId="0" fontId="12" fillId="2" borderId="11" xfId="0" applyFont="1" applyFill="1" applyBorder="1" applyAlignment="1">
      <alignment horizontal="left" vertical="center"/>
    </xf>
    <xf numFmtId="0" fontId="12" fillId="2" borderId="11" xfId="0" applyFont="1" applyFill="1" applyBorder="1" applyAlignment="1">
      <alignment horizontal="center" vertical="center"/>
    </xf>
    <xf numFmtId="0" fontId="24" fillId="2" borderId="15" xfId="0" applyFont="1" applyFill="1" applyBorder="1" applyAlignment="1">
      <alignment horizontal="left" vertical="center"/>
    </xf>
    <xf numFmtId="165" fontId="24" fillId="2" borderId="15" xfId="0" applyNumberFormat="1" applyFont="1" applyFill="1" applyBorder="1" applyAlignment="1">
      <alignment horizontal="left" vertical="center"/>
    </xf>
    <xf numFmtId="43" fontId="24" fillId="2" borderId="15" xfId="1" applyFont="1" applyFill="1" applyBorder="1" applyAlignment="1">
      <alignment horizontal="left" vertical="center"/>
    </xf>
    <xf numFmtId="165" fontId="26" fillId="2" borderId="15" xfId="3" applyNumberFormat="1" applyFont="1" applyFill="1" applyBorder="1" applyAlignment="1">
      <alignment horizontal="center" vertical="center"/>
    </xf>
    <xf numFmtId="0" fontId="5" fillId="2" borderId="0" xfId="0" applyFont="1" applyFill="1"/>
    <xf numFmtId="0" fontId="24" fillId="2" borderId="0" xfId="0" applyFont="1" applyFill="1" applyAlignment="1">
      <alignment horizontal="left" vertical="center"/>
    </xf>
    <xf numFmtId="165" fontId="24" fillId="2" borderId="0" xfId="0" applyNumberFormat="1" applyFont="1" applyFill="1" applyAlignment="1">
      <alignment horizontal="left" vertical="center"/>
    </xf>
    <xf numFmtId="43" fontId="24" fillId="2" borderId="0" xfId="1" applyFont="1" applyFill="1" applyBorder="1" applyAlignment="1">
      <alignment horizontal="left" vertical="center"/>
    </xf>
    <xf numFmtId="165" fontId="26" fillId="2" borderId="0" xfId="3" applyNumberFormat="1" applyFont="1" applyFill="1" applyBorder="1" applyAlignment="1">
      <alignment horizontal="center" vertical="center"/>
    </xf>
    <xf numFmtId="43" fontId="5" fillId="2" borderId="0" xfId="1" applyFont="1" applyFill="1"/>
    <xf numFmtId="0" fontId="26" fillId="2" borderId="0" xfId="0" applyFont="1" applyFill="1" applyAlignment="1">
      <alignment horizontal="left" vertical="center" wrapText="1"/>
    </xf>
    <xf numFmtId="0" fontId="0" fillId="2" borderId="0" xfId="0" applyFill="1" applyAlignment="1">
      <alignment wrapText="1"/>
    </xf>
    <xf numFmtId="0" fontId="30" fillId="2" borderId="0" xfId="0" applyFont="1" applyFill="1" applyAlignment="1">
      <alignment horizontal="left" vertical="center" wrapText="1"/>
    </xf>
    <xf numFmtId="0" fontId="3" fillId="2" borderId="0" xfId="0" applyFont="1" applyFill="1"/>
    <xf numFmtId="0" fontId="26" fillId="2" borderId="0" xfId="0" applyFont="1" applyFill="1"/>
    <xf numFmtId="164" fontId="31" fillId="2" borderId="0" xfId="1" applyNumberFormat="1" applyFont="1" applyFill="1"/>
    <xf numFmtId="164" fontId="30" fillId="2" borderId="0" xfId="1" applyNumberFormat="1" applyFont="1" applyFill="1"/>
    <xf numFmtId="164" fontId="31" fillId="2" borderId="0" xfId="0" applyNumberFormat="1" applyFont="1" applyFill="1"/>
    <xf numFmtId="164" fontId="30" fillId="2" borderId="0" xfId="0" applyNumberFormat="1" applyFont="1" applyFill="1"/>
    <xf numFmtId="43" fontId="3" fillId="2" borderId="0" xfId="1" applyFont="1" applyFill="1"/>
    <xf numFmtId="164" fontId="3" fillId="2" borderId="0" xfId="1" applyNumberFormat="1" applyFont="1" applyFill="1"/>
    <xf numFmtId="0" fontId="4" fillId="2" borderId="16" xfId="0" applyFont="1" applyFill="1" applyBorder="1"/>
    <xf numFmtId="0" fontId="32" fillId="2" borderId="0" xfId="0" applyFont="1" applyFill="1"/>
    <xf numFmtId="10" fontId="3" fillId="2" borderId="0" xfId="2" applyNumberFormat="1" applyFont="1" applyFill="1"/>
    <xf numFmtId="167" fontId="33" fillId="2" borderId="0" xfId="0" applyNumberFormat="1" applyFont="1" applyFill="1"/>
    <xf numFmtId="9" fontId="3" fillId="2" borderId="0" xfId="2" applyFont="1" applyFill="1"/>
    <xf numFmtId="0" fontId="0" fillId="2" borderId="12" xfId="0" applyFill="1" applyBorder="1" applyAlignment="1">
      <alignment horizontal="left" wrapText="1"/>
    </xf>
    <xf numFmtId="9" fontId="3" fillId="2" borderId="0" xfId="0" applyNumberFormat="1" applyFont="1" applyFill="1"/>
    <xf numFmtId="10" fontId="3" fillId="2" borderId="0" xfId="0" applyNumberFormat="1" applyFont="1" applyFill="1"/>
    <xf numFmtId="167" fontId="3" fillId="2" borderId="0" xfId="0" applyNumberFormat="1" applyFont="1" applyFill="1"/>
    <xf numFmtId="165" fontId="3" fillId="2" borderId="0" xfId="0" applyNumberFormat="1" applyFont="1" applyFill="1"/>
    <xf numFmtId="0" fontId="0" fillId="2" borderId="17" xfId="0" applyFill="1" applyBorder="1" applyAlignment="1">
      <alignment horizontal="center" vertical="center"/>
    </xf>
    <xf numFmtId="0" fontId="34" fillId="0" borderId="17" xfId="0" applyFont="1" applyBorder="1" applyAlignment="1">
      <alignment horizontal="left" vertical="center"/>
    </xf>
    <xf numFmtId="0" fontId="34" fillId="0" borderId="17" xfId="0" applyFont="1" applyBorder="1" applyAlignment="1">
      <alignment horizontal="justify" vertical="center"/>
    </xf>
    <xf numFmtId="0" fontId="36" fillId="0" borderId="17" xfId="0" applyFont="1" applyBorder="1" applyAlignment="1">
      <alignment horizontal="justify" vertical="center"/>
    </xf>
    <xf numFmtId="0" fontId="34" fillId="0" borderId="17" xfId="0" applyFont="1" applyBorder="1" applyAlignment="1">
      <alignment vertical="center"/>
    </xf>
    <xf numFmtId="0" fontId="36" fillId="0" borderId="17" xfId="0" applyFont="1" applyBorder="1" applyAlignment="1">
      <alignment horizontal="justify" vertical="center" wrapText="1"/>
    </xf>
    <xf numFmtId="0" fontId="36" fillId="2" borderId="0" xfId="0" applyFont="1" applyFill="1" applyAlignment="1">
      <alignment horizontal="justify" vertical="center"/>
    </xf>
    <xf numFmtId="0" fontId="37" fillId="2" borderId="18" xfId="0" applyFont="1" applyFill="1" applyBorder="1"/>
    <xf numFmtId="0" fontId="38" fillId="2" borderId="0" xfId="0" applyFont="1" applyFill="1"/>
    <xf numFmtId="0" fontId="37" fillId="2" borderId="0" xfId="0" applyFont="1" applyFill="1"/>
    <xf numFmtId="0" fontId="36" fillId="2" borderId="17" xfId="0" applyFont="1" applyFill="1" applyBorder="1" applyAlignment="1">
      <alignment horizontal="justify" vertical="center"/>
    </xf>
    <xf numFmtId="0" fontId="2" fillId="3" borderId="17" xfId="0" applyFont="1" applyFill="1" applyBorder="1" applyAlignment="1">
      <alignment horizontal="center"/>
    </xf>
    <xf numFmtId="165" fontId="12" fillId="2" borderId="11" xfId="3" applyNumberFormat="1" applyFont="1" applyFill="1" applyBorder="1" applyAlignment="1">
      <alignment horizontal="center" vertical="center"/>
    </xf>
    <xf numFmtId="165" fontId="12" fillId="2" borderId="14" xfId="3" applyNumberFormat="1" applyFont="1" applyFill="1" applyBorder="1" applyAlignment="1">
      <alignment horizontal="center" vertical="center"/>
    </xf>
    <xf numFmtId="0" fontId="26" fillId="2" borderId="0" xfId="0" applyFont="1" applyFill="1" applyAlignment="1">
      <alignment horizontal="left" vertical="center"/>
    </xf>
    <xf numFmtId="0" fontId="24" fillId="2" borderId="0" xfId="0" applyFont="1" applyFill="1" applyAlignment="1">
      <alignment horizontal="left" vertical="center" wrapText="1"/>
    </xf>
    <xf numFmtId="0" fontId="26" fillId="2" borderId="0" xfId="0" applyFont="1" applyFill="1" applyAlignment="1">
      <alignment horizontal="left" vertical="center" wrapText="1"/>
    </xf>
    <xf numFmtId="165" fontId="12" fillId="2" borderId="12" xfId="0" applyNumberFormat="1" applyFont="1" applyFill="1" applyBorder="1" applyAlignment="1">
      <alignment horizontal="center" vertical="center"/>
    </xf>
    <xf numFmtId="165" fontId="12" fillId="2" borderId="5" xfId="3" applyNumberFormat="1" applyFont="1" applyFill="1" applyBorder="1" applyAlignment="1">
      <alignment horizontal="center" vertical="center"/>
    </xf>
    <xf numFmtId="165" fontId="12" fillId="2" borderId="6" xfId="3" applyNumberFormat="1" applyFont="1" applyFill="1" applyBorder="1" applyAlignment="1">
      <alignment horizontal="center" vertical="center"/>
    </xf>
    <xf numFmtId="0" fontId="12" fillId="2" borderId="12" xfId="0" applyFont="1" applyFill="1" applyBorder="1" applyAlignment="1">
      <alignment horizontal="center" vertical="center"/>
    </xf>
    <xf numFmtId="165" fontId="12" fillId="2" borderId="0" xfId="0" applyNumberFormat="1" applyFont="1" applyFill="1" applyAlignment="1">
      <alignment horizontal="center" vertical="center"/>
    </xf>
    <xf numFmtId="165" fontId="12" fillId="2" borderId="13" xfId="0" applyNumberFormat="1" applyFont="1" applyFill="1" applyBorder="1" applyAlignment="1">
      <alignment horizontal="center" vertical="center"/>
    </xf>
    <xf numFmtId="165" fontId="12" fillId="2" borderId="9" xfId="0" applyNumberFormat="1" applyFont="1" applyFill="1" applyBorder="1" applyAlignment="1">
      <alignment horizontal="center" vertical="center"/>
    </xf>
    <xf numFmtId="0" fontId="12" fillId="2" borderId="9" xfId="0" applyFont="1" applyFill="1" applyBorder="1" applyAlignment="1">
      <alignment horizontal="center" vertical="center"/>
    </xf>
    <xf numFmtId="168" fontId="12" fillId="2" borderId="9" xfId="0" applyNumberFormat="1" applyFont="1" applyFill="1" applyBorder="1" applyAlignment="1">
      <alignment horizontal="center" vertical="center"/>
    </xf>
    <xf numFmtId="165" fontId="12" fillId="2" borderId="10" xfId="0" applyNumberFormat="1" applyFont="1" applyFill="1" applyBorder="1" applyAlignment="1">
      <alignment horizontal="center" vertical="center"/>
    </xf>
    <xf numFmtId="165" fontId="15" fillId="5" borderId="5" xfId="3" applyNumberFormat="1" applyFont="1" applyFill="1" applyBorder="1" applyAlignment="1">
      <alignment horizontal="center" vertical="center"/>
    </xf>
    <xf numFmtId="165" fontId="15" fillId="5" borderId="6" xfId="3" applyNumberFormat="1" applyFont="1" applyFill="1" applyBorder="1" applyAlignment="1">
      <alignment horizontal="center" vertical="center"/>
    </xf>
    <xf numFmtId="165" fontId="15" fillId="5" borderId="9" xfId="0" applyNumberFormat="1" applyFont="1" applyFill="1" applyBorder="1" applyAlignment="1">
      <alignment horizontal="center" vertical="center"/>
    </xf>
    <xf numFmtId="165" fontId="15" fillId="5" borderId="0" xfId="0" applyNumberFormat="1" applyFont="1" applyFill="1" applyAlignment="1">
      <alignment horizontal="center" vertical="center"/>
    </xf>
    <xf numFmtId="165" fontId="15" fillId="5" borderId="10" xfId="0" applyNumberFormat="1" applyFont="1" applyFill="1" applyBorder="1" applyAlignment="1">
      <alignment horizontal="center" vertical="center"/>
    </xf>
    <xf numFmtId="4" fontId="12" fillId="2" borderId="9" xfId="0" applyNumberFormat="1" applyFont="1" applyFill="1" applyBorder="1" applyAlignment="1">
      <alignment horizontal="center" vertical="center"/>
    </xf>
    <xf numFmtId="0" fontId="22" fillId="5" borderId="9" xfId="0" applyFont="1" applyFill="1" applyBorder="1" applyAlignment="1">
      <alignment horizontal="center" vertical="center"/>
    </xf>
    <xf numFmtId="165" fontId="10" fillId="4" borderId="3" xfId="0" applyNumberFormat="1" applyFont="1" applyFill="1" applyBorder="1" applyAlignment="1">
      <alignment horizontal="center" vertical="center"/>
    </xf>
    <xf numFmtId="165" fontId="10" fillId="4" borderId="4" xfId="0" applyNumberFormat="1" applyFont="1" applyFill="1" applyBorder="1" applyAlignment="1">
      <alignment horizontal="center" vertical="center"/>
    </xf>
    <xf numFmtId="167" fontId="21" fillId="2" borderId="5" xfId="2" applyNumberFormat="1" applyFont="1" applyFill="1" applyBorder="1" applyAlignment="1">
      <alignment horizontal="center" vertical="center"/>
    </xf>
    <xf numFmtId="167" fontId="21" fillId="2" borderId="6" xfId="2" applyNumberFormat="1" applyFont="1" applyFill="1" applyBorder="1" applyAlignment="1">
      <alignment horizontal="center" vertical="center"/>
    </xf>
    <xf numFmtId="10" fontId="21" fillId="2" borderId="5" xfId="2" applyNumberFormat="1" applyFont="1" applyFill="1" applyBorder="1" applyAlignment="1">
      <alignment horizontal="center" vertical="center"/>
    </xf>
    <xf numFmtId="10" fontId="21" fillId="2" borderId="6" xfId="2" applyNumberFormat="1" applyFont="1" applyFill="1" applyBorder="1" applyAlignment="1">
      <alignment horizontal="center" vertical="center"/>
    </xf>
    <xf numFmtId="10" fontId="12" fillId="2" borderId="5" xfId="0" applyNumberFormat="1" applyFont="1" applyFill="1" applyBorder="1" applyAlignment="1">
      <alignment horizontal="center" vertical="center"/>
    </xf>
    <xf numFmtId="0" fontId="12" fillId="2" borderId="6" xfId="0" applyFont="1" applyFill="1" applyBorder="1" applyAlignment="1">
      <alignment horizontal="center" vertical="center"/>
    </xf>
    <xf numFmtId="167" fontId="12" fillId="2" borderId="5" xfId="2" applyNumberFormat="1" applyFont="1" applyFill="1" applyBorder="1" applyAlignment="1">
      <alignment horizontal="center" vertical="center"/>
    </xf>
    <xf numFmtId="167" fontId="12" fillId="2" borderId="6" xfId="2" applyNumberFormat="1" applyFont="1" applyFill="1" applyBorder="1" applyAlignment="1">
      <alignment horizontal="center" vertical="center"/>
    </xf>
    <xf numFmtId="0" fontId="12" fillId="2" borderId="5" xfId="0" applyFont="1" applyFill="1" applyBorder="1" applyAlignment="1">
      <alignment horizontal="center" vertical="center"/>
    </xf>
    <xf numFmtId="167" fontId="12" fillId="2" borderId="5" xfId="0" applyNumberFormat="1" applyFont="1" applyFill="1" applyBorder="1" applyAlignment="1">
      <alignment horizontal="center" vertical="center"/>
    </xf>
    <xf numFmtId="167" fontId="12" fillId="2" borderId="6" xfId="0" applyNumberFormat="1" applyFont="1" applyFill="1" applyBorder="1" applyAlignment="1">
      <alignment horizontal="center" vertical="center"/>
    </xf>
    <xf numFmtId="169" fontId="12" fillId="5" borderId="5" xfId="3" applyNumberFormat="1" applyFont="1" applyFill="1" applyBorder="1" applyAlignment="1">
      <alignment horizontal="center" vertical="center"/>
    </xf>
    <xf numFmtId="169" fontId="12" fillId="5" borderId="6" xfId="3" applyNumberFormat="1" applyFont="1" applyFill="1" applyBorder="1" applyAlignment="1">
      <alignment horizontal="center" vertical="center"/>
    </xf>
    <xf numFmtId="0" fontId="22" fillId="5" borderId="5" xfId="0" applyFont="1" applyFill="1" applyBorder="1" applyAlignment="1">
      <alignment horizontal="center" vertical="center"/>
    </xf>
    <xf numFmtId="0" fontId="22" fillId="5" borderId="6" xfId="0" applyFont="1" applyFill="1" applyBorder="1" applyAlignment="1">
      <alignment horizontal="center" vertical="center"/>
    </xf>
    <xf numFmtId="167" fontId="23" fillId="2" borderId="5" xfId="0" applyNumberFormat="1" applyFont="1" applyFill="1" applyBorder="1" applyAlignment="1">
      <alignment horizontal="center" vertical="center"/>
    </xf>
    <xf numFmtId="167" fontId="23" fillId="2" borderId="6" xfId="0" applyNumberFormat="1" applyFont="1" applyFill="1" applyBorder="1" applyAlignment="1">
      <alignment horizontal="center" vertical="center"/>
    </xf>
    <xf numFmtId="167" fontId="23" fillId="2" borderId="5" xfId="1" applyNumberFormat="1" applyFont="1" applyFill="1" applyBorder="1" applyAlignment="1">
      <alignment horizontal="center" vertical="center"/>
    </xf>
    <xf numFmtId="167" fontId="23" fillId="2" borderId="6" xfId="1" applyNumberFormat="1" applyFont="1" applyFill="1" applyBorder="1" applyAlignment="1">
      <alignment horizontal="center" vertical="center"/>
    </xf>
    <xf numFmtId="10" fontId="23" fillId="2" borderId="5" xfId="0" applyNumberFormat="1" applyFont="1" applyFill="1" applyBorder="1" applyAlignment="1">
      <alignment horizontal="center" vertical="center"/>
    </xf>
    <xf numFmtId="0" fontId="23" fillId="2" borderId="6" xfId="0" applyFont="1" applyFill="1" applyBorder="1" applyAlignment="1">
      <alignment horizontal="center" vertical="center"/>
    </xf>
    <xf numFmtId="167" fontId="12" fillId="2" borderId="5" xfId="1" applyNumberFormat="1" applyFont="1" applyFill="1" applyBorder="1" applyAlignment="1">
      <alignment horizontal="center" vertical="center"/>
    </xf>
    <xf numFmtId="167" fontId="12" fillId="2" borderId="6" xfId="1" applyNumberFormat="1" applyFont="1" applyFill="1" applyBorder="1" applyAlignment="1">
      <alignment horizontal="center" vertical="center"/>
    </xf>
    <xf numFmtId="167" fontId="21" fillId="2" borderId="3" xfId="2" applyNumberFormat="1" applyFont="1" applyFill="1" applyBorder="1" applyAlignment="1">
      <alignment horizontal="center" vertical="center"/>
    </xf>
    <xf numFmtId="167" fontId="21" fillId="2" borderId="4" xfId="2" applyNumberFormat="1" applyFont="1" applyFill="1" applyBorder="1" applyAlignment="1">
      <alignment horizontal="center" vertical="center"/>
    </xf>
    <xf numFmtId="10" fontId="12" fillId="2" borderId="3" xfId="0" applyNumberFormat="1" applyFont="1" applyFill="1" applyBorder="1" applyAlignment="1">
      <alignment horizontal="center" vertical="center"/>
    </xf>
    <xf numFmtId="0" fontId="12" fillId="2" borderId="4" xfId="0" applyFont="1" applyFill="1" applyBorder="1" applyAlignment="1">
      <alignment horizontal="center" vertical="center"/>
    </xf>
    <xf numFmtId="9" fontId="12" fillId="2" borderId="3" xfId="2" applyFont="1" applyFill="1" applyBorder="1" applyAlignment="1">
      <alignment horizontal="center" vertical="center"/>
    </xf>
    <xf numFmtId="9" fontId="12" fillId="2" borderId="4" xfId="2" applyFont="1" applyFill="1" applyBorder="1" applyAlignment="1">
      <alignment horizontal="center" vertical="center"/>
    </xf>
    <xf numFmtId="167" fontId="12" fillId="2" borderId="3" xfId="0" applyNumberFormat="1" applyFont="1" applyFill="1" applyBorder="1" applyAlignment="1">
      <alignment horizontal="center" vertical="center"/>
    </xf>
    <xf numFmtId="167" fontId="12" fillId="2" borderId="4" xfId="0" applyNumberFormat="1" applyFont="1" applyFill="1" applyBorder="1" applyAlignment="1">
      <alignment horizontal="center" vertical="center"/>
    </xf>
    <xf numFmtId="9" fontId="12" fillId="2" borderId="3" xfId="0" applyNumberFormat="1" applyFont="1" applyFill="1" applyBorder="1" applyAlignment="1">
      <alignment horizontal="center" vertical="center"/>
    </xf>
    <xf numFmtId="10" fontId="12" fillId="2" borderId="6" xfId="0" applyNumberFormat="1" applyFont="1" applyFill="1" applyBorder="1" applyAlignment="1">
      <alignment horizontal="center" vertical="center"/>
    </xf>
    <xf numFmtId="9" fontId="12" fillId="2" borderId="5" xfId="2" applyFont="1" applyFill="1" applyBorder="1" applyAlignment="1">
      <alignment horizontal="center" vertical="center"/>
    </xf>
    <xf numFmtId="9" fontId="12" fillId="2" borderId="6" xfId="2" applyFont="1" applyFill="1" applyBorder="1" applyAlignment="1">
      <alignment horizontal="center" vertical="center"/>
    </xf>
    <xf numFmtId="9" fontId="12" fillId="2" borderId="5" xfId="0" applyNumberFormat="1" applyFont="1" applyFill="1" applyBorder="1" applyAlignment="1">
      <alignment horizontal="center" vertical="center"/>
    </xf>
    <xf numFmtId="9" fontId="12" fillId="2" borderId="6" xfId="0" applyNumberFormat="1" applyFont="1" applyFill="1" applyBorder="1" applyAlignment="1">
      <alignment horizontal="center" vertical="center"/>
    </xf>
    <xf numFmtId="165" fontId="12" fillId="2" borderId="5" xfId="0" applyNumberFormat="1" applyFont="1" applyFill="1" applyBorder="1" applyAlignment="1">
      <alignment horizontal="center" vertical="center"/>
    </xf>
    <xf numFmtId="165" fontId="12" fillId="2" borderId="6" xfId="0" applyNumberFormat="1" applyFont="1" applyFill="1" applyBorder="1" applyAlignment="1">
      <alignment horizontal="center" vertical="center"/>
    </xf>
    <xf numFmtId="0" fontId="20" fillId="2" borderId="5" xfId="0" applyFont="1" applyFill="1" applyBorder="1" applyAlignment="1">
      <alignment horizontal="center" vertical="center"/>
    </xf>
    <xf numFmtId="0" fontId="20" fillId="2" borderId="6" xfId="0" applyFont="1" applyFill="1" applyBorder="1" applyAlignment="1">
      <alignment horizontal="center" vertical="center"/>
    </xf>
    <xf numFmtId="168" fontId="20" fillId="2" borderId="5" xfId="0" applyNumberFormat="1" applyFont="1" applyFill="1" applyBorder="1" applyAlignment="1">
      <alignment horizontal="center" vertical="center"/>
    </xf>
    <xf numFmtId="168" fontId="20" fillId="2" borderId="6" xfId="0" applyNumberFormat="1" applyFont="1" applyFill="1" applyBorder="1" applyAlignment="1">
      <alignment horizontal="center" vertical="center"/>
    </xf>
    <xf numFmtId="168" fontId="12" fillId="2" borderId="5" xfId="0" applyNumberFormat="1" applyFont="1" applyFill="1" applyBorder="1" applyAlignment="1">
      <alignment horizontal="center" vertical="center"/>
    </xf>
    <xf numFmtId="168" fontId="12" fillId="2" borderId="6" xfId="0" applyNumberFormat="1" applyFont="1" applyFill="1" applyBorder="1" applyAlignment="1">
      <alignment horizontal="center" vertical="center"/>
    </xf>
    <xf numFmtId="168" fontId="19" fillId="2" borderId="5" xfId="0" applyNumberFormat="1" applyFont="1" applyFill="1" applyBorder="1" applyAlignment="1">
      <alignment horizontal="center" vertical="center"/>
    </xf>
    <xf numFmtId="168" fontId="19" fillId="2" borderId="6" xfId="0" applyNumberFormat="1" applyFont="1" applyFill="1" applyBorder="1" applyAlignment="1">
      <alignment horizontal="center" vertical="center"/>
    </xf>
    <xf numFmtId="0" fontId="19" fillId="2" borderId="5" xfId="0" applyFont="1" applyFill="1" applyBorder="1" applyAlignment="1">
      <alignment horizontal="center" vertical="center"/>
    </xf>
    <xf numFmtId="0" fontId="19" fillId="2" borderId="6" xfId="0" applyFont="1" applyFill="1" applyBorder="1" applyAlignment="1">
      <alignment horizontal="center" vertical="center"/>
    </xf>
    <xf numFmtId="168" fontId="12" fillId="2" borderId="7" xfId="0" applyNumberFormat="1" applyFont="1" applyFill="1" applyBorder="1" applyAlignment="1">
      <alignment horizontal="center" vertical="center"/>
    </xf>
    <xf numFmtId="168" fontId="12" fillId="2" borderId="8" xfId="0" applyNumberFormat="1" applyFont="1" applyFill="1" applyBorder="1" applyAlignment="1">
      <alignment horizontal="center" vertical="center"/>
    </xf>
    <xf numFmtId="165" fontId="15" fillId="5" borderId="3" xfId="0" applyNumberFormat="1" applyFont="1" applyFill="1" applyBorder="1" applyAlignment="1">
      <alignment horizontal="center" vertical="center"/>
    </xf>
    <xf numFmtId="165" fontId="15" fillId="5" borderId="4" xfId="0" applyNumberFormat="1" applyFont="1" applyFill="1" applyBorder="1" applyAlignment="1">
      <alignment horizontal="center" vertical="center"/>
    </xf>
    <xf numFmtId="168" fontId="15" fillId="5" borderId="3" xfId="1" applyNumberFormat="1" applyFont="1" applyFill="1" applyBorder="1" applyAlignment="1">
      <alignment horizontal="center" vertical="center"/>
    </xf>
    <xf numFmtId="168" fontId="15" fillId="5" borderId="4" xfId="1" applyNumberFormat="1" applyFont="1" applyFill="1" applyBorder="1" applyAlignment="1">
      <alignment horizontal="center" vertical="center"/>
    </xf>
    <xf numFmtId="2" fontId="15" fillId="5" borderId="3" xfId="1" applyNumberFormat="1" applyFont="1" applyFill="1" applyBorder="1" applyAlignment="1">
      <alignment horizontal="center" vertical="center"/>
    </xf>
    <xf numFmtId="2" fontId="15" fillId="5" borderId="4" xfId="1" applyNumberFormat="1" applyFont="1" applyFill="1" applyBorder="1" applyAlignment="1">
      <alignment horizontal="center" vertical="center"/>
    </xf>
    <xf numFmtId="168" fontId="12" fillId="2" borderId="3" xfId="0" applyNumberFormat="1" applyFont="1" applyFill="1" applyBorder="1" applyAlignment="1">
      <alignment horizontal="center" vertical="center"/>
    </xf>
    <xf numFmtId="168" fontId="12" fillId="2" borderId="4" xfId="0" applyNumberFormat="1" applyFont="1" applyFill="1" applyBorder="1" applyAlignment="1">
      <alignment horizontal="center" vertical="center"/>
    </xf>
    <xf numFmtId="167" fontId="12" fillId="0" borderId="5" xfId="2" applyNumberFormat="1" applyFont="1" applyFill="1" applyBorder="1" applyAlignment="1">
      <alignment horizontal="center" vertical="center"/>
    </xf>
    <xf numFmtId="167" fontId="12" fillId="0" borderId="6" xfId="2" applyNumberFormat="1" applyFont="1" applyFill="1" applyBorder="1" applyAlignment="1">
      <alignment horizontal="center" vertical="center"/>
    </xf>
    <xf numFmtId="9" fontId="0" fillId="2" borderId="3" xfId="0" applyNumberFormat="1" applyFill="1" applyBorder="1" applyAlignment="1">
      <alignment horizontal="center" vertical="center"/>
    </xf>
    <xf numFmtId="9" fontId="0" fillId="2" borderId="4" xfId="0" applyNumberFormat="1" applyFill="1" applyBorder="1" applyAlignment="1">
      <alignment horizontal="center" vertical="center"/>
    </xf>
    <xf numFmtId="9" fontId="0" fillId="2" borderId="5" xfId="0" applyNumberFormat="1" applyFill="1" applyBorder="1" applyAlignment="1">
      <alignment horizontal="center" vertical="center"/>
    </xf>
    <xf numFmtId="9" fontId="0" fillId="2" borderId="6" xfId="0" applyNumberFormat="1" applyFill="1" applyBorder="1" applyAlignment="1">
      <alignment horizontal="center" vertical="center"/>
    </xf>
    <xf numFmtId="165" fontId="14" fillId="2" borderId="5" xfId="3" applyNumberFormat="1" applyFont="1" applyFill="1" applyBorder="1" applyAlignment="1">
      <alignment horizontal="center" vertical="center"/>
    </xf>
    <xf numFmtId="165" fontId="14" fillId="2" borderId="6" xfId="3" applyNumberFormat="1" applyFont="1" applyFill="1" applyBorder="1" applyAlignment="1">
      <alignment horizontal="center" vertical="center"/>
    </xf>
    <xf numFmtId="17" fontId="8" fillId="3" borderId="2" xfId="0" applyNumberFormat="1" applyFont="1" applyFill="1" applyBorder="1" applyAlignment="1">
      <alignment horizontal="center"/>
    </xf>
  </cellXfs>
  <cellStyles count="4">
    <cellStyle name="Millares" xfId="1" builtinId="3"/>
    <cellStyle name="Millares 2 3" xfId="3" xr:uid="{51BF1F96-F211-449C-8D1E-B372853CABEF}"/>
    <cellStyle name="Normal" xfId="0" builtinId="0"/>
    <cellStyle name="Porcentaje" xfId="2" builtinId="5"/>
  </cellStyles>
  <dxfs count="0"/>
  <tableStyles count="0" defaultTableStyle="TableStyleMedium2" defaultPivotStyle="PivotStyleLight16"/>
  <colors>
    <mruColors>
      <color rgb="FFCC99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externalLink" Target="externalLinks/externalLink115.xml"/><Relationship Id="rId21" Type="http://schemas.openxmlformats.org/officeDocument/2006/relationships/externalLink" Target="externalLinks/externalLink19.xml"/><Relationship Id="rId42" Type="http://schemas.openxmlformats.org/officeDocument/2006/relationships/externalLink" Target="externalLinks/externalLink40.xml"/><Relationship Id="rId63" Type="http://schemas.openxmlformats.org/officeDocument/2006/relationships/externalLink" Target="externalLinks/externalLink61.xml"/><Relationship Id="rId84" Type="http://schemas.openxmlformats.org/officeDocument/2006/relationships/externalLink" Target="externalLinks/externalLink82.xml"/><Relationship Id="rId138" Type="http://schemas.openxmlformats.org/officeDocument/2006/relationships/externalLink" Target="externalLinks/externalLink136.xml"/><Relationship Id="rId159" Type="http://schemas.openxmlformats.org/officeDocument/2006/relationships/externalLink" Target="externalLinks/externalLink157.xml"/><Relationship Id="rId170" Type="http://schemas.openxmlformats.org/officeDocument/2006/relationships/calcChain" Target="calcChain.xml"/><Relationship Id="rId107" Type="http://schemas.openxmlformats.org/officeDocument/2006/relationships/externalLink" Target="externalLinks/externalLink105.xml"/><Relationship Id="rId11" Type="http://schemas.openxmlformats.org/officeDocument/2006/relationships/externalLink" Target="externalLinks/externalLink9.xml"/><Relationship Id="rId32" Type="http://schemas.openxmlformats.org/officeDocument/2006/relationships/externalLink" Target="externalLinks/externalLink30.xml"/><Relationship Id="rId53" Type="http://schemas.openxmlformats.org/officeDocument/2006/relationships/externalLink" Target="externalLinks/externalLink51.xml"/><Relationship Id="rId74" Type="http://schemas.openxmlformats.org/officeDocument/2006/relationships/externalLink" Target="externalLinks/externalLink72.xml"/><Relationship Id="rId128" Type="http://schemas.openxmlformats.org/officeDocument/2006/relationships/externalLink" Target="externalLinks/externalLink126.xml"/><Relationship Id="rId149" Type="http://schemas.openxmlformats.org/officeDocument/2006/relationships/externalLink" Target="externalLinks/externalLink147.xml"/><Relationship Id="rId5" Type="http://schemas.openxmlformats.org/officeDocument/2006/relationships/externalLink" Target="externalLinks/externalLink3.xml"/><Relationship Id="rId95" Type="http://schemas.openxmlformats.org/officeDocument/2006/relationships/externalLink" Target="externalLinks/externalLink93.xml"/><Relationship Id="rId160" Type="http://schemas.openxmlformats.org/officeDocument/2006/relationships/externalLink" Target="externalLinks/externalLink158.xml"/><Relationship Id="rId22" Type="http://schemas.openxmlformats.org/officeDocument/2006/relationships/externalLink" Target="externalLinks/externalLink20.xml"/><Relationship Id="rId43" Type="http://schemas.openxmlformats.org/officeDocument/2006/relationships/externalLink" Target="externalLinks/externalLink41.xml"/><Relationship Id="rId64" Type="http://schemas.openxmlformats.org/officeDocument/2006/relationships/externalLink" Target="externalLinks/externalLink62.xml"/><Relationship Id="rId118" Type="http://schemas.openxmlformats.org/officeDocument/2006/relationships/externalLink" Target="externalLinks/externalLink116.xml"/><Relationship Id="rId139" Type="http://schemas.openxmlformats.org/officeDocument/2006/relationships/externalLink" Target="externalLinks/externalLink137.xml"/><Relationship Id="rId85" Type="http://schemas.openxmlformats.org/officeDocument/2006/relationships/externalLink" Target="externalLinks/externalLink83.xml"/><Relationship Id="rId150" Type="http://schemas.openxmlformats.org/officeDocument/2006/relationships/externalLink" Target="externalLinks/externalLink148.xml"/><Relationship Id="rId12" Type="http://schemas.openxmlformats.org/officeDocument/2006/relationships/externalLink" Target="externalLinks/externalLink10.xml"/><Relationship Id="rId33" Type="http://schemas.openxmlformats.org/officeDocument/2006/relationships/externalLink" Target="externalLinks/externalLink31.xml"/><Relationship Id="rId108" Type="http://schemas.openxmlformats.org/officeDocument/2006/relationships/externalLink" Target="externalLinks/externalLink106.xml"/><Relationship Id="rId129" Type="http://schemas.openxmlformats.org/officeDocument/2006/relationships/externalLink" Target="externalLinks/externalLink127.xml"/><Relationship Id="rId54" Type="http://schemas.openxmlformats.org/officeDocument/2006/relationships/externalLink" Target="externalLinks/externalLink52.xml"/><Relationship Id="rId70" Type="http://schemas.openxmlformats.org/officeDocument/2006/relationships/externalLink" Target="externalLinks/externalLink68.xml"/><Relationship Id="rId75" Type="http://schemas.openxmlformats.org/officeDocument/2006/relationships/externalLink" Target="externalLinks/externalLink73.xml"/><Relationship Id="rId91" Type="http://schemas.openxmlformats.org/officeDocument/2006/relationships/externalLink" Target="externalLinks/externalLink89.xml"/><Relationship Id="rId96" Type="http://schemas.openxmlformats.org/officeDocument/2006/relationships/externalLink" Target="externalLinks/externalLink94.xml"/><Relationship Id="rId140" Type="http://schemas.openxmlformats.org/officeDocument/2006/relationships/externalLink" Target="externalLinks/externalLink138.xml"/><Relationship Id="rId145" Type="http://schemas.openxmlformats.org/officeDocument/2006/relationships/externalLink" Target="externalLinks/externalLink143.xml"/><Relationship Id="rId161" Type="http://schemas.openxmlformats.org/officeDocument/2006/relationships/externalLink" Target="externalLinks/externalLink159.xml"/><Relationship Id="rId166" Type="http://schemas.openxmlformats.org/officeDocument/2006/relationships/externalLink" Target="externalLinks/externalLink164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4.xml"/><Relationship Id="rId23" Type="http://schemas.openxmlformats.org/officeDocument/2006/relationships/externalLink" Target="externalLinks/externalLink21.xml"/><Relationship Id="rId28" Type="http://schemas.openxmlformats.org/officeDocument/2006/relationships/externalLink" Target="externalLinks/externalLink26.xml"/><Relationship Id="rId49" Type="http://schemas.openxmlformats.org/officeDocument/2006/relationships/externalLink" Target="externalLinks/externalLink47.xml"/><Relationship Id="rId114" Type="http://schemas.openxmlformats.org/officeDocument/2006/relationships/externalLink" Target="externalLinks/externalLink112.xml"/><Relationship Id="rId119" Type="http://schemas.openxmlformats.org/officeDocument/2006/relationships/externalLink" Target="externalLinks/externalLink117.xml"/><Relationship Id="rId44" Type="http://schemas.openxmlformats.org/officeDocument/2006/relationships/externalLink" Target="externalLinks/externalLink42.xml"/><Relationship Id="rId60" Type="http://schemas.openxmlformats.org/officeDocument/2006/relationships/externalLink" Target="externalLinks/externalLink58.xml"/><Relationship Id="rId65" Type="http://schemas.openxmlformats.org/officeDocument/2006/relationships/externalLink" Target="externalLinks/externalLink63.xml"/><Relationship Id="rId81" Type="http://schemas.openxmlformats.org/officeDocument/2006/relationships/externalLink" Target="externalLinks/externalLink79.xml"/><Relationship Id="rId86" Type="http://schemas.openxmlformats.org/officeDocument/2006/relationships/externalLink" Target="externalLinks/externalLink84.xml"/><Relationship Id="rId130" Type="http://schemas.openxmlformats.org/officeDocument/2006/relationships/externalLink" Target="externalLinks/externalLink128.xml"/><Relationship Id="rId135" Type="http://schemas.openxmlformats.org/officeDocument/2006/relationships/externalLink" Target="externalLinks/externalLink133.xml"/><Relationship Id="rId151" Type="http://schemas.openxmlformats.org/officeDocument/2006/relationships/externalLink" Target="externalLinks/externalLink149.xml"/><Relationship Id="rId156" Type="http://schemas.openxmlformats.org/officeDocument/2006/relationships/externalLink" Target="externalLinks/externalLink154.xml"/><Relationship Id="rId13" Type="http://schemas.openxmlformats.org/officeDocument/2006/relationships/externalLink" Target="externalLinks/externalLink11.xml"/><Relationship Id="rId18" Type="http://schemas.openxmlformats.org/officeDocument/2006/relationships/externalLink" Target="externalLinks/externalLink16.xml"/><Relationship Id="rId39" Type="http://schemas.openxmlformats.org/officeDocument/2006/relationships/externalLink" Target="externalLinks/externalLink37.xml"/><Relationship Id="rId109" Type="http://schemas.openxmlformats.org/officeDocument/2006/relationships/externalLink" Target="externalLinks/externalLink107.xml"/><Relationship Id="rId34" Type="http://schemas.openxmlformats.org/officeDocument/2006/relationships/externalLink" Target="externalLinks/externalLink32.xml"/><Relationship Id="rId50" Type="http://schemas.openxmlformats.org/officeDocument/2006/relationships/externalLink" Target="externalLinks/externalLink48.xml"/><Relationship Id="rId55" Type="http://schemas.openxmlformats.org/officeDocument/2006/relationships/externalLink" Target="externalLinks/externalLink53.xml"/><Relationship Id="rId76" Type="http://schemas.openxmlformats.org/officeDocument/2006/relationships/externalLink" Target="externalLinks/externalLink74.xml"/><Relationship Id="rId97" Type="http://schemas.openxmlformats.org/officeDocument/2006/relationships/externalLink" Target="externalLinks/externalLink95.xml"/><Relationship Id="rId104" Type="http://schemas.openxmlformats.org/officeDocument/2006/relationships/externalLink" Target="externalLinks/externalLink102.xml"/><Relationship Id="rId120" Type="http://schemas.openxmlformats.org/officeDocument/2006/relationships/externalLink" Target="externalLinks/externalLink118.xml"/><Relationship Id="rId125" Type="http://schemas.openxmlformats.org/officeDocument/2006/relationships/externalLink" Target="externalLinks/externalLink123.xml"/><Relationship Id="rId141" Type="http://schemas.openxmlformats.org/officeDocument/2006/relationships/externalLink" Target="externalLinks/externalLink139.xml"/><Relationship Id="rId146" Type="http://schemas.openxmlformats.org/officeDocument/2006/relationships/externalLink" Target="externalLinks/externalLink144.xml"/><Relationship Id="rId167" Type="http://schemas.openxmlformats.org/officeDocument/2006/relationships/theme" Target="theme/theme1.xml"/><Relationship Id="rId7" Type="http://schemas.openxmlformats.org/officeDocument/2006/relationships/externalLink" Target="externalLinks/externalLink5.xml"/><Relationship Id="rId71" Type="http://schemas.openxmlformats.org/officeDocument/2006/relationships/externalLink" Target="externalLinks/externalLink69.xml"/><Relationship Id="rId92" Type="http://schemas.openxmlformats.org/officeDocument/2006/relationships/externalLink" Target="externalLinks/externalLink90.xml"/><Relationship Id="rId162" Type="http://schemas.openxmlformats.org/officeDocument/2006/relationships/externalLink" Target="externalLinks/externalLink160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27.xml"/><Relationship Id="rId24" Type="http://schemas.openxmlformats.org/officeDocument/2006/relationships/externalLink" Target="externalLinks/externalLink22.xml"/><Relationship Id="rId40" Type="http://schemas.openxmlformats.org/officeDocument/2006/relationships/externalLink" Target="externalLinks/externalLink38.xml"/><Relationship Id="rId45" Type="http://schemas.openxmlformats.org/officeDocument/2006/relationships/externalLink" Target="externalLinks/externalLink43.xml"/><Relationship Id="rId66" Type="http://schemas.openxmlformats.org/officeDocument/2006/relationships/externalLink" Target="externalLinks/externalLink64.xml"/><Relationship Id="rId87" Type="http://schemas.openxmlformats.org/officeDocument/2006/relationships/externalLink" Target="externalLinks/externalLink85.xml"/><Relationship Id="rId110" Type="http://schemas.openxmlformats.org/officeDocument/2006/relationships/externalLink" Target="externalLinks/externalLink108.xml"/><Relationship Id="rId115" Type="http://schemas.openxmlformats.org/officeDocument/2006/relationships/externalLink" Target="externalLinks/externalLink113.xml"/><Relationship Id="rId131" Type="http://schemas.openxmlformats.org/officeDocument/2006/relationships/externalLink" Target="externalLinks/externalLink129.xml"/><Relationship Id="rId136" Type="http://schemas.openxmlformats.org/officeDocument/2006/relationships/externalLink" Target="externalLinks/externalLink134.xml"/><Relationship Id="rId157" Type="http://schemas.openxmlformats.org/officeDocument/2006/relationships/externalLink" Target="externalLinks/externalLink155.xml"/><Relationship Id="rId61" Type="http://schemas.openxmlformats.org/officeDocument/2006/relationships/externalLink" Target="externalLinks/externalLink59.xml"/><Relationship Id="rId82" Type="http://schemas.openxmlformats.org/officeDocument/2006/relationships/externalLink" Target="externalLinks/externalLink80.xml"/><Relationship Id="rId152" Type="http://schemas.openxmlformats.org/officeDocument/2006/relationships/externalLink" Target="externalLinks/externalLink150.xml"/><Relationship Id="rId19" Type="http://schemas.openxmlformats.org/officeDocument/2006/relationships/externalLink" Target="externalLinks/externalLink17.xml"/><Relationship Id="rId14" Type="http://schemas.openxmlformats.org/officeDocument/2006/relationships/externalLink" Target="externalLinks/externalLink12.xml"/><Relationship Id="rId30" Type="http://schemas.openxmlformats.org/officeDocument/2006/relationships/externalLink" Target="externalLinks/externalLink28.xml"/><Relationship Id="rId35" Type="http://schemas.openxmlformats.org/officeDocument/2006/relationships/externalLink" Target="externalLinks/externalLink33.xml"/><Relationship Id="rId56" Type="http://schemas.openxmlformats.org/officeDocument/2006/relationships/externalLink" Target="externalLinks/externalLink54.xml"/><Relationship Id="rId77" Type="http://schemas.openxmlformats.org/officeDocument/2006/relationships/externalLink" Target="externalLinks/externalLink75.xml"/><Relationship Id="rId100" Type="http://schemas.openxmlformats.org/officeDocument/2006/relationships/externalLink" Target="externalLinks/externalLink98.xml"/><Relationship Id="rId105" Type="http://schemas.openxmlformats.org/officeDocument/2006/relationships/externalLink" Target="externalLinks/externalLink103.xml"/><Relationship Id="rId126" Type="http://schemas.openxmlformats.org/officeDocument/2006/relationships/externalLink" Target="externalLinks/externalLink124.xml"/><Relationship Id="rId147" Type="http://schemas.openxmlformats.org/officeDocument/2006/relationships/externalLink" Target="externalLinks/externalLink145.xml"/><Relationship Id="rId168" Type="http://schemas.openxmlformats.org/officeDocument/2006/relationships/styles" Target="styles.xml"/><Relationship Id="rId8" Type="http://schemas.openxmlformats.org/officeDocument/2006/relationships/externalLink" Target="externalLinks/externalLink6.xml"/><Relationship Id="rId51" Type="http://schemas.openxmlformats.org/officeDocument/2006/relationships/externalLink" Target="externalLinks/externalLink49.xml"/><Relationship Id="rId72" Type="http://schemas.openxmlformats.org/officeDocument/2006/relationships/externalLink" Target="externalLinks/externalLink70.xml"/><Relationship Id="rId93" Type="http://schemas.openxmlformats.org/officeDocument/2006/relationships/externalLink" Target="externalLinks/externalLink91.xml"/><Relationship Id="rId98" Type="http://schemas.openxmlformats.org/officeDocument/2006/relationships/externalLink" Target="externalLinks/externalLink96.xml"/><Relationship Id="rId121" Type="http://schemas.openxmlformats.org/officeDocument/2006/relationships/externalLink" Target="externalLinks/externalLink119.xml"/><Relationship Id="rId142" Type="http://schemas.openxmlformats.org/officeDocument/2006/relationships/externalLink" Target="externalLinks/externalLink140.xml"/><Relationship Id="rId163" Type="http://schemas.openxmlformats.org/officeDocument/2006/relationships/externalLink" Target="externalLinks/externalLink161.xml"/><Relationship Id="rId3" Type="http://schemas.openxmlformats.org/officeDocument/2006/relationships/externalLink" Target="externalLinks/externalLink1.xml"/><Relationship Id="rId25" Type="http://schemas.openxmlformats.org/officeDocument/2006/relationships/externalLink" Target="externalLinks/externalLink23.xml"/><Relationship Id="rId46" Type="http://schemas.openxmlformats.org/officeDocument/2006/relationships/externalLink" Target="externalLinks/externalLink44.xml"/><Relationship Id="rId67" Type="http://schemas.openxmlformats.org/officeDocument/2006/relationships/externalLink" Target="externalLinks/externalLink65.xml"/><Relationship Id="rId116" Type="http://schemas.openxmlformats.org/officeDocument/2006/relationships/externalLink" Target="externalLinks/externalLink114.xml"/><Relationship Id="rId137" Type="http://schemas.openxmlformats.org/officeDocument/2006/relationships/externalLink" Target="externalLinks/externalLink135.xml"/><Relationship Id="rId158" Type="http://schemas.openxmlformats.org/officeDocument/2006/relationships/externalLink" Target="externalLinks/externalLink156.xml"/><Relationship Id="rId20" Type="http://schemas.openxmlformats.org/officeDocument/2006/relationships/externalLink" Target="externalLinks/externalLink18.xml"/><Relationship Id="rId41" Type="http://schemas.openxmlformats.org/officeDocument/2006/relationships/externalLink" Target="externalLinks/externalLink39.xml"/><Relationship Id="rId62" Type="http://schemas.openxmlformats.org/officeDocument/2006/relationships/externalLink" Target="externalLinks/externalLink60.xml"/><Relationship Id="rId83" Type="http://schemas.openxmlformats.org/officeDocument/2006/relationships/externalLink" Target="externalLinks/externalLink81.xml"/><Relationship Id="rId88" Type="http://schemas.openxmlformats.org/officeDocument/2006/relationships/externalLink" Target="externalLinks/externalLink86.xml"/><Relationship Id="rId111" Type="http://schemas.openxmlformats.org/officeDocument/2006/relationships/externalLink" Target="externalLinks/externalLink109.xml"/><Relationship Id="rId132" Type="http://schemas.openxmlformats.org/officeDocument/2006/relationships/externalLink" Target="externalLinks/externalLink130.xml"/><Relationship Id="rId153" Type="http://schemas.openxmlformats.org/officeDocument/2006/relationships/externalLink" Target="externalLinks/externalLink151.xml"/><Relationship Id="rId15" Type="http://schemas.openxmlformats.org/officeDocument/2006/relationships/externalLink" Target="externalLinks/externalLink13.xml"/><Relationship Id="rId36" Type="http://schemas.openxmlformats.org/officeDocument/2006/relationships/externalLink" Target="externalLinks/externalLink34.xml"/><Relationship Id="rId57" Type="http://schemas.openxmlformats.org/officeDocument/2006/relationships/externalLink" Target="externalLinks/externalLink55.xml"/><Relationship Id="rId106" Type="http://schemas.openxmlformats.org/officeDocument/2006/relationships/externalLink" Target="externalLinks/externalLink104.xml"/><Relationship Id="rId127" Type="http://schemas.openxmlformats.org/officeDocument/2006/relationships/externalLink" Target="externalLinks/externalLink125.xml"/><Relationship Id="rId10" Type="http://schemas.openxmlformats.org/officeDocument/2006/relationships/externalLink" Target="externalLinks/externalLink8.xml"/><Relationship Id="rId31" Type="http://schemas.openxmlformats.org/officeDocument/2006/relationships/externalLink" Target="externalLinks/externalLink29.xml"/><Relationship Id="rId52" Type="http://schemas.openxmlformats.org/officeDocument/2006/relationships/externalLink" Target="externalLinks/externalLink50.xml"/><Relationship Id="rId73" Type="http://schemas.openxmlformats.org/officeDocument/2006/relationships/externalLink" Target="externalLinks/externalLink71.xml"/><Relationship Id="rId78" Type="http://schemas.openxmlformats.org/officeDocument/2006/relationships/externalLink" Target="externalLinks/externalLink76.xml"/><Relationship Id="rId94" Type="http://schemas.openxmlformats.org/officeDocument/2006/relationships/externalLink" Target="externalLinks/externalLink92.xml"/><Relationship Id="rId99" Type="http://schemas.openxmlformats.org/officeDocument/2006/relationships/externalLink" Target="externalLinks/externalLink97.xml"/><Relationship Id="rId101" Type="http://schemas.openxmlformats.org/officeDocument/2006/relationships/externalLink" Target="externalLinks/externalLink99.xml"/><Relationship Id="rId122" Type="http://schemas.openxmlformats.org/officeDocument/2006/relationships/externalLink" Target="externalLinks/externalLink120.xml"/><Relationship Id="rId143" Type="http://schemas.openxmlformats.org/officeDocument/2006/relationships/externalLink" Target="externalLinks/externalLink141.xml"/><Relationship Id="rId148" Type="http://schemas.openxmlformats.org/officeDocument/2006/relationships/externalLink" Target="externalLinks/externalLink146.xml"/><Relationship Id="rId164" Type="http://schemas.openxmlformats.org/officeDocument/2006/relationships/externalLink" Target="externalLinks/externalLink162.xml"/><Relationship Id="rId169" Type="http://schemas.openxmlformats.org/officeDocument/2006/relationships/sharedStrings" Target="sharedStrings.xml"/><Relationship Id="rId4" Type="http://schemas.openxmlformats.org/officeDocument/2006/relationships/externalLink" Target="externalLinks/externalLink2.xml"/><Relationship Id="rId9" Type="http://schemas.openxmlformats.org/officeDocument/2006/relationships/externalLink" Target="externalLinks/externalLink7.xml"/><Relationship Id="rId26" Type="http://schemas.openxmlformats.org/officeDocument/2006/relationships/externalLink" Target="externalLinks/externalLink24.xml"/><Relationship Id="rId47" Type="http://schemas.openxmlformats.org/officeDocument/2006/relationships/externalLink" Target="externalLinks/externalLink45.xml"/><Relationship Id="rId68" Type="http://schemas.openxmlformats.org/officeDocument/2006/relationships/externalLink" Target="externalLinks/externalLink66.xml"/><Relationship Id="rId89" Type="http://schemas.openxmlformats.org/officeDocument/2006/relationships/externalLink" Target="externalLinks/externalLink87.xml"/><Relationship Id="rId112" Type="http://schemas.openxmlformats.org/officeDocument/2006/relationships/externalLink" Target="externalLinks/externalLink110.xml"/><Relationship Id="rId133" Type="http://schemas.openxmlformats.org/officeDocument/2006/relationships/externalLink" Target="externalLinks/externalLink131.xml"/><Relationship Id="rId154" Type="http://schemas.openxmlformats.org/officeDocument/2006/relationships/externalLink" Target="externalLinks/externalLink152.xml"/><Relationship Id="rId16" Type="http://schemas.openxmlformats.org/officeDocument/2006/relationships/externalLink" Target="externalLinks/externalLink14.xml"/><Relationship Id="rId37" Type="http://schemas.openxmlformats.org/officeDocument/2006/relationships/externalLink" Target="externalLinks/externalLink35.xml"/><Relationship Id="rId58" Type="http://schemas.openxmlformats.org/officeDocument/2006/relationships/externalLink" Target="externalLinks/externalLink56.xml"/><Relationship Id="rId79" Type="http://schemas.openxmlformats.org/officeDocument/2006/relationships/externalLink" Target="externalLinks/externalLink77.xml"/><Relationship Id="rId102" Type="http://schemas.openxmlformats.org/officeDocument/2006/relationships/externalLink" Target="externalLinks/externalLink100.xml"/><Relationship Id="rId123" Type="http://schemas.openxmlformats.org/officeDocument/2006/relationships/externalLink" Target="externalLinks/externalLink121.xml"/><Relationship Id="rId144" Type="http://schemas.openxmlformats.org/officeDocument/2006/relationships/externalLink" Target="externalLinks/externalLink142.xml"/><Relationship Id="rId90" Type="http://schemas.openxmlformats.org/officeDocument/2006/relationships/externalLink" Target="externalLinks/externalLink88.xml"/><Relationship Id="rId165" Type="http://schemas.openxmlformats.org/officeDocument/2006/relationships/externalLink" Target="externalLinks/externalLink163.xml"/><Relationship Id="rId27" Type="http://schemas.openxmlformats.org/officeDocument/2006/relationships/externalLink" Target="externalLinks/externalLink25.xml"/><Relationship Id="rId48" Type="http://schemas.openxmlformats.org/officeDocument/2006/relationships/externalLink" Target="externalLinks/externalLink46.xml"/><Relationship Id="rId69" Type="http://schemas.openxmlformats.org/officeDocument/2006/relationships/externalLink" Target="externalLinks/externalLink67.xml"/><Relationship Id="rId113" Type="http://schemas.openxmlformats.org/officeDocument/2006/relationships/externalLink" Target="externalLinks/externalLink111.xml"/><Relationship Id="rId134" Type="http://schemas.openxmlformats.org/officeDocument/2006/relationships/externalLink" Target="externalLinks/externalLink132.xml"/><Relationship Id="rId80" Type="http://schemas.openxmlformats.org/officeDocument/2006/relationships/externalLink" Target="externalLinks/externalLink78.xml"/><Relationship Id="rId155" Type="http://schemas.openxmlformats.org/officeDocument/2006/relationships/externalLink" Target="externalLinks/externalLink153.xml"/><Relationship Id="rId17" Type="http://schemas.openxmlformats.org/officeDocument/2006/relationships/externalLink" Target="externalLinks/externalLink15.xml"/><Relationship Id="rId38" Type="http://schemas.openxmlformats.org/officeDocument/2006/relationships/externalLink" Target="externalLinks/externalLink36.xml"/><Relationship Id="rId59" Type="http://schemas.openxmlformats.org/officeDocument/2006/relationships/externalLink" Target="externalLinks/externalLink57.xml"/><Relationship Id="rId103" Type="http://schemas.openxmlformats.org/officeDocument/2006/relationships/externalLink" Target="externalLinks/externalLink101.xml"/><Relationship Id="rId124" Type="http://schemas.openxmlformats.org/officeDocument/2006/relationships/externalLink" Target="externalLinks/externalLink12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1785937</xdr:colOff>
      <xdr:row>0</xdr:row>
      <xdr:rowOff>0</xdr:rowOff>
    </xdr:from>
    <xdr:to>
      <xdr:col>0</xdr:col>
      <xdr:colOff>5967412</xdr:colOff>
      <xdr:row>5</xdr:row>
      <xdr:rowOff>71755</xdr:rowOff>
    </xdr:to>
    <xdr:pic>
      <xdr:nvPicPr>
        <xdr:cNvPr id="2" name="Imagen 1" descr="Imagen que contiene Patrón de fondo">
          <a:extLst>
            <a:ext uri="{FF2B5EF4-FFF2-40B4-BE49-F238E27FC236}">
              <a16:creationId xmlns:a16="http://schemas.microsoft.com/office/drawing/2014/main" id="{60628EA7-8F04-4C1D-8A58-840A7564AB4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613" r="14241" b="86506"/>
        <a:stretch>
          <a:fillRect/>
        </a:stretch>
      </xdr:blipFill>
      <xdr:spPr bwMode="auto">
        <a:xfrm>
          <a:off x="1785937" y="0"/>
          <a:ext cx="4181475" cy="102425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dirplansist1\Compartido\Reinaldo\Copia%20de%20Proy%20.Fin_finanzas_17_07_07_c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DATA\RL\PRY\Money\Paraguay%20Monetary%20File%20program.xls" TargetMode="External"/></Relationships>
</file>

<file path=xl/externalLinks/_rels/externalLink100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../DATA1/FAD/Malawi/BOP_long-term.xls" TargetMode="External"/><Relationship Id="rId1" Type="http://schemas.openxmlformats.org/officeDocument/2006/relationships/externalLinkPath" Target="/DATA1/FAD/Malawi/BOP_long-term.xls" TargetMode="External"/></Relationships>
</file>

<file path=xl/externalLinks/_rels/externalLink101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../DATA1/FAD/Docs/O-DRIVE/JM/BEN/HIPC/excelfiles/with%20libya/BN-DSA-Kad2.xls" TargetMode="External"/><Relationship Id="rId1" Type="http://schemas.openxmlformats.org/officeDocument/2006/relationships/externalLinkPath" Target="/DATA1/FAD/Docs/O-DRIVE/JM/BEN/HIPC/excelfiles/with%20libya/BN-DSA-Kad2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~1\rmarcoux\LOCALS~1\Temp\1\OLK2B9\NICFISCAL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dirplansist5\Mis%20compartidos\2006%20en%20Gdirplansist8\CUAD14-02-2006.XLS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_cuentas\ipc\ITCER\ITCERBASE_1988\2006\ITCER_Base=1988%20A&#241;o_2006.xls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uments%20and%20Settings\ldsanteliz\Configuraci&#243;n%20local\Archivos%20temporales%20de%20Internet\OLKE\WINDOWS\TEMP\FLU9901.XLS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microsoft.com/office/2006/relationships/xlExternalLinkPath/xlPathMissing" Target="LISTADO%20DE%20PAGOS%2009%20DE%20AGOSTO%20C%20%20S.xls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Documents%20and%20Settings\SMARTIN\My%20Local%20Documents\AAA%20NIC\Money\Archives\Mission%20Aug%202003\Temp-Sergio\NIC-MON-01.xls" TargetMode="External"/></Relationships>
</file>

<file path=xl/externalLinks/_rels/externalLink108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../HTI_real%2010-07.xls" TargetMode="External"/><Relationship Id="rId1" Type="http://schemas.openxmlformats.org/officeDocument/2006/relationships/externalLinkPath" Target="/HTI_real%2010-07.xls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NDOWS\TEMP\CRI-BOP-01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Proyecciones%20Nuevo%20PIB\Marzo%2003\Nuevo%20PIB94-2003%20(20-02-03)_1%20(Part%20IA-1).xls" TargetMode="External"/></Relationships>
</file>

<file path=xl/externalLinks/_rels/externalLink110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../DATA1/FAD/WIN/TEMP/tables_F2.xls" TargetMode="External"/><Relationship Id="rId1" Type="http://schemas.openxmlformats.org/officeDocument/2006/relationships/externalLinkPath" Target="/DATA1/FAD/WIN/TEMP/tables_F2.xls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BALANZA\MERCAM\AGO00.xls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NTARES\COMUNFP&amp;AF$\MERCAP\MARIANO\TENENCIA\HACIENDA.XLS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mf\Proyecci&#243;n\Cuadros%20de%20presentaci&#243;n.xls" TargetMode="External"/></Relationships>
</file>

<file path=xl/externalLinks/_rels/externalLink114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../DATA1/FAD/BOARD/BENIN/Decion%20Pt/HIPC%20tables.xls" TargetMode="External"/><Relationship Id="rId1" Type="http://schemas.openxmlformats.org/officeDocument/2006/relationships/externalLinkPath" Target="/DATA1/FAD/BOARD/BENIN/Decion%20Pt/HIPC%20tables.xls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fs02\DeudaExt\DRI\Rev%20Programa%202006%20%20ASD%2020-oct-2006%20Agregado%20%20Objetivo.xls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INVERSION%20DIRECTA\Inversi&#243;n%20Extranjera%20Directa%202007\INVERSI&#211;N%20ANUAL%202006\ANUAL%202006%20INFORME%20IED.xls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MEFMI%20domestic%20debt%20-%20June%202006\Maquettes%20Macro%20et%20DI\DOCUME~1\dibeac\LOCALS~1\Temp\MXLibDir\PM%20Zone%20BEAC_2004R.xls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Personal\HIPC\Other%20HIPCs\Burkina%20Faso\BUR%201299.xls" TargetMode="External"/></Relationships>
</file>

<file path=xl/externalLinks/_rels/externalLink1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ATA\CA\CRI\EXTERNAL\Output\CRI-BOP-01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Cuadros%20de%20presentaci&#243;n.xls" TargetMode="External"/></Relationships>
</file>

<file path=xl/externalLinks/_rels/externalLink1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EPOSITOS2002.XLS" TargetMode="External"/></Relationships>
</file>

<file path=xl/externalLinks/_rels/externalLink1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Personal\My%20Documents\Moz\E-Final\BOP9703_stress.xls" TargetMode="External"/></Relationships>
</file>

<file path=xl/externalLinks/_rels/externalLink1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esteco\finanzas%20publicas\Documents%20and%20Settings\UAE\Escritorio\Suaceda%20Respaldo%202005\INDICADORES\2006\2006\semanal\ind-jul-sep\IND-%2031-Ago-2006.xls" TargetMode="External"/></Relationships>
</file>

<file path=xl/externalLinks/_rels/externalLink1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ocuments%20and%20Settings\rrlbreuer\Local%20Settings\Temporary%20Internet%20Files\OLK46\Unused%20Sheets%20BOP.xls" TargetMode="External"/></Relationships>
</file>

<file path=xl/externalLinks/_rels/externalLink1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Adquisiciones\ETURCIOS\procesos\Red%20Vial\2018\Planificacion\PACC%202018%20DCPV2.xlsm" TargetMode="External"/></Relationships>
</file>

<file path=xl/externalLinks/_rels/externalLink1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onetario\users\MERCAP\TENENCIA\NUEVA\TENENCIA.XLS" TargetMode="External"/></Relationships>
</file>

<file path=xl/externalLinks/_rels/externalLink1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_cuentas\Estimaciones%20PIB\Users\Angelica\Downloads\Cuadros_y_graficas_IMAE.xlsx" TargetMode="External"/></Relationships>
</file>

<file path=xl/externalLinks/_rels/externalLink1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Programa%20Monetario%202008\Documents%20and%20Settings\Usuario\Escritorio\Escenario%20Base\Archivos1\programacion%20financiera\modelo\2004\2003julio%202004.xls" TargetMode="External"/></Relationships>
</file>

<file path=xl/externalLinks/_rels/externalLink1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NNT\Profiles\bpweil\Archivos%20temporales%20de%20Internet\OLK43\CONSA%20$$$1%20SPNF%209dic02.xls" TargetMode="External"/></Relationships>
</file>

<file path=xl/externalLinks/_rels/externalLink1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Personal\My%20Documents\Moz\E-Final\BOP9703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SOFFICE\EXCEL\ARM\MONREV98.XLS" TargetMode="External"/></Relationships>
</file>

<file path=xl/externalLinks/_rels/externalLink130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../DATA1/FAD/LIQUID/1998/Review/SCEN-97B.XLS" TargetMode="External"/><Relationship Id="rId1" Type="http://schemas.openxmlformats.org/officeDocument/2006/relationships/externalLinkPath" Target="/DATA1/FAD/LIQUID/1998/Review/SCEN-97B.XLS" TargetMode="External"/></Relationships>
</file>

<file path=xl/externalLinks/_rels/externalLink1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FAD\LIQUID\1998\Review\SCEN-97B.XLS" TargetMode="External"/></Relationships>
</file>

<file path=xl/externalLinks/_rels/externalLink132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../DRSHARE.xls" TargetMode="External"/><Relationship Id="rId1" Type="http://schemas.openxmlformats.org/officeDocument/2006/relationships/externalLinkPath" Target="/DRSHARE.xls" TargetMode="External"/></Relationships>
</file>

<file path=xl/externalLinks/_rels/externalLink133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../DATA1/FAD/DATA/GHA/WORKING/Ghfis0500m.xls" TargetMode="External"/><Relationship Id="rId1" Type="http://schemas.openxmlformats.org/officeDocument/2006/relationships/externalLinkPath" Target="/DATA1/FAD/DATA/GHA/WORKING/Ghfis0500m.xls" TargetMode="External"/></Relationships>
</file>

<file path=xl/externalLinks/_rels/externalLink1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TEMP\tasas.xls" TargetMode="External"/></Relationships>
</file>

<file path=xl/externalLinks/_rels/externalLink1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Personal\HIPC\Other%20HIPCs\Burkina%20Faso\BUR%201299.xls" TargetMode="External"/></Relationships>
</file>

<file path=xl/externalLinks/_rels/externalLink1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BOARD\MALI\1ST-COMP\DSA\MLI-buyback.xls" TargetMode="External"/></Relationships>
</file>

<file path=xl/externalLinks/_rels/externalLink137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../Documents%20and%20Settings/dcordova/Mis%20documentos/programacion%20financiera/FLUJO%20DE%20CAJA%20AL%20TESORERO/OCTUBRE%202010/Flujo%20de%20Caja%20del%2011%20al%2015%20octubre%202010/pend%20CIP%202010%2011oct.xls" TargetMode="External"/><Relationship Id="rId1" Type="http://schemas.openxmlformats.org/officeDocument/2006/relationships/externalLinkPath" Target="/Documents%20and%20Settings/dcordova/Mis%20documentos/programacion%20financiera/FLUJO%20DE%20CAJA%20AL%20TESORERO/OCTUBRE%202010/Flujo%20de%20Caja%20del%2011%20al%2015%20octubre%202010/pend%20CIP%202010%2011oct.xls" TargetMode="External"/></Relationships>
</file>

<file path=xl/externalLinks/_rels/externalLink138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../DATA1/FAD/TEMP/DEBT9703.XLS" TargetMode="External"/><Relationship Id="rId1" Type="http://schemas.openxmlformats.org/officeDocument/2006/relationships/externalLinkPath" Target="/DATA1/FAD/TEMP/DEBT9703.XLS" TargetMode="External"/></Relationships>
</file>

<file path=xl/externalLinks/_rels/externalLink1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ATA\CA\SLV\External%20Sector\Output\Working%20files%202003\Data\REER04-03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rchivos1\programacion%20financiera\Programa%202005\Programa%20FMI\Monetario\HNDMONEY%20revisi&#243;n%20may05.xls" TargetMode="External"/></Relationships>
</file>

<file path=xl/externalLinks/_rels/externalLink140.xml.rels><?xml version="1.0" encoding="UTF-8" standalone="yes"?>
<Relationships xmlns="http://schemas.openxmlformats.org/package/2006/relationships"><Relationship Id="rId3" Type="http://schemas.openxmlformats.org/officeDocument/2006/relationships/externalLinkPath" Target="../../../../DPMF/2026/Informacion%20Requerida%20por%20la%20DPMF%20al%20mes%20de%20marzo%202026.xlsx" TargetMode="External"/><Relationship Id="rId2" Type="http://schemas.openxmlformats.org/officeDocument/2006/relationships/externalLinkPath" Target="file:///C:\Users\jchavez\Desktop\DPMF\2026\Informacion%20Requerida%20por%20la%20DPMF%20al%20mes%20de%20marzo%202026.xlsx" TargetMode="External"/><Relationship Id="rId1" Type="http://schemas.openxmlformats.org/officeDocument/2006/relationships/externalLinkPath" Target="/Users/jchavez/Desktop/DPMF/2026/Informacion%20Requerida%20por%20la%20DPMF%20al%20mes%20de%20marzo%202026.xlsx" TargetMode="External"/></Relationships>
</file>

<file path=xl/externalLinks/_rels/externalLink1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mf1s\vol1\data\wrs\whd\system2000\WRSTAB.XLS" TargetMode="External"/></Relationships>
</file>

<file path=xl/externalLinks/_rels/externalLink142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../FPSGWN03P/WHD/data/IE/ES2/CATS/CurrentCats/JHowes/DMXMigration/WEO/Archived/Workbook%20Template%20v3.0.xls" TargetMode="External"/><Relationship Id="rId1" Type="http://schemas.openxmlformats.org/officeDocument/2006/relationships/externalLinkPath" Target="/FPSGWN03P/WHD/data/IE/ES2/CATS/CurrentCats/JHowes/DMXMigration/WEO/Archived/Workbook%20Template%20v3.0.xls" TargetMode="External"/></Relationships>
</file>

<file path=xl/externalLinks/_rels/externalLink1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wb160307\Documents\TZ\Dec%2010\Juan\November_data_preparation%20updated%20april%202010.xls" TargetMode="External"/></Relationships>
</file>

<file path=xl/externalLinks/_rels/externalLink1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FAD\DATA\RL\URY\EXTERNAL\XTNL.XLS" TargetMode="External"/></Relationships>
</file>

<file path=xl/externalLinks/_rels/externalLink1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CPLAZO\IMAE\PR\INF1-ALEX.xls" TargetMode="External"/></Relationships>
</file>

<file path=xl/externalLinks/_rels/externalLink146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../Real2001/HTIreal.xls" TargetMode="External"/><Relationship Id="rId1" Type="http://schemas.openxmlformats.org/officeDocument/2006/relationships/externalLinkPath" Target="/Real2001/HTIreal.xls" TargetMode="External"/></Relationships>
</file>

<file path=xl/externalLinks/_rels/externalLink147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../DATA1/FAD/My%20Documents/Missions/Uruguay/Mission_ASBA_Review1_July8_15/July17/DSA_URY_July13_PlanC.xls" TargetMode="External"/><Relationship Id="rId1" Type="http://schemas.openxmlformats.org/officeDocument/2006/relationships/externalLinkPath" Target="/DATA1/FAD/My%20Documents/Missions/Uruguay/Mission_ASBA_Review1_July8_15/July17/DSA_URY_July13_PlanC.xls" TargetMode="External"/></Relationships>
</file>

<file path=xl/externalLinks/_rels/externalLink1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ocuments%20and%20Settings\mrandazzo\Desktop\Workingfiles-for-participants-14Feb-2003.xls" TargetMode="External"/></Relationships>
</file>

<file path=xl/externalLinks/_rels/externalLink1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ATA\S1\ECU\SECTORS\External\ecuredtab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ATA\UB\LVA\REP\SR99JUN\LVchart699a.xls" TargetMode="External"/></Relationships>
</file>

<file path=xl/externalLinks/_rels/externalLink1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NIC\SelInd\SEI%20Jul99.xls" TargetMode="External"/></Relationships>
</file>

<file path=xl/externalLinks/_rels/externalLink1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l_mnt\c\1Edas\FMI\mision\BCHDIC97.xls" TargetMode="External"/></Relationships>
</file>

<file path=xl/externalLinks/_rels/externalLink1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49.8.190\Documents%20and%20Settings\radrogue\Local%20Settings\Temporary%20Internet%20Files\OLK5C\wrs2381.xls" TargetMode="External"/></Relationships>
</file>

<file path=xl/externalLinks/_rels/externalLink1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ATA\CA\CRI\Dbase\Dinput\CRI-INPUT-ABOP.xls" TargetMode="External"/></Relationships>
</file>

<file path=xl/externalLinks/_rels/externalLink154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Fondo%20vial%201/Documents/A&#241;o%202020/Mery/Matriz%20de%20planificaci&#243;n%202020%20DCPV%20Borrador%2027.8.2019.xlsx" TargetMode="External"/><Relationship Id="rId1" Type="http://schemas.openxmlformats.org/officeDocument/2006/relationships/externalLinkPath" Target="/Users/Fondo%20vial%201/Documents/A&#241;o%202020/Mery/Matriz%20de%20planificaci&#243;n%202020%20DCPV%20Borrador%2027.8.2019.xlsx" TargetMode="External"/></Relationships>
</file>

<file path=xl/externalLinks/_rels/externalLink1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FAD\BOARD\BENIN\Decion%20Pt\HIPC%20tables.xls" TargetMode="External"/></Relationships>
</file>

<file path=xl/externalLinks/_rels/externalLink1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Temp\Ghana\Ghana%20MTDS%20Workshop%20August%2030%20-%20September%203,%202010\Ghana%20Master%20v%20AUG30.xls" TargetMode="External"/></Relationships>
</file>

<file path=xl/externalLinks/_rels/externalLink157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PC/Documents/DGCP/Informes%20de%20Deuda%20Administracion%20Central/2022/IV%20Trimestre%202022/Indicadores/Indicadores%20de%20Deuda%20al%20IV%20Trimestre%20de%202022.xlsx" TargetMode="External"/><Relationship Id="rId1" Type="http://schemas.openxmlformats.org/officeDocument/2006/relationships/externalLinkPath" Target="/Users/PC/Documents/DGCP/Informes%20de%20Deuda%20Administracion%20Central/2022/IV%20Trimestre%202022/Indicadores/Indicadores%20de%20Deuda%20al%20IV%20Trimestre%20de%202022.xlsx" TargetMode="External"/></Relationships>
</file>

<file path=xl/externalLinks/_rels/externalLink158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PC/Documents/DGCP/Informes%20de%20Deuda%20Administracion%20Central/2023/II%20Trimestre%202023/Indicadores/Indicadores%20de%20deuda%20al%20II%20Trimestre%20%20de%202023.xlsx" TargetMode="External"/><Relationship Id="rId1" Type="http://schemas.openxmlformats.org/officeDocument/2006/relationships/externalLinkPath" Target="/Users/PC/Documents/DGCP/Informes%20de%20Deuda%20Administracion%20Central/2023/II%20Trimestre%202023/Indicadores/Indicadores%20de%20deuda%20al%20II%20Trimestre%20%20de%202023.xlsx" TargetMode="External"/></Relationships>
</file>

<file path=xl/externalLinks/_rels/externalLink1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2023\III%20Trimestre%202023\indicadores%20%20de%20deuda%20iii%20trimestre%202023.xlsx" TargetMode="External"/></Relationships>
</file>

<file path=xl/externalLinks/_rels/externalLink16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../WIN/TEMP/weo%20extra%20vulnerabilty.xls" TargetMode="External"/><Relationship Id="rId1" Type="http://schemas.openxmlformats.org/officeDocument/2006/relationships/externalLinkPath" Target="/WIN/TEMP/weo%20extra%20vulnerabilty.xls" TargetMode="External"/></Relationships>
</file>

<file path=xl/externalLinks/_rels/externalLink160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PC/Documents/DGCP/Informes%20de%20Deuda%20Administracion%20Central/2023/I%20Trimestre%202023/Indicadores%20de%20Deuda/Indicadores%20de%20Deuda%20I%20Trimestre%202023.xlsx" TargetMode="External"/><Relationship Id="rId1" Type="http://schemas.openxmlformats.org/officeDocument/2006/relationships/externalLinkPath" Target="/Users/PC/Documents/DGCP/Informes%20de%20Deuda%20Administracion%20Central/2023/I%20Trimestre%202023/Indicadores%20de%20Deuda/Indicadores%20de%20Deuda%20I%20Trimestre%202023.xlsx" TargetMode="External"/></Relationships>
</file>

<file path=xl/externalLinks/_rels/externalLink161.xml.rels><?xml version="1.0" encoding="UTF-8" standalone="yes"?>
<Relationships xmlns="http://schemas.openxmlformats.org/package/2006/relationships"><Relationship Id="rId3" Type="http://schemas.openxmlformats.org/officeDocument/2006/relationships/externalLinkPath" Target="../../../2024/II%20Trimestre%202024/Indicadores%20II%20Trimestre%202024/indicadores%20de%20deuda%20ii%20trimestre%202024.xlsx" TargetMode="External"/><Relationship Id="rId2" Type="http://schemas.openxmlformats.org/officeDocument/2006/relationships/externalLinkPath" Target="file:///C:\Users\jchavez\Desktop\Informes%20de%20Deuda%20Administracion%20Central\2024\II%20Trimestre%202024\Indicadores%20II%20Trimestre%202024\indicadores%20de%20deuda%20ii%20trimestre%202024.xlsx" TargetMode="External"/><Relationship Id="rId1" Type="http://schemas.openxmlformats.org/officeDocument/2006/relationships/externalLinkPath" Target="/Users/jchavez/Desktop/Informes%20de%20Deuda%20Administracion%20Central/2024/II%20Trimestre%202024/Indicadores%20II%20Trimestre%202024/indicadores%20de%20deuda%20ii%20trimestre%202024.xlsx" TargetMode="External"/></Relationships>
</file>

<file path=xl/externalLinks/_rels/externalLink162.xml.rels><?xml version="1.0" encoding="UTF-8" standalone="yes"?>
<Relationships xmlns="http://schemas.openxmlformats.org/package/2006/relationships"><Relationship Id="rId3" Type="http://schemas.openxmlformats.org/officeDocument/2006/relationships/externalLinkPath" Target="../../../2024/III%20Trimestre%202024/Indicadores%20de%20Deuda/INDICADORES%20%20III%20TRIMESTRE%202024.xlsx" TargetMode="External"/><Relationship Id="rId2" Type="http://schemas.openxmlformats.org/officeDocument/2006/relationships/externalLinkPath" Target="file:///C:\Users\jchavez\Desktop\Informes%20de%20Deuda%20Administracion%20Central\2024\III%20Trimestre%202024\Indicadores%20de%20Deuda\INDICADORES%20%20III%20TRIMESTRE%202024.xlsx" TargetMode="External"/><Relationship Id="rId1" Type="http://schemas.openxmlformats.org/officeDocument/2006/relationships/externalLinkPath" Target="/Users/jchavez/Desktop/Informes%20de%20Deuda%20Administracion%20Central/2024/III%20Trimestre%202024/Indicadores%20de%20Deuda/INDICADORES%20%20III%20TRIMESTRE%202024.xlsx" TargetMode="External"/></Relationships>
</file>

<file path=xl/externalLinks/_rels/externalLink163.xml.rels><?xml version="1.0" encoding="UTF-8" standalone="yes"?>
<Relationships xmlns="http://schemas.openxmlformats.org/package/2006/relationships"><Relationship Id="rId3" Type="http://schemas.openxmlformats.org/officeDocument/2006/relationships/externalLinkPath" Target="../../../2025/IV%20Trimestre%202025/Indicadores%20de%20Deuda/Indicadores%20de%20deuda%20de%20la%20AC%20al%2031%20de%20diciembre%20de%202025.xlsx" TargetMode="External"/><Relationship Id="rId2" Type="http://schemas.openxmlformats.org/officeDocument/2006/relationships/externalLinkPath" Target="file:///C:\Users\jchavez\Desktop\Informes%20de%20Deuda%20Administracion%20Central\2025\IV%20Trimestre%202025\Indicadores%20de%20Deuda\Indicadores%20de%20deuda%20de%20la%20AC%20al%2031%20de%20diciembre%20de%202025.xlsx" TargetMode="External"/><Relationship Id="rId1" Type="http://schemas.openxmlformats.org/officeDocument/2006/relationships/externalLinkPath" Target="/Users/jchavez/Desktop/Informes%20de%20Deuda%20Administracion%20Central/2025/IV%20Trimestre%202025/Indicadores%20de%20Deuda/Indicadores%20de%20deuda%20de%20la%20AC%20al%2031%20de%20diciembre%20de%202025.xlsx" TargetMode="External"/></Relationships>
</file>

<file path=xl/externalLinks/_rels/externalLink164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PC/Documents/DGCP/Informes%20de%20Deuda%20Administracion%20Central/2022/I%20Trimestre%202022/Indicadores%20de%20Deuda%20I%20Trimestre%202022/Indicadores%20de%20riesgo%20AC%20I%202022_VM.xlsx" TargetMode="External"/><Relationship Id="rId1" Type="http://schemas.openxmlformats.org/officeDocument/2006/relationships/externalLinkPath" Target="/Users/PC/Documents/DGCP/Informes%20de%20Deuda%20Administracion%20Central/2022/I%20Trimestre%202022/Indicadores%20de%20Deuda%20I%20Trimestre%202022/Indicadores%20de%20riesgo%20AC%20I%202022_VM.xlsx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S\BGR\1MIS9805\FIELD\MAC98EFF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ATA\O1\BGR\REAL\DATA\O1\BGR\MON\PROJ\MONwork.XLS" TargetMode="External"/></Relationships>
</file>

<file path=xl/externalLinks/_rels/externalLink19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../Documents%20and%20Settings/sdodzin/My%20Local%20Documents/Croatia/Mission%20-%20May%202003/Final%20May%2021,%202003/WIN/Temporary%20Internet%20Files/OLK312/GeoBop-July6(July11)-circulated.xls" TargetMode="External"/><Relationship Id="rId1" Type="http://schemas.openxmlformats.org/officeDocument/2006/relationships/externalLinkPath" Target="/Documents%20and%20Settings/sdodzin/My%20Local%20Documents/Croatia/Mission%20-%20May%202003/Final%20May%2021,%202003/WIN/Temporary%20Internet%20Files/OLK312/GeoBop-July6(July11)-circulated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frain_prf\programacion\AGOSTO_2002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microsoft.com/office/2006/relationships/xlExternalLinkPath/xlStartup" Target="Bgr/GEN/BG%20SINAWA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i196156\documentos%20d\Mis%20documentos\documentos%20de%20trabajo\ARCHIVOS%20DE%20TRABAJO%20EN%20%20EXCEL\ARCHIVO%202002\mensual\Diciembre\analisis%20panorama%20fin%20Diciembre%20-%202002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alanza1\balanza%20a\Comercio%20Exterior\EXPORTACIONES\EXPORMES90-99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OC\UB\EST\98VISIT.MAY\SR\BOPMIS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WIN\TEMP\MFLOW96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_cuentas\ipc\indicado\varias\ITCER2001.xls" TargetMode="External"/></Relationships>
</file>

<file path=xl/externalLinks/_rels/externalLink26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../Server_cuentas/ipc/indicado/varias/ITCER2001.xls" TargetMode="External"/><Relationship Id="rId1" Type="http://schemas.openxmlformats.org/officeDocument/2006/relationships/externalLinkPath" Target="/Server_cuentas/ipc/indicado/varias/ITCER2001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ATA\LCA\REAL\CONTENT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sdodzin\My%20Local%20Documents\Croatia\Mission%20-%20May%202003\Final%20May%2021,%202003\WIN\Temporary%20Internet%20Files\OLK312\GeoBop-July6(July11)-circulated.xls" TargetMode="External"/></Relationships>
</file>

<file path=xl/externalLinks/_rels/externalLink29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../WIN/TEMP/MFLOW96.XLS" TargetMode="External"/><Relationship Id="rId1" Type="http://schemas.openxmlformats.org/officeDocument/2006/relationships/externalLinkPath" Target="/WIN/TEMP/MFLOW96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pdr\DATA\AT\NIC\Sectors\XTNL\NIC%20BOP%20Briefing%20Paper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sdodzin\My%20Local%20Documents\Croatia\Mission%20-%20May%202003\Final%20May%2021,%202003\DATA\US\ARM\REP\97ARMRED\TABLES\EDSSARMRED97.xls" TargetMode="External"/></Relationships>
</file>

<file path=xl/externalLinks/_rels/externalLink31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../DATA1/FAD/DATA/US/ARM/REP/97ARMRED/TABLES/EDSSARMRED97.xls" TargetMode="External"/><Relationship Id="rId1" Type="http://schemas.openxmlformats.org/officeDocument/2006/relationships/externalLinkPath" Target="/DATA1/FAD/DATA/US/ARM/REP/97ARMRED/TABLES/EDSSARMRED97.xls" TargetMode="External"/></Relationships>
</file>

<file path=xl/externalLinks/_rels/externalLink32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../server_cuentas/A&#241;o_2005/WIN/TEMP/MFLOW96.XLS" TargetMode="External"/><Relationship Id="rId1" Type="http://schemas.openxmlformats.org/officeDocument/2006/relationships/externalLinkPath" Target="/server_cuentas/A&#241;o_2005/WIN/TEMP/MFLOW96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eflores\Local%20Settings\Temporary%20Internet%20Files\OLK182\HNDBOP%202004%20updated.xls" TargetMode="External"/></Relationships>
</file>

<file path=xl/externalLinks/_rels/externalLink34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../Documents%20and%20Settings/sdodzin/My%20Local%20Documents/Croatia/Mission%20-%20May%202003/Final%20May%2021,%202003/Croatia/MNG_EX/BOP9703_stress.xls" TargetMode="External"/><Relationship Id="rId1" Type="http://schemas.openxmlformats.org/officeDocument/2006/relationships/externalLinkPath" Target="/Documents%20and%20Settings/sdodzin/My%20Local%20Documents/Croatia/Mission%20-%20May%202003/Final%20May%2021,%202003/Croatia/MNG_EX/BOP9703_stress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Personal\My%20Documents\Moz\E-Final\BOP9703_stress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DATA\AT\NIC\Sectors\XTNL\NIC%20BOP%20Briefing%20Paper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SWN06p\wrs2\whd\system\WRSTAB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prog2000\prog2000revisi&#243;nmensualizaci&#243;noctubre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ATA\CA\SLV\Fiscal%20Sector\Output\Output%202004\SLV-Fiscal-SR2004%20Nov%207%2003%20FINAL%20PASSIVE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ocuments%20and%20Settings\lframos\Escritorio\MONETARIA_829\BCH%202006\semanal\agosto\BCH%2017%20de%20agosto%20de%202006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ATA\S1\ECU\SECTORS\External\PERUMF97.XLS" TargetMode="External"/></Relationships>
</file>

<file path=xl/externalLinks/_rels/externalLink41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../DATA1/FAD/AC/WesternHem/Paraguay/Temporary/Paraguay%20Monetary%20File%20-%20Oct%201.xls" TargetMode="External"/><Relationship Id="rId1" Type="http://schemas.openxmlformats.org/officeDocument/2006/relationships/externalLinkPath" Target="/DATA1/FAD/AC/WesternHem/Paraguay/Temporary/Paraguay%20Monetary%20File%20-%20Oct%201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MARS\CarpetaRecuperada\MARS\INV-SPNF.XLS" TargetMode="External"/></Relationships>
</file>

<file path=xl/externalLinks/_rels/externalLink43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../Documents%20and%20Settings/CSANCAK/Local%20Settings/Temporary%20Internet%20Files/OLKF/HTI-BOP.xls" TargetMode="External"/><Relationship Id="rId1" Type="http://schemas.openxmlformats.org/officeDocument/2006/relationships/externalLinkPath" Target="/Documents%20and%20Settings/CSANCAK/Local%20Settings/Temporary%20Internet%20Files/OLKF/HTI-BOP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rchivos1\programacion%20financiera\modelo\2004\2003julio%202004.xls" TargetMode="External"/></Relationships>
</file>

<file path=xl/externalLinks/_rels/externalLink45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../DATA1/FAD/DATA/RL/PRY/Monetary/SR%20and%20RED%20Monetary%20tables.xls" TargetMode="External"/><Relationship Id="rId1" Type="http://schemas.openxmlformats.org/officeDocument/2006/relationships/externalLinkPath" Target="/DATA1/FAD/DATA/RL/PRY/Monetary/SR%20and%20RED%20Monetary%20tables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ATA\S1\ECU\Current\ecubopLatest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fs02\DeudaExt\Users\jvenner\AppData\Local\Microsoft\Windows\Temporary%20Internet%20Files\Content.Outlook\TT45SSA1\C%20Silva\DRI\ASD%20Planificacion\Rev%20Programa%202006%20%20ASD%2019-oct-2006%20Consolidado.xls" TargetMode="External"/></Relationships>
</file>

<file path=xl/externalLinks/_rels/externalLink48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../DATA1/FAD/My%20Documents/GHBopbaseline051501.xls" TargetMode="External"/><Relationship Id="rId1" Type="http://schemas.openxmlformats.org/officeDocument/2006/relationships/externalLinkPath" Target="/DATA1/FAD/My%20Documents/GHBopbaseline051501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TEMP\Hoja%20de%20c&#225;lculo%20en%20FinancSECTOR%20P&#218;BLIC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ATA\RL\BOL\Sectors\BOP\Monthly%20financing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l_pf\mis%20document\documentos%20de%20trabajo\ARCHIVOS%20DE%20TRABAJO%20DE%20%20EXCEL\SEMANALES\TASAINT2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WHD\1Alvaro\Mexico\Venezuela\Bop8.xls" TargetMode="External"/></Relationships>
</file>

<file path=xl/externalLinks/_rels/externalLink52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../Documents%20and%20Settings/CSANCAK/Local%20Settings/Temporary%20Internet%20Files/OLKF/HTI_Mon.xls" TargetMode="External"/><Relationship Id="rId1" Type="http://schemas.openxmlformats.org/officeDocument/2006/relationships/externalLinkPath" Target="/Documents%20and%20Settings/CSANCAK/Local%20Settings/Temporary%20Internet%20Files/OLKF/HTI_Mon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wb361883\Documents\Guinea%20Bissau\Databases%20and%20Projections\Loans%20Database%20at%20Completion%20Point\GB%20Debt%20Multilaterals%201999%20&amp;%202009%20v4%20-%20Final%20-%20AfDB%20with%20estimated%20paym%202000-2009%20XXXX.xlsx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esteco\finanzas%20publicas\WINDOWS\TEMP\IncrediMail\Presupuesto%20Mensual%20Ejecutado%20DICIEMBRE%202002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respaldo%20Henry%20Rodriguez\Mis%20documentos\ESTADISTICAS%20RSB\BALANCES%20ANALITICOS\2000\anal.DICIEMBRE%202000.xls" TargetMode="External"/></Relationships>
</file>

<file path=xl/externalLinks/_rels/externalLink56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../Cec/Compras/CP_03-07_ht_sal.xls" TargetMode="External"/><Relationship Id="rId1" Type="http://schemas.openxmlformats.org/officeDocument/2006/relationships/externalLinkPath" Target="/Cec/Compras/CP_03-07_ht_sal.xls" TargetMode="External"/></Relationships>
</file>

<file path=xl/externalLinks/_rels/externalLink57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../DATA1/FAD/DATA/SEN/Bopfiles/SNBOPlast.XLS" TargetMode="External"/><Relationship Id="rId1" Type="http://schemas.openxmlformats.org/officeDocument/2006/relationships/externalLinkPath" Target="/DATA1/FAD/DATA/SEN/Bopfiles/SNBOPlast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WIN\TEMP\MFLOW96.XLS" TargetMode="External"/></Relationships>
</file>

<file path=xl/externalLinks/_rels/externalLink59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../Windows/ServiceProfiles/NetworkService/AppData/Local/Temp/OICE_16_974FA576_32C1D314_1B2E/MD_FINAL/ESTANDAR/AXILI/PRUEBA/P/CUENTAS.XLS" TargetMode="External"/><Relationship Id="rId1" Type="http://schemas.openxmlformats.org/officeDocument/2006/relationships/externalLinkPath" Target="/Windows/ServiceProfiles/NetworkService/AppData/Local/Temp/OICE_16_974FA576_32C1D314_1B2E/MD_FINAL/ESTANDAR/AXILI/PRUEBA/P/CUENTAS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ocuments%20and%20Settings\gencina\Configuraci&#243;n%20local\Archivos%20temporales%20de%20Internet\OLK3\CEI_99_02b.xls" TargetMode="External"/></Relationships>
</file>

<file path=xl/externalLinks/_rels/externalLink60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Fondo%20vial%201/Documents/AAA%20Mapas%20Programas%20A&#241;o%202019/Bacheos%20y%20Sellos%20RVP/Conservacion%20RVP%202020-2021/RoqueRodas2021/INVEST-H/InvestDCPV%20Cuadro%20Base%20Mapeo%20Bacheo%20y%20Sellos%202021%20101219.xlsx" TargetMode="External"/><Relationship Id="rId1" Type="http://schemas.openxmlformats.org/officeDocument/2006/relationships/externalLinkPath" Target="/Users/Fondo%20vial%201/Documents/AAA%20Mapas%20Programas%20A&#241;o%202019/Bacheos%20y%20Sellos%20RVP/Conservacion%20RVP%202020-2021/RoqueRodas2021/INVEST-H/InvestDCPV%20Cuadro%20Base%20Mapeo%20Bacheo%20y%20Sellos%202021%20101219.xlsx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WHD\DATA\ML\MEX\Other%20divisional%20data\REAL\amacr9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PDR\DATA\ML\MEX\Other%20divisional%20data\REAL\amacr9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Users\murbina\Documents\MARVIN\MARVIN%20URBINA%20CF\CUENTA%20FINANCIERA\2014\ART-IV-PROYEC-CF-AC-2014-Marzo\Servicio%20de%20Deuda%20APP\INTERESES%20PRESTAMO%20APP.xls" TargetMode="External"/></Relationships>
</file>

<file path=xl/externalLinks/_rels/externalLink64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Fondo%20vial%201/Documents/Resumen%20DCPV%202019-2024/01%20Ene%202020/Resumen%20Deptos%20DCPV%20A&#241;o%202020-2030%20(Programas%20All,%20Dise&#241;os%20MAC%20y%20Bridge)%2021012020%20Correg.xlsx" TargetMode="External"/><Relationship Id="rId1" Type="http://schemas.openxmlformats.org/officeDocument/2006/relationships/externalLinkPath" Target="/Users/Fondo%20vial%201/Documents/Resumen%20DCPV%202019-2024/01%20Ene%202020/Resumen%20Deptos%20DCPV%20A&#241;o%202020-2030%20(Programas%20All,%20Dise&#241;os%20MAC%20y%20Bridge)%2021012020%20Correg.xlsx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wb160307\AppData\Local\Temp\notes4B8508\DOCUME~1\wb257620\LOCALS~1\Temp\notes42740C\Data%20preparation_Xdebt_Ghana_Apr16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-intranet.imf.org/Users/framirez/Desktop/WRSexample2addChecks.xls" TargetMode="External"/></Relationships>
</file>

<file path=xl/externalLinks/_rels/externalLink67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../DATA1/FAD/Cameroon/DSA/Cam_Relief.xls" TargetMode="External"/><Relationship Id="rId1" Type="http://schemas.openxmlformats.org/officeDocument/2006/relationships/externalLinkPath" Target="/DATA1/FAD/Cameroon/DSA/Cam_Relief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eeconomicos\Finanzas%20Publicas\Cec\Compras\CP_03-07_ht_sal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SEI-WEO\WEO\HND%20wrs268%20last%20full%20submission%20sent%20by%20Mauricio%20May%2010%202005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PROFINAN\Programa\prog2003\prog2003mensualizaci&#243;nenero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PRGF%202004%20-%201st%20Rev\MASTER%20Formatted%20Sep04%20SR%20Tables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WHD\DATA\CA\HND\Macro%20model\GEE261101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Archivos\programacion%20financiera\modelo\Trimestraliz(Numdep)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DATA\CA\HND\SECTORS\EXTERNAL\HNDDEBT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Lotus%20Files\BKING%20SURV%20PROJ\BS%20JAN%2099%20-%20FORWARD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ATA\AT\NIC\Sectors\Real\NIC-Real%20MISSION%20April%2015%202003.xls" TargetMode="External"/></Relationships>
</file>

<file path=xl/externalLinks/_rels/externalLink76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Fondo%20vial%201/Documents/A&#241;o%202019/10%20Oct/Planes/Cuadro%20Red%20Vial%20con%20Planes%20Inversion%20Correg%20Fecha%204.10.2019%20(Actualizado%20MD)%20Detalle.xlsx" TargetMode="External"/><Relationship Id="rId1" Type="http://schemas.openxmlformats.org/officeDocument/2006/relationships/externalLinkPath" Target="/Users/Fondo%20vial%201/Documents/A&#241;o%202019/10%20Oct/Planes/Cuadro%20Red%20Vial%20con%20Planes%20Inversion%20Correg%20Fecha%204.10.2019%20(Actualizado%20MD)%20Detalle.xlsx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Archivos\programacion%20financiera\modelo\trim.xls" TargetMode="External"/></Relationships>
</file>

<file path=xl/externalLinks/_rels/externalLink78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Guillermo%20Rodriguez/Desktop/RedVial%20HN%202018%20V2.xlsx" TargetMode="External"/><Relationship Id="rId1" Type="http://schemas.openxmlformats.org/officeDocument/2006/relationships/externalLinkPath" Target="/Users/Guillermo%20Rodriguez/Desktop/RedVial%20HN%202018%20V2.xlsx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RAFTS\CN\COMM\Monthly\BROOKS.XLS" TargetMode="External"/></Relationships>
</file>

<file path=xl/externalLinks/_rels/externalLink8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../Srvesteco/balanza%20pagos/Documents%20and%20Settings/EN184017.CC_ESTECO/Configuraci&#243;n%20local/Archivos%20temporales%20de%20Internet/Content.IE5/GX630HAJ/HNDBOP.xls" TargetMode="External"/><Relationship Id="rId1" Type="http://schemas.openxmlformats.org/officeDocument/2006/relationships/externalLinkPath" Target="/Srvesteco/balanza%20pagos/Documents%20and%20Settings/EN184017.CC_ESTECO/Configuraci&#243;n%20local/Archivos%20temporales%20de%20Internet/Content.IE5/GX630HAJ/HNDBOP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ATA\CA\SLV\Staff%20Report%20Tables\2003%20SR\Tables-SR-03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cunaam\c\modelo\MODELOMACRO-ESC-4.5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MERCAP\DORIS\ESTFIS\07-98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MERCAP\DORIS\ESTFIS\01-97.XLS" TargetMode="External"/></Relationships>
</file>

<file path=xl/externalLinks/_rels/externalLink84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../server_cuentas/CONSTRUCCI&#211;N/IMAE%20CONSTRUCCI&#211;N/CONSTRUCCION%202009/Acumulado%20mensual_09.XLS" TargetMode="External"/><Relationship Id="rId1" Type="http://schemas.openxmlformats.org/officeDocument/2006/relationships/externalLinkPath" Target="/server_cuentas/CONSTRUCCI&#211;N/IMAE%20CONSTRUCCI&#211;N/CONSTRUCCION%202009/Acumulado%20mensual_09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_cuentas\ipc\ITCER\ITCERBASE_1988\2006\Grafica%20ITCER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WIN\TEMP\bop99B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WIN\TEMP\bop99B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DATA\B1\NIC\RED97\Nimoredr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Trabajo%2094\C&#225;lculos%20Octubre%2003\Ahorro-Inversi&#243;n%20(2-10-03).xls" TargetMode="External"/></Relationships>
</file>

<file path=xl/externalLinks/_rels/externalLink9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../FPSSWN06p/wrs2/whd/system/WRSTAB.XLS" TargetMode="External"/><Relationship Id="rId1" Type="http://schemas.openxmlformats.org/officeDocument/2006/relationships/externalLinkPath" Target="/FPSSWN06p/wrs2/whd/system/WRSTAB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ATA\MLI\Current\MLIBOP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ATA\S2\NIC\WEO\2002\December\WEO%20December%202002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Documents%20and%20Settings\rrlbreuer\Local%20Settings\Temporary%20Internet%20Files\OLK46\Unused%20Sheets%20BOP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N\TEMP\rd98real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ocuments%20and%20Settings\nsheridan\Local%20Settings\Temporary%20Internet%20Files\OLK22\502ZambiaFiles%20-%20Tables%204-28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TRIMALEX\corrts99-2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ATA\CA\SLV\Monetary%20Sector\Input\Info\PM99%20Jan%20FMI-2002.xls" TargetMode="External"/></Relationships>
</file>

<file path=xl/externalLinks/_rels/externalLink97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Fondo%20vial%201/Documents/AAA%20Mapas%20Programas%20A&#241;o%202019/Programa%20Estabilizaciones/11%20Nov/Base%20Datos%20Estabilizacion.xlsx" TargetMode="External"/><Relationship Id="rId1" Type="http://schemas.openxmlformats.org/officeDocument/2006/relationships/externalLinkPath" Target="/Users/Fondo%20vial%201/Documents/AAA%20Mapas%20Programas%20A&#241;o%202019/Programa%20Estabilizaciones/11%20Nov/Base%20Datos%20Estabilizacion.xlsx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FAD\Cameroon\DSA\Cam_Relief.xl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ATOS\MACROS\MIMPORT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OLARES"/>
      <sheetName val="Resumen PF"/>
      <sheetName val="SPMOD-u$s"/>
      <sheetName val="Inversiones"/>
      <sheetName val="Servicio Deuda"/>
      <sheetName val="Reduccion perdidas"/>
      <sheetName val="base con perd BID"/>
      <sheetName val="esc con per BID sin acciones"/>
      <sheetName val="esc con per BID con acciones"/>
      <sheetName val="base con 1.5% "/>
      <sheetName val="esc nuevo con 2.4%"/>
      <sheetName val="base con 2.4%"/>
      <sheetName val="esc con 2.4% "/>
      <sheetName val="base con 3.0"/>
      <sheetName val="esc con 3"/>
      <sheetName val="resumen"/>
      <sheetName val="base con 2.4% y prop"/>
      <sheetName val="esc con 2.4% y prop"/>
      <sheetName val="Costos y Gastos"/>
      <sheetName val="Stock Deuda"/>
      <sheetName val="Otros Ing.y gtos"/>
      <sheetName val="IED por Fuente de Financiam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8">
          <cell r="D8">
            <v>2003</v>
          </cell>
        </row>
        <row r="11">
          <cell r="A11" t="str">
            <v/>
          </cell>
          <cell r="B11" t="str">
            <v/>
          </cell>
          <cell r="C11" t="str">
            <v xml:space="preserve"> TITULO</v>
          </cell>
          <cell r="D11" t="str">
            <v>D</v>
          </cell>
          <cell r="E11" t="str">
            <v>E</v>
          </cell>
          <cell r="F11" t="str">
            <v>F</v>
          </cell>
          <cell r="G11" t="str">
            <v>G</v>
          </cell>
          <cell r="H11" t="str">
            <v>H</v>
          </cell>
          <cell r="I11" t="str">
            <v>I</v>
          </cell>
          <cell r="J11" t="str">
            <v>J</v>
          </cell>
          <cell r="K11" t="str">
            <v>K</v>
          </cell>
          <cell r="L11" t="str">
            <v>L</v>
          </cell>
          <cell r="M11" t="str">
            <v>L</v>
          </cell>
          <cell r="N11" t="str">
            <v>L</v>
          </cell>
          <cell r="O11" t="str">
            <v>L</v>
          </cell>
          <cell r="P11" t="str">
            <v>L</v>
          </cell>
          <cell r="Q11" t="str">
            <v>L</v>
          </cell>
          <cell r="Y11" t="str">
            <v>P</v>
          </cell>
          <cell r="Z11" t="str">
            <v>flag 2</v>
          </cell>
        </row>
        <row r="12">
          <cell r="A12" t="str">
            <v/>
          </cell>
          <cell r="B12" t="str">
            <v xml:space="preserve"> YEAR:  </v>
          </cell>
          <cell r="C12" t="str">
            <v xml:space="preserve"> ANOS:</v>
          </cell>
          <cell r="D12" t="str">
            <v/>
          </cell>
          <cell r="E12">
            <v>2003</v>
          </cell>
          <cell r="F12">
            <v>2004</v>
          </cell>
          <cell r="G12">
            <v>2005</v>
          </cell>
          <cell r="H12">
            <v>2006</v>
          </cell>
          <cell r="I12">
            <v>2007</v>
          </cell>
          <cell r="J12">
            <v>2008</v>
          </cell>
          <cell r="K12">
            <v>2009</v>
          </cell>
          <cell r="L12">
            <v>2010</v>
          </cell>
          <cell r="M12">
            <v>2011</v>
          </cell>
          <cell r="N12">
            <v>2012</v>
          </cell>
          <cell r="O12">
            <v>2013</v>
          </cell>
          <cell r="P12">
            <v>2014</v>
          </cell>
          <cell r="Q12">
            <v>2015</v>
          </cell>
          <cell r="Y12" t="str">
            <v>flag</v>
          </cell>
          <cell r="Z12">
            <v>2</v>
          </cell>
        </row>
        <row r="13">
          <cell r="B13" t="str">
            <v xml:space="preserve"> AMOUNT FINANCE IDB LOAN</v>
          </cell>
          <cell r="C13" t="str">
            <v xml:space="preserve"> MONTO FINANCIADO PTMO.BID</v>
          </cell>
          <cell r="D13" t="str">
            <v/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Y13" t="str">
            <v>elimina</v>
          </cell>
          <cell r="Z13">
            <v>1</v>
          </cell>
        </row>
        <row r="14">
          <cell r="B14" t="str">
            <v xml:space="preserve"> # NON-PAYMENT YEARS</v>
          </cell>
          <cell r="C14" t="str">
            <v xml:space="preserve"> No. ANOS NO-PAGO    </v>
          </cell>
          <cell r="D14" t="str">
            <v/>
          </cell>
          <cell r="E14">
            <v>0</v>
          </cell>
          <cell r="F14" t="str">
            <v/>
          </cell>
          <cell r="G14" t="str">
            <v/>
          </cell>
          <cell r="H14" t="str">
            <v/>
          </cell>
          <cell r="I14" t="str">
            <v/>
          </cell>
          <cell r="J14" t="str">
            <v/>
          </cell>
          <cell r="K14" t="str">
            <v/>
          </cell>
          <cell r="L14" t="str">
            <v/>
          </cell>
          <cell r="M14" t="str">
            <v/>
          </cell>
          <cell r="N14" t="str">
            <v/>
          </cell>
          <cell r="O14" t="str">
            <v/>
          </cell>
          <cell r="P14" t="str">
            <v/>
          </cell>
          <cell r="Q14" t="str">
            <v/>
          </cell>
          <cell r="Y14" t="str">
            <v>lineas</v>
          </cell>
          <cell r="Z14">
            <v>1</v>
          </cell>
        </row>
        <row r="15">
          <cell r="B15" t="str">
            <v xml:space="preserve"> LIFE OF LOAN (# YEARS)</v>
          </cell>
          <cell r="C15" t="str">
            <v xml:space="preserve"> VIDA PRESTAMO (No.ANOS)</v>
          </cell>
          <cell r="D15" t="str">
            <v/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Y15" t="str">
            <v>con 0</v>
          </cell>
          <cell r="Z15">
            <v>1</v>
          </cell>
        </row>
        <row r="16">
          <cell r="B16" t="str">
            <v xml:space="preserve"> % INTEREST RATE</v>
          </cell>
          <cell r="C16" t="str">
            <v>% Tasa de Interés</v>
          </cell>
          <cell r="D16" t="str">
            <v/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Z16">
            <v>1</v>
          </cell>
        </row>
        <row r="17">
          <cell r="B17" t="str">
            <v xml:space="preserve"> % COMMITMENT FEE</v>
          </cell>
          <cell r="C17" t="str">
            <v xml:space="preserve"> % COMISION DE CREDITO</v>
          </cell>
          <cell r="D17" t="str">
            <v/>
          </cell>
          <cell r="E17">
            <v>0</v>
          </cell>
          <cell r="F17">
            <v>0</v>
          </cell>
          <cell r="Z17">
            <v>1</v>
          </cell>
        </row>
        <row r="18">
          <cell r="B18" t="str">
            <v xml:space="preserve"> FINANCE INT.?NO=0/YES=1</v>
          </cell>
          <cell r="C18" t="str">
            <v xml:space="preserve"> FINANC.INTERES? N0=0/SI=1</v>
          </cell>
          <cell r="D18" t="str">
            <v/>
          </cell>
          <cell r="E18">
            <v>0</v>
          </cell>
          <cell r="F18">
            <v>0</v>
          </cell>
          <cell r="G18" t="str">
            <v/>
          </cell>
          <cell r="Z18">
            <v>1</v>
          </cell>
        </row>
        <row r="20">
          <cell r="B20" t="str">
            <v xml:space="preserve"> AMOUNT FINANCE LOAN #2</v>
          </cell>
          <cell r="C20" t="str">
            <v xml:space="preserve"> MONTO FINANCIADO PTMO. #2 </v>
          </cell>
          <cell r="D20" t="str">
            <v/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Z20">
            <v>1</v>
          </cell>
        </row>
        <row r="21">
          <cell r="B21" t="str">
            <v xml:space="preserve"> IDB LOAN? NO=0/YES=1</v>
          </cell>
          <cell r="C21" t="str">
            <v xml:space="preserve"> ES PTMO.#2 BID? NO=0/SI=1</v>
          </cell>
          <cell r="D21" t="str">
            <v/>
          </cell>
          <cell r="E21">
            <v>0</v>
          </cell>
          <cell r="F21">
            <v>0</v>
          </cell>
          <cell r="G21">
            <v>0.01</v>
          </cell>
          <cell r="H21">
            <v>0</v>
          </cell>
          <cell r="I21">
            <v>0</v>
          </cell>
          <cell r="Z21">
            <v>1</v>
          </cell>
        </row>
        <row r="22">
          <cell r="B22" t="str">
            <v xml:space="preserve"> # NON-PAYMENT YEARS</v>
          </cell>
          <cell r="C22" t="str">
            <v xml:space="preserve"> No. ANOS NO-PAGO    </v>
          </cell>
          <cell r="D22" t="str">
            <v/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Z22">
            <v>1</v>
          </cell>
        </row>
        <row r="23">
          <cell r="B23" t="str">
            <v xml:space="preserve"> LIFE OF LOAN (# YEARS)</v>
          </cell>
          <cell r="C23" t="str">
            <v xml:space="preserve"> VIDA PRESTAMO (No.ANOS)</v>
          </cell>
          <cell r="D23" t="str">
            <v/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Z23">
            <v>1</v>
          </cell>
        </row>
        <row r="24">
          <cell r="B24" t="str">
            <v xml:space="preserve"> % INTEREST RATE</v>
          </cell>
          <cell r="C24" t="str">
            <v xml:space="preserve"> % TASA INTERES</v>
          </cell>
          <cell r="D24" t="str">
            <v/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Z24">
            <v>1</v>
          </cell>
        </row>
        <row r="25">
          <cell r="B25" t="str">
            <v xml:space="preserve"> % COMMITMENT FEE</v>
          </cell>
          <cell r="C25" t="str">
            <v xml:space="preserve"> % COMISION DE CREDITO</v>
          </cell>
          <cell r="D25" t="str">
            <v/>
          </cell>
          <cell r="E25">
            <v>0</v>
          </cell>
          <cell r="F25" t="str">
            <v/>
          </cell>
          <cell r="Z25">
            <v>1</v>
          </cell>
        </row>
        <row r="26">
          <cell r="B26" t="str">
            <v xml:space="preserve"> FINANCE INT.?NO=0/YES=1</v>
          </cell>
          <cell r="C26" t="str">
            <v xml:space="preserve"> FINANC.INTERES? N0=0/SI=1</v>
          </cell>
          <cell r="D26" t="str">
            <v/>
          </cell>
          <cell r="E26">
            <v>0</v>
          </cell>
          <cell r="F26" t="str">
            <v/>
          </cell>
          <cell r="H26">
            <v>0</v>
          </cell>
          <cell r="Z26">
            <v>1</v>
          </cell>
        </row>
        <row r="28">
          <cell r="B28" t="str">
            <v xml:space="preserve"> AMOUNT FINANCE LOAN #3</v>
          </cell>
          <cell r="C28" t="str">
            <v xml:space="preserve"> MONTO FINANCIADO PTMO. #3</v>
          </cell>
          <cell r="D28" t="str">
            <v/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Z28">
            <v>1</v>
          </cell>
        </row>
        <row r="29">
          <cell r="B29" t="str">
            <v xml:space="preserve"> # NON-PAYMENT YEARS</v>
          </cell>
          <cell r="C29" t="str">
            <v xml:space="preserve"> No. ANOS NO-PAGO    </v>
          </cell>
          <cell r="D29" t="str">
            <v/>
          </cell>
          <cell r="E29">
            <v>0</v>
          </cell>
          <cell r="Z29">
            <v>1</v>
          </cell>
        </row>
        <row r="30">
          <cell r="B30" t="str">
            <v xml:space="preserve"> LIFE OF LOAN (# YEARS)</v>
          </cell>
          <cell r="C30" t="str">
            <v xml:space="preserve"> VIDA PRESTAMO (No.ANOS)</v>
          </cell>
          <cell r="D30" t="str">
            <v/>
          </cell>
          <cell r="E30">
            <v>0</v>
          </cell>
          <cell r="F30" t="str">
            <v/>
          </cell>
          <cell r="Z30">
            <v>1</v>
          </cell>
        </row>
        <row r="31">
          <cell r="B31" t="str">
            <v xml:space="preserve"> % INTEREST RATE</v>
          </cell>
          <cell r="C31" t="str">
            <v xml:space="preserve"> % TASA INTERES</v>
          </cell>
          <cell r="D31" t="str">
            <v/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Z31">
            <v>1</v>
          </cell>
        </row>
        <row r="32">
          <cell r="B32" t="str">
            <v xml:space="preserve"> % COMMITMENT FEE</v>
          </cell>
          <cell r="C32" t="str">
            <v xml:space="preserve"> % COMISION DE CREDITO</v>
          </cell>
          <cell r="D32" t="str">
            <v/>
          </cell>
          <cell r="E32">
            <v>0</v>
          </cell>
          <cell r="F32" t="str">
            <v/>
          </cell>
          <cell r="Z32">
            <v>1</v>
          </cell>
        </row>
        <row r="33">
          <cell r="B33" t="str">
            <v xml:space="preserve"> FINANCE INT.?NO=0/YES=1</v>
          </cell>
          <cell r="C33" t="str">
            <v xml:space="preserve"> FINANC.INTERES? N0=0/SI=1</v>
          </cell>
          <cell r="D33" t="str">
            <v/>
          </cell>
          <cell r="E33">
            <v>0</v>
          </cell>
          <cell r="F33" t="str">
            <v/>
          </cell>
          <cell r="Z33">
            <v>1</v>
          </cell>
        </row>
        <row r="34">
          <cell r="E34" t="str">
            <v/>
          </cell>
          <cell r="F34" t="str">
            <v/>
          </cell>
          <cell r="G34" t="str">
            <v/>
          </cell>
          <cell r="I34" t="str">
            <v/>
          </cell>
          <cell r="J34" t="str">
            <v/>
          </cell>
          <cell r="K34" t="str">
            <v/>
          </cell>
          <cell r="L34" t="str">
            <v/>
          </cell>
        </row>
        <row r="35">
          <cell r="A35">
            <v>35</v>
          </cell>
          <cell r="C35" t="str">
            <v xml:space="preserve"> ENDEUDAMIENTO (CASO BASE)</v>
          </cell>
          <cell r="E35" t="str">
            <v/>
          </cell>
          <cell r="F35" t="str">
            <v/>
          </cell>
          <cell r="G35" t="str">
            <v>Lemp</v>
          </cell>
          <cell r="H35" t="str">
            <v xml:space="preserve"> MILLONES DE US$</v>
          </cell>
        </row>
        <row r="36">
          <cell r="A36">
            <v>36</v>
          </cell>
          <cell r="C36" t="str">
            <v>Stock Deuda Externa a fin de cada año (Mu$s)</v>
          </cell>
          <cell r="D36">
            <v>436</v>
          </cell>
          <cell r="E36">
            <v>459.59000000000003</v>
          </cell>
          <cell r="F36">
            <v>413.91458623288975</v>
          </cell>
          <cell r="G36">
            <v>383.07137397695556</v>
          </cell>
          <cell r="H36">
            <v>478.41557391822869</v>
          </cell>
          <cell r="I36">
            <v>1669.7011762664147</v>
          </cell>
          <cell r="J36">
            <v>1673.2262384776532</v>
          </cell>
          <cell r="K36">
            <v>1668.3626638929427</v>
          </cell>
          <cell r="L36">
            <v>1657.9578563523294</v>
          </cell>
          <cell r="M36">
            <v>1648.8122814714975</v>
          </cell>
          <cell r="N36">
            <v>1639.6470594852378</v>
          </cell>
          <cell r="O36">
            <v>1631.2753184570047</v>
          </cell>
          <cell r="P36">
            <v>1623.6967021741693</v>
          </cell>
          <cell r="Q36">
            <v>1616.094273041489</v>
          </cell>
        </row>
        <row r="37">
          <cell r="A37">
            <v>37</v>
          </cell>
          <cell r="C37" t="str">
            <v xml:space="preserve">  - Deuda a Largo Plazo</v>
          </cell>
          <cell r="D37">
            <v>388</v>
          </cell>
          <cell r="E37">
            <v>389.35</v>
          </cell>
          <cell r="F37">
            <v>363.03207823133471</v>
          </cell>
          <cell r="G37">
            <v>343.55406086154221</v>
          </cell>
          <cell r="H37">
            <v>357.4230242734406</v>
          </cell>
          <cell r="I37">
            <v>1531.3555522447632</v>
          </cell>
          <cell r="J37">
            <v>1519.839117660053</v>
          </cell>
          <cell r="K37">
            <v>1509.4343101194397</v>
          </cell>
          <cell r="L37">
            <v>1500.2887352386078</v>
          </cell>
          <cell r="M37">
            <v>1491.1235132523482</v>
          </cell>
          <cell r="N37">
            <v>1482.751772224115</v>
          </cell>
          <cell r="O37">
            <v>1475.1731559412797</v>
          </cell>
          <cell r="P37">
            <v>1467.5707268085994</v>
          </cell>
          <cell r="Q37">
            <v>1467.5707268085994</v>
          </cell>
        </row>
        <row r="38">
          <cell r="A38">
            <v>38</v>
          </cell>
          <cell r="C38" t="str">
            <v xml:space="preserve">  - Deuda Largo Plazo - Prest.Nuevos</v>
          </cell>
          <cell r="F38">
            <v>0</v>
          </cell>
          <cell r="G38">
            <v>0</v>
          </cell>
          <cell r="H38">
            <v>100</v>
          </cell>
          <cell r="I38">
            <v>117.4</v>
          </cell>
          <cell r="J38">
            <v>134.74709999999999</v>
          </cell>
          <cell r="K38">
            <v>141.39995999999999</v>
          </cell>
          <cell r="L38">
            <v>141.39995999999999</v>
          </cell>
          <cell r="M38">
            <v>141.39995999999999</v>
          </cell>
          <cell r="N38">
            <v>141.39995999999999</v>
          </cell>
          <cell r="O38">
            <v>141.39995999999999</v>
          </cell>
          <cell r="P38">
            <v>141.39995999999999</v>
          </cell>
          <cell r="Q38">
            <v>141.39995999999999</v>
          </cell>
        </row>
        <row r="39">
          <cell r="A39">
            <v>39</v>
          </cell>
          <cell r="C39" t="str">
            <v xml:space="preserve">  - Deuda a Corto  Plazo</v>
          </cell>
          <cell r="D39">
            <v>48</v>
          </cell>
          <cell r="E39">
            <v>70.239999999999995</v>
          </cell>
          <cell r="F39">
            <v>50.882508001555024</v>
          </cell>
          <cell r="G39">
            <v>39.517313115413351</v>
          </cell>
          <cell r="H39">
            <v>20.992549644788095</v>
          </cell>
          <cell r="I39">
            <v>20.94562402165127</v>
          </cell>
          <cell r="J39">
            <v>18.640020817599982</v>
          </cell>
          <cell r="K39">
            <v>17.528393773503002</v>
          </cell>
          <cell r="L39">
            <v>16.269161113721609</v>
          </cell>
          <cell r="M39">
            <v>16.288808219149299</v>
          </cell>
          <cell r="N39">
            <v>15.495327261122897</v>
          </cell>
          <cell r="O39">
            <v>14.702202515725123</v>
          </cell>
          <cell r="P39">
            <v>14.726015365569932</v>
          </cell>
          <cell r="Q39">
            <v>7.123586232889707</v>
          </cell>
        </row>
        <row r="40">
          <cell r="A40">
            <v>40</v>
          </cell>
          <cell r="C40" t="str">
            <v>años</v>
          </cell>
          <cell r="D40" t="str">
            <v/>
          </cell>
          <cell r="F40" t="str">
            <v/>
          </cell>
          <cell r="G40">
            <v>2005</v>
          </cell>
          <cell r="H40">
            <v>2006</v>
          </cell>
          <cell r="I40">
            <v>2007</v>
          </cell>
          <cell r="J40">
            <v>2008</v>
          </cell>
          <cell r="K40">
            <v>2009</v>
          </cell>
          <cell r="L40">
            <v>2010</v>
          </cell>
          <cell r="M40">
            <v>2011</v>
          </cell>
          <cell r="N40">
            <v>2012</v>
          </cell>
          <cell r="O40">
            <v>2013</v>
          </cell>
          <cell r="P40">
            <v>2014</v>
          </cell>
          <cell r="Q40">
            <v>2015</v>
          </cell>
          <cell r="Y40">
            <v>2011</v>
          </cell>
          <cell r="Z40">
            <v>2012</v>
          </cell>
        </row>
        <row r="41">
          <cell r="A41">
            <v>41</v>
          </cell>
          <cell r="I41">
            <v>1187.754565760084</v>
          </cell>
        </row>
        <row r="42">
          <cell r="A42">
            <v>42</v>
          </cell>
          <cell r="C42" t="str">
            <v xml:space="preserve"> DESEMBOLSOS PREST. BID Y COFINANC.</v>
          </cell>
          <cell r="F42">
            <v>0</v>
          </cell>
          <cell r="G42">
            <v>0</v>
          </cell>
          <cell r="H42">
            <v>0</v>
          </cell>
          <cell r="I42">
            <v>17.399999999999999</v>
          </cell>
          <cell r="J42">
            <v>17.347099999999998</v>
          </cell>
          <cell r="K42">
            <v>6.6528599999999996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Y42">
            <v>0</v>
          </cell>
          <cell r="Z42">
            <v>0</v>
          </cell>
        </row>
        <row r="43">
          <cell r="A43">
            <v>43</v>
          </cell>
          <cell r="B43" t="str">
            <v xml:space="preserve"> DISBURSEMENTS OTHER LOANS</v>
          </cell>
          <cell r="C43" t="str">
            <v xml:space="preserve">  EMISION DE BONOS</v>
          </cell>
          <cell r="D43" t="str">
            <v/>
          </cell>
          <cell r="E43">
            <v>0</v>
          </cell>
          <cell r="F43">
            <v>0</v>
          </cell>
          <cell r="G43">
            <v>0</v>
          </cell>
          <cell r="H43">
            <v>100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Y43">
            <v>0</v>
          </cell>
          <cell r="Z43">
            <v>0</v>
          </cell>
        </row>
        <row r="44">
          <cell r="A44">
            <v>44</v>
          </cell>
          <cell r="B44" t="str">
            <v xml:space="preserve"> INT.OTH.LOAN CONST.NO-FINC</v>
          </cell>
          <cell r="C44" t="str">
            <v xml:space="preserve"> INTERESES PTM.LGO.PLAZO EXTERNOS</v>
          </cell>
          <cell r="D44" t="str">
            <v/>
          </cell>
          <cell r="E44">
            <v>259.47089999999997</v>
          </cell>
          <cell r="F44">
            <v>246.98099999999999</v>
          </cell>
          <cell r="G44">
            <v>99.7</v>
          </cell>
          <cell r="H44">
            <v>13.848535877545658</v>
          </cell>
          <cell r="I44">
            <v>4.1653288594974818</v>
          </cell>
          <cell r="J44">
            <v>3.839891478495955</v>
          </cell>
          <cell r="K44">
            <v>3.4277102501172383</v>
          </cell>
          <cell r="L44">
            <v>3.0806684202330992</v>
          </cell>
          <cell r="M44">
            <v>2.787534540667973</v>
          </cell>
          <cell r="N44">
            <v>2.5097984660446553</v>
          </cell>
          <cell r="O44">
            <v>2.2378853474070488</v>
          </cell>
          <cell r="P44">
            <v>1.9812935119677786</v>
          </cell>
          <cell r="Q44">
            <v>1.7306631619028299</v>
          </cell>
          <cell r="Y44">
            <v>6.3902082080160403</v>
          </cell>
          <cell r="Z44">
            <v>5.9680193038050424</v>
          </cell>
        </row>
        <row r="45">
          <cell r="A45">
            <v>45</v>
          </cell>
          <cell r="B45" t="str">
            <v xml:space="preserve"> INT.OTH.LOAN CONSTR.FINC.</v>
          </cell>
          <cell r="C45" t="str">
            <v xml:space="preserve"> INT.OTROS PTM.CONSTR.FIN(BID).</v>
          </cell>
          <cell r="D45" t="str">
            <v/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0.26100000000000001</v>
          </cell>
          <cell r="J45">
            <v>0.4342065</v>
          </cell>
          <cell r="K45">
            <v>0.3807353</v>
          </cell>
          <cell r="L45">
            <v>0.41399959999999997</v>
          </cell>
          <cell r="M45">
            <v>0.41399959999999997</v>
          </cell>
          <cell r="N45">
            <v>0.41399959999999997</v>
          </cell>
          <cell r="O45">
            <v>0.41399959999999997</v>
          </cell>
          <cell r="P45">
            <v>0.41399959999999997</v>
          </cell>
          <cell r="Q45">
            <v>0.41399959999999997</v>
          </cell>
          <cell r="Y45">
            <v>0.41399959999999997</v>
          </cell>
          <cell r="Z45">
            <v>0.41399959999999997</v>
          </cell>
        </row>
        <row r="46">
          <cell r="C46" t="str">
            <v>INTERESES BONOS A EMITIR</v>
          </cell>
          <cell r="G46">
            <v>0</v>
          </cell>
          <cell r="H46">
            <v>2.4945124525029567</v>
          </cell>
          <cell r="I46">
            <v>5.5</v>
          </cell>
          <cell r="J46">
            <v>5.5</v>
          </cell>
          <cell r="K46">
            <v>5.5</v>
          </cell>
          <cell r="L46">
            <v>5.5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Y46">
            <v>0</v>
          </cell>
          <cell r="Z46">
            <v>0</v>
          </cell>
        </row>
        <row r="47">
          <cell r="C47" t="str">
            <v>Intereses generacion</v>
          </cell>
          <cell r="K47">
            <v>1.043269875</v>
          </cell>
          <cell r="L47">
            <v>5.3656885693200005</v>
          </cell>
          <cell r="M47">
            <v>13.828033554180001</v>
          </cell>
          <cell r="N47">
            <v>23.928161329679998</v>
          </cell>
          <cell r="O47">
            <v>33.746934977670001</v>
          </cell>
          <cell r="P47">
            <v>33.733894104232498</v>
          </cell>
          <cell r="Q47">
            <v>33.627700376803496</v>
          </cell>
        </row>
        <row r="48">
          <cell r="C48" t="str">
            <v>Intereses prestamo Lineas y Subst y Dist</v>
          </cell>
          <cell r="I48">
            <v>0</v>
          </cell>
          <cell r="J48">
            <v>12.189339432642365</v>
          </cell>
          <cell r="K48">
            <v>28.685287883735967</v>
          </cell>
          <cell r="L48">
            <v>40.342124130402624</v>
          </cell>
          <cell r="M48">
            <v>70.911129314989225</v>
          </cell>
          <cell r="N48">
            <v>70.867496660447628</v>
          </cell>
          <cell r="O48">
            <v>69.29534696590737</v>
          </cell>
          <cell r="P48">
            <v>66.077191086107021</v>
          </cell>
          <cell r="Q48">
            <v>60.510527722693176</v>
          </cell>
        </row>
        <row r="49">
          <cell r="C49" t="str">
            <v>intereses control de perdidas</v>
          </cell>
          <cell r="I49">
            <v>0</v>
          </cell>
          <cell r="J49">
            <v>2.4193189100000003</v>
          </cell>
          <cell r="K49">
            <v>2.6993854600000002</v>
          </cell>
          <cell r="L49">
            <v>2.6993854600000002</v>
          </cell>
          <cell r="M49">
            <v>2.6389024872500007</v>
          </cell>
          <cell r="N49">
            <v>2.3899689325</v>
          </cell>
          <cell r="O49">
            <v>2.1200303864999999</v>
          </cell>
          <cell r="P49">
            <v>1.8500918405</v>
          </cell>
          <cell r="Q49">
            <v>1.5801532944999999</v>
          </cell>
        </row>
        <row r="50">
          <cell r="A50">
            <v>46</v>
          </cell>
          <cell r="C50" t="str">
            <v>INT. DEUDA INTERNA LARGO PLAZO(FPS)</v>
          </cell>
          <cell r="D50" t="str">
            <v xml:space="preserve"> DESEMBOLSOS OTROS PTMOS</v>
          </cell>
          <cell r="E50">
            <v>40.375999999999998</v>
          </cell>
          <cell r="F50">
            <v>153.82599999999999</v>
          </cell>
          <cell r="G50">
            <v>157.65100000000001</v>
          </cell>
          <cell r="H50">
            <v>0</v>
          </cell>
          <cell r="I50">
            <v>0.23648</v>
          </cell>
          <cell r="J50">
            <v>0.18721000000000002</v>
          </cell>
          <cell r="K50">
            <v>0.13384000000000001</v>
          </cell>
          <cell r="L50">
            <v>7.6100000000000001E-2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Y50">
            <v>8.5342669469259046E-4</v>
          </cell>
          <cell r="Z50">
            <v>8.5342669469259046E-4</v>
          </cell>
        </row>
        <row r="51">
          <cell r="A51">
            <v>47</v>
          </cell>
          <cell r="C51" t="str">
            <v xml:space="preserve"> INTERESES REFIN.DEUDA CL.DE PARIS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Y51">
            <v>0</v>
          </cell>
          <cell r="Z51">
            <v>0</v>
          </cell>
        </row>
        <row r="52">
          <cell r="A52">
            <v>48</v>
          </cell>
          <cell r="C52" t="str">
            <v xml:space="preserve"> INTERESES NUEVOS PRESTAMOS </v>
          </cell>
          <cell r="E52">
            <v>0</v>
          </cell>
          <cell r="F52">
            <v>0</v>
          </cell>
          <cell r="G52">
            <v>0</v>
          </cell>
          <cell r="H52">
            <v>5.5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Y52">
            <v>2.4229996000000003</v>
          </cell>
          <cell r="Z52">
            <v>2.4239996000000001</v>
          </cell>
        </row>
        <row r="53">
          <cell r="A53">
            <v>49</v>
          </cell>
          <cell r="B53" t="str">
            <v xml:space="preserve"> INT.OTH.LOANS EXPENSED</v>
          </cell>
          <cell r="C53" t="str">
            <v xml:space="preserve"> INT. DEUDA INTENA CORTO PLAZO(Existente)</v>
          </cell>
          <cell r="D53" t="str">
            <v/>
          </cell>
          <cell r="E53">
            <v>0</v>
          </cell>
          <cell r="F53">
            <v>0</v>
          </cell>
          <cell r="G53">
            <v>0</v>
          </cell>
          <cell r="H53">
            <v>11.502260617527263</v>
          </cell>
          <cell r="I53">
            <v>0.75329549336486656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Y53">
            <v>0</v>
          </cell>
          <cell r="Z53">
            <v>0</v>
          </cell>
        </row>
        <row r="54">
          <cell r="A54">
            <v>50</v>
          </cell>
          <cell r="C54" t="str">
            <v xml:space="preserve"> INT.OTROS PTM.OPERACIONES CP</v>
          </cell>
          <cell r="E54">
            <v>35.300999999999995</v>
          </cell>
          <cell r="F54">
            <v>84.505256219999993</v>
          </cell>
          <cell r="G54">
            <v>44.166170186666676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Y54">
            <v>0</v>
          </cell>
          <cell r="Z54">
            <v>0</v>
          </cell>
        </row>
        <row r="55">
          <cell r="A55">
            <v>51</v>
          </cell>
          <cell r="B55" t="str">
            <v xml:space="preserve"> AMORT.OTHER LOANS</v>
          </cell>
          <cell r="C55" t="str">
            <v>AMORTIZACION DEUDA EXTERNA LP EXISTENTE</v>
          </cell>
          <cell r="D55" t="str">
            <v/>
          </cell>
          <cell r="E55">
            <v>294.39999999999998</v>
          </cell>
          <cell r="F55">
            <v>31.148413767110302</v>
          </cell>
          <cell r="G55">
            <v>26.317921768665329</v>
          </cell>
          <cell r="H55">
            <v>19.478017369792507</v>
          </cell>
          <cell r="I55">
            <v>13.868963411898399</v>
          </cell>
          <cell r="J55">
            <v>13.822037788761572</v>
          </cell>
          <cell r="K55">
            <v>11.516434584710279</v>
          </cell>
          <cell r="L55">
            <v>10.404807540613298</v>
          </cell>
          <cell r="M55">
            <v>9.1455748808319051</v>
          </cell>
          <cell r="N55">
            <v>9.1652219862595938</v>
          </cell>
          <cell r="O55">
            <v>8.3717410282331919</v>
          </cell>
          <cell r="P55">
            <v>7.5786162828354158</v>
          </cell>
          <cell r="Q55">
            <v>7.6024291326802249</v>
          </cell>
          <cell r="Y55">
            <v>14.07488570440578</v>
          </cell>
          <cell r="Z55">
            <v>13.769243545075991</v>
          </cell>
        </row>
        <row r="56">
          <cell r="A56">
            <v>52</v>
          </cell>
          <cell r="C56" t="str">
            <v xml:space="preserve"> INT.OTROS PTM.OPERACIONES CP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Y56">
            <v>0</v>
          </cell>
          <cell r="Z56">
            <v>0</v>
          </cell>
        </row>
        <row r="57">
          <cell r="A57">
            <v>53</v>
          </cell>
          <cell r="C57" t="str">
            <v xml:space="preserve"> INT.OTROS PTM.OPERACIONES CP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Y57">
            <v>0</v>
          </cell>
          <cell r="Z57">
            <v>0</v>
          </cell>
        </row>
        <row r="58">
          <cell r="A58">
            <v>54</v>
          </cell>
          <cell r="C58" t="str">
            <v xml:space="preserve"> INT.OTROS PTM.OPERACIONES CP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Y58">
            <v>0</v>
          </cell>
          <cell r="Z58">
            <v>0</v>
          </cell>
        </row>
        <row r="59">
          <cell r="C59" t="str">
            <v>Amortizacion generacion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0.69551324999999997</v>
          </cell>
          <cell r="Q59">
            <v>3.5771257128800005</v>
          </cell>
        </row>
        <row r="60">
          <cell r="A60">
            <v>55</v>
          </cell>
          <cell r="C60" t="str">
            <v>Amortizacion prestamo Lineas y Subst y Dist</v>
          </cell>
          <cell r="E60">
            <v>16.931547999999999</v>
          </cell>
          <cell r="F60">
            <v>269.87334494000004</v>
          </cell>
          <cell r="G60">
            <v>548.00615816000004</v>
          </cell>
          <cell r="I60">
            <v>0</v>
          </cell>
          <cell r="J60">
            <v>0</v>
          </cell>
          <cell r="K60">
            <v>0</v>
          </cell>
          <cell r="L60">
            <v>12.189339432642365</v>
          </cell>
          <cell r="M60">
            <v>28.685287883735967</v>
          </cell>
          <cell r="N60">
            <v>40.342124130402624</v>
          </cell>
          <cell r="O60">
            <v>71.215862800805255</v>
          </cell>
          <cell r="P60">
            <v>72.538946134138584</v>
          </cell>
          <cell r="Q60">
            <v>0</v>
          </cell>
          <cell r="Y60">
            <v>0.53719160999999993</v>
          </cell>
          <cell r="Z60">
            <v>4.2785286100000004</v>
          </cell>
        </row>
        <row r="61">
          <cell r="C61" t="str">
            <v>Amortizacion control de perdidas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2.4193189099999999</v>
          </cell>
          <cell r="N61">
            <v>2.6993854599999998</v>
          </cell>
          <cell r="O61">
            <v>2.6993854599999998</v>
          </cell>
          <cell r="P61">
            <v>2.6993854599999998</v>
          </cell>
          <cell r="Q61">
            <v>2.6993854599999998</v>
          </cell>
        </row>
        <row r="62">
          <cell r="C62" t="str">
            <v>AMOT. DEUDA INTERNA LARGO PLAZO(EXISTENTE)</v>
          </cell>
          <cell r="I62">
            <v>6.2401261332282215E-2</v>
          </cell>
          <cell r="J62">
            <v>3.3790040730521616E-2</v>
          </cell>
          <cell r="K62">
            <v>3.6594402837997628E-2</v>
          </cell>
          <cell r="L62">
            <v>3.9632111417684933E-2</v>
          </cell>
          <cell r="M62">
            <v>2.8232295361976089E-2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</row>
        <row r="63">
          <cell r="A63">
            <v>56</v>
          </cell>
          <cell r="C63" t="str">
            <v>AMOT. DEUDA INTERNA CORTO PLAZO (EXISTENTE)</v>
          </cell>
          <cell r="G63">
            <v>140</v>
          </cell>
          <cell r="H63">
            <v>0.54816903000000006</v>
          </cell>
          <cell r="I63">
            <v>31.533307055577453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Y63">
            <v>0</v>
          </cell>
          <cell r="Z63">
            <v>0</v>
          </cell>
        </row>
        <row r="64">
          <cell r="A64">
            <v>57</v>
          </cell>
          <cell r="E64" t="str">
            <v/>
          </cell>
          <cell r="F64" t="str">
            <v/>
          </cell>
        </row>
        <row r="65">
          <cell r="A65">
            <v>58</v>
          </cell>
          <cell r="C65" t="str">
            <v xml:space="preserve">  Amortizaciones pend.pago Club de París</v>
          </cell>
          <cell r="D65">
            <v>12.961</v>
          </cell>
          <cell r="E65">
            <v>12.007</v>
          </cell>
          <cell r="F65">
            <v>17.440999999999999</v>
          </cell>
          <cell r="G65">
            <v>12.91570951273115</v>
          </cell>
          <cell r="H65">
            <v>0</v>
          </cell>
          <cell r="Z65">
            <v>55.324709512731147</v>
          </cell>
        </row>
        <row r="66">
          <cell r="A66">
            <v>59</v>
          </cell>
          <cell r="C66" t="str">
            <v xml:space="preserve">  Intereses pendientes pago Club de París</v>
          </cell>
          <cell r="D66">
            <v>7</v>
          </cell>
          <cell r="E66">
            <v>47.891859723823295</v>
          </cell>
          <cell r="F66">
            <v>4.8849999999999998</v>
          </cell>
          <cell r="G66">
            <v>0</v>
          </cell>
          <cell r="Z66">
            <v>59.776859723823293</v>
          </cell>
        </row>
        <row r="67">
          <cell r="A67">
            <v>60</v>
          </cell>
          <cell r="E67" t="str">
            <v/>
          </cell>
          <cell r="F67" t="str">
            <v/>
          </cell>
          <cell r="G67" t="str">
            <v/>
          </cell>
        </row>
        <row r="68">
          <cell r="A68">
            <v>61</v>
          </cell>
          <cell r="C68" t="str">
            <v>Aportes Gob.p/Proy.de Distr.Rural (us Mill)</v>
          </cell>
          <cell r="E68">
            <v>6.6943352601156061</v>
          </cell>
          <cell r="F68">
            <v>8.534541436464087</v>
          </cell>
          <cell r="G68">
            <v>5.0119148936170204</v>
          </cell>
          <cell r="H68">
            <v>56.133389999999999</v>
          </cell>
          <cell r="I68">
            <v>5.6530800000000001</v>
          </cell>
          <cell r="J68">
            <v>4.5999999999999996</v>
          </cell>
          <cell r="K68">
            <v>4.5999999999999996</v>
          </cell>
          <cell r="L68">
            <v>1</v>
          </cell>
          <cell r="M68">
            <v>1</v>
          </cell>
          <cell r="N68">
            <v>1</v>
          </cell>
          <cell r="O68">
            <v>94.227261590196704</v>
          </cell>
          <cell r="P68">
            <v>0</v>
          </cell>
          <cell r="Q68">
            <v>0</v>
          </cell>
          <cell r="R68">
            <v>0</v>
          </cell>
        </row>
        <row r="69">
          <cell r="A69">
            <v>62</v>
          </cell>
        </row>
        <row r="70">
          <cell r="A70">
            <v>63</v>
          </cell>
          <cell r="B70" t="str">
            <v xml:space="preserve"> TEMPORARY LOAN NO=0/YES=1</v>
          </cell>
          <cell r="C70" t="str">
            <v xml:space="preserve"> PTMO.TRANSIT? N0=0/SI=1    </v>
          </cell>
          <cell r="D70" t="str">
            <v/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Y70">
            <v>0</v>
          </cell>
          <cell r="Z70">
            <v>1</v>
          </cell>
        </row>
        <row r="71">
          <cell r="A71">
            <v>64</v>
          </cell>
          <cell r="B71" t="str">
            <v xml:space="preserve"> % INT.TEMPORARY LOAN</v>
          </cell>
          <cell r="C71" t="str">
            <v xml:space="preserve"> % TASA INT.PTMO.TRANSIT.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Y71">
            <v>0</v>
          </cell>
          <cell r="Z71">
            <v>1</v>
          </cell>
        </row>
        <row r="72">
          <cell r="A72">
            <v>65</v>
          </cell>
          <cell r="E72" t="str">
            <v/>
          </cell>
          <cell r="F72" t="str">
            <v/>
          </cell>
          <cell r="H72" t="str">
            <v/>
          </cell>
          <cell r="I72" t="str">
            <v/>
          </cell>
          <cell r="J72" t="str">
            <v/>
          </cell>
          <cell r="K72" t="str">
            <v/>
          </cell>
        </row>
        <row r="73">
          <cell r="A73">
            <v>66</v>
          </cell>
          <cell r="C73" t="str">
            <v>TIPO DE CAMBIO a fin año 1u$s = Lps.</v>
          </cell>
          <cell r="D73">
            <v>16.920000000000002</v>
          </cell>
          <cell r="E73">
            <v>17.75</v>
          </cell>
          <cell r="F73">
            <v>18.591684799999999</v>
          </cell>
          <cell r="G73">
            <v>19.302749999999996</v>
          </cell>
          <cell r="H73">
            <v>19.693462499999999</v>
          </cell>
          <cell r="I73">
            <v>19.978875000000002</v>
          </cell>
          <cell r="J73">
            <v>19.978875000000002</v>
          </cell>
          <cell r="K73">
            <v>19.978875000000002</v>
          </cell>
          <cell r="L73">
            <v>19.978875000000002</v>
          </cell>
          <cell r="M73">
            <v>19.978875000000002</v>
          </cell>
          <cell r="N73">
            <v>19.978875000000002</v>
          </cell>
          <cell r="O73">
            <v>19.978875000000002</v>
          </cell>
          <cell r="P73">
            <v>19.978875000000002</v>
          </cell>
          <cell r="Q73">
            <v>19.978875000000002</v>
          </cell>
          <cell r="R73">
            <v>19.978875000000002</v>
          </cell>
          <cell r="Y73">
            <v>19.9815</v>
          </cell>
          <cell r="Z73">
            <v>19.9815</v>
          </cell>
        </row>
        <row r="74">
          <cell r="A74">
            <v>67</v>
          </cell>
          <cell r="C74" t="str">
            <v>TIPO DE CAMBIO promedio año 1u$s = Lps.</v>
          </cell>
          <cell r="D74">
            <v>16.43</v>
          </cell>
          <cell r="E74">
            <v>17.3</v>
          </cell>
          <cell r="F74">
            <v>18.100000000000001</v>
          </cell>
          <cell r="G74">
            <v>18.649999999999999</v>
          </cell>
          <cell r="H74">
            <v>19.0275</v>
          </cell>
          <cell r="I74">
            <v>19.0275</v>
          </cell>
          <cell r="J74">
            <v>19.0275</v>
          </cell>
          <cell r="K74">
            <v>19.0275</v>
          </cell>
          <cell r="L74">
            <v>19.0275</v>
          </cell>
          <cell r="M74">
            <v>19.0275</v>
          </cell>
          <cell r="N74">
            <v>19.0275</v>
          </cell>
          <cell r="O74">
            <v>19.0275</v>
          </cell>
          <cell r="P74">
            <v>19.0275</v>
          </cell>
          <cell r="Q74">
            <v>19.0275</v>
          </cell>
          <cell r="R74">
            <v>19.0275</v>
          </cell>
          <cell r="Y74">
            <v>19.03</v>
          </cell>
          <cell r="Z74">
            <v>19.03</v>
          </cell>
        </row>
        <row r="75">
          <cell r="A75">
            <v>68</v>
          </cell>
          <cell r="C75" t="str">
            <v>Coeficiente de inflación interna anual</v>
          </cell>
          <cell r="D75">
            <v>8.1</v>
          </cell>
          <cell r="E75">
            <v>6.8</v>
          </cell>
          <cell r="F75">
            <v>7</v>
          </cell>
          <cell r="G75">
            <v>8.8000000000000007</v>
          </cell>
          <cell r="H75">
            <v>7.4</v>
          </cell>
          <cell r="I75">
            <v>6.1</v>
          </cell>
          <cell r="J75">
            <v>4.5999999999999996</v>
          </cell>
          <cell r="K75">
            <v>4</v>
          </cell>
          <cell r="L75">
            <v>4</v>
          </cell>
          <cell r="M75">
            <v>4</v>
          </cell>
          <cell r="N75">
            <v>4</v>
          </cell>
          <cell r="O75">
            <v>4</v>
          </cell>
          <cell r="P75">
            <v>4</v>
          </cell>
          <cell r="Q75">
            <v>4</v>
          </cell>
          <cell r="R75">
            <v>4</v>
          </cell>
          <cell r="Y75">
            <v>4</v>
          </cell>
          <cell r="Z75">
            <v>4</v>
          </cell>
        </row>
        <row r="76">
          <cell r="A76">
            <v>69</v>
          </cell>
          <cell r="C76" t="str">
            <v>Coefic. De ajuste por Tipo de Cambio</v>
          </cell>
          <cell r="F76">
            <v>1.0197183098591549</v>
          </cell>
          <cell r="G76">
            <v>1.0303867403314915</v>
          </cell>
          <cell r="H76">
            <v>1.0202412868632709</v>
          </cell>
          <cell r="I76">
            <v>1</v>
          </cell>
          <cell r="J76">
            <v>1</v>
          </cell>
          <cell r="K76">
            <v>1</v>
          </cell>
          <cell r="L76">
            <v>1</v>
          </cell>
          <cell r="M76">
            <v>1</v>
          </cell>
          <cell r="N76">
            <v>1</v>
          </cell>
          <cell r="O76">
            <v>1</v>
          </cell>
          <cell r="P76">
            <v>1</v>
          </cell>
          <cell r="Q76">
            <v>1</v>
          </cell>
          <cell r="R76">
            <v>1</v>
          </cell>
          <cell r="Y76">
            <v>1.0001313887793983</v>
          </cell>
          <cell r="Z76">
            <v>1</v>
          </cell>
        </row>
        <row r="77">
          <cell r="A77">
            <v>70</v>
          </cell>
          <cell r="C77" t="str">
            <v>Coeficiente de inflación interna anual Acumul.</v>
          </cell>
          <cell r="D77" t="str">
            <v/>
          </cell>
          <cell r="E77" t="str">
            <v/>
          </cell>
          <cell r="F77">
            <v>1.02</v>
          </cell>
          <cell r="G77">
            <v>1.0303867403314915</v>
          </cell>
          <cell r="H77">
            <v>1.0202412868632709</v>
          </cell>
          <cell r="I77">
            <v>1</v>
          </cell>
          <cell r="J77">
            <v>1</v>
          </cell>
          <cell r="K77">
            <v>1</v>
          </cell>
          <cell r="L77">
            <v>1</v>
          </cell>
          <cell r="M77">
            <v>1</v>
          </cell>
          <cell r="N77">
            <v>1</v>
          </cell>
          <cell r="O77">
            <v>1</v>
          </cell>
          <cell r="P77">
            <v>1</v>
          </cell>
          <cell r="Q77">
            <v>1</v>
          </cell>
          <cell r="R77">
            <v>1</v>
          </cell>
          <cell r="Y77">
            <v>1.0001313887793983</v>
          </cell>
          <cell r="Z77">
            <v>1</v>
          </cell>
        </row>
        <row r="78">
          <cell r="A78">
            <v>71</v>
          </cell>
          <cell r="E78" t="str">
            <v/>
          </cell>
          <cell r="F78" t="str">
            <v/>
          </cell>
          <cell r="G78" t="str">
            <v/>
          </cell>
          <cell r="H78" t="str">
            <v/>
          </cell>
        </row>
        <row r="79">
          <cell r="A79">
            <v>72</v>
          </cell>
          <cell r="C79" t="str">
            <v>ENERGIA GENERADA  (en GWh)</v>
          </cell>
        </row>
        <row r="80">
          <cell r="A80">
            <v>73</v>
          </cell>
          <cell r="C80" t="str">
            <v>Hidro ENEE (No Incluye Nacome)</v>
          </cell>
          <cell r="D80" t="e">
            <v>#REF!</v>
          </cell>
          <cell r="E80" t="e">
            <v>#REF!</v>
          </cell>
          <cell r="F80">
            <v>1355.3796199999999</v>
          </cell>
          <cell r="G80">
            <v>1765.3115999999998</v>
          </cell>
          <cell r="H80">
            <v>2151.1577000000002</v>
          </cell>
          <cell r="I80">
            <v>2146.1307999999999</v>
          </cell>
          <cell r="J80">
            <v>2162.9526000000001</v>
          </cell>
          <cell r="K80">
            <v>2304.9215999999997</v>
          </cell>
          <cell r="L80">
            <v>2428.3215000000005</v>
          </cell>
          <cell r="M80" t="e">
            <v>#REF!</v>
          </cell>
          <cell r="N80" t="e">
            <v>#REF!</v>
          </cell>
          <cell r="O80" t="e">
            <v>#REF!</v>
          </cell>
          <cell r="P80" t="e">
            <v>#REF!</v>
          </cell>
          <cell r="Q80" t="e">
            <v>#REF!</v>
          </cell>
          <cell r="R80" t="e">
            <v>#REF!</v>
          </cell>
        </row>
        <row r="81">
          <cell r="A81">
            <v>74</v>
          </cell>
          <cell r="C81" t="str">
            <v>Hidro Privadas</v>
          </cell>
          <cell r="D81" t="e">
            <v>#REF!</v>
          </cell>
          <cell r="E81" t="e">
            <v>#REF!</v>
          </cell>
          <cell r="F81">
            <v>29.916657900000004</v>
          </cell>
          <cell r="G81">
            <v>200.99048178932986</v>
          </cell>
          <cell r="H81">
            <v>314.93448371288582</v>
          </cell>
          <cell r="I81">
            <v>366.34491925914085</v>
          </cell>
          <cell r="J81">
            <v>614.49945100000014</v>
          </cell>
          <cell r="K81">
            <v>926.78839100000005</v>
          </cell>
          <cell r="L81">
            <v>1058.1558210000001</v>
          </cell>
          <cell r="M81" t="e">
            <v>#REF!</v>
          </cell>
          <cell r="N81" t="e">
            <v>#REF!</v>
          </cell>
          <cell r="O81" t="e">
            <v>#REF!</v>
          </cell>
          <cell r="P81" t="e">
            <v>#REF!</v>
          </cell>
          <cell r="Q81" t="e">
            <v>#REF!</v>
          </cell>
          <cell r="R81" t="e">
            <v>#REF!</v>
          </cell>
        </row>
        <row r="82">
          <cell r="A82">
            <v>75</v>
          </cell>
          <cell r="C82" t="str">
            <v>Nacome</v>
          </cell>
          <cell r="D82" t="e">
            <v>#REF!</v>
          </cell>
          <cell r="E82" t="e">
            <v>#REF!</v>
          </cell>
          <cell r="F82">
            <v>15.613151999999998</v>
          </cell>
          <cell r="G82">
            <v>50.227874433443993</v>
          </cell>
          <cell r="H82">
            <v>48.067044433443996</v>
          </cell>
          <cell r="I82">
            <v>46.687404433443994</v>
          </cell>
          <cell r="J82">
            <v>48.577694433443995</v>
          </cell>
          <cell r="K82">
            <v>46.088417433444</v>
          </cell>
          <cell r="L82">
            <v>48.516084433444</v>
          </cell>
          <cell r="M82" t="e">
            <v>#REF!</v>
          </cell>
          <cell r="N82" t="e">
            <v>#REF!</v>
          </cell>
          <cell r="O82" t="e">
            <v>#REF!</v>
          </cell>
          <cell r="P82" t="e">
            <v>#REF!</v>
          </cell>
          <cell r="Q82" t="e">
            <v>#REF!</v>
          </cell>
          <cell r="R82" t="e">
            <v>#REF!</v>
          </cell>
        </row>
        <row r="83">
          <cell r="A83">
            <v>76</v>
          </cell>
          <cell r="C83" t="str">
            <v>Biomasa Privadas</v>
          </cell>
          <cell r="D83" t="e">
            <v>#REF!</v>
          </cell>
          <cell r="E83" t="e">
            <v>#REF!</v>
          </cell>
          <cell r="F83">
            <v>43.106240650000004</v>
          </cell>
          <cell r="G83">
            <v>151.35650473999999</v>
          </cell>
          <cell r="H83">
            <v>168.65977400999998</v>
          </cell>
          <cell r="I83">
            <v>168.66012870999998</v>
          </cell>
          <cell r="J83">
            <v>168.66040663000001</v>
          </cell>
          <cell r="K83">
            <v>168.66052715999999</v>
          </cell>
          <cell r="L83">
            <v>168.66042572999999</v>
          </cell>
          <cell r="M83" t="e">
            <v>#REF!</v>
          </cell>
          <cell r="N83" t="e">
            <v>#REF!</v>
          </cell>
          <cell r="O83" t="e">
            <v>#REF!</v>
          </cell>
          <cell r="P83" t="e">
            <v>#REF!</v>
          </cell>
          <cell r="Q83" t="e">
            <v>#REF!</v>
          </cell>
          <cell r="R83" t="e">
            <v>#REF!</v>
          </cell>
        </row>
        <row r="84">
          <cell r="A84">
            <v>77</v>
          </cell>
          <cell r="C84" t="str">
            <v>Térmicas ENEE</v>
          </cell>
          <cell r="D84" t="e">
            <v>#REF!</v>
          </cell>
          <cell r="E84" t="e">
            <v>#REF!</v>
          </cell>
          <cell r="F84">
            <v>12.703275919999999</v>
          </cell>
          <cell r="G84">
            <v>0.69711099999999993</v>
          </cell>
          <cell r="H84">
            <v>0</v>
          </cell>
          <cell r="I84">
            <v>0.81931969999999998</v>
          </cell>
          <cell r="J84">
            <v>0</v>
          </cell>
          <cell r="K84">
            <v>0</v>
          </cell>
          <cell r="L84">
            <v>0.34659229999999996</v>
          </cell>
          <cell r="M84" t="e">
            <v>#REF!</v>
          </cell>
          <cell r="N84" t="e">
            <v>#REF!</v>
          </cell>
          <cell r="O84" t="e">
            <v>#REF!</v>
          </cell>
          <cell r="P84" t="e">
            <v>#REF!</v>
          </cell>
          <cell r="Q84" t="e">
            <v>#REF!</v>
          </cell>
          <cell r="R84" t="e">
            <v>#REF!</v>
          </cell>
        </row>
        <row r="85">
          <cell r="A85">
            <v>78</v>
          </cell>
          <cell r="C85" t="str">
            <v>Térmicas Privadas</v>
          </cell>
          <cell r="D85" t="e">
            <v>#REF!</v>
          </cell>
          <cell r="E85" t="e">
            <v>#REF!</v>
          </cell>
          <cell r="F85">
            <v>2802.9784000000004</v>
          </cell>
          <cell r="G85">
            <v>3936.6640449999995</v>
          </cell>
          <cell r="H85">
            <v>3687.8640640000003</v>
          </cell>
          <cell r="I85">
            <v>3962.8555699999997</v>
          </cell>
          <cell r="J85">
            <v>4039.6169973000001</v>
          </cell>
          <cell r="K85">
            <v>3932.1471199999996</v>
          </cell>
          <cell r="L85">
            <v>3958.4515499999998</v>
          </cell>
          <cell r="M85" t="e">
            <v>#REF!</v>
          </cell>
          <cell r="N85" t="e">
            <v>#REF!</v>
          </cell>
          <cell r="O85" t="e">
            <v>#REF!</v>
          </cell>
          <cell r="P85" t="e">
            <v>#REF!</v>
          </cell>
          <cell r="Q85" t="e">
            <v>#REF!</v>
          </cell>
          <cell r="R85" t="e">
            <v>#REF!</v>
          </cell>
        </row>
        <row r="86">
          <cell r="A86">
            <v>79</v>
          </cell>
          <cell r="C86" t="str">
            <v>Arrendamientos</v>
          </cell>
          <cell r="D86" t="e">
            <v>#REF!</v>
          </cell>
          <cell r="E86" t="e">
            <v>#REF!</v>
          </cell>
          <cell r="F86">
            <v>570.20582012</v>
          </cell>
          <cell r="G86">
            <v>42.391199999999998</v>
          </cell>
          <cell r="H86">
            <v>0</v>
          </cell>
          <cell r="I86">
            <v>0</v>
          </cell>
          <cell r="J86">
            <v>17.629424</v>
          </cell>
          <cell r="K86">
            <v>27.197929999999999</v>
          </cell>
          <cell r="L86">
            <v>92.827500000000001</v>
          </cell>
          <cell r="M86" t="e">
            <v>#REF!</v>
          </cell>
          <cell r="N86" t="e">
            <v>#REF!</v>
          </cell>
          <cell r="O86" t="e">
            <v>#REF!</v>
          </cell>
          <cell r="P86" t="e">
            <v>#REF!</v>
          </cell>
          <cell r="Q86" t="e">
            <v>#REF!</v>
          </cell>
          <cell r="R86" t="e">
            <v>#REF!</v>
          </cell>
        </row>
        <row r="87">
          <cell r="A87">
            <v>80</v>
          </cell>
          <cell r="C87" t="str">
            <v>Interconexión</v>
          </cell>
          <cell r="D87" t="e">
            <v>#REF!</v>
          </cell>
          <cell r="E87" t="e">
            <v>#REF!</v>
          </cell>
          <cell r="F87">
            <v>392.33121</v>
          </cell>
          <cell r="G87">
            <v>172.58500000000001</v>
          </cell>
          <cell r="H87">
            <v>168.023</v>
          </cell>
          <cell r="I87">
            <v>170.39400000000001</v>
          </cell>
          <cell r="J87">
            <v>168.886</v>
          </cell>
          <cell r="K87">
            <v>169.11599999999999</v>
          </cell>
          <cell r="L87">
            <v>168.98699999999999</v>
          </cell>
          <cell r="M87" t="e">
            <v>#REF!</v>
          </cell>
          <cell r="N87" t="e">
            <v>#REF!</v>
          </cell>
          <cell r="O87" t="e">
            <v>#REF!</v>
          </cell>
          <cell r="P87" t="e">
            <v>#REF!</v>
          </cell>
          <cell r="Q87" t="e">
            <v>#REF!</v>
          </cell>
          <cell r="R87" t="e">
            <v>#REF!</v>
          </cell>
        </row>
        <row r="88">
          <cell r="A88">
            <v>81</v>
          </cell>
          <cell r="C88" t="str">
            <v>Total ENEE</v>
          </cell>
          <cell r="D88" t="e">
            <v>#REF!</v>
          </cell>
          <cell r="E88" t="e">
            <v>#REF!</v>
          </cell>
          <cell r="F88">
            <v>1368.0828959199998</v>
          </cell>
          <cell r="G88">
            <v>1766.0087109999997</v>
          </cell>
          <cell r="H88">
            <v>2151.1577000000002</v>
          </cell>
          <cell r="I88">
            <v>2146.9501197</v>
          </cell>
          <cell r="J88">
            <v>2162.9526000000001</v>
          </cell>
          <cell r="K88">
            <v>2304.9215999999997</v>
          </cell>
          <cell r="L88">
            <v>2428.6680923000004</v>
          </cell>
          <cell r="M88" t="e">
            <v>#REF!</v>
          </cell>
          <cell r="N88" t="e">
            <v>#REF!</v>
          </cell>
          <cell r="O88" t="e">
            <v>#REF!</v>
          </cell>
          <cell r="P88" t="e">
            <v>#REF!</v>
          </cell>
          <cell r="Q88" t="e">
            <v>#REF!</v>
          </cell>
          <cell r="R88" t="e">
            <v>#REF!</v>
          </cell>
        </row>
        <row r="89">
          <cell r="A89">
            <v>82</v>
          </cell>
          <cell r="C89" t="str">
            <v>Total Privadas</v>
          </cell>
          <cell r="D89" t="e">
            <v>#REF!</v>
          </cell>
          <cell r="E89" t="e">
            <v>#REF!</v>
          </cell>
          <cell r="F89">
            <v>3838.5383286700003</v>
          </cell>
          <cell r="G89">
            <v>4503.9872315293296</v>
          </cell>
          <cell r="H89">
            <v>4339.4813217228866</v>
          </cell>
          <cell r="I89">
            <v>4668.2546179691408</v>
          </cell>
          <cell r="J89">
            <v>5009.2922789300001</v>
          </cell>
          <cell r="K89">
            <v>5223.9099681600001</v>
          </cell>
          <cell r="L89">
            <v>5447.0822967300001</v>
          </cell>
          <cell r="M89" t="e">
            <v>#REF!</v>
          </cell>
          <cell r="N89" t="e">
            <v>#REF!</v>
          </cell>
          <cell r="O89" t="e">
            <v>#REF!</v>
          </cell>
          <cell r="P89" t="e">
            <v>#REF!</v>
          </cell>
          <cell r="Q89" t="e">
            <v>#REF!</v>
          </cell>
          <cell r="R89" t="e">
            <v>#REF!</v>
          </cell>
        </row>
        <row r="90">
          <cell r="A90">
            <v>83</v>
          </cell>
          <cell r="C90" t="str">
            <v>TOTAL</v>
          </cell>
          <cell r="D90" t="e">
            <v>#REF!</v>
          </cell>
          <cell r="E90" t="e">
            <v>#REF!</v>
          </cell>
          <cell r="F90">
            <v>5222.2343765900005</v>
          </cell>
          <cell r="G90">
            <v>6320.2238169627735</v>
          </cell>
          <cell r="H90">
            <v>6538.706066156331</v>
          </cell>
          <cell r="I90">
            <v>6861.8921421025843</v>
          </cell>
          <cell r="J90">
            <v>7220.8225733634436</v>
          </cell>
          <cell r="K90">
            <v>7574.9199855934439</v>
          </cell>
          <cell r="L90">
            <v>7924.2664734634445</v>
          </cell>
          <cell r="M90" t="e">
            <v>#REF!</v>
          </cell>
          <cell r="N90" t="e">
            <v>#REF!</v>
          </cell>
          <cell r="O90" t="e">
            <v>#REF!</v>
          </cell>
          <cell r="P90" t="e">
            <v>#REF!</v>
          </cell>
          <cell r="Q90" t="e">
            <v>#REF!</v>
          </cell>
          <cell r="R90" t="e">
            <v>#REF!</v>
          </cell>
        </row>
        <row r="91">
          <cell r="A91">
            <v>84</v>
          </cell>
          <cell r="E91" t="str">
            <v/>
          </cell>
          <cell r="F91" t="str">
            <v/>
          </cell>
          <cell r="G91" t="str">
            <v/>
          </cell>
          <cell r="H91" t="str">
            <v/>
          </cell>
          <cell r="I91" t="str">
            <v/>
          </cell>
          <cell r="J91" t="str">
            <v/>
          </cell>
          <cell r="K91" t="str">
            <v/>
          </cell>
          <cell r="L91" t="str">
            <v/>
          </cell>
          <cell r="M91" t="str">
            <v/>
          </cell>
          <cell r="N91" t="str">
            <v/>
          </cell>
          <cell r="O91" t="str">
            <v/>
          </cell>
          <cell r="P91" t="str">
            <v/>
          </cell>
          <cell r="Q91" t="str">
            <v/>
          </cell>
          <cell r="R91" t="str">
            <v/>
          </cell>
        </row>
        <row r="92">
          <cell r="A92">
            <v>85</v>
          </cell>
          <cell r="C92" t="str">
            <v>COSTOS COMBUST.Y COMPRAS ENER.</v>
          </cell>
        </row>
        <row r="93">
          <cell r="A93">
            <v>86</v>
          </cell>
          <cell r="C93" t="str">
            <v>Gastos Combustibles (miles de Galones)</v>
          </cell>
        </row>
        <row r="94">
          <cell r="A94">
            <v>87</v>
          </cell>
          <cell r="C94" t="str">
            <v>Térmicas ENEE</v>
          </cell>
          <cell r="D94" t="e">
            <v>#REF!</v>
          </cell>
          <cell r="E94" t="e">
            <v>#REF!</v>
          </cell>
          <cell r="F94" t="e">
            <v>#REF!</v>
          </cell>
          <cell r="G94">
            <v>75.090999999999994</v>
          </cell>
          <cell r="H94">
            <v>0</v>
          </cell>
          <cell r="I94">
            <v>92.175399999999996</v>
          </cell>
          <cell r="J94">
            <v>0</v>
          </cell>
          <cell r="K94">
            <v>0</v>
          </cell>
          <cell r="L94">
            <v>38.992400000000004</v>
          </cell>
          <cell r="M94" t="e">
            <v>#REF!</v>
          </cell>
          <cell r="N94" t="e">
            <v>#REF!</v>
          </cell>
          <cell r="O94" t="e">
            <v>#REF!</v>
          </cell>
          <cell r="P94" t="e">
            <v>#REF!</v>
          </cell>
          <cell r="Q94" t="e">
            <v>#REF!</v>
          </cell>
          <cell r="R94" t="e">
            <v>#REF!</v>
          </cell>
        </row>
        <row r="95">
          <cell r="A95">
            <v>88</v>
          </cell>
          <cell r="C95" t="str">
            <v>Arrendamientos</v>
          </cell>
          <cell r="D95" t="e">
            <v>#REF!</v>
          </cell>
          <cell r="E95" t="e">
            <v>#REF!</v>
          </cell>
          <cell r="F95" t="e">
            <v>#REF!</v>
          </cell>
          <cell r="G95">
            <v>3140.0888888888885</v>
          </cell>
          <cell r="H95" t="e">
            <v>#REF!</v>
          </cell>
          <cell r="I95" t="e">
            <v>#REF!</v>
          </cell>
          <cell r="J95" t="e">
            <v>#REF!</v>
          </cell>
          <cell r="K95" t="e">
            <v>#REF!</v>
          </cell>
          <cell r="L95" t="e">
            <v>#REF!</v>
          </cell>
          <cell r="M95" t="e">
            <v>#REF!</v>
          </cell>
          <cell r="N95" t="e">
            <v>#REF!</v>
          </cell>
          <cell r="O95" t="e">
            <v>#REF!</v>
          </cell>
          <cell r="P95" t="e">
            <v>#REF!</v>
          </cell>
          <cell r="Q95" t="e">
            <v>#REF!</v>
          </cell>
          <cell r="R95" t="e">
            <v>#REF!</v>
          </cell>
        </row>
        <row r="96">
          <cell r="A96">
            <v>89</v>
          </cell>
        </row>
        <row r="97">
          <cell r="A97">
            <v>90</v>
          </cell>
          <cell r="C97" t="str">
            <v>Costo de Generación  Total (Miles de u$s)</v>
          </cell>
          <cell r="D97" t="e">
            <v>#REF!</v>
          </cell>
          <cell r="E97" t="e">
            <v>#REF!</v>
          </cell>
          <cell r="F97" t="e">
            <v>#REF!</v>
          </cell>
          <cell r="G97">
            <v>390736.61627718131</v>
          </cell>
          <cell r="H97">
            <v>377020.72501079633</v>
          </cell>
          <cell r="I97">
            <v>399234.42755478615</v>
          </cell>
          <cell r="J97">
            <v>429774.26156311296</v>
          </cell>
          <cell r="K97">
            <v>445487.63607082336</v>
          </cell>
          <cell r="L97">
            <v>445963.40096108388</v>
          </cell>
          <cell r="M97" t="e">
            <v>#REF!</v>
          </cell>
          <cell r="N97" t="e">
            <v>#REF!</v>
          </cell>
          <cell r="O97" t="e">
            <v>#REF!</v>
          </cell>
          <cell r="P97" t="e">
            <v>#REF!</v>
          </cell>
          <cell r="Q97" t="e">
            <v>#REF!</v>
          </cell>
          <cell r="R97" t="e">
            <v>#REF!</v>
          </cell>
        </row>
        <row r="98">
          <cell r="A98">
            <v>91</v>
          </cell>
          <cell r="C98" t="str">
            <v xml:space="preserve"> - Combustible</v>
          </cell>
          <cell r="D98">
            <v>40179.32556299452</v>
          </cell>
          <cell r="E98">
            <v>58000</v>
          </cell>
          <cell r="F98" t="e">
            <v>#REF!</v>
          </cell>
          <cell r="G98">
            <v>6359.9169122568937</v>
          </cell>
          <cell r="H98">
            <v>0</v>
          </cell>
          <cell r="I98">
            <v>10.762654808955402</v>
          </cell>
          <cell r="J98">
            <v>10.796397738879387</v>
          </cell>
          <cell r="K98">
            <v>14.100486691722329</v>
          </cell>
          <cell r="L98">
            <v>33.540558438564936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</row>
        <row r="99">
          <cell r="A99">
            <v>92</v>
          </cell>
          <cell r="C99" t="str">
            <v xml:space="preserve">    * Termicas ENEE</v>
          </cell>
          <cell r="D99" t="e">
            <v>#REF!</v>
          </cell>
          <cell r="E99" t="e">
            <v>#REF!</v>
          </cell>
          <cell r="F99" t="e">
            <v>#REF!</v>
          </cell>
          <cell r="G99">
            <v>130.76781623689357</v>
          </cell>
          <cell r="H99">
            <v>0</v>
          </cell>
          <cell r="I99">
            <v>0.54219376640540373</v>
          </cell>
          <cell r="J99">
            <v>2.5768458699385498E-2</v>
          </cell>
          <cell r="K99">
            <v>0.63559002628232997</v>
          </cell>
          <cell r="L99">
            <v>0.28985195715493495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</row>
        <row r="100">
          <cell r="A100">
            <v>93</v>
          </cell>
          <cell r="C100" t="str">
            <v xml:space="preserve">    * Arrrendamientos</v>
          </cell>
          <cell r="D100" t="e">
            <v>#REF!</v>
          </cell>
          <cell r="E100" t="e">
            <v>#REF!</v>
          </cell>
          <cell r="F100" t="e">
            <v>#REF!</v>
          </cell>
          <cell r="G100">
            <v>6229.1490960199999</v>
          </cell>
          <cell r="H100">
            <v>0</v>
          </cell>
          <cell r="I100">
            <v>10.220461042549998</v>
          </cell>
          <cell r="J100">
            <v>10.770629280180001</v>
          </cell>
          <cell r="K100">
            <v>13.46489666544</v>
          </cell>
          <cell r="L100">
            <v>33.250706481409999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</row>
        <row r="101">
          <cell r="A101">
            <v>94</v>
          </cell>
          <cell r="F101" t="str">
            <v/>
          </cell>
        </row>
        <row r="102">
          <cell r="A102">
            <v>95</v>
          </cell>
          <cell r="C102" t="str">
            <v xml:space="preserve">  - COMPRAS  (Miles de u$s)</v>
          </cell>
          <cell r="D102" t="e">
            <v>#REF!</v>
          </cell>
          <cell r="E102" t="e">
            <v>#REF!</v>
          </cell>
          <cell r="F102" t="e">
            <v>#REF!</v>
          </cell>
          <cell r="G102">
            <v>390661.5252771813</v>
          </cell>
          <cell r="H102">
            <v>377020.72501079633</v>
          </cell>
          <cell r="I102">
            <v>399142.25215478614</v>
          </cell>
          <cell r="J102">
            <v>429774.26156311296</v>
          </cell>
          <cell r="K102">
            <v>445487.63607082336</v>
          </cell>
          <cell r="L102">
            <v>445924.4085610839</v>
          </cell>
          <cell r="M102" t="e">
            <v>#REF!</v>
          </cell>
          <cell r="N102" t="e">
            <v>#REF!</v>
          </cell>
          <cell r="O102" t="e">
            <v>#REF!</v>
          </cell>
          <cell r="P102" t="e">
            <v>#REF!</v>
          </cell>
          <cell r="Q102" t="e">
            <v>#REF!</v>
          </cell>
          <cell r="R102" t="e">
            <v>#REF!</v>
          </cell>
        </row>
        <row r="103">
          <cell r="A103">
            <v>96</v>
          </cell>
          <cell r="C103" t="str">
            <v>Nacaome</v>
          </cell>
          <cell r="D103" t="e">
            <v>#REF!</v>
          </cell>
          <cell r="E103" t="e">
            <v>#REF!</v>
          </cell>
          <cell r="F103" t="e">
            <v>#REF!</v>
          </cell>
          <cell r="G103">
            <v>3310.5395399999998</v>
          </cell>
          <cell r="H103">
            <v>3165.5478470000003</v>
          </cell>
          <cell r="I103">
            <v>3072.9740030000003</v>
          </cell>
          <cell r="J103">
            <v>3199.8124620000003</v>
          </cell>
          <cell r="K103">
            <v>3032.7819753000003</v>
          </cell>
          <cell r="L103">
            <v>3195.6784310000003</v>
          </cell>
          <cell r="M103" t="e">
            <v>#REF!</v>
          </cell>
          <cell r="N103" t="e">
            <v>#REF!</v>
          </cell>
          <cell r="O103" t="e">
            <v>#REF!</v>
          </cell>
          <cell r="P103" t="e">
            <v>#REF!</v>
          </cell>
          <cell r="Q103" t="e">
            <v>#REF!</v>
          </cell>
          <cell r="R103" t="e">
            <v>#REF!</v>
          </cell>
        </row>
        <row r="104">
          <cell r="A104">
            <v>97</v>
          </cell>
          <cell r="C104" t="str">
            <v>Hidro Privadas</v>
          </cell>
          <cell r="D104" t="e">
            <v>#REF!</v>
          </cell>
          <cell r="E104" t="e">
            <v>#REF!</v>
          </cell>
          <cell r="F104" t="e">
            <v>#REF!</v>
          </cell>
          <cell r="G104">
            <v>12993.679244437653</v>
          </cell>
          <cell r="H104">
            <v>20191.08268683287</v>
          </cell>
          <cell r="I104">
            <v>23213.65030809454</v>
          </cell>
          <cell r="J104">
            <v>39364.741963845678</v>
          </cell>
          <cell r="K104">
            <v>63377.817221528516</v>
          </cell>
          <cell r="L104">
            <v>74429.637221495548</v>
          </cell>
          <cell r="M104" t="e">
            <v>#REF!</v>
          </cell>
          <cell r="N104" t="e">
            <v>#REF!</v>
          </cell>
          <cell r="O104" t="e">
            <v>#REF!</v>
          </cell>
          <cell r="P104" t="e">
            <v>#REF!</v>
          </cell>
          <cell r="Q104" t="e">
            <v>#REF!</v>
          </cell>
          <cell r="R104" t="e">
            <v>#REF!</v>
          </cell>
        </row>
        <row r="105">
          <cell r="A105">
            <v>98</v>
          </cell>
          <cell r="C105" t="str">
            <v>Biomasa Privadas</v>
          </cell>
          <cell r="D105">
            <v>4500</v>
          </cell>
          <cell r="E105">
            <v>0</v>
          </cell>
          <cell r="F105" t="e">
            <v>#REF!</v>
          </cell>
          <cell r="G105">
            <v>9774.1789158385473</v>
          </cell>
          <cell r="H105">
            <v>11007.026080812351</v>
          </cell>
          <cell r="I105">
            <v>11155.637732611287</v>
          </cell>
          <cell r="J105">
            <v>11306.473730480346</v>
          </cell>
          <cell r="K105">
            <v>11459.561870449092</v>
          </cell>
          <cell r="L105">
            <v>11614.931244612371</v>
          </cell>
          <cell r="M105" t="e">
            <v>#REF!</v>
          </cell>
          <cell r="N105" t="e">
            <v>#REF!</v>
          </cell>
          <cell r="O105" t="e">
            <v>#REF!</v>
          </cell>
          <cell r="P105" t="e">
            <v>#REF!</v>
          </cell>
          <cell r="Q105" t="e">
            <v>#REF!</v>
          </cell>
          <cell r="R105" t="e">
            <v>#REF!</v>
          </cell>
        </row>
        <row r="106">
          <cell r="A106">
            <v>99</v>
          </cell>
          <cell r="C106" t="str">
            <v>Térmicas Privadas</v>
          </cell>
          <cell r="D106" t="e">
            <v>#REF!</v>
          </cell>
          <cell r="E106" t="e">
            <v>#REF!</v>
          </cell>
          <cell r="F106" t="e">
            <v>#REF!</v>
          </cell>
          <cell r="G106">
            <v>346277.63583238504</v>
          </cell>
          <cell r="H106">
            <v>332670.10051985114</v>
          </cell>
          <cell r="I106">
            <v>351572.09449968027</v>
          </cell>
          <cell r="J106">
            <v>354784.80260070547</v>
          </cell>
          <cell r="K106">
            <v>340841.77444087429</v>
          </cell>
          <cell r="L106">
            <v>320903.52111721347</v>
          </cell>
          <cell r="M106" t="e">
            <v>#REF!</v>
          </cell>
          <cell r="N106" t="e">
            <v>#REF!</v>
          </cell>
          <cell r="O106" t="e">
            <v>#REF!</v>
          </cell>
          <cell r="P106" t="e">
            <v>#REF!</v>
          </cell>
          <cell r="Q106" t="e">
            <v>#REF!</v>
          </cell>
          <cell r="R106" t="e">
            <v>#REF!</v>
          </cell>
        </row>
        <row r="107">
          <cell r="A107">
            <v>100</v>
          </cell>
          <cell r="C107" t="str">
            <v>Arrendamientos (incl.Comb.)</v>
          </cell>
          <cell r="D107">
            <v>61665.792452830196</v>
          </cell>
          <cell r="E107">
            <v>82700</v>
          </cell>
          <cell r="F107" t="e">
            <v>#REF!</v>
          </cell>
          <cell r="G107">
            <v>8047.3672560199993</v>
          </cell>
          <cell r="H107">
            <v>0</v>
          </cell>
          <cell r="I107">
            <v>0</v>
          </cell>
          <cell r="J107">
            <v>11080.16784948147</v>
          </cell>
          <cell r="K107">
            <v>16723.766843071415</v>
          </cell>
          <cell r="L107">
            <v>25736.374342062503</v>
          </cell>
          <cell r="M107" t="e">
            <v>#REF!</v>
          </cell>
          <cell r="N107" t="e">
            <v>#REF!</v>
          </cell>
          <cell r="O107" t="e">
            <v>#REF!</v>
          </cell>
          <cell r="P107" t="e">
            <v>#REF!</v>
          </cell>
          <cell r="Q107" t="e">
            <v>#REF!</v>
          </cell>
          <cell r="R107" t="e">
            <v>#REF!</v>
          </cell>
        </row>
        <row r="108">
          <cell r="A108">
            <v>101</v>
          </cell>
          <cell r="C108" t="str">
            <v>Interconexión</v>
          </cell>
          <cell r="D108" t="e">
            <v>#REF!</v>
          </cell>
          <cell r="E108" t="e">
            <v>#REF!</v>
          </cell>
          <cell r="F108" t="e">
            <v>#REF!</v>
          </cell>
          <cell r="G108">
            <v>10258.1244885</v>
          </cell>
          <cell r="H108">
            <v>9986.9678762999993</v>
          </cell>
          <cell r="I108">
            <v>10127.895611399999</v>
          </cell>
          <cell r="J108">
            <v>10038.2629566</v>
          </cell>
          <cell r="K108">
            <v>10051.9337196</v>
          </cell>
          <cell r="L108">
            <v>10044.266204699999</v>
          </cell>
          <cell r="M108" t="e">
            <v>#REF!</v>
          </cell>
          <cell r="N108" t="e">
            <v>#REF!</v>
          </cell>
          <cell r="O108" t="e">
            <v>#REF!</v>
          </cell>
          <cell r="P108" t="e">
            <v>#REF!</v>
          </cell>
          <cell r="Q108" t="e">
            <v>#REF!</v>
          </cell>
          <cell r="R108" t="e">
            <v>#REF!</v>
          </cell>
        </row>
        <row r="109">
          <cell r="A109">
            <v>102</v>
          </cell>
          <cell r="F109" t="str">
            <v/>
          </cell>
          <cell r="G109" t="str">
            <v/>
          </cell>
          <cell r="H109" t="str">
            <v/>
          </cell>
          <cell r="I109" t="str">
            <v/>
          </cell>
          <cell r="J109" t="str">
            <v/>
          </cell>
          <cell r="K109" t="str">
            <v/>
          </cell>
          <cell r="L109" t="str">
            <v/>
          </cell>
          <cell r="M109" t="str">
            <v/>
          </cell>
          <cell r="N109" t="str">
            <v/>
          </cell>
          <cell r="O109" t="str">
            <v/>
          </cell>
          <cell r="P109" t="str">
            <v/>
          </cell>
          <cell r="Q109" t="str">
            <v/>
          </cell>
          <cell r="R109" t="str">
            <v/>
          </cell>
        </row>
        <row r="110">
          <cell r="A110">
            <v>103</v>
          </cell>
          <cell r="C110" t="str">
            <v xml:space="preserve">  - Costo Generación ENEE (Miles de u$s)</v>
          </cell>
          <cell r="D110" t="e">
            <v>#REF!</v>
          </cell>
          <cell r="E110" t="e">
            <v>#REF!</v>
          </cell>
          <cell r="F110" t="e">
            <v>#REF!</v>
          </cell>
          <cell r="G110">
            <v>75.090999999999994</v>
          </cell>
          <cell r="H110">
            <v>0</v>
          </cell>
          <cell r="I110">
            <v>92.175399999999996</v>
          </cell>
          <cell r="J110">
            <v>0</v>
          </cell>
          <cell r="K110">
            <v>0</v>
          </cell>
          <cell r="L110">
            <v>38.992400000000004</v>
          </cell>
          <cell r="M110" t="e">
            <v>#REF!</v>
          </cell>
          <cell r="N110" t="e">
            <v>#REF!</v>
          </cell>
          <cell r="O110" t="e">
            <v>#REF!</v>
          </cell>
          <cell r="P110" t="e">
            <v>#REF!</v>
          </cell>
          <cell r="Q110" t="e">
            <v>#REF!</v>
          </cell>
          <cell r="R110" t="e">
            <v>#REF!</v>
          </cell>
        </row>
        <row r="111">
          <cell r="A111">
            <v>104</v>
          </cell>
          <cell r="C111" t="str">
            <v xml:space="preserve">  Hidro</v>
          </cell>
          <cell r="D111" t="e">
            <v>#REF!</v>
          </cell>
          <cell r="E111" t="e">
            <v>#REF!</v>
          </cell>
          <cell r="F111" t="e">
            <v>#REF!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 t="e">
            <v>#REF!</v>
          </cell>
          <cell r="N111" t="e">
            <v>#REF!</v>
          </cell>
          <cell r="O111" t="e">
            <v>#REF!</v>
          </cell>
          <cell r="P111" t="e">
            <v>#REF!</v>
          </cell>
          <cell r="Q111" t="e">
            <v>#REF!</v>
          </cell>
          <cell r="R111" t="e">
            <v>#REF!</v>
          </cell>
        </row>
        <row r="112">
          <cell r="A112">
            <v>105</v>
          </cell>
          <cell r="C112" t="str">
            <v>Termica (Incluye Combustibles)</v>
          </cell>
          <cell r="D112" t="e">
            <v>#REF!</v>
          </cell>
          <cell r="E112" t="e">
            <v>#REF!</v>
          </cell>
          <cell r="F112" t="e">
            <v>#REF!</v>
          </cell>
          <cell r="G112">
            <v>75.090999999999994</v>
          </cell>
          <cell r="H112">
            <v>0</v>
          </cell>
          <cell r="I112">
            <v>92.175399999999996</v>
          </cell>
          <cell r="J112">
            <v>0</v>
          </cell>
          <cell r="K112">
            <v>0</v>
          </cell>
          <cell r="L112">
            <v>38.992400000000004</v>
          </cell>
          <cell r="M112" t="e">
            <v>#REF!</v>
          </cell>
          <cell r="N112" t="e">
            <v>#REF!</v>
          </cell>
          <cell r="O112" t="e">
            <v>#REF!</v>
          </cell>
          <cell r="P112" t="e">
            <v>#REF!</v>
          </cell>
          <cell r="Q112" t="e">
            <v>#REF!</v>
          </cell>
          <cell r="R112" t="e">
            <v>#REF!</v>
          </cell>
        </row>
        <row r="113">
          <cell r="A113">
            <v>106</v>
          </cell>
        </row>
        <row r="114">
          <cell r="A114">
            <v>107</v>
          </cell>
          <cell r="C114" t="str">
            <v>COSTOS MEDIOS GENER.( u$s/MWh)</v>
          </cell>
          <cell r="D114" t="e">
            <v>#REF!</v>
          </cell>
          <cell r="E114" t="e">
            <v>#REF!</v>
          </cell>
          <cell r="F114" t="e">
            <v>#REF!</v>
          </cell>
          <cell r="G114">
            <v>61.823224555511459</v>
          </cell>
          <cell r="H114">
            <v>57.659836853994214</v>
          </cell>
          <cell r="I114">
            <v>58.181390684531344</v>
          </cell>
          <cell r="J114">
            <v>59.518740032262698</v>
          </cell>
          <cell r="K114">
            <v>58.810870202996924</v>
          </cell>
          <cell r="L114">
            <v>56.278193376574762</v>
          </cell>
          <cell r="M114" t="e">
            <v>#REF!</v>
          </cell>
          <cell r="N114" t="e">
            <v>#REF!</v>
          </cell>
          <cell r="O114" t="e">
            <v>#REF!</v>
          </cell>
          <cell r="P114" t="e">
            <v>#REF!</v>
          </cell>
          <cell r="Q114" t="e">
            <v>#REF!</v>
          </cell>
          <cell r="R114" t="e">
            <v>#REF!</v>
          </cell>
        </row>
        <row r="115">
          <cell r="A115">
            <v>108</v>
          </cell>
          <cell r="C115" t="str">
            <v>Generación ENEE</v>
          </cell>
          <cell r="D115" t="e">
            <v>#REF!</v>
          </cell>
          <cell r="E115" t="e">
            <v>#REF!</v>
          </cell>
          <cell r="F115" t="e">
            <v>#REF!</v>
          </cell>
          <cell r="G115">
            <v>4.3764913559860237E-2</v>
          </cell>
          <cell r="H115">
            <v>0</v>
          </cell>
          <cell r="I115">
            <v>4.3887557175580058E-2</v>
          </cell>
          <cell r="J115">
            <v>0</v>
          </cell>
          <cell r="K115">
            <v>0</v>
          </cell>
          <cell r="L115">
            <v>1.638231502489236E-2</v>
          </cell>
          <cell r="M115" t="e">
            <v>#REF!</v>
          </cell>
          <cell r="N115" t="e">
            <v>#REF!</v>
          </cell>
          <cell r="O115" t="e">
            <v>#REF!</v>
          </cell>
          <cell r="P115" t="e">
            <v>#REF!</v>
          </cell>
          <cell r="Q115" t="e">
            <v>#REF!</v>
          </cell>
          <cell r="R115" t="e">
            <v>#REF!</v>
          </cell>
        </row>
        <row r="116">
          <cell r="A116">
            <v>109</v>
          </cell>
          <cell r="C116" t="str">
            <v xml:space="preserve"> - Hidro</v>
          </cell>
          <cell r="D116" t="e">
            <v>#REF!</v>
          </cell>
          <cell r="E116" t="e">
            <v>#REF!</v>
          </cell>
          <cell r="F116" t="e">
            <v>#REF!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 t="e">
            <v>#REF!</v>
          </cell>
          <cell r="N116" t="e">
            <v>#REF!</v>
          </cell>
          <cell r="O116" t="e">
            <v>#REF!</v>
          </cell>
          <cell r="P116" t="e">
            <v>#REF!</v>
          </cell>
          <cell r="Q116" t="e">
            <v>#REF!</v>
          </cell>
          <cell r="R116" t="e">
            <v>#REF!</v>
          </cell>
        </row>
        <row r="117">
          <cell r="A117">
            <v>110</v>
          </cell>
          <cell r="C117" t="str">
            <v xml:space="preserve"> - Termica</v>
          </cell>
          <cell r="D117" t="e">
            <v>#REF!</v>
          </cell>
          <cell r="E117" t="e">
            <v>#REF!</v>
          </cell>
          <cell r="F117" t="e">
            <v>#REF!</v>
          </cell>
          <cell r="G117">
            <v>107.71742233302875</v>
          </cell>
          <cell r="H117">
            <v>0</v>
          </cell>
          <cell r="I117">
            <v>112.50236018980137</v>
          </cell>
          <cell r="J117">
            <v>0</v>
          </cell>
          <cell r="K117">
            <v>0</v>
          </cell>
          <cell r="L117">
            <v>112.50221081079991</v>
          </cell>
          <cell r="M117" t="e">
            <v>#REF!</v>
          </cell>
          <cell r="N117" t="e">
            <v>#REF!</v>
          </cell>
          <cell r="O117" t="e">
            <v>#REF!</v>
          </cell>
          <cell r="P117" t="e">
            <v>#REF!</v>
          </cell>
          <cell r="Q117" t="e">
            <v>#REF!</v>
          </cell>
          <cell r="R117" t="e">
            <v>#REF!</v>
          </cell>
        </row>
        <row r="118">
          <cell r="A118">
            <v>111</v>
          </cell>
        </row>
        <row r="119">
          <cell r="A119">
            <v>112</v>
          </cell>
          <cell r="C119" t="str">
            <v xml:space="preserve">Compras </v>
          </cell>
          <cell r="D119" t="e">
            <v>#REF!</v>
          </cell>
          <cell r="E119" t="e">
            <v>#REF!</v>
          </cell>
          <cell r="F119" t="e">
            <v>#REF!</v>
          </cell>
          <cell r="G119">
            <v>86.736818999491732</v>
          </cell>
          <cell r="H119">
            <v>86.881518102976727</v>
          </cell>
          <cell r="I119">
            <v>85.50138859572904</v>
          </cell>
          <cell r="J119">
            <v>85.79540534514669</v>
          </cell>
          <cell r="K119">
            <v>85.278582285317583</v>
          </cell>
          <cell r="L119">
            <v>81.86481941511731</v>
          </cell>
          <cell r="M119" t="e">
            <v>#REF!</v>
          </cell>
          <cell r="N119" t="e">
            <v>#REF!</v>
          </cell>
          <cell r="O119" t="e">
            <v>#REF!</v>
          </cell>
          <cell r="P119" t="e">
            <v>#REF!</v>
          </cell>
          <cell r="Q119" t="e">
            <v>#REF!</v>
          </cell>
          <cell r="R119" t="e">
            <v>#REF!</v>
          </cell>
        </row>
        <row r="120">
          <cell r="A120">
            <v>113</v>
          </cell>
          <cell r="C120" t="str">
            <v>Nacome</v>
          </cell>
          <cell r="D120" t="e">
            <v>#REF!</v>
          </cell>
          <cell r="E120" t="e">
            <v>#REF!</v>
          </cell>
          <cell r="F120" t="e">
            <v>#REF!</v>
          </cell>
          <cell r="G120">
            <v>65.910404876613541</v>
          </cell>
          <cell r="H120">
            <v>65.856927221376679</v>
          </cell>
          <cell r="I120">
            <v>65.820193696583189</v>
          </cell>
          <cell r="J120">
            <v>65.869994435080571</v>
          </cell>
          <cell r="K120">
            <v>65.803560724983058</v>
          </cell>
          <cell r="L120">
            <v>65.868432465607142</v>
          </cell>
          <cell r="M120" t="e">
            <v>#REF!</v>
          </cell>
          <cell r="N120" t="e">
            <v>#REF!</v>
          </cell>
          <cell r="O120" t="e">
            <v>#REF!</v>
          </cell>
          <cell r="P120" t="e">
            <v>#REF!</v>
          </cell>
          <cell r="Q120" t="e">
            <v>#REF!</v>
          </cell>
          <cell r="R120" t="e">
            <v>#REF!</v>
          </cell>
        </row>
        <row r="121">
          <cell r="A121">
            <v>114</v>
          </cell>
          <cell r="C121" t="str">
            <v>Hidro Privadas</v>
          </cell>
          <cell r="D121" t="e">
            <v>#REF!</v>
          </cell>
          <cell r="E121" t="e">
            <v>#REF!</v>
          </cell>
          <cell r="F121" t="e">
            <v>#REF!</v>
          </cell>
          <cell r="G121">
            <v>64.648231740929432</v>
          </cell>
          <cell r="H121">
            <v>64.112009738636104</v>
          </cell>
          <cell r="I121">
            <v>63.365558215027228</v>
          </cell>
          <cell r="J121">
            <v>64.059848873397399</v>
          </cell>
          <cell r="K121">
            <v>68.384345161190637</v>
          </cell>
          <cell r="L121">
            <v>70.339014107729923</v>
          </cell>
          <cell r="M121" t="e">
            <v>#REF!</v>
          </cell>
          <cell r="N121" t="e">
            <v>#REF!</v>
          </cell>
          <cell r="O121" t="e">
            <v>#REF!</v>
          </cell>
          <cell r="P121" t="e">
            <v>#REF!</v>
          </cell>
          <cell r="Q121" t="e">
            <v>#REF!</v>
          </cell>
          <cell r="R121" t="e">
            <v>#REF!</v>
          </cell>
        </row>
        <row r="122">
          <cell r="A122">
            <v>115</v>
          </cell>
          <cell r="C122" t="str">
            <v>Biomasa Privadas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</row>
        <row r="123">
          <cell r="A123">
            <v>116</v>
          </cell>
          <cell r="C123" t="str">
            <v>Térmicas Privadas</v>
          </cell>
          <cell r="D123" t="e">
            <v>#REF!</v>
          </cell>
          <cell r="E123" t="e">
            <v>#REF!</v>
          </cell>
          <cell r="F123" t="e">
            <v>#REF!</v>
          </cell>
          <cell r="G123">
            <v>87.962201466542737</v>
          </cell>
          <cell r="H123">
            <v>90.206714441373492</v>
          </cell>
          <cell r="I123">
            <v>88.716857904483334</v>
          </cell>
          <cell r="J123">
            <v>87.826346615987759</v>
          </cell>
          <cell r="K123">
            <v>86.680829592376568</v>
          </cell>
          <cell r="L123">
            <v>81.06794211418692</v>
          </cell>
          <cell r="M123" t="e">
            <v>#REF!</v>
          </cell>
          <cell r="N123" t="e">
            <v>#REF!</v>
          </cell>
          <cell r="O123" t="e">
            <v>#REF!</v>
          </cell>
          <cell r="P123" t="e">
            <v>#REF!</v>
          </cell>
          <cell r="Q123" t="e">
            <v>#REF!</v>
          </cell>
          <cell r="R123" t="e">
            <v>#REF!</v>
          </cell>
        </row>
        <row r="124">
          <cell r="A124">
            <v>117</v>
          </cell>
          <cell r="C124" t="str">
            <v>Arrendamientos (incl.Comb.)</v>
          </cell>
          <cell r="D124" t="e">
            <v>#REF!</v>
          </cell>
          <cell r="E124" t="e">
            <v>#REF!</v>
          </cell>
          <cell r="F124" t="e">
            <v>#REF!</v>
          </cell>
          <cell r="G124">
            <v>189.835797430127</v>
          </cell>
          <cell r="H124">
            <v>0</v>
          </cell>
          <cell r="I124">
            <v>0</v>
          </cell>
          <cell r="J124">
            <v>628.50424662095986</v>
          </cell>
          <cell r="K124">
            <v>614.89116425667009</v>
          </cell>
          <cell r="L124">
            <v>277.24946101168837</v>
          </cell>
          <cell r="M124" t="e">
            <v>#REF!</v>
          </cell>
          <cell r="N124" t="e">
            <v>#REF!</v>
          </cell>
          <cell r="O124" t="e">
            <v>#REF!</v>
          </cell>
          <cell r="P124" t="e">
            <v>#REF!</v>
          </cell>
          <cell r="Q124" t="e">
            <v>#REF!</v>
          </cell>
          <cell r="R124" t="e">
            <v>#REF!</v>
          </cell>
        </row>
        <row r="125">
          <cell r="A125">
            <v>118</v>
          </cell>
          <cell r="C125" t="str">
            <v>Interconexión</v>
          </cell>
          <cell r="D125" t="e">
            <v>#REF!</v>
          </cell>
          <cell r="E125" t="e">
            <v>#REF!</v>
          </cell>
          <cell r="F125" t="e">
            <v>#REF!</v>
          </cell>
          <cell r="G125">
            <v>59.438099999999999</v>
          </cell>
          <cell r="H125">
            <v>59.438099999999999</v>
          </cell>
          <cell r="I125">
            <v>59.438099999999991</v>
          </cell>
          <cell r="J125">
            <v>59.438099999999999</v>
          </cell>
          <cell r="K125">
            <v>59.438100000000006</v>
          </cell>
          <cell r="L125">
            <v>59.438099999999999</v>
          </cell>
          <cell r="M125" t="e">
            <v>#REF!</v>
          </cell>
          <cell r="N125" t="e">
            <v>#REF!</v>
          </cell>
          <cell r="O125" t="e">
            <v>#REF!</v>
          </cell>
          <cell r="P125" t="e">
            <v>#REF!</v>
          </cell>
          <cell r="Q125" t="e">
            <v>#REF!</v>
          </cell>
          <cell r="R125" t="e">
            <v>#REF!</v>
          </cell>
        </row>
        <row r="126">
          <cell r="A126">
            <v>119</v>
          </cell>
        </row>
        <row r="127">
          <cell r="A127">
            <v>120</v>
          </cell>
          <cell r="C127" t="str">
            <v>TARIFAS MEDIAS   (Lps./KWh)</v>
          </cell>
          <cell r="G127" t="str">
            <v/>
          </cell>
          <cell r="H127" t="str">
            <v/>
          </cell>
          <cell r="I127" t="str">
            <v/>
          </cell>
          <cell r="J127" t="str">
            <v/>
          </cell>
        </row>
        <row r="128">
          <cell r="A128">
            <v>121</v>
          </cell>
          <cell r="B128" t="str">
            <v xml:space="preserve"> AVERAGE RATE #1</v>
          </cell>
          <cell r="C128" t="str">
            <v xml:space="preserve"> Tarifa Media  Residencial</v>
          </cell>
          <cell r="D128">
            <v>1.0509999999999999</v>
          </cell>
          <cell r="E128">
            <v>1.06</v>
          </cell>
          <cell r="F128">
            <v>1.06</v>
          </cell>
          <cell r="G128">
            <v>1.0528564750234237</v>
          </cell>
          <cell r="H128">
            <v>1.0528564750234237</v>
          </cell>
          <cell r="I128">
            <v>1.0528564750234242</v>
          </cell>
          <cell r="J128">
            <v>1.0528564750234239</v>
          </cell>
          <cell r="K128">
            <v>1.0528564750234239</v>
          </cell>
          <cell r="L128">
            <v>1.0528564750234239</v>
          </cell>
          <cell r="M128">
            <v>1.0528564750234239</v>
          </cell>
          <cell r="N128">
            <v>1.0528564750234239</v>
          </cell>
          <cell r="O128">
            <v>1.0528564750234239</v>
          </cell>
          <cell r="P128">
            <v>1.0528564750234239</v>
          </cell>
          <cell r="Q128">
            <v>1.0528564750234239</v>
          </cell>
          <cell r="R128">
            <v>1.0528564750234239</v>
          </cell>
          <cell r="Z128">
            <v>1</v>
          </cell>
        </row>
        <row r="129">
          <cell r="A129">
            <v>122</v>
          </cell>
          <cell r="B129" t="str">
            <v xml:space="preserve"> AVERAGE RATE #2</v>
          </cell>
          <cell r="C129" t="str">
            <v xml:space="preserve"> Tarifa Media  Comercial</v>
          </cell>
          <cell r="D129">
            <v>1.6180000000000001</v>
          </cell>
          <cell r="E129">
            <v>1.62</v>
          </cell>
          <cell r="F129">
            <v>1.62</v>
          </cell>
          <cell r="G129">
            <v>1.6168741489573568</v>
          </cell>
          <cell r="H129">
            <v>1.6168741489573568</v>
          </cell>
          <cell r="I129">
            <v>1.6168741489573573</v>
          </cell>
          <cell r="J129">
            <v>1.6168741489573573</v>
          </cell>
          <cell r="K129">
            <v>1.6168741489573577</v>
          </cell>
          <cell r="L129">
            <v>1.6168741489573577</v>
          </cell>
          <cell r="M129">
            <v>1.6168741489573577</v>
          </cell>
          <cell r="N129">
            <v>1.6168741489573577</v>
          </cell>
          <cell r="O129">
            <v>1.6168741489573577</v>
          </cell>
          <cell r="P129">
            <v>1.6168741489573577</v>
          </cell>
          <cell r="Q129">
            <v>1.6168741489573577</v>
          </cell>
          <cell r="R129">
            <v>1.6168741489573577</v>
          </cell>
          <cell r="Z129">
            <v>1</v>
          </cell>
        </row>
        <row r="130">
          <cell r="A130">
            <v>123</v>
          </cell>
          <cell r="B130" t="str">
            <v xml:space="preserve"> AVERAGE RATE #3</v>
          </cell>
          <cell r="C130" t="str">
            <v xml:space="preserve"> Tarifa Media  Industrial</v>
          </cell>
          <cell r="D130">
            <v>1.3839999999999999</v>
          </cell>
          <cell r="E130">
            <v>1.48</v>
          </cell>
          <cell r="F130">
            <v>1.49</v>
          </cell>
          <cell r="G130">
            <v>1.4746956609309136</v>
          </cell>
          <cell r="H130">
            <v>1.4746956609309136</v>
          </cell>
          <cell r="I130">
            <v>1.4746956609309136</v>
          </cell>
          <cell r="J130">
            <v>1.4746956609309139</v>
          </cell>
          <cell r="K130">
            <v>1.4746956609309132</v>
          </cell>
          <cell r="L130">
            <v>1.4746956609309132</v>
          </cell>
          <cell r="M130">
            <v>1.4746956609309132</v>
          </cell>
          <cell r="N130">
            <v>1.4746956609309132</v>
          </cell>
          <cell r="O130">
            <v>1.4746956609309132</v>
          </cell>
          <cell r="P130">
            <v>1.4746956609309132</v>
          </cell>
          <cell r="Q130">
            <v>1.4746956609309132</v>
          </cell>
          <cell r="R130">
            <v>1.4746956609309132</v>
          </cell>
          <cell r="Z130">
            <v>1</v>
          </cell>
        </row>
        <row r="131">
          <cell r="A131">
            <v>124</v>
          </cell>
          <cell r="C131" t="str">
            <v xml:space="preserve"> Tarifa Media  Altos Consumos</v>
          </cell>
          <cell r="D131">
            <v>1.18</v>
          </cell>
          <cell r="E131">
            <v>1.1599999999999999</v>
          </cell>
          <cell r="F131">
            <v>1.1599999999999999</v>
          </cell>
          <cell r="G131">
            <v>1.1707917727642712</v>
          </cell>
          <cell r="H131">
            <v>1.1707917727642712</v>
          </cell>
          <cell r="I131">
            <v>1.1707917727642712</v>
          </cell>
          <cell r="J131">
            <v>1.1707917727642712</v>
          </cell>
          <cell r="K131">
            <v>1.1707917727642714</v>
          </cell>
          <cell r="L131">
            <v>1.1707917727642714</v>
          </cell>
          <cell r="M131">
            <v>1.1707917727642714</v>
          </cell>
          <cell r="N131">
            <v>1.1707917727642714</v>
          </cell>
          <cell r="O131">
            <v>1.1707917727642714</v>
          </cell>
          <cell r="P131">
            <v>1.1707917727642714</v>
          </cell>
          <cell r="Q131">
            <v>1.1707917727642714</v>
          </cell>
          <cell r="R131">
            <v>1.1707917727642714</v>
          </cell>
        </row>
        <row r="132">
          <cell r="A132">
            <v>125</v>
          </cell>
          <cell r="B132" t="str">
            <v xml:space="preserve"> AVERAGE RATE #4</v>
          </cell>
          <cell r="C132" t="str">
            <v xml:space="preserve"> Tarifa Media Gobierno, Munic. y otros</v>
          </cell>
          <cell r="D132">
            <v>1.6</v>
          </cell>
          <cell r="E132">
            <v>1.5982000000000001</v>
          </cell>
          <cell r="F132">
            <v>1.6</v>
          </cell>
          <cell r="G132">
            <v>1.5353865475244652</v>
          </cell>
          <cell r="H132">
            <v>1.5353865475244652</v>
          </cell>
          <cell r="I132">
            <v>1.5353865475244652</v>
          </cell>
          <cell r="J132">
            <v>1.5353865475244657</v>
          </cell>
          <cell r="K132">
            <v>1.5353865475244655</v>
          </cell>
          <cell r="L132">
            <v>1.5353865475244655</v>
          </cell>
          <cell r="M132">
            <v>1.5353865475244655</v>
          </cell>
          <cell r="N132">
            <v>1.5353865475244655</v>
          </cell>
          <cell r="O132">
            <v>1.5353865475244655</v>
          </cell>
          <cell r="P132">
            <v>1.5353865475244655</v>
          </cell>
          <cell r="Q132">
            <v>1.5353865475244655</v>
          </cell>
          <cell r="R132">
            <v>1.5353865475244655</v>
          </cell>
          <cell r="Z132">
            <v>1</v>
          </cell>
        </row>
        <row r="133">
          <cell r="A133">
            <v>126</v>
          </cell>
          <cell r="C133" t="str">
            <v xml:space="preserve">  % de Ajuste por Combustible y Tipo Cambio</v>
          </cell>
          <cell r="D133">
            <v>9.1469831749571712E-2</v>
          </cell>
          <cell r="E133">
            <v>0.20611017313808375</v>
          </cell>
          <cell r="F133">
            <v>0.29360000000000003</v>
          </cell>
          <cell r="G133">
            <v>0.44751795077923739</v>
          </cell>
          <cell r="H133">
            <v>0.56899999999999995</v>
          </cell>
          <cell r="I133">
            <v>0.66899999999999993</v>
          </cell>
          <cell r="J133">
            <v>0.76899999999999991</v>
          </cell>
          <cell r="K133">
            <v>0.81899999999999995</v>
          </cell>
          <cell r="L133">
            <v>0.86899999999999999</v>
          </cell>
          <cell r="M133">
            <v>0.91900000000000004</v>
          </cell>
          <cell r="N133">
            <v>0.96900000000000008</v>
          </cell>
          <cell r="O133">
            <v>1.0190000000000001</v>
          </cell>
          <cell r="P133">
            <v>1.0690000000000002</v>
          </cell>
          <cell r="Q133">
            <v>1.1190000000000002</v>
          </cell>
          <cell r="R133">
            <v>1.1690000000000003</v>
          </cell>
        </row>
        <row r="134">
          <cell r="A134">
            <v>127</v>
          </cell>
        </row>
        <row r="135">
          <cell r="A135">
            <v>128</v>
          </cell>
          <cell r="B135" t="str">
            <v xml:space="preserve"> GWH #1 SOLD</v>
          </cell>
          <cell r="C135" t="str">
            <v xml:space="preserve"> GWH #1 VENDIDOS  Residencial</v>
          </cell>
          <cell r="D135">
            <v>1497.558</v>
          </cell>
          <cell r="E135">
            <v>1539.5538750000001</v>
          </cell>
          <cell r="F135">
            <v>1705.5091001088299</v>
          </cell>
          <cell r="G135">
            <v>1678.1753590000001</v>
          </cell>
          <cell r="H135">
            <v>1848.8671989988786</v>
          </cell>
          <cell r="I135">
            <v>1938.9410455733926</v>
          </cell>
          <cell r="J135">
            <v>2057.1198922830695</v>
          </cell>
          <cell r="K135">
            <v>2188.2137337252439</v>
          </cell>
          <cell r="L135">
            <v>2330.8039844074751</v>
          </cell>
          <cell r="M135" t="e">
            <v>#REF!</v>
          </cell>
          <cell r="N135" t="e">
            <v>#REF!</v>
          </cell>
          <cell r="O135" t="e">
            <v>#REF!</v>
          </cell>
          <cell r="P135" t="e">
            <v>#REF!</v>
          </cell>
          <cell r="Q135" t="e">
            <v>#REF!</v>
          </cell>
          <cell r="R135" t="e">
            <v>#REF!</v>
          </cell>
          <cell r="Z135">
            <v>1</v>
          </cell>
        </row>
        <row r="136">
          <cell r="A136">
            <v>129</v>
          </cell>
          <cell r="B136" t="str">
            <v xml:space="preserve"> GWH #2 SOLD</v>
          </cell>
          <cell r="C136" t="str">
            <v xml:space="preserve"> GWH #2 VENDIDOS  Comercial</v>
          </cell>
          <cell r="D136">
            <v>795.48900000000003</v>
          </cell>
          <cell r="E136">
            <v>887.62699999999995</v>
          </cell>
          <cell r="F136">
            <v>893.44468307586897</v>
          </cell>
          <cell r="G136">
            <v>945.69763499999999</v>
          </cell>
          <cell r="H136">
            <v>1054.4289199917464</v>
          </cell>
          <cell r="I136">
            <v>1110.7214486702958</v>
          </cell>
          <cell r="J136">
            <v>1176.5885755181278</v>
          </cell>
          <cell r="K136">
            <v>1247.8617656541526</v>
          </cell>
          <cell r="L136">
            <v>1323.245953231841</v>
          </cell>
          <cell r="M136" t="e">
            <v>#REF!</v>
          </cell>
          <cell r="N136" t="e">
            <v>#REF!</v>
          </cell>
          <cell r="O136" t="e">
            <v>#REF!</v>
          </cell>
          <cell r="P136" t="e">
            <v>#REF!</v>
          </cell>
          <cell r="Q136" t="e">
            <v>#REF!</v>
          </cell>
          <cell r="R136" t="e">
            <v>#REF!</v>
          </cell>
          <cell r="Z136">
            <v>1</v>
          </cell>
        </row>
        <row r="137">
          <cell r="A137">
            <v>130</v>
          </cell>
          <cell r="B137" t="str">
            <v xml:space="preserve"> GWH #3 SOLD</v>
          </cell>
          <cell r="C137" t="str">
            <v xml:space="preserve"> GWH #3 VENDIDOS  Industrial</v>
          </cell>
          <cell r="D137">
            <v>614.89800000000002</v>
          </cell>
          <cell r="E137">
            <v>627.88199999999995</v>
          </cell>
          <cell r="F137">
            <v>699.27806094665596</v>
          </cell>
          <cell r="G137">
            <v>610.87733967999998</v>
          </cell>
          <cell r="H137">
            <v>758.27091122183651</v>
          </cell>
          <cell r="I137">
            <v>824.72656999001049</v>
          </cell>
          <cell r="J137">
            <v>896.74558973891362</v>
          </cell>
          <cell r="K137">
            <v>962.67657749565194</v>
          </cell>
          <cell r="L137">
            <v>1033.7916670678596</v>
          </cell>
          <cell r="M137" t="e">
            <v>#REF!</v>
          </cell>
          <cell r="N137" t="e">
            <v>#REF!</v>
          </cell>
          <cell r="O137" t="e">
            <v>#REF!</v>
          </cell>
          <cell r="P137" t="e">
            <v>#REF!</v>
          </cell>
          <cell r="Q137" t="e">
            <v>#REF!</v>
          </cell>
          <cell r="R137" t="e">
            <v>#REF!</v>
          </cell>
          <cell r="Z137">
            <v>1</v>
          </cell>
        </row>
        <row r="138">
          <cell r="A138">
            <v>131</v>
          </cell>
          <cell r="C138" t="str">
            <v xml:space="preserve"> GWH #4 VENDIDOS  Altos Consumos</v>
          </cell>
          <cell r="D138">
            <v>368.55799999999999</v>
          </cell>
          <cell r="E138">
            <v>456.81099999999998</v>
          </cell>
          <cell r="F138">
            <v>475.75344169784501</v>
          </cell>
          <cell r="G138">
            <v>597.94573732000003</v>
          </cell>
          <cell r="H138">
            <v>586.44452890969137</v>
          </cell>
          <cell r="I138">
            <v>623.46173697231768</v>
          </cell>
          <cell r="J138">
            <v>642.07018603243091</v>
          </cell>
          <cell r="K138">
            <v>658.77155533180564</v>
          </cell>
          <cell r="L138">
            <v>675.96410237932253</v>
          </cell>
          <cell r="M138" t="e">
            <v>#REF!</v>
          </cell>
          <cell r="N138" t="e">
            <v>#REF!</v>
          </cell>
          <cell r="O138" t="e">
            <v>#REF!</v>
          </cell>
          <cell r="P138" t="e">
            <v>#REF!</v>
          </cell>
          <cell r="Q138" t="e">
            <v>#REF!</v>
          </cell>
          <cell r="R138" t="e">
            <v>#REF!</v>
          </cell>
        </row>
        <row r="139">
          <cell r="A139">
            <v>132</v>
          </cell>
          <cell r="B139" t="str">
            <v xml:space="preserve"> GWH #4 SOLD</v>
          </cell>
          <cell r="C139" t="str">
            <v xml:space="preserve"> GWH #5 VENDIDOS   (Gob.Mun.,)</v>
          </cell>
          <cell r="D139">
            <v>271.512</v>
          </cell>
          <cell r="E139">
            <v>305.10499999999996</v>
          </cell>
          <cell r="F139">
            <v>316.90180279613298</v>
          </cell>
          <cell r="G139">
            <v>337.66098399999998</v>
          </cell>
          <cell r="H139">
            <v>399.93150749521982</v>
          </cell>
          <cell r="I139">
            <v>417.70471661167232</v>
          </cell>
          <cell r="J139">
            <v>437.56849235074975</v>
          </cell>
          <cell r="K139">
            <v>458.61124076692232</v>
          </cell>
          <cell r="L139">
            <v>480.54975103949755</v>
          </cell>
          <cell r="M139" t="e">
            <v>#REF!</v>
          </cell>
          <cell r="N139" t="e">
            <v>#REF!</v>
          </cell>
          <cell r="O139" t="e">
            <v>#REF!</v>
          </cell>
          <cell r="P139" t="e">
            <v>#REF!</v>
          </cell>
          <cell r="Q139" t="e">
            <v>#REF!</v>
          </cell>
          <cell r="R139" t="e">
            <v>#REF!</v>
          </cell>
          <cell r="Z139">
            <v>1</v>
          </cell>
        </row>
        <row r="140">
          <cell r="A140">
            <v>133</v>
          </cell>
          <cell r="C140" t="str">
            <v xml:space="preserve">Total GWH Vendidos </v>
          </cell>
          <cell r="D140" t="str">
            <v/>
          </cell>
          <cell r="E140" t="str">
            <v/>
          </cell>
          <cell r="F140" t="str">
            <v/>
          </cell>
          <cell r="G140">
            <v>4170.3570550000004</v>
          </cell>
          <cell r="H140">
            <v>4647.943066617373</v>
          </cell>
          <cell r="I140">
            <v>4915.5555178176892</v>
          </cell>
          <cell r="J140">
            <v>5210.092735923291</v>
          </cell>
          <cell r="K140">
            <v>5516.1348729737765</v>
          </cell>
          <cell r="L140">
            <v>5844.3554581259959</v>
          </cell>
          <cell r="M140" t="e">
            <v>#REF!</v>
          </cell>
          <cell r="N140" t="e">
            <v>#REF!</v>
          </cell>
          <cell r="O140" t="e">
            <v>#REF!</v>
          </cell>
          <cell r="P140" t="e">
            <v>#REF!</v>
          </cell>
          <cell r="Q140" t="e">
            <v>#REF!</v>
          </cell>
          <cell r="R140" t="e">
            <v>#REF!</v>
          </cell>
        </row>
        <row r="141">
          <cell r="A141">
            <v>134</v>
          </cell>
          <cell r="B141" t="str">
            <v xml:space="preserve"> % DEPREC.RATE GRAL.ASSETS</v>
          </cell>
          <cell r="C141" t="str">
            <v xml:space="preserve"> % TASA DEPRC.ACT.FIJ.GRAL.     </v>
          </cell>
          <cell r="D141">
            <v>3.7877443241225661</v>
          </cell>
          <cell r="E141">
            <v>1.190282510243692</v>
          </cell>
          <cell r="F141">
            <v>3.8</v>
          </cell>
          <cell r="G141">
            <v>3.8</v>
          </cell>
          <cell r="H141">
            <v>3.8</v>
          </cell>
          <cell r="I141">
            <v>3.8</v>
          </cell>
          <cell r="J141">
            <v>3.8</v>
          </cell>
          <cell r="K141">
            <v>3.8</v>
          </cell>
          <cell r="L141">
            <v>3.8</v>
          </cell>
          <cell r="M141">
            <v>3.8</v>
          </cell>
          <cell r="N141">
            <v>3.8</v>
          </cell>
          <cell r="O141">
            <v>3.8</v>
          </cell>
          <cell r="P141">
            <v>3.8</v>
          </cell>
          <cell r="Q141">
            <v>3.8</v>
          </cell>
          <cell r="R141">
            <v>3.8</v>
          </cell>
          <cell r="Y141">
            <v>3.8</v>
          </cell>
          <cell r="Z141">
            <v>3.8</v>
          </cell>
        </row>
        <row r="142">
          <cell r="A142">
            <v>135</v>
          </cell>
          <cell r="B142" t="str">
            <v xml:space="preserve"> % DEPREC.RATE PLANT(SERV)</v>
          </cell>
          <cell r="C142" t="str">
            <v xml:space="preserve"> % TASA DEPREC.EN SERVICIO   </v>
          </cell>
          <cell r="D142" t="str">
            <v/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Z142">
            <v>1</v>
          </cell>
        </row>
        <row r="143">
          <cell r="A143">
            <v>136</v>
          </cell>
          <cell r="B143" t="str">
            <v xml:space="preserve"> % SALES EXPENSE</v>
          </cell>
          <cell r="C143" t="str">
            <v xml:space="preserve"> % COMERCIALIZACION</v>
          </cell>
          <cell r="D143" t="str">
            <v/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Z143">
            <v>1</v>
          </cell>
        </row>
        <row r="144">
          <cell r="A144">
            <v>137</v>
          </cell>
          <cell r="B144" t="str">
            <v xml:space="preserve"> % BILLING &amp; COLLECTIONS</v>
          </cell>
          <cell r="C144" t="str">
            <v xml:space="preserve"> % FACTURACION Y COBRANZA  </v>
          </cell>
          <cell r="D144" t="str">
            <v/>
          </cell>
          <cell r="E144">
            <v>0</v>
          </cell>
          <cell r="F144">
            <v>3</v>
          </cell>
          <cell r="G144">
            <v>3</v>
          </cell>
          <cell r="H144">
            <v>3</v>
          </cell>
          <cell r="I144">
            <v>3</v>
          </cell>
          <cell r="J144">
            <v>3</v>
          </cell>
          <cell r="K144">
            <v>3</v>
          </cell>
          <cell r="L144">
            <v>3</v>
          </cell>
          <cell r="M144">
            <v>3</v>
          </cell>
          <cell r="N144">
            <v>3</v>
          </cell>
          <cell r="O144">
            <v>3</v>
          </cell>
          <cell r="P144">
            <v>3</v>
          </cell>
          <cell r="Q144">
            <v>3</v>
          </cell>
          <cell r="R144">
            <v>3</v>
          </cell>
          <cell r="Z144">
            <v>1</v>
          </cell>
        </row>
        <row r="145">
          <cell r="A145">
            <v>138</v>
          </cell>
          <cell r="B145" t="str">
            <v xml:space="preserve"> % OTHER EXPENSE REL.SALES</v>
          </cell>
          <cell r="C145" t="str">
            <v xml:space="preserve"> % OTROS GASTOS REL.VENTAS  </v>
          </cell>
          <cell r="D145" t="str">
            <v/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Z145">
            <v>1</v>
          </cell>
        </row>
        <row r="146">
          <cell r="A146">
            <v>139</v>
          </cell>
          <cell r="C146" t="str">
            <v xml:space="preserve"> % PROVISIÓN PARA CTAS.INCOBRABLES</v>
          </cell>
          <cell r="E146">
            <v>1</v>
          </cell>
          <cell r="F146">
            <v>1</v>
          </cell>
          <cell r="G146">
            <v>1</v>
          </cell>
          <cell r="H146">
            <v>1</v>
          </cell>
          <cell r="I146">
            <v>1</v>
          </cell>
          <cell r="J146">
            <v>1</v>
          </cell>
          <cell r="K146">
            <v>1</v>
          </cell>
          <cell r="L146">
            <v>1</v>
          </cell>
          <cell r="M146">
            <v>1</v>
          </cell>
          <cell r="N146">
            <v>1</v>
          </cell>
          <cell r="O146">
            <v>1</v>
          </cell>
          <cell r="P146">
            <v>1</v>
          </cell>
          <cell r="Q146">
            <v>1</v>
          </cell>
          <cell r="R146">
            <v>1</v>
          </cell>
        </row>
        <row r="147">
          <cell r="A147">
            <v>140</v>
          </cell>
          <cell r="B147" t="str">
            <v xml:space="preserve"> % INCOME TAX</v>
          </cell>
          <cell r="C147" t="str">
            <v xml:space="preserve"> % IMPUESTO RENTA</v>
          </cell>
          <cell r="D147" t="str">
            <v/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Z147">
            <v>1</v>
          </cell>
        </row>
        <row r="148">
          <cell r="A148">
            <v>141</v>
          </cell>
          <cell r="B148" t="str">
            <v xml:space="preserve"> % DEFERRED INCOME TAXES</v>
          </cell>
          <cell r="C148" t="str">
            <v xml:space="preserve"> % IMPUESTO RENTA DIFERIR</v>
          </cell>
          <cell r="D148" t="str">
            <v/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Z148">
            <v>1</v>
          </cell>
        </row>
        <row r="149">
          <cell r="A149">
            <v>142</v>
          </cell>
          <cell r="B149" t="str">
            <v xml:space="preserve"> % DEFERRED TAX (PAYABLE)</v>
          </cell>
          <cell r="C149" t="str">
            <v xml:space="preserve"> % IMPUESTO DIFER. A PAGAR</v>
          </cell>
          <cell r="D149" t="str">
            <v/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Z149">
            <v>1</v>
          </cell>
        </row>
        <row r="150">
          <cell r="A150">
            <v>143</v>
          </cell>
          <cell r="C150" t="str">
            <v xml:space="preserve"> % PROVISION PARA INCOBRABLES</v>
          </cell>
          <cell r="D150">
            <v>-56.545887878330078</v>
          </cell>
          <cell r="E150">
            <v>-50.790433188933633</v>
          </cell>
          <cell r="F150">
            <v>-0.5</v>
          </cell>
          <cell r="G150">
            <v>-0.48</v>
          </cell>
          <cell r="H150">
            <v>-0.49</v>
          </cell>
          <cell r="I150">
            <v>-0.5</v>
          </cell>
          <cell r="J150">
            <v>-0.5</v>
          </cell>
          <cell r="K150">
            <v>-0.4</v>
          </cell>
          <cell r="L150">
            <v>-0.4</v>
          </cell>
          <cell r="M150">
            <v>-0.4</v>
          </cell>
          <cell r="N150">
            <v>-0.4</v>
          </cell>
          <cell r="O150">
            <v>-0.4</v>
          </cell>
          <cell r="P150">
            <v>-0.4</v>
          </cell>
          <cell r="Q150">
            <v>-0.4</v>
          </cell>
          <cell r="R150">
            <v>-0.4</v>
          </cell>
        </row>
        <row r="151">
          <cell r="A151">
            <v>144</v>
          </cell>
        </row>
        <row r="152">
          <cell r="A152">
            <v>145</v>
          </cell>
          <cell r="B152" t="str">
            <v xml:space="preserve"> TRANSF.TO PLANT IN SERV.</v>
          </cell>
          <cell r="C152" t="str">
            <v xml:space="preserve"> TRANSFER.A ACT.FIJ.SERV.  (en Lps. Mill)</v>
          </cell>
          <cell r="D152" t="str">
            <v/>
          </cell>
          <cell r="E152">
            <v>0</v>
          </cell>
          <cell r="F152">
            <v>350</v>
          </cell>
          <cell r="G152">
            <v>850</v>
          </cell>
          <cell r="H152">
            <v>500</v>
          </cell>
          <cell r="I152">
            <v>610</v>
          </cell>
          <cell r="J152">
            <v>630</v>
          </cell>
          <cell r="K152">
            <v>530</v>
          </cell>
          <cell r="L152">
            <v>150</v>
          </cell>
          <cell r="M152">
            <v>150</v>
          </cell>
          <cell r="N152">
            <v>150</v>
          </cell>
          <cell r="O152">
            <v>150</v>
          </cell>
          <cell r="P152">
            <v>150</v>
          </cell>
          <cell r="Q152">
            <v>150</v>
          </cell>
          <cell r="R152">
            <v>150</v>
          </cell>
          <cell r="Y152">
            <v>150</v>
          </cell>
          <cell r="Z152">
            <v>150</v>
          </cell>
        </row>
        <row r="153">
          <cell r="A153">
            <v>146</v>
          </cell>
          <cell r="C153" t="str">
            <v xml:space="preserve">  INCLUSIÓN DE INV. PRIVADA A ACTIVOS</v>
          </cell>
          <cell r="E153" t="str">
            <v/>
          </cell>
          <cell r="F153" t="str">
            <v/>
          </cell>
          <cell r="G153">
            <v>6.0324454000000003</v>
          </cell>
          <cell r="H153">
            <v>18.695442800000006</v>
          </cell>
          <cell r="I153">
            <v>0.60823280000000002</v>
          </cell>
          <cell r="Y153">
            <v>25.336121000000006</v>
          </cell>
        </row>
        <row r="154">
          <cell r="A154">
            <v>147</v>
          </cell>
        </row>
        <row r="155">
          <cell r="A155">
            <v>148</v>
          </cell>
          <cell r="C155" t="str">
            <v>Días de cobro total - 30 días ctes</v>
          </cell>
          <cell r="D155">
            <v>125.64934728509618</v>
          </cell>
          <cell r="E155">
            <v>118.32067184012324</v>
          </cell>
          <cell r="F155">
            <v>148.73590912343076</v>
          </cell>
          <cell r="G155">
            <v>157.78195340680139</v>
          </cell>
          <cell r="H155">
            <v>114.26283854313976</v>
          </cell>
          <cell r="I155">
            <v>101.57063006192359</v>
          </cell>
          <cell r="J155">
            <v>90.047829997745012</v>
          </cell>
          <cell r="K155">
            <v>79.67575660510073</v>
          </cell>
          <cell r="L155">
            <v>70.235046864158249</v>
          </cell>
          <cell r="M155">
            <v>61.599396553505279</v>
          </cell>
          <cell r="N155">
            <v>53.661103054977772</v>
          </cell>
          <cell r="O155">
            <v>45.994938295011977</v>
          </cell>
          <cell r="P155">
            <v>38.558966363832269</v>
          </cell>
          <cell r="Q155">
            <v>31.498567802926097</v>
          </cell>
          <cell r="R155" t="e">
            <v>#DIV/0!</v>
          </cell>
          <cell r="Y155">
            <v>69.442722628696657</v>
          </cell>
          <cell r="Z155">
            <v>68.735297953042334</v>
          </cell>
        </row>
        <row r="156">
          <cell r="A156">
            <v>149</v>
          </cell>
          <cell r="C156" t="str">
            <v xml:space="preserve"> RECUPERO DEUDA  por morosidad ventas</v>
          </cell>
          <cell r="F156" t="str">
            <v/>
          </cell>
          <cell r="G156" t="str">
            <v/>
          </cell>
        </row>
        <row r="157">
          <cell r="A157">
            <v>150</v>
          </cell>
          <cell r="B157" t="str">
            <v xml:space="preserve"> % ACCOUNTS RECEIVABLE</v>
          </cell>
          <cell r="C157" t="str">
            <v xml:space="preserve"> % CUENTAS A COBRAR  </v>
          </cell>
          <cell r="D157" t="str">
            <v/>
          </cell>
          <cell r="E157">
            <v>0.32416622421951574</v>
          </cell>
          <cell r="F157">
            <v>0.24657534246575341</v>
          </cell>
          <cell r="G157">
            <v>0.24657534246575341</v>
          </cell>
          <cell r="H157">
            <v>0.21917808219178081</v>
          </cell>
          <cell r="I157">
            <v>0.20547945205479451</v>
          </cell>
          <cell r="J157">
            <v>0.16438356164383561</v>
          </cell>
          <cell r="K157">
            <v>0.16438356164383561</v>
          </cell>
          <cell r="L157">
            <v>0.16438356164383561</v>
          </cell>
          <cell r="M157">
            <v>0.16438356164383561</v>
          </cell>
          <cell r="N157">
            <v>0.16438356164383561</v>
          </cell>
          <cell r="O157">
            <v>0.16438356164383561</v>
          </cell>
          <cell r="P157">
            <v>0.16438356164383561</v>
          </cell>
          <cell r="Q157">
            <v>0.16438356164383561</v>
          </cell>
          <cell r="R157">
            <v>0.16438356164383561</v>
          </cell>
          <cell r="Z157">
            <v>1</v>
          </cell>
        </row>
        <row r="158">
          <cell r="A158">
            <v>151</v>
          </cell>
          <cell r="B158" t="str">
            <v xml:space="preserve"> % INVENTORIES</v>
          </cell>
          <cell r="C158" t="str">
            <v xml:space="preserve"> % INVENTARIOS</v>
          </cell>
          <cell r="D158" t="str">
            <v/>
          </cell>
          <cell r="E158">
            <v>0.28767123287671231</v>
          </cell>
          <cell r="F158">
            <v>0.24657534246575341</v>
          </cell>
          <cell r="G158">
            <v>0.24657534246575341</v>
          </cell>
          <cell r="H158">
            <v>0.24657534246575341</v>
          </cell>
          <cell r="I158">
            <v>0.24657534246575341</v>
          </cell>
          <cell r="J158">
            <v>0.24657534246575341</v>
          </cell>
          <cell r="K158">
            <v>0.24657534246575341</v>
          </cell>
          <cell r="L158">
            <v>0.24657534246575341</v>
          </cell>
          <cell r="M158">
            <v>0.24657534246575341</v>
          </cell>
          <cell r="N158">
            <v>0.24657534246575341</v>
          </cell>
          <cell r="O158">
            <v>0.24657534246575341</v>
          </cell>
          <cell r="P158">
            <v>0.24657534246575341</v>
          </cell>
          <cell r="Q158">
            <v>0.24657534246575341</v>
          </cell>
          <cell r="R158">
            <v>0.24657534246575341</v>
          </cell>
          <cell r="Z158">
            <v>1</v>
          </cell>
        </row>
        <row r="159">
          <cell r="A159">
            <v>152</v>
          </cell>
          <cell r="B159" t="str">
            <v xml:space="preserve"> % LEGAL RESERVE</v>
          </cell>
          <cell r="C159" t="str">
            <v xml:space="preserve"> % RESERVA LEGAL</v>
          </cell>
          <cell r="D159" t="str">
            <v/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Z159">
            <v>1</v>
          </cell>
        </row>
        <row r="160">
          <cell r="A160">
            <v>153</v>
          </cell>
          <cell r="B160" t="str">
            <v xml:space="preserve"> % ACTS.PAYABLE (Invent.)</v>
          </cell>
          <cell r="C160" t="str">
            <v xml:space="preserve"> % CUENTAS PAGAR (Invent.)</v>
          </cell>
          <cell r="D160" t="str">
            <v/>
          </cell>
          <cell r="E160">
            <v>7.8082191780821916E-2</v>
          </cell>
          <cell r="F160">
            <v>8.2191780821917804E-2</v>
          </cell>
          <cell r="G160">
            <v>8.2191780821917804E-2</v>
          </cell>
          <cell r="H160">
            <v>8.2191780821917804E-2</v>
          </cell>
          <cell r="I160">
            <v>8.2191780821917804E-2</v>
          </cell>
          <cell r="J160">
            <v>8.2191780821917804E-2</v>
          </cell>
          <cell r="K160">
            <v>8.2191780821917804E-2</v>
          </cell>
          <cell r="L160">
            <v>8.2191780821917804E-2</v>
          </cell>
          <cell r="M160">
            <v>8.2191780821917804E-2</v>
          </cell>
          <cell r="N160">
            <v>8.2191780821917804E-2</v>
          </cell>
          <cell r="O160">
            <v>8.2191780821917804E-2</v>
          </cell>
          <cell r="P160">
            <v>8.2191780821917804E-2</v>
          </cell>
          <cell r="Q160">
            <v>8.2191780821917804E-2</v>
          </cell>
          <cell r="R160">
            <v>8.2191780821917804E-2</v>
          </cell>
          <cell r="Z160">
            <v>1</v>
          </cell>
        </row>
        <row r="161">
          <cell r="A161">
            <v>154</v>
          </cell>
          <cell r="B161" t="str">
            <v xml:space="preserve"> % ACTS.PAY.(L185'88'90'91)</v>
          </cell>
          <cell r="C161" t="str">
            <v xml:space="preserve"> % CTAS.PAG(L 185'88'90'91)</v>
          </cell>
          <cell r="D161">
            <v>6.5154516576237109E-2</v>
          </cell>
          <cell r="E161">
            <v>0.42700123498372067</v>
          </cell>
          <cell r="F161">
            <v>0.16438356164383561</v>
          </cell>
          <cell r="G161">
            <v>0.16438356164383561</v>
          </cell>
          <cell r="H161">
            <v>0.16438356164383561</v>
          </cell>
          <cell r="I161">
            <v>0.16438356164383561</v>
          </cell>
          <cell r="J161">
            <v>0.16438356164383561</v>
          </cell>
          <cell r="K161">
            <v>0.16438356164383561</v>
          </cell>
          <cell r="L161">
            <v>0.16438356164383561</v>
          </cell>
          <cell r="M161">
            <v>0.16438356164383561</v>
          </cell>
          <cell r="N161">
            <v>0.16438356164383561</v>
          </cell>
          <cell r="O161">
            <v>0.16438356164383561</v>
          </cell>
          <cell r="P161">
            <v>0.16438356164383561</v>
          </cell>
          <cell r="Q161">
            <v>0.16438356164383561</v>
          </cell>
          <cell r="R161">
            <v>0.16438356164383561</v>
          </cell>
          <cell r="Z161">
            <v>1</v>
          </cell>
        </row>
        <row r="162">
          <cell r="A162">
            <v>155</v>
          </cell>
          <cell r="B162" t="str">
            <v xml:space="preserve"> % DIVIDENDS DECLARED</v>
          </cell>
          <cell r="C162" t="str">
            <v xml:space="preserve"> % DIVIDEN.S/UTILIDAD NETA</v>
          </cell>
          <cell r="D162" t="str">
            <v/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Z162">
            <v>1</v>
          </cell>
        </row>
        <row r="163">
          <cell r="A163">
            <v>156</v>
          </cell>
          <cell r="B163" t="str">
            <v xml:space="preserve"> % STOCK DIVIDENDS</v>
          </cell>
          <cell r="C163" t="str">
            <v xml:space="preserve"> % DIVIDENDOS REINVERTIDOS</v>
          </cell>
          <cell r="D163" t="str">
            <v/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Z163">
            <v>1</v>
          </cell>
        </row>
        <row r="164">
          <cell r="A164">
            <v>157</v>
          </cell>
          <cell r="B164" t="str">
            <v xml:space="preserve"> % UNPAID DIVIDENDS    </v>
          </cell>
          <cell r="C164" t="str">
            <v xml:space="preserve"> % DIVIDENDOS A PAGAR</v>
          </cell>
          <cell r="D164" t="str">
            <v/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Z164">
            <v>1</v>
          </cell>
        </row>
        <row r="165">
          <cell r="A165">
            <v>158</v>
          </cell>
          <cell r="B165" t="str">
            <v xml:space="preserve"> % REQUIRED RATE RETURN</v>
          </cell>
          <cell r="C165" t="str">
            <v xml:space="preserve"> % RENTABILIDAD REQUERIDA</v>
          </cell>
          <cell r="D165" t="str">
            <v/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Z165">
            <v>1</v>
          </cell>
        </row>
        <row r="166">
          <cell r="A166">
            <v>159</v>
          </cell>
          <cell r="B166" t="str">
            <v xml:space="preserve"> MONTHS BILLING RATE BASE </v>
          </cell>
          <cell r="C166" t="str">
            <v xml:space="preserve"> MESES FACTUR.INVERS.INMOV</v>
          </cell>
          <cell r="D166" t="str">
            <v/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Z166">
            <v>1</v>
          </cell>
        </row>
        <row r="167">
          <cell r="A167">
            <v>160</v>
          </cell>
          <cell r="B167" t="str">
            <v xml:space="preserve"> TIMES DEBT SERV.COVERAGE</v>
          </cell>
          <cell r="C167" t="str">
            <v xml:space="preserve"> VECES COB.SERVICIO DEUDA    </v>
          </cell>
          <cell r="D167" t="str">
            <v/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Z167">
            <v>1</v>
          </cell>
        </row>
        <row r="168">
          <cell r="A168">
            <v>161</v>
          </cell>
          <cell r="B168" t="str">
            <v xml:space="preserve"> % REQ.INTL.GEN/CONSTRUCT.</v>
          </cell>
          <cell r="C168" t="str">
            <v xml:space="preserve"> % REQ.GEN.INT./CONSTRUC.</v>
          </cell>
          <cell r="D168" t="str">
            <v/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Z168">
            <v>1</v>
          </cell>
        </row>
        <row r="169">
          <cell r="A169">
            <v>162</v>
          </cell>
          <cell r="B169" t="str">
            <v xml:space="preserve"> CHANGE MODEL LOGIC ?  YES</v>
          </cell>
          <cell r="C169" t="str">
            <v xml:space="preserve"> CAMBIO LOGICA MODELO ? SI</v>
          </cell>
          <cell r="D169" t="str">
            <v xml:space="preserve">=1/NO=0  </v>
          </cell>
          <cell r="E169">
            <v>0</v>
          </cell>
          <cell r="F169" t="str">
            <v/>
          </cell>
        </row>
        <row r="171">
          <cell r="B171" t="str">
            <v xml:space="preserve"> =INTERNAL CALCULATIONS=</v>
          </cell>
          <cell r="C171" t="str">
            <v xml:space="preserve"> =CALCULOS INTERNOS=      </v>
          </cell>
          <cell r="D171" t="str">
            <v/>
          </cell>
        </row>
        <row r="173">
          <cell r="D173" t="str">
            <v/>
          </cell>
          <cell r="E173" t="str">
            <v/>
          </cell>
        </row>
        <row r="174">
          <cell r="B174" t="str">
            <v xml:space="preserve"> SURP(DEFIC)EXCL.264 &amp; 293</v>
          </cell>
          <cell r="C174" t="str">
            <v xml:space="preserve"> SOBR.(DEF.)SIN 264 NI 293</v>
          </cell>
          <cell r="D174">
            <v>0</v>
          </cell>
          <cell r="E174">
            <v>-1327.6896829999987</v>
          </cell>
          <cell r="F174">
            <v>-668.72174618469546</v>
          </cell>
          <cell r="G174">
            <v>5484.8941134159577</v>
          </cell>
          <cell r="H174">
            <v>7805.9347021500034</v>
          </cell>
          <cell r="I174">
            <v>9421.1175037196717</v>
          </cell>
          <cell r="J174">
            <v>11017.086597083802</v>
          </cell>
          <cell r="K174">
            <v>11732.153218831947</v>
          </cell>
          <cell r="L174">
            <v>12886.883965210225</v>
          </cell>
          <cell r="M174">
            <v>14066.021072166313</v>
          </cell>
          <cell r="N174">
            <v>15366.293868009963</v>
          </cell>
          <cell r="O174">
            <v>16493.738050373238</v>
          </cell>
          <cell r="P174">
            <v>17516.930752069089</v>
          </cell>
          <cell r="Q174">
            <v>18567.555552105641</v>
          </cell>
          <cell r="R174">
            <v>0</v>
          </cell>
        </row>
        <row r="175">
          <cell r="B175" t="str">
            <v xml:space="preserve"> BALANCE OWING</v>
          </cell>
          <cell r="C175" t="str">
            <v xml:space="preserve"> SALDO ADEUDADO</v>
          </cell>
          <cell r="D175">
            <v>63.045000000000002</v>
          </cell>
          <cell r="E175">
            <v>1390.7346829999988</v>
          </cell>
          <cell r="F175">
            <v>2059.4564291846941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</row>
        <row r="176">
          <cell r="B176" t="str">
            <v xml:space="preserve"> AVAILABLE FUNDS</v>
          </cell>
          <cell r="C176" t="str">
            <v xml:space="preserve"> FONDOS DISPONIBLES</v>
          </cell>
          <cell r="D176">
            <v>0</v>
          </cell>
          <cell r="E176">
            <v>0</v>
          </cell>
          <cell r="F176">
            <v>0</v>
          </cell>
          <cell r="G176">
            <v>3425.4376842312636</v>
          </cell>
          <cell r="H176">
            <v>11231.372386381267</v>
          </cell>
          <cell r="I176">
            <v>20652.489890100936</v>
          </cell>
          <cell r="J176">
            <v>31669.576487184739</v>
          </cell>
          <cell r="K176">
            <v>43401.729706016689</v>
          </cell>
          <cell r="L176">
            <v>56288.613671226914</v>
          </cell>
          <cell r="M176">
            <v>70354.634743393224</v>
          </cell>
          <cell r="N176">
            <v>85720.928611403186</v>
          </cell>
          <cell r="O176">
            <v>102214.66666177643</v>
          </cell>
          <cell r="P176">
            <v>119731.59741384552</v>
          </cell>
          <cell r="Q176">
            <v>138299.15296595116</v>
          </cell>
          <cell r="R176">
            <v>138299.15296595116</v>
          </cell>
        </row>
        <row r="177">
          <cell r="B177" t="str">
            <v xml:space="preserve"> SHORT-TERM LOAN INT.EXP.</v>
          </cell>
          <cell r="C177" t="str">
            <v xml:space="preserve"> GTS.FINANCIEROS(CTO.PLZO)</v>
          </cell>
          <cell r="D177" t="str">
            <v/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Y177" t="str">
            <v/>
          </cell>
        </row>
        <row r="178">
          <cell r="B178" t="str">
            <v xml:space="preserve"> FIXED EXPENSES</v>
          </cell>
          <cell r="C178" t="str">
            <v xml:space="preserve"> GASTOS FIJOS </v>
          </cell>
          <cell r="D178" t="str">
            <v/>
          </cell>
          <cell r="E178" t="e">
            <v>#REF!</v>
          </cell>
          <cell r="F178" t="e">
            <v>#REF!</v>
          </cell>
          <cell r="G178" t="e">
            <v>#REF!</v>
          </cell>
          <cell r="H178" t="e">
            <v>#REF!</v>
          </cell>
          <cell r="I178" t="e">
            <v>#REF!</v>
          </cell>
          <cell r="J178" t="e">
            <v>#REF!</v>
          </cell>
          <cell r="K178" t="e">
            <v>#REF!</v>
          </cell>
          <cell r="L178" t="e">
            <v>#REF!</v>
          </cell>
          <cell r="M178" t="e">
            <v>#REF!</v>
          </cell>
          <cell r="N178" t="e">
            <v>#REF!</v>
          </cell>
          <cell r="O178" t="e">
            <v>#REF!</v>
          </cell>
          <cell r="P178" t="e">
            <v>#REF!</v>
          </cell>
          <cell r="Q178" t="e">
            <v>#REF!</v>
          </cell>
          <cell r="R178" t="e">
            <v>#REF!</v>
          </cell>
        </row>
        <row r="179">
          <cell r="B179" t="str">
            <v xml:space="preserve"> 1-%VARIBLES EXPS.f(Sales)</v>
          </cell>
          <cell r="C179" t="str">
            <v xml:space="preserve"> 1-% GASTOS VAR. f(Ventas)</v>
          </cell>
          <cell r="D179" t="str">
            <v/>
          </cell>
          <cell r="E179">
            <v>1</v>
          </cell>
          <cell r="F179">
            <v>0.97</v>
          </cell>
          <cell r="G179">
            <v>0.97</v>
          </cell>
          <cell r="H179">
            <v>0.97</v>
          </cell>
          <cell r="I179">
            <v>0.97</v>
          </cell>
          <cell r="J179">
            <v>0.97</v>
          </cell>
          <cell r="K179">
            <v>0.97</v>
          </cell>
          <cell r="L179">
            <v>0.97</v>
          </cell>
          <cell r="M179">
            <v>0.97</v>
          </cell>
          <cell r="N179">
            <v>0.97</v>
          </cell>
          <cell r="O179">
            <v>0.97</v>
          </cell>
          <cell r="P179">
            <v>0.97</v>
          </cell>
          <cell r="Q179">
            <v>0.97</v>
          </cell>
          <cell r="R179">
            <v>0.97</v>
          </cell>
        </row>
        <row r="180">
          <cell r="B180" t="str">
            <v xml:space="preserve"> SALES W/O SENSIT. ANALIS.</v>
          </cell>
          <cell r="C180" t="str">
            <v xml:space="preserve"> VENTAS SIN SENSIBILIDAD</v>
          </cell>
          <cell r="D180" t="str">
            <v/>
          </cell>
          <cell r="E180">
            <v>4486.7670184999997</v>
          </cell>
          <cell r="F180">
            <v>4804.1872279825975</v>
          </cell>
          <cell r="G180">
            <v>4715.2501463541084</v>
          </cell>
          <cell r="H180">
            <v>5383.7389437003822</v>
          </cell>
          <cell r="I180">
            <v>5694.882328509887</v>
          </cell>
          <cell r="J180">
            <v>6062.5112571263526</v>
          </cell>
          <cell r="K180">
            <v>6445.3109299759853</v>
          </cell>
          <cell r="L180">
            <v>6855.8819503805898</v>
          </cell>
          <cell r="M180" t="e">
            <v>#REF!</v>
          </cell>
          <cell r="N180" t="e">
            <v>#REF!</v>
          </cell>
          <cell r="O180" t="e">
            <v>#REF!</v>
          </cell>
          <cell r="P180" t="e">
            <v>#REF!</v>
          </cell>
          <cell r="Q180" t="e">
            <v>#REF!</v>
          </cell>
          <cell r="R180" t="e">
            <v>#REF!</v>
          </cell>
        </row>
        <row r="181">
          <cell r="B181" t="str">
            <v xml:space="preserve"> FACTOR FOR TYPE ENTITY</v>
          </cell>
          <cell r="C181" t="str">
            <v xml:space="preserve"> FACTOR PARA TIPO ENTIDAD</v>
          </cell>
          <cell r="D181" t="str">
            <v/>
          </cell>
          <cell r="E181">
            <v>1</v>
          </cell>
          <cell r="F181">
            <v>1</v>
          </cell>
          <cell r="G181">
            <v>1</v>
          </cell>
          <cell r="H181">
            <v>1</v>
          </cell>
          <cell r="I181">
            <v>1</v>
          </cell>
          <cell r="J181">
            <v>1</v>
          </cell>
          <cell r="K181">
            <v>1</v>
          </cell>
          <cell r="L181">
            <v>1</v>
          </cell>
          <cell r="M181">
            <v>1</v>
          </cell>
          <cell r="N181">
            <v>1</v>
          </cell>
          <cell r="O181">
            <v>1</v>
          </cell>
          <cell r="P181">
            <v>1</v>
          </cell>
          <cell r="Q181">
            <v>1</v>
          </cell>
          <cell r="R181">
            <v>1</v>
          </cell>
        </row>
        <row r="182">
          <cell r="B182" t="str">
            <v xml:space="preserve"> FIXED SALES f(L100.L102)</v>
          </cell>
          <cell r="C182" t="str">
            <v xml:space="preserve"> VENTAS FIJAS f(L100.L102)</v>
          </cell>
          <cell r="D182" t="str">
            <v/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</row>
        <row r="183">
          <cell r="B183" t="str">
            <v xml:space="preserve"> FACTOR TO USE IN L99=2</v>
          </cell>
          <cell r="C183" t="str">
            <v xml:space="preserve"> FACTOR PARA USAR EN L99=2</v>
          </cell>
          <cell r="D183" t="str">
            <v/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</row>
        <row r="184">
          <cell r="B184" t="str">
            <v xml:space="preserve"> Z FOR L99=1 OR L99=11</v>
          </cell>
          <cell r="C184" t="str">
            <v xml:space="preserve"> Z PARA L99=1 O L99=11</v>
          </cell>
          <cell r="D184" t="str">
            <v/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</row>
        <row r="185">
          <cell r="B185" t="str">
            <v xml:space="preserve"> Z FOR L99=2 OR L99=12</v>
          </cell>
          <cell r="C185" t="str">
            <v xml:space="preserve"> Z PARA L99=2 O L99=12</v>
          </cell>
          <cell r="D185" t="str">
            <v/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</row>
        <row r="186">
          <cell r="B186" t="str">
            <v xml:space="preserve"> Z FOR L99=3 OR L99=13</v>
          </cell>
          <cell r="C186" t="str">
            <v xml:space="preserve"> Z PARA L99=3 O L99=13</v>
          </cell>
          <cell r="D186" t="str">
            <v/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</row>
        <row r="187">
          <cell r="B187" t="str">
            <v xml:space="preserve"> Z FOR L99=4 OR L99=14</v>
          </cell>
          <cell r="C187" t="str">
            <v xml:space="preserve"> Z PARA L99=4 O L99=14</v>
          </cell>
          <cell r="D187" t="str">
            <v/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</row>
        <row r="188">
          <cell r="B188" t="str">
            <v xml:space="preserve"> Z FOR L99=5 OR L99=15</v>
          </cell>
          <cell r="C188" t="str">
            <v xml:space="preserve"> Z PARA L99=5 O L99=15</v>
          </cell>
          <cell r="D188" t="str">
            <v/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</row>
        <row r="189">
          <cell r="B189" t="str">
            <v xml:space="preserve"> Z FOR L99=6 OR L99=16</v>
          </cell>
          <cell r="C189" t="str">
            <v xml:space="preserve"> Z PARA L99=6 O L99=16</v>
          </cell>
          <cell r="D189" t="str">
            <v/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</row>
        <row r="190">
          <cell r="B190" t="str">
            <v xml:space="preserve"> Z TO BE USED IN SENT.ANAL</v>
          </cell>
          <cell r="C190" t="str">
            <v xml:space="preserve"> Z PARA ANALISIS SENSIBIL.</v>
          </cell>
          <cell r="D190" t="str">
            <v/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</row>
        <row r="191">
          <cell r="B191" t="str">
            <v xml:space="preserve"> SENSITIVITY OPTION</v>
          </cell>
          <cell r="C191" t="str">
            <v xml:space="preserve"> OPCION SENSIBILIDAD</v>
          </cell>
          <cell r="D191" t="str">
            <v/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</row>
        <row r="192">
          <cell r="B192" t="str">
            <v xml:space="preserve"> VAR.PR./UNIT#2 YES=0/NO=1</v>
          </cell>
          <cell r="C192" t="str">
            <v xml:space="preserve"> VAR.PREC/UNID#2 SI=0/NO=1</v>
          </cell>
          <cell r="D192" t="str">
            <v/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</row>
        <row r="193">
          <cell r="B193" t="str">
            <v xml:space="preserve"> VAR.PR./UNIT#3 YES=0/NO=1</v>
          </cell>
          <cell r="C193" t="str">
            <v xml:space="preserve"> VAR.PREC/UNID#3 SI=0/NO=1</v>
          </cell>
          <cell r="D193" t="str">
            <v/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</row>
        <row r="194">
          <cell r="B194" t="str">
            <v xml:space="preserve"> VAR.PR./UNIT#4 YES=0/NO=1</v>
          </cell>
          <cell r="C194" t="str">
            <v xml:space="preserve"> VAR.PREC/UNID#4 SI=0/NO=1</v>
          </cell>
          <cell r="D194" t="str">
            <v/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</row>
        <row r="195">
          <cell r="B195" t="str">
            <v xml:space="preserve">  TOTAL LOAN #1</v>
          </cell>
          <cell r="C195" t="str">
            <v xml:space="preserve">  TOTAL PRESTAMO #1</v>
          </cell>
          <cell r="D195">
            <v>0</v>
          </cell>
        </row>
        <row r="196">
          <cell r="B196" t="str">
            <v xml:space="preserve"> IDB LOAN #1CALCS(Counter)</v>
          </cell>
          <cell r="C196" t="str">
            <v xml:space="preserve"> PTMO.BID#1-CALC(Contador)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 t="e">
            <v>#REF!</v>
          </cell>
          <cell r="M196" t="e">
            <v>#REF!</v>
          </cell>
          <cell r="N196" t="e">
            <v>#REF!</v>
          </cell>
          <cell r="O196" t="e">
            <v>#REF!</v>
          </cell>
          <cell r="P196" t="e">
            <v>#REF!</v>
          </cell>
          <cell r="Q196" t="e">
            <v>#REF!</v>
          </cell>
          <cell r="R196" t="e">
            <v>#REF!</v>
          </cell>
        </row>
        <row r="197">
          <cell r="B197" t="str">
            <v xml:space="preserve"> AMORT.1st.SEMESTER</v>
          </cell>
          <cell r="C197" t="str">
            <v xml:space="preserve"> AMORTIZAZION 1er.SEMESTRE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 t="e">
            <v>#REF!</v>
          </cell>
          <cell r="M197" t="e">
            <v>#REF!</v>
          </cell>
          <cell r="N197" t="e">
            <v>#REF!</v>
          </cell>
          <cell r="O197" t="e">
            <v>#REF!</v>
          </cell>
          <cell r="P197" t="e">
            <v>#REF!</v>
          </cell>
          <cell r="Q197" t="e">
            <v>#REF!</v>
          </cell>
          <cell r="R197" t="e">
            <v>#REF!</v>
          </cell>
        </row>
        <row r="198">
          <cell r="B198" t="str">
            <v xml:space="preserve"> AMORT.2nd.SEMESTER</v>
          </cell>
          <cell r="C198" t="str">
            <v xml:space="preserve"> AMORTIZACION 2do.SEMESTRE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 t="e">
            <v>#REF!</v>
          </cell>
          <cell r="M198" t="e">
            <v>#REF!</v>
          </cell>
          <cell r="N198" t="e">
            <v>#REF!</v>
          </cell>
          <cell r="O198" t="e">
            <v>#REF!</v>
          </cell>
          <cell r="P198" t="e">
            <v>#REF!</v>
          </cell>
          <cell r="Q198" t="e">
            <v>#REF!</v>
          </cell>
          <cell r="R198" t="e">
            <v>#REF!</v>
          </cell>
        </row>
        <row r="199">
          <cell r="B199" t="str">
            <v xml:space="preserve"> VALUE FOR INTEREST</v>
          </cell>
          <cell r="C199" t="str">
            <v xml:space="preserve"> VALOR PARA INTERES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 t="e">
            <v>#REF!</v>
          </cell>
          <cell r="M199" t="e">
            <v>#REF!</v>
          </cell>
          <cell r="N199" t="e">
            <v>#REF!</v>
          </cell>
          <cell r="O199" t="e">
            <v>#REF!</v>
          </cell>
          <cell r="P199" t="e">
            <v>#REF!</v>
          </cell>
          <cell r="Q199" t="e">
            <v>#REF!</v>
          </cell>
          <cell r="R199" t="e">
            <v>#REF!</v>
          </cell>
        </row>
        <row r="200">
          <cell r="B200" t="str">
            <v xml:space="preserve"> FIV COUNTER </v>
          </cell>
          <cell r="C200" t="str">
            <v xml:space="preserve"> CONTADOR FIV</v>
          </cell>
          <cell r="D200" t="e">
            <v>#REF!</v>
          </cell>
        </row>
        <row r="201">
          <cell r="B201" t="str">
            <v xml:space="preserve"> INTEREST (Construction)</v>
          </cell>
          <cell r="C201" t="str">
            <v xml:space="preserve"> INTERESES (Construccion)  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 t="e">
            <v>#REF!</v>
          </cell>
          <cell r="M201" t="e">
            <v>#REF!</v>
          </cell>
          <cell r="N201" t="e">
            <v>#REF!</v>
          </cell>
          <cell r="O201" t="e">
            <v>#REF!</v>
          </cell>
          <cell r="P201" t="e">
            <v>#REF!</v>
          </cell>
          <cell r="Q201" t="e">
            <v>#REF!</v>
          </cell>
          <cell r="R201" t="e">
            <v>#REF!</v>
          </cell>
        </row>
        <row r="202">
          <cell r="B202" t="str">
            <v xml:space="preserve"> COMMITMENT FEE</v>
          </cell>
          <cell r="C202" t="str">
            <v xml:space="preserve"> COMISION CREDITO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 t="e">
            <v>#REF!</v>
          </cell>
          <cell r="M202" t="e">
            <v>#REF!</v>
          </cell>
          <cell r="N202" t="e">
            <v>#REF!</v>
          </cell>
          <cell r="O202" t="e">
            <v>#REF!</v>
          </cell>
          <cell r="P202" t="e">
            <v>#REF!</v>
          </cell>
          <cell r="Q202" t="e">
            <v>#REF!</v>
          </cell>
          <cell r="R202" t="e">
            <v>#REF!</v>
          </cell>
        </row>
        <row r="203">
          <cell r="B203" t="str">
            <v xml:space="preserve"> FIV  </v>
          </cell>
          <cell r="C203" t="str">
            <v xml:space="preserve"> FIV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 t="e">
            <v>#REF!</v>
          </cell>
          <cell r="M203" t="e">
            <v>#REF!</v>
          </cell>
          <cell r="N203" t="e">
            <v>#REF!</v>
          </cell>
          <cell r="O203" t="e">
            <v>#REF!</v>
          </cell>
          <cell r="P203" t="e">
            <v>#REF!</v>
          </cell>
          <cell r="Q203" t="e">
            <v>#REF!</v>
          </cell>
          <cell r="R203" t="e">
            <v>#REF!</v>
          </cell>
        </row>
        <row r="204">
          <cell r="B204" t="str">
            <v xml:space="preserve"> INTEREST (Operations)</v>
          </cell>
          <cell r="C204" t="str">
            <v xml:space="preserve"> INTERESES (Operaciones) 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 t="e">
            <v>#REF!</v>
          </cell>
          <cell r="M204" t="e">
            <v>#REF!</v>
          </cell>
          <cell r="N204" t="e">
            <v>#REF!</v>
          </cell>
          <cell r="O204" t="e">
            <v>#REF!</v>
          </cell>
          <cell r="P204" t="e">
            <v>#REF!</v>
          </cell>
          <cell r="Q204" t="e">
            <v>#REF!</v>
          </cell>
          <cell r="R204" t="e">
            <v>#REF!</v>
          </cell>
        </row>
        <row r="205">
          <cell r="B205" t="str">
            <v xml:space="preserve"> TOTAL LOAN AMORTIZ.#1</v>
          </cell>
          <cell r="C205" t="str">
            <v xml:space="preserve"> TOTAL AMORTIZ.PTMO.BID #1</v>
          </cell>
          <cell r="D205">
            <v>0</v>
          </cell>
          <cell r="E205">
            <v>0</v>
          </cell>
          <cell r="F205">
            <v>0</v>
          </cell>
          <cell r="K205">
            <v>0</v>
          </cell>
          <cell r="L205" t="e">
            <v>#REF!</v>
          </cell>
          <cell r="M205" t="e">
            <v>#REF!</v>
          </cell>
          <cell r="N205" t="e">
            <v>#REF!</v>
          </cell>
          <cell r="O205" t="e">
            <v>#REF!</v>
          </cell>
          <cell r="P205" t="e">
            <v>#REF!</v>
          </cell>
          <cell r="Q205" t="e">
            <v>#REF!</v>
          </cell>
          <cell r="R205" t="e">
            <v>#REF!</v>
          </cell>
        </row>
        <row r="206">
          <cell r="B206" t="str">
            <v xml:space="preserve">  TOTAL LOAN #2</v>
          </cell>
          <cell r="C206" t="str">
            <v xml:space="preserve">  TOTAL PRESTAMO #2</v>
          </cell>
          <cell r="D206">
            <v>0</v>
          </cell>
        </row>
        <row r="207">
          <cell r="B207" t="str">
            <v xml:space="preserve"> LOAN BID #2CALCS(Counter)</v>
          </cell>
          <cell r="C207" t="str">
            <v xml:space="preserve"> PTMO.BID#2-CALC(Contador)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 t="e">
            <v>#REF!</v>
          </cell>
          <cell r="M207" t="e">
            <v>#REF!</v>
          </cell>
          <cell r="N207" t="e">
            <v>#REF!</v>
          </cell>
          <cell r="O207" t="e">
            <v>#REF!</v>
          </cell>
          <cell r="P207" t="e">
            <v>#REF!</v>
          </cell>
          <cell r="Q207" t="e">
            <v>#REF!</v>
          </cell>
          <cell r="R207" t="e">
            <v>#REF!</v>
          </cell>
        </row>
        <row r="208">
          <cell r="B208" t="str">
            <v xml:space="preserve"> AMORT.1st.SEMESTER</v>
          </cell>
          <cell r="C208" t="str">
            <v xml:space="preserve"> AMORTIZAZION 1er.SEMESTRE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 t="e">
            <v>#REF!</v>
          </cell>
          <cell r="M208" t="e">
            <v>#REF!</v>
          </cell>
          <cell r="N208" t="e">
            <v>#REF!</v>
          </cell>
          <cell r="O208" t="e">
            <v>#REF!</v>
          </cell>
          <cell r="P208" t="e">
            <v>#REF!</v>
          </cell>
          <cell r="Q208" t="e">
            <v>#REF!</v>
          </cell>
          <cell r="R208" t="e">
            <v>#REF!</v>
          </cell>
        </row>
        <row r="209">
          <cell r="B209" t="str">
            <v xml:space="preserve"> AMORT.2nd.SEMESTER</v>
          </cell>
          <cell r="C209" t="str">
            <v xml:space="preserve"> AMORTIZACION 2do.SEMESTRE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 t="e">
            <v>#REF!</v>
          </cell>
          <cell r="M209" t="e">
            <v>#REF!</v>
          </cell>
          <cell r="N209" t="e">
            <v>#REF!</v>
          </cell>
          <cell r="O209" t="e">
            <v>#REF!</v>
          </cell>
          <cell r="P209" t="e">
            <v>#REF!</v>
          </cell>
          <cell r="Q209" t="e">
            <v>#REF!</v>
          </cell>
          <cell r="R209" t="e">
            <v>#REF!</v>
          </cell>
        </row>
        <row r="210">
          <cell r="B210" t="str">
            <v xml:space="preserve"> VALUE FOR INTEREST</v>
          </cell>
          <cell r="C210" t="str">
            <v xml:space="preserve"> VALOR PARA INTERES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 t="e">
            <v>#REF!</v>
          </cell>
          <cell r="M210" t="e">
            <v>#REF!</v>
          </cell>
          <cell r="N210" t="e">
            <v>#REF!</v>
          </cell>
          <cell r="O210" t="e">
            <v>#REF!</v>
          </cell>
          <cell r="P210" t="e">
            <v>#REF!</v>
          </cell>
          <cell r="Q210" t="e">
            <v>#REF!</v>
          </cell>
          <cell r="R210" t="e">
            <v>#REF!</v>
          </cell>
        </row>
        <row r="211">
          <cell r="B211" t="str">
            <v xml:space="preserve"> FIV COUNTER </v>
          </cell>
          <cell r="C211" t="str">
            <v xml:space="preserve"> CONTADOR FIV</v>
          </cell>
          <cell r="D211" t="e">
            <v>#REF!</v>
          </cell>
        </row>
        <row r="212">
          <cell r="B212" t="str">
            <v xml:space="preserve"> INTEREST (Construction)</v>
          </cell>
          <cell r="C212" t="str">
            <v xml:space="preserve"> INTERESES (Construccion)  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 t="e">
            <v>#REF!</v>
          </cell>
          <cell r="M212" t="e">
            <v>#REF!</v>
          </cell>
          <cell r="N212" t="e">
            <v>#REF!</v>
          </cell>
          <cell r="O212" t="e">
            <v>#REF!</v>
          </cell>
          <cell r="P212" t="e">
            <v>#REF!</v>
          </cell>
          <cell r="Q212" t="e">
            <v>#REF!</v>
          </cell>
          <cell r="R212" t="e">
            <v>#REF!</v>
          </cell>
        </row>
        <row r="213">
          <cell r="B213" t="str">
            <v xml:space="preserve"> COMMITMENT FEE</v>
          </cell>
          <cell r="C213" t="str">
            <v xml:space="preserve"> COMISION CREDITO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 t="e">
            <v>#REF!</v>
          </cell>
          <cell r="M213" t="e">
            <v>#REF!</v>
          </cell>
          <cell r="N213" t="e">
            <v>#REF!</v>
          </cell>
          <cell r="O213" t="e">
            <v>#REF!</v>
          </cell>
          <cell r="P213" t="e">
            <v>#REF!</v>
          </cell>
          <cell r="Q213" t="e">
            <v>#REF!</v>
          </cell>
          <cell r="R213" t="e">
            <v>#REF!</v>
          </cell>
        </row>
        <row r="214">
          <cell r="B214" t="str">
            <v xml:space="preserve"> FIV</v>
          </cell>
          <cell r="C214" t="str">
            <v xml:space="preserve"> FIV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 t="e">
            <v>#REF!</v>
          </cell>
          <cell r="M214" t="e">
            <v>#REF!</v>
          </cell>
          <cell r="N214" t="e">
            <v>#REF!</v>
          </cell>
          <cell r="O214" t="e">
            <v>#REF!</v>
          </cell>
          <cell r="P214" t="e">
            <v>#REF!</v>
          </cell>
          <cell r="Q214" t="e">
            <v>#REF!</v>
          </cell>
          <cell r="R214" t="e">
            <v>#REF!</v>
          </cell>
        </row>
        <row r="215">
          <cell r="B215" t="str">
            <v xml:space="preserve"> INTEREST (Operations)</v>
          </cell>
          <cell r="C215" t="str">
            <v xml:space="preserve"> INTERESES (Operaciones) 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 t="e">
            <v>#REF!</v>
          </cell>
          <cell r="M215" t="e">
            <v>#REF!</v>
          </cell>
          <cell r="N215" t="e">
            <v>#REF!</v>
          </cell>
          <cell r="O215" t="e">
            <v>#REF!</v>
          </cell>
          <cell r="P215" t="e">
            <v>#REF!</v>
          </cell>
          <cell r="Q215" t="e">
            <v>#REF!</v>
          </cell>
          <cell r="R215" t="e">
            <v>#REF!</v>
          </cell>
        </row>
        <row r="216">
          <cell r="B216" t="str">
            <v xml:space="preserve"> TOTAL LOAN AMORTIZ.#2</v>
          </cell>
          <cell r="C216" t="str">
            <v xml:space="preserve"> TOTAL AMORTIZ.PTMO.#2  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 t="e">
            <v>#REF!</v>
          </cell>
          <cell r="M216" t="e">
            <v>#REF!</v>
          </cell>
          <cell r="N216" t="e">
            <v>#REF!</v>
          </cell>
          <cell r="O216" t="e">
            <v>#REF!</v>
          </cell>
          <cell r="P216" t="e">
            <v>#REF!</v>
          </cell>
          <cell r="Q216" t="e">
            <v>#REF!</v>
          </cell>
          <cell r="R216" t="e">
            <v>#REF!</v>
          </cell>
        </row>
        <row r="217">
          <cell r="B217" t="str">
            <v xml:space="preserve">  TOTAL LOAN #3</v>
          </cell>
          <cell r="C217" t="str">
            <v xml:space="preserve">  TOTAL PRESTAMO #3</v>
          </cell>
          <cell r="D217">
            <v>0</v>
          </cell>
        </row>
        <row r="218">
          <cell r="B218" t="str">
            <v xml:space="preserve"> OTHERLOAN#3CALCS(Counter)</v>
          </cell>
          <cell r="C218" t="str">
            <v xml:space="preserve"> OTRO PTMO#3CALC(Contador)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 t="e">
            <v>#REF!</v>
          </cell>
          <cell r="M218" t="e">
            <v>#REF!</v>
          </cell>
          <cell r="N218" t="e">
            <v>#REF!</v>
          </cell>
          <cell r="O218" t="e">
            <v>#REF!</v>
          </cell>
          <cell r="P218" t="e">
            <v>#REF!</v>
          </cell>
          <cell r="Q218" t="e">
            <v>#REF!</v>
          </cell>
          <cell r="R218" t="e">
            <v>#REF!</v>
          </cell>
        </row>
        <row r="219">
          <cell r="B219" t="str">
            <v xml:space="preserve"> AMORT.1st.SEMESTER</v>
          </cell>
          <cell r="C219" t="str">
            <v xml:space="preserve"> AMORTIZAZION 1er.SEMESTRE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 t="e">
            <v>#REF!</v>
          </cell>
          <cell r="M219" t="e">
            <v>#REF!</v>
          </cell>
          <cell r="N219" t="e">
            <v>#REF!</v>
          </cell>
          <cell r="O219" t="e">
            <v>#REF!</v>
          </cell>
          <cell r="P219" t="e">
            <v>#REF!</v>
          </cell>
          <cell r="Q219" t="e">
            <v>#REF!</v>
          </cell>
          <cell r="R219" t="e">
            <v>#REF!</v>
          </cell>
        </row>
        <row r="220">
          <cell r="B220" t="str">
            <v xml:space="preserve"> AMORT.2nd.SEMESTER</v>
          </cell>
          <cell r="C220" t="str">
            <v xml:space="preserve"> AMORTIZACION 2do.SEMESTRE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 t="e">
            <v>#REF!</v>
          </cell>
          <cell r="M220" t="e">
            <v>#REF!</v>
          </cell>
          <cell r="N220" t="e">
            <v>#REF!</v>
          </cell>
          <cell r="O220" t="e">
            <v>#REF!</v>
          </cell>
          <cell r="P220" t="e">
            <v>#REF!</v>
          </cell>
          <cell r="Q220" t="e">
            <v>#REF!</v>
          </cell>
          <cell r="R220" t="e">
            <v>#REF!</v>
          </cell>
        </row>
        <row r="221">
          <cell r="B221" t="str">
            <v xml:space="preserve"> VALUE FOR INTEREST</v>
          </cell>
          <cell r="C221" t="str">
            <v xml:space="preserve"> VALOR PARA INTERES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 t="e">
            <v>#REF!</v>
          </cell>
          <cell r="M221" t="e">
            <v>#REF!</v>
          </cell>
          <cell r="N221" t="e">
            <v>#REF!</v>
          </cell>
          <cell r="O221" t="e">
            <v>#REF!</v>
          </cell>
          <cell r="P221" t="e">
            <v>#REF!</v>
          </cell>
          <cell r="Q221" t="e">
            <v>#REF!</v>
          </cell>
          <cell r="R221" t="e">
            <v>#REF!</v>
          </cell>
        </row>
        <row r="222">
          <cell r="B222" t="str">
            <v xml:space="preserve"> INTEREST (Construction)</v>
          </cell>
          <cell r="C222" t="str">
            <v xml:space="preserve"> INTERESES (Construccion)  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 t="e">
            <v>#REF!</v>
          </cell>
          <cell r="M222" t="e">
            <v>#REF!</v>
          </cell>
          <cell r="N222" t="e">
            <v>#REF!</v>
          </cell>
          <cell r="O222" t="e">
            <v>#REF!</v>
          </cell>
          <cell r="P222" t="e">
            <v>#REF!</v>
          </cell>
          <cell r="Q222" t="e">
            <v>#REF!</v>
          </cell>
          <cell r="R222" t="e">
            <v>#REF!</v>
          </cell>
        </row>
        <row r="223">
          <cell r="B223" t="str">
            <v xml:space="preserve"> COMMITMENT FEE</v>
          </cell>
          <cell r="C223" t="str">
            <v xml:space="preserve"> COMISION CREDITO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 t="e">
            <v>#REF!</v>
          </cell>
          <cell r="M223" t="e">
            <v>#REF!</v>
          </cell>
          <cell r="N223" t="e">
            <v>#REF!</v>
          </cell>
          <cell r="O223" t="e">
            <v>#REF!</v>
          </cell>
          <cell r="P223" t="e">
            <v>#REF!</v>
          </cell>
          <cell r="Q223" t="e">
            <v>#REF!</v>
          </cell>
          <cell r="R223" t="e">
            <v>#REF!</v>
          </cell>
        </row>
        <row r="224">
          <cell r="B224" t="str">
            <v xml:space="preserve"> INTEREST (Operations)</v>
          </cell>
          <cell r="C224" t="str">
            <v xml:space="preserve"> INTERESES (Operaciones) 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 t="e">
            <v>#REF!</v>
          </cell>
          <cell r="M224" t="e">
            <v>#REF!</v>
          </cell>
          <cell r="N224" t="e">
            <v>#REF!</v>
          </cell>
          <cell r="O224" t="e">
            <v>#REF!</v>
          </cell>
          <cell r="P224" t="e">
            <v>#REF!</v>
          </cell>
          <cell r="Q224" t="e">
            <v>#REF!</v>
          </cell>
          <cell r="R224" t="e">
            <v>#REF!</v>
          </cell>
        </row>
        <row r="225">
          <cell r="B225" t="str">
            <v xml:space="preserve"> TOTAL LOAN AMORTIZ.#3</v>
          </cell>
          <cell r="C225" t="str">
            <v xml:space="preserve"> TOTAL AMORTIZ.PTMO.#3  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 t="e">
            <v>#REF!</v>
          </cell>
          <cell r="M225" t="e">
            <v>#REF!</v>
          </cell>
          <cell r="N225" t="e">
            <v>#REF!</v>
          </cell>
          <cell r="O225" t="e">
            <v>#REF!</v>
          </cell>
          <cell r="P225" t="e">
            <v>#REF!</v>
          </cell>
          <cell r="Q225" t="e">
            <v>#REF!</v>
          </cell>
          <cell r="R225" t="e">
            <v>#REF!</v>
          </cell>
        </row>
        <row r="226">
          <cell r="B226" t="str">
            <v/>
          </cell>
          <cell r="C226" t="str">
            <v xml:space="preserve"> TITULO</v>
          </cell>
          <cell r="D226" t="str">
            <v>D</v>
          </cell>
          <cell r="E226" t="str">
            <v>E</v>
          </cell>
          <cell r="F226" t="str">
            <v>F</v>
          </cell>
          <cell r="G226" t="str">
            <v>G</v>
          </cell>
          <cell r="H226" t="str">
            <v>H</v>
          </cell>
          <cell r="I226" t="str">
            <v>I</v>
          </cell>
          <cell r="J226" t="str">
            <v>J</v>
          </cell>
          <cell r="K226" t="str">
            <v>K</v>
          </cell>
          <cell r="L226" t="str">
            <v>L</v>
          </cell>
          <cell r="M226" t="str">
            <v>L</v>
          </cell>
          <cell r="N226" t="str">
            <v>L</v>
          </cell>
          <cell r="O226" t="str">
            <v>L</v>
          </cell>
          <cell r="P226" t="str">
            <v>L</v>
          </cell>
          <cell r="Q226" t="str">
            <v>L</v>
          </cell>
          <cell r="R226" t="str">
            <v>L</v>
          </cell>
          <cell r="Y226" t="str">
            <v>flag</v>
          </cell>
          <cell r="Z226" t="str">
            <v>flag 2</v>
          </cell>
        </row>
        <row r="228">
          <cell r="C228" t="str">
            <v xml:space="preserve">HONDURAS </v>
          </cell>
          <cell r="Y228">
            <v>1</v>
          </cell>
          <cell r="Z228">
            <v>2</v>
          </cell>
        </row>
        <row r="229">
          <cell r="C229" t="str">
            <v>EMPRESA NACIONAL DE ENERGIA ELECTRICA (ENEE)</v>
          </cell>
          <cell r="Y229">
            <v>1</v>
          </cell>
        </row>
        <row r="230">
          <cell r="C230" t="str">
            <v>PROYECCION ESTADO DE RESULTADOS  - DATOS FISICOS</v>
          </cell>
          <cell r="Y230">
            <v>1</v>
          </cell>
          <cell r="Z230">
            <v>2</v>
          </cell>
        </row>
        <row r="231">
          <cell r="C231" t="str">
            <v xml:space="preserve">  (expresado en millones de Lps. corrientes)</v>
          </cell>
          <cell r="Y231">
            <v>1</v>
          </cell>
        </row>
        <row r="232">
          <cell r="D232" t="str">
            <v>Real  2002</v>
          </cell>
          <cell r="E232" t="str">
            <v>Real 2003</v>
          </cell>
          <cell r="F232">
            <v>2004</v>
          </cell>
          <cell r="G232">
            <v>2005</v>
          </cell>
          <cell r="H232">
            <v>2006</v>
          </cell>
          <cell r="I232">
            <v>2007</v>
          </cell>
          <cell r="J232">
            <v>2008</v>
          </cell>
          <cell r="K232">
            <v>2009</v>
          </cell>
          <cell r="L232">
            <v>2010</v>
          </cell>
          <cell r="M232">
            <v>2011</v>
          </cell>
          <cell r="N232">
            <v>2012</v>
          </cell>
          <cell r="O232">
            <v>2013</v>
          </cell>
          <cell r="P232">
            <v>2014</v>
          </cell>
          <cell r="Q232">
            <v>2015</v>
          </cell>
          <cell r="R232">
            <v>2016</v>
          </cell>
          <cell r="Y232">
            <v>1</v>
          </cell>
          <cell r="Z232">
            <v>2</v>
          </cell>
        </row>
        <row r="233">
          <cell r="C233" t="str">
            <v>Tipo de Cambio a fin año 1 u$s = a Lps.</v>
          </cell>
          <cell r="D233">
            <v>16.920000000000002</v>
          </cell>
          <cell r="E233">
            <v>17.75</v>
          </cell>
          <cell r="F233">
            <v>18.591684799999999</v>
          </cell>
          <cell r="G233">
            <v>19.302749999999996</v>
          </cell>
          <cell r="H233">
            <v>19.693462499999999</v>
          </cell>
          <cell r="I233">
            <v>19.978875000000002</v>
          </cell>
          <cell r="J233">
            <v>19.978875000000002</v>
          </cell>
          <cell r="K233">
            <v>19.978875000000002</v>
          </cell>
          <cell r="L233">
            <v>19.978875000000002</v>
          </cell>
          <cell r="M233">
            <v>19.978875000000002</v>
          </cell>
          <cell r="N233">
            <v>19.978875000000002</v>
          </cell>
          <cell r="O233">
            <v>19.978875000000002</v>
          </cell>
          <cell r="P233">
            <v>19.978875000000002</v>
          </cell>
          <cell r="Q233">
            <v>19.978875000000002</v>
          </cell>
          <cell r="R233">
            <v>19.978875000000002</v>
          </cell>
        </row>
        <row r="234">
          <cell r="C234" t="str">
            <v>Tipo de Cambio promedio año 1 u$s = a Lps.</v>
          </cell>
          <cell r="D234">
            <v>16.43</v>
          </cell>
          <cell r="E234">
            <v>17.3</v>
          </cell>
          <cell r="F234">
            <v>18.100000000000001</v>
          </cell>
          <cell r="G234">
            <v>18.649999999999999</v>
          </cell>
          <cell r="H234">
            <v>19.0275</v>
          </cell>
          <cell r="I234">
            <v>19.0275</v>
          </cell>
          <cell r="J234">
            <v>19.0275</v>
          </cell>
          <cell r="K234">
            <v>19.0275</v>
          </cell>
          <cell r="L234">
            <v>19.0275</v>
          </cell>
          <cell r="M234">
            <v>19.0275</v>
          </cell>
          <cell r="N234">
            <v>19.0275</v>
          </cell>
          <cell r="O234">
            <v>19.0275</v>
          </cell>
          <cell r="P234">
            <v>19.0275</v>
          </cell>
          <cell r="Q234">
            <v>19.0275</v>
          </cell>
          <cell r="R234">
            <v>19.0275</v>
          </cell>
        </row>
        <row r="235">
          <cell r="C235" t="str">
            <v xml:space="preserve">  % de Inflación anual </v>
          </cell>
          <cell r="D235">
            <v>8.1000000000000003E-2</v>
          </cell>
          <cell r="E235">
            <v>6.8000000000000005E-2</v>
          </cell>
          <cell r="F235">
            <v>7.0000000000000007E-2</v>
          </cell>
          <cell r="G235">
            <v>8.8000000000000009E-2</v>
          </cell>
          <cell r="H235">
            <v>7.400000000000001E-2</v>
          </cell>
          <cell r="I235">
            <v>6.0999999999999999E-2</v>
          </cell>
          <cell r="J235">
            <v>4.5999999999999999E-2</v>
          </cell>
          <cell r="K235">
            <v>0.04</v>
          </cell>
          <cell r="L235">
            <v>0.04</v>
          </cell>
          <cell r="M235">
            <v>0.04</v>
          </cell>
          <cell r="N235">
            <v>0.04</v>
          </cell>
          <cell r="O235">
            <v>0.04</v>
          </cell>
          <cell r="P235">
            <v>0.04</v>
          </cell>
          <cell r="Q235">
            <v>0.04</v>
          </cell>
          <cell r="R235">
            <v>0.04</v>
          </cell>
        </row>
        <row r="237">
          <cell r="B237" t="str">
            <v xml:space="preserve">     OPERATING DATA</v>
          </cell>
          <cell r="C237" t="str">
            <v xml:space="preserve"> DATOS DE OPERACION</v>
          </cell>
          <cell r="D237" t="str">
            <v/>
          </cell>
          <cell r="E237" t="str">
            <v/>
          </cell>
          <cell r="Y237" t="e">
            <v>#REF!</v>
          </cell>
          <cell r="Z237">
            <v>2</v>
          </cell>
        </row>
        <row r="238">
          <cell r="B238" t="str">
            <v xml:space="preserve"> # EMPLOYEES</v>
          </cell>
          <cell r="C238" t="str">
            <v>Cantidad de Empleados</v>
          </cell>
          <cell r="D238">
            <v>2743</v>
          </cell>
          <cell r="E238">
            <v>2792</v>
          </cell>
          <cell r="F238">
            <v>2792</v>
          </cell>
          <cell r="G238">
            <v>2792</v>
          </cell>
          <cell r="H238">
            <v>2792</v>
          </cell>
          <cell r="I238">
            <v>2792</v>
          </cell>
          <cell r="J238">
            <v>2792</v>
          </cell>
          <cell r="K238">
            <v>2792</v>
          </cell>
          <cell r="L238">
            <v>2792</v>
          </cell>
          <cell r="M238">
            <v>2792</v>
          </cell>
          <cell r="N238">
            <v>2792</v>
          </cell>
          <cell r="O238">
            <v>2792</v>
          </cell>
          <cell r="P238">
            <v>2792</v>
          </cell>
          <cell r="Q238">
            <v>2792</v>
          </cell>
          <cell r="R238">
            <v>2792</v>
          </cell>
          <cell r="Y238">
            <v>25079</v>
          </cell>
          <cell r="Z238">
            <v>1</v>
          </cell>
        </row>
        <row r="239">
          <cell r="E239" t="str">
            <v/>
          </cell>
        </row>
        <row r="240">
          <cell r="C240" t="str">
            <v xml:space="preserve">Índice de Cobertura Eléctrica  </v>
          </cell>
          <cell r="D240">
            <v>0.60129999999999995</v>
          </cell>
          <cell r="E240">
            <v>0.62090000000000001</v>
          </cell>
          <cell r="F240">
            <v>0.64570000000000005</v>
          </cell>
          <cell r="G240">
            <v>0.66500000000000004</v>
          </cell>
          <cell r="H240">
            <v>0.69599999999999995</v>
          </cell>
          <cell r="I240">
            <v>0.72099999999999997</v>
          </cell>
          <cell r="J240">
            <v>0.73</v>
          </cell>
          <cell r="K240">
            <v>0.75</v>
          </cell>
          <cell r="L240">
            <v>0.77</v>
          </cell>
          <cell r="M240">
            <v>0.77</v>
          </cell>
          <cell r="N240">
            <v>0.77</v>
          </cell>
          <cell r="O240">
            <v>0.77</v>
          </cell>
          <cell r="P240">
            <v>0.77</v>
          </cell>
          <cell r="Q240">
            <v>0.77</v>
          </cell>
          <cell r="R240">
            <v>0.77</v>
          </cell>
          <cell r="Y240">
            <v>25079</v>
          </cell>
        </row>
        <row r="241">
          <cell r="C241" t="str">
            <v>Demanda Máxima                       MW</v>
          </cell>
          <cell r="D241">
            <v>798</v>
          </cell>
          <cell r="E241">
            <v>856.5</v>
          </cell>
          <cell r="F241">
            <v>920.5</v>
          </cell>
          <cell r="G241">
            <v>1032.6268338384564</v>
          </cell>
          <cell r="H241">
            <v>1118.4807749678571</v>
          </cell>
          <cell r="I241">
            <v>1162.9603752243279</v>
          </cell>
          <cell r="J241">
            <v>1220.2509907777935</v>
          </cell>
          <cell r="K241">
            <v>1281.392571783309</v>
          </cell>
          <cell r="L241">
            <v>1346.6725921000261</v>
          </cell>
          <cell r="M241" t="e">
            <v>#REF!</v>
          </cell>
          <cell r="N241" t="e">
            <v>#REF!</v>
          </cell>
          <cell r="O241" t="e">
            <v>#REF!</v>
          </cell>
          <cell r="P241" t="e">
            <v>#REF!</v>
          </cell>
          <cell r="Q241" t="e">
            <v>#REF!</v>
          </cell>
          <cell r="R241" t="e">
            <v>#REF!</v>
          </cell>
        </row>
        <row r="242">
          <cell r="B242" t="str">
            <v xml:space="preserve"> GWH HIDRO GENERATION</v>
          </cell>
          <cell r="C242" t="str">
            <v>Generación ENEE .- Hidro          GWh</v>
          </cell>
          <cell r="D242">
            <v>1609.8</v>
          </cell>
          <cell r="E242">
            <v>1741.5</v>
          </cell>
          <cell r="F242">
            <v>1355.3796199999999</v>
          </cell>
          <cell r="G242">
            <v>1765.3115999999998</v>
          </cell>
          <cell r="H242">
            <v>2151.1577000000002</v>
          </cell>
          <cell r="I242">
            <v>2146.1307999999999</v>
          </cell>
          <cell r="J242">
            <v>2162.9526000000001</v>
          </cell>
          <cell r="K242">
            <v>2304.9215999999997</v>
          </cell>
          <cell r="L242">
            <v>2428.3215000000005</v>
          </cell>
          <cell r="M242" t="e">
            <v>#REF!</v>
          </cell>
          <cell r="N242" t="e">
            <v>#REF!</v>
          </cell>
          <cell r="O242" t="e">
            <v>#REF!</v>
          </cell>
          <cell r="P242" t="e">
            <v>#REF!</v>
          </cell>
          <cell r="Q242" t="e">
            <v>#REF!</v>
          </cell>
          <cell r="R242" t="e">
            <v>#REF!</v>
          </cell>
          <cell r="Y242" t="e">
            <v>#REF!</v>
          </cell>
          <cell r="Z242">
            <v>1</v>
          </cell>
        </row>
        <row r="243">
          <cell r="C243" t="str">
            <v>Generación Privada.- Hidro         GWh</v>
          </cell>
          <cell r="G243">
            <v>200.99048178932986</v>
          </cell>
          <cell r="H243">
            <v>314.93448371288582</v>
          </cell>
          <cell r="I243">
            <v>366.34491925914085</v>
          </cell>
          <cell r="J243">
            <v>614.49945100000014</v>
          </cell>
          <cell r="K243">
            <v>926.78839100000005</v>
          </cell>
          <cell r="L243">
            <v>1058.1558210000001</v>
          </cell>
          <cell r="M243" t="e">
            <v>#REF!</v>
          </cell>
          <cell r="N243" t="e">
            <v>#REF!</v>
          </cell>
          <cell r="O243" t="e">
            <v>#REF!</v>
          </cell>
          <cell r="P243" t="e">
            <v>#REF!</v>
          </cell>
          <cell r="Q243" t="e">
            <v>#REF!</v>
          </cell>
          <cell r="R243" t="e">
            <v>#REF!</v>
          </cell>
        </row>
        <row r="244">
          <cell r="C244" t="str">
            <v>Nacaome                                     GWh</v>
          </cell>
          <cell r="G244">
            <v>50.227874433443993</v>
          </cell>
          <cell r="H244">
            <v>48.067044433443996</v>
          </cell>
          <cell r="I244">
            <v>46.687404433443994</v>
          </cell>
          <cell r="J244">
            <v>48.577694433443995</v>
          </cell>
          <cell r="K244">
            <v>46.088417433444</v>
          </cell>
          <cell r="L244">
            <v>48.516084433444</v>
          </cell>
          <cell r="M244" t="e">
            <v>#REF!</v>
          </cell>
          <cell r="N244" t="e">
            <v>#REF!</v>
          </cell>
          <cell r="O244" t="e">
            <v>#REF!</v>
          </cell>
          <cell r="P244" t="e">
            <v>#REF!</v>
          </cell>
          <cell r="Q244" t="e">
            <v>#REF!</v>
          </cell>
          <cell r="R244" t="e">
            <v>#REF!</v>
          </cell>
        </row>
        <row r="245">
          <cell r="C245" t="str">
            <v>Biomasa Privada                         GWh</v>
          </cell>
          <cell r="G245">
            <v>151.35650473999999</v>
          </cell>
          <cell r="H245">
            <v>168.65977400999998</v>
          </cell>
          <cell r="I245">
            <v>168.66012870999998</v>
          </cell>
          <cell r="J245">
            <v>168.66040663000001</v>
          </cell>
          <cell r="K245">
            <v>168.66052715999999</v>
          </cell>
          <cell r="L245">
            <v>168.66042572999999</v>
          </cell>
          <cell r="M245" t="e">
            <v>#REF!</v>
          </cell>
          <cell r="N245" t="e">
            <v>#REF!</v>
          </cell>
          <cell r="O245" t="e">
            <v>#REF!</v>
          </cell>
          <cell r="P245" t="e">
            <v>#REF!</v>
          </cell>
          <cell r="Q245" t="e">
            <v>#REF!</v>
          </cell>
          <cell r="R245" t="e">
            <v>#REF!</v>
          </cell>
        </row>
        <row r="246">
          <cell r="B246" t="str">
            <v xml:space="preserve"> GWH THERMAL GENERATION</v>
          </cell>
          <cell r="C246" t="str">
            <v>Generación ENEE - Termico      GWh</v>
          </cell>
          <cell r="D246">
            <v>9.8000000000000007</v>
          </cell>
          <cell r="E246">
            <v>31.832000000000001</v>
          </cell>
          <cell r="F246">
            <v>12.703275919999999</v>
          </cell>
          <cell r="G246">
            <v>0.69711099999999993</v>
          </cell>
          <cell r="H246">
            <v>0</v>
          </cell>
          <cell r="I246">
            <v>0.81931969999999998</v>
          </cell>
          <cell r="J246">
            <v>0</v>
          </cell>
          <cell r="K246">
            <v>0</v>
          </cell>
          <cell r="L246">
            <v>0.34659229999999996</v>
          </cell>
          <cell r="M246" t="e">
            <v>#REF!</v>
          </cell>
          <cell r="N246" t="e">
            <v>#REF!</v>
          </cell>
          <cell r="O246" t="e">
            <v>#REF!</v>
          </cell>
          <cell r="P246" t="e">
            <v>#REF!</v>
          </cell>
          <cell r="Q246" t="e">
            <v>#REF!</v>
          </cell>
          <cell r="R246" t="e">
            <v>#REF!</v>
          </cell>
          <cell r="Y246" t="e">
            <v>#REF!</v>
          </cell>
          <cell r="Z246">
            <v>1</v>
          </cell>
        </row>
        <row r="247">
          <cell r="C247" t="str">
            <v>Termica Privada                          GWh</v>
          </cell>
          <cell r="G247">
            <v>3936.6640449999995</v>
          </cell>
          <cell r="H247">
            <v>3687.8640640000003</v>
          </cell>
          <cell r="I247">
            <v>3962.8555699999997</v>
          </cell>
          <cell r="J247">
            <v>4039.6169973000001</v>
          </cell>
          <cell r="K247">
            <v>3932.1471199999996</v>
          </cell>
          <cell r="L247">
            <v>3958.4515499999998</v>
          </cell>
          <cell r="M247" t="e">
            <v>#REF!</v>
          </cell>
          <cell r="N247" t="e">
            <v>#REF!</v>
          </cell>
          <cell r="O247" t="e">
            <v>#REF!</v>
          </cell>
          <cell r="P247" t="e">
            <v>#REF!</v>
          </cell>
          <cell r="Q247" t="e">
            <v>#REF!</v>
          </cell>
          <cell r="R247" t="e">
            <v>#REF!</v>
          </cell>
        </row>
        <row r="248">
          <cell r="C248" t="str">
            <v xml:space="preserve">Arrendamientos                           GWh </v>
          </cell>
          <cell r="D248">
            <v>507.5</v>
          </cell>
          <cell r="E248">
            <v>707.8</v>
          </cell>
          <cell r="F248">
            <v>570.20582012</v>
          </cell>
          <cell r="G248">
            <v>42.391199999999998</v>
          </cell>
          <cell r="H248">
            <v>0</v>
          </cell>
          <cell r="I248">
            <v>0</v>
          </cell>
          <cell r="J248">
            <v>17.629424</v>
          </cell>
          <cell r="K248">
            <v>27.197929999999999</v>
          </cell>
          <cell r="L248">
            <v>92.827500000000001</v>
          </cell>
          <cell r="M248" t="e">
            <v>#REF!</v>
          </cell>
          <cell r="N248" t="e">
            <v>#REF!</v>
          </cell>
          <cell r="O248" t="e">
            <v>#REF!</v>
          </cell>
          <cell r="P248" t="e">
            <v>#REF!</v>
          </cell>
          <cell r="Q248" t="e">
            <v>#REF!</v>
          </cell>
          <cell r="R248" t="e">
            <v>#REF!</v>
          </cell>
        </row>
        <row r="249">
          <cell r="C249" t="str">
            <v>Interconexion                               GWh</v>
          </cell>
          <cell r="G249">
            <v>172.58500000000001</v>
          </cell>
          <cell r="H249">
            <v>168.023</v>
          </cell>
          <cell r="I249">
            <v>170.39400000000001</v>
          </cell>
          <cell r="J249">
            <v>168.886</v>
          </cell>
          <cell r="K249">
            <v>169.11599999999999</v>
          </cell>
          <cell r="L249">
            <v>168.98699999999999</v>
          </cell>
          <cell r="M249" t="e">
            <v>#REF!</v>
          </cell>
          <cell r="N249" t="e">
            <v>#REF!</v>
          </cell>
          <cell r="O249" t="e">
            <v>#REF!</v>
          </cell>
          <cell r="P249" t="e">
            <v>#REF!</v>
          </cell>
          <cell r="Q249" t="e">
            <v>#REF!</v>
          </cell>
          <cell r="R249" t="e">
            <v>#REF!</v>
          </cell>
        </row>
        <row r="250">
          <cell r="B250" t="str">
            <v xml:space="preserve"> GWH PURCHASED</v>
          </cell>
          <cell r="C250" t="str">
            <v>Generacion Total Disponible       GWh</v>
          </cell>
          <cell r="D250">
            <v>2367.8000000000002</v>
          </cell>
          <cell r="E250">
            <v>2470.3000000000002</v>
          </cell>
          <cell r="F250">
            <v>3283.9456605500004</v>
          </cell>
          <cell r="G250">
            <v>6320.2238169627735</v>
          </cell>
          <cell r="H250">
            <v>6538.706066156331</v>
          </cell>
          <cell r="I250">
            <v>6861.8921421025843</v>
          </cell>
          <cell r="J250">
            <v>7220.8225733634445</v>
          </cell>
          <cell r="K250">
            <v>7574.9199855934439</v>
          </cell>
          <cell r="L250">
            <v>7924.2664734634445</v>
          </cell>
          <cell r="M250" t="e">
            <v>#REF!</v>
          </cell>
          <cell r="N250" t="e">
            <v>#REF!</v>
          </cell>
          <cell r="O250" t="e">
            <v>#REF!</v>
          </cell>
          <cell r="P250" t="e">
            <v>#REF!</v>
          </cell>
          <cell r="Q250" t="e">
            <v>#REF!</v>
          </cell>
          <cell r="R250" t="e">
            <v>#REF!</v>
          </cell>
          <cell r="Y250" t="e">
            <v>#REF!</v>
          </cell>
          <cell r="Z250">
            <v>1</v>
          </cell>
        </row>
        <row r="252">
          <cell r="C252" t="str">
            <v>Consumo Propio ENEE             GWh</v>
          </cell>
          <cell r="D252">
            <v>9.4689999999999994</v>
          </cell>
          <cell r="E252">
            <v>12</v>
          </cell>
          <cell r="F252">
            <v>9.4689999999999994</v>
          </cell>
          <cell r="G252">
            <v>9.9879999999999995</v>
          </cell>
          <cell r="H252">
            <v>9.9879999999999995</v>
          </cell>
          <cell r="I252">
            <v>9.9879999999999995</v>
          </cell>
          <cell r="J252">
            <v>9.9879999999999995</v>
          </cell>
          <cell r="K252">
            <v>9.9879999999999995</v>
          </cell>
          <cell r="L252">
            <v>9.9879999999999995</v>
          </cell>
          <cell r="M252">
            <v>9.9879999999999995</v>
          </cell>
          <cell r="N252">
            <v>9.9879999999999995</v>
          </cell>
          <cell r="O252">
            <v>9.9879999999999995</v>
          </cell>
          <cell r="P252">
            <v>9.9879999999999995</v>
          </cell>
          <cell r="Q252">
            <v>9.9879999999999995</v>
          </cell>
          <cell r="R252">
            <v>9.9879999999999995</v>
          </cell>
        </row>
        <row r="253">
          <cell r="C253" t="str">
            <v>Consumo HECO Y ELCATEX   GWh</v>
          </cell>
          <cell r="D253" t="str">
            <v/>
          </cell>
          <cell r="E253" t="str">
            <v/>
          </cell>
          <cell r="F253" t="str">
            <v/>
          </cell>
          <cell r="G253">
            <v>164.3167265321951</v>
          </cell>
          <cell r="H253">
            <v>178.45550746970397</v>
          </cell>
          <cell r="I253">
            <v>191.16287118625215</v>
          </cell>
          <cell r="J253">
            <v>197.23110261594042</v>
          </cell>
          <cell r="K253">
            <v>199.20341364209983</v>
          </cell>
          <cell r="L253">
            <v>201.19544777852082</v>
          </cell>
          <cell r="M253" t="e">
            <v>#REF!</v>
          </cell>
          <cell r="N253" t="e">
            <v>#REF!</v>
          </cell>
          <cell r="O253" t="e">
            <v>#REF!</v>
          </cell>
          <cell r="P253" t="e">
            <v>#REF!</v>
          </cell>
          <cell r="Q253" t="e">
            <v>#REF!</v>
          </cell>
          <cell r="R253" t="e">
            <v>#REF!</v>
          </cell>
        </row>
        <row r="254">
          <cell r="B254" t="str">
            <v xml:space="preserve"> TOT.GENERAT.&amp; PURCHASES</v>
          </cell>
          <cell r="C254" t="str">
            <v>Generacion Disponible ENEE    GWh</v>
          </cell>
          <cell r="D254">
            <v>4494.8999999999996</v>
          </cell>
          <cell r="E254">
            <v>4951.4320000000007</v>
          </cell>
          <cell r="F254">
            <v>5222.2343765900005</v>
          </cell>
          <cell r="G254">
            <v>6155.9070904305781</v>
          </cell>
          <cell r="H254">
            <v>6360.2505586866273</v>
          </cell>
          <cell r="I254">
            <v>6670.7292709163321</v>
          </cell>
          <cell r="J254">
            <v>7023.591470747504</v>
          </cell>
          <cell r="K254">
            <v>7375.7165719513441</v>
          </cell>
          <cell r="L254">
            <v>7723.0710256849234</v>
          </cell>
          <cell r="M254" t="e">
            <v>#REF!</v>
          </cell>
          <cell r="N254" t="e">
            <v>#REF!</v>
          </cell>
          <cell r="O254" t="e">
            <v>#REF!</v>
          </cell>
          <cell r="P254" t="e">
            <v>#REF!</v>
          </cell>
          <cell r="Q254" t="e">
            <v>#REF!</v>
          </cell>
          <cell r="R254" t="e">
            <v>#REF!</v>
          </cell>
          <cell r="Y254" t="e">
            <v>#REF!</v>
          </cell>
        </row>
        <row r="256">
          <cell r="B256" t="str">
            <v xml:space="preserve"> GWH DEMAND</v>
          </cell>
          <cell r="C256" t="str">
            <v>% DE PERDIDAS</v>
          </cell>
          <cell r="D256">
            <v>0.21065763420765748</v>
          </cell>
          <cell r="E256">
            <v>0.22724336016772784</v>
          </cell>
          <cell r="F256">
            <v>0.23337950725030021</v>
          </cell>
          <cell r="G256">
            <v>0.32416636672971599</v>
          </cell>
          <cell r="H256">
            <v>0.30495975854875024</v>
          </cell>
          <cell r="I256">
            <v>0.2636405795909243</v>
          </cell>
          <cell r="J256">
            <v>0.22734802501566151</v>
          </cell>
          <cell r="K256">
            <v>0.19275987844723397</v>
          </cell>
          <cell r="L256">
            <v>0.15623504520776144</v>
          </cell>
          <cell r="M256" t="e">
            <v>#REF!</v>
          </cell>
          <cell r="N256" t="e">
            <v>#REF!</v>
          </cell>
          <cell r="O256" t="e">
            <v>#REF!</v>
          </cell>
          <cell r="P256" t="e">
            <v>#REF!</v>
          </cell>
          <cell r="Q256" t="e">
            <v>#REF!</v>
          </cell>
          <cell r="R256" t="e">
            <v>#REF!</v>
          </cell>
          <cell r="Y256" t="e">
            <v>#REF!</v>
          </cell>
          <cell r="Z256">
            <v>1</v>
          </cell>
        </row>
        <row r="258">
          <cell r="B258" t="str">
            <v xml:space="preserve"> ANUAL AVER.# CONSUMERS</v>
          </cell>
          <cell r="C258" t="str">
            <v>Cantidad de Usuarios a fin del año</v>
          </cell>
          <cell r="D258">
            <v>744707</v>
          </cell>
          <cell r="E258">
            <v>807612</v>
          </cell>
          <cell r="F258">
            <v>835345</v>
          </cell>
          <cell r="G258">
            <v>885465.70000000007</v>
          </cell>
          <cell r="H258">
            <v>938593.64200000011</v>
          </cell>
          <cell r="I258">
            <v>994909.26052000013</v>
          </cell>
          <cell r="J258">
            <v>1054603.8161512001</v>
          </cell>
          <cell r="K258">
            <v>1117880.0451202721</v>
          </cell>
          <cell r="L258">
            <v>1184952.8478274886</v>
          </cell>
          <cell r="M258">
            <v>1256050.0186971379</v>
          </cell>
          <cell r="N258">
            <v>1331413.0198189663</v>
          </cell>
          <cell r="O258">
            <v>1411297.8010081043</v>
          </cell>
          <cell r="P258">
            <v>1495975.6690685907</v>
          </cell>
          <cell r="Q258">
            <v>1585734.2092127062</v>
          </cell>
          <cell r="R258">
            <v>1680878.2617654686</v>
          </cell>
          <cell r="Y258" t="str">
            <v/>
          </cell>
          <cell r="Z258">
            <v>1</v>
          </cell>
        </row>
        <row r="259">
          <cell r="E259" t="str">
            <v/>
          </cell>
          <cell r="F259" t="str">
            <v/>
          </cell>
          <cell r="H259" t="str">
            <v>REAL</v>
          </cell>
          <cell r="I259" t="str">
            <v/>
          </cell>
          <cell r="J259" t="str">
            <v/>
          </cell>
          <cell r="K259" t="str">
            <v/>
          </cell>
          <cell r="L259" t="str">
            <v/>
          </cell>
          <cell r="M259" t="str">
            <v/>
          </cell>
          <cell r="N259" t="str">
            <v/>
          </cell>
          <cell r="O259" t="str">
            <v/>
          </cell>
          <cell r="P259" t="str">
            <v/>
          </cell>
          <cell r="Q259" t="str">
            <v/>
          </cell>
          <cell r="R259" t="str">
            <v/>
          </cell>
        </row>
        <row r="260">
          <cell r="B260" t="str">
            <v xml:space="preserve">       REVENUES</v>
          </cell>
          <cell r="C260" t="str">
            <v>GWh  VENDIDOS</v>
          </cell>
          <cell r="D260" t="str">
            <v/>
          </cell>
          <cell r="H260">
            <v>2006</v>
          </cell>
          <cell r="I260">
            <v>2007</v>
          </cell>
          <cell r="J260">
            <v>2008</v>
          </cell>
          <cell r="K260">
            <v>2009</v>
          </cell>
          <cell r="L260">
            <v>2010</v>
          </cell>
          <cell r="M260">
            <v>2011</v>
          </cell>
          <cell r="N260">
            <v>2012</v>
          </cell>
          <cell r="O260">
            <v>2013</v>
          </cell>
          <cell r="P260">
            <v>2014</v>
          </cell>
          <cell r="Q260">
            <v>2015</v>
          </cell>
          <cell r="Y260">
            <v>1</v>
          </cell>
          <cell r="Z260">
            <v>2</v>
          </cell>
        </row>
        <row r="261">
          <cell r="B261" t="str">
            <v xml:space="preserve"> GWH #1 SOLD</v>
          </cell>
          <cell r="C261" t="str">
            <v>Residencial</v>
          </cell>
          <cell r="D261">
            <v>1497.558</v>
          </cell>
          <cell r="E261">
            <v>1539.5538750000001</v>
          </cell>
          <cell r="F261">
            <v>1583.7527250000001</v>
          </cell>
          <cell r="G261">
            <v>1678.1753590000001</v>
          </cell>
          <cell r="H261">
            <v>1807.143065</v>
          </cell>
          <cell r="I261">
            <v>1953.3301628959873</v>
          </cell>
          <cell r="J261">
            <v>2121.8904304551329</v>
          </cell>
          <cell r="K261">
            <v>2304.7503012491102</v>
          </cell>
          <cell r="L261">
            <v>2497.3791535054065</v>
          </cell>
          <cell r="M261">
            <v>2699.0542057276903</v>
          </cell>
          <cell r="N261">
            <v>2910.7560572745892</v>
          </cell>
          <cell r="O261">
            <v>3107.4375288780625</v>
          </cell>
          <cell r="P261">
            <v>3298.6212753124387</v>
          </cell>
          <cell r="Q261">
            <v>3496.6962182421394</v>
          </cell>
          <cell r="R261">
            <v>0</v>
          </cell>
          <cell r="Y261" t="e">
            <v>#REF!</v>
          </cell>
          <cell r="Z261">
            <v>3</v>
          </cell>
        </row>
        <row r="262">
          <cell r="B262" t="str">
            <v xml:space="preserve"> GWH #2 SOLD</v>
          </cell>
          <cell r="C262" t="str">
            <v>Comercial</v>
          </cell>
          <cell r="D262">
            <v>795.48900000000003</v>
          </cell>
          <cell r="E262">
            <v>887.62699999999995</v>
          </cell>
          <cell r="F262">
            <v>891.37751500000013</v>
          </cell>
          <cell r="G262">
            <v>945.69763499999999</v>
          </cell>
          <cell r="H262">
            <v>1052.09827</v>
          </cell>
          <cell r="I262">
            <v>1140.26508697329</v>
          </cell>
          <cell r="J262">
            <v>1239.4810269235199</v>
          </cell>
          <cell r="K262">
            <v>1350.9482922498205</v>
          </cell>
          <cell r="L262">
            <v>1471.3202958653528</v>
          </cell>
          <cell r="M262">
            <v>1598.8233081252217</v>
          </cell>
          <cell r="N262">
            <v>1733.5883400725904</v>
          </cell>
          <cell r="O262">
            <v>1850.475623240538</v>
          </cell>
          <cell r="P262">
            <v>1958.9070468892767</v>
          </cell>
          <cell r="Q262">
            <v>2071.1639908942566</v>
          </cell>
          <cell r="R262">
            <v>0</v>
          </cell>
          <cell r="Y262" t="e">
            <v>#REF!</v>
          </cell>
          <cell r="Z262">
            <v>3</v>
          </cell>
        </row>
        <row r="263">
          <cell r="B263" t="str">
            <v xml:space="preserve"> GWH #3 SOLD</v>
          </cell>
          <cell r="C263" t="str">
            <v xml:space="preserve">Industrial </v>
          </cell>
          <cell r="D263">
            <v>614.89800000000002</v>
          </cell>
          <cell r="E263">
            <v>627.88199999999995</v>
          </cell>
          <cell r="F263">
            <v>639.27476899999999</v>
          </cell>
          <cell r="G263">
            <v>610.87733967999998</v>
          </cell>
          <cell r="H263">
            <v>610.58023100000003</v>
          </cell>
          <cell r="I263">
            <v>671.18238177036289</v>
          </cell>
          <cell r="J263">
            <v>739.86118903365798</v>
          </cell>
          <cell r="K263">
            <v>823.40930222822067</v>
          </cell>
          <cell r="L263">
            <v>910.12670594311919</v>
          </cell>
          <cell r="M263">
            <v>1002.8545697531372</v>
          </cell>
          <cell r="N263">
            <v>1101.7269962011233</v>
          </cell>
          <cell r="O263">
            <v>1181.6599854322565</v>
          </cell>
          <cell r="P263">
            <v>1252.1307212415454</v>
          </cell>
          <cell r="Q263">
            <v>1325.4752222970901</v>
          </cell>
          <cell r="R263">
            <v>0</v>
          </cell>
          <cell r="Y263" t="e">
            <v>#REF!</v>
          </cell>
          <cell r="Z263">
            <v>3</v>
          </cell>
        </row>
        <row r="264">
          <cell r="C264" t="str">
            <v>Altos Consumidores</v>
          </cell>
          <cell r="D264">
            <v>368.55799999999999</v>
          </cell>
          <cell r="E264">
            <v>456.81099999999998</v>
          </cell>
          <cell r="F264">
            <v>549.31042100000013</v>
          </cell>
          <cell r="G264">
            <v>597.94573732000003</v>
          </cell>
          <cell r="H264">
            <v>601.05351299999995</v>
          </cell>
          <cell r="I264">
            <v>756.44019171663626</v>
          </cell>
          <cell r="J264">
            <v>893.62152018835047</v>
          </cell>
          <cell r="K264">
            <v>992.45720839861588</v>
          </cell>
          <cell r="L264">
            <v>1098.7040855064008</v>
          </cell>
          <cell r="M264">
            <v>1211.0549877850963</v>
          </cell>
          <cell r="N264">
            <v>1332.2505190575405</v>
          </cell>
          <cell r="O264">
            <v>1435.4394016600243</v>
          </cell>
          <cell r="P264">
            <v>1529.9860728383967</v>
          </cell>
          <cell r="Q264">
            <v>1628.0882623398127</v>
          </cell>
          <cell r="R264">
            <v>0</v>
          </cell>
          <cell r="Y264" t="e">
            <v>#REF!</v>
          </cell>
        </row>
        <row r="265">
          <cell r="B265" t="str">
            <v xml:space="preserve"> GWH #4 SOLD</v>
          </cell>
          <cell r="C265" t="str">
            <v xml:space="preserve">Sector Gobierno </v>
          </cell>
          <cell r="D265">
            <v>271.512</v>
          </cell>
          <cell r="E265">
            <v>305.10499999999996</v>
          </cell>
          <cell r="F265">
            <v>332.49733158999982</v>
          </cell>
          <cell r="G265">
            <v>337.66098399999998</v>
          </cell>
          <cell r="H265">
            <v>359.74300499999998</v>
          </cell>
          <cell r="I265">
            <v>400.82451628153024</v>
          </cell>
          <cell r="J265">
            <v>441.92565475555199</v>
          </cell>
          <cell r="K265">
            <v>492.39723795498657</v>
          </cell>
          <cell r="L265">
            <v>548.9144340240083</v>
          </cell>
          <cell r="M265">
            <v>609.74120586346498</v>
          </cell>
          <cell r="N265">
            <v>675.05743669653054</v>
          </cell>
          <cell r="O265">
            <v>719.78151038162162</v>
          </cell>
          <cell r="P265">
            <v>753.40211315859005</v>
          </cell>
          <cell r="Q265">
            <v>788.27599897860705</v>
          </cell>
          <cell r="R265">
            <v>0</v>
          </cell>
          <cell r="Y265" t="e">
            <v>#REF!</v>
          </cell>
          <cell r="Z265">
            <v>3</v>
          </cell>
        </row>
        <row r="266">
          <cell r="B266" t="str">
            <v xml:space="preserve"> TOT.UNITS SOLD</v>
          </cell>
          <cell r="C266" t="str">
            <v>TOTAL VENTAS (GWh)</v>
          </cell>
          <cell r="D266">
            <v>3548.0150000000003</v>
          </cell>
          <cell r="E266">
            <v>3816.9788750000002</v>
          </cell>
          <cell r="F266">
            <v>3996.2127615900004</v>
          </cell>
          <cell r="G266">
            <v>4170.3570550000004</v>
          </cell>
          <cell r="H266">
            <v>4430.6180839999997</v>
          </cell>
          <cell r="I266">
            <v>4922.0423396378064</v>
          </cell>
          <cell r="J266">
            <v>5436.7798213562137</v>
          </cell>
          <cell r="K266">
            <v>5963.9623420807538</v>
          </cell>
          <cell r="L266">
            <v>6526.444674844287</v>
          </cell>
          <cell r="M266">
            <v>7121.5282772546107</v>
          </cell>
          <cell r="N266">
            <v>7753.3793493023732</v>
          </cell>
          <cell r="O266">
            <v>8294.7940495925031</v>
          </cell>
          <cell r="P266">
            <v>8793.0472294402462</v>
          </cell>
          <cell r="Q266">
            <v>9309.6996927519049</v>
          </cell>
          <cell r="R266">
            <v>0</v>
          </cell>
          <cell r="Y266" t="e">
            <v>#REF!</v>
          </cell>
        </row>
        <row r="267">
          <cell r="C267" t="str">
            <v xml:space="preserve">Crecimiento anual </v>
          </cell>
          <cell r="G267">
            <v>4.3577332789636491E-2</v>
          </cell>
          <cell r="H267">
            <v>6.2407373173949843E-2</v>
          </cell>
          <cell r="I267">
            <v>0.11091550802188399</v>
          </cell>
          <cell r="J267">
            <v>0.1045780280216535</v>
          </cell>
          <cell r="K267">
            <v>9.6965950074658913E-2</v>
          </cell>
          <cell r="L267">
            <v>9.4313528573906069E-2</v>
          </cell>
          <cell r="M267">
            <v>9.1180364204117348E-2</v>
          </cell>
          <cell r="N267">
            <v>8.8724083855122204E-2</v>
          </cell>
          <cell r="O267">
            <v>6.982951251299796E-2</v>
          </cell>
          <cell r="P267">
            <v>6.006817973644818E-2</v>
          </cell>
          <cell r="Q267">
            <v>5.8756930314423972E-2</v>
          </cell>
          <cell r="R267">
            <v>-1</v>
          </cell>
        </row>
        <row r="268">
          <cell r="C268" t="str">
            <v>TARIFAS MEDIAS (Lps/KWh)</v>
          </cell>
          <cell r="D268" t="str">
            <v/>
          </cell>
          <cell r="E268" t="str">
            <v/>
          </cell>
          <cell r="F268" t="str">
            <v/>
          </cell>
          <cell r="G268" t="str">
            <v/>
          </cell>
          <cell r="H268" t="str">
            <v/>
          </cell>
          <cell r="I268" t="str">
            <v/>
          </cell>
          <cell r="J268" t="str">
            <v/>
          </cell>
          <cell r="K268" t="str">
            <v/>
          </cell>
          <cell r="L268" t="str">
            <v/>
          </cell>
          <cell r="M268" t="str">
            <v/>
          </cell>
          <cell r="N268" t="str">
            <v/>
          </cell>
          <cell r="O268" t="str">
            <v/>
          </cell>
          <cell r="P268" t="str">
            <v/>
          </cell>
          <cell r="Q268" t="str">
            <v/>
          </cell>
          <cell r="R268" t="str">
            <v/>
          </cell>
          <cell r="Y268">
            <v>1</v>
          </cell>
        </row>
        <row r="269">
          <cell r="B269" t="str">
            <v xml:space="preserve"> AVER.RATE #1</v>
          </cell>
          <cell r="C269" t="str">
            <v>Residencial</v>
          </cell>
          <cell r="D269">
            <v>1.05</v>
          </cell>
          <cell r="E269">
            <v>1.06</v>
          </cell>
          <cell r="F269">
            <v>1.06</v>
          </cell>
          <cell r="G269">
            <v>1.0528564750234237</v>
          </cell>
          <cell r="H269">
            <v>1.0489145975556695</v>
          </cell>
          <cell r="I269">
            <v>1.0489145975556695</v>
          </cell>
          <cell r="J269">
            <v>1.0489145975556695</v>
          </cell>
          <cell r="K269">
            <v>1.0489145975556695</v>
          </cell>
          <cell r="L269">
            <v>1.0489145975556695</v>
          </cell>
          <cell r="M269">
            <v>1.0489145975556695</v>
          </cell>
          <cell r="N269">
            <v>1.0489145975556695</v>
          </cell>
          <cell r="O269">
            <v>1.0489145975556695</v>
          </cell>
          <cell r="P269">
            <v>1.0489145975556695</v>
          </cell>
          <cell r="Q269">
            <v>1.0489145975556695</v>
          </cell>
          <cell r="R269">
            <v>1.0489145975556695</v>
          </cell>
          <cell r="Y269">
            <v>9.4674294628017712</v>
          </cell>
          <cell r="Z269">
            <v>3</v>
          </cell>
        </row>
        <row r="270">
          <cell r="B270" t="str">
            <v xml:space="preserve"> AVER.RATE #2</v>
          </cell>
          <cell r="C270" t="str">
            <v>Comercial</v>
          </cell>
          <cell r="D270">
            <v>1.6183756155019116</v>
          </cell>
          <cell r="E270">
            <v>1.62</v>
          </cell>
          <cell r="F270">
            <v>1.62</v>
          </cell>
          <cell r="G270">
            <v>1.6168741489573568</v>
          </cell>
          <cell r="H270">
            <v>1.6071615879356487</v>
          </cell>
          <cell r="I270">
            <v>1.6071615879356487</v>
          </cell>
          <cell r="J270">
            <v>1.6071615879356487</v>
          </cell>
          <cell r="K270">
            <v>1.6071615879356487</v>
          </cell>
          <cell r="L270">
            <v>1.6071615879356487</v>
          </cell>
          <cell r="M270">
            <v>1.6071615879356487</v>
          </cell>
          <cell r="N270">
            <v>1.6071615879356487</v>
          </cell>
          <cell r="O270">
            <v>1.6071615879356487</v>
          </cell>
          <cell r="P270">
            <v>1.6071615879356487</v>
          </cell>
          <cell r="Q270">
            <v>1.6071615879356487</v>
          </cell>
          <cell r="R270">
            <v>1.6071615879356487</v>
          </cell>
          <cell r="Y270">
            <v>14.51105770413751</v>
          </cell>
          <cell r="Z270">
            <v>3</v>
          </cell>
        </row>
        <row r="271">
          <cell r="B271" t="str">
            <v xml:space="preserve"> AVER.RATE #3</v>
          </cell>
          <cell r="C271" t="str">
            <v>Industrial</v>
          </cell>
          <cell r="D271">
            <v>1.3839693737823182</v>
          </cell>
          <cell r="E271">
            <v>1.48</v>
          </cell>
          <cell r="F271">
            <v>1.49</v>
          </cell>
          <cell r="G271">
            <v>1.4746956609309136</v>
          </cell>
          <cell r="H271">
            <v>1.4983737225075493</v>
          </cell>
          <cell r="I271">
            <v>1.4983737225075493</v>
          </cell>
          <cell r="J271">
            <v>1.4983737225075493</v>
          </cell>
          <cell r="K271">
            <v>1.4983737225075493</v>
          </cell>
          <cell r="L271">
            <v>1.4983737225075493</v>
          </cell>
          <cell r="M271">
            <v>1.4983737225075493</v>
          </cell>
          <cell r="N271">
            <v>1.4983737225075493</v>
          </cell>
          <cell r="O271">
            <v>1.4983737225075493</v>
          </cell>
          <cell r="P271">
            <v>1.4983737225075493</v>
          </cell>
          <cell r="Q271">
            <v>1.4983737225075493</v>
          </cell>
          <cell r="R271">
            <v>1.4983737225075493</v>
          </cell>
          <cell r="Y271">
            <v>13.320533647250981</v>
          </cell>
          <cell r="Z271">
            <v>3</v>
          </cell>
        </row>
        <row r="272">
          <cell r="C272" t="str">
            <v>Altos Consumos</v>
          </cell>
          <cell r="D272">
            <v>1.2</v>
          </cell>
          <cell r="E272">
            <v>1.1599999999999999</v>
          </cell>
          <cell r="F272">
            <v>1.1599999999999999</v>
          </cell>
          <cell r="G272">
            <v>1.1707917727642712</v>
          </cell>
          <cell r="H272">
            <v>1.1592284111193649</v>
          </cell>
          <cell r="I272">
            <v>1.1592284111193649</v>
          </cell>
          <cell r="J272">
            <v>1.1592284111193649</v>
          </cell>
          <cell r="K272">
            <v>1.1592284111193649</v>
          </cell>
          <cell r="L272">
            <v>1.1592284111193649</v>
          </cell>
          <cell r="M272">
            <v>1.1592284111193649</v>
          </cell>
          <cell r="N272">
            <v>1.1592284111193649</v>
          </cell>
          <cell r="O272">
            <v>1.1592284111193649</v>
          </cell>
          <cell r="P272">
            <v>1.1592284111193649</v>
          </cell>
          <cell r="Q272">
            <v>1.1592284111193649</v>
          </cell>
          <cell r="R272">
            <v>1.1592284111193649</v>
          </cell>
        </row>
        <row r="273">
          <cell r="B273" t="str">
            <v xml:space="preserve"> AVER.RATE #4</v>
          </cell>
          <cell r="C273" t="str">
            <v>Sector Gobierno ( Gob. Al.Pub.,E.Au.,Mun.)</v>
          </cell>
          <cell r="D273">
            <v>1.6</v>
          </cell>
          <cell r="E273">
            <v>1.5982000000000001</v>
          </cell>
          <cell r="F273">
            <v>1.6</v>
          </cell>
          <cell r="G273">
            <v>1.5353865475244652</v>
          </cell>
          <cell r="H273">
            <v>1.5299217850347779</v>
          </cell>
          <cell r="I273">
            <v>1.5299217850347779</v>
          </cell>
          <cell r="J273">
            <v>1.5299217850347779</v>
          </cell>
          <cell r="K273">
            <v>1.5299217850347779</v>
          </cell>
          <cell r="L273">
            <v>1.5299217850347779</v>
          </cell>
          <cell r="M273">
            <v>1.5299217850347779</v>
          </cell>
          <cell r="N273">
            <v>1.5299217850347779</v>
          </cell>
          <cell r="O273">
            <v>1.5299217850347779</v>
          </cell>
          <cell r="P273">
            <v>1.5299217850347779</v>
          </cell>
          <cell r="Q273">
            <v>1.5299217850347779</v>
          </cell>
          <cell r="R273">
            <v>1.5299217850347779</v>
          </cell>
          <cell r="Y273">
            <v>13.983195472698357</v>
          </cell>
          <cell r="Z273">
            <v>3</v>
          </cell>
        </row>
        <row r="274">
          <cell r="C274" t="str">
            <v xml:space="preserve">TARIFA MEDIA PROMEDIO </v>
          </cell>
          <cell r="D274">
            <v>1.3058537802123158</v>
          </cell>
          <cell r="E274">
            <v>1.3169569873503688</v>
          </cell>
          <cell r="F274">
            <v>1.2910341134958128</v>
          </cell>
          <cell r="G274">
            <v>1.2943556277820916</v>
          </cell>
          <cell r="H274">
            <v>1.2974363623521494</v>
          </cell>
          <cell r="I274">
            <v>1.2974363623521494</v>
          </cell>
          <cell r="J274">
            <v>1.2974363623521494</v>
          </cell>
          <cell r="K274">
            <v>1.2974363623521494</v>
          </cell>
          <cell r="L274">
            <v>1.2974363623521494</v>
          </cell>
          <cell r="M274">
            <v>1.2974363623521494</v>
          </cell>
          <cell r="N274">
            <v>1.2974363623521494</v>
          </cell>
          <cell r="O274">
            <v>1.2974363623521494</v>
          </cell>
          <cell r="P274">
            <v>1.2974363623521494</v>
          </cell>
          <cell r="Q274">
            <v>1.2974363623521494</v>
          </cell>
          <cell r="R274">
            <v>1.2974363623521494</v>
          </cell>
        </row>
        <row r="275">
          <cell r="B275" t="str">
            <v xml:space="preserve"> AVERAGE RATE ALL PRODUCTS</v>
          </cell>
          <cell r="C275" t="str">
            <v xml:space="preserve"> Tarifa Media Promedio c/ajuste combust.</v>
          </cell>
          <cell r="D275">
            <v>1.4253000057778786</v>
          </cell>
          <cell r="E275">
            <v>1.5883952200285627</v>
          </cell>
          <cell r="F275">
            <v>1.760809401249275</v>
          </cell>
          <cell r="G275">
            <v>1.872323885226657</v>
          </cell>
          <cell r="H275">
            <v>1.9966896024387739</v>
          </cell>
          <cell r="I275">
            <v>1.9823512693194114</v>
          </cell>
          <cell r="J275">
            <v>1.9807055501786628</v>
          </cell>
          <cell r="K275">
            <v>1.9821031833402638</v>
          </cell>
          <cell r="L275">
            <v>1.9835996315990172</v>
          </cell>
          <cell r="M275">
            <v>1.9851445915723507</v>
          </cell>
          <cell r="N275">
            <v>1.9866052547700279</v>
          </cell>
          <cell r="O275">
            <v>1.9864171930984678</v>
          </cell>
          <cell r="P275">
            <v>1.985467806861853</v>
          </cell>
          <cell r="Q275">
            <v>1.9845964407719319</v>
          </cell>
          <cell r="R275" t="e">
            <v>#DIV/0!</v>
          </cell>
          <cell r="Y275">
            <v>16.572277749158502</v>
          </cell>
        </row>
        <row r="276">
          <cell r="C276" t="str">
            <v xml:space="preserve"> Tarifa Media Promedio c/ajuste comb.en u$s</v>
          </cell>
          <cell r="D276">
            <v>8.6749848190984705E-2</v>
          </cell>
          <cell r="E276">
            <v>9.1814752602807095E-2</v>
          </cell>
          <cell r="F276">
            <v>9.7282287361838388E-2</v>
          </cell>
          <cell r="G276">
            <v>0.10039270162073229</v>
          </cell>
          <cell r="H276">
            <v>0.10493704388063455</v>
          </cell>
          <cell r="I276">
            <v>0.10418348544577119</v>
          </cell>
          <cell r="J276">
            <v>0.10409699383411708</v>
          </cell>
          <cell r="K276">
            <v>0.10417044716017679</v>
          </cell>
          <cell r="L276">
            <v>0.10424909376423688</v>
          </cell>
          <cell r="M276">
            <v>0.10433028992628304</v>
          </cell>
          <cell r="N276">
            <v>0.10440705582814494</v>
          </cell>
          <cell r="O276">
            <v>0.10439717215075379</v>
          </cell>
          <cell r="P276">
            <v>0.10434727667123127</v>
          </cell>
          <cell r="Q276">
            <v>0.10430148158044578</v>
          </cell>
          <cell r="R276" t="e">
            <v>#DIV/0!</v>
          </cell>
        </row>
        <row r="277">
          <cell r="F277" t="str">
            <v/>
          </cell>
          <cell r="G277" t="str">
            <v/>
          </cell>
          <cell r="H277" t="str">
            <v/>
          </cell>
          <cell r="I277" t="str">
            <v/>
          </cell>
          <cell r="J277" t="str">
            <v/>
          </cell>
          <cell r="K277" t="str">
            <v/>
          </cell>
          <cell r="L277" t="str">
            <v/>
          </cell>
          <cell r="M277" t="str">
            <v/>
          </cell>
          <cell r="N277" t="str">
            <v/>
          </cell>
          <cell r="O277" t="str">
            <v/>
          </cell>
          <cell r="P277" t="str">
            <v/>
          </cell>
          <cell r="Q277" t="str">
            <v/>
          </cell>
          <cell r="R277" t="str">
            <v/>
          </cell>
        </row>
        <row r="278">
          <cell r="C278" t="str">
            <v>Precio del bunker</v>
          </cell>
        </row>
        <row r="279">
          <cell r="C279" t="str">
            <v>Precio del carbon</v>
          </cell>
        </row>
        <row r="280">
          <cell r="C280" t="str">
            <v>Precio de diesel</v>
          </cell>
        </row>
        <row r="282">
          <cell r="C282" t="str">
            <v>Generacion hidro ENEE</v>
          </cell>
        </row>
        <row r="283">
          <cell r="C283" t="str">
            <v>Generacion termica ENEE</v>
          </cell>
        </row>
        <row r="284">
          <cell r="C284" t="str">
            <v>Arrendamiento</v>
          </cell>
        </row>
        <row r="285">
          <cell r="C285" t="str">
            <v>Compra de energia:</v>
          </cell>
        </row>
        <row r="286">
          <cell r="C286" t="str">
            <v/>
          </cell>
        </row>
        <row r="298">
          <cell r="C298" t="str">
            <v xml:space="preserve">ESCENARIO BASE  CON PERDIDAS DE 2.4% ANUAL (Incluye rec. Mora y Ren. Cont) </v>
          </cell>
        </row>
        <row r="300">
          <cell r="C300" t="str">
            <v>EMPRESA NACIONAL DE ENERGIA ELECTRICA (ENEE)</v>
          </cell>
        </row>
        <row r="301">
          <cell r="C301" t="str">
            <v>PROYECCION ESTADO DE RESULTADOS</v>
          </cell>
        </row>
        <row r="302">
          <cell r="C302" t="str">
            <v xml:space="preserve">  (expresado en millones de Lps. corrientes)</v>
          </cell>
        </row>
        <row r="303">
          <cell r="D303" t="str">
            <v>Real  2002</v>
          </cell>
          <cell r="E303">
            <v>2003</v>
          </cell>
          <cell r="F303">
            <v>2004</v>
          </cell>
          <cell r="G303">
            <v>2005</v>
          </cell>
          <cell r="H303">
            <v>2006</v>
          </cell>
          <cell r="I303">
            <v>2007</v>
          </cell>
          <cell r="J303">
            <v>2008</v>
          </cell>
          <cell r="K303">
            <v>2009</v>
          </cell>
          <cell r="L303">
            <v>2010</v>
          </cell>
          <cell r="M303">
            <v>2011</v>
          </cell>
          <cell r="N303">
            <v>2012</v>
          </cell>
          <cell r="O303">
            <v>2013</v>
          </cell>
          <cell r="P303">
            <v>2014</v>
          </cell>
          <cell r="Q303">
            <v>2015</v>
          </cell>
          <cell r="Y303">
            <v>2011</v>
          </cell>
          <cell r="Z303">
            <v>2012</v>
          </cell>
        </row>
        <row r="305">
          <cell r="C305" t="str">
            <v xml:space="preserve">FACTURACION DE ENERGÍA </v>
          </cell>
          <cell r="D305" t="str">
            <v/>
          </cell>
          <cell r="E305" t="str">
            <v/>
          </cell>
          <cell r="F305" t="str">
            <v/>
          </cell>
        </row>
        <row r="306">
          <cell r="B306" t="str">
            <v xml:space="preserve"> REVENUES #1</v>
          </cell>
          <cell r="C306" t="str">
            <v>Residencial</v>
          </cell>
          <cell r="D306">
            <v>1628.8</v>
          </cell>
          <cell r="E306">
            <v>1629.383</v>
          </cell>
          <cell r="F306">
            <v>1671.4776300995775</v>
          </cell>
          <cell r="G306">
            <v>1759.7184669620185</v>
          </cell>
          <cell r="H306">
            <v>1895.5387407499943</v>
          </cell>
          <cell r="I306">
            <v>2048.8765217073951</v>
          </cell>
          <cell r="J306">
            <v>2225.6818469180721</v>
          </cell>
          <cell r="K306">
            <v>2417.4862347010185</v>
          </cell>
          <cell r="L306">
            <v>2619.5374497430421</v>
          </cell>
          <cell r="M306">
            <v>2831.0773559817976</v>
          </cell>
          <cell r="N306">
            <v>3053.1345183989033</v>
          </cell>
          <cell r="O306">
            <v>3259.4365850325171</v>
          </cell>
          <cell r="P306">
            <v>3459.9720074829161</v>
          </cell>
          <cell r="Q306">
            <v>3667.7357065318852</v>
          </cell>
          <cell r="Y306">
            <v>2595.1917483218472</v>
          </cell>
          <cell r="Z306">
            <v>2748.308061472836</v>
          </cell>
        </row>
        <row r="307">
          <cell r="B307" t="str">
            <v xml:space="preserve"> REVENUES #2</v>
          </cell>
          <cell r="C307" t="str">
            <v>Comercial</v>
          </cell>
          <cell r="D307">
            <v>1287.4000000000001</v>
          </cell>
          <cell r="E307">
            <v>1439.5830000000001</v>
          </cell>
          <cell r="F307">
            <v>1454.3002455277574</v>
          </cell>
          <cell r="G307">
            <v>1521.6065491222016</v>
          </cell>
          <cell r="H307">
            <v>1690.8919262775487</v>
          </cell>
          <cell r="I307">
            <v>1832.5902478475732</v>
          </cell>
          <cell r="J307">
            <v>1992.0462954465129</v>
          </cell>
          <cell r="K307">
            <v>2171.1922025911745</v>
          </cell>
          <cell r="L307">
            <v>2364.649463064909</v>
          </cell>
          <cell r="M307">
            <v>2569.567406715058</v>
          </cell>
          <cell r="N307">
            <v>2786.1565894577898</v>
          </cell>
          <cell r="O307">
            <v>2974.0133410834724</v>
          </cell>
          <cell r="P307">
            <v>3148.2801600969019</v>
          </cell>
          <cell r="Q307">
            <v>3328.695208480749</v>
          </cell>
          <cell r="Y307">
            <v>2244.0298460308481</v>
          </cell>
          <cell r="Z307">
            <v>2376.4276069466682</v>
          </cell>
        </row>
        <row r="308">
          <cell r="B308" t="str">
            <v xml:space="preserve"> REVENUES #3</v>
          </cell>
          <cell r="C308" t="str">
            <v xml:space="preserve">Industrial </v>
          </cell>
          <cell r="D308">
            <v>851</v>
          </cell>
          <cell r="E308">
            <v>939.62099999999998</v>
          </cell>
          <cell r="F308">
            <v>948.28574932510628</v>
          </cell>
          <cell r="G308">
            <v>904.66063479205013</v>
          </cell>
          <cell r="H308">
            <v>914.87737361298935</v>
          </cell>
          <cell r="I308">
            <v>1005.6820438547418</v>
          </cell>
          <cell r="J308">
            <v>1108.5885639512237</v>
          </cell>
          <cell r="K308">
            <v>1233.7748613270428</v>
          </cell>
          <cell r="L308">
            <v>1363.7099403375253</v>
          </cell>
          <cell r="M308">
            <v>1502.6509348147149</v>
          </cell>
          <cell r="N308">
            <v>1650.7987804849377</v>
          </cell>
          <cell r="O308">
            <v>1770.5682711103466</v>
          </cell>
          <cell r="P308">
            <v>1876.1597698527569</v>
          </cell>
          <cell r="Q308">
            <v>1986.0572429248123</v>
          </cell>
          <cell r="Y308">
            <v>1334.17240230315</v>
          </cell>
          <cell r="Z308">
            <v>1412.8885740390358</v>
          </cell>
        </row>
        <row r="309">
          <cell r="C309" t="str">
            <v>Altos Consumos</v>
          </cell>
          <cell r="D309">
            <v>431.56959999999998</v>
          </cell>
          <cell r="E309">
            <v>529.33600000000001</v>
          </cell>
          <cell r="F309">
            <v>630.96559784243937</v>
          </cell>
          <cell r="G309">
            <v>686.4710669958215</v>
          </cell>
          <cell r="H309">
            <v>696.75830887270263</v>
          </cell>
          <cell r="I309">
            <v>876.886961550504</v>
          </cell>
          <cell r="J309">
            <v>1035.911454990013</v>
          </cell>
          <cell r="K309">
            <v>1150.4845927958879</v>
          </cell>
          <cell r="L309">
            <v>1273.6489913319399</v>
          </cell>
          <cell r="M309">
            <v>1403.8893492682992</v>
          </cell>
          <cell r="N309">
            <v>1544.3826524200219</v>
          </cell>
          <cell r="O309">
            <v>1664.0021368444818</v>
          </cell>
          <cell r="P309">
            <v>1773.6033242512115</v>
          </cell>
          <cell r="Q309">
            <v>1887.3261695142687</v>
          </cell>
          <cell r="Y309">
            <v>1012.3915171526706</v>
          </cell>
          <cell r="Z309">
            <v>1072.1226166646782</v>
          </cell>
        </row>
        <row r="310">
          <cell r="B310" t="str">
            <v xml:space="preserve"> REVENUES #4</v>
          </cell>
          <cell r="C310" t="str">
            <v>Sector Gobierno ( Gob. Al.Pub.,E.Au.,Mun.)</v>
          </cell>
          <cell r="D310">
            <v>434.41920000000005</v>
          </cell>
          <cell r="E310">
            <v>488.42800000000005</v>
          </cell>
          <cell r="F310">
            <v>513.17985217356932</v>
          </cell>
          <cell r="G310">
            <v>512.729622602277</v>
          </cell>
          <cell r="H310">
            <v>550.37866036337505</v>
          </cell>
          <cell r="I310">
            <v>613.23015943514019</v>
          </cell>
          <cell r="J310">
            <v>676.11168657627707</v>
          </cell>
          <cell r="K310">
            <v>753.32926123828736</v>
          </cell>
          <cell r="L310">
            <v>839.79615073336561</v>
          </cell>
          <cell r="M310">
            <v>932.85635408389032</v>
          </cell>
          <cell r="N310">
            <v>1032.7850785517576</v>
          </cell>
          <cell r="O310">
            <v>1101.2094131980791</v>
          </cell>
          <cell r="P310">
            <v>1152.6463058125639</v>
          </cell>
          <cell r="Q310">
            <v>1206.0006234574232</v>
          </cell>
          <cell r="Y310">
            <v>756.16168761063761</v>
          </cell>
          <cell r="Z310">
            <v>800.77522717966531</v>
          </cell>
        </row>
        <row r="311">
          <cell r="C311" t="str">
            <v>Venta al exterior</v>
          </cell>
          <cell r="H311">
            <v>53.70841484000001</v>
          </cell>
        </row>
        <row r="312">
          <cell r="C312" t="str">
            <v xml:space="preserve">Subtotal Facturación Energía </v>
          </cell>
          <cell r="D312">
            <v>4633.1887999999999</v>
          </cell>
          <cell r="E312">
            <v>5026.7970000000005</v>
          </cell>
          <cell r="F312">
            <v>5159.2470000000003</v>
          </cell>
          <cell r="G312">
            <v>5397.9251240000003</v>
          </cell>
          <cell r="H312">
            <v>5802.1534247166101</v>
          </cell>
          <cell r="I312">
            <v>6377.2659343953537</v>
          </cell>
          <cell r="J312">
            <v>7038.3398478820991</v>
          </cell>
          <cell r="K312">
            <v>7726.2671526534104</v>
          </cell>
          <cell r="L312">
            <v>8461.3419952107815</v>
          </cell>
          <cell r="M312">
            <v>9240.0414008637581</v>
          </cell>
          <cell r="N312">
            <v>10067.257619313408</v>
          </cell>
          <cell r="O312">
            <v>10769.229747268897</v>
          </cell>
          <cell r="P312">
            <v>11410.66156749635</v>
          </cell>
          <cell r="Q312">
            <v>12075.814950909136</v>
          </cell>
          <cell r="Y312">
            <v>9240.0414008637581</v>
          </cell>
          <cell r="Z312">
            <v>10067.257619313408</v>
          </cell>
        </row>
        <row r="313">
          <cell r="C313" t="str">
            <v xml:space="preserve">    Monto por Ajuste Generación Termica</v>
          </cell>
          <cell r="D313">
            <v>423.79700000000003</v>
          </cell>
          <cell r="E313">
            <v>1036.0740000000001</v>
          </cell>
          <cell r="F313">
            <v>1877.3219999999999</v>
          </cell>
          <cell r="G313">
            <v>2410.3339999999998</v>
          </cell>
          <cell r="H313">
            <v>3098.1240508233914</v>
          </cell>
          <cell r="I313">
            <v>3379.9509452295379</v>
          </cell>
          <cell r="J313">
            <v>3730.3201193775126</v>
          </cell>
          <cell r="K313">
            <v>4094.9215909063078</v>
          </cell>
          <cell r="L313">
            <v>4484.5112574617142</v>
          </cell>
          <cell r="M313">
            <v>4897.2219424577925</v>
          </cell>
          <cell r="N313">
            <v>5335.6465382361066</v>
          </cell>
          <cell r="O313">
            <v>5707.691766052516</v>
          </cell>
          <cell r="P313">
            <v>6047.650630773066</v>
          </cell>
          <cell r="Q313">
            <v>6400.1819239818424</v>
          </cell>
          <cell r="Y313">
            <v>4897.2219424577916</v>
          </cell>
          <cell r="Z313">
            <v>5335.6465382361066</v>
          </cell>
        </row>
        <row r="314">
          <cell r="B314" t="str">
            <v xml:space="preserve"> TOTAL SALES REVENUE</v>
          </cell>
          <cell r="C314" t="str">
            <v xml:space="preserve"> TOTAL VENTAS  ENERGÍA</v>
          </cell>
          <cell r="D314">
            <v>5056.9858000000004</v>
          </cell>
          <cell r="E314">
            <v>6062.871000000001</v>
          </cell>
          <cell r="F314">
            <v>7036.5690000000004</v>
          </cell>
          <cell r="G314">
            <v>7808.2591240000002</v>
          </cell>
          <cell r="H314">
            <v>8846.5690607000015</v>
          </cell>
          <cell r="I314">
            <v>9757.2168796248916</v>
          </cell>
          <cell r="J314">
            <v>10768.659967259611</v>
          </cell>
          <cell r="K314">
            <v>11821.188743559718</v>
          </cell>
          <cell r="L314">
            <v>12945.853252672496</v>
          </cell>
          <cell r="M314">
            <v>14137.263343321551</v>
          </cell>
          <cell r="N314">
            <v>15402.904157549514</v>
          </cell>
          <cell r="O314">
            <v>16476.921513321413</v>
          </cell>
          <cell r="P314">
            <v>17458.312198269417</v>
          </cell>
          <cell r="Q314">
            <v>18475.996874890978</v>
          </cell>
          <cell r="Y314">
            <v>14137.263343321549</v>
          </cell>
          <cell r="Z314">
            <v>15402.904157549514</v>
          </cell>
        </row>
        <row r="315">
          <cell r="B315" t="str">
            <v xml:space="preserve"> OTHER OPERATING REVENUE</v>
          </cell>
          <cell r="C315" t="str">
            <v xml:space="preserve">Otros Ingresos de explotación </v>
          </cell>
          <cell r="D315">
            <v>263.30200000000002</v>
          </cell>
          <cell r="E315">
            <v>124.99300000000001</v>
          </cell>
          <cell r="F315">
            <v>166.285</v>
          </cell>
          <cell r="G315">
            <v>199.608</v>
          </cell>
          <cell r="H315">
            <v>286.26476107000008</v>
          </cell>
          <cell r="I315">
            <v>195.14433759249783</v>
          </cell>
          <cell r="J315">
            <v>215.37319934519223</v>
          </cell>
          <cell r="K315">
            <v>236.42377487119438</v>
          </cell>
          <cell r="L315">
            <v>258.9170650534499</v>
          </cell>
          <cell r="M315">
            <v>282.745266866431</v>
          </cell>
          <cell r="N315">
            <v>308.05808315099029</v>
          </cell>
          <cell r="O315">
            <v>329.53843026642829</v>
          </cell>
          <cell r="P315">
            <v>349.16624396538833</v>
          </cell>
          <cell r="Q315">
            <v>369.51993749781957</v>
          </cell>
          <cell r="Y315">
            <v>282.745266866431</v>
          </cell>
          <cell r="Z315">
            <v>308.05808315099029</v>
          </cell>
        </row>
        <row r="316">
          <cell r="B316" t="str">
            <v xml:space="preserve"> TOTAL OPERATING  REVENUE</v>
          </cell>
          <cell r="C316" t="str">
            <v xml:space="preserve"> TOTAL  INGRESOS EXPLOTACION</v>
          </cell>
          <cell r="D316">
            <v>5320.2878000000001</v>
          </cell>
          <cell r="E316">
            <v>6187.8640000000014</v>
          </cell>
          <cell r="F316">
            <v>7202.8540000000003</v>
          </cell>
          <cell r="G316">
            <v>8007.8671240000003</v>
          </cell>
          <cell r="H316">
            <v>9132.833821770002</v>
          </cell>
          <cell r="I316">
            <v>9952.3612172173889</v>
          </cell>
          <cell r="J316">
            <v>10984.033166604804</v>
          </cell>
          <cell r="K316">
            <v>12057.612518430913</v>
          </cell>
          <cell r="L316">
            <v>13204.770317725946</v>
          </cell>
          <cell r="M316">
            <v>14420.008610187982</v>
          </cell>
          <cell r="N316">
            <v>15710.962240700504</v>
          </cell>
          <cell r="O316">
            <v>16806.459943587841</v>
          </cell>
          <cell r="P316">
            <v>17807.478442234806</v>
          </cell>
          <cell r="Q316">
            <v>18845.516812388796</v>
          </cell>
          <cell r="Y316">
            <v>14420.008610187981</v>
          </cell>
          <cell r="Z316">
            <v>15710.962240700504</v>
          </cell>
        </row>
        <row r="317">
          <cell r="D317" t="str">
            <v/>
          </cell>
          <cell r="E317" t="str">
            <v/>
          </cell>
          <cell r="F317" t="str">
            <v/>
          </cell>
        </row>
        <row r="318">
          <cell r="B318" t="str">
            <v xml:space="preserve"> OPERATING EXPENSE</v>
          </cell>
          <cell r="C318" t="str">
            <v>COSTOS Y  GASTOS DE EXPLOTACION</v>
          </cell>
          <cell r="D318" t="str">
            <v/>
          </cell>
          <cell r="E318" t="str">
            <v/>
          </cell>
        </row>
        <row r="319">
          <cell r="B319" t="str">
            <v xml:space="preserve"> GENERATION</v>
          </cell>
          <cell r="C319" t="str">
            <v xml:space="preserve">Combustible para generación </v>
          </cell>
          <cell r="D319">
            <v>660.14631899999995</v>
          </cell>
          <cell r="E319">
            <v>1004.149</v>
          </cell>
          <cell r="F319">
            <v>940.91399999999999</v>
          </cell>
          <cell r="G319">
            <v>150.584</v>
          </cell>
          <cell r="H319">
            <v>100.72369266999999</v>
          </cell>
          <cell r="I319">
            <v>520.42520154228987</v>
          </cell>
          <cell r="J319">
            <v>573.49333141513307</v>
          </cell>
          <cell r="K319">
            <v>792.26674283547391</v>
          </cell>
          <cell r="L319">
            <v>245.58725401867102</v>
          </cell>
          <cell r="M319">
            <v>0.88574534700000007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Y319">
            <v>0</v>
          </cell>
          <cell r="Z319">
            <v>0</v>
          </cell>
        </row>
        <row r="320">
          <cell r="B320" t="str">
            <v xml:space="preserve"> DISTRIBUTION</v>
          </cell>
          <cell r="C320" t="str">
            <v xml:space="preserve">Compra de Energía </v>
          </cell>
          <cell r="D320">
            <v>3472.9769999999999</v>
          </cell>
          <cell r="E320">
            <v>3978.3449999999998</v>
          </cell>
          <cell r="F320">
            <v>5006.5290000000005</v>
          </cell>
          <cell r="G320">
            <v>6576.7627759999996</v>
          </cell>
          <cell r="H320">
            <v>7862.2766507799988</v>
          </cell>
          <cell r="I320">
            <v>8313.7841175954563</v>
          </cell>
          <cell r="J320">
            <v>8976.3515180864906</v>
          </cell>
          <cell r="K320">
            <v>9198.5558127557524</v>
          </cell>
          <cell r="L320">
            <v>9485.9860434525999</v>
          </cell>
          <cell r="M320">
            <v>12415.778941069051</v>
          </cell>
          <cell r="N320">
            <v>13013.585565629106</v>
          </cell>
          <cell r="O320">
            <v>14048.508284783888</v>
          </cell>
          <cell r="P320">
            <v>14770.866376243719</v>
          </cell>
          <cell r="Q320">
            <v>15741.470025843289</v>
          </cell>
          <cell r="Y320">
            <v>11686.243153658712</v>
          </cell>
          <cell r="Z320">
            <v>12079.69176436877</v>
          </cell>
        </row>
        <row r="321">
          <cell r="B321" t="str">
            <v xml:space="preserve"> TRANSMISSION</v>
          </cell>
          <cell r="C321" t="str">
            <v xml:space="preserve">Arrendamientos </v>
          </cell>
          <cell r="D321">
            <v>353.02800000000002</v>
          </cell>
          <cell r="E321">
            <v>427.76900000000001</v>
          </cell>
          <cell r="F321">
            <v>464.55200000000002</v>
          </cell>
          <cell r="G321">
            <v>75.497</v>
          </cell>
          <cell r="H321">
            <v>22.44198403</v>
          </cell>
          <cell r="I321">
            <v>194.74537211788626</v>
          </cell>
          <cell r="J321">
            <v>515.64623650316923</v>
          </cell>
          <cell r="K321">
            <v>922.70403731701686</v>
          </cell>
          <cell r="L321">
            <v>1682.5006405691208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Y321">
            <v>0</v>
          </cell>
          <cell r="Z321">
            <v>0</v>
          </cell>
        </row>
        <row r="322">
          <cell r="C322" t="str">
            <v xml:space="preserve">    Subtotal Compra de Energía, Comb.y Arr.</v>
          </cell>
          <cell r="D322">
            <v>4486.1513190000005</v>
          </cell>
          <cell r="E322">
            <v>5410.2629999999999</v>
          </cell>
          <cell r="F322">
            <v>6411.9949999999999</v>
          </cell>
          <cell r="G322">
            <v>6802.8437759999997</v>
          </cell>
          <cell r="H322">
            <v>7985.4423274799983</v>
          </cell>
          <cell r="I322">
            <v>9028.9546912556325</v>
          </cell>
          <cell r="J322">
            <v>10065.491086004793</v>
          </cell>
          <cell r="K322">
            <v>10913.526592908243</v>
          </cell>
          <cell r="L322">
            <v>11414.07393804039</v>
          </cell>
          <cell r="M322">
            <v>12416.66468641605</v>
          </cell>
          <cell r="N322">
            <v>13013.585565629106</v>
          </cell>
          <cell r="O322">
            <v>14048.508284783888</v>
          </cell>
          <cell r="P322">
            <v>14770.866376243719</v>
          </cell>
          <cell r="Q322">
            <v>15741.470025843289</v>
          </cell>
          <cell r="Y322">
            <v>11686.243153658712</v>
          </cell>
          <cell r="Z322">
            <v>12079.69176436877</v>
          </cell>
        </row>
        <row r="323">
          <cell r="C323" t="str">
            <v>CONTRIBUCIÓN MARGINAL</v>
          </cell>
          <cell r="D323">
            <v>834.13648099999955</v>
          </cell>
          <cell r="E323">
            <v>777.60100000000148</v>
          </cell>
          <cell r="F323">
            <v>790.85900000000038</v>
          </cell>
          <cell r="G323">
            <v>1205.0233480000006</v>
          </cell>
          <cell r="H323">
            <v>1147.3914942900037</v>
          </cell>
          <cell r="I323">
            <v>923.40652596175642</v>
          </cell>
          <cell r="J323">
            <v>918.5420806000111</v>
          </cell>
          <cell r="K323">
            <v>1144.0859255226696</v>
          </cell>
          <cell r="L323">
            <v>1790.6963796855562</v>
          </cell>
          <cell r="M323">
            <v>2003.3439237719322</v>
          </cell>
          <cell r="N323">
            <v>2697.3766750713985</v>
          </cell>
          <cell r="O323">
            <v>2757.9516588039533</v>
          </cell>
          <cell r="P323">
            <v>3036.6120659910866</v>
          </cell>
          <cell r="Q323">
            <v>3104.0467865455066</v>
          </cell>
          <cell r="Y323">
            <v>2733.7654565292687</v>
          </cell>
          <cell r="Z323">
            <v>3631.2704763317342</v>
          </cell>
        </row>
        <row r="324">
          <cell r="B324" t="str">
            <v xml:space="preserve"> OPERATIONS</v>
          </cell>
          <cell r="C324" t="str">
            <v xml:space="preserve">Personal y Contrib.Sociales., Benef.Cto.Col., </v>
          </cell>
          <cell r="D324">
            <v>476.08920800000004</v>
          </cell>
          <cell r="E324">
            <v>502.83678299999997</v>
          </cell>
          <cell r="F324">
            <v>510.077</v>
          </cell>
          <cell r="G324">
            <v>554.74299999999994</v>
          </cell>
          <cell r="H324">
            <v>648.54721643999994</v>
          </cell>
          <cell r="I324">
            <v>726.14721643999997</v>
          </cell>
          <cell r="J324">
            <v>756.62664536399996</v>
          </cell>
          <cell r="K324">
            <v>782.22936566015994</v>
          </cell>
          <cell r="L324">
            <v>808.85619476816635</v>
          </cell>
          <cell r="M324">
            <v>836.54809704049308</v>
          </cell>
          <cell r="N324">
            <v>865.34767540371286</v>
          </cell>
          <cell r="O324">
            <v>895.29923690146143</v>
          </cell>
          <cell r="P324">
            <v>926.44886085911992</v>
          </cell>
          <cell r="Q324">
            <v>958.84446977508469</v>
          </cell>
          <cell r="Y324">
            <v>836.54809704049308</v>
          </cell>
          <cell r="Z324">
            <v>865.34767540371286</v>
          </cell>
        </row>
        <row r="325">
          <cell r="B325" t="str">
            <v xml:space="preserve"> FUEL COSTS</v>
          </cell>
          <cell r="C325" t="str">
            <v>Materiales</v>
          </cell>
          <cell r="D325">
            <v>113.8</v>
          </cell>
          <cell r="E325">
            <v>82.944999999999993</v>
          </cell>
          <cell r="F325">
            <v>77.635000000000005</v>
          </cell>
          <cell r="G325">
            <v>73.900999999999996</v>
          </cell>
          <cell r="H325">
            <v>91.61727814999999</v>
          </cell>
          <cell r="I325">
            <v>97.114314838999988</v>
          </cell>
          <cell r="J325">
            <v>102.94117372933999</v>
          </cell>
          <cell r="K325">
            <v>109.1176441531004</v>
          </cell>
          <cell r="L325">
            <v>115.66470280228643</v>
          </cell>
          <cell r="M325">
            <v>122.60458497042362</v>
          </cell>
          <cell r="N325">
            <v>129.96086006864903</v>
          </cell>
          <cell r="O325">
            <v>137.75851167276798</v>
          </cell>
          <cell r="P325">
            <v>146.02402237313407</v>
          </cell>
          <cell r="Q325">
            <v>154.78546371552213</v>
          </cell>
          <cell r="Y325">
            <v>122.60458497042362</v>
          </cell>
          <cell r="Z325">
            <v>129.96086006864903</v>
          </cell>
        </row>
        <row r="326">
          <cell r="B326" t="str">
            <v xml:space="preserve"> DEPREC.GRAL.FIXED ASSETS</v>
          </cell>
          <cell r="C326" t="str">
            <v>Servicios de Terceros</v>
          </cell>
          <cell r="D326">
            <v>79.469033999999994</v>
          </cell>
          <cell r="E326">
            <v>82.15</v>
          </cell>
          <cell r="F326">
            <v>98.614000000000004</v>
          </cell>
          <cell r="G326">
            <v>64.749000000000024</v>
          </cell>
          <cell r="H326">
            <v>72.112630060000001</v>
          </cell>
          <cell r="I326">
            <v>76.439387863600004</v>
          </cell>
          <cell r="J326">
            <v>81.025751135416002</v>
          </cell>
          <cell r="K326">
            <v>85.88729620354097</v>
          </cell>
          <cell r="L326">
            <v>91.040533975753434</v>
          </cell>
          <cell r="M326">
            <v>96.50296601429865</v>
          </cell>
          <cell r="N326">
            <v>102.29314397515657</v>
          </cell>
          <cell r="O326">
            <v>108.43073261366597</v>
          </cell>
          <cell r="P326">
            <v>114.93657657048593</v>
          </cell>
          <cell r="Q326">
            <v>121.83277116471508</v>
          </cell>
          <cell r="Y326">
            <v>96.50296601429865</v>
          </cell>
          <cell r="Z326">
            <v>102.29314397515657</v>
          </cell>
        </row>
        <row r="327">
          <cell r="C327" t="str">
            <v>Contratos BOT</v>
          </cell>
          <cell r="H327">
            <v>0</v>
          </cell>
          <cell r="I327">
            <v>94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94</v>
          </cell>
          <cell r="Y327">
            <v>0</v>
          </cell>
          <cell r="Z327">
            <v>0</v>
          </cell>
        </row>
        <row r="328">
          <cell r="C328" t="str">
            <v>Comisiones y Gastos por Recaudación</v>
          </cell>
          <cell r="D328">
            <v>0</v>
          </cell>
          <cell r="E328">
            <v>110.62</v>
          </cell>
          <cell r="F328">
            <v>182.31800000000001</v>
          </cell>
          <cell r="G328">
            <v>218.71899999999999</v>
          </cell>
          <cell r="H328">
            <v>227.26715756999999</v>
          </cell>
          <cell r="I328">
            <v>292.71650638874672</v>
          </cell>
          <cell r="J328">
            <v>323.05979901778829</v>
          </cell>
          <cell r="K328">
            <v>354.63566230679157</v>
          </cell>
          <cell r="L328">
            <v>388.37559758017488</v>
          </cell>
          <cell r="M328">
            <v>424.11790029964652</v>
          </cell>
          <cell r="N328">
            <v>462.0871247264854</v>
          </cell>
          <cell r="O328">
            <v>494.30764539964235</v>
          </cell>
          <cell r="P328">
            <v>523.74936594808253</v>
          </cell>
          <cell r="Q328">
            <v>554.27990624672941</v>
          </cell>
          <cell r="S328">
            <v>4.940218105373801</v>
          </cell>
          <cell r="Y328">
            <v>214.4</v>
          </cell>
          <cell r="Z328">
            <v>214.4</v>
          </cell>
        </row>
        <row r="329">
          <cell r="B329" t="str">
            <v xml:space="preserve"> DEPREC.PLANT IN SERVICE</v>
          </cell>
          <cell r="C329" t="str">
            <v>Seguros, alquileres y otros gastos (inc transf.)</v>
          </cell>
          <cell r="D329">
            <v>83.931849</v>
          </cell>
          <cell r="E329">
            <v>83.077999999999989</v>
          </cell>
          <cell r="F329">
            <v>95.322999999999993</v>
          </cell>
          <cell r="G329">
            <v>77.484999999999999</v>
          </cell>
          <cell r="H329">
            <v>77.270860470000002</v>
          </cell>
          <cell r="I329">
            <v>78.905119673400009</v>
          </cell>
          <cell r="J329">
            <v>80.637434429004003</v>
          </cell>
          <cell r="K329">
            <v>82.473688069944245</v>
          </cell>
          <cell r="L329">
            <v>84.420116929340907</v>
          </cell>
          <cell r="M329">
            <v>86.483331520301363</v>
          </cell>
          <cell r="N329">
            <v>88.670338986719457</v>
          </cell>
          <cell r="O329">
            <v>90.988566901122624</v>
          </cell>
          <cell r="P329">
            <v>93.445888490389976</v>
          </cell>
          <cell r="Q329">
            <v>96.050649375013379</v>
          </cell>
          <cell r="Y329">
            <v>0</v>
          </cell>
          <cell r="Z329">
            <v>0</v>
          </cell>
        </row>
        <row r="330">
          <cell r="B330" t="str">
            <v xml:space="preserve"> DOUBTFUL ACCOUNTS</v>
          </cell>
          <cell r="C330" t="str">
            <v>Impuestos y Tasas</v>
          </cell>
          <cell r="D330">
            <v>10.074586999999999</v>
          </cell>
          <cell r="E330">
            <v>5.52</v>
          </cell>
          <cell r="F330">
            <v>9.2140000000000004</v>
          </cell>
          <cell r="G330">
            <v>9.1419999999999995</v>
          </cell>
          <cell r="H330">
            <v>9.3772278900000003</v>
          </cell>
          <cell r="I330">
            <v>9.9398615634000009</v>
          </cell>
          <cell r="J330">
            <v>10.536253257204001</v>
          </cell>
          <cell r="K330">
            <v>11.168428452636242</v>
          </cell>
          <cell r="L330">
            <v>11.838534159794417</v>
          </cell>
          <cell r="M330">
            <v>12.548846209382083</v>
          </cell>
          <cell r="N330">
            <v>13.301776981945007</v>
          </cell>
          <cell r="O330">
            <v>14.099883600861709</v>
          </cell>
          <cell r="P330">
            <v>14.945876616913413</v>
          </cell>
          <cell r="Q330">
            <v>15.842629213928218</v>
          </cell>
          <cell r="Y330">
            <v>12.548846209382083</v>
          </cell>
          <cell r="Z330">
            <v>13.301776981945007</v>
          </cell>
        </row>
        <row r="331">
          <cell r="C331" t="str">
            <v xml:space="preserve">Subtotal costo de operación </v>
          </cell>
          <cell r="H331">
            <v>9111.6346980599992</v>
          </cell>
          <cell r="I331">
            <v>10404.217098023779</v>
          </cell>
          <cell r="J331">
            <v>11420.318142937545</v>
          </cell>
          <cell r="K331">
            <v>12339.038677754417</v>
          </cell>
          <cell r="L331">
            <v>12914.269618255907</v>
          </cell>
          <cell r="M331">
            <v>13995.470412470597</v>
          </cell>
          <cell r="N331">
            <v>14675.246485771775</v>
          </cell>
          <cell r="O331">
            <v>15789.39286187341</v>
          </cell>
          <cell r="P331">
            <v>16590.416967101846</v>
          </cell>
          <cell r="Q331">
            <v>17643.105915334283</v>
          </cell>
        </row>
        <row r="332">
          <cell r="B332" t="str">
            <v xml:space="preserve"> GENERAL &amp; ADMINISTRATION</v>
          </cell>
          <cell r="C332" t="str">
            <v>Provisión por Cuentas Incobrables</v>
          </cell>
          <cell r="D332">
            <v>50.568406000000003</v>
          </cell>
          <cell r="E332">
            <v>60.773000000000003</v>
          </cell>
          <cell r="F332">
            <v>68.510000000000005</v>
          </cell>
          <cell r="G332">
            <v>64.147000000000006</v>
          </cell>
          <cell r="H332">
            <v>88.400599029999981</v>
          </cell>
          <cell r="I332">
            <v>97.572168796248917</v>
          </cell>
          <cell r="J332">
            <v>107.68659967259612</v>
          </cell>
          <cell r="K332">
            <v>118.21188743559718</v>
          </cell>
          <cell r="L332">
            <v>129.45853252672495</v>
          </cell>
          <cell r="M332">
            <v>141.3726334332155</v>
          </cell>
          <cell r="N332">
            <v>154.02904157549514</v>
          </cell>
          <cell r="O332">
            <v>164.76921513321412</v>
          </cell>
          <cell r="P332">
            <v>174.58312198269417</v>
          </cell>
          <cell r="Q332">
            <v>184.75996874890978</v>
          </cell>
          <cell r="Y332">
            <v>0</v>
          </cell>
          <cell r="Z332">
            <v>0</v>
          </cell>
        </row>
        <row r="333">
          <cell r="B333" t="str">
            <v xml:space="preserve"> TAXES (OTHER THAN INC.)</v>
          </cell>
          <cell r="C333" t="str">
            <v>Amortizaciones y Depreciaciones</v>
          </cell>
          <cell r="D333">
            <v>1633.817</v>
          </cell>
          <cell r="E333">
            <v>551.93399999999997</v>
          </cell>
          <cell r="F333">
            <v>867.96199999999999</v>
          </cell>
          <cell r="G333">
            <v>1767.463</v>
          </cell>
          <cell r="H333">
            <v>1774.3917210800003</v>
          </cell>
          <cell r="I333">
            <v>1781.6664969889202</v>
          </cell>
          <cell r="J333">
            <v>1830.9264969889202</v>
          </cell>
          <cell r="K333">
            <v>1876.3664969889201</v>
          </cell>
          <cell r="L333">
            <v>1910.6864969889202</v>
          </cell>
          <cell r="M333">
            <v>1916.3864969889203</v>
          </cell>
          <cell r="N333">
            <v>1922.0864969889203</v>
          </cell>
          <cell r="O333">
            <v>1927.7864969889204</v>
          </cell>
          <cell r="P333">
            <v>1933.4864969889202</v>
          </cell>
          <cell r="Q333">
            <v>1939.1864969889202</v>
          </cell>
          <cell r="Y333">
            <v>1916.3864969889203</v>
          </cell>
          <cell r="Z333">
            <v>1922.0864969889203</v>
          </cell>
        </row>
        <row r="334">
          <cell r="C334" t="str">
            <v>COSTO TOTAL DE OPERACION</v>
          </cell>
          <cell r="E334">
            <v>1479.8567829999997</v>
          </cell>
          <cell r="F334">
            <v>1909.653</v>
          </cell>
          <cell r="G334">
            <v>2830.3490000000002</v>
          </cell>
          <cell r="H334">
            <v>2988.9846906900002</v>
          </cell>
          <cell r="I334">
            <v>3254.5010725533157</v>
          </cell>
          <cell r="J334">
            <v>3293.4401535942688</v>
          </cell>
          <cell r="K334">
            <v>3420.0904692706899</v>
          </cell>
          <cell r="L334">
            <v>3540.3407097311629</v>
          </cell>
          <cell r="M334">
            <v>3636.5648564766816</v>
          </cell>
          <cell r="N334">
            <v>3737.7764587070815</v>
          </cell>
          <cell r="O334">
            <v>3833.4402892116559</v>
          </cell>
          <cell r="P334">
            <v>3927.6202098297399</v>
          </cell>
          <cell r="Q334">
            <v>4025.5823552288239</v>
          </cell>
          <cell r="Y334">
            <v>3198.990991223518</v>
          </cell>
          <cell r="Z334">
            <v>3247.3899534183838</v>
          </cell>
        </row>
        <row r="335">
          <cell r="B335" t="str">
            <v xml:space="preserve"> TOTAL OPERATING EXPENSE</v>
          </cell>
          <cell r="C335" t="str">
            <v xml:space="preserve"> TOTAL COSTOS Y GASTOS EXPLOTACION</v>
          </cell>
          <cell r="D335">
            <v>6933.9014030000008</v>
          </cell>
          <cell r="E335">
            <v>6890.1197830000001</v>
          </cell>
          <cell r="F335">
            <v>8321.6479999999992</v>
          </cell>
          <cell r="G335">
            <v>9633.1927759999999</v>
          </cell>
          <cell r="H335">
            <v>10974.427018169998</v>
          </cell>
          <cell r="I335">
            <v>12283.455763808948</v>
          </cell>
          <cell r="J335">
            <v>13358.931239599062</v>
          </cell>
          <cell r="K335">
            <v>14333.617062178933</v>
          </cell>
          <cell r="L335">
            <v>14954.414647771553</v>
          </cell>
          <cell r="M335">
            <v>16053.229542892732</v>
          </cell>
          <cell r="N335">
            <v>16751.362024336187</v>
          </cell>
          <cell r="O335">
            <v>17881.948573995542</v>
          </cell>
          <cell r="P335">
            <v>18698.486586073457</v>
          </cell>
          <cell r="Q335">
            <v>19767.052381072113</v>
          </cell>
          <cell r="Y335">
            <v>14885.23414488223</v>
          </cell>
          <cell r="Z335">
            <v>15327.081717787154</v>
          </cell>
        </row>
        <row r="336">
          <cell r="B336" t="str">
            <v xml:space="preserve"> NET OPERATING INCOME</v>
          </cell>
          <cell r="C336" t="str">
            <v>RESULTADO OPERATIVO</v>
          </cell>
          <cell r="D336">
            <v>-1613.6136030000007</v>
          </cell>
          <cell r="E336">
            <v>-702.2557829999987</v>
          </cell>
          <cell r="F336">
            <v>-1118.793999999999</v>
          </cell>
          <cell r="G336">
            <v>-1625.3256519999995</v>
          </cell>
          <cell r="H336">
            <v>-1841.5931963999956</v>
          </cell>
          <cell r="I336">
            <v>-2331.0945465915593</v>
          </cell>
          <cell r="J336">
            <v>-2374.8980729942577</v>
          </cell>
          <cell r="K336">
            <v>-2276.0045437480203</v>
          </cell>
          <cell r="L336">
            <v>-1749.6443300456067</v>
          </cell>
          <cell r="M336">
            <v>-1633.2209327047494</v>
          </cell>
          <cell r="N336">
            <v>-1040.399783635683</v>
          </cell>
          <cell r="O336">
            <v>-1075.4886304077008</v>
          </cell>
          <cell r="P336">
            <v>-891.00814383865145</v>
          </cell>
          <cell r="Q336">
            <v>-921.53556868331725</v>
          </cell>
          <cell r="Y336">
            <v>-465.22553469424929</v>
          </cell>
          <cell r="Z336">
            <v>383.88052291335043</v>
          </cell>
        </row>
        <row r="337">
          <cell r="C337" t="str">
            <v>EBITDA</v>
          </cell>
          <cell r="E337">
            <v>-641.48278299999868</v>
          </cell>
          <cell r="F337">
            <v>-1050.283999999999</v>
          </cell>
          <cell r="G337">
            <v>-1561.1786519999996</v>
          </cell>
          <cell r="H337">
            <v>-67.201475319995325</v>
          </cell>
          <cell r="I337">
            <v>-549.42804960263902</v>
          </cell>
          <cell r="J337">
            <v>-543.97157600533751</v>
          </cell>
          <cell r="K337">
            <v>-399.63804675910023</v>
          </cell>
          <cell r="L337">
            <v>161.04216694331353</v>
          </cell>
          <cell r="M337">
            <v>283.16556428417084</v>
          </cell>
          <cell r="N337">
            <v>881.68671335323734</v>
          </cell>
          <cell r="O337">
            <v>852.29786658121952</v>
          </cell>
          <cell r="P337">
            <v>1042.4783531502687</v>
          </cell>
          <cell r="Q337">
            <v>1017.650928305603</v>
          </cell>
          <cell r="Y337">
            <v>1451.160962294671</v>
          </cell>
          <cell r="Z337">
            <v>2305.9670199022707</v>
          </cell>
        </row>
        <row r="338">
          <cell r="B338" t="str">
            <v xml:space="preserve">  NON-OPERATING INC.(EXP.)</v>
          </cell>
          <cell r="C338" t="str">
            <v xml:space="preserve"> INGRESOS (EGRESOS) NO OPERATIVOS</v>
          </cell>
          <cell r="D338" t="str">
            <v/>
          </cell>
        </row>
        <row r="339">
          <cell r="B339" t="str">
            <v xml:space="preserve"> OTHER INCOME</v>
          </cell>
          <cell r="C339" t="str">
            <v>Otros gastos no Operativos</v>
          </cell>
          <cell r="D339">
            <v>-15.903</v>
          </cell>
          <cell r="E339">
            <v>114.23700000000001</v>
          </cell>
          <cell r="F339">
            <v>40.188000000000002</v>
          </cell>
          <cell r="G339">
            <v>36.040999999999997</v>
          </cell>
          <cell r="H339">
            <v>23.330402240000002</v>
          </cell>
          <cell r="I339">
            <v>15</v>
          </cell>
          <cell r="J339">
            <v>15</v>
          </cell>
          <cell r="K339">
            <v>15</v>
          </cell>
          <cell r="L339">
            <v>15</v>
          </cell>
          <cell r="M339">
            <v>15</v>
          </cell>
          <cell r="N339">
            <v>15</v>
          </cell>
          <cell r="O339">
            <v>15</v>
          </cell>
          <cell r="P339">
            <v>15</v>
          </cell>
          <cell r="Q339">
            <v>15</v>
          </cell>
          <cell r="Y339">
            <v>-15</v>
          </cell>
          <cell r="Z339">
            <v>-15</v>
          </cell>
        </row>
        <row r="340">
          <cell r="B340" t="str">
            <v xml:space="preserve"> OTHER EXPENSE</v>
          </cell>
          <cell r="C340" t="str">
            <v>Otros Ingresos  no Operativos</v>
          </cell>
          <cell r="D340">
            <v>-152.98400000000001</v>
          </cell>
          <cell r="E340">
            <v>88.903999999999996</v>
          </cell>
          <cell r="F340">
            <v>37.159999999999997</v>
          </cell>
          <cell r="G340">
            <v>22.555</v>
          </cell>
          <cell r="H340">
            <v>93.928286370000009</v>
          </cell>
          <cell r="I340">
            <v>15</v>
          </cell>
          <cell r="J340">
            <v>15</v>
          </cell>
          <cell r="K340">
            <v>15</v>
          </cell>
          <cell r="L340">
            <v>15</v>
          </cell>
          <cell r="M340">
            <v>15</v>
          </cell>
          <cell r="N340">
            <v>15</v>
          </cell>
          <cell r="O340">
            <v>15</v>
          </cell>
          <cell r="P340">
            <v>15</v>
          </cell>
          <cell r="Q340">
            <v>15</v>
          </cell>
          <cell r="Y340">
            <v>15</v>
          </cell>
          <cell r="Z340">
            <v>15</v>
          </cell>
        </row>
        <row r="341">
          <cell r="B341" t="str">
            <v xml:space="preserve"> TOT.NONOPERATING INC(EXP)</v>
          </cell>
          <cell r="C341" t="str">
            <v xml:space="preserve"> TOT.ING.(EGRS) NO OPERATIVOS</v>
          </cell>
          <cell r="D341">
            <v>-168.887</v>
          </cell>
          <cell r="E341">
            <v>-25.333000000000013</v>
          </cell>
          <cell r="F341">
            <v>-3.0280000000000058</v>
          </cell>
          <cell r="G341">
            <v>-13.485999999999997</v>
          </cell>
          <cell r="H341">
            <v>70.597884130000011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Y341">
            <v>0</v>
          </cell>
          <cell r="Z341">
            <v>0</v>
          </cell>
        </row>
        <row r="342">
          <cell r="B342" t="str">
            <v xml:space="preserve"> PROFIT B/FINANCE CHGS.</v>
          </cell>
          <cell r="C342" t="str">
            <v>RESULTADO  antes  GASTOS FINANCIEROS</v>
          </cell>
          <cell r="D342">
            <v>-1782.5006030000006</v>
          </cell>
          <cell r="E342">
            <v>-727.58878299999867</v>
          </cell>
          <cell r="F342">
            <v>-1121.821999999999</v>
          </cell>
          <cell r="G342">
            <v>-1638.8116519999996</v>
          </cell>
          <cell r="H342">
            <v>-1770.9953122699956</v>
          </cell>
          <cell r="I342">
            <v>-2331.0945465915593</v>
          </cell>
          <cell r="J342">
            <v>-2374.8980729942577</v>
          </cell>
          <cell r="K342">
            <v>-2276.0045437480203</v>
          </cell>
          <cell r="L342">
            <v>-1749.6443300456067</v>
          </cell>
          <cell r="M342">
            <v>-1633.2209327047494</v>
          </cell>
          <cell r="N342">
            <v>-1040.399783635683</v>
          </cell>
          <cell r="O342">
            <v>-1075.4886304077008</v>
          </cell>
          <cell r="P342">
            <v>-891.00814383865145</v>
          </cell>
          <cell r="Q342">
            <v>-921.53556868331725</v>
          </cell>
          <cell r="Y342">
            <v>-465.22553469424929</v>
          </cell>
          <cell r="Z342">
            <v>383.88052291335043</v>
          </cell>
        </row>
        <row r="343">
          <cell r="B343" t="str">
            <v xml:space="preserve">   FINANCIAL CHARGES</v>
          </cell>
          <cell r="C343" t="str">
            <v xml:space="preserve"> GASTOS FINANCIEROS</v>
          </cell>
          <cell r="D343" t="str">
            <v/>
          </cell>
          <cell r="J343" t="str">
            <v/>
          </cell>
          <cell r="K343" t="str">
            <v/>
          </cell>
          <cell r="L343" t="str">
            <v/>
          </cell>
          <cell r="M343" t="str">
            <v/>
          </cell>
          <cell r="N343" t="str">
            <v/>
          </cell>
          <cell r="O343" t="str">
            <v/>
          </cell>
          <cell r="P343" t="str">
            <v/>
          </cell>
          <cell r="Q343" t="str">
            <v/>
          </cell>
          <cell r="Y343" t="str">
            <v/>
          </cell>
          <cell r="Z343" t="str">
            <v/>
          </cell>
        </row>
        <row r="344">
          <cell r="B344" t="str">
            <v xml:space="preserve"> SHRT-TERM FINANCIAL CHGS.</v>
          </cell>
          <cell r="C344" t="str">
            <v>Intereses Deuda Interna de  Cto. y Lgo.Pzo.(existente)</v>
          </cell>
          <cell r="D344">
            <v>9.3699999999999992</v>
          </cell>
          <cell r="E344">
            <v>75.676999999999992</v>
          </cell>
          <cell r="F344">
            <v>153.82599999999999</v>
          </cell>
          <cell r="G344">
            <v>189.36500000000004</v>
          </cell>
          <cell r="H344">
            <v>218.8592639</v>
          </cell>
          <cell r="I344">
            <v>18.832953199999999</v>
          </cell>
          <cell r="J344">
            <v>3.5621382750000001</v>
          </cell>
          <cell r="K344">
            <v>2.5466406000000004</v>
          </cell>
          <cell r="L344">
            <v>1.4479927500000001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Y344">
            <v>1.6240709999999998E-2</v>
          </cell>
          <cell r="Z344">
            <v>1.6240709999999998E-2</v>
          </cell>
        </row>
        <row r="345">
          <cell r="C345" t="str">
            <v>Intereses Deuda Interna de  L.P generacion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</row>
        <row r="346">
          <cell r="C346" t="str">
            <v>Intereses Deuda Interna de  L.P (Lin, sub. y Dist)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</row>
        <row r="347">
          <cell r="C347" t="str">
            <v>Intereses Deuda Interna de  L.P Control pérdidas</v>
          </cell>
          <cell r="J347">
            <v>46.033590560025004</v>
          </cell>
          <cell r="K347">
            <v>51.362556840150006</v>
          </cell>
          <cell r="L347">
            <v>51.362556840150006</v>
          </cell>
          <cell r="M347">
            <v>50.211717076149384</v>
          </cell>
          <cell r="N347">
            <v>45.475133863143746</v>
          </cell>
          <cell r="O347">
            <v>40.338878179128749</v>
          </cell>
          <cell r="P347">
            <v>35.202622495113751</v>
          </cell>
          <cell r="Q347">
            <v>30.066366811098746</v>
          </cell>
        </row>
        <row r="348">
          <cell r="B348" t="str">
            <v xml:space="preserve"> LNG-TERM FINANCIAL CHGS.</v>
          </cell>
          <cell r="C348" t="str">
            <v>Intereses Deuda Externa Lgo.Pzo (inc BID).</v>
          </cell>
          <cell r="D348">
            <v>246.19200000000001</v>
          </cell>
          <cell r="E348">
            <v>259.47000000000003</v>
          </cell>
          <cell r="F348">
            <v>246.98099999999999</v>
          </cell>
          <cell r="G348">
            <v>136.94</v>
          </cell>
          <cell r="H348">
            <v>263.50301640999999</v>
          </cell>
          <cell r="I348">
            <v>79.255794874088338</v>
          </cell>
          <cell r="J348">
            <v>0</v>
          </cell>
          <cell r="K348">
            <v>7.2444409207499998</v>
          </cell>
          <cell r="L348">
            <v>7.8773773889999994</v>
          </cell>
          <cell r="M348">
            <v>7.8773773889999994</v>
          </cell>
          <cell r="N348">
            <v>7.8773773889999994</v>
          </cell>
          <cell r="O348">
            <v>7.8773773889999994</v>
          </cell>
          <cell r="P348">
            <v>7.8773773889999994</v>
          </cell>
          <cell r="Q348">
            <v>7.8773773889999994</v>
          </cell>
          <cell r="Y348">
            <v>128.56754779480548</v>
          </cell>
          <cell r="Z348">
            <v>120.59016179306742</v>
          </cell>
        </row>
        <row r="349">
          <cell r="C349" t="str">
            <v>Intereses de bonos(inc. gastos banc y com. adva.)</v>
          </cell>
          <cell r="E349">
            <v>0</v>
          </cell>
          <cell r="F349">
            <v>0</v>
          </cell>
          <cell r="G349">
            <v>0</v>
          </cell>
          <cell r="H349">
            <v>47.464335690000006</v>
          </cell>
          <cell r="I349">
            <v>104.65125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Y349">
            <v>0</v>
          </cell>
          <cell r="Z349">
            <v>0</v>
          </cell>
        </row>
        <row r="350">
          <cell r="C350" t="str">
            <v>Intereses consolidacion de la deuda L.P.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Y350">
            <v>533.02234156191173</v>
          </cell>
          <cell r="Z350">
            <v>505.13921048324511</v>
          </cell>
        </row>
        <row r="351">
          <cell r="C351" t="str">
            <v>Diferencia de Cambio</v>
          </cell>
          <cell r="D351">
            <v>941.8</v>
          </cell>
          <cell r="E351">
            <v>939.99199999999996</v>
          </cell>
          <cell r="F351">
            <v>864.19</v>
          </cell>
          <cell r="G351">
            <v>-381.08</v>
          </cell>
          <cell r="H351">
            <v>104.33503473000002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Y351">
            <v>0</v>
          </cell>
          <cell r="Z351">
            <v>0</v>
          </cell>
        </row>
        <row r="352">
          <cell r="B352" t="str">
            <v xml:space="preserve"> TOTAL FINANCIAL CHARGES</v>
          </cell>
          <cell r="C352" t="str">
            <v xml:space="preserve"> TOTAL GASTOS FINANCIEROS</v>
          </cell>
          <cell r="D352">
            <v>1197.3620000000001</v>
          </cell>
          <cell r="E352">
            <v>1275.1390000000001</v>
          </cell>
          <cell r="F352">
            <v>1264.9970000000001</v>
          </cell>
          <cell r="G352">
            <v>-54.77499999999992</v>
          </cell>
          <cell r="H352">
            <v>634.16165073000002</v>
          </cell>
          <cell r="I352">
            <v>202.73999807408833</v>
          </cell>
          <cell r="J352">
            <v>49.595728835025007</v>
          </cell>
          <cell r="K352">
            <v>61.153638360900011</v>
          </cell>
          <cell r="L352">
            <v>60.687926979150006</v>
          </cell>
          <cell r="M352">
            <v>58.089094465149387</v>
          </cell>
          <cell r="N352">
            <v>53.352511252143742</v>
          </cell>
          <cell r="O352">
            <v>48.216255568128744</v>
          </cell>
          <cell r="P352">
            <v>43.079999884113747</v>
          </cell>
          <cell r="Q352">
            <v>37.943744200098749</v>
          </cell>
          <cell r="Y352">
            <v>661.60613006671724</v>
          </cell>
          <cell r="Z352">
            <v>625.74561298631249</v>
          </cell>
        </row>
        <row r="353">
          <cell r="B353" t="str">
            <v xml:space="preserve"> PROFIT BEFORE INCOME TAX</v>
          </cell>
          <cell r="C353" t="str">
            <v>UTILIDAD (PERDIDA) NETA</v>
          </cell>
          <cell r="D353">
            <v>-2979.8626030000005</v>
          </cell>
          <cell r="E353">
            <v>-2002.7277829999989</v>
          </cell>
          <cell r="F353">
            <v>-2386.8189999999991</v>
          </cell>
          <cell r="G353">
            <v>-1584.0366519999998</v>
          </cell>
          <cell r="H353">
            <v>-2405.1569629999958</v>
          </cell>
          <cell r="I353">
            <v>-2533.8345446656476</v>
          </cell>
          <cell r="J353">
            <v>-2424.4938018292828</v>
          </cell>
          <cell r="K353">
            <v>-2337.1581821089203</v>
          </cell>
          <cell r="L353">
            <v>-1810.3322570247567</v>
          </cell>
          <cell r="M353">
            <v>-1691.3100271698988</v>
          </cell>
          <cell r="N353">
            <v>-1093.7522948878268</v>
          </cell>
          <cell r="O353">
            <v>-1123.7048859758295</v>
          </cell>
          <cell r="P353">
            <v>-934.08814372276515</v>
          </cell>
          <cell r="Q353">
            <v>-959.47931288341601</v>
          </cell>
          <cell r="Y353">
            <v>-1126.8316647609665</v>
          </cell>
          <cell r="Z353">
            <v>-241.86509007296206</v>
          </cell>
        </row>
        <row r="354">
          <cell r="Y354">
            <v>-1126.8316647609665</v>
          </cell>
          <cell r="Z354">
            <v>-241.86509007296206</v>
          </cell>
        </row>
        <row r="358">
          <cell r="C358" t="str">
            <v xml:space="preserve">ESCENARIO BASE  CON PERDIDAS DE 2.4% ANUAL (Incluye rec. Mora y Ren. Cont) </v>
          </cell>
        </row>
        <row r="359">
          <cell r="C359" t="str">
            <v>EMPRESA NACIONAL DE ENERGIA ELECTRICA (ENEE)</v>
          </cell>
        </row>
        <row r="360">
          <cell r="C360" t="str">
            <v xml:space="preserve">PROYECCION  DEL FLUJO DE FONDOS </v>
          </cell>
        </row>
        <row r="361">
          <cell r="C361" t="str">
            <v xml:space="preserve">  (expresado en millones de Lps. corrientes)</v>
          </cell>
        </row>
        <row r="362">
          <cell r="D362" t="str">
            <v>Real 2002</v>
          </cell>
          <cell r="E362">
            <v>2003</v>
          </cell>
          <cell r="F362">
            <v>2004</v>
          </cell>
          <cell r="G362">
            <v>2005</v>
          </cell>
          <cell r="H362">
            <v>2006</v>
          </cell>
          <cell r="I362">
            <v>2007</v>
          </cell>
          <cell r="J362">
            <v>2008</v>
          </cell>
          <cell r="K362">
            <v>2009</v>
          </cell>
          <cell r="L362">
            <v>2010</v>
          </cell>
          <cell r="M362">
            <v>2011</v>
          </cell>
          <cell r="N362">
            <v>2012</v>
          </cell>
          <cell r="O362">
            <v>2013</v>
          </cell>
          <cell r="P362">
            <v>2014</v>
          </cell>
          <cell r="Q362">
            <v>2015</v>
          </cell>
          <cell r="Y362">
            <v>2011</v>
          </cell>
          <cell r="Z362">
            <v>2012</v>
          </cell>
        </row>
        <row r="363">
          <cell r="A363" t="str">
            <v/>
          </cell>
          <cell r="B363" t="str">
            <v xml:space="preserve"> SOURCES</v>
          </cell>
          <cell r="C363" t="str">
            <v xml:space="preserve"> FUENTES</v>
          </cell>
          <cell r="D363" t="str">
            <v/>
          </cell>
          <cell r="E363" t="str">
            <v/>
          </cell>
          <cell r="F363" t="str">
            <v/>
          </cell>
          <cell r="G363" t="str">
            <v/>
          </cell>
          <cell r="Y363" t="str">
            <v/>
          </cell>
          <cell r="Z363" t="str">
            <v/>
          </cell>
        </row>
        <row r="364">
          <cell r="A364" t="str">
            <v/>
          </cell>
          <cell r="B364" t="str">
            <v xml:space="preserve"> INTERNAL SOURCES</v>
          </cell>
          <cell r="C364" t="str">
            <v xml:space="preserve"> FUENTES INTERNAS</v>
          </cell>
          <cell r="D364" t="str">
            <v/>
          </cell>
        </row>
        <row r="365">
          <cell r="C365" t="str">
            <v>Ingresos Totales por Ventas de Energia</v>
          </cell>
          <cell r="F365">
            <v>7036.5690000000004</v>
          </cell>
          <cell r="G365">
            <v>7808.2591240000002</v>
          </cell>
          <cell r="H365">
            <v>8846.5690607000015</v>
          </cell>
          <cell r="I365">
            <v>9757.2168796248916</v>
          </cell>
          <cell r="J365">
            <v>10768.659967259611</v>
          </cell>
          <cell r="K365">
            <v>11821.188743559718</v>
          </cell>
          <cell r="L365">
            <v>12945.853252672496</v>
          </cell>
          <cell r="M365">
            <v>14137.263343321551</v>
          </cell>
          <cell r="N365">
            <v>15402.904157549514</v>
          </cell>
          <cell r="O365">
            <v>16476.921513321413</v>
          </cell>
          <cell r="P365">
            <v>17458.312198269417</v>
          </cell>
          <cell r="Q365">
            <v>18475.996874890978</v>
          </cell>
        </row>
        <row r="366">
          <cell r="C366" t="str">
            <v xml:space="preserve">Ingresos Totales por Venta Recaudados </v>
          </cell>
          <cell r="F366">
            <v>5629.2552000000005</v>
          </cell>
          <cell r="G366">
            <v>6246.6072992000009</v>
          </cell>
          <cell r="H366">
            <v>8638.907073360002</v>
          </cell>
          <cell r="I366">
            <v>10062.948159821159</v>
          </cell>
          <cell r="J366">
            <v>11155.376502477384</v>
          </cell>
          <cell r="K366">
            <v>11952.359640800902</v>
          </cell>
          <cell r="L366">
            <v>13114.797156996923</v>
          </cell>
          <cell r="M366">
            <v>14324.695802936056</v>
          </cell>
          <cell r="N366">
            <v>15609.710975562266</v>
          </cell>
          <cell r="O366">
            <v>16720.538555126088</v>
          </cell>
          <cell r="P366">
            <v>17728.967187438964</v>
          </cell>
          <cell r="Q366">
            <v>18764.102038259072</v>
          </cell>
        </row>
        <row r="367">
          <cell r="C367" t="str">
            <v xml:space="preserve">Otros Ingresos de explotación </v>
          </cell>
          <cell r="F367">
            <v>166.285</v>
          </cell>
          <cell r="G367">
            <v>199.608</v>
          </cell>
          <cell r="H367">
            <v>356.86264520000009</v>
          </cell>
          <cell r="I367">
            <v>195.14433759249783</v>
          </cell>
          <cell r="J367">
            <v>215.37319934519223</v>
          </cell>
          <cell r="K367">
            <v>236.42377487119438</v>
          </cell>
          <cell r="L367">
            <v>258.9170650534499</v>
          </cell>
          <cell r="M367">
            <v>282.745266866431</v>
          </cell>
          <cell r="N367">
            <v>308.05808315099029</v>
          </cell>
          <cell r="O367">
            <v>329.53843026642829</v>
          </cell>
          <cell r="P367">
            <v>349.16624396538833</v>
          </cell>
          <cell r="Q367">
            <v>369.51993749781957</v>
          </cell>
        </row>
        <row r="368">
          <cell r="B368" t="str">
            <v xml:space="preserve"> NET OPERATING INCOME</v>
          </cell>
          <cell r="C368" t="str">
            <v xml:space="preserve"> TOTAL  INGRESOS EXPLOTACION</v>
          </cell>
          <cell r="D368">
            <v>-1613.6136030000007</v>
          </cell>
          <cell r="E368">
            <v>-702.2557829999987</v>
          </cell>
          <cell r="F368">
            <v>-1118.793999999999</v>
          </cell>
          <cell r="G368">
            <v>6432.7292992000012</v>
          </cell>
          <cell r="H368">
            <v>8995.7697185600027</v>
          </cell>
          <cell r="I368">
            <v>10258.092497413656</v>
          </cell>
          <cell r="J368">
            <v>11370.749701822577</v>
          </cell>
          <cell r="K368">
            <v>12188.783415672096</v>
          </cell>
          <cell r="L368">
            <v>13373.714222050374</v>
          </cell>
          <cell r="M368">
            <v>14607.441069802488</v>
          </cell>
          <cell r="N368">
            <v>15917.769058713257</v>
          </cell>
          <cell r="O368">
            <v>17050.076985392516</v>
          </cell>
          <cell r="P368">
            <v>18078.133431404352</v>
          </cell>
          <cell r="Q368">
            <v>19133.621975756891</v>
          </cell>
          <cell r="Y368">
            <v>14420.008610187981</v>
          </cell>
          <cell r="Z368">
            <v>15710.962240700504</v>
          </cell>
        </row>
        <row r="369">
          <cell r="C369" t="str">
            <v>Recuperación de la Mora</v>
          </cell>
          <cell r="H369">
            <v>0</v>
          </cell>
          <cell r="I369">
            <v>180</v>
          </cell>
          <cell r="J369">
            <v>80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</row>
        <row r="370">
          <cell r="C370" t="str">
            <v>Prestamo Control de Perdidás</v>
          </cell>
          <cell r="J370">
            <v>460.33590560024999</v>
          </cell>
          <cell r="K370">
            <v>53.289662801250003</v>
          </cell>
        </row>
        <row r="371">
          <cell r="C371" t="str">
            <v>Prestamo Consolidacion de la Deuda</v>
          </cell>
          <cell r="I371">
            <v>0</v>
          </cell>
        </row>
        <row r="372">
          <cell r="B372" t="str">
            <v xml:space="preserve"> TOTAL INTERNAL SOURCES</v>
          </cell>
          <cell r="C372" t="str">
            <v xml:space="preserve"> TOTAL FUENTES INTERNAS</v>
          </cell>
          <cell r="D372">
            <v>-1613.6136030000007</v>
          </cell>
          <cell r="E372">
            <v>-702.2557829999987</v>
          </cell>
          <cell r="F372">
            <v>-1118.793999999999</v>
          </cell>
          <cell r="G372">
            <v>6432.7292992000012</v>
          </cell>
          <cell r="H372">
            <v>8995.7697185600027</v>
          </cell>
          <cell r="I372">
            <v>10438.092497413656</v>
          </cell>
          <cell r="J372">
            <v>11911.085607422827</v>
          </cell>
          <cell r="K372">
            <v>12242.073078473346</v>
          </cell>
          <cell r="L372">
            <v>13373.714222050374</v>
          </cell>
          <cell r="M372">
            <v>14607.441069802488</v>
          </cell>
          <cell r="N372">
            <v>15917.769058713257</v>
          </cell>
          <cell r="O372">
            <v>17050.076985392516</v>
          </cell>
          <cell r="P372">
            <v>18078.133431404352</v>
          </cell>
          <cell r="Q372">
            <v>19133.621975756891</v>
          </cell>
          <cell r="Y372">
            <v>14420.008610187981</v>
          </cell>
          <cell r="Z372">
            <v>15710.962240700504</v>
          </cell>
        </row>
        <row r="373">
          <cell r="D373" t="str">
            <v/>
          </cell>
          <cell r="E373" t="str">
            <v/>
          </cell>
          <cell r="F373" t="str">
            <v/>
          </cell>
          <cell r="G373" t="str">
            <v/>
          </cell>
          <cell r="H373" t="str">
            <v/>
          </cell>
          <cell r="I373" t="str">
            <v/>
          </cell>
          <cell r="J373" t="str">
            <v/>
          </cell>
          <cell r="K373" t="str">
            <v/>
          </cell>
          <cell r="L373" t="str">
            <v/>
          </cell>
          <cell r="P373" t="str">
            <v/>
          </cell>
          <cell r="Q373" t="str">
            <v/>
          </cell>
          <cell r="Y373" t="str">
            <v/>
          </cell>
          <cell r="Z373" t="str">
            <v/>
          </cell>
        </row>
        <row r="374">
          <cell r="B374" t="str">
            <v xml:space="preserve"> EXTERNAL SOURCES</v>
          </cell>
          <cell r="C374" t="str">
            <v xml:space="preserve"> FUENTES EXTERNAS</v>
          </cell>
          <cell r="D374" t="str">
            <v/>
          </cell>
          <cell r="F374" t="str">
            <v/>
          </cell>
        </row>
        <row r="375">
          <cell r="B375" t="str">
            <v xml:space="preserve"> CAPITAL CONTRIBUTION</v>
          </cell>
          <cell r="C375" t="str">
            <v>Aportes Gobierno por Electrificación Rural</v>
          </cell>
          <cell r="D375">
            <v>162.95599999999999</v>
          </cell>
          <cell r="E375">
            <v>30.97</v>
          </cell>
          <cell r="F375">
            <v>154.4752</v>
          </cell>
          <cell r="G375">
            <v>93.472212765957423</v>
          </cell>
          <cell r="H375">
            <v>25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Y375">
            <v>0</v>
          </cell>
          <cell r="Z375">
            <v>0</v>
          </cell>
        </row>
        <row r="376">
          <cell r="B376" t="str">
            <v xml:space="preserve"> STATE GOV.CONTRIBUTIONS</v>
          </cell>
          <cell r="C376" t="str">
            <v>Nuevo Endeudamiento CT</v>
          </cell>
          <cell r="D376">
            <v>0</v>
          </cell>
          <cell r="E376">
            <v>0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Y376">
            <v>0</v>
          </cell>
          <cell r="Z376">
            <v>0</v>
          </cell>
        </row>
        <row r="377">
          <cell r="C377" t="str">
            <v>Depósito Abonados</v>
          </cell>
          <cell r="G377">
            <v>0.7</v>
          </cell>
          <cell r="H377">
            <v>0.7</v>
          </cell>
          <cell r="I377">
            <v>0.7</v>
          </cell>
          <cell r="J377">
            <v>0.7</v>
          </cell>
          <cell r="K377">
            <v>0.7</v>
          </cell>
          <cell r="L377">
            <v>0.7</v>
          </cell>
          <cell r="M377">
            <v>0.7</v>
          </cell>
          <cell r="N377">
            <v>0.7</v>
          </cell>
          <cell r="O377">
            <v>0.7</v>
          </cell>
          <cell r="P377">
            <v>0.7</v>
          </cell>
          <cell r="Q377">
            <v>0.7</v>
          </cell>
          <cell r="Y377">
            <v>0.7</v>
          </cell>
          <cell r="Z377">
            <v>0.7</v>
          </cell>
        </row>
        <row r="378">
          <cell r="C378" t="str">
            <v>Suministro de proveedores</v>
          </cell>
        </row>
        <row r="379">
          <cell r="B379" t="str">
            <v xml:space="preserve"> PROPOSED IDB LOAN(S) </v>
          </cell>
          <cell r="C379" t="str">
            <v>Préstamo BID Propuesto y Cofinanc.</v>
          </cell>
          <cell r="D379">
            <v>0</v>
          </cell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331.07849999999996</v>
          </cell>
          <cell r="J379">
            <v>330.07194524999994</v>
          </cell>
          <cell r="K379">
            <v>126.58729364999999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Y379">
            <v>0</v>
          </cell>
          <cell r="Z379">
            <v>0</v>
          </cell>
        </row>
        <row r="380">
          <cell r="B380" t="str">
            <v xml:space="preserve"> OTHER LOANS</v>
          </cell>
          <cell r="C380" t="str">
            <v>Emision de bonos</v>
          </cell>
          <cell r="D380">
            <v>112.786</v>
          </cell>
          <cell r="E380">
            <v>105.145</v>
          </cell>
          <cell r="F380">
            <v>105.145</v>
          </cell>
          <cell r="G380">
            <v>0</v>
          </cell>
          <cell r="H380">
            <v>1889.5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Y380">
            <v>0</v>
          </cell>
          <cell r="Z380">
            <v>0</v>
          </cell>
        </row>
        <row r="381">
          <cell r="B381" t="str">
            <v xml:space="preserve"> TEMPORARY LOAN</v>
          </cell>
          <cell r="C381" t="str">
            <v xml:space="preserve">Préstamo Lineas y Subestaciones, Dist. </v>
          </cell>
          <cell r="D381">
            <v>143.75</v>
          </cell>
          <cell r="E381">
            <v>156.19999999999999</v>
          </cell>
          <cell r="F381">
            <v>156.19999999999999</v>
          </cell>
          <cell r="G381">
            <v>792.5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Y381">
            <v>0</v>
          </cell>
          <cell r="Z381">
            <v>0</v>
          </cell>
        </row>
        <row r="382">
          <cell r="B382" t="str">
            <v xml:space="preserve"> TOTAL EXTERNAL SOURCES</v>
          </cell>
          <cell r="C382" t="str">
            <v>TOTAL FUENTES EXTERNAS</v>
          </cell>
          <cell r="D382">
            <v>419.49199999999996</v>
          </cell>
          <cell r="E382">
            <v>292.315</v>
          </cell>
          <cell r="F382">
            <v>415.8202</v>
          </cell>
          <cell r="G382">
            <v>886.6722127659574</v>
          </cell>
          <cell r="H382">
            <v>1915.2</v>
          </cell>
          <cell r="I382">
            <v>331.77849999999995</v>
          </cell>
          <cell r="J382">
            <v>330.77194524999993</v>
          </cell>
          <cell r="K382">
            <v>127.28729365</v>
          </cell>
          <cell r="L382">
            <v>0.7</v>
          </cell>
          <cell r="M382">
            <v>0.7</v>
          </cell>
          <cell r="N382">
            <v>0.7</v>
          </cell>
          <cell r="O382">
            <v>0.7</v>
          </cell>
          <cell r="P382">
            <v>0.7</v>
          </cell>
          <cell r="Q382">
            <v>0.7</v>
          </cell>
          <cell r="Y382">
            <v>0.7</v>
          </cell>
          <cell r="Z382">
            <v>0.7</v>
          </cell>
        </row>
        <row r="383">
          <cell r="B383" t="str">
            <v xml:space="preserve"> TOTAL SOURCES</v>
          </cell>
          <cell r="C383" t="str">
            <v>TOTAL FUENTES</v>
          </cell>
          <cell r="D383">
            <v>-1194.1216030000007</v>
          </cell>
          <cell r="E383">
            <v>-409.9407829999987</v>
          </cell>
          <cell r="F383">
            <v>-702.97379999999896</v>
          </cell>
          <cell r="G383">
            <v>7319.4015119659589</v>
          </cell>
          <cell r="H383">
            <v>10910.969718560003</v>
          </cell>
          <cell r="I383">
            <v>10769.870997413656</v>
          </cell>
          <cell r="J383">
            <v>12241.857552672827</v>
          </cell>
          <cell r="K383">
            <v>12369.360372123347</v>
          </cell>
          <cell r="L383">
            <v>13374.414222050375</v>
          </cell>
          <cell r="M383">
            <v>14608.141069802488</v>
          </cell>
          <cell r="N383">
            <v>15918.469058713257</v>
          </cell>
          <cell r="O383">
            <v>17050.776985392517</v>
          </cell>
          <cell r="P383">
            <v>18078.833431404353</v>
          </cell>
          <cell r="Q383">
            <v>19134.321975756891</v>
          </cell>
          <cell r="Y383">
            <v>14420.708610187981</v>
          </cell>
          <cell r="Z383">
            <v>15711.662240700505</v>
          </cell>
        </row>
        <row r="384">
          <cell r="D384" t="str">
            <v/>
          </cell>
          <cell r="E384" t="str">
            <v/>
          </cell>
          <cell r="G384" t="str">
            <v/>
          </cell>
          <cell r="H384" t="str">
            <v/>
          </cell>
          <cell r="L384" t="str">
            <v/>
          </cell>
          <cell r="M384" t="str">
            <v/>
          </cell>
          <cell r="P384" t="str">
            <v/>
          </cell>
          <cell r="Q384" t="str">
            <v/>
          </cell>
          <cell r="Y384" t="str">
            <v/>
          </cell>
          <cell r="Z384" t="str">
            <v/>
          </cell>
        </row>
        <row r="385">
          <cell r="A385" t="str">
            <v/>
          </cell>
          <cell r="B385" t="str">
            <v xml:space="preserve"> APPLICATIONS</v>
          </cell>
          <cell r="C385" t="str">
            <v xml:space="preserve"> APLICACIONES</v>
          </cell>
          <cell r="D385" t="str">
            <v/>
          </cell>
          <cell r="E385" t="str">
            <v/>
          </cell>
        </row>
        <row r="386">
          <cell r="C386" t="str">
            <v xml:space="preserve"> TOTAL COSTOS Y GASTOS EXPLOTACION</v>
          </cell>
          <cell r="G386">
            <v>9633.1927759999999</v>
          </cell>
          <cell r="H386">
            <v>9111.6346980599974</v>
          </cell>
          <cell r="I386">
            <v>10404.217098023779</v>
          </cell>
          <cell r="J386">
            <v>11420.318142937545</v>
          </cell>
          <cell r="K386">
            <v>12339.038677754415</v>
          </cell>
          <cell r="L386">
            <v>12914.269618255908</v>
          </cell>
          <cell r="M386">
            <v>13995.470412470597</v>
          </cell>
          <cell r="N386">
            <v>14675.246485771771</v>
          </cell>
          <cell r="O386">
            <v>15789.39286187341</v>
          </cell>
          <cell r="P386">
            <v>16590.416967101846</v>
          </cell>
          <cell r="Q386">
            <v>17643.105915334283</v>
          </cell>
          <cell r="Y386">
            <v>14885.23414488223</v>
          </cell>
          <cell r="Z386">
            <v>15327.081717787154</v>
          </cell>
        </row>
        <row r="387">
          <cell r="C387" t="str">
            <v xml:space="preserve"> Subtotal Compra de Energía, Comb.y Arr.</v>
          </cell>
          <cell r="G387">
            <v>6802.8437759999997</v>
          </cell>
          <cell r="H387">
            <v>7985.4423274799983</v>
          </cell>
          <cell r="I387">
            <v>9028.9546912556325</v>
          </cell>
          <cell r="J387">
            <v>10065.491086004793</v>
          </cell>
          <cell r="K387">
            <v>10913.526592908243</v>
          </cell>
          <cell r="L387">
            <v>11414.07393804039</v>
          </cell>
          <cell r="M387">
            <v>12416.66468641605</v>
          </cell>
          <cell r="N387">
            <v>13013.585565629106</v>
          </cell>
          <cell r="O387">
            <v>14048.508284783888</v>
          </cell>
          <cell r="P387">
            <v>14770.866376243719</v>
          </cell>
          <cell r="Q387">
            <v>15741.470025843289</v>
          </cell>
          <cell r="Y387">
            <v>11686.243153658712</v>
          </cell>
          <cell r="Z387">
            <v>12079.69176436877</v>
          </cell>
        </row>
        <row r="388">
          <cell r="C388" t="str">
            <v>Subtotal Gastos de Explotacion(menos dep. y prev. Cuentas incob.)</v>
          </cell>
          <cell r="G388">
            <v>2830.3490000000002</v>
          </cell>
          <cell r="H388">
            <v>1126.1923705799998</v>
          </cell>
          <cell r="I388">
            <v>1375.2624067681463</v>
          </cell>
          <cell r="J388">
            <v>1354.8270569327526</v>
          </cell>
          <cell r="K388">
            <v>1425.5120848461729</v>
          </cell>
          <cell r="L388">
            <v>1500.1956802155178</v>
          </cell>
          <cell r="M388">
            <v>1578.8057260545459</v>
          </cell>
          <cell r="N388">
            <v>1661.6609201426659</v>
          </cell>
          <cell r="O388">
            <v>1740.8845770895216</v>
          </cell>
          <cell r="P388">
            <v>1819.5505908581256</v>
          </cell>
          <cell r="Q388">
            <v>1901.635889490994</v>
          </cell>
          <cell r="Y388">
            <v>3198.990991223518</v>
          </cell>
          <cell r="Z388">
            <v>3247.3899534183838</v>
          </cell>
        </row>
        <row r="390">
          <cell r="B390" t="str">
            <v xml:space="preserve">    DEBT SERVICE</v>
          </cell>
          <cell r="C390" t="str">
            <v xml:space="preserve"> SERVICIO DE  DEUDAS</v>
          </cell>
          <cell r="D390" t="str">
            <v/>
          </cell>
          <cell r="E390" t="str">
            <v/>
          </cell>
        </row>
        <row r="391">
          <cell r="B391" t="str">
            <v xml:space="preserve"> SHRT-TERM FINANCIAL CHGS.</v>
          </cell>
          <cell r="C391" t="str">
            <v>Intereses Deuda Interna Corto plazo</v>
          </cell>
          <cell r="D391">
            <v>9.3699999999999992</v>
          </cell>
          <cell r="E391">
            <v>40.375999999999998</v>
          </cell>
          <cell r="F391">
            <v>153.82599999999999</v>
          </cell>
          <cell r="G391">
            <v>0</v>
          </cell>
          <cell r="H391">
            <v>218.8592639</v>
          </cell>
          <cell r="I391">
            <v>14.333329999999998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Y391">
            <v>1.6240709999999998E-2</v>
          </cell>
          <cell r="Z391">
            <v>1.6240709999999998E-2</v>
          </cell>
        </row>
        <row r="392">
          <cell r="C392" t="str">
            <v>Intereses en bonos a emitir</v>
          </cell>
          <cell r="G392">
            <v>0</v>
          </cell>
          <cell r="H392">
            <v>47.464335690000006</v>
          </cell>
          <cell r="I392">
            <v>104.65125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Y392">
            <v>0</v>
          </cell>
          <cell r="Z392">
            <v>0</v>
          </cell>
        </row>
        <row r="393">
          <cell r="C393" t="str">
            <v xml:space="preserve">Descuento sobre bonos </v>
          </cell>
          <cell r="H393">
            <v>165.2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</row>
        <row r="394">
          <cell r="B394" t="str">
            <v xml:space="preserve"> L/T OTHER FINANCIAL CHGS.</v>
          </cell>
          <cell r="C394" t="str">
            <v>Intereses Deuda Interna largo Plazo(FPS)</v>
          </cell>
          <cell r="D394">
            <v>0</v>
          </cell>
          <cell r="E394">
            <v>0</v>
          </cell>
          <cell r="F394">
            <v>0</v>
          </cell>
          <cell r="G394">
            <v>145.35400000000001</v>
          </cell>
          <cell r="H394">
            <v>0</v>
          </cell>
          <cell r="I394">
            <v>0.23648</v>
          </cell>
          <cell r="J394">
            <v>0.18721000000000002</v>
          </cell>
          <cell r="K394">
            <v>0.13384000000000001</v>
          </cell>
          <cell r="L394">
            <v>7.6100000000000001E-2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Y394">
            <v>0</v>
          </cell>
          <cell r="Z394">
            <v>0</v>
          </cell>
        </row>
        <row r="395">
          <cell r="B395" t="str">
            <v xml:space="preserve"> CONSTRUCT.FIN.CHGS.PAID</v>
          </cell>
          <cell r="C395" t="str">
            <v xml:space="preserve">Intereses Deuda Externa Lgo.Plazo </v>
          </cell>
          <cell r="D395">
            <v>246.2</v>
          </cell>
          <cell r="E395">
            <v>259.47089999999997</v>
          </cell>
          <cell r="F395">
            <v>246.98099999999999</v>
          </cell>
          <cell r="G395">
            <v>99.7</v>
          </cell>
          <cell r="H395">
            <v>263.50301640999999</v>
          </cell>
          <cell r="I395">
            <v>79.255794874088338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Y395">
            <v>128.56754779480548</v>
          </cell>
          <cell r="Z395">
            <v>120.59016179306742</v>
          </cell>
        </row>
        <row r="396">
          <cell r="C396" t="str">
            <v>Intereses prestamo generacion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</row>
        <row r="397">
          <cell r="C397" t="str">
            <v>Intereses prestamo (lineas,subst. y dist)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Y397">
            <v>533.02234156191173</v>
          </cell>
          <cell r="Z397">
            <v>505.13921048324511</v>
          </cell>
        </row>
        <row r="398">
          <cell r="C398" t="str">
            <v>Intereses prestamo control perdidas</v>
          </cell>
          <cell r="J398">
            <v>46.033590560025004</v>
          </cell>
          <cell r="K398">
            <v>51.362556840150006</v>
          </cell>
          <cell r="L398">
            <v>51.362556840150006</v>
          </cell>
          <cell r="M398">
            <v>50.211717076149384</v>
          </cell>
          <cell r="N398">
            <v>45.475133863143746</v>
          </cell>
          <cell r="O398">
            <v>40.338878179128749</v>
          </cell>
          <cell r="P398">
            <v>35.202622495113751</v>
          </cell>
          <cell r="Q398">
            <v>30.066366811098746</v>
          </cell>
        </row>
        <row r="399">
          <cell r="B399" t="str">
            <v xml:space="preserve"> OTHER FINANCIAL EXPENSES</v>
          </cell>
          <cell r="C399" t="str">
            <v>Intereses consolidacion de la deuda L.P.</v>
          </cell>
          <cell r="D399" t="str">
            <v/>
          </cell>
          <cell r="E399">
            <v>0</v>
          </cell>
          <cell r="F399">
            <v>0</v>
          </cell>
          <cell r="G399">
            <v>44.012398550000007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Y399">
            <v>0</v>
          </cell>
          <cell r="Z399">
            <v>0</v>
          </cell>
        </row>
        <row r="400">
          <cell r="B400" t="str">
            <v xml:space="preserve"> AMORT. IDB LOAN(S)</v>
          </cell>
          <cell r="C400" t="str">
            <v xml:space="preserve">Amortización Deuda Interna L.P. (Existente) </v>
          </cell>
          <cell r="D400">
            <v>0</v>
          </cell>
          <cell r="E400">
            <v>0</v>
          </cell>
          <cell r="F400">
            <v>0</v>
          </cell>
          <cell r="G400">
            <v>0</v>
          </cell>
          <cell r="H400">
            <v>0</v>
          </cell>
          <cell r="I400">
            <v>1.1873399999999998</v>
          </cell>
          <cell r="J400">
            <v>0.64294000000000007</v>
          </cell>
          <cell r="K400">
            <v>0.69629999999999981</v>
          </cell>
          <cell r="L400">
            <v>0.7541000000000001</v>
          </cell>
          <cell r="M400">
            <v>0.53719000000000006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Y400">
            <v>246.69879299859889</v>
          </cell>
          <cell r="Z400">
            <v>274.58192407726557</v>
          </cell>
        </row>
        <row r="401">
          <cell r="B401" t="str">
            <v xml:space="preserve"> AMORT. OTHER LOANS</v>
          </cell>
          <cell r="C401" t="str">
            <v>Amortización Deuda Externa Lgo.Plazo</v>
          </cell>
          <cell r="D401">
            <v>251.82996</v>
          </cell>
          <cell r="E401">
            <v>294.39999999999998</v>
          </cell>
          <cell r="F401">
            <v>248.10418918469651</v>
          </cell>
          <cell r="G401">
            <v>226.29599999999999</v>
          </cell>
          <cell r="H401">
            <v>106.066</v>
          </cell>
          <cell r="I401">
            <v>263.89170131989681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Y401">
            <v>265.94918785045854</v>
          </cell>
          <cell r="Z401">
            <v>225.94918785045854</v>
          </cell>
        </row>
        <row r="402">
          <cell r="C402" t="str">
            <v>Amortización prestamo generacion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</row>
        <row r="403">
          <cell r="C403" t="str">
            <v>Amortización prestamo linea y suebst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</row>
        <row r="404">
          <cell r="C404" t="str">
            <v>Amortización prestamo control de perdidas</v>
          </cell>
          <cell r="J404">
            <v>0</v>
          </cell>
          <cell r="K404">
            <v>0</v>
          </cell>
          <cell r="L404">
            <v>0</v>
          </cell>
          <cell r="M404">
            <v>46.033590560024997</v>
          </cell>
          <cell r="N404">
            <v>51.362556840149999</v>
          </cell>
          <cell r="O404">
            <v>51.362556840149999</v>
          </cell>
          <cell r="P404">
            <v>51.362556840149999</v>
          </cell>
          <cell r="Q404">
            <v>51.362556840149999</v>
          </cell>
        </row>
        <row r="405">
          <cell r="C405" t="str">
            <v>Amortización Proyecto BID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</row>
        <row r="406">
          <cell r="C406" t="str">
            <v>Amortización consolidacion de la deuda L.P.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</row>
        <row r="407">
          <cell r="B407" t="str">
            <v xml:space="preserve"> AMORT. OTHER LOANS</v>
          </cell>
          <cell r="C407" t="str">
            <v>Amortización Deuda Interna Cto.Plazo</v>
          </cell>
          <cell r="D407">
            <v>0</v>
          </cell>
          <cell r="E407">
            <v>0</v>
          </cell>
          <cell r="F407">
            <v>0</v>
          </cell>
          <cell r="G407">
            <v>650.745</v>
          </cell>
          <cell r="H407">
            <v>2016.5619999999999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Y407">
            <v>0</v>
          </cell>
          <cell r="Z407">
            <v>0</v>
          </cell>
        </row>
        <row r="408">
          <cell r="C408" t="str">
            <v>Cancelación bonos+Comision descuento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Y408">
            <v>0</v>
          </cell>
          <cell r="Z408">
            <v>0</v>
          </cell>
        </row>
        <row r="409">
          <cell r="B409" t="str">
            <v xml:space="preserve"> TOTAL DEBT SERVICE</v>
          </cell>
          <cell r="C409" t="str">
            <v>TOTAL SERVICIO DEUDA</v>
          </cell>
          <cell r="D409">
            <v>507.39995999999996</v>
          </cell>
          <cell r="E409">
            <v>594.24689999999987</v>
          </cell>
          <cell r="F409">
            <v>648.91118918469647</v>
          </cell>
          <cell r="G409">
            <v>1166.1073985500002</v>
          </cell>
          <cell r="H409">
            <v>2817.6546159999998</v>
          </cell>
          <cell r="I409">
            <v>463.55589619398518</v>
          </cell>
          <cell r="J409">
            <v>46.863740560025008</v>
          </cell>
          <cell r="K409">
            <v>52.192696840150006</v>
          </cell>
          <cell r="L409">
            <v>52.192756840150004</v>
          </cell>
          <cell r="M409">
            <v>96.782497636174384</v>
          </cell>
          <cell r="N409">
            <v>96.837690703293745</v>
          </cell>
          <cell r="O409">
            <v>91.701435019278748</v>
          </cell>
          <cell r="P409">
            <v>86.56517933526375</v>
          </cell>
          <cell r="Q409">
            <v>81.428923651248738</v>
          </cell>
          <cell r="Y409">
            <v>1174.2541109157746</v>
          </cell>
          <cell r="Z409">
            <v>1126.2767249140365</v>
          </cell>
        </row>
        <row r="410">
          <cell r="E410" t="str">
            <v/>
          </cell>
        </row>
        <row r="411">
          <cell r="B411" t="str">
            <v xml:space="preserve"> CONSTRUCTION COSTS</v>
          </cell>
          <cell r="C411" t="str">
            <v xml:space="preserve">INVERSIONES </v>
          </cell>
          <cell r="D411" t="str">
            <v/>
          </cell>
          <cell r="E411" t="str">
            <v/>
          </cell>
          <cell r="H411" t="str">
            <v/>
          </cell>
          <cell r="Y411" t="str">
            <v/>
          </cell>
          <cell r="Z411" t="str">
            <v/>
          </cell>
        </row>
        <row r="412">
          <cell r="B412" t="str">
            <v xml:space="preserve"> PROPOSED IDB PROJECT</v>
          </cell>
          <cell r="C412" t="str">
            <v>Proyecto BID</v>
          </cell>
          <cell r="D412">
            <v>0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I412">
            <v>331.07849999999996</v>
          </cell>
          <cell r="J412">
            <v>330.07194524999994</v>
          </cell>
          <cell r="K412">
            <v>126.58729364999999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Y412">
            <v>0</v>
          </cell>
          <cell r="Z412">
            <v>0</v>
          </cell>
        </row>
        <row r="413">
          <cell r="B413" t="str">
            <v xml:space="preserve"> FINAN.EXPENS.IDB LOAN </v>
          </cell>
          <cell r="C413" t="str">
            <v>Gastos Financ.Proyecto BID capitalizados</v>
          </cell>
          <cell r="D413">
            <v>0</v>
          </cell>
          <cell r="E413">
            <v>0</v>
          </cell>
          <cell r="F413">
            <v>0</v>
          </cell>
          <cell r="G413">
            <v>0</v>
          </cell>
          <cell r="H413">
            <v>0</v>
          </cell>
          <cell r="I413">
            <v>4.9661775000000006</v>
          </cell>
          <cell r="J413">
            <v>8.2618641787500007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Y413">
            <v>0</v>
          </cell>
          <cell r="Z413">
            <v>0</v>
          </cell>
        </row>
        <row r="414">
          <cell r="C414" t="str">
            <v>Proyecto Reduccion de perdidas</v>
          </cell>
          <cell r="H414">
            <v>212.9</v>
          </cell>
          <cell r="I414">
            <v>309.8</v>
          </cell>
          <cell r="J414">
            <v>460.33590560024999</v>
          </cell>
          <cell r="K414">
            <v>53.289662801250003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</row>
        <row r="415">
          <cell r="C415" t="str">
            <v>Subestaciones y Lineas</v>
          </cell>
          <cell r="H415">
            <v>7.1790000000000003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7.1790000000000003</v>
          </cell>
          <cell r="Y415">
            <v>0</v>
          </cell>
          <cell r="Z415">
            <v>0</v>
          </cell>
        </row>
        <row r="416">
          <cell r="C416" t="str">
            <v>Expansion Distribucion</v>
          </cell>
          <cell r="H416">
            <v>97.431000000000012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97.431000000000012</v>
          </cell>
          <cell r="Y416">
            <v>0</v>
          </cell>
          <cell r="Z416">
            <v>0</v>
          </cell>
        </row>
        <row r="417">
          <cell r="B417" t="str">
            <v xml:space="preserve"> OTHER PROJECTS</v>
          </cell>
          <cell r="C417" t="str">
            <v>Inversiones en Obras (incluye generacion)</v>
          </cell>
          <cell r="D417">
            <v>309.44900000000001</v>
          </cell>
          <cell r="E417">
            <v>89.070000000000007</v>
          </cell>
          <cell r="F417">
            <v>331.04125700000003</v>
          </cell>
          <cell r="G417">
            <v>41.5</v>
          </cell>
          <cell r="H417">
            <v>16.404</v>
          </cell>
          <cell r="I417">
            <v>100</v>
          </cell>
          <cell r="J417">
            <v>100</v>
          </cell>
          <cell r="K417">
            <v>100</v>
          </cell>
          <cell r="L417">
            <v>100</v>
          </cell>
          <cell r="M417">
            <v>100</v>
          </cell>
          <cell r="N417">
            <v>100</v>
          </cell>
          <cell r="O417">
            <v>100</v>
          </cell>
          <cell r="P417">
            <v>100</v>
          </cell>
          <cell r="Q417">
            <v>100</v>
          </cell>
          <cell r="S417">
            <v>104.61000000000001</v>
          </cell>
          <cell r="Y417">
            <v>100</v>
          </cell>
          <cell r="Z417">
            <v>100</v>
          </cell>
        </row>
        <row r="418">
          <cell r="C418" t="str">
            <v>Inversiones en Obras de Electrif.Rural</v>
          </cell>
          <cell r="D418">
            <v>0</v>
          </cell>
          <cell r="E418">
            <v>115.812</v>
          </cell>
          <cell r="F418">
            <v>180.22149999999999</v>
          </cell>
          <cell r="G418">
            <v>98.7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5.4978320851399296</v>
          </cell>
          <cell r="Y418">
            <v>0</v>
          </cell>
          <cell r="Z418">
            <v>0</v>
          </cell>
        </row>
        <row r="419">
          <cell r="C419" t="str">
            <v xml:space="preserve">Programa de Mejora de Gestion 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</row>
        <row r="420">
          <cell r="B420" t="str">
            <v xml:space="preserve"> OTHER PROJECTS</v>
          </cell>
          <cell r="C420" t="str">
            <v>Otras (Maqu.y equipos)</v>
          </cell>
          <cell r="D420">
            <v>102.59399999999999</v>
          </cell>
          <cell r="E420">
            <v>80</v>
          </cell>
          <cell r="F420">
            <v>77.2</v>
          </cell>
          <cell r="G420">
            <v>78</v>
          </cell>
          <cell r="H420">
            <v>240.99</v>
          </cell>
          <cell r="I420">
            <v>95.137500000000003</v>
          </cell>
          <cell r="J420">
            <v>95.137500000000003</v>
          </cell>
          <cell r="K420">
            <v>95.137500000000003</v>
          </cell>
          <cell r="L420">
            <v>95.137500000000003</v>
          </cell>
          <cell r="M420">
            <v>95.137500000000003</v>
          </cell>
          <cell r="N420">
            <v>95.137500000000003</v>
          </cell>
          <cell r="O420">
            <v>95.137500000000003</v>
          </cell>
          <cell r="P420">
            <v>95.137500000000003</v>
          </cell>
          <cell r="Q420">
            <v>95.137500000000003</v>
          </cell>
          <cell r="Y420">
            <v>95.15</v>
          </cell>
          <cell r="Z420">
            <v>95.15</v>
          </cell>
        </row>
        <row r="421">
          <cell r="B421" t="str">
            <v xml:space="preserve"> TOTAL CONSTRUCTION COSTS</v>
          </cell>
          <cell r="C421" t="str">
            <v xml:space="preserve"> TOTAL INVERSIONES</v>
          </cell>
          <cell r="D421">
            <v>412.04300000000001</v>
          </cell>
          <cell r="E421">
            <v>284.88200000000001</v>
          </cell>
          <cell r="F421">
            <v>588.46275700000001</v>
          </cell>
          <cell r="G421">
            <v>218.2</v>
          </cell>
          <cell r="H421">
            <v>574.904</v>
          </cell>
          <cell r="I421">
            <v>840.98217750000003</v>
          </cell>
          <cell r="J421">
            <v>993.80721502899996</v>
          </cell>
          <cell r="K421">
            <v>375.01445645125</v>
          </cell>
          <cell r="L421">
            <v>195.13749999999999</v>
          </cell>
          <cell r="M421">
            <v>195.13749999999999</v>
          </cell>
          <cell r="N421">
            <v>195.13749999999999</v>
          </cell>
          <cell r="O421">
            <v>195.13749999999999</v>
          </cell>
          <cell r="P421">
            <v>195.13749999999999</v>
          </cell>
          <cell r="Q421">
            <v>195.13749999999999</v>
          </cell>
          <cell r="Y421">
            <v>195.15</v>
          </cell>
          <cell r="Z421">
            <v>195.15</v>
          </cell>
        </row>
        <row r="422">
          <cell r="D422" t="str">
            <v/>
          </cell>
          <cell r="E422" t="str">
            <v/>
          </cell>
          <cell r="G422" t="str">
            <v/>
          </cell>
          <cell r="K422" t="str">
            <v/>
          </cell>
          <cell r="L422" t="str">
            <v/>
          </cell>
          <cell r="M422" t="str">
            <v/>
          </cell>
          <cell r="N422" t="str">
            <v/>
          </cell>
          <cell r="O422" t="str">
            <v/>
          </cell>
          <cell r="P422" t="str">
            <v/>
          </cell>
          <cell r="Q422" t="str">
            <v/>
          </cell>
          <cell r="Y422" t="str">
            <v/>
          </cell>
          <cell r="Z422" t="str">
            <v/>
          </cell>
        </row>
        <row r="423">
          <cell r="B423" t="str">
            <v xml:space="preserve"> OTHER APPLICATIONS</v>
          </cell>
          <cell r="C423" t="str">
            <v xml:space="preserve">    OTRAS APLICACIONES</v>
          </cell>
          <cell r="D423" t="str">
            <v/>
          </cell>
        </row>
        <row r="424">
          <cell r="B424" t="str">
            <v xml:space="preserve"> DEFERRED CHARGES</v>
          </cell>
          <cell r="C424" t="str">
            <v xml:space="preserve">Costos Diferidos </v>
          </cell>
          <cell r="D424">
            <v>0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Y424">
            <v>0</v>
          </cell>
          <cell r="Z424">
            <v>0</v>
          </cell>
        </row>
        <row r="425">
          <cell r="B425" t="str">
            <v xml:space="preserve"> INC.(DECREASE)WORK.CAPIT.</v>
          </cell>
          <cell r="C425" t="str">
            <v>Incremento (Disminución) Capital de Trabajo</v>
          </cell>
          <cell r="D425">
            <v>-77.204000000000008</v>
          </cell>
          <cell r="E425">
            <v>-77.204000000000008</v>
          </cell>
          <cell r="F425">
            <v>-1274</v>
          </cell>
          <cell r="G425">
            <v>-342.3</v>
          </cell>
          <cell r="H425">
            <v>144</v>
          </cell>
          <cell r="I425">
            <v>163.19999999999999</v>
          </cell>
          <cell r="J425">
            <v>184.10000000000002</v>
          </cell>
          <cell r="K425">
            <v>210</v>
          </cell>
          <cell r="L425">
            <v>240.20000000000002</v>
          </cell>
          <cell r="M425">
            <v>250.20000000000002</v>
          </cell>
          <cell r="N425">
            <v>260.20000000000005</v>
          </cell>
          <cell r="O425">
            <v>270.20000000000005</v>
          </cell>
          <cell r="P425">
            <v>280.20000000000005</v>
          </cell>
          <cell r="Q425">
            <v>290.20000000000005</v>
          </cell>
          <cell r="Y425">
            <v>240.20000000000002</v>
          </cell>
          <cell r="Z425">
            <v>240.20000000000002</v>
          </cell>
        </row>
        <row r="426">
          <cell r="B426" t="str">
            <v xml:space="preserve"> CONSTRUCT.FIN.CHGS.PAID</v>
          </cell>
          <cell r="C426" t="str">
            <v>Gastos Financ.Construc.no Financiados</v>
          </cell>
          <cell r="D426">
            <v>0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Y426">
            <v>0</v>
          </cell>
          <cell r="Z426">
            <v>0</v>
          </cell>
        </row>
        <row r="427">
          <cell r="B427" t="str">
            <v xml:space="preserve"> TOT.OTHER APPLICATIONS</v>
          </cell>
          <cell r="C427" t="str">
            <v xml:space="preserve"> TOT.OTRAS APLICACIONES</v>
          </cell>
          <cell r="D427">
            <v>-77.204000000000008</v>
          </cell>
          <cell r="E427">
            <v>-77.204000000000008</v>
          </cell>
          <cell r="F427">
            <v>-1274</v>
          </cell>
          <cell r="G427">
            <v>-342.3</v>
          </cell>
          <cell r="H427">
            <v>144</v>
          </cell>
          <cell r="I427">
            <v>163.19999999999999</v>
          </cell>
          <cell r="J427">
            <v>184.10000000000002</v>
          </cell>
          <cell r="K427">
            <v>210</v>
          </cell>
          <cell r="L427">
            <v>240.20000000000002</v>
          </cell>
          <cell r="M427">
            <v>250.20000000000002</v>
          </cell>
          <cell r="N427">
            <v>260.20000000000005</v>
          </cell>
          <cell r="O427">
            <v>270.20000000000005</v>
          </cell>
          <cell r="P427">
            <v>280.20000000000005</v>
          </cell>
          <cell r="Q427">
            <v>290.20000000000005</v>
          </cell>
          <cell r="Y427">
            <v>240.20000000000002</v>
          </cell>
          <cell r="Z427">
            <v>240.20000000000002</v>
          </cell>
        </row>
        <row r="428">
          <cell r="B428" t="str">
            <v xml:space="preserve"> TOTAL APPLICATIONS</v>
          </cell>
          <cell r="C428" t="str">
            <v xml:space="preserve"> TOTAL APLICACIONES</v>
          </cell>
          <cell r="D428">
            <v>842.23895999999991</v>
          </cell>
          <cell r="E428">
            <v>801.92489999999998</v>
          </cell>
          <cell r="F428">
            <v>-36.626053815303521</v>
          </cell>
          <cell r="G428">
            <v>1042.0073985500003</v>
          </cell>
          <cell r="H428">
            <v>12648.193314059998</v>
          </cell>
          <cell r="I428">
            <v>11871.955171717764</v>
          </cell>
          <cell r="J428">
            <v>12645.089098526571</v>
          </cell>
          <cell r="K428">
            <v>12976.245831045815</v>
          </cell>
          <cell r="L428">
            <v>13401.799875096058</v>
          </cell>
          <cell r="M428">
            <v>14537.590410106772</v>
          </cell>
          <cell r="N428">
            <v>15227.421676475065</v>
          </cell>
          <cell r="O428">
            <v>16346.431796892688</v>
          </cell>
          <cell r="P428">
            <v>17152.31964643711</v>
          </cell>
          <cell r="Q428">
            <v>18209.872338985533</v>
          </cell>
          <cell r="Y428">
            <v>1609.6041109157748</v>
          </cell>
          <cell r="Z428">
            <v>1561.6267249140367</v>
          </cell>
        </row>
        <row r="430">
          <cell r="B430" t="str">
            <v xml:space="preserve"> ANNUAL SURPLUS(DEFICIT)</v>
          </cell>
          <cell r="C430" t="str">
            <v xml:space="preserve"> SUPERAVIT(DEFICIT)ANUAL</v>
          </cell>
          <cell r="D430">
            <v>-2036.3605630000006</v>
          </cell>
          <cell r="E430">
            <v>-1211.8656829999986</v>
          </cell>
          <cell r="F430">
            <v>-666.34774618469544</v>
          </cell>
          <cell r="G430">
            <v>6277.3941134159586</v>
          </cell>
          <cell r="H430">
            <v>-1737.2235954999942</v>
          </cell>
          <cell r="I430">
            <v>-1102.0841743041074</v>
          </cell>
          <cell r="J430">
            <v>-403.23154585374323</v>
          </cell>
          <cell r="K430">
            <v>-606.88545892246839</v>
          </cell>
          <cell r="L430">
            <v>-27.385653045683284</v>
          </cell>
          <cell r="M430">
            <v>70.550659695716604</v>
          </cell>
          <cell r="N430">
            <v>691.04738223819186</v>
          </cell>
          <cell r="O430">
            <v>704.34518849982851</v>
          </cell>
          <cell r="P430">
            <v>926.51378496724283</v>
          </cell>
          <cell r="Q430">
            <v>924.4496367713582</v>
          </cell>
          <cell r="Y430">
            <v>12811.104499272207</v>
          </cell>
          <cell r="Z430">
            <v>14150.035515786469</v>
          </cell>
        </row>
        <row r="431">
          <cell r="B431" t="str">
            <v xml:space="preserve"> ACCUM. SURPLUS(DEFICIT)</v>
          </cell>
          <cell r="C431" t="str">
            <v xml:space="preserve"> SUPERAVIT(DEFICIT)ACUMULADO</v>
          </cell>
          <cell r="D431">
            <v>0</v>
          </cell>
          <cell r="E431">
            <v>-1211.8656829999986</v>
          </cell>
          <cell r="F431">
            <v>0</v>
          </cell>
          <cell r="G431">
            <v>0</v>
          </cell>
          <cell r="H431">
            <v>-1737.2235954999942</v>
          </cell>
          <cell r="I431">
            <v>-2839.3077698041016</v>
          </cell>
          <cell r="J431">
            <v>-3242.5393156578448</v>
          </cell>
          <cell r="K431">
            <v>-3849.4247745803132</v>
          </cell>
          <cell r="L431">
            <v>-3876.8104276259965</v>
          </cell>
          <cell r="M431">
            <v>-3806.2597679302798</v>
          </cell>
          <cell r="N431">
            <v>-3115.212385692088</v>
          </cell>
          <cell r="O431">
            <v>-2410.8671971922595</v>
          </cell>
          <cell r="P431">
            <v>-1484.3534122250167</v>
          </cell>
          <cell r="Q431">
            <v>-559.90377545365845</v>
          </cell>
          <cell r="Y431">
            <v>8934.2940716462108</v>
          </cell>
          <cell r="Z431">
            <v>23084.32958743268</v>
          </cell>
        </row>
        <row r="432">
          <cell r="A432" t="str">
            <v/>
          </cell>
          <cell r="B432" t="str">
            <v/>
          </cell>
          <cell r="C432" t="str">
            <v xml:space="preserve"> TITULO</v>
          </cell>
          <cell r="D432" t="str">
            <v xml:space="preserve">   D   </v>
          </cell>
          <cell r="E432" t="str">
            <v>E</v>
          </cell>
          <cell r="F432" t="str">
            <v>F</v>
          </cell>
          <cell r="G432" t="str">
            <v>G</v>
          </cell>
          <cell r="K432" t="str">
            <v>K</v>
          </cell>
          <cell r="L432" t="str">
            <v>L</v>
          </cell>
          <cell r="Y432" t="str">
            <v>flag</v>
          </cell>
          <cell r="Z432" t="str">
            <v>flag 2</v>
          </cell>
        </row>
        <row r="854">
          <cell r="C854" t="str">
            <v>SUPUESTOS</v>
          </cell>
        </row>
        <row r="883">
          <cell r="E883" t="str">
            <v/>
          </cell>
          <cell r="F883" t="str">
            <v/>
          </cell>
        </row>
        <row r="884">
          <cell r="C884" t="str">
            <v xml:space="preserve">HONDURAS </v>
          </cell>
          <cell r="F884" t="str">
            <v/>
          </cell>
          <cell r="Y884">
            <v>1</v>
          </cell>
          <cell r="Z884">
            <v>2</v>
          </cell>
        </row>
        <row r="885">
          <cell r="C885" t="str">
            <v xml:space="preserve">EMPRESA NACIONAL DE ENERGIA ELECTRICA (ENEE) </v>
          </cell>
          <cell r="Y885">
            <v>1</v>
          </cell>
        </row>
        <row r="886">
          <cell r="C886" t="str">
            <v xml:space="preserve">PROYECCION-ESTADOS DE SITUACIÓN </v>
          </cell>
          <cell r="G886" t="str">
            <v/>
          </cell>
          <cell r="H886" t="str">
            <v/>
          </cell>
          <cell r="Y886">
            <v>1</v>
          </cell>
          <cell r="Z886">
            <v>2</v>
          </cell>
        </row>
        <row r="887">
          <cell r="C887" t="str">
            <v xml:space="preserve">  (expresado en millones de Lps. corrientes)</v>
          </cell>
          <cell r="Y887">
            <v>1</v>
          </cell>
        </row>
        <row r="888">
          <cell r="D888">
            <v>2002</v>
          </cell>
          <cell r="E888">
            <v>2003</v>
          </cell>
          <cell r="F888">
            <v>2004</v>
          </cell>
          <cell r="G888">
            <v>2005</v>
          </cell>
          <cell r="H888">
            <v>2006</v>
          </cell>
          <cell r="I888">
            <v>2007</v>
          </cell>
          <cell r="J888">
            <v>2008</v>
          </cell>
          <cell r="K888">
            <v>2009</v>
          </cell>
          <cell r="L888">
            <v>2010</v>
          </cell>
          <cell r="M888">
            <v>2011</v>
          </cell>
          <cell r="N888">
            <v>2012</v>
          </cell>
          <cell r="O888">
            <v>2013</v>
          </cell>
          <cell r="P888">
            <v>2014</v>
          </cell>
          <cell r="Q888">
            <v>2015</v>
          </cell>
          <cell r="R888">
            <v>2016</v>
          </cell>
          <cell r="Y888">
            <v>1</v>
          </cell>
          <cell r="Z888">
            <v>2</v>
          </cell>
        </row>
        <row r="889">
          <cell r="B889" t="str">
            <v xml:space="preserve">        ASSETS</v>
          </cell>
          <cell r="C889" t="str">
            <v xml:space="preserve"> ACTIV0</v>
          </cell>
          <cell r="D889" t="str">
            <v/>
          </cell>
          <cell r="Y889">
            <v>1</v>
          </cell>
          <cell r="Z889">
            <v>2</v>
          </cell>
        </row>
        <row r="890">
          <cell r="B890" t="str">
            <v xml:space="preserve">    PLANT &amp; EQUIPMENT </v>
          </cell>
          <cell r="C890" t="str">
            <v xml:space="preserve"> ACTIVO FIJO    </v>
          </cell>
          <cell r="D890" t="str">
            <v/>
          </cell>
          <cell r="E890" t="str">
            <v/>
          </cell>
          <cell r="G890" t="str">
            <v/>
          </cell>
          <cell r="H890" t="str">
            <v/>
          </cell>
          <cell r="I890" t="str">
            <v/>
          </cell>
          <cell r="J890" t="str">
            <v/>
          </cell>
          <cell r="K890" t="str">
            <v/>
          </cell>
          <cell r="L890" t="str">
            <v/>
          </cell>
          <cell r="M890" t="str">
            <v/>
          </cell>
          <cell r="N890" t="str">
            <v/>
          </cell>
          <cell r="O890" t="str">
            <v/>
          </cell>
          <cell r="P890" t="str">
            <v/>
          </cell>
          <cell r="Q890" t="str">
            <v/>
          </cell>
          <cell r="R890" t="str">
            <v/>
          </cell>
          <cell r="Y890">
            <v>1</v>
          </cell>
        </row>
        <row r="891">
          <cell r="B891" t="str">
            <v xml:space="preserve"> GRAL.FIXED ASSETS COST</v>
          </cell>
          <cell r="C891" t="str">
            <v>Bienes e Instalac.en Servicio Bruto</v>
          </cell>
          <cell r="D891">
            <v>43134.3</v>
          </cell>
          <cell r="E891">
            <v>46370</v>
          </cell>
          <cell r="F891">
            <v>47183.014234670009</v>
          </cell>
          <cell r="G891">
            <v>38509.608107469991</v>
          </cell>
          <cell r="H891">
            <v>44417.802552340007</v>
          </cell>
          <cell r="I891">
            <v>45027.802552340007</v>
          </cell>
          <cell r="J891">
            <v>45657.802552340007</v>
          </cell>
          <cell r="K891">
            <v>46187.802552340007</v>
          </cell>
          <cell r="L891">
            <v>46337.802552340007</v>
          </cell>
          <cell r="M891">
            <v>46487.802552340007</v>
          </cell>
          <cell r="N891">
            <v>46637.802552340007</v>
          </cell>
          <cell r="O891">
            <v>46787.802552340007</v>
          </cell>
          <cell r="P891">
            <v>46937.802552340007</v>
          </cell>
          <cell r="Q891">
            <v>47087.802552340007</v>
          </cell>
          <cell r="R891">
            <v>47237.802552340007</v>
          </cell>
          <cell r="Y891">
            <v>46487.802552340007</v>
          </cell>
          <cell r="Z891">
            <v>46637.802552340007</v>
          </cell>
        </row>
        <row r="892">
          <cell r="B892" t="str">
            <v xml:space="preserve">  LESS:ACCUM.GRAL.DEPREC.</v>
          </cell>
          <cell r="C892" t="str">
            <v>Menos: Depreciaciones Acumuladas</v>
          </cell>
          <cell r="D892">
            <v>11426</v>
          </cell>
          <cell r="E892">
            <v>13753.579</v>
          </cell>
          <cell r="F892">
            <v>14503.720438599998</v>
          </cell>
          <cell r="G892">
            <v>8106.6551838399992</v>
          </cell>
          <cell r="H892">
            <v>15714.212295419999</v>
          </cell>
          <cell r="I892">
            <v>17495.878792408919</v>
          </cell>
          <cell r="J892">
            <v>19326.805289397838</v>
          </cell>
          <cell r="K892">
            <v>21203.17178638676</v>
          </cell>
          <cell r="L892">
            <v>23113.858283375681</v>
          </cell>
          <cell r="M892">
            <v>25030.244780364603</v>
          </cell>
          <cell r="N892">
            <v>26952.331277353522</v>
          </cell>
          <cell r="O892">
            <v>28880.117774342441</v>
          </cell>
          <cell r="P892">
            <v>30813.604271331362</v>
          </cell>
          <cell r="Q892">
            <v>32752.790768320283</v>
          </cell>
          <cell r="R892">
            <v>32752.790768320283</v>
          </cell>
          <cell r="Y892">
            <v>25030.244780364603</v>
          </cell>
          <cell r="Z892">
            <v>26952.331277353522</v>
          </cell>
        </row>
        <row r="893">
          <cell r="B893" t="str">
            <v xml:space="preserve"> NET GRAL.FIXED ASSETS</v>
          </cell>
          <cell r="C893" t="str">
            <v>ACTIVO FIJO  EN SERVICIO  NETO</v>
          </cell>
          <cell r="D893">
            <v>31708.300000000003</v>
          </cell>
          <cell r="E893">
            <v>32616.421000000002</v>
          </cell>
          <cell r="F893">
            <v>32679.293796070011</v>
          </cell>
          <cell r="G893">
            <v>30402.952923629993</v>
          </cell>
          <cell r="H893">
            <v>28703.590256920008</v>
          </cell>
          <cell r="I893">
            <v>27531.923759931087</v>
          </cell>
          <cell r="J893">
            <v>26330.997262942168</v>
          </cell>
          <cell r="K893">
            <v>24984.630765953247</v>
          </cell>
          <cell r="L893">
            <v>23223.944268964326</v>
          </cell>
          <cell r="M893">
            <v>21457.557771975404</v>
          </cell>
          <cell r="N893">
            <v>19685.471274986485</v>
          </cell>
          <cell r="O893">
            <v>17907.684777997565</v>
          </cell>
          <cell r="P893">
            <v>16124.198281008645</v>
          </cell>
          <cell r="Q893">
            <v>14335.011784019724</v>
          </cell>
          <cell r="R893">
            <v>14485.011784019724</v>
          </cell>
          <cell r="Y893">
            <v>21457.557771975404</v>
          </cell>
          <cell r="Z893">
            <v>19685.471274986485</v>
          </cell>
        </row>
        <row r="894">
          <cell r="B894" t="str">
            <v xml:space="preserve"> PLANT IN CONSTRUCTION</v>
          </cell>
          <cell r="C894" t="str">
            <v xml:space="preserve">Activo en Construcción </v>
          </cell>
          <cell r="D894">
            <v>447.97300000000001</v>
          </cell>
          <cell r="E894">
            <v>401.16399999999999</v>
          </cell>
          <cell r="F894">
            <v>243.45026254999999</v>
          </cell>
          <cell r="G894">
            <v>384.63335839999996</v>
          </cell>
          <cell r="H894">
            <v>823.76152284000011</v>
          </cell>
          <cell r="I894">
            <v>1054.74370034</v>
          </cell>
          <cell r="J894">
            <v>1418.550915369</v>
          </cell>
          <cell r="K894">
            <v>1263.56537182025</v>
          </cell>
          <cell r="L894">
            <v>1308.70287182025</v>
          </cell>
          <cell r="M894">
            <v>1353.8403718202501</v>
          </cell>
          <cell r="N894">
            <v>1398.9778718202501</v>
          </cell>
          <cell r="O894">
            <v>1444.1153718202502</v>
          </cell>
          <cell r="P894">
            <v>1489.2528718202502</v>
          </cell>
          <cell r="Q894">
            <v>1534.3903718202503</v>
          </cell>
          <cell r="R894">
            <v>1384.3903718202503</v>
          </cell>
          <cell r="Y894">
            <v>1353.8528718202501</v>
          </cell>
          <cell r="Z894">
            <v>1399.0028718202502</v>
          </cell>
        </row>
        <row r="895">
          <cell r="C895" t="str">
            <v>Otros Activos</v>
          </cell>
          <cell r="D895">
            <v>5.407</v>
          </cell>
          <cell r="E895">
            <v>38.47</v>
          </cell>
          <cell r="F895">
            <v>6.566284E-2</v>
          </cell>
          <cell r="G895">
            <v>6.566284E-2</v>
          </cell>
          <cell r="H895">
            <v>6.566284E-2</v>
          </cell>
          <cell r="I895">
            <v>6.566284E-2</v>
          </cell>
          <cell r="J895">
            <v>6.566284E-2</v>
          </cell>
          <cell r="K895">
            <v>6.566284E-2</v>
          </cell>
          <cell r="L895">
            <v>6.566284E-2</v>
          </cell>
          <cell r="M895">
            <v>6.566284E-2</v>
          </cell>
          <cell r="N895">
            <v>6.566284E-2</v>
          </cell>
          <cell r="O895">
            <v>6.566284E-2</v>
          </cell>
          <cell r="P895">
            <v>6.566284E-2</v>
          </cell>
          <cell r="Q895">
            <v>6.566284E-2</v>
          </cell>
          <cell r="R895">
            <v>6.566284E-2</v>
          </cell>
          <cell r="Y895">
            <v>6.566284E-2</v>
          </cell>
          <cell r="Z895">
            <v>6.566284E-2</v>
          </cell>
        </row>
        <row r="896">
          <cell r="B896" t="str">
            <v xml:space="preserve"> TOT.NET FIXED ASSETS</v>
          </cell>
          <cell r="C896" t="str">
            <v xml:space="preserve">  TOTAL ACTIVO FIJO EN BIENES E INSTAL.</v>
          </cell>
          <cell r="D896">
            <v>32161.680000000004</v>
          </cell>
          <cell r="E896">
            <v>33056.055</v>
          </cell>
          <cell r="F896">
            <v>32922.809721460013</v>
          </cell>
          <cell r="G896">
            <v>30787.651944869991</v>
          </cell>
          <cell r="H896">
            <v>29527.417442600006</v>
          </cell>
          <cell r="I896">
            <v>28586.733123111087</v>
          </cell>
          <cell r="J896">
            <v>27749.613841151167</v>
          </cell>
          <cell r="K896">
            <v>26248.261800613494</v>
          </cell>
          <cell r="L896">
            <v>24532.712803624574</v>
          </cell>
          <cell r="M896">
            <v>22811.463806635653</v>
          </cell>
          <cell r="N896">
            <v>21084.514809646735</v>
          </cell>
          <cell r="O896">
            <v>19351.865812657816</v>
          </cell>
          <cell r="P896">
            <v>17613.516815668892</v>
          </cell>
          <cell r="Q896">
            <v>15869.467818679974</v>
          </cell>
          <cell r="R896">
            <v>15869.467818679974</v>
          </cell>
          <cell r="Y896">
            <v>22811.476306635654</v>
          </cell>
          <cell r="Z896">
            <v>21084.539809646736</v>
          </cell>
        </row>
        <row r="897">
          <cell r="D897" t="str">
            <v/>
          </cell>
          <cell r="E897" t="str">
            <v/>
          </cell>
          <cell r="F897" t="str">
            <v/>
          </cell>
          <cell r="G897" t="str">
            <v/>
          </cell>
          <cell r="H897" t="str">
            <v/>
          </cell>
          <cell r="I897" t="str">
            <v/>
          </cell>
          <cell r="J897" t="str">
            <v/>
          </cell>
          <cell r="K897" t="str">
            <v/>
          </cell>
          <cell r="L897" t="str">
            <v/>
          </cell>
          <cell r="M897" t="str">
            <v/>
          </cell>
          <cell r="N897" t="str">
            <v/>
          </cell>
          <cell r="O897" t="str">
            <v/>
          </cell>
          <cell r="P897" t="str">
            <v/>
          </cell>
          <cell r="Q897" t="str">
            <v/>
          </cell>
          <cell r="R897" t="str">
            <v/>
          </cell>
          <cell r="Y897" t="str">
            <v/>
          </cell>
          <cell r="Z897" t="str">
            <v/>
          </cell>
        </row>
        <row r="898">
          <cell r="B898" t="str">
            <v xml:space="preserve">    CURRENT ASSETS </v>
          </cell>
          <cell r="C898" t="str">
            <v xml:space="preserve"> ACTIVO CORRIENTE</v>
          </cell>
          <cell r="D898" t="str">
            <v/>
          </cell>
          <cell r="F898" t="str">
            <v/>
          </cell>
          <cell r="G898" t="str">
            <v/>
          </cell>
          <cell r="H898" t="str">
            <v/>
          </cell>
          <cell r="I898" t="str">
            <v/>
          </cell>
          <cell r="J898" t="str">
            <v/>
          </cell>
          <cell r="K898" t="str">
            <v/>
          </cell>
          <cell r="L898" t="str">
            <v/>
          </cell>
          <cell r="M898" t="str">
            <v/>
          </cell>
          <cell r="N898" t="str">
            <v/>
          </cell>
          <cell r="O898" t="str">
            <v/>
          </cell>
          <cell r="P898" t="str">
            <v/>
          </cell>
          <cell r="Q898" t="str">
            <v/>
          </cell>
          <cell r="R898" t="str">
            <v/>
          </cell>
        </row>
        <row r="899">
          <cell r="B899" t="str">
            <v xml:space="preserve"> CASH</v>
          </cell>
          <cell r="C899" t="str">
            <v>Efectivo y equivalentes en efectivo</v>
          </cell>
          <cell r="D899">
            <v>878.09699999999998</v>
          </cell>
          <cell r="E899">
            <v>381.25900000000001</v>
          </cell>
          <cell r="F899">
            <v>167.42885541999999</v>
          </cell>
          <cell r="G899">
            <v>60.568149659999996</v>
          </cell>
          <cell r="H899">
            <v>123.55273497000015</v>
          </cell>
          <cell r="I899">
            <v>317.59740943179025</v>
          </cell>
          <cell r="J899">
            <v>350.51988193430037</v>
          </cell>
          <cell r="K899">
            <v>384.7796936028688</v>
          </cell>
          <cell r="L899">
            <v>421.38752337448977</v>
          </cell>
          <cell r="M899">
            <v>460.16792182511648</v>
          </cell>
          <cell r="N899">
            <v>501.3645303282367</v>
          </cell>
          <cell r="O899">
            <v>536.32379525861199</v>
          </cell>
          <cell r="P899">
            <v>568.2680620536695</v>
          </cell>
          <cell r="Q899">
            <v>601.39369827770133</v>
          </cell>
          <cell r="R899">
            <v>0</v>
          </cell>
          <cell r="Y899">
            <v>712.57697776733664</v>
          </cell>
          <cell r="Z899">
            <v>776.37054830781869</v>
          </cell>
        </row>
        <row r="900">
          <cell r="B900" t="str">
            <v xml:space="preserve"> MARKETABLE SECURITIES</v>
          </cell>
          <cell r="C900" t="str">
            <v>Inversiones</v>
          </cell>
          <cell r="D900">
            <v>37.179000000000002</v>
          </cell>
          <cell r="E900">
            <v>29.7</v>
          </cell>
          <cell r="F900">
            <v>0</v>
          </cell>
          <cell r="G900">
            <v>0</v>
          </cell>
          <cell r="H900">
            <v>98.263929830000009</v>
          </cell>
          <cell r="I900">
            <v>0</v>
          </cell>
          <cell r="J900">
            <v>0</v>
          </cell>
          <cell r="K900">
            <v>0</v>
          </cell>
          <cell r="L900">
            <v>0</v>
          </cell>
          <cell r="M900">
            <v>0</v>
          </cell>
          <cell r="N900">
            <v>0</v>
          </cell>
          <cell r="O900">
            <v>0</v>
          </cell>
          <cell r="P900">
            <v>0</v>
          </cell>
          <cell r="Q900">
            <v>0</v>
          </cell>
          <cell r="R900">
            <v>0</v>
          </cell>
          <cell r="Y900">
            <v>0</v>
          </cell>
          <cell r="Z900">
            <v>0</v>
          </cell>
        </row>
        <row r="901">
          <cell r="B901" t="str">
            <v xml:space="preserve"> ACCOUNTS RECEIV.CONSUMERS</v>
          </cell>
          <cell r="C901" t="str">
            <v xml:space="preserve">Documentos y  Cuentas por Cobrar </v>
          </cell>
          <cell r="D901">
            <v>1740.8409999999999</v>
          </cell>
          <cell r="E901">
            <v>1965.3779999999999</v>
          </cell>
          <cell r="F901">
            <v>2867.3711981500001</v>
          </cell>
          <cell r="G901">
            <v>3375.3489788799998</v>
          </cell>
          <cell r="H901">
            <v>2769.4084718999998</v>
          </cell>
          <cell r="I901">
            <v>2715.1963455187297</v>
          </cell>
          <cell r="J901">
            <v>2656.6971562611393</v>
          </cell>
          <cell r="K901">
            <v>2580.444266068002</v>
          </cell>
          <cell r="L901">
            <v>2491.1030408163515</v>
          </cell>
          <cell r="M901">
            <v>2385.8818927851999</v>
          </cell>
          <cell r="N901">
            <v>2264.4844584772877</v>
          </cell>
          <cell r="O901">
            <v>2076.315036430065</v>
          </cell>
          <cell r="P901">
            <v>1844.3136241708303</v>
          </cell>
          <cell r="Q901">
            <v>1594.4313432613812</v>
          </cell>
          <cell r="R901">
            <v>-2254.7346723409055</v>
          </cell>
          <cell r="Y901">
            <v>2689.6713892578605</v>
          </cell>
          <cell r="Z901">
            <v>2900.6115249625213</v>
          </cell>
        </row>
        <row r="902">
          <cell r="C902" t="str">
            <v xml:space="preserve"> Menos: Provisión de Ctas. Por Cobrar</v>
          </cell>
          <cell r="D902">
            <v>-984.37400000000002</v>
          </cell>
          <cell r="E902">
            <v>-998.22400000000005</v>
          </cell>
          <cell r="F902">
            <v>-1044.87080027</v>
          </cell>
          <cell r="G902">
            <v>-1070.24232912</v>
          </cell>
          <cell r="H902">
            <v>-971.7881806900001</v>
          </cell>
          <cell r="I902">
            <v>-998</v>
          </cell>
          <cell r="J902">
            <v>-998</v>
          </cell>
          <cell r="K902">
            <v>-998</v>
          </cell>
          <cell r="L902">
            <v>-998</v>
          </cell>
          <cell r="M902">
            <v>-998</v>
          </cell>
          <cell r="N902">
            <v>-998</v>
          </cell>
          <cell r="O902">
            <v>-998</v>
          </cell>
          <cell r="P902">
            <v>-998</v>
          </cell>
          <cell r="Q902">
            <v>-998</v>
          </cell>
          <cell r="R902">
            <v>-998</v>
          </cell>
          <cell r="Y902">
            <v>-998</v>
          </cell>
          <cell r="Z902">
            <v>-998</v>
          </cell>
        </row>
        <row r="903">
          <cell r="C903" t="str">
            <v>Total de Doc. Y Cuentas por Cobrar</v>
          </cell>
          <cell r="D903">
            <v>756.46699999999987</v>
          </cell>
          <cell r="E903">
            <v>967.15399999999988</v>
          </cell>
          <cell r="F903">
            <v>1822.50039788</v>
          </cell>
          <cell r="G903">
            <v>2305.1066497599995</v>
          </cell>
          <cell r="H903">
            <v>1797.6202912099998</v>
          </cell>
          <cell r="I903">
            <v>1717.1963455187297</v>
          </cell>
          <cell r="J903">
            <v>1658.6971562611393</v>
          </cell>
          <cell r="K903">
            <v>1582.444266068002</v>
          </cell>
          <cell r="L903">
            <v>1493.1030408163515</v>
          </cell>
          <cell r="M903">
            <v>1387.8818927851999</v>
          </cell>
          <cell r="N903">
            <v>1266.4844584772877</v>
          </cell>
          <cell r="O903">
            <v>1078.315036430065</v>
          </cell>
          <cell r="P903">
            <v>846.31362417083028</v>
          </cell>
          <cell r="Q903">
            <v>596.43134326138124</v>
          </cell>
          <cell r="R903">
            <v>-3252.7346723409055</v>
          </cell>
          <cell r="Y903">
            <v>1691.6713892578605</v>
          </cell>
          <cell r="Z903">
            <v>1902.6115249625213</v>
          </cell>
        </row>
        <row r="904">
          <cell r="B904" t="str">
            <v xml:space="preserve"> INVENTORIES</v>
          </cell>
          <cell r="C904" t="str">
            <v xml:space="preserve">Materiales y Suministros </v>
          </cell>
          <cell r="D904">
            <v>235.179</v>
          </cell>
          <cell r="E904">
            <v>308.969853</v>
          </cell>
          <cell r="F904">
            <v>295.51998463000001</v>
          </cell>
          <cell r="G904">
            <v>281.54126939999998</v>
          </cell>
          <cell r="H904">
            <v>221.77830642000015</v>
          </cell>
          <cell r="I904">
            <v>152.2700177378523</v>
          </cell>
          <cell r="J904">
            <v>166.79206976165088</v>
          </cell>
          <cell r="K904">
            <v>222.25916391499092</v>
          </cell>
          <cell r="L904">
            <v>89.075824969551149</v>
          </cell>
          <cell r="M904">
            <v>30.449670489227739</v>
          </cell>
          <cell r="N904">
            <v>32.045143578570993</v>
          </cell>
          <cell r="O904">
            <v>33.967852193285253</v>
          </cell>
          <cell r="P904">
            <v>36.005923324882374</v>
          </cell>
          <cell r="Q904">
            <v>38.166278724375317</v>
          </cell>
          <cell r="R904">
            <v>0</v>
          </cell>
          <cell r="Y904">
            <v>0</v>
          </cell>
          <cell r="Z904">
            <v>129.96086006864903</v>
          </cell>
        </row>
        <row r="905">
          <cell r="B905" t="str">
            <v xml:space="preserve"> OTHER CURRENT ASSETS</v>
          </cell>
          <cell r="C905" t="str">
            <v>Gastos Pagados por anticipado</v>
          </cell>
          <cell r="D905">
            <v>101.819</v>
          </cell>
          <cell r="E905">
            <v>35.920999999999999</v>
          </cell>
          <cell r="F905">
            <v>44.223314049999999</v>
          </cell>
          <cell r="G905">
            <v>4.6888368099999997</v>
          </cell>
          <cell r="H905">
            <v>23.732130009999999</v>
          </cell>
          <cell r="I905">
            <v>23.732130009999999</v>
          </cell>
          <cell r="J905">
            <v>23.732130009999999</v>
          </cell>
          <cell r="K905">
            <v>23.732130009999999</v>
          </cell>
          <cell r="L905">
            <v>23.732130009999999</v>
          </cell>
          <cell r="M905">
            <v>23.732130009999999</v>
          </cell>
          <cell r="N905">
            <v>23.732130009999999</v>
          </cell>
          <cell r="O905">
            <v>23.732130009999999</v>
          </cell>
          <cell r="P905">
            <v>23.732130009999999</v>
          </cell>
          <cell r="Q905">
            <v>23.732130009999999</v>
          </cell>
          <cell r="R905">
            <v>23.732130009999999</v>
          </cell>
          <cell r="Y905">
            <v>23.732130009999999</v>
          </cell>
          <cell r="Z905">
            <v>23.732130009999999</v>
          </cell>
        </row>
        <row r="906">
          <cell r="B906" t="str">
            <v xml:space="preserve"> OTHER CURRENT ASSETS</v>
          </cell>
          <cell r="C906" t="str">
            <v>Otros Activos Corrientes</v>
          </cell>
          <cell r="D906">
            <v>0</v>
          </cell>
          <cell r="E906">
            <v>0</v>
          </cell>
          <cell r="F906">
            <v>0</v>
          </cell>
          <cell r="G906">
            <v>0</v>
          </cell>
          <cell r="H906">
            <v>0</v>
          </cell>
          <cell r="I906">
            <v>0</v>
          </cell>
          <cell r="J906">
            <v>0</v>
          </cell>
          <cell r="K906">
            <v>0</v>
          </cell>
          <cell r="L906">
            <v>0</v>
          </cell>
          <cell r="M906">
            <v>0</v>
          </cell>
          <cell r="N906">
            <v>0</v>
          </cell>
          <cell r="O906">
            <v>0</v>
          </cell>
          <cell r="P906">
            <v>0</v>
          </cell>
          <cell r="Q906">
            <v>0</v>
          </cell>
          <cell r="R906">
            <v>0</v>
          </cell>
          <cell r="Y906">
            <v>0</v>
          </cell>
          <cell r="Z906">
            <v>0</v>
          </cell>
        </row>
        <row r="907">
          <cell r="B907" t="str">
            <v xml:space="preserve"> TOTAL CURRENT ASSETS</v>
          </cell>
          <cell r="C907" t="str">
            <v xml:space="preserve">  TOTAL ACTIVO CORRIENTE</v>
          </cell>
          <cell r="D907">
            <v>2008.741</v>
          </cell>
          <cell r="E907">
            <v>1723.0038529999999</v>
          </cell>
          <cell r="F907">
            <v>2329.6725519800002</v>
          </cell>
          <cell r="G907">
            <v>2651.9049056299996</v>
          </cell>
          <cell r="H907">
            <v>2264.9473924400004</v>
          </cell>
          <cell r="I907">
            <v>2210.7959026983726</v>
          </cell>
          <cell r="J907">
            <v>2199.7412379670909</v>
          </cell>
          <cell r="K907">
            <v>2213.2152535958617</v>
          </cell>
          <cell r="L907">
            <v>2027.2985191703924</v>
          </cell>
          <cell r="M907">
            <v>1902.231615109544</v>
          </cell>
          <cell r="N907">
            <v>1823.6262623940954</v>
          </cell>
          <cell r="O907">
            <v>1672.3388138919622</v>
          </cell>
          <cell r="P907">
            <v>1474.319739559382</v>
          </cell>
          <cell r="Q907">
            <v>1259.723450273458</v>
          </cell>
          <cell r="R907">
            <v>-3229.0025423309053</v>
          </cell>
          <cell r="Y907">
            <v>2427.9804970351975</v>
          </cell>
          <cell r="Z907">
            <v>2832.6750633489892</v>
          </cell>
        </row>
        <row r="908">
          <cell r="D908" t="str">
            <v/>
          </cell>
          <cell r="H908" t="str">
            <v/>
          </cell>
          <cell r="I908" t="str">
            <v/>
          </cell>
          <cell r="J908" t="str">
            <v/>
          </cell>
          <cell r="K908" t="str">
            <v/>
          </cell>
          <cell r="L908" t="str">
            <v/>
          </cell>
          <cell r="M908" t="str">
            <v/>
          </cell>
          <cell r="N908" t="str">
            <v/>
          </cell>
          <cell r="O908" t="str">
            <v/>
          </cell>
          <cell r="P908" t="str">
            <v/>
          </cell>
          <cell r="Q908" t="str">
            <v/>
          </cell>
          <cell r="R908" t="str">
            <v/>
          </cell>
          <cell r="Y908" t="str">
            <v/>
          </cell>
          <cell r="Z908" t="str">
            <v/>
          </cell>
        </row>
        <row r="909">
          <cell r="B909" t="str">
            <v xml:space="preserve">    OTHER ASSETS </v>
          </cell>
          <cell r="C909" t="str">
            <v xml:space="preserve"> OTROS ACTIVOS</v>
          </cell>
          <cell r="D909" t="str">
            <v/>
          </cell>
          <cell r="E909" t="str">
            <v/>
          </cell>
        </row>
        <row r="910">
          <cell r="B910" t="str">
            <v xml:space="preserve"> OTHER AVAILABILITIES</v>
          </cell>
          <cell r="C910" t="str">
            <v>Otras Disponibilidades</v>
          </cell>
          <cell r="D910">
            <v>0</v>
          </cell>
          <cell r="E910">
            <v>0</v>
          </cell>
          <cell r="F910">
            <v>0</v>
          </cell>
          <cell r="G910">
            <v>0</v>
          </cell>
          <cell r="H910">
            <v>0</v>
          </cell>
          <cell r="I910">
            <v>0</v>
          </cell>
          <cell r="J910">
            <v>0</v>
          </cell>
          <cell r="K910">
            <v>0</v>
          </cell>
          <cell r="L910">
            <v>0</v>
          </cell>
          <cell r="M910">
            <v>0</v>
          </cell>
          <cell r="N910">
            <v>0</v>
          </cell>
          <cell r="O910">
            <v>0</v>
          </cell>
          <cell r="P910">
            <v>0</v>
          </cell>
          <cell r="Q910">
            <v>0</v>
          </cell>
          <cell r="R910">
            <v>0</v>
          </cell>
          <cell r="Y910">
            <v>8934.2940716462108</v>
          </cell>
          <cell r="Z910">
            <v>23084.32958743268</v>
          </cell>
        </row>
        <row r="911">
          <cell r="B911" t="str">
            <v xml:space="preserve"> DEFERRED CHARGES</v>
          </cell>
          <cell r="C911" t="str">
            <v>Cargos Diferidos</v>
          </cell>
          <cell r="D911">
            <v>126.00700000000001</v>
          </cell>
          <cell r="E911">
            <v>83</v>
          </cell>
          <cell r="F911">
            <v>87.344666840000002</v>
          </cell>
          <cell r="G911">
            <v>95.086418609999996</v>
          </cell>
          <cell r="H911">
            <v>171.66567731999999</v>
          </cell>
          <cell r="I911">
            <v>171.66567731999999</v>
          </cell>
          <cell r="J911">
            <v>171.66567731999999</v>
          </cell>
          <cell r="K911">
            <v>171.66567731999999</v>
          </cell>
          <cell r="L911">
            <v>171.66567731999999</v>
          </cell>
          <cell r="M911">
            <v>171.66567731999999</v>
          </cell>
          <cell r="N911">
            <v>171.66567731999999</v>
          </cell>
          <cell r="O911">
            <v>171.66567731999999</v>
          </cell>
          <cell r="P911">
            <v>171.66567731999999</v>
          </cell>
          <cell r="Q911">
            <v>171.66567731999999</v>
          </cell>
          <cell r="R911">
            <v>171.66567731999999</v>
          </cell>
          <cell r="Y911">
            <v>171.66567731999999</v>
          </cell>
          <cell r="Z911">
            <v>171.66567731999999</v>
          </cell>
        </row>
        <row r="912">
          <cell r="B912" t="str">
            <v xml:space="preserve"> TOTAL OTHER ASSETS</v>
          </cell>
          <cell r="C912" t="str">
            <v>TOTAL OTROS ACTIVOS</v>
          </cell>
          <cell r="D912">
            <v>126.00700000000001</v>
          </cell>
          <cell r="E912">
            <v>83</v>
          </cell>
          <cell r="F912">
            <v>87.344666840000002</v>
          </cell>
          <cell r="G912">
            <v>95.086418609999996</v>
          </cell>
          <cell r="H912">
            <v>171.66567731999999</v>
          </cell>
          <cell r="I912">
            <v>171.66567731999999</v>
          </cell>
          <cell r="J912">
            <v>171.66567731999999</v>
          </cell>
          <cell r="K912">
            <v>171.66567731999999</v>
          </cell>
          <cell r="L912">
            <v>171.66567731999999</v>
          </cell>
          <cell r="M912">
            <v>171.66567731999999</v>
          </cell>
          <cell r="N912">
            <v>171.66567731999999</v>
          </cell>
          <cell r="O912">
            <v>171.66567731999999</v>
          </cell>
          <cell r="P912">
            <v>171.66567731999999</v>
          </cell>
          <cell r="Q912">
            <v>171.66567731999999</v>
          </cell>
          <cell r="R912">
            <v>171.66567731999999</v>
          </cell>
          <cell r="Y912">
            <v>9105.9597489662101</v>
          </cell>
          <cell r="Z912">
            <v>23255.995264752681</v>
          </cell>
        </row>
        <row r="913">
          <cell r="B913" t="str">
            <v xml:space="preserve"> TOTAL ASSETS</v>
          </cell>
          <cell r="C913" t="str">
            <v>TOTAL ACTIVO</v>
          </cell>
          <cell r="D913">
            <v>34296.428</v>
          </cell>
          <cell r="E913">
            <v>34862.058853000002</v>
          </cell>
          <cell r="F913">
            <v>35339.826940280014</v>
          </cell>
          <cell r="G913">
            <v>33534.643269109991</v>
          </cell>
          <cell r="H913">
            <v>31964.030512360008</v>
          </cell>
          <cell r="I913">
            <v>30969.194703129462</v>
          </cell>
          <cell r="J913">
            <v>30121.020756438258</v>
          </cell>
          <cell r="K913">
            <v>28633.142731529359</v>
          </cell>
          <cell r="L913">
            <v>26731.677000114967</v>
          </cell>
          <cell r="M913">
            <v>24885.361099065198</v>
          </cell>
          <cell r="N913">
            <v>23079.806749360832</v>
          </cell>
          <cell r="O913">
            <v>21195.870303869779</v>
          </cell>
          <cell r="P913">
            <v>19259.502232548275</v>
          </cell>
          <cell r="Q913">
            <v>17300.856946273434</v>
          </cell>
          <cell r="R913">
            <v>12812.130953669068</v>
          </cell>
          <cell r="Y913">
            <v>34345.416552637063</v>
          </cell>
          <cell r="Z913">
            <v>47173.210137748407</v>
          </cell>
        </row>
        <row r="914">
          <cell r="D914" t="str">
            <v/>
          </cell>
          <cell r="E914" t="str">
            <v/>
          </cell>
          <cell r="G914" t="str">
            <v/>
          </cell>
          <cell r="H914" t="str">
            <v/>
          </cell>
          <cell r="I914" t="str">
            <v/>
          </cell>
          <cell r="J914" t="str">
            <v/>
          </cell>
          <cell r="K914" t="str">
            <v/>
          </cell>
          <cell r="L914" t="str">
            <v/>
          </cell>
          <cell r="M914" t="str">
            <v/>
          </cell>
          <cell r="N914" t="str">
            <v/>
          </cell>
          <cell r="O914" t="str">
            <v/>
          </cell>
          <cell r="P914" t="str">
            <v/>
          </cell>
          <cell r="Q914" t="str">
            <v/>
          </cell>
          <cell r="R914" t="str">
            <v/>
          </cell>
          <cell r="Y914" t="str">
            <v/>
          </cell>
          <cell r="Z914" t="str">
            <v/>
          </cell>
        </row>
        <row r="915">
          <cell r="B915" t="str">
            <v xml:space="preserve">    LIABILITIES &amp; EQUITY</v>
          </cell>
          <cell r="C915" t="str">
            <v xml:space="preserve"> PATRIMONIO Y PASIVO </v>
          </cell>
          <cell r="D915" t="str">
            <v/>
          </cell>
          <cell r="E915" t="str">
            <v/>
          </cell>
        </row>
        <row r="916">
          <cell r="A916" t="str">
            <v/>
          </cell>
          <cell r="B916" t="str">
            <v/>
          </cell>
          <cell r="C916" t="str">
            <v xml:space="preserve"> PATRIMONIO</v>
          </cell>
          <cell r="D916" t="str">
            <v/>
          </cell>
          <cell r="E916" t="str">
            <v/>
          </cell>
          <cell r="F916" t="str">
            <v/>
          </cell>
          <cell r="G916" t="str">
            <v/>
          </cell>
          <cell r="H916" t="str">
            <v/>
          </cell>
          <cell r="I916" t="str">
            <v/>
          </cell>
          <cell r="J916" t="str">
            <v/>
          </cell>
          <cell r="K916" t="str">
            <v/>
          </cell>
          <cell r="L916" t="str">
            <v/>
          </cell>
          <cell r="M916" t="str">
            <v/>
          </cell>
          <cell r="N916" t="str">
            <v/>
          </cell>
          <cell r="O916" t="str">
            <v/>
          </cell>
          <cell r="P916" t="str">
            <v/>
          </cell>
          <cell r="Q916" t="str">
            <v/>
          </cell>
          <cell r="R916" t="str">
            <v/>
          </cell>
          <cell r="Y916" t="str">
            <v/>
          </cell>
          <cell r="Z916" t="str">
            <v/>
          </cell>
        </row>
        <row r="917">
          <cell r="B917" t="str">
            <v xml:space="preserve"> CAPITAL</v>
          </cell>
          <cell r="C917" t="str">
            <v>Capital Aportado por el GOH</v>
          </cell>
          <cell r="D917">
            <v>2715.15</v>
          </cell>
          <cell r="E917">
            <v>2886.768</v>
          </cell>
          <cell r="F917">
            <v>3430.5275807600001</v>
          </cell>
          <cell r="G917">
            <v>3557.6148886899996</v>
          </cell>
          <cell r="H917">
            <v>4017.2214818099997</v>
          </cell>
          <cell r="I917">
            <v>4017.2214818099997</v>
          </cell>
          <cell r="J917">
            <v>4017.2214818099997</v>
          </cell>
          <cell r="K917">
            <v>4017.2214818099997</v>
          </cell>
          <cell r="L917">
            <v>4017.2214818099997</v>
          </cell>
          <cell r="M917">
            <v>4017.2214818099997</v>
          </cell>
          <cell r="N917">
            <v>4017.2214818099997</v>
          </cell>
          <cell r="O917">
            <v>4017.2214818099997</v>
          </cell>
          <cell r="P917">
            <v>4017.2214818099997</v>
          </cell>
          <cell r="Q917">
            <v>4017.2214818099997</v>
          </cell>
          <cell r="R917">
            <v>4017.2214818099997</v>
          </cell>
          <cell r="Y917">
            <v>4017.2214818099997</v>
          </cell>
          <cell r="Z917">
            <v>4017.2214818099997</v>
          </cell>
        </row>
        <row r="918">
          <cell r="B918" t="str">
            <v xml:space="preserve"> REVALUATION RESERVE</v>
          </cell>
          <cell r="C918" t="str">
            <v>Reserva de Revaluación Activos Fijos</v>
          </cell>
          <cell r="D918">
            <v>26661.5</v>
          </cell>
          <cell r="E918">
            <v>27498</v>
          </cell>
          <cell r="F918">
            <v>26925.306352990003</v>
          </cell>
          <cell r="G918">
            <v>25718.71243041</v>
          </cell>
          <cell r="H918">
            <v>19140.412479959999</v>
          </cell>
          <cell r="I918">
            <v>19140.412479959999</v>
          </cell>
          <cell r="J918">
            <v>19140.412479959999</v>
          </cell>
          <cell r="K918">
            <v>19140.412479959999</v>
          </cell>
          <cell r="L918">
            <v>19140.412479959999</v>
          </cell>
          <cell r="M918">
            <v>19140.412479959999</v>
          </cell>
          <cell r="N918">
            <v>19140.412479959999</v>
          </cell>
          <cell r="O918">
            <v>19140.412479959999</v>
          </cell>
          <cell r="P918">
            <v>19140.412479959999</v>
          </cell>
          <cell r="Q918">
            <v>19140.412479959999</v>
          </cell>
          <cell r="R918">
            <v>19140.412479959999</v>
          </cell>
          <cell r="Y918">
            <v>19140.412479959999</v>
          </cell>
          <cell r="Z918">
            <v>19140.412479959999</v>
          </cell>
        </row>
        <row r="919">
          <cell r="B919" t="str">
            <v xml:space="preserve"> OTHER (CAPITAL)</v>
          </cell>
          <cell r="C919" t="str">
            <v>Condonación de Deudas</v>
          </cell>
          <cell r="D919">
            <v>730.33500000000004</v>
          </cell>
          <cell r="E919">
            <v>660.05700000000002</v>
          </cell>
          <cell r="F919">
            <v>976.29996853000011</v>
          </cell>
          <cell r="G919">
            <v>1342.39639403</v>
          </cell>
          <cell r="H919">
            <v>1061.99192907</v>
          </cell>
          <cell r="I919">
            <v>1061.99192907</v>
          </cell>
          <cell r="J919">
            <v>1061.99192907</v>
          </cell>
          <cell r="K919">
            <v>1061.99192907</v>
          </cell>
          <cell r="L919">
            <v>1061.99192907</v>
          </cell>
          <cell r="M919">
            <v>1061.99192907</v>
          </cell>
          <cell r="N919">
            <v>1061.99192907</v>
          </cell>
          <cell r="O919">
            <v>1061.99192907</v>
          </cell>
          <cell r="P919">
            <v>1061.99192907</v>
          </cell>
          <cell r="Q919">
            <v>1061.99192907</v>
          </cell>
          <cell r="R919">
            <v>1061.99192907</v>
          </cell>
          <cell r="Y919">
            <v>1061.99192907</v>
          </cell>
          <cell r="Z919">
            <v>1061.99192907</v>
          </cell>
        </row>
        <row r="920">
          <cell r="B920" t="str">
            <v xml:space="preserve"> RETAINED EARNINGS</v>
          </cell>
          <cell r="C920" t="str">
            <v>Utilidad (Pérdidas) Acumulados</v>
          </cell>
          <cell r="D920">
            <v>-6033.77</v>
          </cell>
          <cell r="E920">
            <v>-7810</v>
          </cell>
          <cell r="F920">
            <v>-9484.1493607499997</v>
          </cell>
          <cell r="G920">
            <v>-10741.59924784</v>
          </cell>
          <cell r="H920">
            <v>-6913.3995949900009</v>
          </cell>
          <cell r="I920">
            <v>-9447.2341396556476</v>
          </cell>
          <cell r="J920">
            <v>-11871.727941484931</v>
          </cell>
          <cell r="K920">
            <v>-14208.886123593851</v>
          </cell>
          <cell r="L920">
            <v>-16019.218380618608</v>
          </cell>
          <cell r="M920">
            <v>-17710.528407788508</v>
          </cell>
          <cell r="N920">
            <v>-18804.280702676333</v>
          </cell>
          <cell r="O920">
            <v>-19927.985588652162</v>
          </cell>
          <cell r="P920">
            <v>-20862.073732374927</v>
          </cell>
          <cell r="Q920">
            <v>-21821.553045258344</v>
          </cell>
          <cell r="R920">
            <v>-21821.553045258344</v>
          </cell>
          <cell r="Y920">
            <v>-17146.050045379576</v>
          </cell>
          <cell r="Z920">
            <v>-17387.915135452538</v>
          </cell>
        </row>
        <row r="921">
          <cell r="B921" t="str">
            <v xml:space="preserve"> NET WORTH</v>
          </cell>
          <cell r="C921" t="str">
            <v xml:space="preserve"> TOTAL PATRIMONIO</v>
          </cell>
          <cell r="D921">
            <v>24073.215</v>
          </cell>
          <cell r="E921">
            <v>23234.825000000001</v>
          </cell>
          <cell r="F921">
            <v>21847.984541530001</v>
          </cell>
          <cell r="G921">
            <v>19877.124465289999</v>
          </cell>
          <cell r="H921">
            <v>17306.226295849996</v>
          </cell>
          <cell r="I921">
            <v>14772.39175118435</v>
          </cell>
          <cell r="J921">
            <v>12347.897949355067</v>
          </cell>
          <cell r="K921">
            <v>10010.739767246147</v>
          </cell>
          <cell r="L921">
            <v>8200.4075102213901</v>
          </cell>
          <cell r="M921">
            <v>6509.0974830514897</v>
          </cell>
          <cell r="N921">
            <v>5415.3451881636647</v>
          </cell>
          <cell r="O921">
            <v>4291.6403021878359</v>
          </cell>
          <cell r="P921">
            <v>3357.5521584650705</v>
          </cell>
          <cell r="Q921">
            <v>2398.0728455816534</v>
          </cell>
          <cell r="R921">
            <v>2398.0728455816534</v>
          </cell>
          <cell r="Y921">
            <v>7073.575845460422</v>
          </cell>
          <cell r="Z921">
            <v>6831.7107553874594</v>
          </cell>
        </row>
        <row r="922">
          <cell r="D922" t="str">
            <v/>
          </cell>
          <cell r="E922" t="str">
            <v/>
          </cell>
          <cell r="F922" t="str">
            <v/>
          </cell>
          <cell r="G922" t="str">
            <v/>
          </cell>
          <cell r="Y922" t="str">
            <v/>
          </cell>
          <cell r="Z922" t="str">
            <v/>
          </cell>
        </row>
        <row r="923">
          <cell r="B923" t="str">
            <v xml:space="preserve">    LONG-TERM DEBT </v>
          </cell>
          <cell r="C923" t="str">
            <v xml:space="preserve"> PASIVO LARGO PLAZO</v>
          </cell>
          <cell r="D923" t="str">
            <v/>
          </cell>
          <cell r="E923" t="str">
            <v/>
          </cell>
          <cell r="G923" t="str">
            <v/>
          </cell>
          <cell r="H923" t="str">
            <v/>
          </cell>
          <cell r="I923" t="str">
            <v/>
          </cell>
          <cell r="J923" t="str">
            <v/>
          </cell>
          <cell r="K923" t="str">
            <v/>
          </cell>
          <cell r="L923" t="str">
            <v/>
          </cell>
          <cell r="M923" t="str">
            <v/>
          </cell>
          <cell r="N923" t="str">
            <v/>
          </cell>
          <cell r="O923" t="str">
            <v/>
          </cell>
          <cell r="P923" t="str">
            <v/>
          </cell>
          <cell r="Q923" t="str">
            <v/>
          </cell>
          <cell r="R923" t="str">
            <v/>
          </cell>
          <cell r="Y923" t="str">
            <v/>
          </cell>
          <cell r="Z923" t="str">
            <v/>
          </cell>
        </row>
        <row r="924">
          <cell r="B924" t="str">
            <v xml:space="preserve"> LONG-TERM LOAN - IDB</v>
          </cell>
          <cell r="C924" t="str">
            <v>Deuda Nuevos Prestamos</v>
          </cell>
          <cell r="D924">
            <v>0</v>
          </cell>
          <cell r="E924">
            <v>0</v>
          </cell>
          <cell r="F924">
            <v>0</v>
          </cell>
          <cell r="G924">
            <v>0</v>
          </cell>
          <cell r="H924">
            <v>0</v>
          </cell>
          <cell r="I924">
            <v>0</v>
          </cell>
          <cell r="J924">
            <v>0</v>
          </cell>
          <cell r="K924">
            <v>0</v>
          </cell>
          <cell r="L924">
            <v>0</v>
          </cell>
          <cell r="M924">
            <v>0</v>
          </cell>
          <cell r="N924">
            <v>0</v>
          </cell>
          <cell r="O924">
            <v>0</v>
          </cell>
          <cell r="P924">
            <v>0</v>
          </cell>
          <cell r="Q924">
            <v>0</v>
          </cell>
          <cell r="R924">
            <v>0</v>
          </cell>
          <cell r="Y924">
            <v>0</v>
          </cell>
          <cell r="Z924">
            <v>0</v>
          </cell>
        </row>
        <row r="925">
          <cell r="B925" t="str">
            <v xml:space="preserve"> LONG-TERM LOAN OTHER</v>
          </cell>
          <cell r="C925" t="str">
            <v>Deuda de Largo Plazo Externa</v>
          </cell>
          <cell r="D925">
            <v>6566.9849999999997</v>
          </cell>
          <cell r="E925">
            <v>6910.9</v>
          </cell>
          <cell r="F925">
            <v>7057.8981761699997</v>
          </cell>
          <cell r="G925">
            <v>6694.7178711899996</v>
          </cell>
          <cell r="H925">
            <v>2503.5763632399999</v>
          </cell>
          <cell r="I925">
            <v>2503.5763632399999</v>
          </cell>
          <cell r="J925">
            <v>2503.5763632399999</v>
          </cell>
          <cell r="K925">
            <v>2503.5763632399999</v>
          </cell>
          <cell r="L925">
            <v>2503.5763632399999</v>
          </cell>
          <cell r="M925">
            <v>2503.5763632399999</v>
          </cell>
          <cell r="N925">
            <v>2503.5763632399999</v>
          </cell>
          <cell r="O925">
            <v>2503.5763632399999</v>
          </cell>
          <cell r="P925">
            <v>2503.5763632399999</v>
          </cell>
          <cell r="Q925">
            <v>2503.5763632399999</v>
          </cell>
          <cell r="R925">
            <v>2503.5763632399999</v>
          </cell>
          <cell r="Y925">
            <v>2277.6271753895412</v>
          </cell>
          <cell r="Z925">
            <v>2091.6779875390826</v>
          </cell>
        </row>
        <row r="926">
          <cell r="B926" t="str">
            <v xml:space="preserve"> OTHER LONG-TERM LOANS</v>
          </cell>
          <cell r="C926" t="str">
            <v>Deuda Largo Plazo Interna</v>
          </cell>
          <cell r="D926">
            <v>66</v>
          </cell>
          <cell r="E926">
            <v>54.246000000000002</v>
          </cell>
          <cell r="F926">
            <v>1961.3532518</v>
          </cell>
          <cell r="G926">
            <v>1971.4297444400001</v>
          </cell>
          <cell r="H926">
            <v>8963.1661950199996</v>
          </cell>
          <cell r="I926" t="e">
            <v>#REF!</v>
          </cell>
          <cell r="J926" t="e">
            <v>#REF!</v>
          </cell>
          <cell r="K926" t="e">
            <v>#REF!</v>
          </cell>
          <cell r="L926" t="e">
            <v>#REF!</v>
          </cell>
          <cell r="M926" t="e">
            <v>#REF!</v>
          </cell>
          <cell r="N926" t="e">
            <v>#REF!</v>
          </cell>
          <cell r="O926" t="e">
            <v>#REF!</v>
          </cell>
          <cell r="P926" t="e">
            <v>#REF!</v>
          </cell>
          <cell r="Q926" t="e">
            <v>#REF!</v>
          </cell>
          <cell r="R926" t="e">
            <v>#REF!</v>
          </cell>
          <cell r="Y926" t="e">
            <v>#REF!</v>
          </cell>
          <cell r="Z926" t="e">
            <v>#REF!</v>
          </cell>
        </row>
        <row r="927">
          <cell r="B927" t="str">
            <v xml:space="preserve"> OTHER LONG-TERM LOANS</v>
          </cell>
          <cell r="C927" t="str">
            <v>Préstamos e Intereses GOH</v>
          </cell>
          <cell r="D927">
            <v>1671.5540000000001</v>
          </cell>
          <cell r="E927">
            <v>1952.9277</v>
          </cell>
          <cell r="F927">
            <v>0</v>
          </cell>
          <cell r="G927">
            <v>0</v>
          </cell>
          <cell r="H927">
            <v>0</v>
          </cell>
          <cell r="I927">
            <v>0</v>
          </cell>
          <cell r="J927">
            <v>0</v>
          </cell>
          <cell r="K927">
            <v>0</v>
          </cell>
          <cell r="L927">
            <v>0</v>
          </cell>
          <cell r="M927">
            <v>0</v>
          </cell>
          <cell r="N927">
            <v>0</v>
          </cell>
          <cell r="O927">
            <v>0</v>
          </cell>
          <cell r="P927">
            <v>0</v>
          </cell>
          <cell r="Q927">
            <v>0</v>
          </cell>
          <cell r="R927">
            <v>0</v>
          </cell>
          <cell r="Y927">
            <v>0</v>
          </cell>
          <cell r="Z927">
            <v>0</v>
          </cell>
        </row>
        <row r="928">
          <cell r="B928" t="str">
            <v xml:space="preserve"> DEFERRED TAXES</v>
          </cell>
          <cell r="C928" t="str">
            <v>Impuestos diferidos</v>
          </cell>
          <cell r="D928">
            <v>0</v>
          </cell>
          <cell r="E928">
            <v>0</v>
          </cell>
          <cell r="F928">
            <v>0</v>
          </cell>
          <cell r="G928">
            <v>0</v>
          </cell>
          <cell r="H928">
            <v>0</v>
          </cell>
          <cell r="I928">
            <v>0</v>
          </cell>
          <cell r="J928">
            <v>0</v>
          </cell>
          <cell r="K928">
            <v>0</v>
          </cell>
          <cell r="L928">
            <v>0</v>
          </cell>
          <cell r="M928">
            <v>0</v>
          </cell>
          <cell r="N928">
            <v>0</v>
          </cell>
          <cell r="O928">
            <v>0</v>
          </cell>
          <cell r="P928">
            <v>0</v>
          </cell>
          <cell r="Q928">
            <v>0</v>
          </cell>
          <cell r="R928">
            <v>0</v>
          </cell>
          <cell r="Y928" t="e">
            <v>#REF!</v>
          </cell>
          <cell r="Z928" t="e">
            <v>#REF!</v>
          </cell>
        </row>
        <row r="929">
          <cell r="B929" t="str">
            <v xml:space="preserve"> TOTAL LONG-TERM DEBT</v>
          </cell>
          <cell r="C929" t="str">
            <v>TOTAL PASIVO LARGO PLAZO</v>
          </cell>
          <cell r="D929">
            <v>8304.5390000000007</v>
          </cell>
          <cell r="E929">
            <v>8918.073699999999</v>
          </cell>
          <cell r="F929">
            <v>9019.251427969999</v>
          </cell>
          <cell r="G929">
            <v>8666.1476156299996</v>
          </cell>
          <cell r="H929">
            <v>11466.742558259999</v>
          </cell>
          <cell r="I929" t="e">
            <v>#REF!</v>
          </cell>
          <cell r="J929" t="e">
            <v>#REF!</v>
          </cell>
          <cell r="K929" t="e">
            <v>#REF!</v>
          </cell>
          <cell r="L929" t="e">
            <v>#REF!</v>
          </cell>
          <cell r="M929" t="e">
            <v>#REF!</v>
          </cell>
          <cell r="N929" t="e">
            <v>#REF!</v>
          </cell>
          <cell r="O929" t="e">
            <v>#REF!</v>
          </cell>
          <cell r="P929" t="e">
            <v>#REF!</v>
          </cell>
          <cell r="Q929" t="e">
            <v>#REF!</v>
          </cell>
          <cell r="R929" t="e">
            <v>#REF!</v>
          </cell>
          <cell r="Y929" t="e">
            <v>#REF!</v>
          </cell>
          <cell r="Z929" t="e">
            <v>#REF!</v>
          </cell>
        </row>
        <row r="930">
          <cell r="D930" t="str">
            <v/>
          </cell>
          <cell r="E930" t="str">
            <v/>
          </cell>
          <cell r="G930" t="str">
            <v/>
          </cell>
          <cell r="H930" t="str">
            <v/>
          </cell>
          <cell r="I930" t="str">
            <v/>
          </cell>
          <cell r="J930" t="str">
            <v/>
          </cell>
          <cell r="K930" t="str">
            <v/>
          </cell>
          <cell r="L930" t="str">
            <v/>
          </cell>
          <cell r="M930" t="str">
            <v/>
          </cell>
          <cell r="N930" t="str">
            <v/>
          </cell>
          <cell r="O930" t="str">
            <v/>
          </cell>
          <cell r="P930" t="str">
            <v/>
          </cell>
          <cell r="Q930" t="str">
            <v/>
          </cell>
          <cell r="R930" t="str">
            <v/>
          </cell>
          <cell r="Y930" t="str">
            <v/>
          </cell>
          <cell r="Z930" t="str">
            <v/>
          </cell>
        </row>
        <row r="931">
          <cell r="B931" t="str">
            <v xml:space="preserve">    CURRENT LIABILITIES </v>
          </cell>
          <cell r="C931" t="str">
            <v xml:space="preserve"> PASIVO CORRIENTE</v>
          </cell>
          <cell r="D931" t="str">
            <v/>
          </cell>
          <cell r="H931" t="str">
            <v/>
          </cell>
          <cell r="I931" t="str">
            <v/>
          </cell>
          <cell r="J931" t="str">
            <v/>
          </cell>
          <cell r="K931" t="str">
            <v/>
          </cell>
          <cell r="L931" t="str">
            <v/>
          </cell>
          <cell r="M931" t="str">
            <v/>
          </cell>
          <cell r="N931" t="str">
            <v/>
          </cell>
          <cell r="O931" t="str">
            <v/>
          </cell>
          <cell r="P931" t="str">
            <v/>
          </cell>
          <cell r="Q931" t="str">
            <v/>
          </cell>
          <cell r="R931" t="str">
            <v/>
          </cell>
          <cell r="Y931" t="str">
            <v/>
          </cell>
          <cell r="Z931" t="str">
            <v/>
          </cell>
        </row>
        <row r="932">
          <cell r="B932" t="str">
            <v xml:space="preserve"> TEMPORARY LOAN</v>
          </cell>
          <cell r="C932" t="str">
            <v xml:space="preserve">  Préstamo Transitorio</v>
          </cell>
          <cell r="D932">
            <v>63.045000000000002</v>
          </cell>
          <cell r="E932">
            <v>0</v>
          </cell>
          <cell r="F932">
            <v>0</v>
          </cell>
          <cell r="G932">
            <v>0</v>
          </cell>
          <cell r="H932">
            <v>0</v>
          </cell>
          <cell r="I932">
            <v>2839.3077698041016</v>
          </cell>
          <cell r="J932">
            <v>3242.5393156578448</v>
          </cell>
          <cell r="K932">
            <v>3849.4247745803132</v>
          </cell>
          <cell r="L932">
            <v>3876.8104276259965</v>
          </cell>
          <cell r="M932">
            <v>3806.2597679302798</v>
          </cell>
          <cell r="N932">
            <v>3115.212385692088</v>
          </cell>
          <cell r="O932">
            <v>2410.8671971922595</v>
          </cell>
          <cell r="P932">
            <v>1484.3534122250167</v>
          </cell>
          <cell r="Q932">
            <v>559.90377545365845</v>
          </cell>
          <cell r="R932">
            <v>0</v>
          </cell>
          <cell r="Y932">
            <v>0</v>
          </cell>
          <cell r="Z932">
            <v>0</v>
          </cell>
        </row>
        <row r="933">
          <cell r="B933" t="str">
            <v xml:space="preserve"> CURRNT.PORT.LNG-TERM DEBT</v>
          </cell>
          <cell r="C933" t="str">
            <v xml:space="preserve">  Porción Cte. de Préstamos L.Pzo. Externos</v>
          </cell>
          <cell r="D933">
            <v>829.54399999999998</v>
          </cell>
          <cell r="E933">
            <v>1246.7149999999999</v>
          </cell>
          <cell r="F933">
            <v>1269.1559572200003</v>
          </cell>
          <cell r="G933">
            <v>885.4</v>
          </cell>
          <cell r="H933">
            <v>531.02630961</v>
          </cell>
          <cell r="I933">
            <v>885.4</v>
          </cell>
          <cell r="J933">
            <v>885.4</v>
          </cell>
          <cell r="K933">
            <v>885.4</v>
          </cell>
          <cell r="L933">
            <v>885.4</v>
          </cell>
          <cell r="M933">
            <v>885.4</v>
          </cell>
          <cell r="N933">
            <v>885.4</v>
          </cell>
          <cell r="O933">
            <v>885.4</v>
          </cell>
          <cell r="P933">
            <v>885.4</v>
          </cell>
          <cell r="Q933">
            <v>885.4</v>
          </cell>
          <cell r="R933">
            <v>885.4</v>
          </cell>
          <cell r="Y933" t="e">
            <v>#REF!</v>
          </cell>
          <cell r="Z933" t="e">
            <v>#REF!</v>
          </cell>
        </row>
        <row r="934">
          <cell r="C934" t="str">
            <v xml:space="preserve">  Préstamos Bancarios de Corto Plazo</v>
          </cell>
          <cell r="D934">
            <v>143.75</v>
          </cell>
          <cell r="E934">
            <v>300.21699999999998</v>
          </cell>
          <cell r="F934">
            <v>671.50615815999993</v>
          </cell>
          <cell r="G934">
            <v>1060.18145596</v>
          </cell>
          <cell r="H934">
            <v>49.562799059999996</v>
          </cell>
          <cell r="I934">
            <v>0</v>
          </cell>
          <cell r="J934">
            <v>0</v>
          </cell>
          <cell r="K934">
            <v>0</v>
          </cell>
          <cell r="L934">
            <v>0</v>
          </cell>
          <cell r="M934">
            <v>0</v>
          </cell>
          <cell r="N934">
            <v>0</v>
          </cell>
          <cell r="O934">
            <v>0</v>
          </cell>
          <cell r="P934">
            <v>0</v>
          </cell>
          <cell r="Q934">
            <v>0</v>
          </cell>
          <cell r="R934">
            <v>0</v>
          </cell>
          <cell r="Y934">
            <v>0</v>
          </cell>
          <cell r="Z934">
            <v>0</v>
          </cell>
        </row>
        <row r="935">
          <cell r="B935" t="str">
            <v xml:space="preserve"> BANK LOANS</v>
          </cell>
          <cell r="C935" t="str">
            <v xml:space="preserve">  Intereses por Pagar sobre préstamos</v>
          </cell>
          <cell r="D935">
            <v>239.72399999999999</v>
          </cell>
          <cell r="E935">
            <v>355.47899999999998</v>
          </cell>
          <cell r="F935">
            <v>387.79168686999998</v>
          </cell>
          <cell r="G935">
            <v>416.2</v>
          </cell>
          <cell r="H935">
            <v>243.98405663999998</v>
          </cell>
          <cell r="I935">
            <v>75.107290897199988</v>
          </cell>
          <cell r="J935">
            <v>75.107290897199988</v>
          </cell>
          <cell r="K935">
            <v>75.107290897199988</v>
          </cell>
          <cell r="L935">
            <v>75.107290897199988</v>
          </cell>
          <cell r="M935">
            <v>75.107290897199988</v>
          </cell>
          <cell r="N935">
            <v>75.107290897199988</v>
          </cell>
          <cell r="O935">
            <v>75.107290897199988</v>
          </cell>
          <cell r="P935">
            <v>75.107290897199988</v>
          </cell>
          <cell r="Q935">
            <v>75.107290897199988</v>
          </cell>
          <cell r="R935">
            <v>75.107290897199988</v>
          </cell>
          <cell r="Y935">
            <v>71.718053079443109</v>
          </cell>
          <cell r="Z935">
            <v>65.53957744392936</v>
          </cell>
        </row>
        <row r="936">
          <cell r="B936" t="str">
            <v xml:space="preserve"> ACCOUNTS PAYABLE</v>
          </cell>
          <cell r="C936" t="str">
            <v xml:space="preserve">  Cuentas por Pagar Proveedores</v>
          </cell>
          <cell r="D936">
            <v>311.79199999999997</v>
          </cell>
          <cell r="E936">
            <v>496.84500000000003</v>
          </cell>
          <cell r="F936">
            <v>926.37553692000006</v>
          </cell>
          <cell r="G936">
            <v>1375.0714759300001</v>
          </cell>
          <cell r="H936">
            <v>1363.5519570299996</v>
          </cell>
          <cell r="I936">
            <v>863.16076165644051</v>
          </cell>
          <cell r="J936">
            <v>947.50723911864168</v>
          </cell>
          <cell r="K936">
            <v>1023.8836080978093</v>
          </cell>
          <cell r="L936">
            <v>1072.0872452698054</v>
          </cell>
          <cell r="M936">
            <v>1161.9323051427789</v>
          </cell>
          <cell r="N936">
            <v>1218.8445638915562</v>
          </cell>
          <cell r="O936">
            <v>1311.3009926306811</v>
          </cell>
          <cell r="P936">
            <v>1377.9452128014686</v>
          </cell>
          <cell r="Q936">
            <v>1465.3040452671116</v>
          </cell>
          <cell r="R936">
            <v>0</v>
          </cell>
          <cell r="Y936">
            <v>0</v>
          </cell>
          <cell r="Z936">
            <v>13404.995220798233</v>
          </cell>
        </row>
        <row r="937">
          <cell r="B937" t="str">
            <v xml:space="preserve"> MISC. CURRENT LIABILITIES</v>
          </cell>
          <cell r="C937" t="str">
            <v xml:space="preserve">  Cuentas por Pagar Contratistas</v>
          </cell>
          <cell r="D937">
            <v>20.161999999999999</v>
          </cell>
          <cell r="E937">
            <v>38.033000000000001</v>
          </cell>
          <cell r="F937">
            <v>79.938585860000003</v>
          </cell>
          <cell r="G937">
            <v>5.2098368800000001</v>
          </cell>
          <cell r="H937">
            <v>67.942057889999987</v>
          </cell>
          <cell r="I937">
            <v>32.077397260273969</v>
          </cell>
          <cell r="J937">
            <v>32.077397260273969</v>
          </cell>
          <cell r="K937">
            <v>32.077397260273969</v>
          </cell>
          <cell r="L937">
            <v>32.077397260273969</v>
          </cell>
          <cell r="M937">
            <v>32.077397260273969</v>
          </cell>
          <cell r="N937">
            <v>32.077397260273969</v>
          </cell>
          <cell r="O937">
            <v>32.077397260273969</v>
          </cell>
          <cell r="P937">
            <v>32.077397260273969</v>
          </cell>
          <cell r="Q937">
            <v>32.077397260273969</v>
          </cell>
          <cell r="R937">
            <v>0</v>
          </cell>
          <cell r="Y937">
            <v>0</v>
          </cell>
          <cell r="Z937">
            <v>195.15</v>
          </cell>
        </row>
        <row r="938">
          <cell r="B938" t="str">
            <v xml:space="preserve"> OTHER CURRENT LIABILITIES</v>
          </cell>
          <cell r="C938" t="str">
            <v xml:space="preserve">  Cuentas y Gastos Acumul. por pagar</v>
          </cell>
          <cell r="D938">
            <v>310.35500000000002</v>
          </cell>
          <cell r="E938">
            <v>272.20699999999999</v>
          </cell>
          <cell r="F938">
            <v>142.97180746999985</v>
          </cell>
          <cell r="G938">
            <v>106.82403014</v>
          </cell>
          <cell r="H938">
            <v>15.938360250000024</v>
          </cell>
          <cell r="I938">
            <v>15.938360250000024</v>
          </cell>
          <cell r="J938">
            <v>15.938360250000024</v>
          </cell>
          <cell r="K938">
            <v>15.938360250000024</v>
          </cell>
          <cell r="L938">
            <v>15.938360250000024</v>
          </cell>
          <cell r="M938">
            <v>15.938360250000024</v>
          </cell>
          <cell r="N938">
            <v>15.938360250000024</v>
          </cell>
          <cell r="O938">
            <v>15.938360250000024</v>
          </cell>
          <cell r="P938">
            <v>15.938360250000024</v>
          </cell>
          <cell r="Q938">
            <v>15.938360250000024</v>
          </cell>
          <cell r="R938">
            <v>15.938360250000024</v>
          </cell>
          <cell r="Y938">
            <v>15.938360250000024</v>
          </cell>
          <cell r="Z938">
            <v>15.938360250000024</v>
          </cell>
        </row>
        <row r="939">
          <cell r="B939" t="str">
            <v xml:space="preserve"> TOT.CURRENT LIABILITIES</v>
          </cell>
          <cell r="C939" t="str">
            <v xml:space="preserve">  TOTAL PASIVO CORRIENTE  </v>
          </cell>
          <cell r="D939">
            <v>1918.3719999999998</v>
          </cell>
          <cell r="E939">
            <v>2709.4959999999996</v>
          </cell>
          <cell r="F939">
            <v>3477.7397324999997</v>
          </cell>
          <cell r="G939">
            <v>3848.8867989099999</v>
          </cell>
          <cell r="H939">
            <v>2272.0055404799996</v>
          </cell>
          <cell r="I939">
            <v>4710.9915798680158</v>
          </cell>
          <cell r="J939">
            <v>5198.5696031839598</v>
          </cell>
          <cell r="K939">
            <v>5881.8314310855958</v>
          </cell>
          <cell r="L939">
            <v>5957.420721303276</v>
          </cell>
          <cell r="M939">
            <v>5976.7151214805326</v>
          </cell>
          <cell r="N939">
            <v>5342.579997991118</v>
          </cell>
          <cell r="O939">
            <v>4730.6912382304145</v>
          </cell>
          <cell r="P939">
            <v>3870.8216734339594</v>
          </cell>
          <cell r="Q939">
            <v>3033.7308691282442</v>
          </cell>
          <cell r="R939">
            <v>976.44565114720001</v>
          </cell>
          <cell r="Y939" t="e">
            <v>#REF!</v>
          </cell>
          <cell r="Z939" t="e">
            <v>#REF!</v>
          </cell>
        </row>
        <row r="940">
          <cell r="D940" t="str">
            <v/>
          </cell>
          <cell r="G940" t="str">
            <v/>
          </cell>
          <cell r="H940" t="str">
            <v/>
          </cell>
          <cell r="I940" t="str">
            <v/>
          </cell>
          <cell r="J940" t="str">
            <v/>
          </cell>
          <cell r="K940" t="str">
            <v/>
          </cell>
          <cell r="L940" t="str">
            <v/>
          </cell>
          <cell r="M940" t="str">
            <v/>
          </cell>
          <cell r="N940" t="str">
            <v/>
          </cell>
          <cell r="O940" t="str">
            <v/>
          </cell>
          <cell r="P940" t="str">
            <v/>
          </cell>
          <cell r="Q940" t="str">
            <v/>
          </cell>
          <cell r="R940" t="str">
            <v/>
          </cell>
          <cell r="Y940" t="str">
            <v/>
          </cell>
          <cell r="Z940" t="str">
            <v/>
          </cell>
        </row>
        <row r="941">
          <cell r="B941" t="str">
            <v xml:space="preserve">    OTHER LIABILITIES </v>
          </cell>
          <cell r="C941" t="str">
            <v xml:space="preserve">  OTROS PASIVOS </v>
          </cell>
          <cell r="D941" t="str">
            <v/>
          </cell>
          <cell r="G941" t="str">
            <v/>
          </cell>
        </row>
        <row r="942">
          <cell r="B942" t="str">
            <v xml:space="preserve"> DEFERRED INCOME</v>
          </cell>
          <cell r="C942" t="str">
            <v>Créditos Diferidos</v>
          </cell>
          <cell r="D942">
            <v>0</v>
          </cell>
          <cell r="E942">
            <v>0</v>
          </cell>
          <cell r="F942">
            <v>866.82626646000006</v>
          </cell>
          <cell r="G942">
            <v>1015.0220424500001</v>
          </cell>
          <cell r="H942">
            <v>633.82612402000018</v>
          </cell>
          <cell r="I942">
            <v>1015.0220424500001</v>
          </cell>
          <cell r="J942">
            <v>1015.0220424500001</v>
          </cell>
          <cell r="K942">
            <v>1015.0220424500001</v>
          </cell>
          <cell r="L942">
            <v>1015.0220424500001</v>
          </cell>
          <cell r="M942">
            <v>1015.0220424500001</v>
          </cell>
          <cell r="N942">
            <v>1015.0220424500001</v>
          </cell>
          <cell r="O942">
            <v>1015.0220424500001</v>
          </cell>
          <cell r="P942">
            <v>1015.0220424500001</v>
          </cell>
          <cell r="Q942">
            <v>1015.0220424500001</v>
          </cell>
          <cell r="R942">
            <v>1015.0220424500001</v>
          </cell>
          <cell r="Y942" t="e">
            <v>#REF!</v>
          </cell>
          <cell r="Z942" t="e">
            <v>#REF!</v>
          </cell>
        </row>
        <row r="943">
          <cell r="B943" t="str">
            <v xml:space="preserve"> CONSUMER DEPOSITS</v>
          </cell>
          <cell r="C943" t="str">
            <v>Depositos de abonados</v>
          </cell>
          <cell r="D943">
            <v>0</v>
          </cell>
          <cell r="E943">
            <v>0</v>
          </cell>
          <cell r="F943">
            <v>128.02497181999999</v>
          </cell>
          <cell r="G943">
            <v>127.44342979</v>
          </cell>
          <cell r="H943">
            <v>286.35324636000001</v>
          </cell>
          <cell r="I943">
            <v>287.05324636</v>
          </cell>
          <cell r="J943">
            <v>287.75324635999999</v>
          </cell>
          <cell r="K943">
            <v>288.45324635999998</v>
          </cell>
          <cell r="L943">
            <v>289.15324635999997</v>
          </cell>
          <cell r="M943">
            <v>289.85324635999996</v>
          </cell>
          <cell r="N943">
            <v>290.55324635999995</v>
          </cell>
          <cell r="O943">
            <v>291.25324635999993</v>
          </cell>
          <cell r="P943">
            <v>291.95324635999992</v>
          </cell>
          <cell r="Q943">
            <v>292.65324635999991</v>
          </cell>
          <cell r="R943">
            <v>292.65324635999991</v>
          </cell>
          <cell r="Y943">
            <v>289.85324635999996</v>
          </cell>
          <cell r="Z943">
            <v>290.55324635999995</v>
          </cell>
        </row>
        <row r="944">
          <cell r="B944" t="str">
            <v xml:space="preserve"> TOT.OTHER LIABILITIES</v>
          </cell>
          <cell r="C944" t="str">
            <v xml:space="preserve"> TOTAL OTROS PASIVOS   </v>
          </cell>
          <cell r="D944">
            <v>0</v>
          </cell>
          <cell r="E944">
            <v>0</v>
          </cell>
          <cell r="F944">
            <v>994.85123828000008</v>
          </cell>
          <cell r="G944">
            <v>1142.4654722400001</v>
          </cell>
          <cell r="H944">
            <v>920.17937038000014</v>
          </cell>
          <cell r="I944">
            <v>1302.0752888100001</v>
          </cell>
          <cell r="J944">
            <v>1302.7752888100001</v>
          </cell>
          <cell r="K944">
            <v>1303.4752888100002</v>
          </cell>
          <cell r="L944">
            <v>1304.17528881</v>
          </cell>
          <cell r="M944">
            <v>1304.87528881</v>
          </cell>
          <cell r="N944">
            <v>1305.5752888100001</v>
          </cell>
          <cell r="O944">
            <v>1306.2752888099999</v>
          </cell>
          <cell r="P944">
            <v>1306.9752888099999</v>
          </cell>
          <cell r="Q944">
            <v>1307.67528881</v>
          </cell>
          <cell r="R944">
            <v>1307.67528881</v>
          </cell>
          <cell r="Y944" t="e">
            <v>#REF!</v>
          </cell>
          <cell r="Z944" t="e">
            <v>#REF!</v>
          </cell>
        </row>
        <row r="945">
          <cell r="B945" t="str">
            <v xml:space="preserve"> TOTAL LIABILITIES </v>
          </cell>
          <cell r="C945" t="str">
            <v xml:space="preserve"> TOTAL PASIVO    </v>
          </cell>
          <cell r="D945">
            <v>10222.911</v>
          </cell>
          <cell r="E945">
            <v>11627.569699999998</v>
          </cell>
          <cell r="F945">
            <v>13491.842398749999</v>
          </cell>
          <cell r="G945">
            <v>13657.499886779999</v>
          </cell>
          <cell r="H945">
            <v>14658.927469119997</v>
          </cell>
          <cell r="I945" t="e">
            <v>#REF!</v>
          </cell>
          <cell r="J945" t="e">
            <v>#REF!</v>
          </cell>
          <cell r="K945" t="e">
            <v>#REF!</v>
          </cell>
          <cell r="L945" t="e">
            <v>#REF!</v>
          </cell>
          <cell r="M945" t="e">
            <v>#REF!</v>
          </cell>
          <cell r="N945" t="e">
            <v>#REF!</v>
          </cell>
          <cell r="O945" t="e">
            <v>#REF!</v>
          </cell>
          <cell r="P945" t="e">
            <v>#REF!</v>
          </cell>
          <cell r="Q945" t="e">
            <v>#REF!</v>
          </cell>
          <cell r="R945" t="e">
            <v>#REF!</v>
          </cell>
          <cell r="Y945" t="e">
            <v>#REF!</v>
          </cell>
          <cell r="Z945" t="e">
            <v>#REF!</v>
          </cell>
        </row>
        <row r="946">
          <cell r="B946" t="str">
            <v xml:space="preserve"> TOT.LIABILITIES &amp; EQUITY</v>
          </cell>
          <cell r="C946" t="str">
            <v xml:space="preserve"> TOTAL PATRIMONIO Y PASIVO</v>
          </cell>
          <cell r="D946">
            <v>34296.126000000004</v>
          </cell>
          <cell r="E946">
            <v>34862.394699999997</v>
          </cell>
          <cell r="F946">
            <v>35339.82694028</v>
          </cell>
          <cell r="G946">
            <v>33534.624352069994</v>
          </cell>
          <cell r="H946">
            <v>31965.153764969993</v>
          </cell>
          <cell r="I946" t="e">
            <v>#REF!</v>
          </cell>
          <cell r="J946" t="e">
            <v>#REF!</v>
          </cell>
          <cell r="K946" t="e">
            <v>#REF!</v>
          </cell>
          <cell r="L946" t="e">
            <v>#REF!</v>
          </cell>
          <cell r="M946" t="e">
            <v>#REF!</v>
          </cell>
          <cell r="N946" t="e">
            <v>#REF!</v>
          </cell>
          <cell r="O946" t="e">
            <v>#REF!</v>
          </cell>
          <cell r="P946" t="e">
            <v>#REF!</v>
          </cell>
          <cell r="Q946" t="e">
            <v>#REF!</v>
          </cell>
          <cell r="R946" t="e">
            <v>#REF!</v>
          </cell>
          <cell r="Y946" t="e">
            <v>#REF!</v>
          </cell>
          <cell r="Z946" t="e">
            <v>#REF!</v>
          </cell>
        </row>
        <row r="947">
          <cell r="C947">
            <v>-1123252.6099847746</v>
          </cell>
          <cell r="D947" t="str">
            <v/>
          </cell>
          <cell r="E947" t="str">
            <v/>
          </cell>
          <cell r="G947" t="str">
            <v/>
          </cell>
          <cell r="H947" t="str">
            <v/>
          </cell>
          <cell r="I947" t="str">
            <v/>
          </cell>
          <cell r="J947" t="str">
            <v/>
          </cell>
          <cell r="K947" t="str">
            <v/>
          </cell>
          <cell r="L947" t="str">
            <v/>
          </cell>
          <cell r="M947" t="str">
            <v/>
          </cell>
          <cell r="N947" t="str">
            <v/>
          </cell>
          <cell r="O947" t="str">
            <v/>
          </cell>
          <cell r="P947" t="str">
            <v/>
          </cell>
          <cell r="Q947" t="str">
            <v/>
          </cell>
          <cell r="R947" t="str">
            <v/>
          </cell>
          <cell r="Y947">
            <v>1</v>
          </cell>
        </row>
        <row r="948">
          <cell r="A948" t="str">
            <v/>
          </cell>
          <cell r="B948" t="str">
            <v/>
          </cell>
          <cell r="C948" t="str">
            <v xml:space="preserve"> TITULO</v>
          </cell>
          <cell r="D948" t="str">
            <v xml:space="preserve">   D   </v>
          </cell>
          <cell r="E948" t="str">
            <v>E</v>
          </cell>
          <cell r="F948" t="str">
            <v>F</v>
          </cell>
          <cell r="G948" t="str">
            <v>G</v>
          </cell>
          <cell r="H948" t="str">
            <v>H</v>
          </cell>
          <cell r="I948" t="str">
            <v>H</v>
          </cell>
          <cell r="J948" t="str">
            <v>H</v>
          </cell>
          <cell r="K948" t="str">
            <v>H</v>
          </cell>
          <cell r="L948" t="str">
            <v>H</v>
          </cell>
          <cell r="M948" t="str">
            <v>H</v>
          </cell>
          <cell r="N948" t="str">
            <v>H</v>
          </cell>
          <cell r="O948" t="str">
            <v>H</v>
          </cell>
          <cell r="P948" t="str">
            <v>H</v>
          </cell>
          <cell r="Q948" t="str">
            <v>H</v>
          </cell>
          <cell r="R948" t="str">
            <v>H</v>
          </cell>
          <cell r="Y948" t="str">
            <v>flag</v>
          </cell>
          <cell r="Z948" t="str">
            <v>flag 2</v>
          </cell>
        </row>
        <row r="949">
          <cell r="D949">
            <v>0.30199999999604188</v>
          </cell>
          <cell r="E949">
            <v>-0.33584699999482837</v>
          </cell>
          <cell r="F949">
            <v>0</v>
          </cell>
          <cell r="G949">
            <v>1.8917039997177199E-2</v>
          </cell>
          <cell r="H949">
            <v>-1.1232526099847746</v>
          </cell>
          <cell r="I949" t="e">
            <v>#REF!</v>
          </cell>
          <cell r="J949" t="e">
            <v>#REF!</v>
          </cell>
          <cell r="K949" t="e">
            <v>#REF!</v>
          </cell>
          <cell r="L949" t="e">
            <v>#REF!</v>
          </cell>
          <cell r="M949" t="e">
            <v>#REF!</v>
          </cell>
          <cell r="N949" t="e">
            <v>#REF!</v>
          </cell>
          <cell r="O949" t="e">
            <v>#REF!</v>
          </cell>
          <cell r="P949" t="e">
            <v>#REF!</v>
          </cell>
          <cell r="Q949" t="e">
            <v>#REF!</v>
          </cell>
          <cell r="R949" t="e">
            <v>#REF!</v>
          </cell>
          <cell r="Y949">
            <v>1</v>
          </cell>
        </row>
        <row r="950">
          <cell r="C950" t="str">
            <v xml:space="preserve">HONDURAS </v>
          </cell>
        </row>
        <row r="951">
          <cell r="C951" t="str">
            <v xml:space="preserve">EMPRESA NACIONAL DE ENERGIA ELECTRICA (ENEE) </v>
          </cell>
        </row>
        <row r="952">
          <cell r="C952" t="str">
            <v>PROYECCION RELACIONES FINANCIERAS</v>
          </cell>
          <cell r="Y952">
            <v>1</v>
          </cell>
        </row>
        <row r="953">
          <cell r="D953">
            <v>2002</v>
          </cell>
          <cell r="E953">
            <v>2003</v>
          </cell>
          <cell r="F953">
            <v>2004</v>
          </cell>
          <cell r="G953">
            <v>2005</v>
          </cell>
          <cell r="H953">
            <v>2006</v>
          </cell>
          <cell r="I953">
            <v>2007</v>
          </cell>
          <cell r="J953">
            <v>2008</v>
          </cell>
          <cell r="K953">
            <v>2009</v>
          </cell>
          <cell r="L953">
            <v>2010</v>
          </cell>
          <cell r="M953">
            <v>2011</v>
          </cell>
          <cell r="N953">
            <v>2012</v>
          </cell>
          <cell r="O953">
            <v>2013</v>
          </cell>
          <cell r="P953">
            <v>2014</v>
          </cell>
          <cell r="Q953">
            <v>2015</v>
          </cell>
          <cell r="R953">
            <v>2016</v>
          </cell>
          <cell r="Y953">
            <v>1</v>
          </cell>
        </row>
        <row r="954">
          <cell r="H954" t="str">
            <v/>
          </cell>
          <cell r="I954" t="str">
            <v/>
          </cell>
          <cell r="J954" t="str">
            <v/>
          </cell>
          <cell r="K954" t="str">
            <v/>
          </cell>
          <cell r="L954" t="str">
            <v/>
          </cell>
          <cell r="M954" t="str">
            <v/>
          </cell>
          <cell r="N954" t="str">
            <v/>
          </cell>
          <cell r="O954" t="str">
            <v/>
          </cell>
          <cell r="P954" t="str">
            <v/>
          </cell>
          <cell r="Q954" t="str">
            <v/>
          </cell>
          <cell r="R954" t="str">
            <v/>
          </cell>
          <cell r="Y954">
            <v>1</v>
          </cell>
        </row>
        <row r="955">
          <cell r="B955" t="str">
            <v xml:space="preserve"> NET WORKING CAPITAL</v>
          </cell>
          <cell r="C955" t="str">
            <v xml:space="preserve"> CAPITAL TRABAJO NETO</v>
          </cell>
          <cell r="D955">
            <v>1126.7080000000001</v>
          </cell>
          <cell r="E955">
            <v>560.43985299999986</v>
          </cell>
          <cell r="F955">
            <v>792.59493486000019</v>
          </cell>
          <cell r="G955">
            <v>748.59956267999928</v>
          </cell>
          <cell r="H955">
            <v>573.53096063000089</v>
          </cell>
          <cell r="I955">
            <v>1224.512092634458</v>
          </cell>
          <cell r="J955">
            <v>1129.1109504409753</v>
          </cell>
          <cell r="K955">
            <v>1066.2085970905785</v>
          </cell>
          <cell r="L955">
            <v>832.08822549311299</v>
          </cell>
          <cell r="M955">
            <v>617.17626155929111</v>
          </cell>
          <cell r="N955">
            <v>481.65865009506524</v>
          </cell>
          <cell r="O955">
            <v>237.91477285380711</v>
          </cell>
          <cell r="P955">
            <v>-26.748521649560644</v>
          </cell>
          <cell r="Q955">
            <v>-328.70364340112769</v>
          </cell>
          <cell r="R955">
            <v>-3320.0481934781051</v>
          </cell>
          <cell r="Y955">
            <v>8053.7931768291246</v>
          </cell>
        </row>
        <row r="956">
          <cell r="B956" t="str">
            <v xml:space="preserve"> AVERAGE CURRENT ASSETS</v>
          </cell>
          <cell r="C956" t="str">
            <v xml:space="preserve"> PROMEDIO ACTIVO CORRIENTE</v>
          </cell>
          <cell r="D956">
            <v>2008.741</v>
          </cell>
          <cell r="E956">
            <v>1865.8724265000001</v>
          </cell>
          <cell r="F956">
            <v>2026.3382024900002</v>
          </cell>
          <cell r="G956">
            <v>2490.7887288049997</v>
          </cell>
          <cell r="H956">
            <v>2458.426149035</v>
          </cell>
          <cell r="I956">
            <v>2237.8716475691863</v>
          </cell>
          <cell r="J956">
            <v>2205.2685703327315</v>
          </cell>
          <cell r="K956">
            <v>2206.4782457814763</v>
          </cell>
          <cell r="L956">
            <v>2120.256886383127</v>
          </cell>
          <cell r="M956">
            <v>1964.7650671399683</v>
          </cell>
          <cell r="N956">
            <v>1862.9289387518197</v>
          </cell>
          <cell r="O956">
            <v>1747.9825381430287</v>
          </cell>
          <cell r="P956">
            <v>1573.3292767256721</v>
          </cell>
          <cell r="Q956">
            <v>1367.0215949164199</v>
          </cell>
          <cell r="R956">
            <v>-984.63954602872366</v>
          </cell>
          <cell r="Y956">
            <v>19620.041856896518</v>
          </cell>
          <cell r="Z956">
            <v>3</v>
          </cell>
        </row>
        <row r="957">
          <cell r="B957" t="str">
            <v xml:space="preserve"> AVERAGE PLANT IN SERVICE</v>
          </cell>
          <cell r="C957" t="str">
            <v xml:space="preserve"> PROMEDIO ACT.FIJO  BS E INST.SERV.</v>
          </cell>
          <cell r="D957">
            <v>31708.300000000003</v>
          </cell>
          <cell r="E957">
            <v>32162.360500000003</v>
          </cell>
          <cell r="F957">
            <v>32647.857398035005</v>
          </cell>
          <cell r="G957">
            <v>31541.123359850004</v>
          </cell>
          <cell r="H957">
            <v>29553.271590274999</v>
          </cell>
          <cell r="I957">
            <v>28117.757008425549</v>
          </cell>
          <cell r="J957">
            <v>26931.460511436628</v>
          </cell>
          <cell r="K957">
            <v>25657.814014447707</v>
          </cell>
          <cell r="L957">
            <v>24104.287517458786</v>
          </cell>
          <cell r="M957">
            <v>22340.751020469863</v>
          </cell>
          <cell r="N957">
            <v>20571.514523480946</v>
          </cell>
          <cell r="O957">
            <v>18796.578026492025</v>
          </cell>
          <cell r="P957">
            <v>17015.941529503107</v>
          </cell>
          <cell r="Q957">
            <v>15229.605032514184</v>
          </cell>
          <cell r="R957">
            <v>14410.011784019724</v>
          </cell>
          <cell r="Y957">
            <v>262424.23189992865</v>
          </cell>
          <cell r="Z957">
            <v>3</v>
          </cell>
        </row>
        <row r="958">
          <cell r="B958" t="str">
            <v xml:space="preserve"> TOTAL RATE BASE</v>
          </cell>
          <cell r="C958" t="str">
            <v xml:space="preserve"> TOT.INVERSION INMOVILIZ.</v>
          </cell>
          <cell r="D958">
            <v>33717.041000000005</v>
          </cell>
          <cell r="E958">
            <v>34028.232926500001</v>
          </cell>
          <cell r="F958">
            <v>34674.195600525003</v>
          </cell>
          <cell r="G958">
            <v>34031.912088655001</v>
          </cell>
          <cell r="H958">
            <v>32011.697739309999</v>
          </cell>
          <cell r="I958">
            <v>30355.628655994737</v>
          </cell>
          <cell r="J958">
            <v>29136.729081769357</v>
          </cell>
          <cell r="K958">
            <v>27864.292260229184</v>
          </cell>
          <cell r="L958">
            <v>26224.544403841912</v>
          </cell>
          <cell r="M958">
            <v>24305.516087609831</v>
          </cell>
          <cell r="N958">
            <v>22434.443462232764</v>
          </cell>
          <cell r="O958">
            <v>20544.560564635052</v>
          </cell>
          <cell r="P958">
            <v>18589.270806228778</v>
          </cell>
          <cell r="Q958">
            <v>16596.626627430604</v>
          </cell>
          <cell r="R958">
            <v>13425.372237991</v>
          </cell>
          <cell r="Y958">
            <v>282044.27375682519</v>
          </cell>
        </row>
        <row r="1017">
          <cell r="C1017" t="str">
            <v>/wgpe~{home}/xmMAIN~</v>
          </cell>
        </row>
        <row r="1055">
          <cell r="B1055">
            <v>0</v>
          </cell>
        </row>
        <row r="1068">
          <cell r="E1068">
            <v>3</v>
          </cell>
          <cell r="F1068">
            <v>4</v>
          </cell>
          <cell r="G1068">
            <v>5</v>
          </cell>
          <cell r="H1068">
            <v>6</v>
          </cell>
        </row>
        <row r="1103">
          <cell r="E1103" t="str">
            <v>flag</v>
          </cell>
        </row>
        <row r="1104">
          <cell r="E1104" t="b">
            <v>0</v>
          </cell>
        </row>
        <row r="1165">
          <cell r="D1165" t="str">
            <v>_________|_________|_________|_________|_________|_________|_________|_________|_________|_________|.</v>
          </cell>
        </row>
        <row r="1166">
          <cell r="C1166" t="str">
            <v/>
          </cell>
          <cell r="D1166" t="str">
            <v xml:space="preserve">  ANO:1     ANO:2     ANO:3     ANO:4     ANO:5     ANO:6     ANO:7     ANO:8     ANO:9    ANO:10</v>
          </cell>
        </row>
        <row r="1169">
          <cell r="B1169" t="str">
            <v xml:space="preserve"> TITLE</v>
          </cell>
          <cell r="C1169" t="str">
            <v xml:space="preserve"> TITULO</v>
          </cell>
          <cell r="D1169" t="str">
            <v xml:space="preserve">   D   </v>
          </cell>
          <cell r="E1169" t="str">
            <v>E</v>
          </cell>
          <cell r="F1169" t="str">
            <v>F</v>
          </cell>
          <cell r="G1169" t="str">
            <v>G</v>
          </cell>
          <cell r="H1169" t="str">
            <v>H</v>
          </cell>
        </row>
        <row r="1171">
          <cell r="D1171">
            <v>2002</v>
          </cell>
          <cell r="E1171">
            <v>2003</v>
          </cell>
          <cell r="F1171">
            <v>2004</v>
          </cell>
          <cell r="G1171">
            <v>2005</v>
          </cell>
          <cell r="H1171">
            <v>2006</v>
          </cell>
        </row>
        <row r="1173">
          <cell r="C1173" t="str">
            <v xml:space="preserve">Facturación </v>
          </cell>
          <cell r="D1173">
            <v>5056.9858000000004</v>
          </cell>
          <cell r="E1173">
            <v>6062.871000000001</v>
          </cell>
          <cell r="F1173">
            <v>7036.5690000000004</v>
          </cell>
          <cell r="G1173">
            <v>7808.2591240000002</v>
          </cell>
          <cell r="H1173">
            <v>8846.5690607000015</v>
          </cell>
        </row>
        <row r="1175">
          <cell r="C1175" t="str">
            <v xml:space="preserve">  30 dias corrientes</v>
          </cell>
          <cell r="D1175">
            <v>421.41548333333338</v>
          </cell>
          <cell r="E1175">
            <v>505.23925000000008</v>
          </cell>
          <cell r="F1175">
            <v>586.38075000000003</v>
          </cell>
          <cell r="G1175">
            <v>650.68826033333335</v>
          </cell>
          <cell r="H1175">
            <v>737.21408839166679</v>
          </cell>
        </row>
        <row r="1176">
          <cell r="C1176" t="str">
            <v xml:space="preserve">  60 dias corrientes</v>
          </cell>
          <cell r="D1176">
            <v>842.83096666666677</v>
          </cell>
          <cell r="E1176">
            <v>1010.4785000000002</v>
          </cell>
          <cell r="F1176">
            <v>1172.7615000000001</v>
          </cell>
          <cell r="G1176">
            <v>1301.3765206666667</v>
          </cell>
          <cell r="H1176">
            <v>1474.4281767833336</v>
          </cell>
        </row>
        <row r="1177">
          <cell r="C1177" t="str">
            <v xml:space="preserve">  90 dias corrientes</v>
          </cell>
          <cell r="D1177">
            <v>1264.2464500000001</v>
          </cell>
          <cell r="E1177">
            <v>1515.7177500000003</v>
          </cell>
          <cell r="F1177">
            <v>1759.1422500000001</v>
          </cell>
          <cell r="G1177">
            <v>1952.064781</v>
          </cell>
          <cell r="H1177">
            <v>2211.6422651750004</v>
          </cell>
        </row>
        <row r="1179">
          <cell r="F1179" t="str">
            <v/>
          </cell>
          <cell r="G1179" t="str">
            <v/>
          </cell>
          <cell r="H1179" t="str">
            <v/>
          </cell>
        </row>
        <row r="1180">
          <cell r="C1180" t="str">
            <v>Intereses totales</v>
          </cell>
          <cell r="D1180">
            <v>255.56200000000013</v>
          </cell>
          <cell r="E1180">
            <v>335.14700000000016</v>
          </cell>
          <cell r="F1180">
            <v>400.80700000000002</v>
          </cell>
          <cell r="G1180">
            <v>326.30500000000006</v>
          </cell>
          <cell r="H1180">
            <v>529.82661600000006</v>
          </cell>
        </row>
        <row r="1181">
          <cell r="C1181" t="str">
            <v>Intereses totales pagados</v>
          </cell>
          <cell r="D1181">
            <v>255.57</v>
          </cell>
          <cell r="E1181">
            <v>299.84689999999995</v>
          </cell>
          <cell r="F1181">
            <v>400.80700000000002</v>
          </cell>
          <cell r="G1181">
            <v>289.06639855000003</v>
          </cell>
          <cell r="H1181">
            <v>695.02661599999999</v>
          </cell>
        </row>
        <row r="1182">
          <cell r="C1182" t="str">
            <v>Amortizaciones totales</v>
          </cell>
          <cell r="D1182">
            <v>251.82996</v>
          </cell>
          <cell r="E1182">
            <v>294.39999999999998</v>
          </cell>
          <cell r="F1182">
            <v>248.10418918469651</v>
          </cell>
          <cell r="G1182">
            <v>877.04099999999994</v>
          </cell>
          <cell r="H1182">
            <v>2122.6279999999997</v>
          </cell>
        </row>
        <row r="1183">
          <cell r="C1183" t="str">
            <v xml:space="preserve">TOTAL SERVICIO DE DEUDA </v>
          </cell>
          <cell r="D1183">
            <v>507.39995999999996</v>
          </cell>
          <cell r="E1183">
            <v>594.24689999999987</v>
          </cell>
          <cell r="F1183">
            <v>648.91118918469647</v>
          </cell>
          <cell r="G1183">
            <v>1166.10739855</v>
          </cell>
          <cell r="H1183">
            <v>2817.6546159999998</v>
          </cell>
        </row>
        <row r="1187">
          <cell r="C1187" t="str">
            <v>Incremento (Disminución) de Capital de Trabajo</v>
          </cell>
        </row>
        <row r="1188">
          <cell r="F1188">
            <v>2004</v>
          </cell>
          <cell r="G1188">
            <v>2005</v>
          </cell>
          <cell r="H1188">
            <v>2006</v>
          </cell>
        </row>
        <row r="1189">
          <cell r="C1189" t="str">
            <v>Activo Corriente</v>
          </cell>
          <cell r="G1189">
            <v>322.23235364999937</v>
          </cell>
          <cell r="H1189">
            <v>-386.95751318999919</v>
          </cell>
        </row>
        <row r="1190">
          <cell r="C1190" t="str">
            <v>Pasivo Corriente</v>
          </cell>
          <cell r="G1190">
            <v>366.22772583000028</v>
          </cell>
          <cell r="H1190">
            <v>-211.8889111400008</v>
          </cell>
        </row>
        <row r="1191">
          <cell r="C1191" t="str">
            <v>Incremento (Disminución) de Capital de Trabajo</v>
          </cell>
          <cell r="G1191">
            <v>-43.995372180000913</v>
          </cell>
          <cell r="H1191">
            <v>-175.06860204999839</v>
          </cell>
        </row>
        <row r="1247">
          <cell r="C1247" t="str">
            <v>Flujo anual original</v>
          </cell>
          <cell r="H1247">
            <v>5.3E-3</v>
          </cell>
          <cell r="I1247">
            <v>-616.02125054623684</v>
          </cell>
          <cell r="J1247">
            <v>105.9715213790987</v>
          </cell>
          <cell r="K1247">
            <v>200.38486061180993</v>
          </cell>
          <cell r="L1247">
            <v>510.23793374361958</v>
          </cell>
        </row>
        <row r="1248">
          <cell r="C1248" t="str">
            <v>por cada 1% de incremento de ajuste</v>
          </cell>
          <cell r="I1248">
            <v>-793.76575269615569</v>
          </cell>
          <cell r="J1248">
            <v>-79.541483267983494</v>
          </cell>
          <cell r="K1248">
            <v>14.871855964729548</v>
          </cell>
          <cell r="L1248">
            <v>324.72492909653556</v>
          </cell>
        </row>
        <row r="1249">
          <cell r="C1249" t="str">
            <v>incremento por año</v>
          </cell>
          <cell r="I1249">
            <v>177.74450214991884</v>
          </cell>
          <cell r="J1249">
            <v>185.5130046470822</v>
          </cell>
          <cell r="K1249">
            <v>185.51300464708038</v>
          </cell>
          <cell r="L1249">
            <v>185.51300464708402</v>
          </cell>
        </row>
        <row r="1251">
          <cell r="C1251" t="str">
            <v>utilidad  o flujo original (40.00)</v>
          </cell>
          <cell r="I1251">
            <v>-961.22956243443582</v>
          </cell>
          <cell r="J1251">
            <v>825.48558237020234</v>
          </cell>
          <cell r="K1251">
            <v>989.97091074042214</v>
          </cell>
          <cell r="L1251">
            <v>1516.6733209128038</v>
          </cell>
        </row>
        <row r="1252">
          <cell r="C1252" t="str">
            <v>por cada us$ 1 de incremento de 1 BBL (41.00)</v>
          </cell>
          <cell r="I1252">
            <v>0</v>
          </cell>
          <cell r="J1252">
            <v>0</v>
          </cell>
          <cell r="K1252">
            <v>0</v>
          </cell>
          <cell r="L1252">
            <v>0</v>
          </cell>
        </row>
        <row r="1253">
          <cell r="C1253" t="str">
            <v>incremento por año</v>
          </cell>
          <cell r="I1253">
            <v>-961.22956243443582</v>
          </cell>
          <cell r="J1253">
            <v>825.48558237020234</v>
          </cell>
          <cell r="K1253">
            <v>989.97091074042214</v>
          </cell>
          <cell r="L1253">
            <v>1516.6733209128038</v>
          </cell>
        </row>
        <row r="1255">
          <cell r="C1255" t="str">
            <v>flujo original (40.00)</v>
          </cell>
          <cell r="I1255">
            <v>-616.02125054623684</v>
          </cell>
          <cell r="J1255">
            <v>105.9715213790987</v>
          </cell>
          <cell r="K1255">
            <v>200.38486061180993</v>
          </cell>
          <cell r="L1255">
            <v>510.23793374361958</v>
          </cell>
        </row>
        <row r="1256">
          <cell r="C1256" t="str">
            <v>por cada 1% de incremento del ajuste</v>
          </cell>
          <cell r="I1256">
            <v>-561.41433780116859</v>
          </cell>
          <cell r="J1256">
            <v>179.21988888469423</v>
          </cell>
          <cell r="K1256">
            <v>279.19907084025363</v>
          </cell>
          <cell r="L1256">
            <v>597.69917632711622</v>
          </cell>
        </row>
        <row r="1257">
          <cell r="C1257" t="str">
            <v>incremento por año</v>
          </cell>
          <cell r="I1257">
            <v>54.606912745068257</v>
          </cell>
          <cell r="J1257">
            <v>73.248367505595525</v>
          </cell>
          <cell r="K1257">
            <v>78.814210228443699</v>
          </cell>
          <cell r="L1257">
            <v>87.461242583496642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"/>
      <sheetName val="raw"/>
      <sheetName val="input-a"/>
      <sheetName val="input-m"/>
      <sheetName val="BCP"/>
      <sheetName val="Banks"/>
      <sheetName val="o-summary"/>
      <sheetName val="third review"/>
      <sheetName val="summary third review"/>
      <sheetName val="second review"/>
      <sheetName val="program 1203"/>
      <sheetName val="o-summary 1203"/>
      <sheetName val="MonSurvey"/>
      <sheetName val="Fin.Inst."/>
      <sheetName val="FinSurvey"/>
      <sheetName val="SI"/>
      <sheetName val="QuasiFiscal"/>
      <sheetName val="o-sectors"/>
      <sheetName val="o-Monetary policy"/>
      <sheetName val="O-interest rates"/>
      <sheetName val="Q2"/>
      <sheetName val="Q3"/>
      <sheetName val="Main"/>
      <sheetName val="Micro"/>
      <sheetName val="Q6"/>
      <sheetName val="Links"/>
      <sheetName val="ErrCheck"/>
      <sheetName val="Annual Tables"/>
      <sheetName val="Index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exports"/>
    </sheetNames>
    <sheetDataSet>
      <sheetData sheetId="0" refreshError="1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Table3"/>
    </sheetNames>
    <sheetDataSet>
      <sheetData sheetId="0" refreshError="1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SHARE"/>
      <sheetName val="MACROFISCAL"/>
      <sheetName val="Raw data"/>
      <sheetName val="BD"/>
      <sheetName val="CG"/>
      <sheetName val="GG"/>
      <sheetName val="PE"/>
      <sheetName val="CPS"/>
      <sheetName val="SR-CPS "/>
      <sheetName val="SR-CG "/>
      <sheetName val="output"/>
      <sheetName val="WEO Q-4"/>
      <sheetName val="QPC"/>
      <sheetName val="QPC future"/>
      <sheetName val="QPC hard numbers"/>
      <sheetName val="Macro1"/>
      <sheetName val="Table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13">
          <cell r="E13">
            <v>5.7339999415262396E-10</v>
          </cell>
          <cell r="F13">
            <v>1.2026398765740999E-9</v>
          </cell>
          <cell r="G13">
            <v>1.7432999488420399E-9</v>
          </cell>
          <cell r="H13">
            <v>2.3444000074590601E-9</v>
          </cell>
          <cell r="I13">
            <v>3.4883997912516001E-9</v>
          </cell>
          <cell r="J13">
            <v>5.2820001705811104E-9</v>
          </cell>
          <cell r="K13">
            <v>1.2647600300397201E-8</v>
          </cell>
          <cell r="L13">
            <v>4.3191597853819998E-8</v>
          </cell>
          <cell r="M13">
            <v>2.3974038754204198E-7</v>
          </cell>
          <cell r="N13">
            <v>2.9690601877518899E-5</v>
          </cell>
          <cell r="O13">
            <v>9.1390899615362297E-4</v>
          </cell>
          <cell r="P13">
            <v>0.107547350227833</v>
          </cell>
          <cell r="Q13">
            <v>2.0029931068420401</v>
          </cell>
          <cell r="R13">
            <v>2.5993671417236301</v>
          </cell>
          <cell r="S13">
            <v>3.2999999523162802</v>
          </cell>
          <cell r="T13">
            <v>4.0999999046325701</v>
          </cell>
          <cell r="U13">
            <v>4.9000000953674299</v>
          </cell>
          <cell r="V13">
            <v>5.5353250503540004</v>
          </cell>
          <cell r="W13">
            <v>6.3358001708984402</v>
          </cell>
          <cell r="X13">
            <v>7.0371999740600604</v>
          </cell>
          <cell r="Y13">
            <v>10.36192926</v>
          </cell>
          <cell r="Z13">
            <v>11.919790449999999</v>
          </cell>
          <cell r="AA13">
            <v>14.282087599999999</v>
          </cell>
          <cell r="AB13">
            <v>13.3468391</v>
          </cell>
          <cell r="AC13">
            <v>13.6721655</v>
          </cell>
          <cell r="AD13">
            <v>13.560590699999999</v>
          </cell>
          <cell r="AE13">
            <v>16.078637856775575</v>
          </cell>
          <cell r="AF13">
            <v>18.123954804840857</v>
          </cell>
          <cell r="AG13">
            <v>18.799566841990256</v>
          </cell>
          <cell r="AH13">
            <v>20.131477065773126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uadro 14"/>
      <sheetName val="Gr_6 (2)"/>
      <sheetName val="ENE"/>
      <sheetName val="FEB"/>
      <sheetName val="MAR"/>
      <sheetName val="ABR"/>
      <sheetName val="MAY"/>
      <sheetName val="JUN"/>
      <sheetName val="JUL"/>
      <sheetName val="AGO"/>
      <sheetName val="SEP"/>
      <sheetName val="OCT"/>
      <sheetName val="NOV"/>
      <sheetName val="DIC"/>
      <sheetName val="Gráfico1"/>
      <sheetName val="Hoja1"/>
      <sheetName val="REV"/>
      <sheetName val="Módulo3"/>
    </sheetNames>
    <sheetDataSet>
      <sheetData sheetId="0" refreshError="1"/>
      <sheetData sheetId="1" refreshError="1"/>
      <sheetData sheetId="2" refreshError="1"/>
      <sheetData sheetId="3" refreshError="1">
        <row r="6">
          <cell r="A6" t="str">
            <v xml:space="preserve">  SISTEMA</v>
          </cell>
        </row>
        <row r="282">
          <cell r="A282" t="str">
            <v xml:space="preserve">   Santa Rita, Santa Bárbara</v>
          </cell>
          <cell r="B282">
            <v>798</v>
          </cell>
          <cell r="C282">
            <v>13211</v>
          </cell>
          <cell r="D282">
            <v>291</v>
          </cell>
          <cell r="G282">
            <v>582</v>
          </cell>
          <cell r="H282">
            <v>248</v>
          </cell>
          <cell r="K282">
            <v>14332</v>
          </cell>
          <cell r="L282">
            <v>31747</v>
          </cell>
        </row>
        <row r="283">
          <cell r="A283" t="str">
            <v xml:space="preserve">   San Marcos, Santa Bárbara</v>
          </cell>
          <cell r="B283">
            <v>799</v>
          </cell>
          <cell r="C283">
            <v>104819</v>
          </cell>
          <cell r="D283">
            <v>12756</v>
          </cell>
          <cell r="E283">
            <v>162800</v>
          </cell>
          <cell r="G283">
            <v>8763</v>
          </cell>
          <cell r="H283">
            <v>26054</v>
          </cell>
          <cell r="J283">
            <v>150</v>
          </cell>
          <cell r="K283">
            <v>315342</v>
          </cell>
          <cell r="L283">
            <v>586310</v>
          </cell>
        </row>
        <row r="284">
          <cell r="A284" t="str">
            <v xml:space="preserve">   Copán Ruinas</v>
          </cell>
          <cell r="B284">
            <v>800</v>
          </cell>
          <cell r="C284">
            <v>262193</v>
          </cell>
          <cell r="D284">
            <v>183606</v>
          </cell>
          <cell r="G284">
            <v>25188</v>
          </cell>
          <cell r="H284">
            <v>2959</v>
          </cell>
          <cell r="I284">
            <v>23919</v>
          </cell>
          <cell r="J284">
            <v>3067</v>
          </cell>
          <cell r="K284">
            <v>500932</v>
          </cell>
          <cell r="L284">
            <v>1086960</v>
          </cell>
        </row>
        <row r="285">
          <cell r="A285" t="str">
            <v xml:space="preserve">   Quimistán</v>
          </cell>
          <cell r="B285">
            <v>801</v>
          </cell>
          <cell r="C285">
            <v>236491</v>
          </cell>
          <cell r="D285">
            <v>75237</v>
          </cell>
          <cell r="G285">
            <v>15317</v>
          </cell>
          <cell r="H285">
            <v>4669</v>
          </cell>
          <cell r="I285">
            <v>2652</v>
          </cell>
          <cell r="J285">
            <v>1645</v>
          </cell>
          <cell r="K285">
            <v>336011</v>
          </cell>
          <cell r="L285">
            <v>696014</v>
          </cell>
        </row>
        <row r="286">
          <cell r="A286" t="str">
            <v xml:space="preserve">   Pinalejo</v>
          </cell>
          <cell r="B286">
            <v>802</v>
          </cell>
          <cell r="C286">
            <v>122614</v>
          </cell>
          <cell r="D286">
            <v>10826</v>
          </cell>
          <cell r="E286">
            <v>1760</v>
          </cell>
          <cell r="G286">
            <v>6866</v>
          </cell>
          <cell r="H286">
            <v>17256</v>
          </cell>
          <cell r="I286">
            <v>398</v>
          </cell>
          <cell r="J286">
            <v>1170</v>
          </cell>
          <cell r="K286">
            <v>160890</v>
          </cell>
          <cell r="L286">
            <v>330680</v>
          </cell>
        </row>
        <row r="287">
          <cell r="A287" t="str">
            <v xml:space="preserve">   San Luis, Santa Bárbara</v>
          </cell>
          <cell r="B287">
            <v>803</v>
          </cell>
          <cell r="C287">
            <v>116649</v>
          </cell>
          <cell r="D287">
            <v>18402</v>
          </cell>
          <cell r="G287">
            <v>5056</v>
          </cell>
          <cell r="H287">
            <v>4588</v>
          </cell>
          <cell r="I287">
            <v>346</v>
          </cell>
          <cell r="J287">
            <v>524</v>
          </cell>
          <cell r="K287">
            <v>145565</v>
          </cell>
          <cell r="L287">
            <v>279283</v>
          </cell>
        </row>
        <row r="288">
          <cell r="A288" t="str">
            <v xml:space="preserve">   Nuevo Celilac</v>
          </cell>
          <cell r="B288">
            <v>804</v>
          </cell>
          <cell r="C288">
            <v>22337</v>
          </cell>
          <cell r="D288">
            <v>95</v>
          </cell>
          <cell r="G288">
            <v>1355</v>
          </cell>
          <cell r="H288">
            <v>449</v>
          </cell>
          <cell r="I288">
            <v>165</v>
          </cell>
          <cell r="J288">
            <v>174</v>
          </cell>
          <cell r="K288">
            <v>24575</v>
          </cell>
          <cell r="L288">
            <v>56180</v>
          </cell>
        </row>
        <row r="289">
          <cell r="A289" t="str">
            <v xml:space="preserve">   San Vicente Centenario</v>
          </cell>
          <cell r="B289">
            <v>805</v>
          </cell>
          <cell r="C289">
            <v>43530</v>
          </cell>
          <cell r="D289">
            <v>670</v>
          </cell>
          <cell r="G289">
            <v>1763</v>
          </cell>
          <cell r="H289">
            <v>142</v>
          </cell>
          <cell r="K289">
            <v>46105</v>
          </cell>
          <cell r="L289">
            <v>99651</v>
          </cell>
        </row>
        <row r="290">
          <cell r="A290" t="str">
            <v xml:space="preserve">   Concepción del Sur</v>
          </cell>
          <cell r="B290">
            <v>806</v>
          </cell>
          <cell r="C290">
            <v>23212</v>
          </cell>
          <cell r="D290">
            <v>1197</v>
          </cell>
          <cell r="E290">
            <v>160</v>
          </cell>
          <cell r="G290">
            <v>993</v>
          </cell>
          <cell r="H290">
            <v>397</v>
          </cell>
          <cell r="I290">
            <v>44</v>
          </cell>
          <cell r="J290">
            <v>93</v>
          </cell>
          <cell r="K290">
            <v>26096</v>
          </cell>
          <cell r="L290">
            <v>56252</v>
          </cell>
        </row>
        <row r="291">
          <cell r="A291" t="str">
            <v xml:space="preserve">   La Arada</v>
          </cell>
          <cell r="B291">
            <v>807</v>
          </cell>
          <cell r="C291">
            <v>54232</v>
          </cell>
          <cell r="D291">
            <v>3823</v>
          </cell>
          <cell r="G291">
            <v>2271</v>
          </cell>
          <cell r="H291">
            <v>1583</v>
          </cell>
          <cell r="I291">
            <v>393</v>
          </cell>
          <cell r="K291">
            <v>62302</v>
          </cell>
          <cell r="L291">
            <v>130918</v>
          </cell>
        </row>
        <row r="292">
          <cell r="A292" t="str">
            <v xml:space="preserve">   San Nicolás, Santa Bárbara</v>
          </cell>
          <cell r="B292">
            <v>808</v>
          </cell>
          <cell r="C292">
            <v>136398</v>
          </cell>
          <cell r="D292">
            <v>40691</v>
          </cell>
          <cell r="E292">
            <v>840</v>
          </cell>
          <cell r="G292">
            <v>8539</v>
          </cell>
          <cell r="H292">
            <v>797</v>
          </cell>
          <cell r="I292">
            <v>3</v>
          </cell>
          <cell r="J292">
            <v>232</v>
          </cell>
          <cell r="K292">
            <v>187500</v>
          </cell>
          <cell r="L292">
            <v>399873</v>
          </cell>
        </row>
        <row r="293">
          <cell r="A293" t="str">
            <v xml:space="preserve">   Ceguaca</v>
          </cell>
          <cell r="B293">
            <v>809</v>
          </cell>
          <cell r="C293">
            <v>29138</v>
          </cell>
          <cell r="D293">
            <v>53</v>
          </cell>
          <cell r="G293">
            <v>1971</v>
          </cell>
          <cell r="H293">
            <v>130</v>
          </cell>
          <cell r="K293">
            <v>31292</v>
          </cell>
          <cell r="L293">
            <v>74273</v>
          </cell>
        </row>
        <row r="294">
          <cell r="A294" t="str">
            <v xml:space="preserve">   Santa Bárbara</v>
          </cell>
          <cell r="B294">
            <v>810</v>
          </cell>
          <cell r="C294">
            <v>680083</v>
          </cell>
          <cell r="D294">
            <v>110759</v>
          </cell>
          <cell r="E294">
            <v>19277</v>
          </cell>
          <cell r="G294">
            <v>40202</v>
          </cell>
          <cell r="H294">
            <v>36588</v>
          </cell>
          <cell r="I294">
            <v>13411</v>
          </cell>
          <cell r="J294">
            <v>5107</v>
          </cell>
          <cell r="K294">
            <v>905427</v>
          </cell>
          <cell r="L294">
            <v>1876614</v>
          </cell>
        </row>
        <row r="295">
          <cell r="A295" t="str">
            <v xml:space="preserve">   Gualala</v>
          </cell>
          <cell r="B295">
            <v>811</v>
          </cell>
          <cell r="C295">
            <v>43725</v>
          </cell>
          <cell r="D295">
            <v>328</v>
          </cell>
          <cell r="G295">
            <v>2934</v>
          </cell>
          <cell r="H295">
            <v>489</v>
          </cell>
          <cell r="I295">
            <v>160</v>
          </cell>
          <cell r="J295">
            <v>286</v>
          </cell>
          <cell r="K295">
            <v>47922</v>
          </cell>
          <cell r="L295">
            <v>138782</v>
          </cell>
        </row>
        <row r="296">
          <cell r="A296" t="str">
            <v xml:space="preserve">   Ilama</v>
          </cell>
          <cell r="B296">
            <v>812</v>
          </cell>
          <cell r="C296">
            <v>49405</v>
          </cell>
          <cell r="D296">
            <v>2720</v>
          </cell>
          <cell r="G296">
            <v>1938</v>
          </cell>
          <cell r="H296">
            <v>1067</v>
          </cell>
          <cell r="J296">
            <v>45</v>
          </cell>
          <cell r="K296">
            <v>55175</v>
          </cell>
          <cell r="L296">
            <v>113590</v>
          </cell>
        </row>
        <row r="297">
          <cell r="A297" t="str">
            <v xml:space="preserve">   Colinas</v>
          </cell>
          <cell r="B297">
            <v>813</v>
          </cell>
          <cell r="C297">
            <v>122286</v>
          </cell>
          <cell r="D297">
            <v>46834</v>
          </cell>
          <cell r="E297">
            <v>541</v>
          </cell>
          <cell r="G297">
            <v>8313</v>
          </cell>
          <cell r="H297">
            <v>2320</v>
          </cell>
          <cell r="I297">
            <v>648</v>
          </cell>
          <cell r="J297">
            <v>1912</v>
          </cell>
          <cell r="K297">
            <v>182854</v>
          </cell>
          <cell r="L297">
            <v>361990</v>
          </cell>
        </row>
        <row r="298">
          <cell r="A298" t="str">
            <v xml:space="preserve">   Chinda</v>
          </cell>
          <cell r="B298">
            <v>814</v>
          </cell>
          <cell r="C298">
            <v>13231</v>
          </cell>
          <cell r="D298">
            <v>552</v>
          </cell>
          <cell r="G298">
            <v>541</v>
          </cell>
          <cell r="H298">
            <v>60</v>
          </cell>
          <cell r="K298">
            <v>14384</v>
          </cell>
          <cell r="L298">
            <v>30775</v>
          </cell>
        </row>
        <row r="299">
          <cell r="A299" t="str">
            <v xml:space="preserve">   Trinidad</v>
          </cell>
          <cell r="B299">
            <v>815</v>
          </cell>
          <cell r="C299">
            <v>205143</v>
          </cell>
          <cell r="D299">
            <v>58898</v>
          </cell>
          <cell r="E299">
            <v>9680</v>
          </cell>
          <cell r="G299">
            <v>11716</v>
          </cell>
          <cell r="H299">
            <v>5753</v>
          </cell>
          <cell r="I299">
            <v>128</v>
          </cell>
          <cell r="J299">
            <v>1403</v>
          </cell>
          <cell r="K299">
            <v>292721</v>
          </cell>
          <cell r="L299">
            <v>607088</v>
          </cell>
        </row>
        <row r="300">
          <cell r="A300" t="str">
            <v xml:space="preserve">   La Unión</v>
          </cell>
          <cell r="B300">
            <v>816</v>
          </cell>
          <cell r="C300">
            <v>37312</v>
          </cell>
          <cell r="D300">
            <v>942</v>
          </cell>
          <cell r="G300">
            <v>1472</v>
          </cell>
          <cell r="H300">
            <v>110</v>
          </cell>
          <cell r="K300">
            <v>39836</v>
          </cell>
          <cell r="L300">
            <v>83810</v>
          </cell>
        </row>
        <row r="301">
          <cell r="A301" t="str">
            <v xml:space="preserve">   Las Lajas, Santa Bárbara</v>
          </cell>
          <cell r="B301">
            <v>817</v>
          </cell>
          <cell r="C301">
            <v>5171</v>
          </cell>
          <cell r="D301">
            <v>378</v>
          </cell>
          <cell r="G301">
            <v>198</v>
          </cell>
          <cell r="H301">
            <v>21</v>
          </cell>
          <cell r="K301">
            <v>5768</v>
          </cell>
          <cell r="L301">
            <v>11807</v>
          </cell>
        </row>
        <row r="302">
          <cell r="A302" t="str">
            <v xml:space="preserve">   Concepción, Santa Bárbara</v>
          </cell>
          <cell r="B302">
            <v>818</v>
          </cell>
          <cell r="C302">
            <v>35681</v>
          </cell>
          <cell r="D302">
            <v>944</v>
          </cell>
          <cell r="G302">
            <v>1450</v>
          </cell>
          <cell r="H302">
            <v>45</v>
          </cell>
          <cell r="I302">
            <v>412</v>
          </cell>
          <cell r="J302">
            <v>80</v>
          </cell>
          <cell r="K302">
            <v>38612</v>
          </cell>
          <cell r="L302">
            <v>81923</v>
          </cell>
        </row>
        <row r="303">
          <cell r="A303" t="str">
            <v xml:space="preserve">   El Níspero</v>
          </cell>
          <cell r="B303">
            <v>819</v>
          </cell>
          <cell r="C303">
            <v>46914</v>
          </cell>
          <cell r="D303">
            <v>163</v>
          </cell>
          <cell r="G303">
            <v>4216</v>
          </cell>
          <cell r="H303">
            <v>773</v>
          </cell>
          <cell r="I303">
            <v>25029</v>
          </cell>
          <cell r="K303">
            <v>77095</v>
          </cell>
          <cell r="L303">
            <v>158879</v>
          </cell>
        </row>
        <row r="304">
          <cell r="A304" t="str">
            <v xml:space="preserve">   Santa Rosa de Copán</v>
          </cell>
          <cell r="B304">
            <v>820</v>
          </cell>
          <cell r="C304">
            <v>1185361</v>
          </cell>
          <cell r="D304">
            <v>456870</v>
          </cell>
          <cell r="E304">
            <v>519549</v>
          </cell>
          <cell r="G304">
            <v>103293</v>
          </cell>
          <cell r="H304">
            <v>42364</v>
          </cell>
          <cell r="I304">
            <v>46123</v>
          </cell>
          <cell r="J304">
            <v>241611</v>
          </cell>
          <cell r="K304">
            <v>2595171</v>
          </cell>
          <cell r="L304">
            <v>5398822</v>
          </cell>
        </row>
        <row r="308">
          <cell r="C308" t="str">
            <v>Residencial</v>
          </cell>
          <cell r="D308" t="str">
            <v>Comercial</v>
          </cell>
          <cell r="E308" t="str">
            <v>Industrial</v>
          </cell>
          <cell r="G308" t="str">
            <v>Alumbrado</v>
          </cell>
          <cell r="H308" t="str">
            <v>Gobierno</v>
          </cell>
          <cell r="I308" t="str">
            <v>Entes</v>
          </cell>
          <cell r="J308" t="str">
            <v>Municipal</v>
          </cell>
          <cell r="K308" t="str">
            <v>Total</v>
          </cell>
          <cell r="L308" t="str">
            <v>Total</v>
          </cell>
        </row>
        <row r="309">
          <cell r="G309" t="str">
            <v>Público</v>
          </cell>
          <cell r="I309" t="str">
            <v>Autónomos</v>
          </cell>
        </row>
        <row r="310">
          <cell r="A310" t="str">
            <v xml:space="preserve"> REGION NORTE 4/4</v>
          </cell>
        </row>
        <row r="311">
          <cell r="A311" t="str">
            <v xml:space="preserve">   Dulce Nombre, Copán</v>
          </cell>
          <cell r="B311">
            <v>821</v>
          </cell>
          <cell r="C311">
            <v>66262</v>
          </cell>
          <cell r="D311">
            <v>5088</v>
          </cell>
          <cell r="G311">
            <v>2796</v>
          </cell>
          <cell r="H311">
            <v>1365</v>
          </cell>
          <cell r="I311">
            <v>2690</v>
          </cell>
          <cell r="J311">
            <v>793</v>
          </cell>
          <cell r="K311">
            <v>78994</v>
          </cell>
          <cell r="L311">
            <v>160574</v>
          </cell>
        </row>
        <row r="312">
          <cell r="A312" t="str">
            <v xml:space="preserve">   Concepción, Copán</v>
          </cell>
          <cell r="B312">
            <v>822</v>
          </cell>
          <cell r="C312">
            <v>8886</v>
          </cell>
          <cell r="D312">
            <v>42</v>
          </cell>
          <cell r="G312">
            <v>324</v>
          </cell>
          <cell r="H312">
            <v>42</v>
          </cell>
          <cell r="I312">
            <v>2</v>
          </cell>
          <cell r="J312">
            <v>453</v>
          </cell>
          <cell r="K312">
            <v>9749</v>
          </cell>
          <cell r="L312">
            <v>19985</v>
          </cell>
        </row>
        <row r="313">
          <cell r="A313" t="str">
            <v xml:space="preserve">   San José, Copán</v>
          </cell>
          <cell r="B313">
            <v>823</v>
          </cell>
          <cell r="C313">
            <v>57482</v>
          </cell>
          <cell r="D313">
            <v>3608</v>
          </cell>
          <cell r="G313">
            <v>2364</v>
          </cell>
          <cell r="H313">
            <v>862</v>
          </cell>
          <cell r="K313">
            <v>64316</v>
          </cell>
          <cell r="L313">
            <v>136806</v>
          </cell>
        </row>
        <row r="314">
          <cell r="A314" t="str">
            <v xml:space="preserve">   Dolores, Copán</v>
          </cell>
          <cell r="B314">
            <v>824</v>
          </cell>
          <cell r="C314">
            <v>10802</v>
          </cell>
          <cell r="G314">
            <v>363</v>
          </cell>
          <cell r="H314">
            <v>26</v>
          </cell>
          <cell r="J314">
            <v>628</v>
          </cell>
          <cell r="K314">
            <v>11819</v>
          </cell>
          <cell r="L314">
            <v>22388</v>
          </cell>
        </row>
        <row r="315">
          <cell r="A315" t="str">
            <v xml:space="preserve">   San Juan de Opoa, Copán</v>
          </cell>
          <cell r="B315">
            <v>825</v>
          </cell>
          <cell r="C315">
            <v>41104</v>
          </cell>
          <cell r="D315">
            <v>2825</v>
          </cell>
          <cell r="G315">
            <v>1798</v>
          </cell>
          <cell r="H315">
            <v>767</v>
          </cell>
          <cell r="I315">
            <v>10</v>
          </cell>
          <cell r="J315">
            <v>53</v>
          </cell>
          <cell r="K315">
            <v>46557</v>
          </cell>
          <cell r="L315">
            <v>100855</v>
          </cell>
        </row>
        <row r="316">
          <cell r="A316" t="str">
            <v xml:space="preserve">   Trinidad, Copán</v>
          </cell>
          <cell r="B316">
            <v>826</v>
          </cell>
          <cell r="C316">
            <v>48689</v>
          </cell>
          <cell r="D316">
            <v>668</v>
          </cell>
          <cell r="G316">
            <v>1748</v>
          </cell>
          <cell r="H316">
            <v>238</v>
          </cell>
          <cell r="I316">
            <v>165</v>
          </cell>
          <cell r="J316">
            <v>45</v>
          </cell>
          <cell r="K316">
            <v>51553</v>
          </cell>
          <cell r="L316">
            <v>105513</v>
          </cell>
        </row>
        <row r="317">
          <cell r="A317" t="str">
            <v xml:space="preserve">   Corquín, Copán</v>
          </cell>
          <cell r="B317">
            <v>827</v>
          </cell>
          <cell r="C317">
            <v>159532</v>
          </cell>
          <cell r="D317">
            <v>18094</v>
          </cell>
          <cell r="E317">
            <v>12094</v>
          </cell>
          <cell r="G317">
            <v>8491</v>
          </cell>
          <cell r="H317">
            <v>1042</v>
          </cell>
          <cell r="I317">
            <v>3824</v>
          </cell>
          <cell r="J317">
            <v>353</v>
          </cell>
          <cell r="K317">
            <v>203430</v>
          </cell>
          <cell r="L317">
            <v>416607</v>
          </cell>
        </row>
        <row r="318">
          <cell r="A318" t="str">
            <v xml:space="preserve">   San Pedro, Copán</v>
          </cell>
          <cell r="B318">
            <v>828</v>
          </cell>
          <cell r="C318">
            <v>56796</v>
          </cell>
          <cell r="D318">
            <v>10460</v>
          </cell>
          <cell r="G318">
            <v>2904</v>
          </cell>
          <cell r="H318">
            <v>603</v>
          </cell>
          <cell r="J318">
            <v>49</v>
          </cell>
          <cell r="K318">
            <v>70812</v>
          </cell>
          <cell r="L318">
            <v>142596</v>
          </cell>
        </row>
        <row r="319">
          <cell r="A319" t="str">
            <v xml:space="preserve">   La Unión, Copán</v>
          </cell>
          <cell r="B319">
            <v>829</v>
          </cell>
          <cell r="C319">
            <v>81044</v>
          </cell>
          <cell r="D319">
            <v>2360</v>
          </cell>
          <cell r="G319">
            <v>3109</v>
          </cell>
          <cell r="H319">
            <v>706</v>
          </cell>
          <cell r="J319">
            <v>1175</v>
          </cell>
          <cell r="K319">
            <v>88394</v>
          </cell>
          <cell r="L319">
            <v>182726</v>
          </cell>
        </row>
        <row r="320">
          <cell r="A320" t="str">
            <v xml:space="preserve">   Nueva Ocotepeque</v>
          </cell>
          <cell r="B320">
            <v>830</v>
          </cell>
          <cell r="C320">
            <v>443452</v>
          </cell>
          <cell r="D320">
            <v>72577</v>
          </cell>
          <cell r="G320">
            <v>22863</v>
          </cell>
          <cell r="H320">
            <v>22205</v>
          </cell>
          <cell r="I320">
            <v>8694</v>
          </cell>
          <cell r="J320">
            <v>2575</v>
          </cell>
          <cell r="K320">
            <v>572366</v>
          </cell>
          <cell r="L320">
            <v>1183947</v>
          </cell>
        </row>
        <row r="321">
          <cell r="A321" t="str">
            <v xml:space="preserve">   Santa Rita, Copán</v>
          </cell>
          <cell r="B321">
            <v>831</v>
          </cell>
          <cell r="C321">
            <v>149911</v>
          </cell>
          <cell r="D321">
            <v>38539</v>
          </cell>
          <cell r="G321">
            <v>8611</v>
          </cell>
          <cell r="H321">
            <v>3073</v>
          </cell>
          <cell r="I321">
            <v>2675</v>
          </cell>
          <cell r="J321">
            <v>1091</v>
          </cell>
          <cell r="K321">
            <v>203900</v>
          </cell>
          <cell r="L321">
            <v>429182</v>
          </cell>
        </row>
        <row r="322">
          <cell r="A322" t="str">
            <v xml:space="preserve">   Cucuyagua, Copán</v>
          </cell>
          <cell r="B322">
            <v>832</v>
          </cell>
          <cell r="C322">
            <v>130353</v>
          </cell>
          <cell r="D322">
            <v>29833</v>
          </cell>
          <cell r="E322">
            <v>20480</v>
          </cell>
          <cell r="G322">
            <v>9452</v>
          </cell>
          <cell r="H322">
            <v>9295</v>
          </cell>
          <cell r="I322">
            <v>3280</v>
          </cell>
          <cell r="J322">
            <v>1290</v>
          </cell>
          <cell r="K322">
            <v>203983</v>
          </cell>
          <cell r="L322">
            <v>410873</v>
          </cell>
        </row>
        <row r="323">
          <cell r="A323" t="str">
            <v xml:space="preserve">  Veracruz, Copán</v>
          </cell>
          <cell r="B323">
            <v>833</v>
          </cell>
          <cell r="C323">
            <v>19061</v>
          </cell>
          <cell r="D323">
            <v>351</v>
          </cell>
          <cell r="G323">
            <v>766</v>
          </cell>
          <cell r="H323">
            <v>315</v>
          </cell>
          <cell r="K323">
            <v>20493</v>
          </cell>
          <cell r="L323">
            <v>42058</v>
          </cell>
        </row>
        <row r="324">
          <cell r="A324" t="str">
            <v xml:space="preserve">   El Paraíso, Copán</v>
          </cell>
          <cell r="B324">
            <v>834</v>
          </cell>
          <cell r="C324">
            <v>99930</v>
          </cell>
          <cell r="D324">
            <v>4317</v>
          </cell>
          <cell r="G324">
            <v>4026</v>
          </cell>
          <cell r="H324">
            <v>304</v>
          </cell>
          <cell r="I324">
            <v>461</v>
          </cell>
          <cell r="J324">
            <v>358</v>
          </cell>
          <cell r="K324">
            <v>109396</v>
          </cell>
          <cell r="L324">
            <v>229064</v>
          </cell>
        </row>
        <row r="325">
          <cell r="A325" t="str">
            <v xml:space="preserve">   San Antonio de Copán</v>
          </cell>
          <cell r="B325">
            <v>835</v>
          </cell>
          <cell r="C325">
            <v>46928</v>
          </cell>
          <cell r="D325">
            <v>252</v>
          </cell>
          <cell r="G325">
            <v>1734</v>
          </cell>
          <cell r="H325">
            <v>539</v>
          </cell>
          <cell r="I325">
            <v>160</v>
          </cell>
          <cell r="J325">
            <v>100</v>
          </cell>
          <cell r="K325">
            <v>49713</v>
          </cell>
          <cell r="L325">
            <v>102234</v>
          </cell>
        </row>
        <row r="326">
          <cell r="A326" t="str">
            <v xml:space="preserve">   La Jigua, Copán</v>
          </cell>
          <cell r="B326">
            <v>836</v>
          </cell>
          <cell r="C326">
            <v>82217</v>
          </cell>
          <cell r="D326">
            <v>2619</v>
          </cell>
          <cell r="E326">
            <v>2561</v>
          </cell>
          <cell r="G326">
            <v>4459</v>
          </cell>
          <cell r="H326">
            <v>705</v>
          </cell>
          <cell r="I326">
            <v>60</v>
          </cell>
          <cell r="J326">
            <v>190</v>
          </cell>
          <cell r="K326">
            <v>92811</v>
          </cell>
          <cell r="L326">
            <v>186521</v>
          </cell>
        </row>
        <row r="327">
          <cell r="A327" t="str">
            <v xml:space="preserve">   Protección, La Entrada</v>
          </cell>
          <cell r="B327">
            <v>837</v>
          </cell>
          <cell r="C327">
            <v>31865</v>
          </cell>
          <cell r="D327">
            <v>4075</v>
          </cell>
          <cell r="G327">
            <v>1348</v>
          </cell>
          <cell r="H327">
            <v>187</v>
          </cell>
          <cell r="J327">
            <v>242</v>
          </cell>
          <cell r="K327">
            <v>37717</v>
          </cell>
          <cell r="L327">
            <v>77470</v>
          </cell>
        </row>
        <row r="328">
          <cell r="A328" t="str">
            <v xml:space="preserve">   Cabañas, Copán</v>
          </cell>
          <cell r="B328">
            <v>838</v>
          </cell>
          <cell r="C328">
            <v>26590</v>
          </cell>
          <cell r="D328">
            <v>372</v>
          </cell>
          <cell r="G328">
            <v>934</v>
          </cell>
          <cell r="H328">
            <v>80</v>
          </cell>
          <cell r="I328">
            <v>7</v>
          </cell>
          <cell r="J328">
            <v>375</v>
          </cell>
          <cell r="K328">
            <v>28358</v>
          </cell>
          <cell r="L328">
            <v>57638</v>
          </cell>
        </row>
        <row r="329">
          <cell r="A329" t="str">
            <v xml:space="preserve">   La Labor, Ocotepeque</v>
          </cell>
          <cell r="B329">
            <v>839</v>
          </cell>
          <cell r="C329">
            <v>77923</v>
          </cell>
          <cell r="D329">
            <v>4752</v>
          </cell>
          <cell r="E329">
            <v>30480</v>
          </cell>
          <cell r="G329">
            <v>5345</v>
          </cell>
          <cell r="H329">
            <v>428</v>
          </cell>
          <cell r="I329">
            <v>70</v>
          </cell>
          <cell r="J329">
            <v>496</v>
          </cell>
          <cell r="K329">
            <v>119494</v>
          </cell>
          <cell r="L329">
            <v>246714</v>
          </cell>
        </row>
        <row r="330">
          <cell r="A330" t="str">
            <v xml:space="preserve">   Sinuapa</v>
          </cell>
          <cell r="B330">
            <v>840</v>
          </cell>
          <cell r="C330">
            <v>57919</v>
          </cell>
          <cell r="D330">
            <v>22953</v>
          </cell>
          <cell r="G330">
            <v>4498</v>
          </cell>
          <cell r="H330">
            <v>477</v>
          </cell>
          <cell r="I330">
            <v>2403</v>
          </cell>
          <cell r="J330">
            <v>1104</v>
          </cell>
          <cell r="K330">
            <v>89354</v>
          </cell>
          <cell r="L330">
            <v>239437</v>
          </cell>
        </row>
        <row r="331">
          <cell r="A331" t="str">
            <v xml:space="preserve">   Santa Anita, Concepcion </v>
          </cell>
          <cell r="B331">
            <v>841</v>
          </cell>
          <cell r="C331">
            <v>42392</v>
          </cell>
          <cell r="D331">
            <v>54</v>
          </cell>
          <cell r="E331">
            <v>1280</v>
          </cell>
          <cell r="G331">
            <v>1536</v>
          </cell>
          <cell r="H331">
            <v>179</v>
          </cell>
          <cell r="J331">
            <v>133</v>
          </cell>
          <cell r="K331">
            <v>45574</v>
          </cell>
          <cell r="L331">
            <v>92273</v>
          </cell>
        </row>
        <row r="332">
          <cell r="A332" t="str">
            <v xml:space="preserve">   Santa fe y aldea de</v>
          </cell>
          <cell r="B332">
            <v>842</v>
          </cell>
          <cell r="C332">
            <v>33738</v>
          </cell>
          <cell r="D332">
            <v>5368</v>
          </cell>
          <cell r="G332">
            <v>1465</v>
          </cell>
          <cell r="H332">
            <v>290</v>
          </cell>
          <cell r="J332">
            <v>147</v>
          </cell>
          <cell r="K332">
            <v>41008</v>
          </cell>
          <cell r="L332">
            <v>85260</v>
          </cell>
        </row>
        <row r="333">
          <cell r="A333" t="str">
            <v xml:space="preserve">   San Fco. Del Va</v>
          </cell>
          <cell r="B333">
            <v>843</v>
          </cell>
          <cell r="C333">
            <v>56568</v>
          </cell>
          <cell r="D333">
            <v>3652</v>
          </cell>
          <cell r="E333">
            <v>27360</v>
          </cell>
          <cell r="G333">
            <v>3631</v>
          </cell>
          <cell r="H333">
            <v>1853</v>
          </cell>
          <cell r="J333">
            <v>67</v>
          </cell>
          <cell r="K333">
            <v>93131</v>
          </cell>
          <cell r="L333">
            <v>186614</v>
          </cell>
        </row>
        <row r="334">
          <cell r="A334" t="str">
            <v xml:space="preserve">   Lucerna,  Ocotpeque</v>
          </cell>
          <cell r="B334">
            <v>844</v>
          </cell>
          <cell r="C334">
            <v>11612</v>
          </cell>
          <cell r="G334">
            <v>372</v>
          </cell>
          <cell r="H334">
            <v>112</v>
          </cell>
          <cell r="I334">
            <v>10</v>
          </cell>
          <cell r="K334">
            <v>12106</v>
          </cell>
          <cell r="L334">
            <v>23780</v>
          </cell>
        </row>
        <row r="335">
          <cell r="A335" t="str">
            <v xml:space="preserve">   Cololaca, Lempira</v>
          </cell>
          <cell r="B335">
            <v>845</v>
          </cell>
          <cell r="C335">
            <v>21228</v>
          </cell>
          <cell r="G335">
            <v>684</v>
          </cell>
          <cell r="H335">
            <v>103</v>
          </cell>
          <cell r="J335">
            <v>33</v>
          </cell>
          <cell r="K335">
            <v>22048</v>
          </cell>
          <cell r="L335">
            <v>43364</v>
          </cell>
        </row>
        <row r="336">
          <cell r="A336" t="str">
            <v xml:space="preserve">   Guarita, Lempira</v>
          </cell>
          <cell r="B336">
            <v>846</v>
          </cell>
          <cell r="C336">
            <v>26919</v>
          </cell>
          <cell r="E336">
            <v>144</v>
          </cell>
          <cell r="G336">
            <v>920</v>
          </cell>
          <cell r="H336">
            <v>317</v>
          </cell>
          <cell r="J336">
            <v>216</v>
          </cell>
          <cell r="K336">
            <v>28516</v>
          </cell>
          <cell r="L336">
            <v>56172</v>
          </cell>
        </row>
        <row r="337">
          <cell r="A337" t="str">
            <v xml:space="preserve">   San Juan Guarita, Lempira</v>
          </cell>
          <cell r="B337">
            <v>847</v>
          </cell>
          <cell r="C337">
            <v>6680</v>
          </cell>
          <cell r="G337">
            <v>172</v>
          </cell>
          <cell r="H337">
            <v>355</v>
          </cell>
          <cell r="J337">
            <v>69</v>
          </cell>
          <cell r="K337">
            <v>7276</v>
          </cell>
          <cell r="L337">
            <v>12386</v>
          </cell>
        </row>
        <row r="338">
          <cell r="A338" t="str">
            <v xml:space="preserve">   Tambla, Lempira</v>
          </cell>
          <cell r="B338">
            <v>848</v>
          </cell>
          <cell r="C338">
            <v>12865</v>
          </cell>
          <cell r="G338">
            <v>469</v>
          </cell>
          <cell r="H338">
            <v>138</v>
          </cell>
          <cell r="J338">
            <v>128</v>
          </cell>
          <cell r="K338">
            <v>13600</v>
          </cell>
          <cell r="L338">
            <v>27743</v>
          </cell>
        </row>
        <row r="339">
          <cell r="A339" t="str">
            <v xml:space="preserve">   Tomalá, Lempira</v>
          </cell>
          <cell r="B339">
            <v>849</v>
          </cell>
          <cell r="C339">
            <v>12421</v>
          </cell>
          <cell r="D339">
            <v>210</v>
          </cell>
          <cell r="G339">
            <v>490</v>
          </cell>
          <cell r="H339">
            <v>431</v>
          </cell>
          <cell r="J339">
            <v>635</v>
          </cell>
          <cell r="K339">
            <v>14187</v>
          </cell>
          <cell r="L339">
            <v>29225</v>
          </cell>
        </row>
        <row r="340">
          <cell r="A340" t="str">
            <v xml:space="preserve">   San Marcos de Ocotepeque</v>
          </cell>
          <cell r="B340">
            <v>850</v>
          </cell>
          <cell r="C340">
            <v>241381</v>
          </cell>
          <cell r="D340">
            <v>70577</v>
          </cell>
          <cell r="E340">
            <v>74208</v>
          </cell>
          <cell r="G340">
            <v>16284</v>
          </cell>
          <cell r="H340">
            <v>30839</v>
          </cell>
          <cell r="I340">
            <v>2472</v>
          </cell>
          <cell r="J340">
            <v>1076</v>
          </cell>
          <cell r="K340">
            <v>436837</v>
          </cell>
          <cell r="L340">
            <v>879187</v>
          </cell>
        </row>
        <row r="341">
          <cell r="A341" t="str">
            <v xml:space="preserve">   Mercedes, Ocotepeque</v>
          </cell>
          <cell r="B341">
            <v>851</v>
          </cell>
          <cell r="C341">
            <v>35708</v>
          </cell>
          <cell r="E341">
            <v>20440</v>
          </cell>
          <cell r="G341">
            <v>1785</v>
          </cell>
          <cell r="H341">
            <v>167</v>
          </cell>
          <cell r="J341">
            <v>106</v>
          </cell>
          <cell r="K341">
            <v>58206</v>
          </cell>
          <cell r="L341">
            <v>99730</v>
          </cell>
        </row>
        <row r="342">
          <cell r="A342" t="str">
            <v xml:space="preserve">   Sensenti, Ocotepeque</v>
          </cell>
          <cell r="B342">
            <v>852</v>
          </cell>
          <cell r="C342">
            <v>82126</v>
          </cell>
          <cell r="D342">
            <v>95</v>
          </cell>
          <cell r="E342">
            <v>6560</v>
          </cell>
          <cell r="G342">
            <v>3622</v>
          </cell>
          <cell r="H342">
            <v>481</v>
          </cell>
          <cell r="I342">
            <v>82</v>
          </cell>
          <cell r="J342">
            <v>223</v>
          </cell>
          <cell r="K342">
            <v>93189</v>
          </cell>
          <cell r="L342">
            <v>190822</v>
          </cell>
        </row>
        <row r="343">
          <cell r="A343" t="str">
            <v xml:space="preserve">   Valladolid, Lempira</v>
          </cell>
          <cell r="B343">
            <v>853</v>
          </cell>
          <cell r="C343">
            <v>14850</v>
          </cell>
          <cell r="G343">
            <v>760</v>
          </cell>
          <cell r="H343">
            <v>30</v>
          </cell>
          <cell r="I343">
            <v>2978</v>
          </cell>
          <cell r="J343">
            <v>110</v>
          </cell>
          <cell r="K343">
            <v>18728</v>
          </cell>
          <cell r="L343">
            <v>40618</v>
          </cell>
        </row>
        <row r="344">
          <cell r="A344" t="str">
            <v xml:space="preserve">   La Virtud, Lempira</v>
          </cell>
          <cell r="B344">
            <v>854</v>
          </cell>
          <cell r="C344">
            <v>52956</v>
          </cell>
          <cell r="D344">
            <v>56</v>
          </cell>
          <cell r="G344">
            <v>1827</v>
          </cell>
          <cell r="H344">
            <v>814</v>
          </cell>
          <cell r="I344">
            <v>82</v>
          </cell>
          <cell r="J344">
            <v>119</v>
          </cell>
          <cell r="K344">
            <v>55854</v>
          </cell>
          <cell r="L344">
            <v>111526</v>
          </cell>
        </row>
        <row r="345">
          <cell r="A345" t="str">
            <v xml:space="preserve">   Virginia, Lempira</v>
          </cell>
          <cell r="B345">
            <v>855</v>
          </cell>
          <cell r="C345">
            <v>10235</v>
          </cell>
          <cell r="G345">
            <v>334</v>
          </cell>
          <cell r="H345">
            <v>68</v>
          </cell>
          <cell r="J345">
            <v>310</v>
          </cell>
          <cell r="K345">
            <v>10947</v>
          </cell>
          <cell r="L345">
            <v>21542</v>
          </cell>
        </row>
        <row r="346">
          <cell r="A346" t="str">
            <v xml:space="preserve">   Mapulaca, Lempira</v>
          </cell>
          <cell r="B346">
            <v>856</v>
          </cell>
          <cell r="C346">
            <v>26810</v>
          </cell>
          <cell r="D346">
            <v>374</v>
          </cell>
          <cell r="G346">
            <v>896</v>
          </cell>
          <cell r="H346">
            <v>93</v>
          </cell>
          <cell r="J346">
            <v>9</v>
          </cell>
          <cell r="K346">
            <v>28182</v>
          </cell>
          <cell r="L346">
            <v>55181</v>
          </cell>
        </row>
        <row r="347">
          <cell r="A347" t="str">
            <v xml:space="preserve">   La Unión, Lempira</v>
          </cell>
          <cell r="B347">
            <v>857</v>
          </cell>
          <cell r="C347">
            <v>24842</v>
          </cell>
          <cell r="D347">
            <v>1269</v>
          </cell>
          <cell r="E347">
            <v>10400</v>
          </cell>
          <cell r="G347">
            <v>1285</v>
          </cell>
          <cell r="H347">
            <v>199</v>
          </cell>
          <cell r="J347">
            <v>17</v>
          </cell>
          <cell r="K347">
            <v>38012</v>
          </cell>
          <cell r="L347">
            <v>71575</v>
          </cell>
        </row>
        <row r="348">
          <cell r="A348" t="str">
            <v xml:space="preserve">   Candelaria</v>
          </cell>
          <cell r="B348">
            <v>858</v>
          </cell>
          <cell r="C348">
            <v>27483</v>
          </cell>
          <cell r="D348">
            <v>127</v>
          </cell>
          <cell r="G348">
            <v>1142</v>
          </cell>
          <cell r="H348">
            <v>544</v>
          </cell>
          <cell r="J348">
            <v>837</v>
          </cell>
          <cell r="K348">
            <v>30133</v>
          </cell>
          <cell r="L348">
            <v>61624</v>
          </cell>
        </row>
        <row r="349">
          <cell r="A349" t="str">
            <v xml:space="preserve">   Piraera, Lempira</v>
          </cell>
          <cell r="B349">
            <v>859</v>
          </cell>
          <cell r="C349">
            <v>6203</v>
          </cell>
          <cell r="G349">
            <v>242</v>
          </cell>
          <cell r="H349">
            <v>310</v>
          </cell>
          <cell r="J349">
            <v>83</v>
          </cell>
          <cell r="K349">
            <v>6838</v>
          </cell>
          <cell r="L349">
            <v>14222</v>
          </cell>
        </row>
        <row r="350">
          <cell r="A350" t="str">
            <v xml:space="preserve">   Belen, Gualcho   Ocotepeque</v>
          </cell>
          <cell r="B350">
            <v>861</v>
          </cell>
          <cell r="C350">
            <v>48010</v>
          </cell>
          <cell r="D350">
            <v>759</v>
          </cell>
          <cell r="G350">
            <v>1700</v>
          </cell>
          <cell r="H350">
            <v>1212</v>
          </cell>
          <cell r="I350">
            <v>2</v>
          </cell>
          <cell r="J350">
            <v>1789</v>
          </cell>
          <cell r="K350">
            <v>53472</v>
          </cell>
          <cell r="L350">
            <v>108246</v>
          </cell>
        </row>
        <row r="351">
          <cell r="A351" t="str">
            <v xml:space="preserve">   Belen, Lempira</v>
          </cell>
          <cell r="B351">
            <v>863</v>
          </cell>
          <cell r="C351">
            <v>7004</v>
          </cell>
          <cell r="D351">
            <v>194</v>
          </cell>
          <cell r="E351">
            <v>6947</v>
          </cell>
          <cell r="G351">
            <v>564</v>
          </cell>
          <cell r="H351">
            <v>321</v>
          </cell>
          <cell r="J351">
            <v>171</v>
          </cell>
          <cell r="K351">
            <v>15201</v>
          </cell>
          <cell r="L351">
            <v>26522</v>
          </cell>
        </row>
        <row r="352">
          <cell r="A352" t="str">
            <v xml:space="preserve">   Gualcinse</v>
          </cell>
          <cell r="B352">
            <v>864</v>
          </cell>
          <cell r="C352">
            <v>4497</v>
          </cell>
          <cell r="G352">
            <v>175</v>
          </cell>
          <cell r="K352">
            <v>4672</v>
          </cell>
          <cell r="L352">
            <v>10054</v>
          </cell>
        </row>
        <row r="353">
          <cell r="A353" t="str">
            <v xml:space="preserve">   Erandique, Lempira</v>
          </cell>
          <cell r="B353">
            <v>865</v>
          </cell>
          <cell r="C353">
            <v>34287</v>
          </cell>
          <cell r="D353">
            <v>77</v>
          </cell>
          <cell r="G353">
            <v>1256</v>
          </cell>
          <cell r="H353">
            <v>1213</v>
          </cell>
          <cell r="I353">
            <v>60</v>
          </cell>
          <cell r="J353">
            <v>239</v>
          </cell>
          <cell r="K353">
            <v>37132</v>
          </cell>
          <cell r="L353">
            <v>75539</v>
          </cell>
        </row>
        <row r="354">
          <cell r="A354" t="str">
            <v xml:space="preserve">   San Juan Intibuca, Lempira</v>
          </cell>
          <cell r="B354">
            <v>866</v>
          </cell>
          <cell r="C354">
            <v>34848</v>
          </cell>
          <cell r="D354">
            <v>3321</v>
          </cell>
          <cell r="G354">
            <v>1121</v>
          </cell>
          <cell r="H354">
            <v>380</v>
          </cell>
          <cell r="J354">
            <v>167</v>
          </cell>
          <cell r="K354">
            <v>39837</v>
          </cell>
          <cell r="L354">
            <v>72810</v>
          </cell>
        </row>
        <row r="355">
          <cell r="A355" t="str">
            <v xml:space="preserve">   San Miguel, Intibuca</v>
          </cell>
          <cell r="B355">
            <v>867</v>
          </cell>
          <cell r="C355">
            <v>8514</v>
          </cell>
          <cell r="G355">
            <v>281</v>
          </cell>
          <cell r="J355">
            <v>77</v>
          </cell>
          <cell r="K355">
            <v>8872</v>
          </cell>
          <cell r="L355">
            <v>17746</v>
          </cell>
        </row>
        <row r="356">
          <cell r="A356" t="str">
            <v xml:space="preserve">   El Mochito</v>
          </cell>
          <cell r="B356">
            <v>970</v>
          </cell>
          <cell r="F356">
            <v>5600000</v>
          </cell>
          <cell r="G356">
            <v>1210</v>
          </cell>
          <cell r="K356">
            <v>5601210</v>
          </cell>
          <cell r="L356">
            <v>11202486</v>
          </cell>
        </row>
        <row r="357">
          <cell r="A357" t="str">
            <v xml:space="preserve">   Cementos de Honduras</v>
          </cell>
          <cell r="B357">
            <v>980</v>
          </cell>
          <cell r="F357">
            <v>7028000</v>
          </cell>
          <cell r="G357">
            <v>1210</v>
          </cell>
          <cell r="K357">
            <v>7029210</v>
          </cell>
          <cell r="L357">
            <v>12434486</v>
          </cell>
        </row>
        <row r="358">
          <cell r="A358" t="str">
            <v xml:space="preserve">   Tela Railroad Company</v>
          </cell>
          <cell r="B358">
            <v>990</v>
          </cell>
          <cell r="D358">
            <v>665860</v>
          </cell>
          <cell r="F358">
            <v>322000</v>
          </cell>
          <cell r="G358">
            <v>4874</v>
          </cell>
          <cell r="K358">
            <v>992734</v>
          </cell>
          <cell r="L358">
            <v>2048999</v>
          </cell>
        </row>
        <row r="362">
          <cell r="C362" t="str">
            <v>Residencial</v>
          </cell>
          <cell r="D362" t="str">
            <v>Comercial</v>
          </cell>
          <cell r="E362" t="str">
            <v>Industrial</v>
          </cell>
          <cell r="G362" t="str">
            <v>Alumbrado</v>
          </cell>
          <cell r="H362" t="str">
            <v>Gobierno</v>
          </cell>
          <cell r="I362" t="str">
            <v>Entes</v>
          </cell>
          <cell r="J362" t="str">
            <v>Municipal</v>
          </cell>
          <cell r="K362" t="str">
            <v>Total</v>
          </cell>
          <cell r="L362" t="str">
            <v>Total</v>
          </cell>
        </row>
        <row r="363">
          <cell r="G363" t="str">
            <v>Público</v>
          </cell>
          <cell r="I363" t="str">
            <v>Autónomos</v>
          </cell>
        </row>
        <row r="364">
          <cell r="A364" t="str">
            <v xml:space="preserve"> REGION LITORAL ATLANTICO 1/1</v>
          </cell>
        </row>
        <row r="365">
          <cell r="B365" t="str">
            <v>No. Sistema</v>
          </cell>
          <cell r="C365">
            <v>14685631</v>
          </cell>
          <cell r="D365">
            <v>8138315</v>
          </cell>
          <cell r="E365">
            <v>4257406</v>
          </cell>
          <cell r="G365">
            <v>1074781</v>
          </cell>
          <cell r="H365">
            <v>866837</v>
          </cell>
          <cell r="I365">
            <v>712538</v>
          </cell>
          <cell r="J365">
            <v>258875</v>
          </cell>
          <cell r="K365">
            <v>29994383</v>
          </cell>
          <cell r="L365">
            <v>60165463</v>
          </cell>
        </row>
        <row r="366">
          <cell r="A366" t="str">
            <v xml:space="preserve">   Tela</v>
          </cell>
          <cell r="B366">
            <v>740</v>
          </cell>
          <cell r="C366">
            <v>2035696</v>
          </cell>
          <cell r="D366">
            <v>627561</v>
          </cell>
          <cell r="E366">
            <v>700155</v>
          </cell>
          <cell r="G366">
            <v>146753</v>
          </cell>
          <cell r="H366">
            <v>158761</v>
          </cell>
          <cell r="I366">
            <v>39672</v>
          </cell>
          <cell r="J366">
            <v>22143</v>
          </cell>
          <cell r="K366">
            <v>3730741</v>
          </cell>
          <cell r="L366">
            <v>7233833</v>
          </cell>
        </row>
        <row r="367">
          <cell r="A367" t="str">
            <v xml:space="preserve">   La Ceiba</v>
          </cell>
          <cell r="B367">
            <v>750</v>
          </cell>
          <cell r="C367">
            <v>5952747</v>
          </cell>
          <cell r="D367">
            <v>4724062</v>
          </cell>
          <cell r="E367">
            <v>1154472</v>
          </cell>
          <cell r="G367">
            <v>516954</v>
          </cell>
          <cell r="H367">
            <v>434326</v>
          </cell>
          <cell r="I367">
            <v>507609</v>
          </cell>
          <cell r="J367">
            <v>205675</v>
          </cell>
          <cell r="K367">
            <v>13495845</v>
          </cell>
          <cell r="L367">
            <v>26587578</v>
          </cell>
        </row>
        <row r="368">
          <cell r="A368" t="str">
            <v xml:space="preserve">   Santa Fe, Colón</v>
          </cell>
          <cell r="B368">
            <v>759</v>
          </cell>
          <cell r="C368">
            <v>104139</v>
          </cell>
          <cell r="D368">
            <v>5276</v>
          </cell>
          <cell r="G368">
            <v>4084</v>
          </cell>
          <cell r="H368">
            <v>468</v>
          </cell>
          <cell r="I368">
            <v>411</v>
          </cell>
          <cell r="J368">
            <v>714</v>
          </cell>
          <cell r="K368">
            <v>115092</v>
          </cell>
          <cell r="L368">
            <v>227655</v>
          </cell>
        </row>
        <row r="369">
          <cell r="A369" t="str">
            <v xml:space="preserve">   Trujillo</v>
          </cell>
          <cell r="B369">
            <v>760</v>
          </cell>
          <cell r="C369">
            <v>456577</v>
          </cell>
          <cell r="D369">
            <v>146450</v>
          </cell>
          <cell r="E369">
            <v>723986</v>
          </cell>
          <cell r="G369">
            <v>43138</v>
          </cell>
          <cell r="H369">
            <v>112688</v>
          </cell>
          <cell r="I369">
            <v>64741</v>
          </cell>
          <cell r="J369">
            <v>1132</v>
          </cell>
          <cell r="K369">
            <v>1548712</v>
          </cell>
          <cell r="L369">
            <v>3089131</v>
          </cell>
        </row>
        <row r="370">
          <cell r="A370" t="str">
            <v xml:space="preserve">   Puerto Castilla</v>
          </cell>
          <cell r="B370">
            <v>761</v>
          </cell>
          <cell r="C370">
            <v>37808</v>
          </cell>
          <cell r="D370">
            <v>1634</v>
          </cell>
          <cell r="G370">
            <v>1318</v>
          </cell>
          <cell r="H370">
            <v>46</v>
          </cell>
          <cell r="K370">
            <v>40806</v>
          </cell>
          <cell r="L370">
            <v>80741</v>
          </cell>
        </row>
        <row r="371">
          <cell r="A371" t="str">
            <v xml:space="preserve">   Bonito Oriental</v>
          </cell>
          <cell r="B371">
            <v>762</v>
          </cell>
          <cell r="C371">
            <v>394231</v>
          </cell>
          <cell r="D371">
            <v>49166</v>
          </cell>
          <cell r="G371">
            <v>20951</v>
          </cell>
          <cell r="H371">
            <v>8422</v>
          </cell>
          <cell r="I371">
            <v>2217</v>
          </cell>
          <cell r="J371">
            <v>1220</v>
          </cell>
          <cell r="K371">
            <v>476207</v>
          </cell>
          <cell r="L371">
            <v>1318844</v>
          </cell>
        </row>
        <row r="372">
          <cell r="A372" t="str">
            <v xml:space="preserve">   Santa Rosa de Aguán</v>
          </cell>
          <cell r="B372">
            <v>763</v>
          </cell>
          <cell r="C372">
            <v>75693</v>
          </cell>
          <cell r="D372">
            <v>1540</v>
          </cell>
          <cell r="G372">
            <v>2657</v>
          </cell>
          <cell r="H372">
            <v>547</v>
          </cell>
          <cell r="J372">
            <v>20</v>
          </cell>
          <cell r="K372">
            <v>80457</v>
          </cell>
          <cell r="L372">
            <v>160942</v>
          </cell>
        </row>
        <row r="373">
          <cell r="A373" t="str">
            <v xml:space="preserve">   San Juan, Atlántida</v>
          </cell>
          <cell r="B373">
            <v>860</v>
          </cell>
          <cell r="C373">
            <v>205577</v>
          </cell>
          <cell r="D373">
            <v>38157</v>
          </cell>
          <cell r="E373">
            <v>35</v>
          </cell>
          <cell r="G373">
            <v>9139</v>
          </cell>
          <cell r="H373">
            <v>1866</v>
          </cell>
          <cell r="I373">
            <v>3082</v>
          </cell>
          <cell r="J373">
            <v>27</v>
          </cell>
          <cell r="K373">
            <v>257883</v>
          </cell>
          <cell r="L373">
            <v>518854</v>
          </cell>
        </row>
        <row r="374">
          <cell r="A374" t="str">
            <v xml:space="preserve">   Esparta, Atlántida</v>
          </cell>
          <cell r="B374">
            <v>862</v>
          </cell>
          <cell r="C374">
            <v>74921</v>
          </cell>
          <cell r="D374">
            <v>7487</v>
          </cell>
          <cell r="G374">
            <v>3111</v>
          </cell>
          <cell r="H374">
            <v>449</v>
          </cell>
          <cell r="I374">
            <v>33</v>
          </cell>
          <cell r="J374">
            <v>307</v>
          </cell>
          <cell r="K374">
            <v>86308</v>
          </cell>
          <cell r="L374">
            <v>179502</v>
          </cell>
        </row>
        <row r="375">
          <cell r="A375" t="str">
            <v xml:space="preserve">   La Masica</v>
          </cell>
          <cell r="B375">
            <v>870</v>
          </cell>
          <cell r="C375">
            <v>250953</v>
          </cell>
          <cell r="D375">
            <v>35794</v>
          </cell>
          <cell r="G375">
            <v>11193</v>
          </cell>
          <cell r="H375">
            <v>2041</v>
          </cell>
          <cell r="I375">
            <v>3189</v>
          </cell>
          <cell r="J375">
            <v>2369</v>
          </cell>
          <cell r="K375">
            <v>305539</v>
          </cell>
          <cell r="L375">
            <v>613496</v>
          </cell>
        </row>
        <row r="376">
          <cell r="A376" t="str">
            <v xml:space="preserve">   Santa Ana, Atlántida</v>
          </cell>
          <cell r="B376">
            <v>880</v>
          </cell>
          <cell r="C376">
            <v>128033</v>
          </cell>
          <cell r="D376">
            <v>6231</v>
          </cell>
          <cell r="G376">
            <v>4973</v>
          </cell>
          <cell r="H376">
            <v>1199</v>
          </cell>
          <cell r="I376">
            <v>4</v>
          </cell>
          <cell r="J376">
            <v>25</v>
          </cell>
          <cell r="K376">
            <v>140465</v>
          </cell>
          <cell r="L376">
            <v>282176</v>
          </cell>
        </row>
        <row r="377">
          <cell r="A377" t="str">
            <v xml:space="preserve">   San Francisco, Atlántida</v>
          </cell>
          <cell r="B377">
            <v>890</v>
          </cell>
          <cell r="C377">
            <v>79521</v>
          </cell>
          <cell r="D377">
            <v>8389</v>
          </cell>
          <cell r="G377">
            <v>3457</v>
          </cell>
          <cell r="H377">
            <v>433</v>
          </cell>
          <cell r="I377">
            <v>253</v>
          </cell>
          <cell r="J377">
            <v>427</v>
          </cell>
          <cell r="K377">
            <v>92480</v>
          </cell>
          <cell r="L377">
            <v>189720</v>
          </cell>
        </row>
        <row r="378">
          <cell r="A378" t="str">
            <v xml:space="preserve">   La Unión, Atlántida</v>
          </cell>
          <cell r="B378">
            <v>900</v>
          </cell>
          <cell r="C378">
            <v>169540</v>
          </cell>
          <cell r="D378">
            <v>33224</v>
          </cell>
          <cell r="E378">
            <v>2400</v>
          </cell>
          <cell r="G378">
            <v>8710</v>
          </cell>
          <cell r="H378">
            <v>5210</v>
          </cell>
          <cell r="I378">
            <v>2833</v>
          </cell>
          <cell r="K378">
            <v>221917</v>
          </cell>
          <cell r="L378">
            <v>444344</v>
          </cell>
        </row>
        <row r="379">
          <cell r="A379" t="str">
            <v xml:space="preserve">   El Pino, Atlántida</v>
          </cell>
          <cell r="B379">
            <v>910</v>
          </cell>
          <cell r="C379">
            <v>96003</v>
          </cell>
          <cell r="D379">
            <v>9734</v>
          </cell>
          <cell r="G379">
            <v>4383</v>
          </cell>
          <cell r="K379">
            <v>110120</v>
          </cell>
          <cell r="L379">
            <v>232062</v>
          </cell>
        </row>
        <row r="380">
          <cell r="A380" t="str">
            <v xml:space="preserve">   El Porvenir, Atlántida</v>
          </cell>
          <cell r="B380">
            <v>920</v>
          </cell>
          <cell r="C380">
            <v>144394</v>
          </cell>
          <cell r="D380">
            <v>7051</v>
          </cell>
          <cell r="G380">
            <v>5652</v>
          </cell>
          <cell r="H380">
            <v>4141</v>
          </cell>
          <cell r="I380">
            <v>1265</v>
          </cell>
          <cell r="J380">
            <v>165</v>
          </cell>
          <cell r="K380">
            <v>162668</v>
          </cell>
          <cell r="L380">
            <v>325401</v>
          </cell>
        </row>
        <row r="381">
          <cell r="A381" t="str">
            <v xml:space="preserve">   Tocoa</v>
          </cell>
          <cell r="B381">
            <v>921</v>
          </cell>
          <cell r="C381">
            <v>1103723</v>
          </cell>
          <cell r="D381">
            <v>366169</v>
          </cell>
          <cell r="E381">
            <v>479982</v>
          </cell>
          <cell r="G381">
            <v>78485</v>
          </cell>
          <cell r="H381">
            <v>50377</v>
          </cell>
          <cell r="I381">
            <v>17567</v>
          </cell>
          <cell r="J381">
            <v>3854</v>
          </cell>
          <cell r="K381">
            <v>2100157</v>
          </cell>
          <cell r="L381">
            <v>4499010</v>
          </cell>
        </row>
        <row r="382">
          <cell r="A382" t="str">
            <v xml:space="preserve">   Sonaguera</v>
          </cell>
          <cell r="B382">
            <v>922</v>
          </cell>
          <cell r="C382">
            <v>536806</v>
          </cell>
          <cell r="D382">
            <v>47502</v>
          </cell>
          <cell r="G382">
            <v>22900</v>
          </cell>
          <cell r="H382">
            <v>10142</v>
          </cell>
          <cell r="I382">
            <v>11062</v>
          </cell>
          <cell r="J382">
            <v>733</v>
          </cell>
          <cell r="K382">
            <v>629145</v>
          </cell>
          <cell r="L382">
            <v>1277142</v>
          </cell>
        </row>
        <row r="383">
          <cell r="A383" t="str">
            <v xml:space="preserve">   Corozal</v>
          </cell>
          <cell r="B383">
            <v>925</v>
          </cell>
          <cell r="C383">
            <v>146677</v>
          </cell>
          <cell r="D383">
            <v>15619</v>
          </cell>
          <cell r="G383">
            <v>5402</v>
          </cell>
          <cell r="H383">
            <v>1942</v>
          </cell>
          <cell r="I383">
            <v>500</v>
          </cell>
          <cell r="J383">
            <v>35</v>
          </cell>
          <cell r="K383">
            <v>170175</v>
          </cell>
          <cell r="L383">
            <v>327641</v>
          </cell>
        </row>
        <row r="384">
          <cell r="A384" t="str">
            <v xml:space="preserve">   Sambo Creek</v>
          </cell>
          <cell r="B384">
            <v>926</v>
          </cell>
          <cell r="C384">
            <v>162071</v>
          </cell>
          <cell r="D384">
            <v>45983</v>
          </cell>
          <cell r="E384">
            <v>914</v>
          </cell>
          <cell r="G384">
            <v>7715</v>
          </cell>
          <cell r="H384">
            <v>1122</v>
          </cell>
          <cell r="K384">
            <v>217805</v>
          </cell>
          <cell r="L384">
            <v>432344</v>
          </cell>
        </row>
        <row r="385">
          <cell r="A385" t="str">
            <v xml:space="preserve">   Nueva Armenia</v>
          </cell>
          <cell r="B385">
            <v>927</v>
          </cell>
          <cell r="C385">
            <v>28582</v>
          </cell>
          <cell r="D385">
            <v>1904</v>
          </cell>
          <cell r="G385">
            <v>1015</v>
          </cell>
          <cell r="H385">
            <v>406</v>
          </cell>
          <cell r="K385">
            <v>31907</v>
          </cell>
          <cell r="L385">
            <v>62794</v>
          </cell>
        </row>
        <row r="386">
          <cell r="A386" t="str">
            <v xml:space="preserve">   Jutiapa, Atlántida</v>
          </cell>
          <cell r="B386">
            <v>928</v>
          </cell>
          <cell r="C386">
            <v>223870</v>
          </cell>
          <cell r="D386">
            <v>31911</v>
          </cell>
          <cell r="G386">
            <v>10137</v>
          </cell>
          <cell r="H386">
            <v>3209</v>
          </cell>
          <cell r="I386">
            <v>1791</v>
          </cell>
          <cell r="J386">
            <v>849</v>
          </cell>
          <cell r="K386">
            <v>271767</v>
          </cell>
          <cell r="L386">
            <v>544122</v>
          </cell>
        </row>
        <row r="387">
          <cell r="A387" t="str">
            <v xml:space="preserve">   Balfate</v>
          </cell>
          <cell r="B387">
            <v>929</v>
          </cell>
          <cell r="C387">
            <v>139591</v>
          </cell>
          <cell r="D387">
            <v>17674</v>
          </cell>
          <cell r="G387">
            <v>5577</v>
          </cell>
          <cell r="H387">
            <v>2415</v>
          </cell>
          <cell r="J387">
            <v>221</v>
          </cell>
          <cell r="K387">
            <v>165478</v>
          </cell>
          <cell r="L387">
            <v>321626</v>
          </cell>
        </row>
        <row r="388">
          <cell r="A388" t="str">
            <v xml:space="preserve">   Central Isletas</v>
          </cell>
          <cell r="B388">
            <v>930</v>
          </cell>
          <cell r="C388">
            <v>48809</v>
          </cell>
          <cell r="D388">
            <v>2214</v>
          </cell>
          <cell r="G388">
            <v>2108</v>
          </cell>
          <cell r="H388">
            <v>1423</v>
          </cell>
          <cell r="I388">
            <v>20</v>
          </cell>
          <cell r="K388">
            <v>54574</v>
          </cell>
          <cell r="L388">
            <v>115966</v>
          </cell>
        </row>
        <row r="389">
          <cell r="A389" t="str">
            <v xml:space="preserve">   San José</v>
          </cell>
          <cell r="B389">
            <v>931</v>
          </cell>
          <cell r="C389">
            <v>279547</v>
          </cell>
          <cell r="D389">
            <v>16089</v>
          </cell>
          <cell r="G389">
            <v>11712</v>
          </cell>
          <cell r="H389">
            <v>2230</v>
          </cell>
          <cell r="I389">
            <v>6988</v>
          </cell>
          <cell r="K389">
            <v>316566</v>
          </cell>
          <cell r="L389">
            <v>654150</v>
          </cell>
        </row>
        <row r="390">
          <cell r="A390" t="str">
            <v xml:space="preserve">   Sabá</v>
          </cell>
          <cell r="B390">
            <v>932</v>
          </cell>
          <cell r="C390">
            <v>476141</v>
          </cell>
          <cell r="D390">
            <v>97574</v>
          </cell>
          <cell r="G390">
            <v>21628</v>
          </cell>
          <cell r="H390">
            <v>3782</v>
          </cell>
          <cell r="I390">
            <v>4945</v>
          </cell>
          <cell r="J390">
            <v>6009</v>
          </cell>
          <cell r="K390">
            <v>610079</v>
          </cell>
          <cell r="L390">
            <v>1209318</v>
          </cell>
        </row>
        <row r="391">
          <cell r="A391" t="str">
            <v xml:space="preserve">   Arenal</v>
          </cell>
          <cell r="B391">
            <v>933</v>
          </cell>
          <cell r="C391">
            <v>118231</v>
          </cell>
          <cell r="D391">
            <v>8519</v>
          </cell>
          <cell r="G391">
            <v>5269</v>
          </cell>
          <cell r="H391">
            <v>1600</v>
          </cell>
          <cell r="I391">
            <v>1591</v>
          </cell>
          <cell r="J391">
            <v>102</v>
          </cell>
          <cell r="K391">
            <v>135312</v>
          </cell>
          <cell r="L391">
            <v>279301</v>
          </cell>
        </row>
        <row r="392">
          <cell r="A392" t="str">
            <v xml:space="preserve">   Olanchito, Yoro</v>
          </cell>
          <cell r="B392">
            <v>935</v>
          </cell>
          <cell r="C392">
            <v>1163075</v>
          </cell>
          <cell r="D392">
            <v>200327</v>
          </cell>
          <cell r="E392">
            <v>11868</v>
          </cell>
          <cell r="G392">
            <v>59251</v>
          </cell>
          <cell r="H392">
            <v>56680</v>
          </cell>
          <cell r="I392">
            <v>42622</v>
          </cell>
          <cell r="J392">
            <v>12848</v>
          </cell>
          <cell r="K392">
            <v>1546671</v>
          </cell>
          <cell r="L392">
            <v>3132481</v>
          </cell>
        </row>
        <row r="393">
          <cell r="A393" t="str">
            <v xml:space="preserve">   Las Mangas</v>
          </cell>
          <cell r="B393">
            <v>955</v>
          </cell>
          <cell r="C393">
            <v>52675</v>
          </cell>
          <cell r="D393">
            <v>3326</v>
          </cell>
          <cell r="G393">
            <v>2192</v>
          </cell>
          <cell r="H393">
            <v>912</v>
          </cell>
          <cell r="I393">
            <v>143</v>
          </cell>
          <cell r="K393">
            <v>59248</v>
          </cell>
          <cell r="L393">
            <v>108110</v>
          </cell>
        </row>
        <row r="394">
          <cell r="A394" t="str">
            <v xml:space="preserve">   Standard Fruit Co.</v>
          </cell>
          <cell r="B394">
            <v>975</v>
          </cell>
          <cell r="D394">
            <v>1581748</v>
          </cell>
          <cell r="E394">
            <v>1183594</v>
          </cell>
          <cell r="G394">
            <v>54917</v>
          </cell>
          <cell r="K394">
            <v>2820259</v>
          </cell>
          <cell r="L394">
            <v>5717179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C e Inf"/>
      <sheetName val="ITCN"/>
      <sheetName val="IPC1978"/>
      <sheetName val="ITCERGLOBAL"/>
      <sheetName val="Publicar"/>
      <sheetName val="ipcexterna"/>
      <sheetName val="tcexterno"/>
      <sheetName val="CUADRO1"/>
      <sheetName val="DATOSGRAFICA"/>
      <sheetName val="gráfITCER"/>
      <sheetName val="SERIES"/>
      <sheetName val="Serie Interanual"/>
      <sheetName val="Serie Promedio"/>
      <sheetName val="Hoja1"/>
      <sheetName val="INTERANUAL"/>
      <sheetName val="MENSUAL"/>
      <sheetName val="comparativo"/>
      <sheetName val="GRAFCOMPARATIVA1"/>
      <sheetName val="GRAFCOMPARATIVA2"/>
      <sheetName val="DIFERENCIAS"/>
      <sheetName val="Hoja2"/>
      <sheetName val="Hoja3"/>
      <sheetName val="Pond 1988"/>
      <sheetName val="Pond 2000"/>
      <sheetName val="Dif Pond"/>
      <sheetName val="PONDERACIONES"/>
      <sheetName val="WEO Q-4"/>
      <sheetName val="Table3"/>
      <sheetName val="TC_e_Inf"/>
      <sheetName val="Serie_Interanual"/>
      <sheetName val="Serie_Promedio"/>
      <sheetName val="Pond_1988"/>
      <sheetName val="Pond_2000"/>
      <sheetName val="Dif_Pond"/>
      <sheetName val="WEO_Q-4"/>
    </sheetNames>
    <sheetDataSet>
      <sheetData sheetId="0" refreshError="1"/>
      <sheetData sheetId="1" refreshError="1"/>
      <sheetData sheetId="2"/>
      <sheetData sheetId="3"/>
      <sheetData sheetId="4" refreshError="1"/>
      <sheetData sheetId="5" refreshError="1"/>
      <sheetData sheetId="6" refreshError="1"/>
      <sheetData sheetId="7" refreshError="1">
        <row r="264">
          <cell r="A264" t="str">
            <v xml:space="preserve">2/ Incluye Japón y Alemania. </v>
          </cell>
        </row>
        <row r="265">
          <cell r="A265" t="str">
            <v xml:space="preserve">2/ Incluye Japón y Alemania. 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se de Datos Proyecciones"/>
      <sheetName val="Macro1"/>
      <sheetName val="CUADRO1"/>
      <sheetName val="TRANS.Y COM."/>
      <sheetName val="resumen"/>
      <sheetName val="WEO Q-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SOLIDADO"/>
      <sheetName val="MATERIALES ELECTRICOS "/>
      <sheetName val="REPUESTOS Y REPARACION DE VEHIC"/>
      <sheetName val="ALCALDIAS "/>
      <sheetName val="MATERIAL Y EQUIPO DE OFICINA"/>
      <sheetName val="CLAUSULAS Y VIATICOS "/>
      <sheetName val="PRESTACIONES LABORALES "/>
      <sheetName val="ALQUILER DE VEHICULOS"/>
      <sheetName val="ALQUILER"/>
      <sheetName val="FONDO DE PRESTACIONES ENEE"/>
      <sheetName val="HONDUTEL "/>
      <sheetName val="EMPRESA DE SEGURIDAD"/>
      <sheetName val="INFOP"/>
      <sheetName val="LLANTAS"/>
      <sheetName val="PLAN MEDICO"/>
      <sheetName val="REPARACION DE EDIFICIO"/>
      <sheetName val="COMBUSTIBLE "/>
      <sheetName val="FONDO REINTEGRABLE "/>
      <sheetName val="TIGO"/>
      <sheetName val="Hoja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6">
          <cell r="C6">
            <v>0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In Out"/>
      <sheetName val="Ass"/>
      <sheetName val="Caja"/>
      <sheetName val="AM"/>
      <sheetName val="PAM"/>
      <sheetName val="DSPNF"/>
      <sheetName val="Tit"/>
      <sheetName val="JL"/>
      <sheetName val="IExt"/>
      <sheetName val="CBCom"/>
      <sheetName val="M2A"/>
      <sheetName val="AMP"/>
      <sheetName val="AMPA"/>
      <sheetName val="Cuas"/>
      <sheetName val="PMon"/>
      <sheetName val="BCom"/>
      <sheetName val="FNI"/>
      <sheetName val="SFin"/>
      <sheetName val="Com"/>
      <sheetName val="SR F"/>
      <sheetName val="SR S"/>
      <sheetName val="AM2"/>
      <sheetName val="DSPNF2"/>
      <sheetName val="Bi"/>
      <sheetName val="WEO"/>
      <sheetName val="Base de Datos Proyecciones"/>
      <sheetName val="BEM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Contents"/>
      <sheetName val="CPI"/>
      <sheetName val="CPI graph"/>
      <sheetName val="NA86-87n"/>
      <sheetName val="NA86-87r"/>
      <sheetName val="Aggrn"/>
      <sheetName val="Aggrr"/>
      <sheetName val="Deflators"/>
      <sheetName val="Assum"/>
      <sheetName val="Input-Output"/>
      <sheetName val="NA"/>
      <sheetName val="NA (2)"/>
      <sheetName val="Input"/>
      <sheetName val="output_WEO"/>
      <sheetName val="WEO"/>
      <sheetName val="Base de Datos Proyecciones"/>
      <sheetName val="BEM_1"/>
      <sheetName val="CPI_graph"/>
      <sheetName val="NA_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GAS_061301"/>
      <sheetName val="GEE_061301"/>
      <sheetName val="B(Assump)"/>
      <sheetName val="GEE0901"/>
      <sheetName val="X"/>
      <sheetName val="M"/>
      <sheetName val="T-T"/>
      <sheetName val="S"/>
      <sheetName val="Check Interest"/>
      <sheetName val="G(Disb.)"/>
      <sheetName val="H(Amort)"/>
      <sheetName val="Debt scenario"/>
      <sheetName val="I(Interest)"/>
      <sheetName val="N(Debt)"/>
      <sheetName val="J(Priv.Cap)"/>
      <sheetName val="J(Fin. account)"/>
      <sheetName val="O(Arrears)"/>
      <sheetName val="K(Reserves)"/>
      <sheetName val="BOP_output"/>
      <sheetName val="L(Links)"/>
      <sheetName val="P(IMF)"/>
      <sheetName val="Base de Datos Proyecciones"/>
      <sheetName val="Data"/>
      <sheetName val="WEO"/>
      <sheetName val="NA"/>
      <sheetName val="CRI-BOP-01"/>
      <sheetName val="Debt 2009"/>
      <sheetName val="CODE LIST"/>
      <sheetName val="MACRO"/>
      <sheetName val="SNF Córd"/>
      <sheetName val="Sheet4"/>
      <sheetName val="Check_Interest"/>
      <sheetName val="G(Disb_)"/>
      <sheetName val="Debt_scenario"/>
      <sheetName val="J(Priv_Cap)"/>
      <sheetName val="J(Fin__account)"/>
      <sheetName val="Base_de_Datos_Proyecciones"/>
      <sheetName val="Basic Data"/>
      <sheetName val="Rakia"/>
      <sheetName val="TAB34"/>
      <sheetName val="Balance Sheet"/>
      <sheetName val="Daily-Monitorin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IB corr"/>
      <sheetName val="PIB const F"/>
      <sheetName val="PIB const M"/>
      <sheetName val="Gasto corr"/>
      <sheetName val="Gasto const F"/>
      <sheetName val="Gasto const M"/>
      <sheetName val="Hoja3"/>
      <sheetName val="Hoja2"/>
      <sheetName val="Hoja1"/>
      <sheetName val="Serv&amp;Trans"/>
      <sheetName val="Assumptions"/>
      <sheetName val="Cash Flow"/>
      <sheetName val="Fund"/>
      <sheetName val="SNF Cór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new multi borr (Sce 2)"/>
    </sheetNames>
    <sheetDataSet>
      <sheetData sheetId="0" refreshError="1"/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D5"/>
      <sheetName val="OMC"/>
      <sheetName val="CN"/>
      <sheetName val="CEntidades"/>
      <sheetName val="TP$ y BEM$"/>
      <sheetName val="RIN"/>
      <sheetName val="CIERRE"/>
      <sheetName val="IDMC"/>
      <sheetName val="SALIDA"/>
      <sheetName val="SEMAL"/>
      <sheetName val="INFPRE"/>
      <sheetName val="Gráfico2"/>
      <sheetName val="Gráfico3"/>
      <sheetName val="Gráfico1"/>
      <sheetName val="Hoja1"/>
      <sheetName val="J(Priv.Cap)"/>
      <sheetName val="new multi borr (Sce 2)"/>
      <sheetName val="TP$_y_BEM$"/>
      <sheetName val="J(Priv_Cap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ACIENDA"/>
      <sheetName val="MD5"/>
    </sheetNames>
    <sheetDataSet>
      <sheetData sheetId="0" refreshError="1"/>
      <sheetData sheetId="1" refreshError="1"/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structuras"/>
      <sheetName val="GRAF"/>
      <sheetName val="GRAF 1"/>
      <sheetName val="OF-DD"/>
      <sheetName val="PIB por act"/>
      <sheetName val="PIB gasto1"/>
      <sheetName val="PIB gasto"/>
      <sheetName val="PIB PRODUCC"/>
      <sheetName val="SNF Córd"/>
      <sheetName val="SNF Córd 94"/>
      <sheetName val="APYR"/>
      <sheetName val="AgricCalendario"/>
      <sheetName val="Pecuario"/>
      <sheetName val="Pesca"/>
      <sheetName val="Silvicultura"/>
      <sheetName val="Minería"/>
      <sheetName val="Supuestos "/>
      <sheetName val="Supuestos"/>
      <sheetName val="PIB PROD 94-2005"/>
      <sheetName val="PIB ACT 94-2005"/>
      <sheetName val="PIB PRODUCCION"/>
      <sheetName val="PRODUCC"/>
      <sheetName val="FBKF"/>
      <sheetName val="Agricultura"/>
      <sheetName val="X Córd "/>
      <sheetName val="X Córd 94"/>
      <sheetName val="M Cif Córd"/>
      <sheetName val="M Cif Córd 94 "/>
      <sheetName val="Gasto"/>
      <sheetName val="Hoja1"/>
      <sheetName val="J(Priv.Cap)"/>
      <sheetName val="PRIVATE"/>
      <sheetName val="HACIENDA"/>
      <sheetName val="BOP 10C"/>
      <sheetName val="TP 10C"/>
      <sheetName val="Pecuario'94"/>
      <sheetName val="1"/>
      <sheetName val="Cuadros de presentación"/>
      <sheetName val="A"/>
      <sheetName val="H"/>
      <sheetName val="B"/>
      <sheetName val="GRAF_1"/>
      <sheetName val="PIB_por_act"/>
      <sheetName val="PIB_gasto1"/>
      <sheetName val="PIB_gasto"/>
      <sheetName val="PIB_PRODUCC"/>
      <sheetName val="SNF_Córd"/>
      <sheetName val="SNF_Córd_94"/>
      <sheetName val="Supuestos_"/>
      <sheetName val="PIB_PROD_94-2005"/>
      <sheetName val="PIB_ACT_94-2005"/>
      <sheetName val="PIB_PRODUCCION"/>
      <sheetName val="X_Córd_"/>
      <sheetName val="X_Córd_94"/>
      <sheetName val="M_Cif_Córd"/>
      <sheetName val="M_Cif_Córd_94_"/>
      <sheetName val="J(Priv_Cap)"/>
      <sheetName val="BOP_10C"/>
      <sheetName val="TP_10C"/>
      <sheetName val="ITCER Y GRAFICOS"/>
      <sheetName val="HDR"/>
      <sheetName val="Sheet4"/>
      <sheetName val="Ex"/>
      <sheetName val="daily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18">
          <cell r="A18" t="str">
            <v xml:space="preserve">  Export. Bienes fob</v>
          </cell>
        </row>
        <row r="19">
          <cell r="A19" t="str">
            <v xml:space="preserve">  Export. Serv. N Fact.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3">
          <cell r="A3" t="str">
            <v>Supuestos de Trabajo</v>
          </cell>
        </row>
        <row r="4">
          <cell r="B4" t="str">
            <v>PIB real</v>
          </cell>
          <cell r="D4" t="str">
            <v>PIB nominal</v>
          </cell>
          <cell r="F4" t="str">
            <v xml:space="preserve">Deflactor </v>
          </cell>
          <cell r="G4" t="str">
            <v>Tasa de inflación</v>
          </cell>
          <cell r="I4" t="str">
            <v>Devaluación</v>
          </cell>
        </row>
        <row r="5">
          <cell r="A5" t="str">
            <v>Años</v>
          </cell>
          <cell r="B5" t="str">
            <v>Millones de C$</v>
          </cell>
          <cell r="C5" t="str">
            <v>Tasas</v>
          </cell>
          <cell r="D5" t="str">
            <v>Millones de C$</v>
          </cell>
          <cell r="E5" t="str">
            <v>Tasas</v>
          </cell>
          <cell r="F5" t="str">
            <v>PIB</v>
          </cell>
          <cell r="G5" t="str">
            <v>Promedio</v>
          </cell>
          <cell r="H5" t="str">
            <v>Acumulada</v>
          </cell>
          <cell r="I5" t="str">
            <v>Nominal</v>
          </cell>
        </row>
        <row r="7">
          <cell r="A7">
            <v>1994</v>
          </cell>
          <cell r="B7">
            <v>20008.374001335684</v>
          </cell>
          <cell r="D7">
            <v>20008.374001335687</v>
          </cell>
          <cell r="G7">
            <v>7.78</v>
          </cell>
          <cell r="H7">
            <v>12.41</v>
          </cell>
        </row>
        <row r="9">
          <cell r="A9">
            <v>1995</v>
          </cell>
          <cell r="B9">
            <v>21191.250647268003</v>
          </cell>
          <cell r="C9">
            <v>5.9119079134234198</v>
          </cell>
          <cell r="D9">
            <v>24029.327854385745</v>
          </cell>
          <cell r="E9">
            <v>20.09635492010311</v>
          </cell>
          <cell r="F9">
            <v>13.392683869196858</v>
          </cell>
          <cell r="G9">
            <v>10.94</v>
          </cell>
          <cell r="H9">
            <v>11.12</v>
          </cell>
          <cell r="I9">
            <v>11.999943754657806</v>
          </cell>
        </row>
        <row r="11">
          <cell r="A11">
            <v>1996</v>
          </cell>
          <cell r="B11">
            <v>22535.680426476218</v>
          </cell>
          <cell r="C11">
            <v>6.344268215153881</v>
          </cell>
          <cell r="D11">
            <v>28008.719909739211</v>
          </cell>
          <cell r="E11">
            <v>16.560563322736321</v>
          </cell>
          <cell r="F11">
            <v>9.6068131165405219</v>
          </cell>
          <cell r="G11">
            <v>11.62</v>
          </cell>
          <cell r="H11">
            <v>12.1</v>
          </cell>
          <cell r="I11">
            <v>12.033747222257091</v>
          </cell>
        </row>
        <row r="13">
          <cell r="A13" t="str">
            <v xml:space="preserve">1997 </v>
          </cell>
          <cell r="B13">
            <v>23429.592218663431</v>
          </cell>
          <cell r="C13">
            <v>3.966650996421639</v>
          </cell>
          <cell r="D13">
            <v>31967.052927063567</v>
          </cell>
          <cell r="E13">
            <v>14.132502413821356</v>
          </cell>
          <cell r="F13">
            <v>9.7779925773983081</v>
          </cell>
          <cell r="G13">
            <v>9.2200000000000006</v>
          </cell>
          <cell r="H13">
            <v>7.25</v>
          </cell>
          <cell r="I13">
            <v>11.999641400331697</v>
          </cell>
        </row>
        <row r="15">
          <cell r="A15" t="str">
            <v>1998</v>
          </cell>
          <cell r="B15">
            <v>24299.224040699293</v>
          </cell>
          <cell r="C15">
            <v>3.7116814237301732</v>
          </cell>
          <cell r="D15">
            <v>37804.512372411584</v>
          </cell>
          <cell r="E15">
            <v>18.260862077798777</v>
          </cell>
          <cell r="F15">
            <v>14.028487875561169</v>
          </cell>
          <cell r="G15">
            <v>13.04</v>
          </cell>
          <cell r="H15">
            <v>18.46</v>
          </cell>
          <cell r="I15">
            <v>12.000720403425902</v>
          </cell>
        </row>
        <row r="17">
          <cell r="A17" t="str">
            <v xml:space="preserve">1999 </v>
          </cell>
          <cell r="B17">
            <v>26008.910287521474</v>
          </cell>
          <cell r="C17">
            <v>7.0359705476956469</v>
          </cell>
          <cell r="D17">
            <v>44197.769391878566</v>
          </cell>
          <cell r="E17">
            <v>16.911359565988104</v>
          </cell>
          <cell r="F17">
            <v>9.2262339172156658</v>
          </cell>
          <cell r="G17">
            <v>11.21</v>
          </cell>
          <cell r="H17">
            <v>7.19</v>
          </cell>
          <cell r="I17">
            <v>10.045228739493012</v>
          </cell>
        </row>
        <row r="19">
          <cell r="A19" t="str">
            <v>2000 a/</v>
          </cell>
          <cell r="B19">
            <v>27094.595467306757</v>
          </cell>
          <cell r="C19">
            <v>4.1742816895568691</v>
          </cell>
          <cell r="D19">
            <v>50144.635193948394</v>
          </cell>
          <cell r="E19">
            <v>13.455126545735997</v>
          </cell>
          <cell r="F19">
            <v>8.9089597793785344</v>
          </cell>
          <cell r="G19">
            <v>11.55</v>
          </cell>
          <cell r="H19">
            <v>9.8699999999999992</v>
          </cell>
          <cell r="I19">
            <v>6.0000000000008242</v>
          </cell>
        </row>
        <row r="21">
          <cell r="A21" t="str">
            <v>2001 b/</v>
          </cell>
          <cell r="B21">
            <v>27898.085558778675</v>
          </cell>
          <cell r="C21">
            <v>2.9654994939541934</v>
          </cell>
          <cell r="D21">
            <v>53653.489399441358</v>
          </cell>
          <cell r="E21">
            <v>6.9974668115970751</v>
          </cell>
          <cell r="F21">
            <v>3.9158430129109689</v>
          </cell>
          <cell r="G21">
            <v>7.35</v>
          </cell>
          <cell r="H21">
            <v>4.6500000000000004</v>
          </cell>
          <cell r="I21">
            <v>6.0000775456825437</v>
          </cell>
        </row>
        <row r="23">
          <cell r="A23" t="str">
            <v>2002 c/</v>
          </cell>
          <cell r="B23">
            <v>28181.926969802837</v>
          </cell>
          <cell r="C23">
            <v>1.0174225411494042</v>
          </cell>
          <cell r="D23">
            <v>57051.277720178427</v>
          </cell>
          <cell r="E23">
            <v>6.3328375447141871</v>
          </cell>
          <cell r="F23">
            <v>5.2618794558924264</v>
          </cell>
          <cell r="G23">
            <v>3.99</v>
          </cell>
          <cell r="H23">
            <v>3.99</v>
          </cell>
          <cell r="I23">
            <v>5.9999999999960352</v>
          </cell>
        </row>
        <row r="25">
          <cell r="A25" t="str">
            <v>2003 c/</v>
          </cell>
          <cell r="B25">
            <v>28817.662541470054</v>
          </cell>
          <cell r="C25">
            <v>2.2558271914777661</v>
          </cell>
          <cell r="D25">
            <v>61926.599543730736</v>
          </cell>
          <cell r="E25">
            <v>8.545508564180615</v>
          </cell>
          <cell r="F25">
            <v>6.1509270869475046</v>
          </cell>
          <cell r="G25">
            <v>5.2</v>
          </cell>
          <cell r="H25">
            <v>5.9999999595594602</v>
          </cell>
          <cell r="I25">
            <v>6</v>
          </cell>
        </row>
        <row r="27">
          <cell r="A27" t="str">
            <v>2004 c/</v>
          </cell>
          <cell r="B27">
            <v>29877.617198093187</v>
          </cell>
          <cell r="C27">
            <v>3.678142372226767</v>
          </cell>
          <cell r="D27">
            <v>68077.095247719335</v>
          </cell>
          <cell r="E27">
            <v>9.9319125372697048</v>
          </cell>
          <cell r="F27">
            <v>6.0319080010042541</v>
          </cell>
          <cell r="G27">
            <v>5.19</v>
          </cell>
          <cell r="H27">
            <v>4.999999661038899</v>
          </cell>
          <cell r="I27">
            <v>5</v>
          </cell>
        </row>
        <row r="29">
          <cell r="A29" t="str">
            <v>2005 c/</v>
          </cell>
          <cell r="B29">
            <v>31062.86215449659</v>
          </cell>
          <cell r="C29">
            <v>3.9669996055744505</v>
          </cell>
          <cell r="D29">
            <v>73949.799079423319</v>
          </cell>
          <cell r="E29">
            <v>8.626548783161736</v>
          </cell>
          <cell r="F29">
            <v>4.4817578609217037</v>
          </cell>
          <cell r="G29">
            <v>4.7300000000000004</v>
          </cell>
          <cell r="H29">
            <v>4.5</v>
          </cell>
          <cell r="I29">
            <v>4</v>
          </cell>
        </row>
        <row r="31">
          <cell r="A31" t="str">
            <v>2006 c/</v>
          </cell>
          <cell r="B31">
            <v>32460.690951448934</v>
          </cell>
          <cell r="C31">
            <v>4.4999999999999929</v>
          </cell>
          <cell r="D31">
            <v>79947.689427242774</v>
          </cell>
          <cell r="E31">
            <v>8.1107594915540204</v>
          </cell>
          <cell r="F31">
            <v>3.4552722407215555</v>
          </cell>
          <cell r="G31">
            <v>4.2300000000000004</v>
          </cell>
          <cell r="H31">
            <v>4</v>
          </cell>
          <cell r="I31">
            <v>3</v>
          </cell>
        </row>
        <row r="33">
          <cell r="A33" t="str">
            <v>2007 c/</v>
          </cell>
          <cell r="B33">
            <v>34083.725499021384</v>
          </cell>
          <cell r="C33">
            <v>5</v>
          </cell>
          <cell r="D33">
            <v>86235.291747584459</v>
          </cell>
          <cell r="E33">
            <v>7.8646454517785402</v>
          </cell>
          <cell r="F33">
            <v>2.7282337635986096</v>
          </cell>
          <cell r="G33">
            <v>3.46</v>
          </cell>
          <cell r="H33">
            <v>3</v>
          </cell>
          <cell r="I33">
            <v>2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>
        <row r="18">
          <cell r="A18" t="str">
            <v xml:space="preserve">  Export. Bienes fob</v>
          </cell>
        </row>
      </sheetData>
      <sheetData sheetId="47"/>
      <sheetData sheetId="48">
        <row r="3">
          <cell r="A3" t="str">
            <v>Supuestos de Trabajo</v>
          </cell>
        </row>
      </sheetData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 refreshError="1"/>
      <sheetData sheetId="60" refreshError="1"/>
      <sheetData sheetId="61" refreshError="1"/>
      <sheetData sheetId="62" refreshError="1"/>
      <sheetData sheetId="63" refreshError="1"/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tab 3"/>
      <sheetName val="tab 14"/>
    </sheetNames>
    <sheetDataSet>
      <sheetData sheetId="0" refreshError="1"/>
      <sheetData sheetId="1" refreshError="1"/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t-di"/>
      <sheetName val="HIPC"/>
      <sheetName val="PENSIONES"/>
      <sheetName val="UNIVERSIDADES"/>
      <sheetName val="I D INTERNA"/>
      <sheetName val="CERT.FISCALES"/>
      <sheetName val="SALARIOS"/>
      <sheetName val="REGALIAS"/>
      <sheetName val="IEHD"/>
      <sheetName val="RI-RA"/>
      <sheetName val="INVERSION"/>
      <sheetName val="Mutun"/>
      <sheetName val="Medidas"/>
      <sheetName val="SPNF2002-2015"/>
      <sheetName val="prog-2003"/>
      <sheetName val="prog2003-medidas"/>
      <sheetName val="APERTURA 6,1"/>
      <sheetName val="Apertura con empresas"/>
      <sheetName val="PARAMETROS"/>
      <sheetName val="resumen financiamiento 6.1"/>
      <sheetName val="Apertura DRI"/>
      <sheetName val="TAYLOR 6,1"/>
      <sheetName val="salida FMI"/>
      <sheetName val="resumen financiamiento 6.5"/>
      <sheetName val="C"/>
      <sheetName val="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3">
          <cell r="D3" t="str">
            <v xml:space="preserve"> (En millones de Bs.)</v>
          </cell>
        </row>
        <row r="221">
          <cell r="B221">
            <v>1</v>
          </cell>
          <cell r="D221" t="str">
            <v>U P F - Unidad de Programacion Fiscal</v>
          </cell>
        </row>
        <row r="222">
          <cell r="B222">
            <v>2</v>
          </cell>
          <cell r="D222" t="str">
            <v>TOTAL EMPRESAS   (PROGRAMA  -  FORMATO FMI - CON PENSIONES SOBRE LA LINEA)</v>
          </cell>
        </row>
        <row r="223">
          <cell r="B223">
            <v>3</v>
          </cell>
          <cell r="D223" t="str">
            <v xml:space="preserve"> (En millones de Bs.)</v>
          </cell>
        </row>
        <row r="224">
          <cell r="B224">
            <v>4</v>
          </cell>
          <cell r="D224" t="str">
            <v>=</v>
          </cell>
          <cell r="E224" t="str">
            <v>=</v>
          </cell>
        </row>
        <row r="225">
          <cell r="B225">
            <v>5</v>
          </cell>
          <cell r="C225" t="str">
            <v>|</v>
          </cell>
          <cell r="D225">
            <v>39015.986027662038</v>
          </cell>
          <cell r="E225" t="str">
            <v>|</v>
          </cell>
        </row>
        <row r="226">
          <cell r="B226">
            <v>6</v>
          </cell>
          <cell r="C226" t="str">
            <v>|</v>
          </cell>
          <cell r="D226">
            <v>39015.986027662038</v>
          </cell>
          <cell r="E226" t="str">
            <v>|</v>
          </cell>
        </row>
        <row r="227">
          <cell r="B227">
            <v>7</v>
          </cell>
          <cell r="C227" t="str">
            <v>|</v>
          </cell>
          <cell r="D227" t="str">
            <v>=</v>
          </cell>
          <cell r="E227" t="str">
            <v>|</v>
          </cell>
        </row>
        <row r="228">
          <cell r="B228">
            <v>8</v>
          </cell>
          <cell r="C228" t="str">
            <v>|</v>
          </cell>
          <cell r="D228" t="str">
            <v>INGRESOS TOTALES</v>
          </cell>
          <cell r="E228" t="str">
            <v>|</v>
          </cell>
        </row>
        <row r="229">
          <cell r="B229">
            <v>9</v>
          </cell>
          <cell r="C229" t="str">
            <v>|</v>
          </cell>
          <cell r="D229" t="str">
            <v>=</v>
          </cell>
          <cell r="E229" t="str">
            <v>|</v>
          </cell>
        </row>
        <row r="230">
          <cell r="B230">
            <v>10</v>
          </cell>
          <cell r="C230" t="str">
            <v>|</v>
          </cell>
          <cell r="D230" t="str">
            <v>INGRESOS CORRIENTES</v>
          </cell>
          <cell r="E230" t="str">
            <v>|</v>
          </cell>
        </row>
        <row r="231">
          <cell r="B231">
            <v>11</v>
          </cell>
          <cell r="C231" t="str">
            <v>|</v>
          </cell>
          <cell r="D231" t="str">
            <v>-</v>
          </cell>
          <cell r="E231" t="str">
            <v>|</v>
          </cell>
        </row>
        <row r="232">
          <cell r="B232">
            <v>12</v>
          </cell>
          <cell r="C232" t="str">
            <v>|</v>
          </cell>
          <cell r="D232" t="str">
            <v>VENTA DE HIDROCARBUROS</v>
          </cell>
          <cell r="E232" t="str">
            <v>|</v>
          </cell>
        </row>
        <row r="233">
          <cell r="B233">
            <v>13</v>
          </cell>
          <cell r="C233" t="str">
            <v>|</v>
          </cell>
          <cell r="D233" t="str">
            <v xml:space="preserve">  Merc.Interno</v>
          </cell>
          <cell r="E233" t="str">
            <v>|</v>
          </cell>
        </row>
        <row r="234">
          <cell r="B234">
            <v>14</v>
          </cell>
          <cell r="C234" t="str">
            <v>|</v>
          </cell>
          <cell r="D234" t="str">
            <v xml:space="preserve">  Merc.Externo</v>
          </cell>
          <cell r="E234" t="str">
            <v>|</v>
          </cell>
        </row>
        <row r="235">
          <cell r="B235">
            <v>15</v>
          </cell>
          <cell r="C235" t="str">
            <v>|</v>
          </cell>
          <cell r="D235" t="str">
            <v>OTRAS EMPRESAS</v>
          </cell>
          <cell r="E235" t="str">
            <v>|</v>
          </cell>
        </row>
        <row r="236">
          <cell r="B236">
            <v>16</v>
          </cell>
          <cell r="C236" t="str">
            <v>|</v>
          </cell>
          <cell r="D236" t="str">
            <v xml:space="preserve">  Merc.Interno</v>
          </cell>
          <cell r="E236" t="str">
            <v>|</v>
          </cell>
        </row>
        <row r="237">
          <cell r="B237">
            <v>17</v>
          </cell>
          <cell r="C237" t="str">
            <v>|</v>
          </cell>
          <cell r="D237" t="str">
            <v xml:space="preserve">  Merc.Externo</v>
          </cell>
          <cell r="E237" t="str">
            <v>|</v>
          </cell>
        </row>
        <row r="238">
          <cell r="B238">
            <v>18</v>
          </cell>
          <cell r="C238" t="str">
            <v>|</v>
          </cell>
          <cell r="D238" t="str">
            <v>TRANSFERENCIAS CORRIENTES</v>
          </cell>
          <cell r="E238" t="str">
            <v>|</v>
          </cell>
        </row>
        <row r="239">
          <cell r="B239">
            <v>19</v>
          </cell>
          <cell r="C239" t="str">
            <v>|</v>
          </cell>
          <cell r="D239" t="str">
            <v xml:space="preserve">  Del Sector Publico</v>
          </cell>
          <cell r="E239" t="str">
            <v>|</v>
          </cell>
        </row>
        <row r="240">
          <cell r="B240">
            <v>20</v>
          </cell>
          <cell r="C240" t="str">
            <v>|</v>
          </cell>
          <cell r="D240" t="str">
            <v xml:space="preserve">  Del Sector Privado</v>
          </cell>
          <cell r="E240" t="str">
            <v>|</v>
          </cell>
        </row>
        <row r="241">
          <cell r="B241">
            <v>21</v>
          </cell>
          <cell r="C241" t="str">
            <v>|</v>
          </cell>
          <cell r="D241" t="str">
            <v>OTROS INGRESOS CORRIENTES</v>
          </cell>
          <cell r="E241" t="str">
            <v>|</v>
          </cell>
        </row>
        <row r="242">
          <cell r="B242">
            <v>22</v>
          </cell>
          <cell r="C242" t="str">
            <v>|</v>
          </cell>
          <cell r="D242" t="str">
            <v xml:space="preserve">  Otros Ing. de Capital</v>
          </cell>
          <cell r="E242" t="str">
            <v>|</v>
          </cell>
        </row>
        <row r="243">
          <cell r="B243">
            <v>23</v>
          </cell>
          <cell r="C243" t="str">
            <v>|</v>
          </cell>
          <cell r="D243" t="str">
            <v xml:space="preserve">  Recuperacion de Prestamos</v>
          </cell>
          <cell r="E243" t="str">
            <v>|</v>
          </cell>
        </row>
        <row r="244">
          <cell r="B244">
            <v>24</v>
          </cell>
          <cell r="C244" t="str">
            <v>|</v>
          </cell>
          <cell r="D244" t="str">
            <v xml:space="preserve">  Otros Ingresos</v>
          </cell>
          <cell r="E244" t="str">
            <v>|</v>
          </cell>
        </row>
        <row r="245">
          <cell r="B245">
            <v>25</v>
          </cell>
          <cell r="C245" t="str">
            <v>|</v>
          </cell>
          <cell r="D245" t="str">
            <v>INGRESOS DE CAPITAL</v>
          </cell>
          <cell r="E245" t="str">
            <v>|</v>
          </cell>
        </row>
        <row r="246">
          <cell r="B246">
            <v>26</v>
          </cell>
          <cell r="C246" t="str">
            <v>|</v>
          </cell>
          <cell r="D246" t="str">
            <v xml:space="preserve">  Donaciones</v>
          </cell>
          <cell r="E246" t="str">
            <v>|</v>
          </cell>
        </row>
        <row r="247">
          <cell r="B247">
            <v>27</v>
          </cell>
          <cell r="C247" t="str">
            <v>|</v>
          </cell>
          <cell r="D247" t="str">
            <v xml:space="preserve">  Transf. del resto del SPNF</v>
          </cell>
          <cell r="E247" t="str">
            <v>|</v>
          </cell>
        </row>
        <row r="248">
          <cell r="B248">
            <v>28</v>
          </cell>
          <cell r="C248" t="str">
            <v>|</v>
          </cell>
          <cell r="D248" t="str">
            <v>=</v>
          </cell>
          <cell r="E248" t="str">
            <v>|</v>
          </cell>
        </row>
        <row r="249">
          <cell r="B249">
            <v>29</v>
          </cell>
          <cell r="C249" t="str">
            <v>|</v>
          </cell>
          <cell r="D249" t="str">
            <v>EGRESOS TOTALES</v>
          </cell>
          <cell r="E249" t="str">
            <v>|</v>
          </cell>
        </row>
        <row r="250">
          <cell r="B250">
            <v>30</v>
          </cell>
          <cell r="C250" t="str">
            <v>|</v>
          </cell>
          <cell r="D250" t="str">
            <v>=</v>
          </cell>
          <cell r="E250" t="str">
            <v>|</v>
          </cell>
        </row>
        <row r="251">
          <cell r="B251">
            <v>31</v>
          </cell>
          <cell r="C251" t="str">
            <v>|</v>
          </cell>
          <cell r="D251" t="str">
            <v>EGRESOS CORRIENTES</v>
          </cell>
          <cell r="E251" t="str">
            <v>|</v>
          </cell>
        </row>
        <row r="252">
          <cell r="B252">
            <v>32</v>
          </cell>
          <cell r="C252" t="str">
            <v>|</v>
          </cell>
          <cell r="D252" t="str">
            <v>-</v>
          </cell>
          <cell r="E252" t="str">
            <v>|</v>
          </cell>
        </row>
        <row r="253">
          <cell r="B253">
            <v>33</v>
          </cell>
          <cell r="C253" t="str">
            <v>|</v>
          </cell>
          <cell r="D253" t="str">
            <v>SERVICIOS PERSONALES</v>
          </cell>
          <cell r="E253" t="str">
            <v>|</v>
          </cell>
        </row>
        <row r="254">
          <cell r="B254">
            <v>34</v>
          </cell>
          <cell r="C254" t="str">
            <v>|</v>
          </cell>
          <cell r="D254" t="str">
            <v xml:space="preserve">  Indemnizaciones</v>
          </cell>
          <cell r="E254" t="str">
            <v>|</v>
          </cell>
        </row>
        <row r="255">
          <cell r="B255">
            <v>35</v>
          </cell>
          <cell r="C255" t="str">
            <v>|</v>
          </cell>
          <cell r="D255" t="str">
            <v xml:space="preserve">  Resto de Remuneraciones</v>
          </cell>
          <cell r="E255" t="str">
            <v>|</v>
          </cell>
        </row>
        <row r="256">
          <cell r="B256">
            <v>36</v>
          </cell>
          <cell r="C256" t="str">
            <v>|</v>
          </cell>
          <cell r="D256" t="str">
            <v>BIENES Y SERVICIOS</v>
          </cell>
          <cell r="E256" t="str">
            <v>|</v>
          </cell>
        </row>
        <row r="257">
          <cell r="B257">
            <v>37</v>
          </cell>
          <cell r="C257" t="str">
            <v>|</v>
          </cell>
          <cell r="D257" t="str">
            <v xml:space="preserve">  Contratistas</v>
          </cell>
          <cell r="E257" t="str">
            <v>|</v>
          </cell>
        </row>
        <row r="258">
          <cell r="B258">
            <v>38</v>
          </cell>
          <cell r="C258" t="str">
            <v>|</v>
          </cell>
          <cell r="D258" t="str">
            <v xml:space="preserve">  Otros</v>
          </cell>
          <cell r="E258" t="str">
            <v>|</v>
          </cell>
        </row>
        <row r="259">
          <cell r="B259">
            <v>39</v>
          </cell>
          <cell r="C259" t="str">
            <v>|</v>
          </cell>
          <cell r="D259" t="str">
            <v>INTERESES DEUDA EXTERNA</v>
          </cell>
          <cell r="E259" t="str">
            <v>|</v>
          </cell>
        </row>
        <row r="260">
          <cell r="B260">
            <v>40</v>
          </cell>
          <cell r="C260" t="str">
            <v>|</v>
          </cell>
          <cell r="D260" t="str">
            <v>INTERESES DEUDA INTERNA</v>
          </cell>
          <cell r="E260" t="str">
            <v>|</v>
          </cell>
        </row>
        <row r="261">
          <cell r="B261">
            <v>41</v>
          </cell>
          <cell r="C261" t="str">
            <v>|</v>
          </cell>
          <cell r="D261" t="str">
            <v>PAGO DE TRIBUTOS (Inc.IVA YPFB)</v>
          </cell>
          <cell r="E261" t="str">
            <v>|</v>
          </cell>
        </row>
        <row r="262">
          <cell r="B262">
            <v>42</v>
          </cell>
          <cell r="C262" t="str">
            <v>|</v>
          </cell>
          <cell r="D262" t="str">
            <v xml:space="preserve">  IVA e IT hidrocarburos</v>
          </cell>
          <cell r="E262" t="str">
            <v>|</v>
          </cell>
        </row>
        <row r="263">
          <cell r="B263">
            <v>43</v>
          </cell>
          <cell r="C263" t="str">
            <v>|</v>
          </cell>
          <cell r="D263" t="str">
            <v xml:space="preserve">  ICE hidrocarburos</v>
          </cell>
          <cell r="E263" t="str">
            <v>|</v>
          </cell>
        </row>
        <row r="264">
          <cell r="B264">
            <v>44</v>
          </cell>
          <cell r="C264" t="str">
            <v>|</v>
          </cell>
          <cell r="D264" t="str">
            <v xml:space="preserve">   Renta Interna</v>
          </cell>
          <cell r="E264" t="str">
            <v>|</v>
          </cell>
        </row>
        <row r="265">
          <cell r="B265">
            <v>45</v>
          </cell>
          <cell r="C265" t="str">
            <v>|</v>
          </cell>
          <cell r="D265" t="str">
            <v xml:space="preserve">   Renta Aduanera</v>
          </cell>
          <cell r="E265" t="str">
            <v>|</v>
          </cell>
        </row>
        <row r="266">
          <cell r="B266">
            <v>46</v>
          </cell>
          <cell r="C266" t="str">
            <v>|</v>
          </cell>
          <cell r="D266" t="str">
            <v>REGALIAS E IMP. HIDROCARBUROS</v>
          </cell>
          <cell r="E266" t="str">
            <v>|</v>
          </cell>
        </row>
        <row r="267">
          <cell r="B267">
            <v>47</v>
          </cell>
          <cell r="C267" t="str">
            <v>|</v>
          </cell>
          <cell r="D267" t="str">
            <v xml:space="preserve">  MERCADO INTERNO</v>
          </cell>
          <cell r="E267" t="str">
            <v>|</v>
          </cell>
        </row>
        <row r="268">
          <cell r="B268">
            <v>48</v>
          </cell>
          <cell r="C268" t="str">
            <v>|</v>
          </cell>
          <cell r="D268" t="str">
            <v xml:space="preserve">    Reg. Departamentales</v>
          </cell>
          <cell r="E268" t="str">
            <v>|</v>
          </cell>
        </row>
        <row r="269">
          <cell r="B269">
            <v>49</v>
          </cell>
          <cell r="C269" t="str">
            <v>|</v>
          </cell>
          <cell r="D269" t="str">
            <v xml:space="preserve">    Excedentes TGN + Margen Fijo</v>
          </cell>
          <cell r="E269" t="str">
            <v>|</v>
          </cell>
        </row>
        <row r="270">
          <cell r="B270">
            <v>50</v>
          </cell>
          <cell r="C270" t="str">
            <v>|</v>
          </cell>
          <cell r="D270" t="str">
            <v xml:space="preserve">  MERCADO EXTERNO</v>
          </cell>
          <cell r="E270" t="str">
            <v>|</v>
          </cell>
        </row>
        <row r="271">
          <cell r="B271">
            <v>51</v>
          </cell>
          <cell r="C271" t="str">
            <v>|</v>
          </cell>
          <cell r="D271" t="str">
            <v xml:space="preserve">    Reg. Departamentales</v>
          </cell>
          <cell r="E271" t="str">
            <v>|</v>
          </cell>
        </row>
        <row r="272">
          <cell r="B272">
            <v>52</v>
          </cell>
          <cell r="C272" t="str">
            <v>|</v>
          </cell>
          <cell r="D272" t="str">
            <v xml:space="preserve">    Excedentes TGN</v>
          </cell>
          <cell r="E272" t="str">
            <v>|</v>
          </cell>
        </row>
        <row r="273">
          <cell r="B273">
            <v>53</v>
          </cell>
          <cell r="C273" t="str">
            <v>|</v>
          </cell>
          <cell r="D273" t="str">
            <v>TRANSFERENCIAS CORRIENTES</v>
          </cell>
          <cell r="E273" t="str">
            <v>|</v>
          </cell>
        </row>
        <row r="274">
          <cell r="B274">
            <v>54</v>
          </cell>
          <cell r="C274" t="str">
            <v>|</v>
          </cell>
          <cell r="D274" t="str">
            <v xml:space="preserve">  Al Sector Publico</v>
          </cell>
          <cell r="E274" t="str">
            <v>|</v>
          </cell>
        </row>
        <row r="275">
          <cell r="B275">
            <v>55</v>
          </cell>
          <cell r="C275" t="str">
            <v>|</v>
          </cell>
          <cell r="D275" t="str">
            <v xml:space="preserve">  Excedentes de Emp. Pub.</v>
          </cell>
          <cell r="E275" t="str">
            <v>|</v>
          </cell>
        </row>
        <row r="276">
          <cell r="B276">
            <v>56</v>
          </cell>
          <cell r="C276" t="str">
            <v>|</v>
          </cell>
          <cell r="D276" t="str">
            <v xml:space="preserve">  Al Sector Privado</v>
          </cell>
          <cell r="E276" t="str">
            <v>|</v>
          </cell>
        </row>
        <row r="277">
          <cell r="B277">
            <v>57</v>
          </cell>
          <cell r="C277" t="str">
            <v>|</v>
          </cell>
          <cell r="D277" t="str">
            <v xml:space="preserve">     Aport. Fusion Salarios</v>
          </cell>
        </row>
        <row r="278">
          <cell r="B278">
            <v>58</v>
          </cell>
          <cell r="C278" t="str">
            <v>|</v>
          </cell>
          <cell r="D278" t="str">
            <v xml:space="preserve">     Resto</v>
          </cell>
        </row>
        <row r="279">
          <cell r="B279">
            <v>59</v>
          </cell>
          <cell r="C279" t="str">
            <v>|</v>
          </cell>
          <cell r="D279" t="str">
            <v>OTROS EGRESOS CORRIENTES</v>
          </cell>
          <cell r="E279" t="str">
            <v>|</v>
          </cell>
        </row>
        <row r="280">
          <cell r="B280">
            <v>60</v>
          </cell>
          <cell r="C280" t="str">
            <v>|</v>
          </cell>
          <cell r="D280" t="str">
            <v xml:space="preserve">  Concesion de Prestamos</v>
          </cell>
          <cell r="E280" t="str">
            <v>|</v>
          </cell>
        </row>
        <row r="281">
          <cell r="B281">
            <v>61</v>
          </cell>
          <cell r="C281" t="str">
            <v>|</v>
          </cell>
          <cell r="D281" t="str">
            <v xml:space="preserve">  Otros</v>
          </cell>
          <cell r="E281" t="str">
            <v>|</v>
          </cell>
        </row>
        <row r="282">
          <cell r="B282">
            <v>62</v>
          </cell>
          <cell r="C282" t="str">
            <v>|</v>
          </cell>
          <cell r="D282" t="str">
            <v>GASTOS NO IDENTIFICADOS</v>
          </cell>
          <cell r="E282" t="str">
            <v>|</v>
          </cell>
        </row>
        <row r="283">
          <cell r="B283">
            <v>63</v>
          </cell>
          <cell r="C283" t="str">
            <v>|</v>
          </cell>
          <cell r="D283" t="str">
            <v>EGRESOS DE CAPITAL</v>
          </cell>
          <cell r="E283" t="str">
            <v>|</v>
          </cell>
        </row>
        <row r="284">
          <cell r="B284">
            <v>64</v>
          </cell>
          <cell r="C284" t="str">
            <v>|</v>
          </cell>
          <cell r="D284" t="str">
            <v xml:space="preserve">  Formacion Bruta de Capital</v>
          </cell>
          <cell r="E284" t="str">
            <v>|</v>
          </cell>
        </row>
        <row r="285">
          <cell r="B285">
            <v>65</v>
          </cell>
          <cell r="C285" t="str">
            <v>|</v>
          </cell>
          <cell r="D285" t="str">
            <v xml:space="preserve">  Transf. al resto del SPNF</v>
          </cell>
          <cell r="E285" t="str">
            <v>|</v>
          </cell>
        </row>
        <row r="286">
          <cell r="B286">
            <v>66</v>
          </cell>
          <cell r="C286" t="str">
            <v>|</v>
          </cell>
          <cell r="D286" t="str">
            <v>=</v>
          </cell>
          <cell r="E286" t="str">
            <v>|</v>
          </cell>
        </row>
        <row r="287">
          <cell r="B287">
            <v>67</v>
          </cell>
          <cell r="C287" t="str">
            <v>|</v>
          </cell>
          <cell r="D287" t="str">
            <v>SUP (DEF) CORRIENTE</v>
          </cell>
          <cell r="E287" t="str">
            <v>|</v>
          </cell>
        </row>
        <row r="288">
          <cell r="B288">
            <v>68</v>
          </cell>
          <cell r="C288" t="str">
            <v>|</v>
          </cell>
          <cell r="D288" t="str">
            <v>SUP (DEF) GLOBAL</v>
          </cell>
          <cell r="E288" t="str">
            <v>|</v>
          </cell>
        </row>
        <row r="289">
          <cell r="B289">
            <v>69</v>
          </cell>
          <cell r="C289" t="str">
            <v>|</v>
          </cell>
          <cell r="D289" t="str">
            <v>=</v>
          </cell>
          <cell r="E289" t="str">
            <v>|</v>
          </cell>
        </row>
        <row r="290">
          <cell r="B290">
            <v>70</v>
          </cell>
          <cell r="C290" t="str">
            <v>|</v>
          </cell>
          <cell r="D290" t="str">
            <v>FINANCIAMIENTO</v>
          </cell>
          <cell r="E290" t="str">
            <v>|</v>
          </cell>
        </row>
        <row r="291">
          <cell r="B291">
            <v>71</v>
          </cell>
          <cell r="C291" t="str">
            <v>|</v>
          </cell>
          <cell r="D291" t="str">
            <v>=</v>
          </cell>
          <cell r="E291" t="str">
            <v>|</v>
          </cell>
        </row>
        <row r="292">
          <cell r="B292">
            <v>72</v>
          </cell>
          <cell r="C292" t="str">
            <v>|</v>
          </cell>
          <cell r="D292" t="str">
            <v>CREDITO EXTERNO NETO</v>
          </cell>
          <cell r="E292" t="str">
            <v>|</v>
          </cell>
        </row>
        <row r="293">
          <cell r="B293">
            <v>73</v>
          </cell>
          <cell r="C293" t="str">
            <v>|</v>
          </cell>
          <cell r="D293" t="str">
            <v xml:space="preserve">  DESEMBOLSOS</v>
          </cell>
          <cell r="E293" t="str">
            <v>|</v>
          </cell>
        </row>
        <row r="294">
          <cell r="B294">
            <v>74</v>
          </cell>
          <cell r="C294" t="str">
            <v>|</v>
          </cell>
          <cell r="D294" t="str">
            <v xml:space="preserve">  AMORTIZACIONES</v>
          </cell>
          <cell r="E294" t="str">
            <v>|</v>
          </cell>
        </row>
        <row r="295">
          <cell r="B295">
            <v>75</v>
          </cell>
          <cell r="C295" t="str">
            <v>|</v>
          </cell>
          <cell r="D295" t="str">
            <v xml:space="preserve">  INTERESES NO PAGADOS</v>
          </cell>
          <cell r="E295" t="str">
            <v>|</v>
          </cell>
        </row>
        <row r="296">
          <cell r="B296">
            <v>76</v>
          </cell>
          <cell r="C296" t="str">
            <v>|</v>
          </cell>
          <cell r="D296" t="str">
            <v xml:space="preserve">  ATRASOS ARGENTINA</v>
          </cell>
          <cell r="E296" t="str">
            <v>|</v>
          </cell>
        </row>
        <row r="297">
          <cell r="B297">
            <v>77</v>
          </cell>
          <cell r="C297" t="str">
            <v>|</v>
          </cell>
          <cell r="D297" t="str">
            <v xml:space="preserve">  DEPOSITOS ENTEL</v>
          </cell>
          <cell r="E297" t="str">
            <v>|</v>
          </cell>
        </row>
        <row r="298">
          <cell r="B298">
            <v>78</v>
          </cell>
          <cell r="C298" t="str">
            <v>|</v>
          </cell>
          <cell r="D298" t="str">
            <v xml:space="preserve"> FONDOS EN FIDEICOMISO</v>
          </cell>
          <cell r="E298" t="str">
            <v>|</v>
          </cell>
        </row>
        <row r="299">
          <cell r="B299">
            <v>79</v>
          </cell>
          <cell r="C299" t="str">
            <v>|</v>
          </cell>
          <cell r="D299" t="str">
            <v xml:space="preserve">    Desembolsos</v>
          </cell>
          <cell r="E299" t="str">
            <v>|</v>
          </cell>
        </row>
        <row r="300">
          <cell r="B300">
            <v>80</v>
          </cell>
          <cell r="C300" t="str">
            <v>|</v>
          </cell>
          <cell r="D300" t="str">
            <v xml:space="preserve">    Amortizaciones</v>
          </cell>
          <cell r="E300" t="str">
            <v>|</v>
          </cell>
        </row>
        <row r="301">
          <cell r="B301">
            <v>81</v>
          </cell>
          <cell r="C301" t="str">
            <v>|</v>
          </cell>
          <cell r="D301" t="str">
            <v>CREDITO INTERNO NETO</v>
          </cell>
          <cell r="E301" t="str">
            <v>|</v>
          </cell>
        </row>
        <row r="302">
          <cell r="B302">
            <v>82</v>
          </cell>
          <cell r="C302" t="str">
            <v>|</v>
          </cell>
          <cell r="D302" t="str">
            <v xml:space="preserve">  BANCO CENTRAL </v>
          </cell>
          <cell r="E302" t="str">
            <v>|</v>
          </cell>
        </row>
        <row r="303">
          <cell r="B303">
            <v>83</v>
          </cell>
          <cell r="C303" t="str">
            <v>|</v>
          </cell>
          <cell r="D303" t="str">
            <v xml:space="preserve">  CONTRATISTAS</v>
          </cell>
          <cell r="E303" t="str">
            <v>|</v>
          </cell>
        </row>
        <row r="304">
          <cell r="B304">
            <v>84</v>
          </cell>
          <cell r="C304" t="str">
            <v>|</v>
          </cell>
          <cell r="D304" t="str">
            <v xml:space="preserve">  DEUDA FLOTANTE</v>
          </cell>
          <cell r="E304" t="str">
            <v>|</v>
          </cell>
        </row>
        <row r="305">
          <cell r="B305">
            <v>85</v>
          </cell>
          <cell r="C305" t="str">
            <v>|</v>
          </cell>
          <cell r="D305" t="str">
            <v xml:space="preserve">  OTROS</v>
          </cell>
          <cell r="E305" t="str">
            <v>|</v>
          </cell>
        </row>
        <row r="306">
          <cell r="B306">
            <v>86</v>
          </cell>
          <cell r="D306" t="str">
            <v>*</v>
          </cell>
          <cell r="E306" t="str">
            <v>*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  <sheetData sheetId="25" refreshError="1"/>
    </sheetDataSet>
  </externalBook>
</externalLink>
</file>

<file path=xl/externalLinks/externalLink1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OLETAS ESTADISTICAS IED"/>
      <sheetName val="BCH08 ANUAL DÓLARES"/>
      <sheetName val="RENTA IED ACT. ECONOMICA"/>
      <sheetName val="IED ACT. ECONOMICA"/>
      <sheetName val="RESUMEN"/>
      <sheetName val="tab 14"/>
      <sheetName val="tab 3"/>
      <sheetName val="Supuestos "/>
      <sheetName val="SNF Cór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raph1"/>
      <sheetName val="Données communes"/>
      <sheetName val="ZBEAC1"/>
      <sheetName val="Feuil1"/>
      <sheetName val="ZBEAC2"/>
      <sheetName val="ZBEAC3"/>
      <sheetName val="ZBEAC3 Anglais"/>
      <sheetName val="Ratios Tofe"/>
      <sheetName val="Gestion recettes pub"/>
      <sheetName val="Structures"/>
      <sheetName val="Tofe"/>
      <sheetName val="Objectifs"/>
      <sheetName val="Divers soldes"/>
      <sheetName val="Position_critères"/>
      <sheetName val="Graph2"/>
      <sheetName val="TCER"/>
      <sheetName val="Comité Paris"/>
      <sheetName val="Rapatriement"/>
      <sheetName val="Evolution comptes budgétaires"/>
      <sheetName val="tab 14"/>
      <sheetName val="tab 3"/>
      <sheetName val="BCH08 ANUAL DÓLARES"/>
      <sheetName val="BEM_1"/>
      <sheetName val="Res"/>
    </sheetNames>
    <sheetDataSet>
      <sheetData sheetId="0" refreshError="1"/>
      <sheetData sheetId="1"/>
      <sheetData sheetId="2" refreshError="1">
        <row r="2812">
          <cell r="A2812" t="str">
            <v xml:space="preserve">   Avoirs extérieurs nets</v>
          </cell>
          <cell r="H2812">
            <v>-4.6971233836364288</v>
          </cell>
          <cell r="I2812">
            <v>32.218300404712053</v>
          </cell>
          <cell r="J2812">
            <v>-2.0754726177185492</v>
          </cell>
          <cell r="K2812">
            <v>12.707023629140791</v>
          </cell>
          <cell r="L2812">
            <v>5.3772911864184891</v>
          </cell>
          <cell r="M2812">
            <v>-13.795239688262761</v>
          </cell>
          <cell r="N2812">
            <v>0.23388236615567326</v>
          </cell>
          <cell r="O2812">
            <v>38.544480719896939</v>
          </cell>
        </row>
        <row r="2813">
          <cell r="A2813" t="str">
            <v xml:space="preserve">   Avoirs intérieurs nets</v>
          </cell>
          <cell r="H2813">
            <v>-1.8798892261887319</v>
          </cell>
          <cell r="I2813">
            <v>-1.0349692682540426E-3</v>
          </cell>
          <cell r="J2813">
            <v>4.698717863036368</v>
          </cell>
          <cell r="K2813">
            <v>-11.644043903358734</v>
          </cell>
          <cell r="L2813">
            <v>9.5564483713494806</v>
          </cell>
          <cell r="M2813">
            <v>13.072581744291211</v>
          </cell>
          <cell r="N2813">
            <v>6.1142017391413015</v>
          </cell>
          <cell r="O2813">
            <v>-12.91933549421328</v>
          </cell>
        </row>
        <row r="2814">
          <cell r="A2814" t="str">
            <v xml:space="preserve">   Crédit intérieur net</v>
          </cell>
          <cell r="H2814">
            <v>-1.4590144195685912</v>
          </cell>
          <cell r="I2814">
            <v>11.665275316471162</v>
          </cell>
          <cell r="J2814">
            <v>3.2174056375906486</v>
          </cell>
          <cell r="K2814">
            <v>-3.5472094520536124</v>
          </cell>
          <cell r="L2814">
            <v>13.811010104061166</v>
          </cell>
          <cell r="M2814">
            <v>15.087063716623941</v>
          </cell>
          <cell r="N2814">
            <v>5.7912035522912095</v>
          </cell>
          <cell r="O2814">
            <v>-8.8071351771812001</v>
          </cell>
        </row>
        <row r="2815">
          <cell r="A2815" t="str">
            <v xml:space="preserve">      Créances nettes sur l'Etat</v>
          </cell>
          <cell r="H2815">
            <v>4.0257669517499064</v>
          </cell>
          <cell r="I2815">
            <v>10.888071979183451</v>
          </cell>
          <cell r="J2815">
            <v>-1.908173563640768</v>
          </cell>
          <cell r="K2815">
            <v>-2.0848500516886066</v>
          </cell>
          <cell r="L2815">
            <v>2.7496220469431165</v>
          </cell>
          <cell r="M2815">
            <v>5.9512176523683884</v>
          </cell>
          <cell r="N2815">
            <v>2.4757899680190159</v>
          </cell>
          <cell r="O2815">
            <v>-17.460297517785019</v>
          </cell>
        </row>
        <row r="2816">
          <cell r="A2816" t="str">
            <v xml:space="preserve">      Crédits à l'économie</v>
          </cell>
          <cell r="H2816">
            <v>-5.4847813713184976</v>
          </cell>
          <cell r="I2816">
            <v>0.77720333728771174</v>
          </cell>
          <cell r="J2816">
            <v>5.1255792012314165</v>
          </cell>
          <cell r="K2816">
            <v>-1.4623594003649973</v>
          </cell>
          <cell r="L2816">
            <v>11.061388057118048</v>
          </cell>
          <cell r="M2816">
            <v>9.1358460642555404</v>
          </cell>
          <cell r="N2816">
            <v>3.315413584272215</v>
          </cell>
          <cell r="O2816">
            <v>8.6531623406038118</v>
          </cell>
        </row>
        <row r="2817">
          <cell r="A2817" t="str">
            <v xml:space="preserve">   Masse monétaire (M2)</v>
          </cell>
          <cell r="H2817">
            <v>-6.5770126098251609</v>
          </cell>
          <cell r="I2817">
            <v>32.2172654354438</v>
          </cell>
          <cell r="J2817">
            <v>2.6232452453178188</v>
          </cell>
          <cell r="K2817">
            <v>1.0629797257820575</v>
          </cell>
          <cell r="L2817">
            <v>14.93373955776797</v>
          </cell>
          <cell r="M2817">
            <v>-0.72265794397154992</v>
          </cell>
          <cell r="N2817">
            <v>6.3480841052969748</v>
          </cell>
          <cell r="O2817">
            <v>25.62514522568366</v>
          </cell>
        </row>
        <row r="2820">
          <cell r="A2820" t="str">
            <v>Comptes nationaux</v>
          </cell>
          <cell r="K2820" t="str">
            <v>(Contribution à la croissance réelle, en %)</v>
          </cell>
        </row>
        <row r="2821">
          <cell r="A2821" t="str">
            <v xml:space="preserve">   Produit intérieur brut </v>
          </cell>
          <cell r="H2821">
            <v>-0.10691369758575837</v>
          </cell>
          <cell r="I2821">
            <v>1.1217566319399783</v>
          </cell>
          <cell r="J2821">
            <v>4.1852810230462509</v>
          </cell>
          <cell r="K2821">
            <v>4.4011316923098862</v>
          </cell>
          <cell r="L2821">
            <v>5.4107588376239111</v>
          </cell>
          <cell r="M2821">
            <v>4.6666289753977086</v>
          </cell>
          <cell r="N2821">
            <v>-0.3589228021865844</v>
          </cell>
          <cell r="O2821">
            <v>3.1664216321945027</v>
          </cell>
        </row>
        <row r="2822">
          <cell r="A2822" t="str">
            <v xml:space="preserve">   Demande intérieure brute</v>
          </cell>
          <cell r="H2822">
            <v>0.88083349957087453</v>
          </cell>
          <cell r="I2822">
            <v>0.77984656116904361</v>
          </cell>
          <cell r="J2822">
            <v>3.5301507984938261</v>
          </cell>
          <cell r="K2822">
            <v>9.128723194733368</v>
          </cell>
          <cell r="L2822">
            <v>7.7973521091777354</v>
          </cell>
          <cell r="M2822">
            <v>6.2430116464380214</v>
          </cell>
          <cell r="N2822">
            <v>-0.43616168711757763</v>
          </cell>
          <cell r="O2822">
            <v>7.0377681052853234</v>
          </cell>
        </row>
        <row r="2823">
          <cell r="A2823" t="str">
            <v xml:space="preserve">      Consommation</v>
          </cell>
          <cell r="H2823">
            <v>0.11103846983344101</v>
          </cell>
          <cell r="I2823">
            <v>-2.5368955609802635</v>
          </cell>
          <cell r="J2823">
            <v>2.3093826733587348</v>
          </cell>
          <cell r="K2823">
            <v>8.3567546279349347</v>
          </cell>
          <cell r="L2823">
            <v>0.30772809750414204</v>
          </cell>
          <cell r="M2823">
            <v>4.8092918259729878</v>
          </cell>
          <cell r="N2823">
            <v>1.9315666741240232</v>
          </cell>
          <cell r="O2823">
            <v>3.747141361250538</v>
          </cell>
        </row>
        <row r="2824">
          <cell r="A2824" t="str">
            <v xml:space="preserve">          Publique </v>
          </cell>
          <cell r="H2824">
            <v>0.10932931760563108</v>
          </cell>
          <cell r="I2824">
            <v>-0.70109078565032512</v>
          </cell>
          <cell r="J2824">
            <v>-1.4032097444274563</v>
          </cell>
          <cell r="K2824">
            <v>0.17072909553675236</v>
          </cell>
          <cell r="L2824">
            <v>1.0334994346935453</v>
          </cell>
          <cell r="M2824">
            <v>1.1364081444324685</v>
          </cell>
          <cell r="N2824">
            <v>-0.78589613768022115</v>
          </cell>
          <cell r="O2824">
            <v>0.87468595874330546</v>
          </cell>
        </row>
        <row r="2825">
          <cell r="A2825" t="str">
            <v xml:space="preserve">          Privée</v>
          </cell>
          <cell r="H2825">
            <v>1.7091522278117465E-3</v>
          </cell>
          <cell r="I2825">
            <v>-1.8358047753299367</v>
          </cell>
          <cell r="J2825">
            <v>3.7125924177861944</v>
          </cell>
          <cell r="K2825">
            <v>8.186025532398185</v>
          </cell>
          <cell r="L2825">
            <v>-0.72577133718941145</v>
          </cell>
          <cell r="M2825">
            <v>3.6728836815405175</v>
          </cell>
          <cell r="N2825">
            <v>2.7174628118042503</v>
          </cell>
          <cell r="O2825">
            <v>2.8724554025072355</v>
          </cell>
        </row>
        <row r="2826">
          <cell r="A2826" t="str">
            <v xml:space="preserve">      Investissements bruts</v>
          </cell>
          <cell r="H2826">
            <v>0.76979502973743352</v>
          </cell>
          <cell r="I2826">
            <v>3.3167421221493036</v>
          </cell>
          <cell r="J2826">
            <v>1.2207681251350913</v>
          </cell>
          <cell r="K2826">
            <v>0.77196856679843606</v>
          </cell>
          <cell r="L2826">
            <v>7.4896240116735973</v>
          </cell>
          <cell r="M2826">
            <v>1.4337198204650281</v>
          </cell>
          <cell r="N2826">
            <v>-2.3677283612415976</v>
          </cell>
          <cell r="O2826">
            <v>3.2906267440347885</v>
          </cell>
        </row>
        <row r="2827">
          <cell r="A2827" t="str">
            <v xml:space="preserve">          Publique </v>
          </cell>
          <cell r="H2827">
            <v>-0.91110729505724819</v>
          </cell>
          <cell r="I2827">
            <v>-0.21907297549651522</v>
          </cell>
          <cell r="J2827">
            <v>-0.57161681910993667</v>
          </cell>
          <cell r="K2827">
            <v>0.10014351768110342</v>
          </cell>
          <cell r="L2827">
            <v>2.7959497827719244</v>
          </cell>
          <cell r="M2827">
            <v>0.48503620165784178</v>
          </cell>
          <cell r="N2827">
            <v>-1.8526570666167137</v>
          </cell>
          <cell r="O2827">
            <v>0.84101074789114572</v>
          </cell>
        </row>
        <row r="2828">
          <cell r="A2828" t="str">
            <v xml:space="preserve">          Privée (Entreprises et ménages)</v>
          </cell>
          <cell r="H2828">
            <v>1.5398653803987237</v>
          </cell>
          <cell r="I2828">
            <v>4.2983278099662838</v>
          </cell>
          <cell r="J2828">
            <v>0.55856226530923936</v>
          </cell>
          <cell r="K2828">
            <v>1.1723188434615035</v>
          </cell>
          <cell r="L2828">
            <v>4.8839532224735578</v>
          </cell>
          <cell r="M2828">
            <v>0.76023766556079275</v>
          </cell>
          <cell r="N2828">
            <v>-0.4516424948944639</v>
          </cell>
          <cell r="O2828">
            <v>2.1506829923805815</v>
          </cell>
        </row>
        <row r="2829">
          <cell r="A2829" t="str">
            <v xml:space="preserve">   Exportations nettes</v>
          </cell>
          <cell r="H2829">
            <v>-0.98774719715662929</v>
          </cell>
          <cell r="I2829">
            <v>0.34191007077093466</v>
          </cell>
          <cell r="J2829">
            <v>0.65513022455243186</v>
          </cell>
          <cell r="K2829">
            <v>-4.7275915024234925</v>
          </cell>
          <cell r="L2829">
            <v>-2.3865932715538314</v>
          </cell>
          <cell r="M2829">
            <v>-1.5763826710403008</v>
          </cell>
          <cell r="N2829">
            <v>7.7238884930987212E-2</v>
          </cell>
          <cell r="O2829">
            <v>-3.8713464730908149</v>
          </cell>
        </row>
        <row r="2830">
          <cell r="A2830" t="str">
            <v xml:space="preserve">      Exportations de biens et services non facteurs</v>
          </cell>
          <cell r="H2830">
            <v>-1.4585285837907356</v>
          </cell>
          <cell r="I2830">
            <v>0.79826767212013561</v>
          </cell>
          <cell r="J2830">
            <v>1.4126833699232697</v>
          </cell>
          <cell r="K2830">
            <v>1.6451512869808373</v>
          </cell>
          <cell r="L2830">
            <v>3.5865595174913549</v>
          </cell>
          <cell r="M2830">
            <v>0.21686560399850285</v>
          </cell>
          <cell r="N2830">
            <v>6.2801197629806779E-2</v>
          </cell>
          <cell r="O2830">
            <v>-0.61388934964112063</v>
          </cell>
        </row>
        <row r="2831">
          <cell r="A2831" t="str">
            <v xml:space="preserve">      Importations de biens et services non facteurs</v>
          </cell>
          <cell r="H2831">
            <v>0.47078138663410629</v>
          </cell>
          <cell r="I2831">
            <v>-0.456357601349201</v>
          </cell>
          <cell r="J2831">
            <v>-0.75755314537083784</v>
          </cell>
          <cell r="K2831">
            <v>-6.37274278940433</v>
          </cell>
          <cell r="L2831">
            <v>-5.9731527890451863</v>
          </cell>
          <cell r="M2831">
            <v>-1.7932482750388037</v>
          </cell>
          <cell r="N2831">
            <v>1.4437687301180436E-2</v>
          </cell>
          <cell r="O2831">
            <v>-3.2574571234496945</v>
          </cell>
        </row>
        <row r="2833">
          <cell r="A2833" t="str">
            <v>Comptes nationaux</v>
          </cell>
          <cell r="K2833" t="str">
            <v>(En pourcentage du PIB)</v>
          </cell>
        </row>
        <row r="2834">
          <cell r="A2834" t="str">
            <v xml:space="preserve">   Investissements</v>
          </cell>
          <cell r="B2834">
            <v>24.854252083425283</v>
          </cell>
          <cell r="C2834">
            <v>22.369999628256558</v>
          </cell>
          <cell r="D2834">
            <v>20.679569638738577</v>
          </cell>
          <cell r="E2834">
            <v>20.601017265327862</v>
          </cell>
          <cell r="F2834">
            <v>20.38533744863609</v>
          </cell>
          <cell r="G2834">
            <v>17.686474397059733</v>
          </cell>
          <cell r="H2834">
            <v>18.771558489475368</v>
          </cell>
          <cell r="I2834">
            <v>23.699334377478255</v>
          </cell>
          <cell r="J2834">
            <v>21.273693279567816</v>
          </cell>
          <cell r="K2834">
            <v>20.479055514885296</v>
          </cell>
          <cell r="L2834">
            <v>23.839704144210948</v>
          </cell>
          <cell r="M2834">
            <v>28.827778612587494</v>
          </cell>
          <cell r="N2834">
            <v>24.712155575366275</v>
          </cell>
          <cell r="O2834">
            <v>23.827892241348774</v>
          </cell>
        </row>
        <row r="2835">
          <cell r="A2835" t="str">
            <v xml:space="preserve">   Epargne interieure</v>
          </cell>
          <cell r="B2835">
            <v>21.268816787282571</v>
          </cell>
          <cell r="C2835">
            <v>19.016973895183277</v>
          </cell>
          <cell r="D2835">
            <v>21.66867556486698</v>
          </cell>
          <cell r="E2835">
            <v>24.472487641385374</v>
          </cell>
          <cell r="F2835">
            <v>23.239484726553609</v>
          </cell>
          <cell r="G2835">
            <v>19.864580859819906</v>
          </cell>
          <cell r="H2835">
            <v>21.084958229922876</v>
          </cell>
          <cell r="I2835">
            <v>27.142576196047525</v>
          </cell>
          <cell r="J2835">
            <v>28.268847677723446</v>
          </cell>
          <cell r="K2835">
            <v>29.689030512956165</v>
          </cell>
          <cell r="L2835">
            <v>32.026215154930782</v>
          </cell>
          <cell r="M2835">
            <v>26.515944466721269</v>
          </cell>
          <cell r="N2835">
            <v>30.624954680376227</v>
          </cell>
          <cell r="O2835">
            <v>40.343848385425794</v>
          </cell>
        </row>
        <row r="2836">
          <cell r="A2836" t="str">
            <v xml:space="preserve">   Epargne nationale</v>
          </cell>
          <cell r="B2836">
            <v>16.015678483820398</v>
          </cell>
          <cell r="C2836">
            <v>13.012794275832468</v>
          </cell>
          <cell r="D2836">
            <v>14.798090582565454</v>
          </cell>
          <cell r="E2836">
            <v>16.256287725607248</v>
          </cell>
          <cell r="F2836">
            <v>14.78178076072107</v>
          </cell>
          <cell r="G2836">
            <v>9.2776047260603054</v>
          </cell>
          <cell r="H2836">
            <v>11.157284800888545</v>
          </cell>
          <cell r="I2836">
            <v>18.701299076701929</v>
          </cell>
          <cell r="J2836">
            <v>17.690632538763669</v>
          </cell>
          <cell r="K2836">
            <v>18.302793745886721</v>
          </cell>
          <cell r="L2836">
            <v>22.642151958956109</v>
          </cell>
          <cell r="M2836">
            <v>19.11150135439625</v>
          </cell>
          <cell r="N2836">
            <v>22.740842637802984</v>
          </cell>
          <cell r="O2836">
            <v>29.587610268403353</v>
          </cell>
        </row>
        <row r="2838">
          <cell r="A2838" t="str">
            <v>Finances publiques</v>
          </cell>
        </row>
        <row r="2839">
          <cell r="A2839" t="str">
            <v xml:space="preserve">   Recettes totales</v>
          </cell>
          <cell r="B2839">
            <v>17.484619701211226</v>
          </cell>
          <cell r="C2839">
            <v>16.487111365162619</v>
          </cell>
          <cell r="D2839">
            <v>15.973456834438776</v>
          </cell>
          <cell r="E2839">
            <v>17.901488688735714</v>
          </cell>
          <cell r="F2839">
            <v>18.676227372374807</v>
          </cell>
          <cell r="G2839">
            <v>17.38645764595962</v>
          </cell>
          <cell r="H2839">
            <v>14.731147148639369</v>
          </cell>
          <cell r="I2839">
            <v>15.488448153070067</v>
          </cell>
          <cell r="J2839">
            <v>18.179460865242095</v>
          </cell>
          <cell r="K2839">
            <v>18.327105653374712</v>
          </cell>
          <cell r="L2839">
            <v>20.914333727517537</v>
          </cell>
          <cell r="M2839">
            <v>19.870544354178669</v>
          </cell>
          <cell r="N2839">
            <v>19.402364915217863</v>
          </cell>
          <cell r="O2839">
            <v>22.103382024803032</v>
          </cell>
        </row>
        <row r="2840">
          <cell r="A2840" t="str">
            <v xml:space="preserve">      Recettes pétrolières</v>
          </cell>
          <cell r="H2840">
            <v>4.6483067128322881</v>
          </cell>
          <cell r="I2840">
            <v>6.651189546959392</v>
          </cell>
          <cell r="J2840">
            <v>7.5653574868021769</v>
          </cell>
          <cell r="K2840">
            <v>8.0510743247080931</v>
          </cell>
          <cell r="L2840">
            <v>10.308689021972508</v>
          </cell>
          <cell r="M2840">
            <v>7.7175717021882031</v>
          </cell>
          <cell r="N2840">
            <v>7.5862749599393311</v>
          </cell>
          <cell r="O2840">
            <v>11.969896540869572</v>
          </cell>
        </row>
        <row r="2841">
          <cell r="A2841" t="str">
            <v xml:space="preserve">      Recettes non pétrolières</v>
          </cell>
          <cell r="H2841">
            <v>10.082840435807077</v>
          </cell>
          <cell r="I2841">
            <v>8.8372586061106748</v>
          </cell>
          <cell r="J2841">
            <v>10.614103378439918</v>
          </cell>
          <cell r="K2841">
            <v>10.276031328666619</v>
          </cell>
          <cell r="L2841">
            <v>10.605644705545032</v>
          </cell>
          <cell r="M2841">
            <v>12.152972651990465</v>
          </cell>
          <cell r="N2841">
            <v>11.816089955278532</v>
          </cell>
          <cell r="O2841">
            <v>10.133485483933464</v>
          </cell>
        </row>
        <row r="2842">
          <cell r="A2842" t="str">
            <v xml:space="preserve">   Depenses totales 1/</v>
          </cell>
          <cell r="B2842">
            <v>28.341537955622403</v>
          </cell>
          <cell r="C2842">
            <v>24.513697619377524</v>
          </cell>
          <cell r="D2842">
            <v>23.892490857251325</v>
          </cell>
          <cell r="E2842">
            <v>26.605573573691142</v>
          </cell>
          <cell r="F2842">
            <v>27.085538314188792</v>
          </cell>
          <cell r="G2842">
            <v>25.874174997946607</v>
          </cell>
          <cell r="H2842">
            <v>24.44609662343326</v>
          </cell>
          <cell r="I2842">
            <v>22.509426212662746</v>
          </cell>
          <cell r="J2842">
            <v>21.3820479011186</v>
          </cell>
          <cell r="K2842">
            <v>19.860312272599344</v>
          </cell>
          <cell r="L2842">
            <v>23.027469442829524</v>
          </cell>
          <cell r="M2842">
            <v>26.383133064755466</v>
          </cell>
          <cell r="N2842">
            <v>20.501897178507424</v>
          </cell>
          <cell r="O2842">
            <v>18.536921818376758</v>
          </cell>
        </row>
        <row r="2843">
          <cell r="A2843" t="str">
            <v xml:space="preserve">   Solde budgetaire primaire (deficit - )</v>
          </cell>
          <cell r="B2843">
            <v>-3.9177596419963496</v>
          </cell>
          <cell r="C2843">
            <v>-0.80831347080759974</v>
          </cell>
          <cell r="D2843">
            <v>-0.10866335334280318</v>
          </cell>
          <cell r="E2843">
            <v>-0.34102881340303981</v>
          </cell>
          <cell r="F2843">
            <v>-0.63806140639370834</v>
          </cell>
          <cell r="G2843">
            <v>-0.54142919518072885</v>
          </cell>
          <cell r="H2843">
            <v>-1.9354652513412283</v>
          </cell>
          <cell r="I2843">
            <v>1.8746783882548288</v>
          </cell>
          <cell r="J2843">
            <v>6.1319005505967938</v>
          </cell>
          <cell r="K2843">
            <v>6.5077015350486134</v>
          </cell>
          <cell r="L2843">
            <v>5.9191988542851925</v>
          </cell>
          <cell r="M2843">
            <v>1.4134002384088917</v>
          </cell>
          <cell r="N2843">
            <v>5.2284352019793792</v>
          </cell>
          <cell r="O2843">
            <v>8.9828505722544065</v>
          </cell>
        </row>
        <row r="2844">
          <cell r="A2844" t="str">
            <v xml:space="preserve">   Solde budgetaire de base (deficit - )</v>
          </cell>
          <cell r="B2844">
            <v>-6.4993190629029636</v>
          </cell>
          <cell r="C2844">
            <v>-4.0580721191935014</v>
          </cell>
          <cell r="D2844">
            <v>-3.6270247169670546</v>
          </cell>
          <cell r="E2844">
            <v>-4.8703973645592802</v>
          </cell>
          <cell r="F2844">
            <v>-5.6627611017985098</v>
          </cell>
          <cell r="G2844">
            <v>-6.0741354827764527</v>
          </cell>
          <cell r="H2844">
            <v>-7.9745792861823972</v>
          </cell>
          <cell r="I2844">
            <v>-4.7527865723145144</v>
          </cell>
          <cell r="J2844">
            <v>-1.1222567833155042</v>
          </cell>
          <cell r="K2844">
            <v>0.23289299687867476</v>
          </cell>
          <cell r="L2844">
            <v>-0.17477292875303913</v>
          </cell>
          <cell r="M2844">
            <v>-4.6827444044716859</v>
          </cell>
          <cell r="N2844">
            <v>0.44985434854675238</v>
          </cell>
          <cell r="O2844">
            <v>5.1701183272892726</v>
          </cell>
        </row>
        <row r="2845">
          <cell r="A2845" t="str">
            <v xml:space="preserve">   Solde budgetaire, base engagements hors dons (deficit - )</v>
          </cell>
          <cell r="B2845">
            <v>-10.932501739811336</v>
          </cell>
          <cell r="C2845">
            <v>-8.18236445888075</v>
          </cell>
          <cell r="D2845">
            <v>-7.9833009116023064</v>
          </cell>
          <cell r="E2845">
            <v>-8.7730657187705798</v>
          </cell>
          <cell r="F2845">
            <v>-8.4575996000228582</v>
          </cell>
          <cell r="G2845">
            <v>-8.5084627365259067</v>
          </cell>
          <cell r="H2845">
            <v>-9.7149494747938974</v>
          </cell>
          <cell r="I2845">
            <v>-7.0209780595926814</v>
          </cell>
          <cell r="J2845">
            <v>-3.202587035876503</v>
          </cell>
          <cell r="K2845">
            <v>-1.5332066192246361</v>
          </cell>
          <cell r="L2845">
            <v>-2.1131357153119863</v>
          </cell>
          <cell r="M2845">
            <v>-6.5125887105767903</v>
          </cell>
          <cell r="N2845">
            <v>-1.0995322632895561</v>
          </cell>
          <cell r="O2845">
            <v>3.5664602064262749</v>
          </cell>
        </row>
        <row r="2846">
          <cell r="A2846" t="str">
            <v xml:space="preserve">   Solde budgetaire, base engagements dons compris (deficit - )</v>
          </cell>
          <cell r="B2846">
            <v>-9.4967128435483854</v>
          </cell>
          <cell r="C2846">
            <v>-6.6563238307019228</v>
          </cell>
          <cell r="D2846">
            <v>-6.3998117963755359</v>
          </cell>
          <cell r="E2846">
            <v>-7.3911496813403987</v>
          </cell>
          <cell r="F2846">
            <v>-7.5719310890191789</v>
          </cell>
          <cell r="G2846">
            <v>-7.5715373387957943</v>
          </cell>
          <cell r="H2846">
            <v>-8.774127134041688</v>
          </cell>
          <cell r="I2846">
            <v>-5.592653391193168</v>
          </cell>
          <cell r="J2846">
            <v>-2.0900732053973172</v>
          </cell>
          <cell r="K2846">
            <v>-0.79267707999860437</v>
          </cell>
          <cell r="L2846">
            <v>-1.2661452484995293</v>
          </cell>
          <cell r="M2846">
            <v>-5.5398094299545306</v>
          </cell>
          <cell r="N2846">
            <v>-0.30215814766906984</v>
          </cell>
          <cell r="O2846">
            <v>4.5517384898881978</v>
          </cell>
        </row>
        <row r="2848">
          <cell r="A2848" t="str">
            <v>Secteur exterieur</v>
          </cell>
        </row>
        <row r="2849">
          <cell r="A2849" t="str">
            <v xml:space="preserve">   Exportations de biens et services non facteurs</v>
          </cell>
          <cell r="B2849">
            <v>19.798365899267786</v>
          </cell>
          <cell r="C2849">
            <v>19.929378748575541</v>
          </cell>
          <cell r="D2849">
            <v>24.497784934336703</v>
          </cell>
          <cell r="E2849">
            <v>26.931755818437107</v>
          </cell>
          <cell r="F2849">
            <v>25.015007923495073</v>
          </cell>
          <cell r="G2849">
            <v>23.836520046289017</v>
          </cell>
          <cell r="H2849">
            <v>24.911099079908432</v>
          </cell>
          <cell r="I2849">
            <v>33.311324001430343</v>
          </cell>
          <cell r="J2849">
            <v>38.323964930452988</v>
          </cell>
          <cell r="K2849">
            <v>40.702751504407409</v>
          </cell>
          <cell r="L2849">
            <v>42.24547318253186</v>
          </cell>
          <cell r="M2849">
            <v>35.657215454687396</v>
          </cell>
          <cell r="N2849">
            <v>40.257544999377536</v>
          </cell>
          <cell r="O2849">
            <v>48.750960355173795</v>
          </cell>
        </row>
        <row r="2850">
          <cell r="A2850" t="str">
            <v xml:space="preserve">   Importations de biens et services non facteurs</v>
          </cell>
          <cell r="B2850">
            <v>-14.666591790922277</v>
          </cell>
          <cell r="C2850">
            <v>-14.476153140918282</v>
          </cell>
          <cell r="D2850">
            <v>-14.119673411346024</v>
          </cell>
          <cell r="E2850">
            <v>-13.085967597185487</v>
          </cell>
          <cell r="F2850">
            <v>-12.870574538798062</v>
          </cell>
          <cell r="G2850">
            <v>-12.103304897741134</v>
          </cell>
          <cell r="H2850">
            <v>-12.813457110378428</v>
          </cell>
          <cell r="I2850">
            <v>-17.262735029268509</v>
          </cell>
          <cell r="J2850">
            <v>-31.328810532297354</v>
          </cell>
          <cell r="K2850">
            <v>-31.492776506336526</v>
          </cell>
          <cell r="L2850">
            <v>-34.058962171812027</v>
          </cell>
          <cell r="M2850">
            <v>-37.969049600553618</v>
          </cell>
          <cell r="N2850">
            <v>-34.34474589436757</v>
          </cell>
          <cell r="O2850">
            <v>-32.235004211096779</v>
          </cell>
        </row>
        <row r="2851">
          <cell r="A2851" t="str">
            <v xml:space="preserve">   Solde du compte courant (dons off.incl., def.- )</v>
          </cell>
          <cell r="B2851">
            <v>-9.0398713562187449</v>
          </cell>
          <cell r="C2851">
            <v>-9.4194844487109552</v>
          </cell>
          <cell r="D2851">
            <v>-5.7228260525425103</v>
          </cell>
          <cell r="E2851">
            <v>-4.1421294128362804</v>
          </cell>
          <cell r="F2851">
            <v>-5.1866230667476314</v>
          </cell>
          <cell r="G2851">
            <v>-8.3359735813272806</v>
          </cell>
          <cell r="H2851">
            <v>-7.4918253531725414</v>
          </cell>
          <cell r="I2851">
            <v>-4.1120384510914914</v>
          </cell>
          <cell r="J2851">
            <v>-2.7179101638537038</v>
          </cell>
          <cell r="K2851">
            <v>-1.1801117982877245</v>
          </cell>
          <cell r="L2851">
            <v>-0.46250270837985713</v>
          </cell>
          <cell r="M2851">
            <v>-8.9752013112191982</v>
          </cell>
          <cell r="N2851">
            <v>-1.2102269147555116</v>
          </cell>
          <cell r="O2851">
            <v>6.6183422079357914</v>
          </cell>
        </row>
        <row r="2852">
          <cell r="A2852" t="str">
            <v xml:space="preserve">   Solde du compte courant (dons off.excl., def. - )</v>
          </cell>
          <cell r="B2852">
            <v>-10.575874877844557</v>
          </cell>
          <cell r="C2852">
            <v>-11.192427094169256</v>
          </cell>
          <cell r="D2852">
            <v>-7.5254339088404931</v>
          </cell>
          <cell r="E2852">
            <v>-5.8289050024146114</v>
          </cell>
          <cell r="F2852">
            <v>-6.9551095002220116</v>
          </cell>
          <cell r="G2852">
            <v>-9.9164128284606807</v>
          </cell>
          <cell r="H2852">
            <v>-9.4011297635515643</v>
          </cell>
          <cell r="I2852">
            <v>-6.5933710596648627</v>
          </cell>
          <cell r="J2852">
            <v>-4.1034726033740432</v>
          </cell>
          <cell r="K2852">
            <v>-2.5752386997168437</v>
          </cell>
          <cell r="L2852">
            <v>-1.5455420503235273</v>
          </cell>
          <cell r="M2852">
            <v>-10.050847572586125</v>
          </cell>
          <cell r="N2852">
            <v>-2.250196948482091</v>
          </cell>
          <cell r="O2852">
            <v>5.6534438965076967</v>
          </cell>
        </row>
        <row r="2853">
          <cell r="A2853" t="str">
            <v xml:space="preserve">   Encours de la dette exterieure/PIB</v>
          </cell>
          <cell r="B2853">
            <v>0</v>
          </cell>
          <cell r="C2853">
            <v>0</v>
          </cell>
          <cell r="D2853">
            <v>0</v>
          </cell>
          <cell r="E2853">
            <v>0</v>
          </cell>
          <cell r="F2853">
            <v>0</v>
          </cell>
          <cell r="G2853">
            <v>79.371930084032712</v>
          </cell>
          <cell r="H2853">
            <v>140.87220652273669</v>
          </cell>
          <cell r="I2853">
            <v>130.49023566287585</v>
          </cell>
          <cell r="J2853">
            <v>118.83958361508387</v>
          </cell>
          <cell r="K2853">
            <v>107.26404171094465</v>
          </cell>
          <cell r="L2853">
            <v>99.35497455238206</v>
          </cell>
          <cell r="M2853">
            <v>103.60956225637437</v>
          </cell>
          <cell r="N2853">
            <v>97.947160740491185</v>
          </cell>
          <cell r="O2853">
            <v>80.633885113175381</v>
          </cell>
        </row>
        <row r="2854">
          <cell r="A2854" t="str">
            <v xml:space="preserve">   Ratio du service de la dette publique/Recettes budgétaires</v>
          </cell>
          <cell r="B2854">
            <v>33.526295581289823</v>
          </cell>
          <cell r="C2854">
            <v>40.889748492683772</v>
          </cell>
          <cell r="D2854">
            <v>44.50605956528139</v>
          </cell>
          <cell r="E2854">
            <v>48.340889240674585</v>
          </cell>
          <cell r="F2854">
            <v>47.54801400010075</v>
          </cell>
          <cell r="G2854">
            <v>53.915304512711032</v>
          </cell>
          <cell r="H2854">
            <v>72.156203135524152</v>
          </cell>
          <cell r="I2854">
            <v>85.447889684162476</v>
          </cell>
          <cell r="J2854">
            <v>80.402364298557274</v>
          </cell>
          <cell r="K2854">
            <v>67.878957079840617</v>
          </cell>
          <cell r="L2854">
            <v>57.215054454907829</v>
          </cell>
          <cell r="M2854">
            <v>64.007692214334824</v>
          </cell>
          <cell r="N2854">
            <v>52.01365087918262</v>
          </cell>
          <cell r="O2854">
            <v>38.800117737484271</v>
          </cell>
        </row>
        <row r="2855">
          <cell r="A2855" t="str">
            <v xml:space="preserve">   Ratio du service de la dette publique/XBSNF</v>
          </cell>
          <cell r="B2855">
            <v>24.931796512155355</v>
          </cell>
          <cell r="C2855">
            <v>27.779120562882316</v>
          </cell>
          <cell r="D2855">
            <v>24.453279549731953</v>
          </cell>
          <cell r="E2855">
            <v>28.235387865142517</v>
          </cell>
          <cell r="F2855">
            <v>30.629406556254928</v>
          </cell>
          <cell r="G2855">
            <v>34.058905801021822</v>
          </cell>
          <cell r="H2855">
            <v>36.73710375046133</v>
          </cell>
          <cell r="I2855">
            <v>34.864427190629442</v>
          </cell>
          <cell r="J2855">
            <v>38.139885523094378</v>
          </cell>
          <cell r="K2855">
            <v>30.563654103541875</v>
          </cell>
          <cell r="L2855">
            <v>28.325277312855881</v>
          </cell>
          <cell r="M2855">
            <v>35.669293603978289</v>
          </cell>
          <cell r="N2855">
            <v>25.068290551404662</v>
          </cell>
          <cell r="O2855">
            <v>17.5917319107322</v>
          </cell>
        </row>
        <row r="2856">
          <cell r="A2856" t="str">
            <v xml:space="preserve">   Réserves extérieures (y/c Sces Cx))</v>
          </cell>
          <cell r="B2856">
            <v>0</v>
          </cell>
          <cell r="C2856">
            <v>0</v>
          </cell>
          <cell r="D2856">
            <v>0</v>
          </cell>
          <cell r="E2856">
            <v>241.63400000000001</v>
          </cell>
          <cell r="F2856">
            <v>311.08699999999999</v>
          </cell>
          <cell r="G2856">
            <v>229.83799999999999</v>
          </cell>
          <cell r="H2856">
            <v>176.62199999999999</v>
          </cell>
          <cell r="I2856">
            <v>539.60500000000002</v>
          </cell>
          <cell r="J2856">
            <v>546.46400000000006</v>
          </cell>
          <cell r="K2856">
            <v>667.40095699999995</v>
          </cell>
          <cell r="L2856">
            <v>676.53600000000006</v>
          </cell>
          <cell r="M2856">
            <v>428.70100000000002</v>
          </cell>
          <cell r="N2856">
            <v>475.88299999999998</v>
          </cell>
          <cell r="O2856">
            <v>928.77099999999996</v>
          </cell>
        </row>
        <row r="2857">
          <cell r="A2857" t="str">
            <v xml:space="preserve">   Réserves extérieures (en mois d'importations de biens caf))</v>
          </cell>
          <cell r="B2857">
            <v>0</v>
          </cell>
          <cell r="C2857">
            <v>0</v>
          </cell>
          <cell r="D2857">
            <v>0</v>
          </cell>
          <cell r="E2857">
            <v>2.741968060964044</v>
          </cell>
          <cell r="F2857">
            <v>3.6406435883330031</v>
          </cell>
          <cell r="G2857">
            <v>2.9375160650801715</v>
          </cell>
          <cell r="H2857">
            <v>2.1285604028817149</v>
          </cell>
          <cell r="I2857">
            <v>3.7326073892732468</v>
          </cell>
          <cell r="J2857">
            <v>3.4143565415204744</v>
          </cell>
          <cell r="K2857">
            <v>3.848475592205896</v>
          </cell>
          <cell r="L2857">
            <v>3.1156408432695986</v>
          </cell>
          <cell r="M2857">
            <v>1.8349372829157631</v>
          </cell>
          <cell r="N2857">
            <v>2.1275675175717175</v>
          </cell>
          <cell r="O2857">
            <v>3.6955097894299818</v>
          </cell>
        </row>
        <row r="2858">
          <cell r="A2858" t="str">
            <v xml:space="preserve">   Réserves extérieures (en mois d'importations de biens et snf caf))</v>
          </cell>
          <cell r="I2858">
            <v>2.2621541158073764</v>
          </cell>
          <cell r="J2858">
            <v>2.2599042334130583</v>
          </cell>
          <cell r="K2858">
            <v>2.4165756969705985</v>
          </cell>
          <cell r="L2858">
            <v>2.0722820010304877</v>
          </cell>
          <cell r="M2858">
            <v>1.2029525163922727</v>
          </cell>
          <cell r="N2858">
            <v>1.3475794290035461</v>
          </cell>
          <cell r="O2858">
            <v>2.3019846077587092</v>
          </cell>
        </row>
        <row r="2860">
          <cell r="A2860" t="str">
            <v>Pour mémoire</v>
          </cell>
        </row>
        <row r="2861">
          <cell r="A2861" t="str">
            <v xml:space="preserve">   PIB nominal (en milliards de FCFA)</v>
          </cell>
          <cell r="B2861">
            <v>6390.2848280000007</v>
          </cell>
          <cell r="C2861">
            <v>6213.9629999999997</v>
          </cell>
          <cell r="D2861">
            <v>6379.6459999999997</v>
          </cell>
          <cell r="E2861">
            <v>6436.5705000000007</v>
          </cell>
          <cell r="F2861">
            <v>6419.7269400000014</v>
          </cell>
          <cell r="G2861">
            <v>6266.454099999999</v>
          </cell>
          <cell r="H2861">
            <v>6384.7335886999999</v>
          </cell>
          <cell r="I2861">
            <v>8292.8624437135986</v>
          </cell>
          <cell r="J2861">
            <v>9262.0871019299993</v>
          </cell>
          <cell r="K2861">
            <v>10523.415457734191</v>
          </cell>
          <cell r="L2861">
            <v>11502.490738372398</v>
          </cell>
          <cell r="M2861">
            <v>11263.089395768631</v>
          </cell>
          <cell r="N2861">
            <v>12338.62475250285</v>
          </cell>
          <cell r="O2861">
            <v>15019.647695880529</v>
          </cell>
        </row>
        <row r="2862">
          <cell r="A2862" t="str">
            <v xml:space="preserve">   Population (en millions d'habitants)</v>
          </cell>
          <cell r="B2862">
            <v>21.973105199999999</v>
          </cell>
          <cell r="C2862">
            <v>22.554411965199996</v>
          </cell>
          <cell r="D2862">
            <v>23.143316668985193</v>
          </cell>
          <cell r="E2862">
            <v>23.903540103356683</v>
          </cell>
          <cell r="F2862">
            <v>24.508288735319258</v>
          </cell>
          <cell r="G2862">
            <v>25.035471292869342</v>
          </cell>
          <cell r="H2862">
            <v>25.632598000698273</v>
          </cell>
          <cell r="I2862">
            <v>26.302873828597328</v>
          </cell>
          <cell r="J2862">
            <v>26.967518473678528</v>
          </cell>
          <cell r="K2862">
            <v>27.64868240381476</v>
          </cell>
          <cell r="L2862">
            <v>28.347604110573041</v>
          </cell>
          <cell r="M2862">
            <v>29.064326809905921</v>
          </cell>
          <cell r="N2862">
            <v>29.799247387398324</v>
          </cell>
          <cell r="O2862">
            <v>30.552845916719097</v>
          </cell>
        </row>
        <row r="2863">
          <cell r="A2863" t="str">
            <v xml:space="preserve">   PIB par tête d'habitant (en $ E.U.)</v>
          </cell>
          <cell r="B2863">
            <v>967.66826605694689</v>
          </cell>
          <cell r="C2863">
            <v>924.9953506504703</v>
          </cell>
          <cell r="D2863">
            <v>865.21733383797005</v>
          </cell>
          <cell r="E2863">
            <v>989.02772406096074</v>
          </cell>
          <cell r="F2863">
            <v>928.86897958441341</v>
          </cell>
          <cell r="G2863">
            <v>945.61020449285104</v>
          </cell>
          <cell r="H2863">
            <v>879.69796644296889</v>
          </cell>
          <cell r="I2863">
            <v>567.87376130957807</v>
          </cell>
          <cell r="J2863">
            <v>688.28345535654455</v>
          </cell>
          <cell r="K2863">
            <v>743.96369157232868</v>
          </cell>
          <cell r="L2863">
            <v>695.16170537533048</v>
          </cell>
          <cell r="M2863">
            <v>656.87397763568572</v>
          </cell>
          <cell r="N2863">
            <v>673.52001984012168</v>
          </cell>
          <cell r="O2863">
            <v>692.35376300507767</v>
          </cell>
        </row>
        <row r="2864">
          <cell r="A2864" t="str">
            <v>-</v>
          </cell>
          <cell r="B2864" t="str">
            <v>-</v>
          </cell>
          <cell r="C2864" t="str">
            <v>-</v>
          </cell>
          <cell r="D2864" t="str">
            <v>-</v>
          </cell>
          <cell r="E2864" t="str">
            <v>-</v>
          </cell>
          <cell r="F2864" t="str">
            <v>-</v>
          </cell>
          <cell r="G2864" t="str">
            <v>-</v>
          </cell>
          <cell r="H2864" t="str">
            <v>-</v>
          </cell>
          <cell r="I2864" t="str">
            <v>-</v>
          </cell>
          <cell r="J2864" t="str">
            <v>-</v>
          </cell>
          <cell r="K2864" t="str">
            <v>-</v>
          </cell>
          <cell r="L2864" t="str">
            <v>-</v>
          </cell>
          <cell r="M2864" t="str">
            <v>-</v>
          </cell>
          <cell r="N2864" t="str">
            <v>-</v>
          </cell>
          <cell r="O2864" t="str">
            <v>-</v>
          </cell>
        </row>
        <row r="2865">
          <cell r="A2865" t="str">
            <v xml:space="preserve">(1) Au Cameroun, les séries  prennent en compte la BMBC et le CAC jusqu'en 1994/1995; les données sont expurgées de ces deux banques à partir de 1995/1996. </v>
          </cell>
        </row>
        <row r="2866">
          <cell r="A2866" t="str">
            <v>NB : Toutes les données sont à fin décembre de chaque année, y compris celles du Cameroun</v>
          </cell>
        </row>
        <row r="2901">
          <cell r="B2901" t="str">
            <v>-</v>
          </cell>
          <cell r="C2901" t="str">
            <v>-</v>
          </cell>
          <cell r="D2901" t="str">
            <v>-</v>
          </cell>
          <cell r="E2901" t="str">
            <v>-</v>
          </cell>
          <cell r="F2901" t="str">
            <v>-</v>
          </cell>
          <cell r="G2901" t="str">
            <v>-</v>
          </cell>
          <cell r="H2901" t="str">
            <v>-</v>
          </cell>
          <cell r="I2901" t="str">
            <v>-</v>
          </cell>
          <cell r="J2901" t="str">
            <v>-</v>
          </cell>
          <cell r="K2901" t="str">
            <v>-</v>
          </cell>
          <cell r="L2901" t="str">
            <v>-</v>
          </cell>
          <cell r="M2901" t="str">
            <v>-</v>
          </cell>
          <cell r="N2901" t="str">
            <v>-</v>
          </cell>
          <cell r="O2901" t="str">
            <v>-</v>
          </cell>
        </row>
        <row r="2902">
          <cell r="B2902" t="str">
            <v>1987</v>
          </cell>
          <cell r="C2902" t="str">
            <v>1988</v>
          </cell>
          <cell r="D2902" t="str">
            <v>1989</v>
          </cell>
          <cell r="E2902" t="str">
            <v>1990</v>
          </cell>
          <cell r="F2902" t="str">
            <v>1991</v>
          </cell>
          <cell r="G2902" t="str">
            <v xml:space="preserve">   1992</v>
          </cell>
          <cell r="H2902" t="str">
            <v>1993</v>
          </cell>
          <cell r="I2902" t="str">
            <v>1994</v>
          </cell>
          <cell r="J2902" t="str">
            <v>1995</v>
          </cell>
          <cell r="K2902" t="str">
            <v>1996</v>
          </cell>
          <cell r="L2902" t="str">
            <v>1997</v>
          </cell>
          <cell r="M2902" t="str">
            <v>1998</v>
          </cell>
          <cell r="N2902" t="str">
            <v>1999</v>
          </cell>
          <cell r="O2902" t="str">
            <v>2000</v>
          </cell>
        </row>
        <row r="2903">
          <cell r="B2903" t="str">
            <v>-</v>
          </cell>
          <cell r="C2903" t="str">
            <v>-</v>
          </cell>
          <cell r="D2903" t="str">
            <v>-</v>
          </cell>
          <cell r="E2903" t="str">
            <v>-</v>
          </cell>
          <cell r="F2903" t="str">
            <v>-</v>
          </cell>
          <cell r="G2903" t="str">
            <v>-</v>
          </cell>
          <cell r="H2903" t="str">
            <v>-</v>
          </cell>
          <cell r="I2903" t="str">
            <v>-</v>
          </cell>
          <cell r="J2903" t="str">
            <v>-</v>
          </cell>
          <cell r="K2903" t="str">
            <v>-</v>
          </cell>
          <cell r="L2903" t="str">
            <v>-</v>
          </cell>
          <cell r="M2903" t="str">
            <v>-</v>
          </cell>
          <cell r="N2903" t="str">
            <v>-</v>
          </cell>
          <cell r="O2903" t="str">
            <v>-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1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bt service"/>
      <sheetName val="Sheet1"/>
      <sheetName val="Sheet4"/>
      <sheetName val="Buyback-yk"/>
      <sheetName val="Buyback-ad"/>
      <sheetName val="Sheet2"/>
      <sheetName val="BUR.IDA"/>
      <sheetName val="BUR.IDA (2)"/>
      <sheetName val="Supuestos "/>
      <sheetName val="SNF Córd"/>
      <sheetName val="BCH08 ANUAL DÓLARES"/>
      <sheetName val="ZBEAC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GAS_061301"/>
      <sheetName val="GEE_061301"/>
      <sheetName val="B(Assump)"/>
      <sheetName val="GEE0901"/>
      <sheetName val="X"/>
      <sheetName val="M"/>
      <sheetName val="T-T"/>
      <sheetName val="S"/>
      <sheetName val="Check Interest"/>
      <sheetName val="G(Disb.)"/>
      <sheetName val="H(Amort)"/>
      <sheetName val="Debt scenario"/>
      <sheetName val="I(Interest)"/>
      <sheetName val="N(Debt)"/>
      <sheetName val="J(Priv.Cap)"/>
      <sheetName val="J(Fin. account)"/>
      <sheetName val="O(Arrears)"/>
      <sheetName val="K(Reserves)"/>
      <sheetName val="BOP_output"/>
      <sheetName val="L(Links)"/>
      <sheetName val="P(IMF)"/>
      <sheetName val="SNF Córd"/>
      <sheetName val="Sheet4"/>
      <sheetName val="ipc"/>
      <sheetName val="HACIENDA"/>
      <sheetName val="Balance Sheet"/>
      <sheetName val="Q4"/>
      <sheetName val="DA"/>
      <sheetName val="RED-GDP"/>
      <sheetName val="Check_Interest"/>
      <sheetName val="G(Disb_)"/>
      <sheetName val="Debt_scenario"/>
      <sheetName val="J(Priv_Cap)"/>
      <sheetName val="J(Fin__account)"/>
      <sheetName val="SNF_Córd"/>
      <sheetName val="Rakia"/>
      <sheetName val="TAB34"/>
      <sheetName val="Old Tab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/>
      <sheetData sheetId="31"/>
      <sheetData sheetId="32"/>
      <sheetData sheetId="33"/>
      <sheetData sheetId="34"/>
      <sheetData sheetId="35"/>
      <sheetData sheetId="36" refreshError="1"/>
      <sheetData sheetId="37" refreshError="1"/>
      <sheetData sheetId="38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structuras"/>
      <sheetName val="GRAF"/>
      <sheetName val="GRAF 1"/>
      <sheetName val="OF-DD"/>
      <sheetName val="PIB por act"/>
      <sheetName val="PIB gasto1"/>
      <sheetName val="PIB gasto"/>
      <sheetName val="PIB PRODUCC"/>
      <sheetName val="SNF Córd"/>
      <sheetName val="SNF Córd 94"/>
      <sheetName val="APYR"/>
      <sheetName val="AgricCalendario"/>
      <sheetName val="Pecuario'94"/>
      <sheetName val="Pesca"/>
      <sheetName val="Silvicultura"/>
      <sheetName val="Minería"/>
      <sheetName val="Supuestos "/>
      <sheetName val="interv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PAUT"/>
      <sheetName val="DEPSPME"/>
      <sheetName val="FHIS"/>
      <sheetName val="J(Priv.Cap)"/>
      <sheetName val="J(Priv_Cap)"/>
    </sheetNames>
    <sheetDataSet>
      <sheetData sheetId="0" refreshError="1"/>
      <sheetData sheetId="1" refreshError="1"/>
      <sheetData sheetId="2" refreshError="1"/>
      <sheetData sheetId="3" refreshError="1"/>
      <sheetData sheetId="4"/>
    </sheetDataSet>
  </externalBook>
</externalLink>
</file>

<file path=xl/externalLinks/externalLink1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C"/>
      <sheetName val="Stress 0322"/>
      <sheetName val="Stress analysis"/>
      <sheetName val="BoP OUT Medium"/>
      <sheetName val="BoP OUT Long"/>
      <sheetName val="IMF Assistance"/>
      <sheetName val="IMF Assistance Old"/>
      <sheetName val="large projects"/>
      <sheetName val="Terms of Trade"/>
      <sheetName val="Exports"/>
      <sheetName val="Services"/>
      <sheetName val="Key Ratios"/>
      <sheetName val="Debt Service  Long"/>
      <sheetName val="DebtService to budget"/>
      <sheetName val="B"/>
      <sheetName val="D"/>
      <sheetName val="E"/>
      <sheetName val="F"/>
      <sheetName val="Workspace contents"/>
      <sheetName val="OUTPUT"/>
      <sheetName val="Contents"/>
      <sheetName val="DebtServiceOutLong"/>
      <sheetName val="FHIS"/>
      <sheetName val="BOP9703_stress"/>
      <sheetName val="Q1"/>
      <sheetName val="C_basef14.3p10.6"/>
      <sheetName val="Stress_0322"/>
      <sheetName val="Stress_analysis"/>
      <sheetName val="BoP_OUT_Medium"/>
      <sheetName val="BoP_OUT_Long"/>
      <sheetName val="IMF_Assistance"/>
      <sheetName val="IMF_Assistance_Old"/>
      <sheetName val="large_projects"/>
      <sheetName val="Terms_of_Trade"/>
      <sheetName val="Key_Ratios"/>
      <sheetName val="Debt_Service__Long"/>
      <sheetName val="DebtService_to_budget"/>
      <sheetName val="Workspace_contents"/>
      <sheetName val="C_basef14_3p10_6"/>
      <sheetName val="J(Priv.Cap)"/>
      <sheetName val="MMI"/>
      <sheetName val="TOC"/>
      <sheetName val="Info Din."/>
      <sheetName val="NPV Reduction"/>
      <sheetName val="Noyau"/>
      <sheetName val="Tally_PDR"/>
      <sheetName val="1996"/>
      <sheetName val="Scheduled Repayment"/>
      <sheetName val="SEI"/>
      <sheetName val="Fund_Credit"/>
      <sheetName val="Export destination"/>
      <sheetName val="Realism 2 - Fiscal multiplier"/>
      <sheetName val="Realism 2 - Alt. 1"/>
      <sheetName val="panel chart"/>
      <sheetName val="Stress_03221"/>
      <sheetName val="Stress_analysis1"/>
      <sheetName val="BoP_OUT_Medium1"/>
      <sheetName val="BoP_OUT_Long1"/>
      <sheetName val="IMF_Assistance1"/>
      <sheetName val="IMF_Assistance_Old1"/>
      <sheetName val="large_projects1"/>
      <sheetName val="Terms_of_Trade1"/>
      <sheetName val="Key_Ratios1"/>
      <sheetName val="Debt_Service__Long1"/>
      <sheetName val="DebtService_to_budget1"/>
      <sheetName val="Workspace_contents1"/>
      <sheetName val="NFA-input"/>
      <sheetName val="CBK-input"/>
      <sheetName val="Survey"/>
      <sheetName val="6-QAC &amp; PC Table (2)"/>
      <sheetName val="BoP"/>
      <sheetName val="RES"/>
      <sheetName val="Input"/>
      <sheetName val="Trade"/>
      <sheetName val="IFS SURVEYS Dec1990_Feb2004"/>
      <sheetName val="Table of Contents"/>
      <sheetName val="InHUB"/>
      <sheetName val="Monetary Dev_Monthly"/>
      <sheetName val="OutHUB"/>
      <sheetName val="PARAM"/>
      <sheetName val="CPIINDEX"/>
      <sheetName val="IFS_SURVEYS_Dec1990_Feb2004"/>
      <sheetName val="Table_of_Contents"/>
      <sheetName val="Monetary_Dev_Monthly"/>
      <sheetName val="AfDB"/>
      <sheetName val="CB"/>
      <sheetName val="Bench - 99"/>
      <sheetName val="BDDCLE-Octobre 04 pgmé"/>
      <sheetName val="Gin"/>
      <sheetName val="Din"/>
      <sheetName val="Impact"/>
      <sheetName val="Figure 6 NPV"/>
      <sheetName val="WEO_WETA"/>
      <sheetName val="Stress_03224"/>
      <sheetName val="Stress_analysis4"/>
      <sheetName val="BoP_OUT_Medium4"/>
      <sheetName val="BoP_OUT_Long4"/>
      <sheetName val="IMF_Assistance4"/>
      <sheetName val="IMF_Assistance_Old4"/>
      <sheetName val="large_projects4"/>
      <sheetName val="Terms_of_Trade4"/>
      <sheetName val="Key_Ratios4"/>
      <sheetName val="Debt_Service__Long4"/>
      <sheetName val="DebtService_to_budget4"/>
      <sheetName val="Workspace_contents4"/>
      <sheetName val="Stress_03222"/>
      <sheetName val="Stress_analysis2"/>
      <sheetName val="BoP_OUT_Medium2"/>
      <sheetName val="BoP_OUT_Long2"/>
      <sheetName val="IMF_Assistance2"/>
      <sheetName val="IMF_Assistance_Old2"/>
      <sheetName val="large_projects2"/>
      <sheetName val="Terms_of_Trade2"/>
      <sheetName val="Key_Ratios2"/>
      <sheetName val="Debt_Service__Long2"/>
      <sheetName val="DebtService_to_budget2"/>
      <sheetName val="Workspace_contents2"/>
      <sheetName val="Stress_03223"/>
      <sheetName val="Stress_analysis3"/>
      <sheetName val="BoP_OUT_Medium3"/>
      <sheetName val="BoP_OUT_Long3"/>
      <sheetName val="IMF_Assistance3"/>
      <sheetName val="IMF_Assistance_Old3"/>
      <sheetName val="large_projects3"/>
      <sheetName val="Terms_of_Trade3"/>
      <sheetName val="Key_Ratios3"/>
      <sheetName val="Debt_Service__Long3"/>
      <sheetName val="DebtService_to_budget3"/>
      <sheetName val="Workspace_contents3"/>
      <sheetName val="Assumptions"/>
      <sheetName val="BALANCE DES PAIEMENTS"/>
      <sheetName val="PRODUCTO"/>
      <sheetName val="Afiliados"/>
      <sheetName val="Listas"/>
      <sheetName val="Annual"/>
      <sheetName val="Print Tables"/>
      <sheetName val="Haver_In_Q"/>
      <sheetName val="Data"/>
      <sheetName val="NTS"/>
      <sheetName val="Probit"/>
      <sheetName val="תוכן"/>
      <sheetName val="page 1"/>
      <sheetName val="country name lookup"/>
      <sheetName val="Control"/>
      <sheetName val="Hoja1"/>
      <sheetName val="IN"/>
      <sheetName val="Exp"/>
      <sheetName val="Imp"/>
      <sheetName val="Outputs"/>
      <sheetName val="Dep fonct"/>
      <sheetName val="PRIVATE"/>
      <sheetName val="labels"/>
      <sheetName val="table 1"/>
      <sheetName val="Stress_03225"/>
      <sheetName val="Stress_analysis5"/>
      <sheetName val="BoP_OUT_Medium5"/>
      <sheetName val="BoP_OUT_Long5"/>
      <sheetName val="IMF_Assistance5"/>
      <sheetName val="IMF_Assistance_Old5"/>
      <sheetName val="large_projects5"/>
      <sheetName val="Terms_of_Trade5"/>
      <sheetName val="Key_Ratios5"/>
      <sheetName val="Debt_Service__Long5"/>
      <sheetName val="DebtService_to_budget5"/>
      <sheetName val="Workspace_contents5"/>
      <sheetName val="Scheduled_Repayment"/>
      <sheetName val="Export_destination"/>
      <sheetName val="NPV_Reduction"/>
      <sheetName val="Info_Din_"/>
      <sheetName val="panel_chart"/>
      <sheetName val="6-QAC_&amp;_PC_Table_(2)"/>
      <sheetName val="IFS_SURVEYS_Dec1990_Feb20041"/>
      <sheetName val="Table_of_Contents1"/>
      <sheetName val="Monetary_Dev_Monthly1"/>
      <sheetName val="Bench_-_99"/>
      <sheetName val="BDDCLE-Octobre_04_pgmé"/>
      <sheetName val="Figure_6_NPV"/>
      <sheetName val="Realism_2_-_Fiscal_multiplier"/>
      <sheetName val="Realism_2_-_Alt__1"/>
      <sheetName val="BALANCE_DES_PAIEMENTS"/>
      <sheetName val="REER"/>
      <sheetName val="HiddenSettings"/>
      <sheetName val="Proj cur"/>
      <sheetName val="Links_Out"/>
      <sheetName val="Links-Out"/>
      <sheetName val="Chart Data"/>
      <sheetName val="page_1"/>
      <sheetName val="country_name_lookup"/>
      <sheetName val="Stress_03226"/>
      <sheetName val="Stress_analysis6"/>
      <sheetName val="BoP_OUT_Medium6"/>
      <sheetName val="BoP_OUT_Long6"/>
      <sheetName val="IMF_Assistance6"/>
      <sheetName val="IMF_Assistance_Old6"/>
      <sheetName val="large_projects6"/>
      <sheetName val="Terms_of_Trade6"/>
      <sheetName val="Key_Ratios6"/>
      <sheetName val="Debt_Service__Long6"/>
      <sheetName val="DebtService_to_budget6"/>
      <sheetName val="Workspace_contents6"/>
      <sheetName val="Export_destination1"/>
      <sheetName val="panel_chart1"/>
      <sheetName val="NPV_Reduction1"/>
      <sheetName val="Info_Din_1"/>
      <sheetName val="Realism_2_-_Fiscal_multiplier1"/>
      <sheetName val="Realism_2_-_Alt__11"/>
      <sheetName val="Scheduled_Repayment1"/>
      <sheetName val="C_basef14_3p10_61"/>
      <sheetName val="IFS_SURVEYS_Dec1990_Feb20042"/>
      <sheetName val="Monetary_Dev_Monthly2"/>
      <sheetName val="Table_of_Contents2"/>
      <sheetName val="6-QAC_&amp;_PC_Table_(2)1"/>
      <sheetName val="Bench_-_991"/>
      <sheetName val="BDDCLE-Octobre_04_pgmé1"/>
      <sheetName val="Figure_6_NPV1"/>
      <sheetName val="BALANCE_DES_PAIEMENTS1"/>
      <sheetName val="page_11"/>
      <sheetName val="country_name_lookup1"/>
      <sheetName val="Table1m"/>
      <sheetName val="STATS"/>
      <sheetName val="Chart4"/>
      <sheetName val="panel_chart2"/>
      <sheetName val="panel_chart3"/>
      <sheetName val="SimInp1"/>
      <sheetName val="ModDef"/>
      <sheetName val="CPI"/>
      <sheetName val="Dep_fonct"/>
      <sheetName val="Print_Tables"/>
      <sheetName val="Proj_cur"/>
      <sheetName val="pivo"/>
      <sheetName val="Sheet2"/>
      <sheetName val="Summary"/>
      <sheetName val="A 11"/>
      <sheetName val="Export_destination2"/>
      <sheetName val="NPV_Reduction2"/>
      <sheetName val="Info_Din_2"/>
      <sheetName val="Scheduled_Repayment2"/>
      <sheetName val="C_basef14_3p10_62"/>
      <sheetName val="Realism_2_-_Fiscal_multiplier2"/>
      <sheetName val="Realism_2_-_Alt__12"/>
      <sheetName val="NPV_Reduction3"/>
      <sheetName val="NPV_Reduction5"/>
      <sheetName val="NPV_Reduction4"/>
      <sheetName val="Stress_03227"/>
      <sheetName val="Stress_analysis7"/>
      <sheetName val="BoP_OUT_Medium7"/>
      <sheetName val="BoP_OUT_Long7"/>
      <sheetName val="IMF_Assistance7"/>
      <sheetName val="IMF_Assistance_Old7"/>
      <sheetName val="large_projects7"/>
      <sheetName val="Terms_of_Trade7"/>
      <sheetName val="Key_Ratios7"/>
      <sheetName val="Debt_Service__Long7"/>
      <sheetName val="DebtService_to_budget7"/>
      <sheetName val="Workspace_contents7"/>
      <sheetName val="NPV_Reduction6"/>
      <sheetName val="IFS_SURVEYS_Dec1990_Feb20043"/>
      <sheetName val="Monetary_Dev_Monthly3"/>
      <sheetName val="Table_of_Contents3"/>
      <sheetName val="6-QAC_&amp;_PC_Table_(2)2"/>
      <sheetName val="Bench_-_992"/>
      <sheetName val="BDDCLE-Octobre_04_pgmé2"/>
      <sheetName val="Figure_6_NPV2"/>
      <sheetName val="BALANCE_DES_PAIEMENTS2"/>
      <sheetName val="page_12"/>
      <sheetName val="country_name_lookup2"/>
      <sheetName val="Chart_Data"/>
      <sheetName val="table_1"/>
      <sheetName val="CIRRs"/>
      <sheetName val="Base Services"/>
      <sheetName val="arrtrsr"/>
      <sheetName val="Base_Services"/>
      <sheetName val="Input 1- Basics"/>
      <sheetName val="Staff Costs 6940 - 4407"/>
      <sheetName val="FTE 6940"/>
      <sheetName val="Template"/>
      <sheetName val="Data sheet"/>
      <sheetName val="Liste Reg_Pref"/>
      <sheetName val="Base_Services6"/>
      <sheetName val="Base_Services1"/>
      <sheetName val="Base_Services2"/>
      <sheetName val="Base_Services3"/>
      <sheetName val="Base_Services4"/>
      <sheetName val="Base_Services5"/>
      <sheetName val="Bench_-_993"/>
      <sheetName val="BDDCLE-Octobre_04_pgmé3"/>
      <sheetName val="Bench_-_994"/>
      <sheetName val="BDDCLE-Octobre_04_pgmé4"/>
      <sheetName val="Bench_-_995"/>
      <sheetName val="BDDCLE-Octobre_04_pgmé5"/>
      <sheetName val="Main"/>
      <sheetName val="Links"/>
      <sheetName val="ErrCheck"/>
      <sheetName val="npv-dp"/>
      <sheetName val="Bench_-_996"/>
      <sheetName val="BDDCLE-Octobre_04_pgmé6"/>
      <sheetName val="NPV_Reduction7"/>
      <sheetName val="Bench_-_997"/>
      <sheetName val="BDDCLE-Octobre_04_pgmé7"/>
      <sheetName val="Model"/>
      <sheetName val="Stress_03228"/>
      <sheetName val="Stress_analysis8"/>
      <sheetName val="BoP_OUT_Medium8"/>
      <sheetName val="BoP_OUT_Long8"/>
      <sheetName val="IMF_Assistance8"/>
      <sheetName val="IMF_Assistance_Old8"/>
      <sheetName val="large_projects8"/>
      <sheetName val="Terms_of_Trade8"/>
      <sheetName val="Key_Ratios8"/>
      <sheetName val="Debt_Service__Long8"/>
      <sheetName val="DebtService_to_budget8"/>
      <sheetName val="Workspace_contents8"/>
      <sheetName val="NPV_Reduction8"/>
      <sheetName val="Bench_-_998"/>
      <sheetName val="BDDCLE-Octobre_04_pgmé8"/>
      <sheetName val="Stress_03229"/>
      <sheetName val="Stress_analysis9"/>
      <sheetName val="BoP_OUT_Medium9"/>
      <sheetName val="BoP_OUT_Long9"/>
      <sheetName val="IMF_Assistance9"/>
      <sheetName val="IMF_Assistance_Old9"/>
      <sheetName val="large_projects9"/>
      <sheetName val="Terms_of_Trade9"/>
      <sheetName val="Key_Ratios9"/>
      <sheetName val="Debt_Service__Long9"/>
      <sheetName val="DebtService_to_budget9"/>
      <sheetName val="Workspace_contents9"/>
      <sheetName val="NPV_Reduction9"/>
      <sheetName val="Bench_-_999"/>
      <sheetName val="BDDCLE-Octobre_04_pgmé9"/>
      <sheetName val="Figure_6_NPV3"/>
      <sheetName val="Info_Din_3"/>
      <sheetName val="Scheduled_Repayment3"/>
      <sheetName val="Export_destination3"/>
      <sheetName val="C_basef14_3p10_63"/>
      <sheetName val="Realism_2_-_Fiscal_multiplier3"/>
      <sheetName val="Realism_2_-_Alt__13"/>
      <sheetName val="IFS_SURVEYS_Dec1990_Feb20044"/>
      <sheetName val="Monetary_Dev_Monthly4"/>
      <sheetName val="Table_of_Contents4"/>
      <sheetName val="6-QAC_&amp;_PC_Table_(2)3"/>
      <sheetName val="BALANCE_DES_PAIEMENTS3"/>
      <sheetName val="page_13"/>
      <sheetName val="country_name_lookup3"/>
      <sheetName val="#REF"/>
      <sheetName val="ЦалингийнСудалгааТайлбар"/>
      <sheetName val="source"/>
      <sheetName val="2"/>
      <sheetName val="ТөрөөсИргэдэд(нэрс)"/>
      <sheetName val="УрсгалШилжүүлэг(нэрс)"/>
      <sheetName val="Lifting Sch-NIG"/>
      <sheetName val="tab 14"/>
      <sheetName val="tab 3"/>
      <sheetName val="1994-1995"/>
      <sheetName val="1997"/>
      <sheetName val="1998"/>
      <sheetName val="1999"/>
      <sheetName val="Proposed arrangements"/>
      <sheetName val="2000"/>
      <sheetName val="ARG"/>
      <sheetName val="Programa"/>
      <sheetName val="1990"/>
      <sheetName val="Info"/>
      <sheetName val="normal"/>
      <sheetName val="Base"/>
      <sheetName val="BancoCentral3901"/>
      <sheetName val="GDP projections"/>
    </sheetNames>
    <sheetDataSet>
      <sheetData sheetId="0" refreshError="1"/>
      <sheetData sheetId="1" refreshError="1">
        <row r="1">
          <cell r="A1">
            <v>36608.787579398151</v>
          </cell>
          <cell r="O1" t="str">
            <v>Lyon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>
        <row r="99">
          <cell r="AK99">
            <v>1998</v>
          </cell>
          <cell r="AO99">
            <v>1998</v>
          </cell>
          <cell r="AS99">
            <v>1998</v>
          </cell>
          <cell r="AW99">
            <v>1998</v>
          </cell>
        </row>
        <row r="100">
          <cell r="AK100" t="str">
            <v>QI</v>
          </cell>
          <cell r="AO100" t="str">
            <v>QII</v>
          </cell>
          <cell r="AS100" t="str">
            <v>QIII</v>
          </cell>
          <cell r="AW100" t="str">
            <v>QIV</v>
          </cell>
        </row>
        <row r="101">
          <cell r="AJ101" t="str">
            <v>total</v>
          </cell>
          <cell r="AK101" t="str">
            <v>o/w int</v>
          </cell>
          <cell r="AL101" t="str">
            <v>o/w cap</v>
          </cell>
          <cell r="AN101" t="str">
            <v>total</v>
          </cell>
          <cell r="AO101" t="str">
            <v>o/w int</v>
          </cell>
          <cell r="AP101" t="str">
            <v>o/w cap</v>
          </cell>
          <cell r="AR101" t="str">
            <v>total</v>
          </cell>
          <cell r="AS101" t="str">
            <v>o/w int</v>
          </cell>
          <cell r="AT101" t="str">
            <v>o/w cap</v>
          </cell>
          <cell r="AV101" t="str">
            <v>total</v>
          </cell>
          <cell r="AW101" t="str">
            <v>o/w int</v>
          </cell>
          <cell r="AX101" t="str">
            <v>o/w cap</v>
          </cell>
        </row>
        <row r="103">
          <cell r="AJ103">
            <v>0</v>
          </cell>
          <cell r="AK103">
            <v>0</v>
          </cell>
          <cell r="AL103">
            <v>0</v>
          </cell>
          <cell r="AN103">
            <v>0.1</v>
          </cell>
          <cell r="AO103">
            <v>0.1</v>
          </cell>
          <cell r="AP103">
            <v>0</v>
          </cell>
          <cell r="AR103">
            <v>0.2</v>
          </cell>
          <cell r="AS103">
            <v>0</v>
          </cell>
          <cell r="AT103">
            <v>0.2</v>
          </cell>
          <cell r="AV103">
            <v>0.1</v>
          </cell>
          <cell r="AW103">
            <v>0.1</v>
          </cell>
          <cell r="AX103">
            <v>0</v>
          </cell>
        </row>
        <row r="104">
          <cell r="AJ104">
            <v>9</v>
          </cell>
          <cell r="AK104">
            <v>2.2000000000000002</v>
          </cell>
          <cell r="AL104">
            <v>6.8</v>
          </cell>
          <cell r="AN104">
            <v>6.6</v>
          </cell>
          <cell r="AO104">
            <v>3.2</v>
          </cell>
          <cell r="AP104">
            <v>3.4</v>
          </cell>
          <cell r="AR104">
            <v>9.3000000000000007</v>
          </cell>
          <cell r="AS104">
            <v>6.5</v>
          </cell>
          <cell r="AT104">
            <v>2.8</v>
          </cell>
          <cell r="AV104">
            <v>6.3</v>
          </cell>
          <cell r="AW104">
            <v>3.4</v>
          </cell>
          <cell r="AX104">
            <v>2.9</v>
          </cell>
        </row>
        <row r="105">
          <cell r="AJ105">
            <v>12.600000000000001</v>
          </cell>
          <cell r="AK105">
            <v>6.4</v>
          </cell>
          <cell r="AL105">
            <v>6.2</v>
          </cell>
          <cell r="AN105">
            <v>8.3000000000000007</v>
          </cell>
          <cell r="AO105">
            <v>4.0999999999999996</v>
          </cell>
          <cell r="AP105">
            <v>4.2</v>
          </cell>
          <cell r="AR105">
            <v>15.6</v>
          </cell>
          <cell r="AS105">
            <v>6.6</v>
          </cell>
          <cell r="AT105">
            <v>9</v>
          </cell>
          <cell r="AV105">
            <v>9.1000000000000014</v>
          </cell>
          <cell r="AW105">
            <v>4.2</v>
          </cell>
          <cell r="AX105">
            <v>4.9000000000000004</v>
          </cell>
        </row>
        <row r="106">
          <cell r="AJ106">
            <v>0</v>
          </cell>
          <cell r="AK106">
            <v>0</v>
          </cell>
          <cell r="AL106">
            <v>0</v>
          </cell>
          <cell r="AN106">
            <v>0</v>
          </cell>
          <cell r="AO106">
            <v>0</v>
          </cell>
          <cell r="AP106">
            <v>0</v>
          </cell>
          <cell r="AR106">
            <v>0</v>
          </cell>
          <cell r="AS106">
            <v>0</v>
          </cell>
          <cell r="AT106">
            <v>0</v>
          </cell>
          <cell r="AV106">
            <v>0</v>
          </cell>
          <cell r="AW106">
            <v>0</v>
          </cell>
          <cell r="AX106">
            <v>0</v>
          </cell>
        </row>
        <row r="107">
          <cell r="AJ107">
            <v>8.5</v>
          </cell>
          <cell r="AK107">
            <v>8.5</v>
          </cell>
          <cell r="AL107">
            <v>0</v>
          </cell>
          <cell r="AN107">
            <v>8.5</v>
          </cell>
          <cell r="AO107">
            <v>8.5</v>
          </cell>
          <cell r="AP107">
            <v>0</v>
          </cell>
          <cell r="AR107">
            <v>8.5</v>
          </cell>
          <cell r="AS107">
            <v>8.5</v>
          </cell>
          <cell r="AT107">
            <v>0</v>
          </cell>
          <cell r="AV107">
            <v>8.5</v>
          </cell>
          <cell r="AW107">
            <v>8.5</v>
          </cell>
          <cell r="AX107">
            <v>0</v>
          </cell>
        </row>
        <row r="110">
          <cell r="AJ110">
            <v>30.1</v>
          </cell>
          <cell r="AK110">
            <v>17.100000000000001</v>
          </cell>
          <cell r="AL110">
            <v>13</v>
          </cell>
          <cell r="AN110">
            <v>23.5</v>
          </cell>
          <cell r="AO110">
            <v>15.9</v>
          </cell>
          <cell r="AP110">
            <v>7.6</v>
          </cell>
          <cell r="AR110">
            <v>33.6</v>
          </cell>
          <cell r="AS110">
            <v>21.6</v>
          </cell>
          <cell r="AT110">
            <v>12</v>
          </cell>
          <cell r="AV110">
            <v>24</v>
          </cell>
          <cell r="AW110">
            <v>16.2</v>
          </cell>
          <cell r="AX110">
            <v>7.8000000000000007</v>
          </cell>
        </row>
        <row r="112">
          <cell r="AJ112">
            <v>0</v>
          </cell>
          <cell r="AK112">
            <v>0</v>
          </cell>
          <cell r="AL112">
            <v>0</v>
          </cell>
          <cell r="AN112">
            <v>0</v>
          </cell>
          <cell r="AO112">
            <v>0</v>
          </cell>
          <cell r="AP112">
            <v>0</v>
          </cell>
          <cell r="AR112">
            <v>0</v>
          </cell>
          <cell r="AS112">
            <v>0</v>
          </cell>
          <cell r="AT112">
            <v>0</v>
          </cell>
          <cell r="AV112">
            <v>0</v>
          </cell>
          <cell r="AW112">
            <v>0</v>
          </cell>
          <cell r="AX112">
            <v>0</v>
          </cell>
        </row>
        <row r="113">
          <cell r="AJ113">
            <v>30.1</v>
          </cell>
          <cell r="AK113">
            <v>17.100000000000001</v>
          </cell>
          <cell r="AL113">
            <v>13</v>
          </cell>
          <cell r="AN113">
            <v>23.4</v>
          </cell>
          <cell r="AO113">
            <v>15.8</v>
          </cell>
          <cell r="AP113">
            <v>7.6</v>
          </cell>
          <cell r="AR113">
            <v>33.4</v>
          </cell>
          <cell r="AS113">
            <v>21.6</v>
          </cell>
          <cell r="AT113">
            <v>11.8</v>
          </cell>
          <cell r="AV113">
            <v>23.9</v>
          </cell>
          <cell r="AW113">
            <v>16.099999999999998</v>
          </cell>
          <cell r="AX113">
            <v>7.8000000000000007</v>
          </cell>
        </row>
      </sheetData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/>
      <sheetData sheetId="83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 refreshError="1"/>
      <sheetData sheetId="220" refreshError="1"/>
      <sheetData sheetId="221" refreshError="1"/>
      <sheetData sheetId="222"/>
      <sheetData sheetId="223"/>
      <sheetData sheetId="224" refreshError="1"/>
      <sheetData sheetId="225" refreshError="1"/>
      <sheetData sheetId="226" refreshError="1"/>
      <sheetData sheetId="227"/>
      <sheetData sheetId="228"/>
      <sheetData sheetId="229"/>
      <sheetData sheetId="230" refreshError="1"/>
      <sheetData sheetId="231" refreshError="1"/>
      <sheetData sheetId="232" refreshError="1"/>
      <sheetData sheetId="233" refreshError="1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 refreshError="1"/>
      <sheetData sheetId="270" refreshError="1"/>
      <sheetData sheetId="271" refreshError="1"/>
      <sheetData sheetId="272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 refreshError="1"/>
      <sheetData sheetId="292" refreshError="1"/>
      <sheetData sheetId="293" refreshError="1"/>
      <sheetData sheetId="294" refreshError="1"/>
      <sheetData sheetId="295"/>
      <sheetData sheetId="296"/>
      <sheetData sheetId="297"/>
      <sheetData sheetId="298"/>
      <sheetData sheetId="299"/>
      <sheetData sheetId="300" refreshError="1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</sheetDataSet>
  </externalBook>
</externalLink>
</file>

<file path=xl/externalLinks/externalLink1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rig-Aplic"/>
      <sheetName val="cuadre"/>
      <sheetName val="Cuadro 6"/>
      <sheetName val=" 6a y 6b"/>
      <sheetName val="Cuadros 6-cde"/>
      <sheetName val="Claves"/>
      <sheetName val="claves (2)"/>
      <sheetName val="31dic.05"/>
      <sheetName val="Comprobación"/>
      <sheetName val="DATOS"/>
      <sheetName val="CNBS"/>
      <sheetName val="Fax"/>
      <sheetName val="Extrac Ind"/>
      <sheetName val="variaciones"/>
      <sheetName val="Hoja1"/>
      <sheetName val="Módulo1"/>
      <sheetName val="Módulo2"/>
      <sheetName val="Módulo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 refreshError="1"/>
      <sheetData sheetId="17" refreshError="1"/>
    </sheetDataSet>
  </externalBook>
</externalLink>
</file>

<file path=xl/externalLinks/externalLink1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isbursements"/>
      <sheetName val="loans&amp;grants(F)"/>
      <sheetName val="CAPADS"/>
      <sheetName val="CAPATBL"/>
      <sheetName val="HIPCfisc"/>
      <sheetName val="Extfin"/>
      <sheetName val="Q5"/>
      <sheetName val="Q6"/>
      <sheetName val="Q7"/>
      <sheetName val="DebtPro"/>
      <sheetName val="SEI_tbl"/>
      <sheetName val="comp_auth"/>
      <sheetName val="DSA t-12 &amp; 13"/>
      <sheetName val="RED"/>
      <sheetName val="Claves"/>
      <sheetName val="DA"/>
      <sheetName val="BOP"/>
      <sheetName val="C"/>
      <sheetName val="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ormativa Internacional"/>
      <sheetName val="LPI,CC,CE,CD"/>
      <sheetName val="Obras y Consultorias"/>
      <sheetName val="Bienes y Servicios"/>
      <sheetName val="Resumen de Montos e Indicador "/>
      <sheetName val="Hoja6"/>
    </sheetNames>
    <sheetDataSet>
      <sheetData sheetId="0"/>
      <sheetData sheetId="1"/>
      <sheetData sheetId="2"/>
      <sheetData sheetId="3"/>
      <sheetData sheetId="4"/>
      <sheetData sheetId="5">
        <row r="1">
          <cell r="G1" t="str">
            <v>Obra</v>
          </cell>
          <cell r="I1" t="str">
            <v>LPI</v>
          </cell>
        </row>
        <row r="2">
          <cell r="I2" t="str">
            <v>LPN</v>
          </cell>
        </row>
        <row r="3">
          <cell r="I3" t="str">
            <v>LP</v>
          </cell>
        </row>
        <row r="4">
          <cell r="I4" t="str">
            <v>CPI</v>
          </cell>
        </row>
        <row r="5">
          <cell r="I5" t="str">
            <v>CPN</v>
          </cell>
        </row>
        <row r="6">
          <cell r="I6" t="str">
            <v>CP</v>
          </cell>
        </row>
        <row r="7">
          <cell r="I7" t="str">
            <v>3C</v>
          </cell>
        </row>
        <row r="8">
          <cell r="I8" t="str">
            <v>CD</v>
          </cell>
        </row>
        <row r="9">
          <cell r="I9" t="str">
            <v>CE</v>
          </cell>
        </row>
        <row r="10">
          <cell r="I10" t="str">
            <v>3CV</v>
          </cell>
        </row>
      </sheetData>
    </sheetDataSet>
  </externalBook>
</externalLink>
</file>

<file path=xl/externalLinks/externalLink1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ormal"/>
      <sheetName val="COUD"/>
      <sheetName val="Mes Nº 2"/>
      <sheetName val="prog-2003"/>
      <sheetName val="Q7"/>
      <sheetName val="Q5"/>
      <sheetName val="loans&amp;grants(F)"/>
      <sheetName val="SPMOD-Lps Ctes"/>
      <sheetName val="QEDS"/>
      <sheetName val="C"/>
      <sheetName val="E"/>
      <sheetName val="M"/>
      <sheetName val="RESU-1995"/>
      <sheetName val="Conet95"/>
      <sheetName val="Crédito-Depósitos"/>
      <sheetName val="progra96"/>
      <sheetName val="Mes_Nº_2"/>
      <sheetName val="EFF Arrangements"/>
      <sheetName val="PRGF Arrangements"/>
      <sheetName val="STBY Arrangements"/>
    </sheetNames>
    <sheetDataSet>
      <sheetData sheetId="0" refreshError="1">
        <row r="1">
          <cell r="A1" t="str">
            <v>DEPARTAMENTO MONETARIO</v>
          </cell>
          <cell r="O1">
            <v>35164</v>
          </cell>
        </row>
        <row r="2">
          <cell r="A2" t="str">
            <v>Mercado de Capitales y Fin. Públicas</v>
          </cell>
          <cell r="B2" t="str">
            <v>GOBIERNO CENTRAL</v>
          </cell>
          <cell r="O2" t="str">
            <v>GFA</v>
          </cell>
        </row>
        <row r="3">
          <cell r="A3" t="str">
            <v>MERCAP\TENENCIA\TENENCIA (NORMAL)</v>
          </cell>
          <cell r="B3" t="str">
            <v xml:space="preserve">                          TENENCIA DE LA DEUDA BONIFICADA</v>
          </cell>
        </row>
        <row r="4">
          <cell r="B4" t="str">
            <v xml:space="preserve">                                                              cifras en millones de colones</v>
          </cell>
        </row>
        <row r="6">
          <cell r="B6">
            <v>1994</v>
          </cell>
          <cell r="C6" t="str">
            <v xml:space="preserve">      1995</v>
          </cell>
          <cell r="D6">
            <v>1995</v>
          </cell>
          <cell r="G6">
            <v>1995</v>
          </cell>
          <cell r="H6">
            <v>1995</v>
          </cell>
          <cell r="J6">
            <v>1995</v>
          </cell>
          <cell r="M6">
            <v>1996</v>
          </cell>
        </row>
        <row r="7">
          <cell r="A7" t="str">
            <v>DETALLE</v>
          </cell>
          <cell r="B7" t="str">
            <v>Dic.</v>
          </cell>
          <cell r="C7" t="str">
            <v>Marzo</v>
          </cell>
          <cell r="D7" t="str">
            <v>Abril</v>
          </cell>
          <cell r="E7" t="str">
            <v>Mayo</v>
          </cell>
          <cell r="F7" t="str">
            <v>Junio</v>
          </cell>
          <cell r="G7" t="str">
            <v>Julio</v>
          </cell>
          <cell r="H7" t="str">
            <v>Ago.</v>
          </cell>
          <cell r="I7" t="str">
            <v>Set.</v>
          </cell>
          <cell r="J7" t="str">
            <v>Oct.</v>
          </cell>
          <cell r="K7" t="str">
            <v>Nov.</v>
          </cell>
          <cell r="L7" t="str">
            <v xml:space="preserve">  Dic.</v>
          </cell>
          <cell r="M7" t="str">
            <v xml:space="preserve">   Enero</v>
          </cell>
          <cell r="N7" t="str">
            <v xml:space="preserve">   Febrero</v>
          </cell>
          <cell r="O7" t="str">
            <v xml:space="preserve">   Marzo</v>
          </cell>
        </row>
        <row r="8">
          <cell r="A8" t="str">
            <v>TOTAL EN CIRCULACION</v>
          </cell>
          <cell r="B8">
            <v>265642.59999999998</v>
          </cell>
          <cell r="C8">
            <v>253349.59999999998</v>
          </cell>
          <cell r="D8">
            <v>259217.59999999998</v>
          </cell>
          <cell r="E8">
            <v>265873.59999999998</v>
          </cell>
          <cell r="F8">
            <v>272630.59999999998</v>
          </cell>
          <cell r="G8">
            <v>284434.59999999998</v>
          </cell>
          <cell r="H8">
            <v>295120.59999999998</v>
          </cell>
          <cell r="I8">
            <v>326277.59999999998</v>
          </cell>
          <cell r="J8">
            <v>339614.6</v>
          </cell>
          <cell r="K8">
            <v>356498.6</v>
          </cell>
          <cell r="L8">
            <v>380937.10349645966</v>
          </cell>
          <cell r="M8">
            <v>399247.277915743</v>
          </cell>
          <cell r="N8">
            <v>410143.29006694857</v>
          </cell>
          <cell r="O8">
            <v>414364.48710247088</v>
          </cell>
        </row>
        <row r="10">
          <cell r="A10" t="str">
            <v>I.   SISTEMA BANCARIO NACIONAL</v>
          </cell>
          <cell r="B10">
            <v>54572.73</v>
          </cell>
          <cell r="C10">
            <v>36751.756000000008</v>
          </cell>
          <cell r="D10">
            <v>37516.135000000002</v>
          </cell>
          <cell r="E10">
            <v>31365.316000000006</v>
          </cell>
          <cell r="F10">
            <v>34500.730000000003</v>
          </cell>
          <cell r="G10">
            <v>32634.122000000003</v>
          </cell>
          <cell r="H10">
            <v>30509.967999999997</v>
          </cell>
          <cell r="I10">
            <v>55643.898000000001</v>
          </cell>
          <cell r="J10">
            <v>56327.673000000003</v>
          </cell>
          <cell r="K10">
            <v>54154.128700000001</v>
          </cell>
          <cell r="L10">
            <v>62754.093400000005</v>
          </cell>
          <cell r="M10">
            <v>65797.700000000012</v>
          </cell>
          <cell r="N10">
            <v>65620.23000000001</v>
          </cell>
          <cell r="O10">
            <v>66328.33</v>
          </cell>
        </row>
        <row r="12">
          <cell r="A12" t="str">
            <v>Banco Central de Costa Rica</v>
          </cell>
          <cell r="B12">
            <v>8410.33</v>
          </cell>
          <cell r="C12">
            <v>8368</v>
          </cell>
          <cell r="D12">
            <v>8355</v>
          </cell>
          <cell r="E12">
            <v>7926</v>
          </cell>
          <cell r="F12">
            <v>7912.9</v>
          </cell>
          <cell r="G12">
            <v>7911.88</v>
          </cell>
          <cell r="H12">
            <v>7911.8739999999998</v>
          </cell>
          <cell r="I12">
            <v>31875</v>
          </cell>
          <cell r="J12">
            <v>32665.3</v>
          </cell>
          <cell r="K12">
            <v>32235</v>
          </cell>
          <cell r="L12">
            <v>32220.800000000003</v>
          </cell>
          <cell r="M12">
            <v>32219.699999999997</v>
          </cell>
          <cell r="N12">
            <v>32160.9</v>
          </cell>
          <cell r="O12">
            <v>32146</v>
          </cell>
        </row>
        <row r="13">
          <cell r="A13" t="str">
            <v>Bco Nacional de Costa Rica</v>
          </cell>
          <cell r="B13">
            <v>19693.900000000001</v>
          </cell>
          <cell r="C13">
            <v>19937.361000000001</v>
          </cell>
          <cell r="D13">
            <v>19339.29</v>
          </cell>
          <cell r="E13">
            <v>14424.666000000001</v>
          </cell>
          <cell r="F13">
            <v>18871.362000000001</v>
          </cell>
          <cell r="G13">
            <v>16827.906999999999</v>
          </cell>
          <cell r="H13">
            <v>14426.521000000001</v>
          </cell>
          <cell r="I13">
            <v>12615.96</v>
          </cell>
          <cell r="J13">
            <v>12289.665000000001</v>
          </cell>
          <cell r="K13">
            <v>14947.768100000001</v>
          </cell>
          <cell r="L13">
            <v>21222.518599999999</v>
          </cell>
          <cell r="M13">
            <v>21237.3</v>
          </cell>
          <cell r="N13">
            <v>22748</v>
          </cell>
          <cell r="O13">
            <v>22639</v>
          </cell>
        </row>
        <row r="14">
          <cell r="A14" t="str">
            <v>Bco de Costa Rica</v>
          </cell>
          <cell r="B14">
            <v>6290.7</v>
          </cell>
          <cell r="C14">
            <v>2967.2739999999999</v>
          </cell>
          <cell r="D14">
            <v>4886</v>
          </cell>
          <cell r="E14">
            <v>2917.42</v>
          </cell>
          <cell r="F14">
            <v>2190.1999999999998</v>
          </cell>
          <cell r="G14">
            <v>2127.88</v>
          </cell>
          <cell r="H14">
            <v>1962.68</v>
          </cell>
          <cell r="I14">
            <v>4526</v>
          </cell>
          <cell r="J14">
            <v>3499.3</v>
          </cell>
          <cell r="K14">
            <v>2439.1</v>
          </cell>
          <cell r="L14">
            <v>4729</v>
          </cell>
          <cell r="M14">
            <v>5002.5</v>
          </cell>
          <cell r="N14">
            <v>2917</v>
          </cell>
          <cell r="O14">
            <v>1602</v>
          </cell>
        </row>
        <row r="15">
          <cell r="A15" t="str">
            <v>Bco Anglo Cost. (Jta. Liq.)</v>
          </cell>
          <cell r="B15">
            <v>16940</v>
          </cell>
          <cell r="C15">
            <v>2572.2199999999998</v>
          </cell>
          <cell r="D15">
            <v>2407</v>
          </cell>
          <cell r="E15">
            <v>2407.33</v>
          </cell>
          <cell r="F15">
            <v>2407.3000000000002</v>
          </cell>
          <cell r="G15">
            <v>2407.33</v>
          </cell>
          <cell r="H15">
            <v>2407.33</v>
          </cell>
          <cell r="I15">
            <v>2407</v>
          </cell>
          <cell r="J15">
            <v>2407.3000000000002</v>
          </cell>
          <cell r="K15">
            <v>2407.33</v>
          </cell>
          <cell r="L15">
            <v>2407.3000000000002</v>
          </cell>
          <cell r="M15">
            <v>2407.3000000000002</v>
          </cell>
          <cell r="N15">
            <v>2407.33</v>
          </cell>
          <cell r="O15">
            <v>2407.33</v>
          </cell>
        </row>
        <row r="16">
          <cell r="A16" t="str">
            <v>Bco Créd. Agrícola Cartago</v>
          </cell>
          <cell r="B16">
            <v>1372.5</v>
          </cell>
          <cell r="C16">
            <v>1055.5900000000001</v>
          </cell>
          <cell r="D16">
            <v>1225.9450000000002</v>
          </cell>
          <cell r="E16">
            <v>1146</v>
          </cell>
          <cell r="F16">
            <v>957.96799999999996</v>
          </cell>
          <cell r="G16">
            <v>973.24199999999996</v>
          </cell>
          <cell r="H16">
            <v>738.51599999999996</v>
          </cell>
          <cell r="I16">
            <v>1171.172</v>
          </cell>
          <cell r="J16">
            <v>2155.5680000000002</v>
          </cell>
          <cell r="K16">
            <v>464.21</v>
          </cell>
          <cell r="L16">
            <v>454.83</v>
          </cell>
          <cell r="M16">
            <v>3470.9</v>
          </cell>
          <cell r="N16">
            <v>3406</v>
          </cell>
          <cell r="O16">
            <v>4758</v>
          </cell>
        </row>
        <row r="17">
          <cell r="A17" t="str">
            <v>Bcos Privados</v>
          </cell>
          <cell r="B17">
            <v>1865.3</v>
          </cell>
          <cell r="C17">
            <v>1851.3109999999999</v>
          </cell>
          <cell r="D17">
            <v>1302.9000000000001</v>
          </cell>
          <cell r="E17">
            <v>2543.9</v>
          </cell>
          <cell r="F17">
            <v>2161</v>
          </cell>
          <cell r="G17">
            <v>2385.8829999999998</v>
          </cell>
          <cell r="H17">
            <v>3063.047</v>
          </cell>
          <cell r="I17">
            <v>3048.7660000000001</v>
          </cell>
          <cell r="J17">
            <v>3310.54</v>
          </cell>
          <cell r="K17">
            <v>1660.7205999999999</v>
          </cell>
          <cell r="L17">
            <v>1719.6448</v>
          </cell>
          <cell r="M17">
            <v>1460</v>
          </cell>
          <cell r="N17">
            <v>1981</v>
          </cell>
          <cell r="O17">
            <v>2776</v>
          </cell>
        </row>
        <row r="19">
          <cell r="A19" t="str">
            <v>II.   SECTOR FINAN. NO BANCARIO</v>
          </cell>
          <cell r="B19">
            <v>44287.5</v>
          </cell>
          <cell r="C19">
            <v>45208</v>
          </cell>
          <cell r="D19">
            <v>43346</v>
          </cell>
          <cell r="E19">
            <v>47010</v>
          </cell>
          <cell r="F19">
            <v>46601.599999999999</v>
          </cell>
          <cell r="G19">
            <v>46334.6</v>
          </cell>
          <cell r="H19">
            <v>47177.599999999999</v>
          </cell>
          <cell r="I19">
            <v>46666</v>
          </cell>
          <cell r="J19">
            <v>49405</v>
          </cell>
          <cell r="K19">
            <v>49491.270000000004</v>
          </cell>
          <cell r="L19">
            <v>51760.1</v>
          </cell>
          <cell r="M19">
            <v>59829</v>
          </cell>
          <cell r="N19">
            <v>59829</v>
          </cell>
          <cell r="O19">
            <v>59829</v>
          </cell>
        </row>
        <row r="21">
          <cell r="A21" t="str">
            <v>Bco Hipot Vivienda (BANHVI)</v>
          </cell>
          <cell r="B21">
            <v>1849</v>
          </cell>
          <cell r="C21">
            <v>1434</v>
          </cell>
          <cell r="D21">
            <v>1339</v>
          </cell>
          <cell r="E21">
            <v>1344</v>
          </cell>
          <cell r="F21">
            <v>1371</v>
          </cell>
          <cell r="G21">
            <v>1374</v>
          </cell>
          <cell r="H21">
            <v>1217</v>
          </cell>
          <cell r="I21">
            <v>992</v>
          </cell>
          <cell r="J21">
            <v>798</v>
          </cell>
          <cell r="K21">
            <v>602.97</v>
          </cell>
          <cell r="L21">
            <v>408</v>
          </cell>
          <cell r="M21">
            <v>708</v>
          </cell>
          <cell r="N21">
            <v>708</v>
          </cell>
          <cell r="O21">
            <v>708</v>
          </cell>
        </row>
        <row r="22">
          <cell r="A22" t="str">
            <v>Bco Popular Desarr Comunal</v>
          </cell>
          <cell r="B22">
            <v>16953</v>
          </cell>
          <cell r="C22">
            <v>14804</v>
          </cell>
          <cell r="D22">
            <v>14425</v>
          </cell>
          <cell r="E22">
            <v>14581</v>
          </cell>
          <cell r="F22">
            <v>14230</v>
          </cell>
          <cell r="G22">
            <v>12510</v>
          </cell>
          <cell r="H22">
            <v>11313</v>
          </cell>
          <cell r="I22">
            <v>11313</v>
          </cell>
          <cell r="J22">
            <v>11483</v>
          </cell>
          <cell r="K22">
            <v>9008</v>
          </cell>
          <cell r="L22">
            <v>9845.2000000000007</v>
          </cell>
          <cell r="M22">
            <v>14900</v>
          </cell>
          <cell r="N22">
            <v>14900</v>
          </cell>
          <cell r="O22">
            <v>14900</v>
          </cell>
        </row>
        <row r="23">
          <cell r="A23" t="str">
            <v>Inst. Fomento Ases. Munic.</v>
          </cell>
          <cell r="B23">
            <v>1016</v>
          </cell>
          <cell r="C23">
            <v>779</v>
          </cell>
          <cell r="D23">
            <v>1023</v>
          </cell>
          <cell r="E23">
            <v>1024</v>
          </cell>
          <cell r="F23">
            <v>1010.6</v>
          </cell>
          <cell r="G23">
            <v>1010.6</v>
          </cell>
          <cell r="H23">
            <v>1010.6</v>
          </cell>
          <cell r="I23">
            <v>1011</v>
          </cell>
          <cell r="J23">
            <v>240</v>
          </cell>
          <cell r="K23">
            <v>902</v>
          </cell>
          <cell r="L23">
            <v>1124</v>
          </cell>
          <cell r="M23">
            <v>1182</v>
          </cell>
          <cell r="N23">
            <v>1182</v>
          </cell>
          <cell r="O23">
            <v>1182</v>
          </cell>
        </row>
        <row r="24">
          <cell r="A24" t="str">
            <v>Inst. Nal Fomento Cooperat.</v>
          </cell>
          <cell r="B24">
            <v>1134</v>
          </cell>
          <cell r="C24">
            <v>1531</v>
          </cell>
          <cell r="D24">
            <v>1525</v>
          </cell>
          <cell r="E24">
            <v>1537</v>
          </cell>
          <cell r="F24">
            <v>1607</v>
          </cell>
          <cell r="G24">
            <v>1391</v>
          </cell>
          <cell r="H24">
            <v>1628</v>
          </cell>
          <cell r="I24">
            <v>1630</v>
          </cell>
          <cell r="J24">
            <v>1630</v>
          </cell>
          <cell r="K24">
            <v>1931</v>
          </cell>
          <cell r="L24">
            <v>2096.9</v>
          </cell>
          <cell r="M24">
            <v>2099</v>
          </cell>
          <cell r="N24">
            <v>2099</v>
          </cell>
          <cell r="O24">
            <v>2099</v>
          </cell>
        </row>
        <row r="25">
          <cell r="A25" t="str">
            <v>Inst. Nal Vivienda Urban.</v>
          </cell>
          <cell r="B25">
            <v>2</v>
          </cell>
          <cell r="C25">
            <v>2</v>
          </cell>
          <cell r="D25">
            <v>2</v>
          </cell>
          <cell r="E25">
            <v>2</v>
          </cell>
          <cell r="F25">
            <v>2</v>
          </cell>
          <cell r="G25">
            <v>2</v>
          </cell>
          <cell r="H25">
            <v>2</v>
          </cell>
          <cell r="I25">
            <v>2</v>
          </cell>
          <cell r="J25">
            <v>2</v>
          </cell>
          <cell r="K25">
            <v>2</v>
          </cell>
          <cell r="L25">
            <v>2</v>
          </cell>
          <cell r="M25">
            <v>2</v>
          </cell>
          <cell r="N25">
            <v>2</v>
          </cell>
          <cell r="O25">
            <v>2</v>
          </cell>
        </row>
        <row r="26">
          <cell r="A26" t="str">
            <v>Inst. Nal Seguros (INS)</v>
          </cell>
          <cell r="B26">
            <v>18920.5</v>
          </cell>
          <cell r="C26">
            <v>19257</v>
          </cell>
          <cell r="D26">
            <v>17527</v>
          </cell>
          <cell r="E26">
            <v>20690</v>
          </cell>
          <cell r="F26">
            <v>20549</v>
          </cell>
          <cell r="G26">
            <v>21681</v>
          </cell>
          <cell r="H26">
            <v>23362</v>
          </cell>
          <cell r="I26">
            <v>22609</v>
          </cell>
          <cell r="J26">
            <v>26481</v>
          </cell>
          <cell r="K26">
            <v>26429</v>
          </cell>
          <cell r="L26">
            <v>27265</v>
          </cell>
          <cell r="M26">
            <v>30526</v>
          </cell>
          <cell r="N26">
            <v>30526</v>
          </cell>
          <cell r="O26">
            <v>30526</v>
          </cell>
        </row>
        <row r="27">
          <cell r="A27" t="str">
            <v>Poder Judicial (Jta Pens.)</v>
          </cell>
          <cell r="B27">
            <v>4413</v>
          </cell>
          <cell r="C27">
            <v>7401</v>
          </cell>
          <cell r="D27">
            <v>7505</v>
          </cell>
          <cell r="E27">
            <v>7832</v>
          </cell>
          <cell r="F27">
            <v>7832</v>
          </cell>
          <cell r="G27">
            <v>8366</v>
          </cell>
          <cell r="H27">
            <v>8645</v>
          </cell>
          <cell r="I27">
            <v>9109</v>
          </cell>
          <cell r="J27">
            <v>8771</v>
          </cell>
          <cell r="K27">
            <v>10616.3</v>
          </cell>
          <cell r="L27">
            <v>11019</v>
          </cell>
          <cell r="M27">
            <v>10412</v>
          </cell>
          <cell r="N27">
            <v>10412</v>
          </cell>
          <cell r="O27">
            <v>10412</v>
          </cell>
        </row>
        <row r="29">
          <cell r="A29" t="str">
            <v>III.    SECTOR PUBLICO NO FINAN.</v>
          </cell>
          <cell r="B29">
            <v>83342.299999999988</v>
          </cell>
          <cell r="C29">
            <v>81648.10000000002</v>
          </cell>
          <cell r="D29">
            <v>83347.500000000015</v>
          </cell>
          <cell r="E29">
            <v>81332.700000000041</v>
          </cell>
          <cell r="F29">
            <v>80323.700000000012</v>
          </cell>
          <cell r="G29">
            <v>85523.9</v>
          </cell>
          <cell r="H29">
            <v>87715.60000000002</v>
          </cell>
          <cell r="I29">
            <v>90485.9</v>
          </cell>
          <cell r="J29">
            <v>91369.199999999983</v>
          </cell>
          <cell r="K29">
            <v>95046.399999999994</v>
          </cell>
          <cell r="L29">
            <v>95522.5</v>
          </cell>
          <cell r="M29">
            <v>96002.099999999991</v>
          </cell>
          <cell r="N29">
            <v>93827.4</v>
          </cell>
          <cell r="O29">
            <v>97943.299999999988</v>
          </cell>
        </row>
        <row r="31">
          <cell r="A31" t="str">
            <v>Caja Cost de Seguro Social</v>
          </cell>
          <cell r="B31">
            <v>52147.4</v>
          </cell>
          <cell r="C31">
            <v>51921.80000000001</v>
          </cell>
          <cell r="D31">
            <v>53118.200000000004</v>
          </cell>
          <cell r="E31">
            <v>51471.000000000007</v>
          </cell>
          <cell r="F31">
            <v>51016.9</v>
          </cell>
          <cell r="G31">
            <v>56648.000000000007</v>
          </cell>
          <cell r="H31">
            <v>59033.200000000004</v>
          </cell>
          <cell r="I31">
            <v>59226.9</v>
          </cell>
          <cell r="J31">
            <v>58988</v>
          </cell>
          <cell r="K31">
            <v>61994.5</v>
          </cell>
          <cell r="L31">
            <v>62680.9</v>
          </cell>
          <cell r="M31">
            <v>62693.7</v>
          </cell>
          <cell r="N31">
            <v>60519</v>
          </cell>
          <cell r="O31">
            <v>64634.9</v>
          </cell>
        </row>
        <row r="32">
          <cell r="A32" t="str">
            <v>Consejo Nacional Producc.</v>
          </cell>
          <cell r="B32">
            <v>545.70000000000005</v>
          </cell>
          <cell r="C32">
            <v>572.29999999999995</v>
          </cell>
          <cell r="D32">
            <v>572.29999999999995</v>
          </cell>
          <cell r="E32">
            <v>572.29999999999995</v>
          </cell>
          <cell r="F32">
            <v>572.29999999999995</v>
          </cell>
          <cell r="G32">
            <v>35</v>
          </cell>
          <cell r="H32">
            <v>35.5</v>
          </cell>
          <cell r="I32">
            <v>35.5</v>
          </cell>
          <cell r="J32">
            <v>8.5</v>
          </cell>
          <cell r="K32">
            <v>8.5</v>
          </cell>
          <cell r="L32">
            <v>8.5</v>
          </cell>
          <cell r="M32">
            <v>8.5</v>
          </cell>
          <cell r="N32">
            <v>8.5</v>
          </cell>
          <cell r="O32">
            <v>8.5</v>
          </cell>
        </row>
        <row r="33">
          <cell r="A33" t="str">
            <v>Consejo Téc. Asist. Méd-Soc.</v>
          </cell>
          <cell r="B33">
            <v>2210</v>
          </cell>
          <cell r="C33">
            <v>3520.7</v>
          </cell>
          <cell r="D33">
            <v>3520.7</v>
          </cell>
          <cell r="E33">
            <v>2265.4</v>
          </cell>
          <cell r="F33">
            <v>2510.4</v>
          </cell>
          <cell r="G33">
            <v>2430.4</v>
          </cell>
          <cell r="H33">
            <v>2430.4</v>
          </cell>
          <cell r="I33">
            <v>3630.1</v>
          </cell>
          <cell r="J33">
            <v>3621.6</v>
          </cell>
          <cell r="K33">
            <v>3246.1</v>
          </cell>
          <cell r="L33">
            <v>3092.2</v>
          </cell>
          <cell r="M33">
            <v>3246</v>
          </cell>
          <cell r="N33">
            <v>3246</v>
          </cell>
          <cell r="O33">
            <v>3246</v>
          </cell>
        </row>
        <row r="34">
          <cell r="A34" t="str">
            <v>Corp. Costarric. Desarrollo</v>
          </cell>
          <cell r="B34">
            <v>1034</v>
          </cell>
          <cell r="C34">
            <v>1064.4000000000001</v>
          </cell>
          <cell r="D34">
            <v>1155</v>
          </cell>
          <cell r="E34">
            <v>1732.4</v>
          </cell>
          <cell r="F34">
            <v>1809.8</v>
          </cell>
          <cell r="G34">
            <v>1884.6</v>
          </cell>
          <cell r="H34">
            <v>1965.8</v>
          </cell>
          <cell r="I34">
            <v>2194</v>
          </cell>
          <cell r="J34">
            <v>2171.3000000000002</v>
          </cell>
          <cell r="K34">
            <v>1727.4</v>
          </cell>
          <cell r="L34">
            <v>2067</v>
          </cell>
          <cell r="M34">
            <v>2210</v>
          </cell>
          <cell r="N34">
            <v>2210</v>
          </cell>
          <cell r="O34">
            <v>2210</v>
          </cell>
        </row>
        <row r="35">
          <cell r="A35" t="str">
            <v>Direc. Gral de Asig Famil.</v>
          </cell>
          <cell r="B35">
            <v>4682</v>
          </cell>
          <cell r="C35">
            <v>4322</v>
          </cell>
          <cell r="D35">
            <v>4322</v>
          </cell>
          <cell r="E35">
            <v>4407</v>
          </cell>
          <cell r="F35">
            <v>3652</v>
          </cell>
          <cell r="G35">
            <v>3302</v>
          </cell>
          <cell r="H35">
            <v>3302</v>
          </cell>
          <cell r="I35">
            <v>3602</v>
          </cell>
          <cell r="J35">
            <v>3987</v>
          </cell>
          <cell r="K35">
            <v>3902</v>
          </cell>
          <cell r="L35">
            <v>4402</v>
          </cell>
          <cell r="M35">
            <v>4402</v>
          </cell>
          <cell r="N35">
            <v>4402</v>
          </cell>
          <cell r="O35">
            <v>4402</v>
          </cell>
        </row>
        <row r="36">
          <cell r="A36" t="str">
            <v>Empresa Servic Púb Heredia</v>
          </cell>
          <cell r="B36">
            <v>205</v>
          </cell>
          <cell r="C36">
            <v>255</v>
          </cell>
          <cell r="D36">
            <v>255</v>
          </cell>
          <cell r="E36">
            <v>255</v>
          </cell>
          <cell r="F36">
            <v>255</v>
          </cell>
          <cell r="G36">
            <v>255</v>
          </cell>
          <cell r="H36">
            <v>335</v>
          </cell>
          <cell r="I36">
            <v>345.1</v>
          </cell>
          <cell r="J36">
            <v>380.1</v>
          </cell>
          <cell r="K36">
            <v>385.1</v>
          </cell>
          <cell r="L36">
            <v>335</v>
          </cell>
          <cell r="M36">
            <v>335</v>
          </cell>
          <cell r="N36">
            <v>335</v>
          </cell>
          <cell r="O36">
            <v>335</v>
          </cell>
        </row>
        <row r="37">
          <cell r="A37" t="str">
            <v>Fábrica  Nacional  Licores</v>
          </cell>
          <cell r="B37">
            <v>41.5</v>
          </cell>
          <cell r="C37">
            <v>41.1</v>
          </cell>
          <cell r="D37">
            <v>15.9</v>
          </cell>
          <cell r="E37">
            <v>15.8</v>
          </cell>
          <cell r="F37">
            <v>7.8</v>
          </cell>
          <cell r="G37">
            <v>7.8</v>
          </cell>
          <cell r="H37">
            <v>7.8</v>
          </cell>
          <cell r="I37">
            <v>7.6</v>
          </cell>
          <cell r="J37">
            <v>7.4</v>
          </cell>
          <cell r="K37">
            <v>7.3</v>
          </cell>
          <cell r="L37">
            <v>7.3</v>
          </cell>
          <cell r="M37">
            <v>7.3</v>
          </cell>
          <cell r="N37">
            <v>7.3</v>
          </cell>
          <cell r="O37">
            <v>7.3</v>
          </cell>
        </row>
        <row r="38">
          <cell r="A38" t="str">
            <v>Inst. Costar. Acued Alcant</v>
          </cell>
          <cell r="B38">
            <v>467.5</v>
          </cell>
          <cell r="C38">
            <v>844.8</v>
          </cell>
          <cell r="D38">
            <v>694.8</v>
          </cell>
          <cell r="E38">
            <v>868</v>
          </cell>
          <cell r="F38">
            <v>1093.7</v>
          </cell>
          <cell r="G38">
            <v>791</v>
          </cell>
          <cell r="H38">
            <v>810.8</v>
          </cell>
          <cell r="I38">
            <v>1137.2</v>
          </cell>
          <cell r="J38">
            <v>990.7</v>
          </cell>
          <cell r="K38">
            <v>1047.7</v>
          </cell>
          <cell r="L38">
            <v>1091</v>
          </cell>
          <cell r="M38">
            <v>1233</v>
          </cell>
          <cell r="N38">
            <v>1233</v>
          </cell>
          <cell r="O38">
            <v>1233</v>
          </cell>
        </row>
        <row r="39">
          <cell r="A39" t="str">
            <v>Inst. Costar. Electricidad</v>
          </cell>
          <cell r="B39">
            <v>6922.1</v>
          </cell>
          <cell r="C39">
            <v>2719</v>
          </cell>
          <cell r="D39">
            <v>2616.5</v>
          </cell>
          <cell r="E39">
            <v>2557.8000000000002</v>
          </cell>
          <cell r="F39">
            <v>2557.8000000000002</v>
          </cell>
          <cell r="G39">
            <v>2557.8000000000002</v>
          </cell>
          <cell r="H39">
            <v>2557.8000000000002</v>
          </cell>
          <cell r="I39">
            <v>2458</v>
          </cell>
          <cell r="J39">
            <v>2440.4</v>
          </cell>
          <cell r="K39">
            <v>2425.4</v>
          </cell>
          <cell r="L39">
            <v>2430</v>
          </cell>
          <cell r="M39">
            <v>2440</v>
          </cell>
          <cell r="N39">
            <v>2440</v>
          </cell>
          <cell r="O39">
            <v>2440</v>
          </cell>
        </row>
        <row r="40">
          <cell r="A40" t="str">
            <v>Inst. Costar. Ferrocarriles</v>
          </cell>
          <cell r="B40">
            <v>0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A41" t="str">
            <v>Inst. Costar. Puertos Pacífico</v>
          </cell>
          <cell r="B41">
            <v>561.70000000000005</v>
          </cell>
          <cell r="C41">
            <v>643.79999999999995</v>
          </cell>
          <cell r="D41">
            <v>643.79999999999995</v>
          </cell>
          <cell r="E41">
            <v>643.79999999999995</v>
          </cell>
          <cell r="F41">
            <v>643.79999999999995</v>
          </cell>
          <cell r="G41">
            <v>764.8</v>
          </cell>
          <cell r="H41">
            <v>764.8</v>
          </cell>
          <cell r="I41">
            <v>897.2</v>
          </cell>
          <cell r="J41">
            <v>910.2</v>
          </cell>
          <cell r="K41">
            <v>818.2</v>
          </cell>
          <cell r="L41">
            <v>760.9</v>
          </cell>
          <cell r="M41">
            <v>760.9</v>
          </cell>
          <cell r="N41">
            <v>760.9</v>
          </cell>
          <cell r="O41">
            <v>760.9</v>
          </cell>
        </row>
        <row r="42">
          <cell r="A42" t="str">
            <v>Inst. Costar. de Turismo</v>
          </cell>
          <cell r="B42">
            <v>2625</v>
          </cell>
          <cell r="C42">
            <v>2760.6</v>
          </cell>
          <cell r="D42">
            <v>2925.5</v>
          </cell>
          <cell r="E42">
            <v>2995</v>
          </cell>
          <cell r="F42">
            <v>3015</v>
          </cell>
          <cell r="G42">
            <v>3104.3</v>
          </cell>
          <cell r="H42">
            <v>3224.3</v>
          </cell>
          <cell r="I42">
            <v>3225.5</v>
          </cell>
          <cell r="J42">
            <v>3152.3</v>
          </cell>
          <cell r="K42">
            <v>3246</v>
          </cell>
          <cell r="L42">
            <v>3235</v>
          </cell>
          <cell r="M42">
            <v>3361</v>
          </cell>
          <cell r="N42">
            <v>3361</v>
          </cell>
          <cell r="O42">
            <v>3361</v>
          </cell>
        </row>
        <row r="43">
          <cell r="A43" t="str">
            <v>Inst. Desarrollo Agrario</v>
          </cell>
          <cell r="B43">
            <v>380</v>
          </cell>
          <cell r="C43">
            <v>445.8</v>
          </cell>
          <cell r="D43">
            <v>445.8</v>
          </cell>
          <cell r="E43">
            <v>350.6</v>
          </cell>
          <cell r="F43">
            <v>350.6</v>
          </cell>
          <cell r="G43">
            <v>702.4</v>
          </cell>
          <cell r="H43">
            <v>583.4</v>
          </cell>
          <cell r="I43">
            <v>485.3</v>
          </cell>
          <cell r="J43">
            <v>694.1</v>
          </cell>
          <cell r="K43">
            <v>694</v>
          </cell>
          <cell r="L43">
            <v>894</v>
          </cell>
          <cell r="M43">
            <v>679</v>
          </cell>
          <cell r="N43">
            <v>679</v>
          </cell>
          <cell r="O43">
            <v>679</v>
          </cell>
        </row>
        <row r="44">
          <cell r="A44" t="str">
            <v>Inst. Nacional Aprendizaje</v>
          </cell>
          <cell r="B44">
            <v>7304.9</v>
          </cell>
          <cell r="C44">
            <v>8404.4</v>
          </cell>
          <cell r="D44">
            <v>8404.4</v>
          </cell>
          <cell r="E44">
            <v>8400</v>
          </cell>
          <cell r="F44">
            <v>9008.5</v>
          </cell>
          <cell r="G44">
            <v>9008.5</v>
          </cell>
          <cell r="H44">
            <v>9165.2999999999993</v>
          </cell>
          <cell r="I44">
            <v>9398.9</v>
          </cell>
          <cell r="J44">
            <v>9678.9</v>
          </cell>
          <cell r="K44">
            <v>9794.9</v>
          </cell>
          <cell r="L44">
            <v>9794.9</v>
          </cell>
          <cell r="M44">
            <v>9794.9</v>
          </cell>
          <cell r="N44">
            <v>9794.9</v>
          </cell>
          <cell r="O44">
            <v>9794.9</v>
          </cell>
        </row>
        <row r="45">
          <cell r="A45" t="str">
            <v>Inst. del Café (ICAFE)</v>
          </cell>
          <cell r="B45">
            <v>698.5</v>
          </cell>
          <cell r="C45">
            <v>789.6</v>
          </cell>
          <cell r="D45">
            <v>906.3</v>
          </cell>
          <cell r="E45">
            <v>956.3</v>
          </cell>
          <cell r="F45">
            <v>972.4</v>
          </cell>
          <cell r="G45">
            <v>979.4</v>
          </cell>
          <cell r="H45">
            <v>1048.3</v>
          </cell>
          <cell r="I45">
            <v>1086.3</v>
          </cell>
          <cell r="J45">
            <v>1186</v>
          </cell>
          <cell r="K45">
            <v>1235.3</v>
          </cell>
          <cell r="L45">
            <v>1254</v>
          </cell>
          <cell r="M45">
            <v>1361</v>
          </cell>
          <cell r="N45">
            <v>1361</v>
          </cell>
          <cell r="O45">
            <v>1361</v>
          </cell>
        </row>
        <row r="46">
          <cell r="A46" t="str">
            <v>Jta de Protec. Social S.J.</v>
          </cell>
          <cell r="B46">
            <v>2823</v>
          </cell>
          <cell r="C46">
            <v>2938.8</v>
          </cell>
          <cell r="D46">
            <v>2922.3</v>
          </cell>
          <cell r="E46">
            <v>3008</v>
          </cell>
          <cell r="F46">
            <v>2023.4</v>
          </cell>
          <cell r="G46">
            <v>3038</v>
          </cell>
          <cell r="H46">
            <v>2436.3000000000002</v>
          </cell>
          <cell r="I46">
            <v>2741.4</v>
          </cell>
          <cell r="J46">
            <v>3086.7</v>
          </cell>
          <cell r="K46">
            <v>4448</v>
          </cell>
          <cell r="L46">
            <v>3384</v>
          </cell>
          <cell r="M46">
            <v>3384</v>
          </cell>
          <cell r="N46">
            <v>3384</v>
          </cell>
          <cell r="O46">
            <v>3384</v>
          </cell>
        </row>
        <row r="47">
          <cell r="A47" t="str">
            <v>OCIS</v>
          </cell>
          <cell r="B47">
            <v>9</v>
          </cell>
          <cell r="C47">
            <v>9</v>
          </cell>
          <cell r="D47">
            <v>9</v>
          </cell>
          <cell r="E47">
            <v>14.3</v>
          </cell>
          <cell r="F47">
            <v>14.3</v>
          </cell>
          <cell r="G47">
            <v>14.9</v>
          </cell>
          <cell r="H47">
            <v>14.9</v>
          </cell>
          <cell r="I47">
            <v>14.9</v>
          </cell>
          <cell r="J47">
            <v>66</v>
          </cell>
          <cell r="K47">
            <v>66</v>
          </cell>
          <cell r="L47">
            <v>85.8</v>
          </cell>
          <cell r="M47">
            <v>85.8</v>
          </cell>
          <cell r="N47">
            <v>85.8</v>
          </cell>
          <cell r="O47">
            <v>85.8</v>
          </cell>
        </row>
        <row r="48">
          <cell r="A48" t="str">
            <v>Refinadora Costar Petróleo</v>
          </cell>
          <cell r="B48">
            <v>685</v>
          </cell>
          <cell r="C48">
            <v>395</v>
          </cell>
          <cell r="D48">
            <v>820</v>
          </cell>
          <cell r="E48">
            <v>820</v>
          </cell>
          <cell r="F48">
            <v>820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50">
          <cell r="A50" t="str">
            <v>IV.   RESTO DEL SECTOR PUBLICO</v>
          </cell>
          <cell r="B50">
            <v>9481.2000000000007</v>
          </cell>
          <cell r="C50">
            <v>11535.99999999998</v>
          </cell>
          <cell r="D50">
            <v>10129.999999999985</v>
          </cell>
          <cell r="E50">
            <v>11516.99999999996</v>
          </cell>
          <cell r="F50">
            <v>12853.399999999983</v>
          </cell>
          <cell r="G50">
            <v>12164.200000000012</v>
          </cell>
          <cell r="H50">
            <v>12431.599999999962</v>
          </cell>
          <cell r="I50">
            <v>13437.300000000017</v>
          </cell>
          <cell r="J50">
            <v>11983.800000000017</v>
          </cell>
          <cell r="K50">
            <v>13347.62999999999</v>
          </cell>
          <cell r="L50">
            <v>12100.399999999994</v>
          </cell>
          <cell r="M50">
            <v>13067.699999999997</v>
          </cell>
          <cell r="N50">
            <v>13067.600000000006</v>
          </cell>
          <cell r="O50">
            <v>13067.600000000011</v>
          </cell>
        </row>
        <row r="52">
          <cell r="A52" t="str">
            <v>V.    SECTOR PRIVADO AJUSTADO</v>
          </cell>
          <cell r="B52">
            <v>73958.869999999981</v>
          </cell>
          <cell r="C52">
            <v>78120.743999999977</v>
          </cell>
          <cell r="D52">
            <v>84877.964999999967</v>
          </cell>
          <cell r="E52">
            <v>94648.583999999988</v>
          </cell>
          <cell r="F52">
            <v>98351.169999999969</v>
          </cell>
          <cell r="G52">
            <v>107777.77799999996</v>
          </cell>
          <cell r="H52">
            <v>117285.83199999999</v>
          </cell>
          <cell r="I52">
            <v>120044.50199999998</v>
          </cell>
          <cell r="J52">
            <v>130528.92699999997</v>
          </cell>
          <cell r="K52">
            <v>144459.17129999999</v>
          </cell>
          <cell r="L52">
            <v>158800.01009645968</v>
          </cell>
          <cell r="M52">
            <v>164550.777915743</v>
          </cell>
          <cell r="N52">
            <v>177799.06006694853</v>
          </cell>
          <cell r="O52">
            <v>177196.25710247087</v>
          </cell>
        </row>
        <row r="54">
          <cell r="A54" t="str">
            <v>Sector Externo (BCIE-BICSA)</v>
          </cell>
          <cell r="B54">
            <v>8418.9</v>
          </cell>
          <cell r="C54">
            <v>8418.9</v>
          </cell>
          <cell r="D54">
            <v>8418.9</v>
          </cell>
          <cell r="E54">
            <v>8418.9</v>
          </cell>
          <cell r="F54">
            <v>8418.9</v>
          </cell>
          <cell r="G54">
            <v>8418.9</v>
          </cell>
          <cell r="H54">
            <v>8418.9</v>
          </cell>
          <cell r="I54">
            <v>8418.9</v>
          </cell>
          <cell r="J54">
            <v>9692.1</v>
          </cell>
          <cell r="K54">
            <v>9692.1</v>
          </cell>
          <cell r="L54">
            <v>17458.099999999999</v>
          </cell>
          <cell r="M54">
            <v>17458.099999999999</v>
          </cell>
          <cell r="N54">
            <v>17458.099999999999</v>
          </cell>
          <cell r="O54">
            <v>17458.099999999999</v>
          </cell>
        </row>
        <row r="55">
          <cell r="A55" t="str">
            <v>Sector Privado</v>
          </cell>
          <cell r="B55">
            <v>65539.969999999987</v>
          </cell>
          <cell r="C55">
            <v>69701.843999999983</v>
          </cell>
          <cell r="D55">
            <v>76459.064999999973</v>
          </cell>
          <cell r="E55">
            <v>86229.683999999994</v>
          </cell>
          <cell r="F55">
            <v>89932.269999999975</v>
          </cell>
          <cell r="G55">
            <v>99358.877999999968</v>
          </cell>
          <cell r="H55">
            <v>108866.932</v>
          </cell>
          <cell r="I55">
            <v>111625.60199999998</v>
          </cell>
          <cell r="J55">
            <v>120836.82699999996</v>
          </cell>
          <cell r="K55">
            <v>134767.07129999998</v>
          </cell>
          <cell r="L55">
            <v>141341.91009645967</v>
          </cell>
          <cell r="M55">
            <v>147092.677915743</v>
          </cell>
          <cell r="N55">
            <v>160340.96006694852</v>
          </cell>
          <cell r="O55">
            <v>159738.15710247087</v>
          </cell>
        </row>
        <row r="56">
          <cell r="A56" t="str">
            <v>Notas:</v>
          </cell>
        </row>
        <row r="57">
          <cell r="A57" t="str">
            <v xml:space="preserve"> 1/ Cifras al 29/3/96</v>
          </cell>
        </row>
        <row r="58">
          <cell r="A58" t="str">
            <v xml:space="preserve"> 2/ Cifras del BCCR al 29/3/96 y para el resto de SBN al 22/03/96</v>
          </cell>
        </row>
        <row r="59">
          <cell r="A59" t="str">
            <v xml:space="preserve"> 3/ Incluye ¢24.000 millones, a partir del 19/09/95, para cancelar pérdidas del B.A.C. Al estar denominados en TUDES su valor se ajusta periodicamente, a </v>
          </cell>
        </row>
        <row r="60">
          <cell r="A60" t="str">
            <v xml:space="preserve">      partir del mes de diciembre.</v>
          </cell>
        </row>
        <row r="61">
          <cell r="A61" t="str">
            <v xml:space="preserve"> 4/ A partir de julio comenzó a regir el convenio entre la CCSS y el Gobierno para pagar las contribuciones patronales de 1995</v>
          </cell>
        </row>
        <row r="62">
          <cell r="A62" t="str">
            <v xml:space="preserve"> 5/ El 04/10/95 el BCIE compró TP$A por un total de $6.776.4 miles (¢1.273.1 millones), y por $40 millones ( ¢7.766 millones) el 14/12/95.</v>
          </cell>
        </row>
        <row r="63">
          <cell r="A63" t="str">
            <v>Fuente:  Banco Central de Costa Rica y entidades públicas.</v>
          </cell>
        </row>
        <row r="64">
          <cell r="A64" t="str">
            <v>Fuente:  Banco Central de Costa Rica y entidades públicas.</v>
          </cell>
        </row>
        <row r="72">
          <cell r="A72" t="str">
            <v>DEPARTAMENTO MONETARIO</v>
          </cell>
          <cell r="H72" t="str">
            <v>BANCO CENTRAL:TENENCIA DE LA DEUDA BONIFICADA</v>
          </cell>
          <cell r="J72" t="str">
            <v xml:space="preserve">              BANCO CENTRAL</v>
          </cell>
          <cell r="O72">
            <v>35164</v>
          </cell>
        </row>
        <row r="73">
          <cell r="A73" t="str">
            <v>Mercado de Capitales y Finanzas Publicas</v>
          </cell>
          <cell r="J73" t="str">
            <v xml:space="preserve">                             cifras en millones de colones</v>
          </cell>
          <cell r="O73" t="str">
            <v>GFA</v>
          </cell>
        </row>
        <row r="74">
          <cell r="A74" t="str">
            <v>MERCAP\TENENCIA\TENENCIA (NORMAL)</v>
          </cell>
          <cell r="J74" t="str">
            <v xml:space="preserve">          cifras en millones de colones</v>
          </cell>
        </row>
        <row r="77">
          <cell r="B77">
            <v>1994</v>
          </cell>
          <cell r="C77" t="str">
            <v xml:space="preserve">      1995</v>
          </cell>
          <cell r="D77">
            <v>1995</v>
          </cell>
          <cell r="G77">
            <v>1995</v>
          </cell>
          <cell r="J77">
            <v>1995</v>
          </cell>
          <cell r="M77">
            <v>1996</v>
          </cell>
        </row>
        <row r="78">
          <cell r="A78" t="str">
            <v>DETALLE</v>
          </cell>
          <cell r="B78" t="str">
            <v>Dic.</v>
          </cell>
          <cell r="C78" t="str">
            <v>Marzo</v>
          </cell>
          <cell r="D78" t="str">
            <v>Abril</v>
          </cell>
          <cell r="E78" t="str">
            <v>Mayo</v>
          </cell>
          <cell r="F78" t="str">
            <v>Junio</v>
          </cell>
          <cell r="G78" t="str">
            <v>Julio</v>
          </cell>
          <cell r="H78" t="str">
            <v>Ago.</v>
          </cell>
          <cell r="I78" t="str">
            <v>Set.</v>
          </cell>
          <cell r="J78" t="str">
            <v>Oct.</v>
          </cell>
          <cell r="K78" t="str">
            <v>Nov.</v>
          </cell>
          <cell r="L78" t="str">
            <v xml:space="preserve">  Dic.</v>
          </cell>
          <cell r="M78" t="str">
            <v>Ene.</v>
          </cell>
          <cell r="N78" t="str">
            <v>Feb.</v>
          </cell>
          <cell r="O78" t="str">
            <v>Mar.</v>
          </cell>
        </row>
        <row r="80">
          <cell r="A80" t="str">
            <v>TOTAL EN CIRCULACION</v>
          </cell>
          <cell r="B80">
            <v>75801.899999999994</v>
          </cell>
          <cell r="C80">
            <v>80475.399999999994</v>
          </cell>
          <cell r="D80">
            <v>82074.399999999994</v>
          </cell>
          <cell r="E80">
            <v>86370.726999999999</v>
          </cell>
          <cell r="F80">
            <v>92907.8</v>
          </cell>
          <cell r="G80">
            <v>100098</v>
          </cell>
          <cell r="H80">
            <v>115777</v>
          </cell>
          <cell r="I80">
            <v>126300.2</v>
          </cell>
          <cell r="J80">
            <v>138384.79999999999</v>
          </cell>
          <cell r="K80">
            <v>126996.3</v>
          </cell>
          <cell r="L80">
            <v>124835.6</v>
          </cell>
          <cell r="M80">
            <v>137478</v>
          </cell>
          <cell r="N80">
            <v>144047.5</v>
          </cell>
          <cell r="O80">
            <v>148223.5</v>
          </cell>
        </row>
        <row r="82">
          <cell r="A82" t="str">
            <v>I.   SISTEMA BANCARIO NACIONAL</v>
          </cell>
          <cell r="B82">
            <v>7735.7999999999993</v>
          </cell>
          <cell r="C82">
            <v>10326</v>
          </cell>
          <cell r="D82">
            <v>12984.895</v>
          </cell>
          <cell r="E82">
            <v>14873.769999999999</v>
          </cell>
          <cell r="F82">
            <v>18568.100000000002</v>
          </cell>
          <cell r="G82">
            <v>29363.521999999997</v>
          </cell>
          <cell r="H82">
            <v>31980.228999999996</v>
          </cell>
          <cell r="I82">
            <v>40195.199999999997</v>
          </cell>
          <cell r="J82">
            <v>49585.3</v>
          </cell>
          <cell r="K82">
            <v>41140.199999999997</v>
          </cell>
          <cell r="L82">
            <v>36072.400000000001</v>
          </cell>
          <cell r="M82">
            <v>39020</v>
          </cell>
          <cell r="N82">
            <v>43473</v>
          </cell>
          <cell r="O82">
            <v>39179</v>
          </cell>
        </row>
        <row r="84">
          <cell r="A84" t="str">
            <v>Bco Nacional de Costa Rica</v>
          </cell>
          <cell r="B84">
            <v>4815.3999999999996</v>
          </cell>
          <cell r="C84">
            <v>6015</v>
          </cell>
          <cell r="D84">
            <v>7015</v>
          </cell>
          <cell r="E84">
            <v>6013.41</v>
          </cell>
          <cell r="F84">
            <v>7815.9</v>
          </cell>
          <cell r="G84">
            <v>16719.883999999998</v>
          </cell>
          <cell r="H84">
            <v>17240.082999999999</v>
          </cell>
          <cell r="I84">
            <v>25738.5</v>
          </cell>
          <cell r="J84">
            <v>34134.699999999997</v>
          </cell>
          <cell r="K84">
            <v>28260.7</v>
          </cell>
          <cell r="L84">
            <v>15244</v>
          </cell>
          <cell r="M84">
            <v>16560</v>
          </cell>
          <cell r="N84">
            <v>15560</v>
          </cell>
          <cell r="O84">
            <v>15561</v>
          </cell>
        </row>
        <row r="85">
          <cell r="A85" t="str">
            <v>Bco de Costa Rica</v>
          </cell>
          <cell r="B85">
            <v>2429.9</v>
          </cell>
          <cell r="C85">
            <v>3721</v>
          </cell>
          <cell r="D85">
            <v>5193.8949999999995</v>
          </cell>
          <cell r="E85">
            <v>7974.46</v>
          </cell>
          <cell r="F85">
            <v>9430.5</v>
          </cell>
          <cell r="G85">
            <v>10746.5</v>
          </cell>
          <cell r="H85">
            <v>11004.46</v>
          </cell>
          <cell r="I85">
            <v>11589.5</v>
          </cell>
          <cell r="J85">
            <v>11660.5</v>
          </cell>
          <cell r="K85">
            <v>7135</v>
          </cell>
          <cell r="L85">
            <v>15240</v>
          </cell>
          <cell r="M85">
            <v>20315</v>
          </cell>
          <cell r="N85">
            <v>23190</v>
          </cell>
          <cell r="O85">
            <v>21770</v>
          </cell>
        </row>
        <row r="86">
          <cell r="A86" t="str">
            <v>Bco Anglo Cost. (Jta. Liq.)</v>
          </cell>
          <cell r="B86">
            <v>0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A87" t="str">
            <v>Bco Créd. Agrícola Cartago</v>
          </cell>
          <cell r="B87">
            <v>0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201.25</v>
          </cell>
          <cell r="H87">
            <v>2719.69</v>
          </cell>
          <cell r="I87">
            <v>1719.7</v>
          </cell>
          <cell r="J87">
            <v>2707.3</v>
          </cell>
          <cell r="K87">
            <v>3582.4</v>
          </cell>
          <cell r="L87">
            <v>3350</v>
          </cell>
          <cell r="M87">
            <v>0</v>
          </cell>
          <cell r="N87">
            <v>2900</v>
          </cell>
          <cell r="O87">
            <v>1100</v>
          </cell>
        </row>
        <row r="88">
          <cell r="A88" t="str">
            <v>Bcos Privados</v>
          </cell>
          <cell r="B88">
            <v>490.5</v>
          </cell>
          <cell r="C88">
            <v>590</v>
          </cell>
          <cell r="D88">
            <v>776</v>
          </cell>
          <cell r="E88">
            <v>885.9</v>
          </cell>
          <cell r="F88">
            <v>1321.7</v>
          </cell>
          <cell r="G88">
            <v>1695.8879999999999</v>
          </cell>
          <cell r="H88">
            <v>1015.996</v>
          </cell>
          <cell r="I88">
            <v>1147.5</v>
          </cell>
          <cell r="J88">
            <v>1082.8</v>
          </cell>
          <cell r="K88">
            <v>2162.1</v>
          </cell>
          <cell r="L88">
            <v>2238.4</v>
          </cell>
          <cell r="M88">
            <v>2145</v>
          </cell>
          <cell r="N88">
            <v>1823</v>
          </cell>
          <cell r="O88">
            <v>748</v>
          </cell>
        </row>
        <row r="90">
          <cell r="A90" t="str">
            <v>II.   SECTOR FINAN. NO BANCARIO</v>
          </cell>
          <cell r="B90">
            <v>4799</v>
          </cell>
          <cell r="C90">
            <v>2069</v>
          </cell>
          <cell r="D90">
            <v>2069</v>
          </cell>
          <cell r="E90">
            <v>2156</v>
          </cell>
          <cell r="F90">
            <v>2155</v>
          </cell>
          <cell r="G90">
            <v>2253</v>
          </cell>
          <cell r="H90">
            <v>2653</v>
          </cell>
          <cell r="I90">
            <v>2627</v>
          </cell>
          <cell r="J90">
            <v>3222.9</v>
          </cell>
          <cell r="K90">
            <v>2626.6</v>
          </cell>
          <cell r="L90">
            <v>2558.8000000000002</v>
          </cell>
          <cell r="M90">
            <v>3583</v>
          </cell>
          <cell r="N90">
            <v>3583</v>
          </cell>
          <cell r="O90">
            <v>3583</v>
          </cell>
        </row>
        <row r="92">
          <cell r="A92" t="str">
            <v>Bco Hipot Vivienda (BANHVI)</v>
          </cell>
          <cell r="B92">
            <v>0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A93" t="str">
            <v>Bco Popular Desarr Comunal</v>
          </cell>
          <cell r="B93">
            <v>150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A94" t="str">
            <v>Inst. Fomento Ases. Munic.</v>
          </cell>
          <cell r="B94">
            <v>0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A95" t="str">
            <v>Inst. Nal Fomento Cooperat.</v>
          </cell>
          <cell r="B95">
            <v>6</v>
          </cell>
          <cell r="C95">
            <v>6</v>
          </cell>
          <cell r="D95">
            <v>6</v>
          </cell>
          <cell r="E95">
            <v>6</v>
          </cell>
          <cell r="F95">
            <v>6</v>
          </cell>
          <cell r="G95">
            <v>6</v>
          </cell>
          <cell r="H95">
            <v>6</v>
          </cell>
          <cell r="I95">
            <v>6</v>
          </cell>
          <cell r="J95">
            <v>6</v>
          </cell>
          <cell r="K95">
            <v>6</v>
          </cell>
          <cell r="L95">
            <v>6</v>
          </cell>
          <cell r="M95">
            <v>6</v>
          </cell>
          <cell r="N95">
            <v>6</v>
          </cell>
          <cell r="O95">
            <v>6</v>
          </cell>
        </row>
        <row r="96">
          <cell r="A96" t="str">
            <v>Inst. Nal Vivienda Urban.</v>
          </cell>
          <cell r="B96">
            <v>0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A97" t="str">
            <v>Inst. Nal Seguros (INS)</v>
          </cell>
          <cell r="B97">
            <v>0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A98" t="str">
            <v>Poder Judicial (Jta Pens.)</v>
          </cell>
          <cell r="B98">
            <v>4643</v>
          </cell>
          <cell r="C98">
            <v>2063</v>
          </cell>
          <cell r="D98">
            <v>2063</v>
          </cell>
          <cell r="E98">
            <v>2150</v>
          </cell>
          <cell r="F98">
            <v>2149</v>
          </cell>
          <cell r="G98">
            <v>2247</v>
          </cell>
          <cell r="H98">
            <v>2647</v>
          </cell>
          <cell r="I98">
            <v>2621</v>
          </cell>
          <cell r="J98">
            <v>3216.9</v>
          </cell>
          <cell r="K98">
            <v>2620.6</v>
          </cell>
          <cell r="L98">
            <v>2552.8000000000002</v>
          </cell>
          <cell r="M98">
            <v>3577</v>
          </cell>
          <cell r="N98">
            <v>3577</v>
          </cell>
          <cell r="O98">
            <v>3577</v>
          </cell>
        </row>
        <row r="100">
          <cell r="A100" t="str">
            <v>III.    SECTOR PUBLICO NO FINAN.</v>
          </cell>
          <cell r="B100">
            <v>2</v>
          </cell>
          <cell r="C100">
            <v>3</v>
          </cell>
          <cell r="D100">
            <v>3</v>
          </cell>
          <cell r="E100">
            <v>3</v>
          </cell>
          <cell r="F100">
            <v>2</v>
          </cell>
          <cell r="G100">
            <v>3</v>
          </cell>
          <cell r="H100">
            <v>3</v>
          </cell>
          <cell r="I100">
            <v>3</v>
          </cell>
          <cell r="J100">
            <v>602</v>
          </cell>
          <cell r="K100">
            <v>1703</v>
          </cell>
          <cell r="L100">
            <v>2503</v>
          </cell>
          <cell r="M100">
            <v>2503</v>
          </cell>
          <cell r="N100">
            <v>2503</v>
          </cell>
          <cell r="O100">
            <v>2503</v>
          </cell>
        </row>
        <row r="102">
          <cell r="A102" t="str">
            <v>Caja Cost de Seguro Social</v>
          </cell>
          <cell r="B102">
            <v>0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600</v>
          </cell>
          <cell r="K102">
            <v>1700</v>
          </cell>
          <cell r="L102">
            <v>2500</v>
          </cell>
          <cell r="M102">
            <v>2500</v>
          </cell>
          <cell r="N102">
            <v>2500</v>
          </cell>
          <cell r="O102">
            <v>2500</v>
          </cell>
        </row>
        <row r="103">
          <cell r="A103" t="str">
            <v>Consejo Nacional Producc.</v>
          </cell>
          <cell r="B103">
            <v>0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</row>
        <row r="104">
          <cell r="A104" t="str">
            <v>Consejo Téc. Asist. Méd-Soc.</v>
          </cell>
          <cell r="B104">
            <v>0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</row>
        <row r="105">
          <cell r="A105" t="str">
            <v>Corp. Costarric. Desarrollo</v>
          </cell>
          <cell r="B105">
            <v>0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</row>
        <row r="106">
          <cell r="A106" t="str">
            <v>Direc. Gral de Asig Famil.</v>
          </cell>
          <cell r="B106">
            <v>0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</row>
        <row r="107">
          <cell r="A107" t="str">
            <v>Empresa Servic Púb Heredia</v>
          </cell>
          <cell r="B107">
            <v>0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</row>
        <row r="108">
          <cell r="A108" t="str">
            <v>Fábrica  Nacional  Licores</v>
          </cell>
          <cell r="B108">
            <v>0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</row>
        <row r="109">
          <cell r="A109" t="str">
            <v>Inst. Costar. Acued Alcant</v>
          </cell>
          <cell r="B109">
            <v>0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</row>
        <row r="110">
          <cell r="A110" t="str">
            <v>Inst. Costar. Electricidad</v>
          </cell>
          <cell r="B110">
            <v>0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</row>
        <row r="111">
          <cell r="A111" t="str">
            <v>Inst. Costar. Ferrocarriles</v>
          </cell>
          <cell r="B111">
            <v>0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</row>
        <row r="112">
          <cell r="A112" t="str">
            <v>Inst. Costar. Puertos Pacífico</v>
          </cell>
          <cell r="B112">
            <v>0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</row>
        <row r="113">
          <cell r="A113" t="str">
            <v>Inst. Costar. de Turismo</v>
          </cell>
          <cell r="B113">
            <v>0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</row>
        <row r="114">
          <cell r="A114" t="str">
            <v>Inst. Desarrollo Agrario</v>
          </cell>
          <cell r="B114">
            <v>0</v>
          </cell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</row>
        <row r="115">
          <cell r="A115" t="str">
            <v>Inst. Nacional Aprendizaje</v>
          </cell>
          <cell r="B115">
            <v>2</v>
          </cell>
          <cell r="C115">
            <v>2</v>
          </cell>
          <cell r="D115">
            <v>2</v>
          </cell>
          <cell r="E115">
            <v>2</v>
          </cell>
          <cell r="F115">
            <v>1</v>
          </cell>
          <cell r="G115">
            <v>2</v>
          </cell>
          <cell r="H115">
            <v>2</v>
          </cell>
          <cell r="I115">
            <v>2</v>
          </cell>
          <cell r="J115">
            <v>1</v>
          </cell>
          <cell r="K115">
            <v>2</v>
          </cell>
          <cell r="L115">
            <v>2</v>
          </cell>
          <cell r="M115">
            <v>2</v>
          </cell>
          <cell r="N115">
            <v>2</v>
          </cell>
          <cell r="O115">
            <v>2</v>
          </cell>
        </row>
        <row r="116">
          <cell r="A116" t="str">
            <v>Inst. del Café (ICAFE)</v>
          </cell>
          <cell r="B116">
            <v>0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</row>
        <row r="117">
          <cell r="A117" t="str">
            <v>Jta de Protec. Social S.J.</v>
          </cell>
          <cell r="B117">
            <v>0</v>
          </cell>
          <cell r="C117">
            <v>1</v>
          </cell>
          <cell r="D117">
            <v>1</v>
          </cell>
          <cell r="E117">
            <v>1</v>
          </cell>
          <cell r="F117">
            <v>1</v>
          </cell>
          <cell r="G117">
            <v>1</v>
          </cell>
          <cell r="H117">
            <v>1</v>
          </cell>
          <cell r="I117">
            <v>1</v>
          </cell>
          <cell r="J117">
            <v>1</v>
          </cell>
          <cell r="K117">
            <v>1</v>
          </cell>
          <cell r="L117">
            <v>1</v>
          </cell>
          <cell r="M117">
            <v>1</v>
          </cell>
          <cell r="N117">
            <v>1</v>
          </cell>
          <cell r="O117">
            <v>1</v>
          </cell>
        </row>
        <row r="118">
          <cell r="A118" t="str">
            <v>OCIS</v>
          </cell>
          <cell r="B118">
            <v>0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</row>
        <row r="119">
          <cell r="A119" t="str">
            <v>Refinadora Costar Petróleo</v>
          </cell>
          <cell r="B119">
            <v>0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</row>
        <row r="121">
          <cell r="A121" t="str">
            <v>IV.   RESTO DEL SECTOR PUBLICO</v>
          </cell>
          <cell r="B121">
            <v>1554</v>
          </cell>
          <cell r="C121">
            <v>925</v>
          </cell>
          <cell r="D121">
            <v>2522</v>
          </cell>
          <cell r="E121">
            <v>2340</v>
          </cell>
          <cell r="F121">
            <v>2581</v>
          </cell>
          <cell r="G121">
            <v>2368</v>
          </cell>
          <cell r="H121">
            <v>2902</v>
          </cell>
          <cell r="I121">
            <v>2848</v>
          </cell>
          <cell r="J121">
            <v>2536.1</v>
          </cell>
          <cell r="K121">
            <v>2570.4</v>
          </cell>
          <cell r="L121">
            <v>2570.1999999999998</v>
          </cell>
          <cell r="M121">
            <v>2585</v>
          </cell>
          <cell r="N121">
            <v>2585</v>
          </cell>
          <cell r="O121">
            <v>6585</v>
          </cell>
        </row>
        <row r="123">
          <cell r="A123" t="str">
            <v>V.    SECTOR PRIVADO AJUSTADO</v>
          </cell>
          <cell r="B123">
            <v>61711.099999999991</v>
          </cell>
          <cell r="C123">
            <v>67152.399999999994</v>
          </cell>
          <cell r="D123">
            <v>64495.50499999999</v>
          </cell>
          <cell r="E123">
            <v>66997.956999999995</v>
          </cell>
          <cell r="F123">
            <v>69601.7</v>
          </cell>
          <cell r="G123">
            <v>66110.478000000003</v>
          </cell>
          <cell r="H123">
            <v>78238.771000000008</v>
          </cell>
          <cell r="I123">
            <v>80627</v>
          </cell>
          <cell r="J123">
            <v>82438.499999999985</v>
          </cell>
          <cell r="K123">
            <v>78956.100000000006</v>
          </cell>
          <cell r="L123">
            <v>81131.200000000012</v>
          </cell>
          <cell r="M123">
            <v>89787</v>
          </cell>
          <cell r="N123">
            <v>91903.5</v>
          </cell>
          <cell r="O123">
            <v>96373.5</v>
          </cell>
        </row>
        <row r="125">
          <cell r="A125" t="str">
            <v>Sector Externo (BCIE-BICSA)</v>
          </cell>
          <cell r="B125">
            <v>0</v>
          </cell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</row>
        <row r="126">
          <cell r="A126" t="str">
            <v>Sector Privado</v>
          </cell>
          <cell r="B126">
            <v>61711.099999999991</v>
          </cell>
          <cell r="C126">
            <v>67152.399999999994</v>
          </cell>
          <cell r="D126">
            <v>64495.50499999999</v>
          </cell>
          <cell r="E126">
            <v>66997.956999999995</v>
          </cell>
          <cell r="F126">
            <v>69601.7</v>
          </cell>
          <cell r="G126">
            <v>66110.478000000003</v>
          </cell>
          <cell r="H126">
            <v>78238.771000000008</v>
          </cell>
          <cell r="I126">
            <v>80627</v>
          </cell>
          <cell r="J126">
            <v>82438.499999999985</v>
          </cell>
          <cell r="K126">
            <v>78956.100000000006</v>
          </cell>
          <cell r="L126">
            <v>81131.200000000012</v>
          </cell>
          <cell r="M126">
            <v>89787</v>
          </cell>
          <cell r="N126">
            <v>91903.5</v>
          </cell>
          <cell r="O126">
            <v>96373.5</v>
          </cell>
        </row>
        <row r="128">
          <cell r="A128" t="str">
            <v>Notas:</v>
          </cell>
        </row>
        <row r="129">
          <cell r="A129" t="str">
            <v xml:space="preserve"> 1/ Cifras al 29/3//96</v>
          </cell>
        </row>
        <row r="130">
          <cell r="A130" t="str">
            <v xml:space="preserve"> 2/ Cifras al 22/3/96</v>
          </cell>
        </row>
        <row r="131">
          <cell r="A131" t="str">
            <v xml:space="preserve"> 3/Entre el 12/03/96 y el 14/03/96 el Gobierno Central adquirió ¢4.000 millones de BEM`s emitidos por el  B.C.C.R 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</sheetDataSet>
  </externalBook>
</externalLink>
</file>

<file path=xl/externalLinks/externalLink1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Índice "/>
      <sheetName val="C.1"/>
      <sheetName val="C.2"/>
      <sheetName val="G.1"/>
    </sheetNames>
    <sheetDataSet>
      <sheetData sheetId="0"/>
      <sheetData sheetId="1">
        <row r="21">
          <cell r="C21">
            <v>3.7892269255145976</v>
          </cell>
          <cell r="E21">
            <v>3.3507600250082703</v>
          </cell>
        </row>
        <row r="22">
          <cell r="C22">
            <v>3.8231103887473807</v>
          </cell>
          <cell r="E22">
            <v>3.8222807610621032</v>
          </cell>
        </row>
        <row r="23">
          <cell r="C23">
            <v>4.9122638929391229</v>
          </cell>
          <cell r="E23">
            <v>4.2479075324941107</v>
          </cell>
        </row>
        <row r="24">
          <cell r="C24">
            <v>3.5358538486074593</v>
          </cell>
          <cell r="E24">
            <v>4.5550089115212273</v>
          </cell>
        </row>
        <row r="25">
          <cell r="C25">
            <v>4.9272777545282338</v>
          </cell>
          <cell r="E25">
            <v>4.6854853933185439</v>
          </cell>
        </row>
        <row r="26">
          <cell r="C26">
            <v>4.5063633163330792</v>
          </cell>
          <cell r="E26">
            <v>4.6616618657334641</v>
          </cell>
        </row>
        <row r="27">
          <cell r="C27">
            <v>5.3132766162160152</v>
          </cell>
          <cell r="E27">
            <v>4.5746003343969193</v>
          </cell>
        </row>
        <row r="28">
          <cell r="C28">
            <v>3.61229723637733</v>
          </cell>
          <cell r="E28">
            <v>4.5131958683186184</v>
          </cell>
        </row>
        <row r="29">
          <cell r="C29">
            <v>4.0574701556582227</v>
          </cell>
          <cell r="E29">
            <v>4.5359151630935912</v>
          </cell>
        </row>
        <row r="30">
          <cell r="C30">
            <v>4.2224689935700184</v>
          </cell>
          <cell r="E30">
            <v>4.6436786671759904</v>
          </cell>
        </row>
        <row r="31">
          <cell r="C31">
            <v>4.6316217452763198</v>
          </cell>
          <cell r="E31">
            <v>4.7735866178351785</v>
          </cell>
        </row>
        <row r="32">
          <cell r="C32">
            <v>5.889770418789837</v>
          </cell>
          <cell r="E32">
            <v>4.8259687130505142</v>
          </cell>
        </row>
        <row r="33">
          <cell r="C33">
            <v>4.8350538270774308</v>
          </cell>
          <cell r="E33">
            <v>4.6904609138740341</v>
          </cell>
        </row>
        <row r="34">
          <cell r="C34">
            <v>4.466117081522313</v>
          </cell>
          <cell r="E34">
            <v>4.3780624106904753</v>
          </cell>
        </row>
        <row r="35">
          <cell r="C35">
            <v>4.7884814726537144</v>
          </cell>
          <cell r="E35">
            <v>4.0304162666254797</v>
          </cell>
        </row>
        <row r="36">
          <cell r="C36">
            <v>2.7538306969848492</v>
          </cell>
          <cell r="E36">
            <v>3.8176960632320345</v>
          </cell>
        </row>
        <row r="37">
          <cell r="C37">
            <v>2.153783197264957</v>
          </cell>
          <cell r="E37">
            <v>3.8704035166581292</v>
          </cell>
        </row>
        <row r="38">
          <cell r="C38">
            <v>4.4866398382835229</v>
          </cell>
          <cell r="E38">
            <v>4.1634447039827336</v>
          </cell>
        </row>
        <row r="39">
          <cell r="C39">
            <v>4.7140680057667481</v>
          </cell>
          <cell r="E39">
            <v>4.5268841203273951</v>
          </cell>
        </row>
        <row r="40">
          <cell r="C40">
            <v>5.2113573920871943</v>
          </cell>
          <cell r="E40">
            <v>4.7634231845282642</v>
          </cell>
        </row>
        <row r="41">
          <cell r="C41">
            <v>4.8397296827649541</v>
          </cell>
          <cell r="E41">
            <v>4.715394780313332</v>
          </cell>
        </row>
        <row r="42">
          <cell r="C42">
            <v>4.4341849544389049</v>
          </cell>
          <cell r="E42">
            <v>4.3159920850446269</v>
          </cell>
        </row>
        <row r="43">
          <cell r="C43">
            <v>4.0479729999648271</v>
          </cell>
          <cell r="E43">
            <v>3.673732122120569</v>
          </cell>
        </row>
        <row r="44">
          <cell r="C44">
            <v>2.5621358546745796</v>
          </cell>
          <cell r="E44">
            <v>2.99643551554081</v>
          </cell>
        </row>
        <row r="45">
          <cell r="C45">
            <v>1.7650402612501068</v>
          </cell>
          <cell r="E45">
            <v>2.5052309495604561</v>
          </cell>
        </row>
        <row r="46">
          <cell r="C46">
            <v>2.1346781162829842</v>
          </cell>
          <cell r="E46">
            <v>2.292325101656246</v>
          </cell>
        </row>
        <row r="47">
          <cell r="C47">
            <v>1.0853067678220754</v>
          </cell>
          <cell r="E47">
            <v>2.3011584997834547</v>
          </cell>
        </row>
        <row r="48">
          <cell r="C48">
            <v>4.3672772631950068</v>
          </cell>
          <cell r="E48">
            <v>2.4098070669519274</v>
          </cell>
        </row>
        <row r="49">
          <cell r="C49">
            <v>4.2095590834022545</v>
          </cell>
          <cell r="E49">
            <v>2.4729943754669108</v>
          </cell>
        </row>
        <row r="50">
          <cell r="C50">
            <v>2.6199497767126445</v>
          </cell>
          <cell r="E50">
            <v>2.4173832479096831</v>
          </cell>
        </row>
        <row r="51">
          <cell r="C51">
            <v>0.53817111506151605</v>
          </cell>
          <cell r="E51">
            <v>2.3000275214765509</v>
          </cell>
        </row>
        <row r="52">
          <cell r="C52">
            <v>2.6833451849583128</v>
          </cell>
          <cell r="E52">
            <v>2.2311139509912437</v>
          </cell>
        </row>
        <row r="53">
          <cell r="C53">
            <v>2.9787942750798067</v>
          </cell>
          <cell r="E53">
            <v>2.3294886994676318</v>
          </cell>
        </row>
        <row r="54">
          <cell r="C54">
            <v>1.8232775829678758</v>
          </cell>
          <cell r="E54">
            <v>2.6617472115389944</v>
          </cell>
        </row>
        <row r="55">
          <cell r="C55">
            <v>3.1826140238719631</v>
          </cell>
          <cell r="E55">
            <v>3.1637292768635916</v>
          </cell>
        </row>
        <row r="56">
          <cell r="C56">
            <v>4.6883773896064724</v>
          </cell>
          <cell r="E56">
            <v>3.6626841769215019</v>
          </cell>
        </row>
        <row r="57">
          <cell r="C57">
            <v>5.1318733674251718</v>
          </cell>
          <cell r="E57">
            <v>3.9934203344766104</v>
          </cell>
        </row>
        <row r="58">
          <cell r="C58">
            <v>4.3702018600462367</v>
          </cell>
          <cell r="E58">
            <v>4.0620463605134205</v>
          </cell>
        </row>
        <row r="59">
          <cell r="C59">
            <v>4.4907923615630665</v>
          </cell>
          <cell r="E59">
            <v>3.9083951733901188</v>
          </cell>
        </row>
        <row r="60">
          <cell r="C60">
            <v>2.0003070628251436</v>
          </cell>
          <cell r="E60">
            <v>3.6252754795984998</v>
          </cell>
        </row>
        <row r="61">
          <cell r="C61">
            <v>2.3050598676808391</v>
          </cell>
          <cell r="E61">
            <v>3.3397726461342785</v>
          </cell>
        </row>
        <row r="62">
          <cell r="C62">
            <v>2.8768253050108541</v>
          </cell>
          <cell r="E62">
            <v>3.136587326520953</v>
          </cell>
        </row>
        <row r="63">
          <cell r="C63">
            <v>4.0792582304531209</v>
          </cell>
          <cell r="E63">
            <v>3.0172056099544591</v>
          </cell>
        </row>
        <row r="64">
          <cell r="C64">
            <v>3.0952784494363783</v>
          </cell>
          <cell r="E64">
            <v>2.9118792699147633</v>
          </cell>
        </row>
        <row r="65">
          <cell r="C65">
            <v>1.9413894730753896</v>
          </cell>
          <cell r="E65">
            <v>2.7430774949560544</v>
          </cell>
        </row>
        <row r="66">
          <cell r="C66">
            <v>2.9159090965919461</v>
          </cell>
          <cell r="E66">
            <v>2.4961952926501283</v>
          </cell>
        </row>
        <row r="67">
          <cell r="C67">
            <v>1.6926788890694695</v>
          </cell>
          <cell r="E67">
            <v>2.2321357507629358</v>
          </cell>
        </row>
        <row r="68">
          <cell r="C68">
            <v>1.5862299922051619</v>
          </cell>
          <cell r="E68">
            <v>2.0881672843941601</v>
          </cell>
        </row>
        <row r="69">
          <cell r="C69">
            <v>1.6851028143315148</v>
          </cell>
          <cell r="E69">
            <v>2.1786944477952375</v>
          </cell>
        </row>
        <row r="70">
          <cell r="C70">
            <v>2.4398918338741851</v>
          </cell>
          <cell r="E70">
            <v>2.5255813156624924</v>
          </cell>
        </row>
        <row r="71">
          <cell r="C71">
            <v>2.5166100991698102</v>
          </cell>
          <cell r="E71">
            <v>3.028952710018288</v>
          </cell>
        </row>
        <row r="72">
          <cell r="C72">
            <v>3.9255093695111043</v>
          </cell>
          <cell r="E72">
            <v>3.5347466455074397</v>
          </cell>
        </row>
        <row r="73">
          <cell r="C73">
            <v>4.2683784923623023</v>
          </cell>
          <cell r="E73">
            <v>3.8919614506935432</v>
          </cell>
        </row>
        <row r="74">
          <cell r="C74">
            <v>4.0300072619320844</v>
          </cell>
          <cell r="E74">
            <v>3.9995228557125699</v>
          </cell>
        </row>
        <row r="75">
          <cell r="C75">
            <v>3.7136824083735291</v>
          </cell>
          <cell r="E75">
            <v>3.8604664421711021</v>
          </cell>
        </row>
        <row r="76">
          <cell r="C76">
            <v>3.232495138209714</v>
          </cell>
          <cell r="E76">
            <v>3.5698298450510038</v>
          </cell>
        </row>
        <row r="77">
          <cell r="C77">
            <v>2.6988081677379796</v>
          </cell>
          <cell r="E77">
            <v>3.2813934009709271</v>
          </cell>
        </row>
        <row r="78">
          <cell r="C78">
            <v>3.8650117455601958</v>
          </cell>
          <cell r="E78">
            <v>3.0932552663106776</v>
          </cell>
        </row>
        <row r="79">
          <cell r="C79">
            <v>3.8657170613409306</v>
          </cell>
          <cell r="E79">
            <v>3.0565652318574479</v>
          </cell>
        </row>
        <row r="80">
          <cell r="C80">
            <v>2.4338551672352935</v>
          </cell>
          <cell r="E80">
            <v>3.1647964685034111</v>
          </cell>
        </row>
        <row r="81">
          <cell r="C81">
            <v>3.669510633756957</v>
          </cell>
          <cell r="E81">
            <v>3.3397582589726085</v>
          </cell>
        </row>
        <row r="82">
          <cell r="C82">
            <v>3.7807160024886883</v>
          </cell>
          <cell r="E82">
            <v>3.537404606364845</v>
          </cell>
        </row>
        <row r="83">
          <cell r="C83">
            <v>3.3734705347599174</v>
          </cell>
          <cell r="E83">
            <v>3.7241128764827494</v>
          </cell>
        </row>
        <row r="84">
          <cell r="C84">
            <v>3.9184670552979526</v>
          </cell>
          <cell r="E84">
            <v>3.8623026184889682</v>
          </cell>
        </row>
        <row r="85">
          <cell r="C85">
            <v>4.3706742032214123</v>
          </cell>
          <cell r="E85">
            <v>3.9248878784919725</v>
          </cell>
        </row>
        <row r="86">
          <cell r="C86">
            <v>3.2248094456793552</v>
          </cell>
          <cell r="E86">
            <v>3.9357399767442729</v>
          </cell>
        </row>
        <row r="87">
          <cell r="C87">
            <v>3.9792515512371125</v>
          </cell>
          <cell r="E87">
            <v>3.9243355616424225</v>
          </cell>
        </row>
        <row r="88">
          <cell r="C88">
            <v>3.864454926634437</v>
          </cell>
          <cell r="E88">
            <v>3.9202071692287603</v>
          </cell>
        </row>
        <row r="89">
          <cell r="C89">
            <v>4.3137524849414746</v>
          </cell>
          <cell r="E89">
            <v>3.9046991926135206</v>
          </cell>
        </row>
        <row r="90">
          <cell r="C90">
            <v>3.9911280550329451</v>
          </cell>
          <cell r="E90">
            <v>3.849624533415863</v>
          </cell>
        </row>
        <row r="91">
          <cell r="C91">
            <v>4.0524615729323727</v>
          </cell>
          <cell r="E91">
            <v>3.664908707495556</v>
          </cell>
        </row>
        <row r="92">
          <cell r="C92">
            <v>3.629634825703107</v>
          </cell>
          <cell r="E92">
            <v>3.2179441959964379</v>
          </cell>
        </row>
        <row r="93">
          <cell r="C93">
            <v>4.5210645447277358</v>
          </cell>
          <cell r="E93">
            <v>2.4602363143384736</v>
          </cell>
        </row>
        <row r="94">
          <cell r="C94">
            <v>2.8273218675939091</v>
          </cell>
          <cell r="E94">
            <v>1.4166187873692735</v>
          </cell>
        </row>
        <row r="95">
          <cell r="C95">
            <v>-4.9038224438764217</v>
          </cell>
          <cell r="E95">
            <v>0.22808112521728674</v>
          </cell>
        </row>
        <row r="96">
          <cell r="C96" t="str">
            <v/>
          </cell>
          <cell r="E96" t="str">
            <v/>
          </cell>
        </row>
        <row r="97">
          <cell r="C97" t="str">
            <v/>
          </cell>
          <cell r="E97" t="str">
            <v/>
          </cell>
        </row>
        <row r="98">
          <cell r="C98" t="str">
            <v/>
          </cell>
          <cell r="E98" t="str">
            <v/>
          </cell>
        </row>
        <row r="99">
          <cell r="C99" t="str">
            <v/>
          </cell>
          <cell r="E99" t="str">
            <v/>
          </cell>
        </row>
        <row r="100">
          <cell r="C100" t="str">
            <v/>
          </cell>
          <cell r="E100" t="str">
            <v/>
          </cell>
        </row>
        <row r="101">
          <cell r="C101" t="str">
            <v/>
          </cell>
          <cell r="E101" t="str">
            <v/>
          </cell>
        </row>
        <row r="102">
          <cell r="C102" t="str">
            <v/>
          </cell>
          <cell r="E102" t="str">
            <v/>
          </cell>
        </row>
        <row r="103">
          <cell r="C103" t="str">
            <v/>
          </cell>
          <cell r="E103" t="str">
            <v/>
          </cell>
        </row>
        <row r="104">
          <cell r="C104" t="str">
            <v/>
          </cell>
          <cell r="E104" t="str">
            <v/>
          </cell>
        </row>
        <row r="105">
          <cell r="C105" t="str">
            <v/>
          </cell>
          <cell r="E105" t="str">
            <v/>
          </cell>
        </row>
        <row r="106">
          <cell r="C106" t="str">
            <v/>
          </cell>
          <cell r="E106" t="str">
            <v/>
          </cell>
        </row>
        <row r="107">
          <cell r="C107" t="str">
            <v/>
          </cell>
          <cell r="E107" t="str">
            <v/>
          </cell>
        </row>
        <row r="108">
          <cell r="C108" t="str">
            <v/>
          </cell>
          <cell r="E108" t="str">
            <v/>
          </cell>
        </row>
        <row r="109">
          <cell r="C109" t="str">
            <v/>
          </cell>
          <cell r="E109" t="str">
            <v/>
          </cell>
        </row>
        <row r="110">
          <cell r="C110" t="str">
            <v/>
          </cell>
          <cell r="E110" t="str">
            <v/>
          </cell>
        </row>
        <row r="111">
          <cell r="C111" t="str">
            <v/>
          </cell>
          <cell r="E111" t="str">
            <v/>
          </cell>
        </row>
        <row r="112">
          <cell r="C112" t="str">
            <v/>
          </cell>
          <cell r="E112" t="str">
            <v/>
          </cell>
        </row>
        <row r="113">
          <cell r="C113" t="str">
            <v/>
          </cell>
          <cell r="E113" t="str">
            <v/>
          </cell>
        </row>
        <row r="114">
          <cell r="C114" t="str">
            <v/>
          </cell>
          <cell r="E114" t="str">
            <v/>
          </cell>
        </row>
        <row r="115">
          <cell r="C115" t="str">
            <v/>
          </cell>
          <cell r="E115" t="str">
            <v/>
          </cell>
        </row>
        <row r="116">
          <cell r="C116" t="str">
            <v/>
          </cell>
          <cell r="E116" t="str">
            <v/>
          </cell>
        </row>
        <row r="117">
          <cell r="C117" t="str">
            <v/>
          </cell>
          <cell r="E117" t="str">
            <v/>
          </cell>
        </row>
        <row r="118">
          <cell r="C118" t="str">
            <v/>
          </cell>
          <cell r="E118" t="str">
            <v/>
          </cell>
        </row>
        <row r="119">
          <cell r="C119" t="str">
            <v/>
          </cell>
          <cell r="E119" t="str">
            <v/>
          </cell>
        </row>
        <row r="120">
          <cell r="C120" t="str">
            <v/>
          </cell>
          <cell r="E120" t="str">
            <v/>
          </cell>
        </row>
        <row r="121">
          <cell r="C121" t="str">
            <v/>
          </cell>
          <cell r="E121" t="str">
            <v/>
          </cell>
        </row>
        <row r="122">
          <cell r="C122" t="str">
            <v/>
          </cell>
          <cell r="E122" t="str">
            <v/>
          </cell>
        </row>
        <row r="123">
          <cell r="C123" t="str">
            <v/>
          </cell>
          <cell r="E123" t="str">
            <v/>
          </cell>
        </row>
        <row r="124">
          <cell r="C124" t="str">
            <v/>
          </cell>
          <cell r="E124" t="str">
            <v/>
          </cell>
        </row>
        <row r="125">
          <cell r="C125" t="str">
            <v/>
          </cell>
          <cell r="E125" t="str">
            <v/>
          </cell>
        </row>
        <row r="126">
          <cell r="C126" t="str">
            <v/>
          </cell>
          <cell r="E126" t="str">
            <v/>
          </cell>
        </row>
        <row r="127">
          <cell r="C127" t="str">
            <v/>
          </cell>
          <cell r="E127" t="str">
            <v/>
          </cell>
        </row>
        <row r="128">
          <cell r="C128" t="str">
            <v/>
          </cell>
          <cell r="E128" t="str">
            <v/>
          </cell>
        </row>
        <row r="129">
          <cell r="C129" t="str">
            <v/>
          </cell>
          <cell r="E129" t="str">
            <v/>
          </cell>
        </row>
        <row r="130">
          <cell r="C130" t="str">
            <v/>
          </cell>
          <cell r="E130" t="str">
            <v/>
          </cell>
        </row>
        <row r="131">
          <cell r="C131" t="str">
            <v/>
          </cell>
          <cell r="E131" t="str">
            <v/>
          </cell>
        </row>
        <row r="132">
          <cell r="C132" t="str">
            <v/>
          </cell>
          <cell r="E132" t="str">
            <v/>
          </cell>
        </row>
        <row r="133">
          <cell r="C133" t="str">
            <v/>
          </cell>
          <cell r="E133" t="str">
            <v/>
          </cell>
        </row>
        <row r="134">
          <cell r="C134" t="str">
            <v/>
          </cell>
          <cell r="E134" t="str">
            <v/>
          </cell>
        </row>
        <row r="135">
          <cell r="C135" t="str">
            <v/>
          </cell>
          <cell r="E135" t="str">
            <v/>
          </cell>
        </row>
        <row r="136">
          <cell r="C136" t="str">
            <v/>
          </cell>
          <cell r="E136" t="str">
            <v/>
          </cell>
        </row>
        <row r="137">
          <cell r="C137" t="str">
            <v/>
          </cell>
          <cell r="E137" t="str">
            <v/>
          </cell>
        </row>
        <row r="138">
          <cell r="C138" t="str">
            <v/>
          </cell>
          <cell r="E138" t="str">
            <v/>
          </cell>
        </row>
        <row r="139">
          <cell r="C139" t="str">
            <v/>
          </cell>
          <cell r="E139" t="str">
            <v/>
          </cell>
        </row>
        <row r="140">
          <cell r="C140" t="str">
            <v/>
          </cell>
          <cell r="E140" t="str">
            <v/>
          </cell>
        </row>
        <row r="141">
          <cell r="C141" t="str">
            <v/>
          </cell>
          <cell r="E141" t="str">
            <v/>
          </cell>
        </row>
        <row r="142">
          <cell r="C142" t="str">
            <v/>
          </cell>
          <cell r="E142" t="str">
            <v/>
          </cell>
        </row>
        <row r="143">
          <cell r="C143" t="str">
            <v/>
          </cell>
          <cell r="E143" t="str">
            <v/>
          </cell>
        </row>
        <row r="144">
          <cell r="C144" t="str">
            <v/>
          </cell>
          <cell r="E144" t="str">
            <v/>
          </cell>
        </row>
        <row r="145">
          <cell r="C145" t="str">
            <v/>
          </cell>
          <cell r="E145" t="str">
            <v/>
          </cell>
        </row>
        <row r="146">
          <cell r="C146" t="str">
            <v/>
          </cell>
          <cell r="E146" t="str">
            <v/>
          </cell>
        </row>
        <row r="147">
          <cell r="C147" t="str">
            <v/>
          </cell>
          <cell r="E147" t="str">
            <v/>
          </cell>
        </row>
        <row r="148">
          <cell r="C148" t="str">
            <v/>
          </cell>
          <cell r="E148" t="str">
            <v/>
          </cell>
        </row>
        <row r="149">
          <cell r="C149" t="str">
            <v/>
          </cell>
          <cell r="E149" t="str">
            <v/>
          </cell>
        </row>
        <row r="150">
          <cell r="C150" t="str">
            <v/>
          </cell>
          <cell r="E150" t="str">
            <v/>
          </cell>
        </row>
        <row r="151">
          <cell r="C151" t="str">
            <v/>
          </cell>
          <cell r="E151" t="str">
            <v/>
          </cell>
        </row>
        <row r="152">
          <cell r="C152" t="str">
            <v/>
          </cell>
          <cell r="E152" t="str">
            <v/>
          </cell>
        </row>
        <row r="153">
          <cell r="C153" t="str">
            <v/>
          </cell>
          <cell r="E153" t="str">
            <v/>
          </cell>
        </row>
        <row r="154">
          <cell r="C154" t="str">
            <v/>
          </cell>
          <cell r="E154" t="str">
            <v/>
          </cell>
        </row>
        <row r="155">
          <cell r="C155" t="str">
            <v/>
          </cell>
          <cell r="E155" t="str">
            <v/>
          </cell>
        </row>
        <row r="156">
          <cell r="C156" t="str">
            <v/>
          </cell>
          <cell r="E156" t="str">
            <v/>
          </cell>
        </row>
        <row r="157">
          <cell r="C157" t="str">
            <v/>
          </cell>
          <cell r="E157" t="str">
            <v/>
          </cell>
        </row>
        <row r="158">
          <cell r="C158" t="str">
            <v/>
          </cell>
          <cell r="E158" t="str">
            <v/>
          </cell>
        </row>
        <row r="159">
          <cell r="C159" t="str">
            <v/>
          </cell>
          <cell r="E159" t="str">
            <v/>
          </cell>
        </row>
        <row r="160">
          <cell r="C160" t="str">
            <v/>
          </cell>
          <cell r="E160" t="str">
            <v/>
          </cell>
        </row>
        <row r="161">
          <cell r="C161" t="str">
            <v/>
          </cell>
          <cell r="E161" t="str">
            <v/>
          </cell>
        </row>
        <row r="162">
          <cell r="C162" t="str">
            <v/>
          </cell>
          <cell r="E162" t="str">
            <v/>
          </cell>
        </row>
        <row r="163">
          <cell r="C163" t="str">
            <v/>
          </cell>
          <cell r="E163" t="str">
            <v/>
          </cell>
        </row>
        <row r="164">
          <cell r="C164" t="str">
            <v/>
          </cell>
          <cell r="E164" t="str">
            <v/>
          </cell>
        </row>
        <row r="165">
          <cell r="C165" t="str">
            <v/>
          </cell>
          <cell r="E165" t="str">
            <v/>
          </cell>
        </row>
        <row r="166">
          <cell r="C166" t="str">
            <v/>
          </cell>
          <cell r="E166" t="str">
            <v/>
          </cell>
        </row>
        <row r="167">
          <cell r="C167" t="str">
            <v/>
          </cell>
          <cell r="E167" t="str">
            <v/>
          </cell>
        </row>
        <row r="168">
          <cell r="C168" t="str">
            <v/>
          </cell>
          <cell r="E168" t="str">
            <v/>
          </cell>
        </row>
        <row r="169">
          <cell r="C169" t="str">
            <v/>
          </cell>
          <cell r="E169" t="str">
            <v/>
          </cell>
        </row>
        <row r="170">
          <cell r="C170" t="str">
            <v/>
          </cell>
          <cell r="E170" t="str">
            <v/>
          </cell>
        </row>
        <row r="171">
          <cell r="C171" t="str">
            <v/>
          </cell>
          <cell r="E171" t="str">
            <v/>
          </cell>
        </row>
        <row r="172">
          <cell r="C172" t="str">
            <v/>
          </cell>
          <cell r="E172" t="str">
            <v/>
          </cell>
        </row>
        <row r="173">
          <cell r="C173" t="str">
            <v/>
          </cell>
          <cell r="E173" t="str">
            <v/>
          </cell>
        </row>
        <row r="174">
          <cell r="C174" t="str">
            <v/>
          </cell>
          <cell r="E174" t="str">
            <v/>
          </cell>
        </row>
        <row r="175">
          <cell r="C175" t="str">
            <v/>
          </cell>
          <cell r="E175" t="str">
            <v/>
          </cell>
        </row>
        <row r="176">
          <cell r="C176" t="str">
            <v/>
          </cell>
          <cell r="E176" t="str">
            <v/>
          </cell>
        </row>
        <row r="177">
          <cell r="C177" t="str">
            <v/>
          </cell>
          <cell r="E177" t="str">
            <v/>
          </cell>
        </row>
        <row r="178">
          <cell r="C178" t="str">
            <v/>
          </cell>
          <cell r="E178" t="str">
            <v/>
          </cell>
        </row>
        <row r="179">
          <cell r="C179" t="str">
            <v/>
          </cell>
          <cell r="E179" t="str">
            <v/>
          </cell>
        </row>
        <row r="180">
          <cell r="C180" t="str">
            <v/>
          </cell>
          <cell r="E180" t="str">
            <v/>
          </cell>
        </row>
        <row r="181">
          <cell r="C181" t="str">
            <v/>
          </cell>
          <cell r="E181" t="str">
            <v/>
          </cell>
        </row>
        <row r="182">
          <cell r="C182" t="str">
            <v/>
          </cell>
          <cell r="E182" t="str">
            <v/>
          </cell>
        </row>
        <row r="183">
          <cell r="C183" t="str">
            <v/>
          </cell>
          <cell r="E183" t="str">
            <v/>
          </cell>
        </row>
        <row r="184">
          <cell r="C184" t="str">
            <v/>
          </cell>
          <cell r="E184" t="str">
            <v/>
          </cell>
        </row>
        <row r="185">
          <cell r="C185" t="str">
            <v/>
          </cell>
          <cell r="E185" t="str">
            <v/>
          </cell>
        </row>
        <row r="186">
          <cell r="C186" t="str">
            <v/>
          </cell>
          <cell r="E186" t="str">
            <v/>
          </cell>
        </row>
        <row r="187">
          <cell r="C187" t="str">
            <v/>
          </cell>
          <cell r="E187" t="str">
            <v/>
          </cell>
        </row>
        <row r="188">
          <cell r="C188" t="str">
            <v/>
          </cell>
          <cell r="E188" t="str">
            <v/>
          </cell>
        </row>
        <row r="189">
          <cell r="C189" t="str">
            <v/>
          </cell>
          <cell r="E189" t="str">
            <v/>
          </cell>
        </row>
        <row r="190">
          <cell r="C190" t="str">
            <v/>
          </cell>
          <cell r="E190" t="str">
            <v/>
          </cell>
        </row>
        <row r="191">
          <cell r="C191" t="str">
            <v/>
          </cell>
          <cell r="E191" t="str">
            <v/>
          </cell>
        </row>
        <row r="192">
          <cell r="C192" t="str">
            <v/>
          </cell>
          <cell r="E192" t="str">
            <v/>
          </cell>
        </row>
        <row r="193">
          <cell r="C193" t="str">
            <v/>
          </cell>
          <cell r="E193" t="str">
            <v/>
          </cell>
        </row>
        <row r="194">
          <cell r="C194" t="str">
            <v/>
          </cell>
          <cell r="E194" t="str">
            <v/>
          </cell>
        </row>
        <row r="195">
          <cell r="C195" t="str">
            <v/>
          </cell>
          <cell r="E195" t="str">
            <v/>
          </cell>
        </row>
        <row r="196">
          <cell r="C196" t="str">
            <v/>
          </cell>
          <cell r="E196" t="str">
            <v/>
          </cell>
        </row>
        <row r="197">
          <cell r="C197" t="str">
            <v/>
          </cell>
          <cell r="E197" t="str">
            <v/>
          </cell>
        </row>
        <row r="198">
          <cell r="C198" t="str">
            <v/>
          </cell>
          <cell r="E198" t="str">
            <v/>
          </cell>
        </row>
        <row r="199">
          <cell r="C199" t="str">
            <v/>
          </cell>
          <cell r="E199" t="str">
            <v/>
          </cell>
        </row>
        <row r="200">
          <cell r="C200" t="str">
            <v/>
          </cell>
          <cell r="E200" t="str">
            <v/>
          </cell>
        </row>
        <row r="201">
          <cell r="C201" t="str">
            <v/>
          </cell>
          <cell r="E201" t="str">
            <v/>
          </cell>
        </row>
        <row r="202">
          <cell r="C202" t="str">
            <v/>
          </cell>
          <cell r="E202" t="str">
            <v/>
          </cell>
        </row>
        <row r="203">
          <cell r="C203" t="str">
            <v/>
          </cell>
          <cell r="E203" t="str">
            <v/>
          </cell>
        </row>
        <row r="204">
          <cell r="C204" t="str">
            <v/>
          </cell>
          <cell r="E204" t="str">
            <v/>
          </cell>
        </row>
        <row r="205">
          <cell r="C205" t="str">
            <v/>
          </cell>
          <cell r="E205" t="str">
            <v/>
          </cell>
        </row>
        <row r="206">
          <cell r="C206" t="str">
            <v/>
          </cell>
          <cell r="E206" t="str">
            <v/>
          </cell>
        </row>
        <row r="207">
          <cell r="C207" t="str">
            <v/>
          </cell>
          <cell r="E207" t="str">
            <v/>
          </cell>
        </row>
        <row r="208">
          <cell r="C208" t="str">
            <v/>
          </cell>
          <cell r="E208" t="str">
            <v/>
          </cell>
        </row>
        <row r="209">
          <cell r="C209" t="str">
            <v/>
          </cell>
          <cell r="E209" t="str">
            <v/>
          </cell>
        </row>
        <row r="210">
          <cell r="C210" t="str">
            <v/>
          </cell>
          <cell r="E210" t="str">
            <v/>
          </cell>
        </row>
        <row r="211">
          <cell r="C211" t="str">
            <v/>
          </cell>
          <cell r="E211" t="str">
            <v/>
          </cell>
        </row>
        <row r="212">
          <cell r="C212" t="str">
            <v/>
          </cell>
          <cell r="E212" t="str">
            <v/>
          </cell>
        </row>
        <row r="213">
          <cell r="C213" t="str">
            <v/>
          </cell>
          <cell r="E213" t="str">
            <v/>
          </cell>
        </row>
        <row r="214">
          <cell r="C214" t="str">
            <v/>
          </cell>
          <cell r="E214" t="str">
            <v/>
          </cell>
        </row>
        <row r="215">
          <cell r="C215" t="str">
            <v/>
          </cell>
          <cell r="E215" t="str">
            <v/>
          </cell>
        </row>
        <row r="216">
          <cell r="C216" t="str">
            <v/>
          </cell>
          <cell r="E216" t="str">
            <v/>
          </cell>
        </row>
        <row r="217">
          <cell r="C217" t="str">
            <v/>
          </cell>
          <cell r="E217" t="str">
            <v/>
          </cell>
        </row>
        <row r="218">
          <cell r="C218" t="str">
            <v/>
          </cell>
          <cell r="E218" t="str">
            <v/>
          </cell>
        </row>
        <row r="219">
          <cell r="C219" t="str">
            <v/>
          </cell>
          <cell r="E219" t="str">
            <v/>
          </cell>
        </row>
        <row r="220">
          <cell r="C220" t="str">
            <v/>
          </cell>
          <cell r="E220" t="str">
            <v/>
          </cell>
        </row>
        <row r="221">
          <cell r="C221" t="str">
            <v/>
          </cell>
          <cell r="E221" t="str">
            <v/>
          </cell>
        </row>
        <row r="222">
          <cell r="C222" t="str">
            <v/>
          </cell>
          <cell r="E222" t="str">
            <v/>
          </cell>
        </row>
        <row r="223">
          <cell r="C223" t="str">
            <v/>
          </cell>
          <cell r="E223" t="str">
            <v/>
          </cell>
        </row>
        <row r="224">
          <cell r="C224" t="str">
            <v/>
          </cell>
          <cell r="E224" t="str">
            <v/>
          </cell>
        </row>
        <row r="225">
          <cell r="C225" t="str">
            <v/>
          </cell>
          <cell r="E225" t="str">
            <v/>
          </cell>
        </row>
        <row r="226">
          <cell r="C226" t="str">
            <v/>
          </cell>
          <cell r="E226" t="str">
            <v/>
          </cell>
        </row>
        <row r="227">
          <cell r="C227" t="str">
            <v/>
          </cell>
          <cell r="E227" t="str">
            <v/>
          </cell>
        </row>
        <row r="228">
          <cell r="C228" t="str">
            <v/>
          </cell>
          <cell r="E228" t="str">
            <v/>
          </cell>
        </row>
        <row r="229">
          <cell r="C229" t="str">
            <v/>
          </cell>
          <cell r="E229" t="str">
            <v/>
          </cell>
        </row>
        <row r="230">
          <cell r="C230" t="str">
            <v/>
          </cell>
          <cell r="E230" t="str">
            <v/>
          </cell>
        </row>
        <row r="231">
          <cell r="C231" t="str">
            <v/>
          </cell>
          <cell r="E231" t="str">
            <v/>
          </cell>
        </row>
        <row r="232">
          <cell r="C232" t="str">
            <v/>
          </cell>
          <cell r="E232" t="str">
            <v/>
          </cell>
        </row>
        <row r="233">
          <cell r="C233" t="str">
            <v/>
          </cell>
          <cell r="E233" t="str">
            <v/>
          </cell>
        </row>
        <row r="234">
          <cell r="C234" t="str">
            <v/>
          </cell>
          <cell r="E234" t="str">
            <v/>
          </cell>
        </row>
        <row r="235">
          <cell r="C235" t="str">
            <v/>
          </cell>
          <cell r="E235" t="str">
            <v/>
          </cell>
        </row>
        <row r="236">
          <cell r="C236" t="str">
            <v/>
          </cell>
          <cell r="E236" t="str">
            <v/>
          </cell>
        </row>
        <row r="237">
          <cell r="C237" t="str">
            <v/>
          </cell>
          <cell r="E237" t="str">
            <v/>
          </cell>
        </row>
        <row r="238">
          <cell r="C238" t="str">
            <v/>
          </cell>
          <cell r="E238" t="str">
            <v/>
          </cell>
        </row>
        <row r="239">
          <cell r="C239" t="str">
            <v/>
          </cell>
          <cell r="E239" t="str">
            <v/>
          </cell>
        </row>
        <row r="240">
          <cell r="C240" t="str">
            <v/>
          </cell>
          <cell r="E240" t="str">
            <v/>
          </cell>
        </row>
        <row r="241">
          <cell r="C241" t="str">
            <v/>
          </cell>
          <cell r="E241" t="str">
            <v/>
          </cell>
        </row>
        <row r="242">
          <cell r="C242" t="str">
            <v/>
          </cell>
          <cell r="E242" t="str">
            <v/>
          </cell>
        </row>
        <row r="243">
          <cell r="C243" t="str">
            <v/>
          </cell>
          <cell r="E243" t="str">
            <v/>
          </cell>
        </row>
        <row r="244">
          <cell r="C244" t="str">
            <v/>
          </cell>
          <cell r="E244" t="str">
            <v/>
          </cell>
        </row>
        <row r="245">
          <cell r="C245" t="str">
            <v/>
          </cell>
          <cell r="E245" t="str">
            <v/>
          </cell>
        </row>
        <row r="246">
          <cell r="C246" t="str">
            <v/>
          </cell>
          <cell r="E246" t="str">
            <v/>
          </cell>
        </row>
        <row r="247">
          <cell r="C247" t="str">
            <v/>
          </cell>
          <cell r="E247" t="str">
            <v/>
          </cell>
        </row>
        <row r="248">
          <cell r="C248" t="str">
            <v/>
          </cell>
          <cell r="E248" t="str">
            <v/>
          </cell>
        </row>
        <row r="249">
          <cell r="C249" t="str">
            <v/>
          </cell>
          <cell r="E249" t="str">
            <v/>
          </cell>
        </row>
        <row r="250">
          <cell r="C250" t="str">
            <v/>
          </cell>
          <cell r="E250" t="str">
            <v/>
          </cell>
        </row>
        <row r="251">
          <cell r="C251" t="str">
            <v/>
          </cell>
          <cell r="E251" t="str">
            <v/>
          </cell>
        </row>
        <row r="252">
          <cell r="C252" t="str">
            <v/>
          </cell>
          <cell r="E252" t="str">
            <v/>
          </cell>
        </row>
        <row r="253">
          <cell r="C253" t="str">
            <v/>
          </cell>
          <cell r="E253" t="str">
            <v/>
          </cell>
        </row>
        <row r="254">
          <cell r="C254" t="str">
            <v/>
          </cell>
          <cell r="E254" t="str">
            <v/>
          </cell>
        </row>
        <row r="255">
          <cell r="C255" t="str">
            <v/>
          </cell>
          <cell r="E255" t="str">
            <v/>
          </cell>
        </row>
        <row r="256">
          <cell r="C256" t="str">
            <v/>
          </cell>
          <cell r="E256" t="str">
            <v/>
          </cell>
        </row>
        <row r="257">
          <cell r="C257" t="str">
            <v/>
          </cell>
          <cell r="E257" t="str">
            <v/>
          </cell>
        </row>
        <row r="258">
          <cell r="C258" t="str">
            <v/>
          </cell>
          <cell r="E258" t="str">
            <v/>
          </cell>
        </row>
        <row r="259">
          <cell r="C259" t="str">
            <v/>
          </cell>
          <cell r="E259" t="str">
            <v/>
          </cell>
        </row>
        <row r="260">
          <cell r="C260" t="str">
            <v/>
          </cell>
          <cell r="E260" t="str">
            <v/>
          </cell>
        </row>
        <row r="261">
          <cell r="C261" t="str">
            <v/>
          </cell>
          <cell r="E261" t="str">
            <v/>
          </cell>
        </row>
        <row r="262">
          <cell r="C262" t="str">
            <v/>
          </cell>
          <cell r="E262" t="str">
            <v/>
          </cell>
        </row>
        <row r="263">
          <cell r="C263" t="str">
            <v/>
          </cell>
          <cell r="E263" t="str">
            <v/>
          </cell>
        </row>
        <row r="264">
          <cell r="C264" t="str">
            <v/>
          </cell>
          <cell r="E264" t="str">
            <v/>
          </cell>
        </row>
        <row r="265">
          <cell r="C265" t="str">
            <v/>
          </cell>
          <cell r="E265" t="str">
            <v/>
          </cell>
        </row>
        <row r="266">
          <cell r="C266" t="str">
            <v/>
          </cell>
          <cell r="E266" t="str">
            <v/>
          </cell>
        </row>
        <row r="267">
          <cell r="C267" t="str">
            <v/>
          </cell>
          <cell r="E267" t="str">
            <v/>
          </cell>
        </row>
        <row r="268">
          <cell r="C268" t="str">
            <v/>
          </cell>
          <cell r="E268" t="str">
            <v/>
          </cell>
        </row>
        <row r="269">
          <cell r="C269" t="str">
            <v/>
          </cell>
          <cell r="E269" t="str">
            <v/>
          </cell>
        </row>
        <row r="270">
          <cell r="C270" t="str">
            <v/>
          </cell>
          <cell r="E270" t="str">
            <v/>
          </cell>
        </row>
        <row r="271">
          <cell r="C271" t="str">
            <v/>
          </cell>
          <cell r="E271" t="str">
            <v/>
          </cell>
        </row>
        <row r="272">
          <cell r="C272" t="str">
            <v/>
          </cell>
          <cell r="E272" t="str">
            <v/>
          </cell>
        </row>
        <row r="273">
          <cell r="C273" t="str">
            <v/>
          </cell>
          <cell r="E273" t="str">
            <v/>
          </cell>
        </row>
        <row r="274">
          <cell r="C274" t="str">
            <v/>
          </cell>
          <cell r="E274" t="str">
            <v/>
          </cell>
        </row>
        <row r="275">
          <cell r="C275" t="str">
            <v/>
          </cell>
          <cell r="E275" t="str">
            <v/>
          </cell>
        </row>
        <row r="276">
          <cell r="C276" t="str">
            <v/>
          </cell>
          <cell r="E276" t="str">
            <v/>
          </cell>
        </row>
        <row r="277">
          <cell r="C277" t="str">
            <v/>
          </cell>
          <cell r="E277" t="str">
            <v/>
          </cell>
        </row>
        <row r="278">
          <cell r="C278" t="str">
            <v/>
          </cell>
          <cell r="E278" t="str">
            <v/>
          </cell>
        </row>
        <row r="279">
          <cell r="C279" t="str">
            <v/>
          </cell>
          <cell r="E279" t="str">
            <v/>
          </cell>
        </row>
        <row r="280">
          <cell r="C280" t="str">
            <v/>
          </cell>
          <cell r="E280" t="str">
            <v/>
          </cell>
        </row>
        <row r="281">
          <cell r="C281" t="str">
            <v/>
          </cell>
          <cell r="E281" t="str">
            <v/>
          </cell>
        </row>
        <row r="282">
          <cell r="C282" t="str">
            <v/>
          </cell>
          <cell r="E282" t="str">
            <v/>
          </cell>
        </row>
        <row r="283">
          <cell r="C283" t="str">
            <v/>
          </cell>
          <cell r="E283" t="str">
            <v/>
          </cell>
        </row>
        <row r="284">
          <cell r="C284" t="str">
            <v/>
          </cell>
          <cell r="E284" t="str">
            <v/>
          </cell>
        </row>
        <row r="285">
          <cell r="C285" t="str">
            <v/>
          </cell>
          <cell r="E285" t="str">
            <v/>
          </cell>
        </row>
        <row r="286">
          <cell r="C286" t="str">
            <v/>
          </cell>
          <cell r="E286" t="str">
            <v/>
          </cell>
        </row>
        <row r="287">
          <cell r="C287" t="str">
            <v/>
          </cell>
          <cell r="E287" t="str">
            <v/>
          </cell>
        </row>
        <row r="288">
          <cell r="C288" t="str">
            <v/>
          </cell>
          <cell r="E288" t="str">
            <v/>
          </cell>
        </row>
        <row r="289">
          <cell r="C289" t="str">
            <v/>
          </cell>
          <cell r="E289" t="str">
            <v/>
          </cell>
        </row>
        <row r="290">
          <cell r="C290" t="str">
            <v/>
          </cell>
          <cell r="E290" t="str">
            <v/>
          </cell>
        </row>
        <row r="291">
          <cell r="C291" t="str">
            <v/>
          </cell>
          <cell r="E291" t="str">
            <v/>
          </cell>
        </row>
        <row r="292">
          <cell r="C292" t="str">
            <v/>
          </cell>
          <cell r="E292" t="str">
            <v/>
          </cell>
        </row>
        <row r="293">
          <cell r="C293" t="str">
            <v/>
          </cell>
          <cell r="E293" t="str">
            <v/>
          </cell>
        </row>
        <row r="294">
          <cell r="C294" t="str">
            <v/>
          </cell>
          <cell r="E294" t="str">
            <v/>
          </cell>
        </row>
        <row r="295">
          <cell r="C295" t="str">
            <v/>
          </cell>
          <cell r="E295" t="str">
            <v/>
          </cell>
        </row>
        <row r="296">
          <cell r="C296" t="str">
            <v/>
          </cell>
          <cell r="E296" t="str">
            <v/>
          </cell>
        </row>
        <row r="297">
          <cell r="C297" t="str">
            <v/>
          </cell>
          <cell r="E297" t="str">
            <v/>
          </cell>
        </row>
        <row r="298">
          <cell r="C298" t="str">
            <v/>
          </cell>
          <cell r="E298" t="str">
            <v/>
          </cell>
        </row>
        <row r="299">
          <cell r="C299" t="str">
            <v/>
          </cell>
          <cell r="E299" t="str">
            <v/>
          </cell>
        </row>
        <row r="300">
          <cell r="C300" t="str">
            <v/>
          </cell>
          <cell r="E300" t="str">
            <v/>
          </cell>
        </row>
        <row r="301">
          <cell r="C301" t="str">
            <v/>
          </cell>
          <cell r="E301" t="str">
            <v/>
          </cell>
        </row>
        <row r="302">
          <cell r="C302" t="str">
            <v/>
          </cell>
          <cell r="E302" t="str">
            <v/>
          </cell>
        </row>
        <row r="303">
          <cell r="C303" t="str">
            <v/>
          </cell>
          <cell r="E303" t="str">
            <v/>
          </cell>
        </row>
        <row r="304">
          <cell r="C304" t="str">
            <v/>
          </cell>
          <cell r="E304" t="str">
            <v/>
          </cell>
        </row>
        <row r="305">
          <cell r="C305" t="str">
            <v/>
          </cell>
          <cell r="E305" t="str">
            <v/>
          </cell>
        </row>
        <row r="306">
          <cell r="C306" t="str">
            <v/>
          </cell>
          <cell r="E306" t="str">
            <v/>
          </cell>
        </row>
        <row r="307">
          <cell r="C307" t="str">
            <v/>
          </cell>
          <cell r="E307" t="str">
            <v/>
          </cell>
        </row>
        <row r="308">
          <cell r="C308" t="str">
            <v/>
          </cell>
          <cell r="E308" t="str">
            <v/>
          </cell>
        </row>
        <row r="309">
          <cell r="C309" t="str">
            <v/>
          </cell>
          <cell r="E309" t="str">
            <v/>
          </cell>
        </row>
        <row r="310">
          <cell r="C310" t="str">
            <v/>
          </cell>
          <cell r="E310" t="str">
            <v/>
          </cell>
        </row>
        <row r="311">
          <cell r="C311" t="str">
            <v/>
          </cell>
          <cell r="E311" t="str">
            <v/>
          </cell>
        </row>
        <row r="312">
          <cell r="C312" t="str">
            <v/>
          </cell>
          <cell r="E312" t="str">
            <v/>
          </cell>
        </row>
        <row r="313">
          <cell r="C313" t="str">
            <v/>
          </cell>
          <cell r="E313" t="str">
            <v/>
          </cell>
        </row>
        <row r="314">
          <cell r="C314" t="str">
            <v/>
          </cell>
          <cell r="E314" t="str">
            <v/>
          </cell>
        </row>
        <row r="315">
          <cell r="C315" t="str">
            <v/>
          </cell>
          <cell r="E315" t="str">
            <v/>
          </cell>
        </row>
        <row r="316">
          <cell r="C316" t="str">
            <v/>
          </cell>
          <cell r="E316" t="str">
            <v/>
          </cell>
        </row>
        <row r="317">
          <cell r="C317" t="str">
            <v/>
          </cell>
          <cell r="E317" t="str">
            <v/>
          </cell>
        </row>
        <row r="318">
          <cell r="C318" t="str">
            <v/>
          </cell>
          <cell r="E318" t="str">
            <v/>
          </cell>
        </row>
        <row r="319">
          <cell r="C319" t="str">
            <v/>
          </cell>
          <cell r="E319" t="str">
            <v/>
          </cell>
        </row>
        <row r="320">
          <cell r="C320" t="str">
            <v/>
          </cell>
          <cell r="E320" t="str">
            <v/>
          </cell>
        </row>
        <row r="321">
          <cell r="C321" t="str">
            <v/>
          </cell>
          <cell r="E321" t="str">
            <v/>
          </cell>
        </row>
        <row r="322">
          <cell r="C322" t="str">
            <v/>
          </cell>
          <cell r="E322" t="str">
            <v/>
          </cell>
        </row>
        <row r="323">
          <cell r="C323" t="str">
            <v/>
          </cell>
          <cell r="E323" t="str">
            <v/>
          </cell>
        </row>
        <row r="324">
          <cell r="C324" t="str">
            <v/>
          </cell>
          <cell r="E324" t="str">
            <v/>
          </cell>
        </row>
        <row r="325">
          <cell r="C325" t="str">
            <v/>
          </cell>
          <cell r="E325" t="str">
            <v/>
          </cell>
        </row>
        <row r="326">
          <cell r="C326" t="str">
            <v/>
          </cell>
          <cell r="E326" t="str">
            <v/>
          </cell>
        </row>
        <row r="327">
          <cell r="C327" t="str">
            <v/>
          </cell>
          <cell r="E327" t="str">
            <v/>
          </cell>
        </row>
        <row r="328">
          <cell r="C328" t="str">
            <v/>
          </cell>
          <cell r="E328" t="str">
            <v/>
          </cell>
        </row>
        <row r="329">
          <cell r="C329" t="str">
            <v/>
          </cell>
          <cell r="E329" t="str">
            <v/>
          </cell>
        </row>
        <row r="330">
          <cell r="C330" t="str">
            <v/>
          </cell>
          <cell r="E330" t="str">
            <v/>
          </cell>
        </row>
        <row r="331">
          <cell r="C331" t="str">
            <v/>
          </cell>
          <cell r="E331" t="str">
            <v/>
          </cell>
        </row>
        <row r="332">
          <cell r="C332" t="str">
            <v/>
          </cell>
          <cell r="E332" t="str">
            <v/>
          </cell>
        </row>
        <row r="333">
          <cell r="C333" t="str">
            <v/>
          </cell>
          <cell r="E333" t="str">
            <v/>
          </cell>
        </row>
        <row r="334">
          <cell r="C334" t="str">
            <v/>
          </cell>
          <cell r="E334" t="str">
            <v/>
          </cell>
        </row>
        <row r="335">
          <cell r="C335" t="str">
            <v/>
          </cell>
          <cell r="E335" t="str">
            <v/>
          </cell>
        </row>
        <row r="336">
          <cell r="C336" t="str">
            <v/>
          </cell>
          <cell r="E336" t="str">
            <v/>
          </cell>
        </row>
        <row r="337">
          <cell r="C337" t="str">
            <v/>
          </cell>
          <cell r="E337" t="str">
            <v/>
          </cell>
        </row>
        <row r="338">
          <cell r="C338" t="str">
            <v/>
          </cell>
          <cell r="E338" t="str">
            <v/>
          </cell>
        </row>
        <row r="339">
          <cell r="C339" t="str">
            <v/>
          </cell>
          <cell r="E339" t="str">
            <v/>
          </cell>
        </row>
        <row r="340">
          <cell r="C340" t="str">
            <v/>
          </cell>
          <cell r="E340" t="str">
            <v/>
          </cell>
        </row>
        <row r="341">
          <cell r="C341" t="str">
            <v/>
          </cell>
          <cell r="E341" t="str">
            <v/>
          </cell>
        </row>
        <row r="342">
          <cell r="C342" t="str">
            <v/>
          </cell>
          <cell r="E342" t="str">
            <v/>
          </cell>
        </row>
        <row r="343">
          <cell r="C343" t="str">
            <v/>
          </cell>
          <cell r="E343" t="str">
            <v/>
          </cell>
        </row>
        <row r="344">
          <cell r="C344" t="str">
            <v/>
          </cell>
          <cell r="E344" t="str">
            <v/>
          </cell>
        </row>
        <row r="345">
          <cell r="C345" t="str">
            <v/>
          </cell>
          <cell r="E345" t="str">
            <v/>
          </cell>
        </row>
        <row r="346">
          <cell r="C346" t="str">
            <v/>
          </cell>
          <cell r="E346" t="str">
            <v/>
          </cell>
        </row>
        <row r="347">
          <cell r="C347" t="str">
            <v/>
          </cell>
          <cell r="E347" t="str">
            <v/>
          </cell>
        </row>
        <row r="348">
          <cell r="C348" t="str">
            <v/>
          </cell>
          <cell r="E348" t="str">
            <v/>
          </cell>
        </row>
        <row r="349">
          <cell r="C349" t="str">
            <v/>
          </cell>
          <cell r="E349" t="str">
            <v/>
          </cell>
        </row>
        <row r="350">
          <cell r="C350" t="str">
            <v/>
          </cell>
          <cell r="E350" t="str">
            <v/>
          </cell>
        </row>
        <row r="351">
          <cell r="C351" t="str">
            <v/>
          </cell>
          <cell r="E351" t="str">
            <v/>
          </cell>
        </row>
        <row r="352">
          <cell r="C352" t="str">
            <v/>
          </cell>
          <cell r="E352" t="str">
            <v/>
          </cell>
        </row>
        <row r="353">
          <cell r="C353" t="str">
            <v/>
          </cell>
          <cell r="E353" t="str">
            <v/>
          </cell>
        </row>
        <row r="354">
          <cell r="C354" t="str">
            <v/>
          </cell>
          <cell r="E354" t="str">
            <v/>
          </cell>
        </row>
        <row r="355">
          <cell r="C355" t="str">
            <v/>
          </cell>
          <cell r="E355" t="str">
            <v/>
          </cell>
        </row>
        <row r="356">
          <cell r="C356" t="str">
            <v/>
          </cell>
          <cell r="E356" t="str">
            <v/>
          </cell>
        </row>
        <row r="357">
          <cell r="C357" t="str">
            <v/>
          </cell>
          <cell r="E357" t="str">
            <v/>
          </cell>
        </row>
        <row r="358">
          <cell r="C358" t="str">
            <v/>
          </cell>
          <cell r="E358" t="str">
            <v/>
          </cell>
        </row>
        <row r="359">
          <cell r="C359" t="str">
            <v/>
          </cell>
          <cell r="E359" t="str">
            <v/>
          </cell>
        </row>
        <row r="360">
          <cell r="C360" t="str">
            <v/>
          </cell>
          <cell r="E360" t="str">
            <v/>
          </cell>
        </row>
        <row r="361">
          <cell r="C361" t="str">
            <v/>
          </cell>
          <cell r="E361" t="str">
            <v/>
          </cell>
        </row>
        <row r="362">
          <cell r="C362" t="str">
            <v/>
          </cell>
          <cell r="E362" t="str">
            <v/>
          </cell>
        </row>
        <row r="363">
          <cell r="C363" t="str">
            <v/>
          </cell>
          <cell r="E363" t="str">
            <v/>
          </cell>
        </row>
        <row r="364">
          <cell r="C364" t="str">
            <v/>
          </cell>
          <cell r="E364" t="str">
            <v/>
          </cell>
        </row>
        <row r="365">
          <cell r="C365" t="str">
            <v/>
          </cell>
          <cell r="E365" t="str">
            <v/>
          </cell>
        </row>
        <row r="366">
          <cell r="C366" t="str">
            <v/>
          </cell>
          <cell r="E366" t="str">
            <v/>
          </cell>
        </row>
        <row r="367">
          <cell r="C367" t="str">
            <v/>
          </cell>
          <cell r="E367" t="str">
            <v/>
          </cell>
        </row>
        <row r="368">
          <cell r="C368" t="str">
            <v/>
          </cell>
          <cell r="E368" t="str">
            <v/>
          </cell>
        </row>
        <row r="369">
          <cell r="C369" t="str">
            <v/>
          </cell>
          <cell r="E369" t="str">
            <v/>
          </cell>
        </row>
        <row r="370">
          <cell r="C370" t="str">
            <v/>
          </cell>
          <cell r="E370" t="str">
            <v/>
          </cell>
        </row>
        <row r="371">
          <cell r="C371" t="str">
            <v/>
          </cell>
          <cell r="E371" t="str">
            <v/>
          </cell>
        </row>
        <row r="372">
          <cell r="C372" t="str">
            <v/>
          </cell>
          <cell r="E372" t="str">
            <v/>
          </cell>
        </row>
        <row r="373">
          <cell r="C373" t="str">
            <v/>
          </cell>
          <cell r="E373" t="str">
            <v/>
          </cell>
        </row>
        <row r="374">
          <cell r="C374" t="str">
            <v/>
          </cell>
          <cell r="E374" t="str">
            <v/>
          </cell>
        </row>
        <row r="375">
          <cell r="C375" t="str">
            <v/>
          </cell>
          <cell r="E375" t="str">
            <v/>
          </cell>
        </row>
        <row r="376">
          <cell r="C376" t="str">
            <v/>
          </cell>
          <cell r="E376" t="str">
            <v/>
          </cell>
        </row>
        <row r="377">
          <cell r="C377" t="str">
            <v/>
          </cell>
          <cell r="E377" t="str">
            <v/>
          </cell>
        </row>
        <row r="378">
          <cell r="C378" t="str">
            <v/>
          </cell>
          <cell r="E378" t="str">
            <v/>
          </cell>
        </row>
        <row r="379">
          <cell r="C379" t="str">
            <v/>
          </cell>
          <cell r="E379" t="str">
            <v/>
          </cell>
        </row>
        <row r="380">
          <cell r="C380" t="str">
            <v/>
          </cell>
          <cell r="E380" t="str">
            <v/>
          </cell>
        </row>
        <row r="381">
          <cell r="C381" t="str">
            <v/>
          </cell>
          <cell r="E381" t="str">
            <v/>
          </cell>
        </row>
        <row r="382">
          <cell r="C382" t="str">
            <v/>
          </cell>
          <cell r="E382" t="str">
            <v/>
          </cell>
        </row>
        <row r="383">
          <cell r="C383" t="str">
            <v/>
          </cell>
          <cell r="E383" t="str">
            <v/>
          </cell>
        </row>
        <row r="384">
          <cell r="C384" t="str">
            <v/>
          </cell>
          <cell r="E384" t="str">
            <v/>
          </cell>
        </row>
        <row r="385">
          <cell r="C385" t="str">
            <v/>
          </cell>
          <cell r="E385" t="str">
            <v/>
          </cell>
        </row>
        <row r="386">
          <cell r="C386" t="str">
            <v/>
          </cell>
          <cell r="E386" t="str">
            <v/>
          </cell>
        </row>
        <row r="387">
          <cell r="C387" t="str">
            <v/>
          </cell>
          <cell r="E387" t="str">
            <v/>
          </cell>
        </row>
        <row r="388">
          <cell r="C388" t="str">
            <v/>
          </cell>
          <cell r="E388" t="str">
            <v/>
          </cell>
        </row>
        <row r="389">
          <cell r="C389" t="str">
            <v/>
          </cell>
          <cell r="E389" t="str">
            <v/>
          </cell>
        </row>
        <row r="390">
          <cell r="C390" t="str">
            <v/>
          </cell>
          <cell r="E390" t="str">
            <v/>
          </cell>
        </row>
        <row r="391">
          <cell r="C391" t="str">
            <v/>
          </cell>
          <cell r="E391" t="str">
            <v/>
          </cell>
        </row>
        <row r="392">
          <cell r="C392" t="str">
            <v/>
          </cell>
          <cell r="E392" t="str">
            <v/>
          </cell>
        </row>
        <row r="393">
          <cell r="C393" t="str">
            <v/>
          </cell>
          <cell r="E393" t="str">
            <v/>
          </cell>
        </row>
        <row r="394">
          <cell r="C394" t="str">
            <v/>
          </cell>
          <cell r="E394" t="str">
            <v/>
          </cell>
        </row>
        <row r="395">
          <cell r="C395" t="str">
            <v/>
          </cell>
          <cell r="E395" t="str">
            <v/>
          </cell>
        </row>
        <row r="396">
          <cell r="C396" t="str">
            <v/>
          </cell>
          <cell r="E396" t="str">
            <v/>
          </cell>
        </row>
        <row r="397">
          <cell r="C397" t="str">
            <v/>
          </cell>
          <cell r="E397" t="str">
            <v/>
          </cell>
        </row>
        <row r="398">
          <cell r="C398" t="str">
            <v/>
          </cell>
          <cell r="E398" t="str">
            <v/>
          </cell>
        </row>
        <row r="399">
          <cell r="C399" t="str">
            <v/>
          </cell>
          <cell r="E399" t="str">
            <v/>
          </cell>
        </row>
        <row r="400">
          <cell r="C400" t="str">
            <v/>
          </cell>
          <cell r="E400" t="str">
            <v/>
          </cell>
        </row>
        <row r="401">
          <cell r="C401" t="str">
            <v/>
          </cell>
          <cell r="E401" t="str">
            <v/>
          </cell>
        </row>
        <row r="402">
          <cell r="C402" t="str">
            <v/>
          </cell>
          <cell r="E402" t="str">
            <v/>
          </cell>
        </row>
        <row r="403">
          <cell r="C403" t="str">
            <v/>
          </cell>
          <cell r="E403" t="str">
            <v/>
          </cell>
        </row>
        <row r="404">
          <cell r="C404" t="str">
            <v/>
          </cell>
          <cell r="E404" t="str">
            <v/>
          </cell>
        </row>
        <row r="405">
          <cell r="C405" t="str">
            <v/>
          </cell>
          <cell r="E405" t="str">
            <v/>
          </cell>
        </row>
        <row r="406">
          <cell r="C406" t="str">
            <v/>
          </cell>
          <cell r="E406" t="str">
            <v/>
          </cell>
        </row>
        <row r="407">
          <cell r="C407" t="str">
            <v/>
          </cell>
          <cell r="E407" t="str">
            <v/>
          </cell>
        </row>
        <row r="408">
          <cell r="C408" t="str">
            <v/>
          </cell>
          <cell r="E408" t="str">
            <v/>
          </cell>
        </row>
        <row r="409">
          <cell r="C409" t="str">
            <v/>
          </cell>
          <cell r="E409" t="str">
            <v/>
          </cell>
        </row>
        <row r="410">
          <cell r="C410" t="str">
            <v/>
          </cell>
          <cell r="E410" t="str">
            <v/>
          </cell>
        </row>
        <row r="411">
          <cell r="C411" t="str">
            <v/>
          </cell>
          <cell r="E411" t="str">
            <v/>
          </cell>
        </row>
        <row r="412">
          <cell r="C412" t="str">
            <v/>
          </cell>
          <cell r="E412" t="str">
            <v/>
          </cell>
        </row>
        <row r="413">
          <cell r="C413" t="str">
            <v/>
          </cell>
          <cell r="E413" t="str">
            <v/>
          </cell>
        </row>
        <row r="414">
          <cell r="C414" t="str">
            <v/>
          </cell>
          <cell r="E414" t="str">
            <v/>
          </cell>
        </row>
        <row r="415">
          <cell r="C415" t="str">
            <v/>
          </cell>
          <cell r="E415" t="str">
            <v/>
          </cell>
        </row>
        <row r="416">
          <cell r="C416" t="str">
            <v/>
          </cell>
          <cell r="E416" t="str">
            <v/>
          </cell>
        </row>
        <row r="417">
          <cell r="C417" t="str">
            <v/>
          </cell>
          <cell r="E417" t="str">
            <v/>
          </cell>
        </row>
        <row r="418">
          <cell r="C418" t="str">
            <v/>
          </cell>
          <cell r="E418" t="str">
            <v/>
          </cell>
        </row>
        <row r="419">
          <cell r="C419" t="str">
            <v/>
          </cell>
          <cell r="E419" t="str">
            <v/>
          </cell>
        </row>
        <row r="420">
          <cell r="C420" t="str">
            <v/>
          </cell>
          <cell r="E420" t="str">
            <v/>
          </cell>
        </row>
        <row r="421">
          <cell r="C421" t="str">
            <v/>
          </cell>
          <cell r="E421" t="str">
            <v/>
          </cell>
        </row>
        <row r="422">
          <cell r="C422" t="str">
            <v/>
          </cell>
          <cell r="E422" t="str">
            <v/>
          </cell>
        </row>
        <row r="423">
          <cell r="C423" t="str">
            <v/>
          </cell>
          <cell r="E423" t="str">
            <v/>
          </cell>
        </row>
        <row r="424">
          <cell r="C424" t="str">
            <v/>
          </cell>
          <cell r="E424" t="str">
            <v/>
          </cell>
        </row>
        <row r="425">
          <cell r="C425" t="str">
            <v/>
          </cell>
          <cell r="E425" t="str">
            <v/>
          </cell>
        </row>
        <row r="426">
          <cell r="C426" t="str">
            <v/>
          </cell>
          <cell r="E426" t="str">
            <v/>
          </cell>
        </row>
        <row r="427">
          <cell r="C427" t="str">
            <v/>
          </cell>
          <cell r="E427" t="str">
            <v/>
          </cell>
        </row>
        <row r="428">
          <cell r="C428" t="str">
            <v/>
          </cell>
          <cell r="E428" t="str">
            <v/>
          </cell>
        </row>
        <row r="429">
          <cell r="C429" t="str">
            <v/>
          </cell>
          <cell r="E429" t="str">
            <v/>
          </cell>
        </row>
        <row r="430">
          <cell r="C430" t="str">
            <v/>
          </cell>
          <cell r="E430" t="str">
            <v/>
          </cell>
        </row>
        <row r="431">
          <cell r="C431" t="str">
            <v/>
          </cell>
          <cell r="E431" t="str">
            <v/>
          </cell>
        </row>
        <row r="432">
          <cell r="C432" t="str">
            <v/>
          </cell>
          <cell r="E432" t="str">
            <v/>
          </cell>
        </row>
        <row r="433">
          <cell r="C433" t="str">
            <v/>
          </cell>
          <cell r="E433" t="str">
            <v/>
          </cell>
        </row>
        <row r="434">
          <cell r="C434" t="str">
            <v/>
          </cell>
          <cell r="E434" t="str">
            <v/>
          </cell>
        </row>
        <row r="435">
          <cell r="C435" t="str">
            <v/>
          </cell>
          <cell r="E435" t="str">
            <v/>
          </cell>
        </row>
        <row r="436">
          <cell r="C436" t="str">
            <v/>
          </cell>
          <cell r="E436" t="str">
            <v/>
          </cell>
        </row>
        <row r="437">
          <cell r="C437" t="str">
            <v/>
          </cell>
          <cell r="E437" t="str">
            <v/>
          </cell>
        </row>
        <row r="438">
          <cell r="C438" t="str">
            <v/>
          </cell>
          <cell r="E438" t="str">
            <v/>
          </cell>
        </row>
        <row r="439">
          <cell r="C439" t="str">
            <v/>
          </cell>
          <cell r="E439" t="str">
            <v/>
          </cell>
        </row>
        <row r="440">
          <cell r="C440" t="str">
            <v/>
          </cell>
          <cell r="E440" t="str">
            <v/>
          </cell>
        </row>
        <row r="441">
          <cell r="C441">
            <v>0</v>
          </cell>
          <cell r="E441">
            <v>0</v>
          </cell>
        </row>
      </sheetData>
      <sheetData sheetId="2"/>
      <sheetData sheetId="3" refreshError="1"/>
    </sheetDataSet>
  </externalBook>
</externalLink>
</file>

<file path=xl/externalLinks/externalLink1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puestos"/>
      <sheetName val="Variables"/>
      <sheetName val="Ecuaciones"/>
      <sheetName val="Base"/>
      <sheetName val="Resultados"/>
      <sheetName val="Programa A"/>
      <sheetName val="Inflacionmes"/>
      <sheetName val="Serv&amp;Trans"/>
      <sheetName val="Assumptions"/>
      <sheetName val="Cash Flow"/>
      <sheetName val="Fun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PNF"/>
      <sheetName val="GOES"/>
      <sheetName val="RGG"/>
      <sheetName val="EPNF"/>
      <sheetName val="TRANSF2002-MIHAC"/>
      <sheetName val="J(Priv.Cap)"/>
      <sheetName val="COUD"/>
      <sheetName val="1990"/>
      <sheetName val="E"/>
      <sheetName val="normal"/>
      <sheetName val="UPLOA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C"/>
      <sheetName val="BoP OUT Medium"/>
      <sheetName val="BoP OUT Long"/>
      <sheetName val="IMF Assistance"/>
      <sheetName val="large projects"/>
      <sheetName val="Terms of Trade"/>
      <sheetName val="Exports"/>
      <sheetName val="Services"/>
      <sheetName val="Key Ratios"/>
      <sheetName val="Debt Service  Long"/>
      <sheetName val="DebtService to budget"/>
      <sheetName val="B"/>
      <sheetName val="D"/>
      <sheetName val="E"/>
      <sheetName val="F"/>
      <sheetName val="Workspace contents"/>
      <sheetName val="OUTPUT"/>
      <sheetName val="Contents"/>
      <sheetName val="SPNF"/>
      <sheetName val="IMF Assistance Old"/>
      <sheetName val="normal"/>
      <sheetName val="Total"/>
      <sheetName val="BoP_OUT_Medium"/>
      <sheetName val="BoP_OUT_Long"/>
      <sheetName val="IMF_Assistance"/>
      <sheetName val="large_projects"/>
      <sheetName val="Terms_of_Trade"/>
      <sheetName val="Key_Ratios"/>
      <sheetName val="Debt_Service__Long"/>
      <sheetName val="DebtService_to_budget"/>
      <sheetName val="Workspace_contents"/>
      <sheetName val="IMF_Assistance_Old"/>
      <sheetName val="MONTHLY"/>
      <sheetName val="Predes Bancomer Agroindustria"/>
      <sheetName val="Perfil Amort D.INT"/>
      <sheetName val="Perfil de Amortiz DI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oadmap"/>
      <sheetName val="Montabs"/>
      <sheetName val="SUMTAB"/>
      <sheetName val="SUMTAB (2)"/>
      <sheetName val="indic"/>
      <sheetName val="Multiplier"/>
      <sheetName val="realint"/>
      <sheetName val="fiscout"/>
      <sheetName val="interv"/>
      <sheetName val="monimp"/>
      <sheetName val="seignior"/>
      <sheetName val="real"/>
      <sheetName val="profit"/>
      <sheetName val="junk"/>
      <sheetName val="corresp"/>
      <sheetName val="macros"/>
      <sheetName val="Cuadro 1"/>
      <sheetName val="Summary table"/>
      <sheetName val="prog-2003"/>
      <sheetName val="MONREV98"/>
      <sheetName val="Border tax revenue 6.2"/>
      <sheetName val="PROYECCIONES-PM 2000mod"/>
      <sheetName val="PROYECCIONES-PM 2000mod (2)"/>
      <sheetName val="IPC1988"/>
      <sheetName val="SUMTAB_(2)"/>
      <sheetName val="Cuadro_1"/>
      <sheetName val="Summary_table"/>
      <sheetName val="Border_tax_revenue_6_2"/>
      <sheetName val="Final Charts"/>
      <sheetName val="PRIVATE_OLD"/>
      <sheetName val="Booktables"/>
      <sheetName val="Data"/>
      <sheetName val="summary bop"/>
      <sheetName val="Macroframework-Ver.1"/>
      <sheetName val="Key Assumption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26">
          <cell r="C26" t="str">
            <v>94Q4</v>
          </cell>
        </row>
        <row r="34">
          <cell r="C34">
            <v>3332.041999999999</v>
          </cell>
          <cell r="D34">
            <v>9651.8269375000018</v>
          </cell>
          <cell r="E34">
            <v>18830.668999999998</v>
          </cell>
          <cell r="F34">
            <v>13414.539876811081</v>
          </cell>
          <cell r="G34">
            <v>14638.539034773106</v>
          </cell>
          <cell r="H34">
            <v>15110.400000000001</v>
          </cell>
          <cell r="I34">
            <v>12830</v>
          </cell>
          <cell r="J34">
            <v>5130</v>
          </cell>
          <cell r="K34">
            <v>21948</v>
          </cell>
        </row>
        <row r="37">
          <cell r="C37">
            <v>6901</v>
          </cell>
          <cell r="D37">
            <v>6238</v>
          </cell>
          <cell r="E37">
            <v>-1183</v>
          </cell>
          <cell r="F37">
            <v>4296</v>
          </cell>
          <cell r="G37">
            <v>8819</v>
          </cell>
          <cell r="H37">
            <v>5874</v>
          </cell>
          <cell r="I37">
            <v>11616</v>
          </cell>
          <cell r="J37">
            <v>29536</v>
          </cell>
          <cell r="K37">
            <v>23354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1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Table 4"/>
      <sheetName val="Table 5"/>
      <sheetName val="Table 6"/>
      <sheetName val="Table 3"/>
      <sheetName val="Table 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 Info"/>
      <sheetName val="Summary of Changes"/>
      <sheetName val="Large Projections"/>
      <sheetName val="Table 1"/>
      <sheetName val="Table 2"/>
      <sheetName val="Table 3"/>
      <sheetName val="Table 4"/>
      <sheetName val="Table 5"/>
      <sheetName val="Table 6"/>
      <sheetName val="New Figure 1"/>
      <sheetName val="UFC Summary"/>
      <sheetName val="Holdings"/>
      <sheetName val="Position as of End-July 1997"/>
      <sheetName val="Liquidity Calculations (Sc. 2)"/>
      <sheetName val="Liquidity Calculations (Sc. 3)"/>
      <sheetName val="Chart"/>
      <sheetName val="Projected Arr (Sc.1)"/>
      <sheetName val="Projected Arr (Sc.2)"/>
      <sheetName val="Projected Arr (Sc.3)"/>
      <sheetName val="Projected Arr (Nov 97)"/>
      <sheetName val="Projected Pur (Sc.1)"/>
      <sheetName val="Projected Pur (Sc.2 &amp;3)"/>
      <sheetName val="Purchases Feb - May 1998"/>
      <sheetName val="Purchases by Month"/>
      <sheetName val="Ratios"/>
      <sheetName val="Ratio Data"/>
      <sheetName val="Precautionary arrangements"/>
      <sheetName val="Projection Summary"/>
      <sheetName val="Old Table 4"/>
      <sheetName val="Liquidity Calculations (Sc. 1)"/>
      <sheetName val="Old Table 6"/>
      <sheetName val="Figure 1"/>
      <sheetName val="A"/>
      <sheetName val="E"/>
      <sheetName val="SPN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5">
          <cell r="A5" t="str">
            <v>Table 3. Selected Financial Data, 1993-End July 1999</v>
          </cell>
        </row>
        <row r="9">
          <cell r="E9" t="str">
            <v>End of period</v>
          </cell>
        </row>
        <row r="10">
          <cell r="J10" t="str">
            <v>Projected</v>
          </cell>
        </row>
        <row r="11">
          <cell r="I11" t="str">
            <v>July</v>
          </cell>
          <cell r="L11" t="str">
            <v>July</v>
          </cell>
        </row>
        <row r="12">
          <cell r="D12" t="str">
            <v>1992</v>
          </cell>
          <cell r="E12" t="str">
            <v>1993</v>
          </cell>
          <cell r="F12" t="str">
            <v>1994</v>
          </cell>
          <cell r="G12" t="str">
            <v>1995</v>
          </cell>
          <cell r="H12">
            <v>1996</v>
          </cell>
          <cell r="I12">
            <v>1997</v>
          </cell>
          <cell r="J12">
            <v>1997</v>
          </cell>
          <cell r="K12">
            <v>1998</v>
          </cell>
          <cell r="L12">
            <v>1999</v>
          </cell>
        </row>
        <row r="13">
          <cell r="B13" t="str">
            <v>1990</v>
          </cell>
          <cell r="C13" t="str">
            <v>1991</v>
          </cell>
        </row>
        <row r="15">
          <cell r="E15" t="str">
            <v>(In billions of SDRs)</v>
          </cell>
        </row>
        <row r="17">
          <cell r="A17" t="str">
            <v>Total quotas</v>
          </cell>
          <cell r="B17">
            <v>91.1</v>
          </cell>
          <cell r="C17">
            <v>91.1</v>
          </cell>
          <cell r="D17">
            <v>141.4</v>
          </cell>
          <cell r="E17">
            <v>144.80000000000001</v>
          </cell>
          <cell r="F17">
            <v>144.9</v>
          </cell>
          <cell r="G17">
            <v>145.30000000000001</v>
          </cell>
          <cell r="H17">
            <v>145.30000000000001</v>
          </cell>
          <cell r="I17">
            <v>145.30000000000001</v>
          </cell>
          <cell r="J17" t="str">
            <v>...</v>
          </cell>
          <cell r="K17" t="str">
            <v>. . .</v>
          </cell>
          <cell r="L17" t="str">
            <v>...</v>
          </cell>
        </row>
        <row r="19">
          <cell r="A19" t="str">
            <v xml:space="preserve">Usable resources </v>
          </cell>
          <cell r="B19">
            <v>42</v>
          </cell>
          <cell r="C19">
            <v>37.200000000000003</v>
          </cell>
          <cell r="D19">
            <v>68.2</v>
          </cell>
          <cell r="E19">
            <v>69.3</v>
          </cell>
          <cell r="F19">
            <v>68.400000000000006</v>
          </cell>
          <cell r="G19">
            <v>58</v>
          </cell>
          <cell r="H19">
            <v>61.1</v>
          </cell>
          <cell r="I19">
            <v>64.119115511999993</v>
          </cell>
          <cell r="J19" t="str">
            <v>...</v>
          </cell>
          <cell r="K19" t="str">
            <v>. . .</v>
          </cell>
          <cell r="L19" t="str">
            <v>...</v>
          </cell>
        </row>
        <row r="20">
          <cell r="A20" t="str">
            <v xml:space="preserve">      a.   Uncommitted  1/</v>
          </cell>
          <cell r="B20">
            <v>31.8</v>
          </cell>
          <cell r="C20">
            <v>30.4</v>
          </cell>
          <cell r="D20">
            <v>63</v>
          </cell>
          <cell r="E20">
            <v>66.400000000000006</v>
          </cell>
          <cell r="F20">
            <v>65.900000000000006</v>
          </cell>
          <cell r="G20">
            <v>50.8</v>
          </cell>
          <cell r="H20">
            <v>51.4</v>
          </cell>
          <cell r="I20">
            <v>58.188246011999993</v>
          </cell>
          <cell r="J20" t="str">
            <v>...</v>
          </cell>
          <cell r="K20" t="str">
            <v>. . .</v>
          </cell>
          <cell r="L20" t="str">
            <v>...</v>
          </cell>
        </row>
        <row r="21">
          <cell r="A21" t="str">
            <v xml:space="preserve">      b.   Uncommitted and adjusted 2/</v>
          </cell>
          <cell r="B21">
            <v>28.3</v>
          </cell>
          <cell r="C21">
            <v>23.2</v>
          </cell>
          <cell r="D21">
            <v>51</v>
          </cell>
          <cell r="E21">
            <v>53.9</v>
          </cell>
          <cell r="F21">
            <v>53.4</v>
          </cell>
          <cell r="G21">
            <v>39.299999999999997</v>
          </cell>
          <cell r="H21">
            <v>39.5</v>
          </cell>
          <cell r="I21">
            <v>45.630422909599993</v>
          </cell>
          <cell r="J21">
            <v>42.051097647304907</v>
          </cell>
          <cell r="K21">
            <v>38.034696282769389</v>
          </cell>
          <cell r="L21">
            <v>38.088073919381408</v>
          </cell>
        </row>
        <row r="22">
          <cell r="A22" t="str">
            <v xml:space="preserve">                  Of which</v>
          </cell>
          <cell r="B22">
            <v>1</v>
          </cell>
          <cell r="C22">
            <v>0.8</v>
          </cell>
          <cell r="D22">
            <v>8.6</v>
          </cell>
        </row>
        <row r="23">
          <cell r="A23" t="str">
            <v xml:space="preserve">                       SDR holdings</v>
          </cell>
          <cell r="E23">
            <v>-6.7</v>
          </cell>
          <cell r="F23">
            <v>-5.5</v>
          </cell>
          <cell r="G23">
            <v>-0.7</v>
          </cell>
          <cell r="H23">
            <v>-1.7</v>
          </cell>
          <cell r="I23">
            <v>-1.3</v>
          </cell>
          <cell r="J23">
            <v>-1</v>
          </cell>
          <cell r="K23" t="str">
            <v>. . .</v>
          </cell>
          <cell r="L23">
            <v>-1</v>
          </cell>
        </row>
        <row r="25">
          <cell r="A25" t="str">
            <v>Gold at SDR 35 per fine ounce</v>
          </cell>
          <cell r="B25">
            <v>3.6</v>
          </cell>
          <cell r="C25">
            <v>3.6</v>
          </cell>
          <cell r="D25">
            <v>3.6</v>
          </cell>
          <cell r="E25">
            <v>3.6</v>
          </cell>
          <cell r="F25">
            <v>3.6</v>
          </cell>
          <cell r="G25">
            <v>3.6</v>
          </cell>
          <cell r="H25">
            <v>3.6</v>
          </cell>
          <cell r="I25">
            <v>3.6</v>
          </cell>
          <cell r="J25">
            <v>3.6</v>
          </cell>
          <cell r="K25">
            <v>3.6</v>
          </cell>
          <cell r="L25">
            <v>3.6</v>
          </cell>
        </row>
        <row r="27">
          <cell r="A27" t="str">
            <v>3.       Borrowing</v>
          </cell>
          <cell r="B27">
            <v>4.7</v>
          </cell>
        </row>
        <row r="28">
          <cell r="A28" t="str">
            <v xml:space="preserve">          (a)   Outstanding borrowing</v>
          </cell>
          <cell r="C28">
            <v>4</v>
          </cell>
          <cell r="D28">
            <v>3.5</v>
          </cell>
          <cell r="E28">
            <v>3.2</v>
          </cell>
          <cell r="F28">
            <v>2.9</v>
          </cell>
          <cell r="G28">
            <v>1.1000000000000001</v>
          </cell>
          <cell r="H28" t="str">
            <v>--</v>
          </cell>
          <cell r="I28" t="str">
            <v>--</v>
          </cell>
          <cell r="J28" t="str">
            <v>--</v>
          </cell>
          <cell r="K28" t="str">
            <v>--</v>
          </cell>
          <cell r="L28" t="str">
            <v>--</v>
          </cell>
        </row>
        <row r="29">
          <cell r="A29" t="str">
            <v xml:space="preserve">                   i)   EAR</v>
          </cell>
          <cell r="B29">
            <v>1.7</v>
          </cell>
          <cell r="C29">
            <v>1</v>
          </cell>
          <cell r="D29">
            <v>0.5</v>
          </cell>
          <cell r="E29">
            <v>0.2</v>
          </cell>
          <cell r="F29" t="str">
            <v>--</v>
          </cell>
          <cell r="G29" t="str">
            <v>--</v>
          </cell>
          <cell r="H29" t="str">
            <v>--</v>
          </cell>
          <cell r="I29" t="str">
            <v>--</v>
          </cell>
          <cell r="J29" t="str">
            <v>--</v>
          </cell>
          <cell r="K29" t="str">
            <v>--</v>
          </cell>
          <cell r="L29" t="str">
            <v>--</v>
          </cell>
        </row>
        <row r="30">
          <cell r="A30" t="str">
            <v xml:space="preserve">                  ii)   Japan 1986</v>
          </cell>
          <cell r="B30">
            <v>1.9</v>
          </cell>
          <cell r="C30">
            <v>3</v>
          </cell>
          <cell r="D30">
            <v>3</v>
          </cell>
          <cell r="E30">
            <v>3</v>
          </cell>
          <cell r="F30">
            <v>2.9</v>
          </cell>
          <cell r="G30">
            <v>1.1000000000000001</v>
          </cell>
          <cell r="H30" t="str">
            <v>--</v>
          </cell>
          <cell r="I30" t="str">
            <v>--</v>
          </cell>
          <cell r="J30" t="str">
            <v>--</v>
          </cell>
          <cell r="K30" t="str">
            <v>--</v>
          </cell>
          <cell r="L30" t="str">
            <v>--</v>
          </cell>
        </row>
        <row r="31">
          <cell r="A31" t="str">
            <v xml:space="preserve">          (b)   Cumulative mismatch of</v>
          </cell>
        </row>
        <row r="32">
          <cell r="A32" t="str">
            <v xml:space="preserve">                   maturities 3/</v>
          </cell>
          <cell r="B32">
            <v>3.3</v>
          </cell>
          <cell r="C32">
            <v>2.6</v>
          </cell>
          <cell r="D32">
            <v>1.9</v>
          </cell>
          <cell r="E32">
            <v>1.2</v>
          </cell>
          <cell r="F32">
            <v>0.3</v>
          </cell>
          <cell r="G32">
            <v>1</v>
          </cell>
          <cell r="H32">
            <v>0.9</v>
          </cell>
          <cell r="I32">
            <v>0.9</v>
          </cell>
          <cell r="J32">
            <v>1.3</v>
          </cell>
          <cell r="K32">
            <v>0.8</v>
          </cell>
          <cell r="L32">
            <v>0.8</v>
          </cell>
        </row>
        <row r="34">
          <cell r="A34" t="str">
            <v>Unused GAB and associated  3/</v>
          </cell>
          <cell r="B34">
            <v>12.3</v>
          </cell>
          <cell r="C34">
            <v>12.3</v>
          </cell>
          <cell r="D34">
            <v>12.3</v>
          </cell>
          <cell r="E34">
            <v>12.3</v>
          </cell>
          <cell r="F34">
            <v>12.3</v>
          </cell>
          <cell r="G34">
            <v>12.3</v>
          </cell>
          <cell r="H34">
            <v>12.3</v>
          </cell>
          <cell r="I34">
            <v>12.3</v>
          </cell>
          <cell r="J34">
            <v>12.3</v>
          </cell>
          <cell r="K34">
            <v>12.3</v>
          </cell>
          <cell r="L34">
            <v>12.3</v>
          </cell>
        </row>
        <row r="36">
          <cell r="A36" t="str">
            <v>Total liquid liabilities</v>
          </cell>
          <cell r="B36">
            <v>23.8</v>
          </cell>
          <cell r="C36">
            <v>25.9</v>
          </cell>
          <cell r="D36">
            <v>33.9</v>
          </cell>
          <cell r="E36">
            <v>32.799999999999997</v>
          </cell>
          <cell r="F36">
            <v>31.7</v>
          </cell>
          <cell r="G36">
            <v>36.700000000000003</v>
          </cell>
          <cell r="H36">
            <v>38</v>
          </cell>
          <cell r="I36">
            <v>36.1</v>
          </cell>
          <cell r="J36">
            <v>38.411546000000001</v>
          </cell>
          <cell r="K36">
            <v>39.95722</v>
          </cell>
          <cell r="L36">
            <v>39.235190499999995</v>
          </cell>
        </row>
        <row r="37">
          <cell r="A37" t="str">
            <v xml:space="preserve">     a.   Reserve tranche positions</v>
          </cell>
          <cell r="B37">
            <v>20.2</v>
          </cell>
          <cell r="C37">
            <v>21.9</v>
          </cell>
          <cell r="D37">
            <v>30.4</v>
          </cell>
          <cell r="E37">
            <v>29.6</v>
          </cell>
          <cell r="F37">
            <v>28.8</v>
          </cell>
          <cell r="G37">
            <v>35.536000000000001</v>
          </cell>
          <cell r="H37">
            <v>38</v>
          </cell>
          <cell r="I37">
            <v>36.1</v>
          </cell>
          <cell r="J37">
            <v>38.411546000000001</v>
          </cell>
          <cell r="K37">
            <v>39.95722</v>
          </cell>
          <cell r="L37">
            <v>39.235190499999995</v>
          </cell>
        </row>
        <row r="38">
          <cell r="A38" t="str">
            <v xml:space="preserve">     b.   Outstanding borrowing</v>
          </cell>
          <cell r="B38">
            <v>3.6</v>
          </cell>
          <cell r="C38">
            <v>4</v>
          </cell>
          <cell r="D38">
            <v>3.5</v>
          </cell>
          <cell r="E38">
            <v>3.2</v>
          </cell>
          <cell r="F38">
            <v>2.9</v>
          </cell>
          <cell r="G38">
            <v>1.137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40">
          <cell r="A40" t="str">
            <v>Total Fund credit outstanding</v>
          </cell>
          <cell r="B40">
            <v>23.3</v>
          </cell>
          <cell r="C40">
            <v>26.8</v>
          </cell>
          <cell r="D40">
            <v>27.8</v>
          </cell>
          <cell r="E40">
            <v>29.1</v>
          </cell>
          <cell r="F40">
            <v>30.3</v>
          </cell>
          <cell r="G40">
            <v>41.6</v>
          </cell>
          <cell r="H40">
            <v>42</v>
          </cell>
          <cell r="I40">
            <v>40.549999999999997</v>
          </cell>
          <cell r="J40">
            <v>43.661546000000001</v>
          </cell>
          <cell r="K40">
            <v>45.874220000000001</v>
          </cell>
          <cell r="L40">
            <v>45.589948500000006</v>
          </cell>
        </row>
        <row r="41">
          <cell r="A41" t="str">
            <v xml:space="preserve">     a.   General resources account</v>
          </cell>
          <cell r="B41">
            <v>20.7</v>
          </cell>
          <cell r="C41">
            <v>23.4</v>
          </cell>
          <cell r="D41">
            <v>24</v>
          </cell>
          <cell r="E41">
            <v>25.2</v>
          </cell>
          <cell r="F41">
            <v>25.6</v>
          </cell>
          <cell r="G41">
            <v>35.9</v>
          </cell>
          <cell r="H41">
            <v>36.1</v>
          </cell>
          <cell r="I41">
            <v>34.65</v>
          </cell>
          <cell r="J41">
            <v>37.461545999999998</v>
          </cell>
          <cell r="K41">
            <v>39.007219999999997</v>
          </cell>
          <cell r="L41">
            <v>38.389948500000003</v>
          </cell>
        </row>
        <row r="42">
          <cell r="A42" t="str">
            <v xml:space="preserve">                Of which</v>
          </cell>
          <cell r="B42">
            <v>2.2000000000000002</v>
          </cell>
          <cell r="C42">
            <v>2.2999999999999998</v>
          </cell>
          <cell r="D42">
            <v>-2.2000000000000002</v>
          </cell>
        </row>
        <row r="43">
          <cell r="A43" t="str">
            <v xml:space="preserve">                    Overdue repurchases</v>
          </cell>
          <cell r="E43">
            <v>-1.7</v>
          </cell>
          <cell r="F43">
            <v>-1.7</v>
          </cell>
          <cell r="G43">
            <v>-1.1000000000000001</v>
          </cell>
          <cell r="H43">
            <v>-1.1000000000000001</v>
          </cell>
          <cell r="I43">
            <v>-1.1000000000000001</v>
          </cell>
          <cell r="J43" t="str">
            <v>...</v>
          </cell>
          <cell r="K43" t="str">
            <v>. . .</v>
          </cell>
          <cell r="L43" t="str">
            <v>...</v>
          </cell>
        </row>
        <row r="44">
          <cell r="A44" t="str">
            <v xml:space="preserve">     b.   SAF and ESAF</v>
          </cell>
          <cell r="B44">
            <v>2.4</v>
          </cell>
          <cell r="C44">
            <v>3.2</v>
          </cell>
          <cell r="D44">
            <v>3.6</v>
          </cell>
          <cell r="E44">
            <v>3.8</v>
          </cell>
          <cell r="F44">
            <v>4.5</v>
          </cell>
          <cell r="G44">
            <v>5.6</v>
          </cell>
          <cell r="H44">
            <v>5.8</v>
          </cell>
          <cell r="I44">
            <v>5.8</v>
          </cell>
          <cell r="J44">
            <v>6.1</v>
          </cell>
          <cell r="K44">
            <v>6.7669999999999995</v>
          </cell>
          <cell r="L44">
            <v>7.1</v>
          </cell>
        </row>
        <row r="45">
          <cell r="A45" t="str">
            <v xml:space="preserve">     c.   Trust Fund</v>
          </cell>
          <cell r="B45">
            <v>0.2</v>
          </cell>
          <cell r="C45">
            <v>0.2</v>
          </cell>
          <cell r="D45">
            <v>0.2</v>
          </cell>
          <cell r="E45">
            <v>0.1</v>
          </cell>
          <cell r="F45">
            <v>0.1</v>
          </cell>
          <cell r="G45">
            <v>0.1</v>
          </cell>
          <cell r="H45">
            <v>0.1</v>
          </cell>
          <cell r="I45">
            <v>0.1</v>
          </cell>
          <cell r="J45">
            <v>0.1</v>
          </cell>
          <cell r="K45">
            <v>0.1</v>
          </cell>
          <cell r="L45">
            <v>0.1</v>
          </cell>
        </row>
        <row r="47">
          <cell r="E47" t="str">
            <v>(In percent)</v>
          </cell>
        </row>
        <row r="49">
          <cell r="A49" t="str">
            <v>Quota ratio  4/</v>
          </cell>
          <cell r="B49">
            <v>18.660812294182218</v>
          </cell>
          <cell r="C49">
            <v>17.892425905598245</v>
          </cell>
          <cell r="D49">
            <v>11.173974540311175</v>
          </cell>
          <cell r="E49">
            <v>10.704419889502763</v>
          </cell>
          <cell r="F49">
            <v>10.5</v>
          </cell>
          <cell r="G49">
            <v>9.2477632484514789</v>
          </cell>
          <cell r="H49">
            <v>8.4652443220922233</v>
          </cell>
          <cell r="I49">
            <v>8.4652443220922233</v>
          </cell>
          <cell r="J49" t="str">
            <v>...</v>
          </cell>
          <cell r="K49" t="str">
            <v>. . .</v>
          </cell>
          <cell r="L49" t="str">
            <v>...</v>
          </cell>
        </row>
        <row r="51">
          <cell r="A51" t="str">
            <v>Liquidity ratio  5/</v>
          </cell>
          <cell r="B51">
            <v>118.90756302521008</v>
          </cell>
          <cell r="C51">
            <v>89.575289575289574</v>
          </cell>
          <cell r="D51">
            <v>150.44247787610618</v>
          </cell>
          <cell r="E51">
            <v>164.32926829268294</v>
          </cell>
          <cell r="F51">
            <v>168.5</v>
          </cell>
          <cell r="G51">
            <v>107.08446866485014</v>
          </cell>
          <cell r="H51">
            <v>103.94736842105263</v>
          </cell>
          <cell r="I51">
            <v>126.40006346149582</v>
          </cell>
          <cell r="J51">
            <v>109.47515012102065</v>
          </cell>
          <cell r="K51">
            <v>95.188544855646583</v>
          </cell>
          <cell r="L51">
            <v>97.076306840873912</v>
          </cell>
        </row>
        <row r="53">
          <cell r="A53" t="str">
            <v>Cash ratio  6/</v>
          </cell>
          <cell r="B53">
            <v>140.0990099009901</v>
          </cell>
          <cell r="C53">
            <v>105.93607305936074</v>
          </cell>
          <cell r="D53">
            <v>167.76315789473685</v>
          </cell>
          <cell r="E53">
            <v>182.09459459459458</v>
          </cell>
          <cell r="F53">
            <v>185.4</v>
          </cell>
          <cell r="G53">
            <v>110.59207564160288</v>
          </cell>
          <cell r="H53">
            <v>103.94736842105263</v>
          </cell>
          <cell r="I53">
            <v>126.40006346149582</v>
          </cell>
          <cell r="J53">
            <v>109.47515012102065</v>
          </cell>
          <cell r="K53">
            <v>95.188544855646583</v>
          </cell>
          <cell r="L53">
            <v>97.076306840873912</v>
          </cell>
        </row>
        <row r="55">
          <cell r="A55" t="str">
            <v>Asset ratio  7/</v>
          </cell>
        </row>
        <row r="56">
          <cell r="A56" t="str">
            <v xml:space="preserve">     a.  Excluding gold</v>
          </cell>
          <cell r="B56">
            <v>176.47058823529412</v>
          </cell>
          <cell r="C56">
            <v>143.62934362934362</v>
          </cell>
          <cell r="D56">
            <v>201.17994100294985</v>
          </cell>
          <cell r="E56">
            <v>211.28048780487805</v>
          </cell>
          <cell r="F56">
            <v>215.8</v>
          </cell>
          <cell r="G56">
            <v>158.03814713896455</v>
          </cell>
          <cell r="H56">
            <v>160.78947368421052</v>
          </cell>
          <cell r="I56">
            <v>177.61527842659277</v>
          </cell>
          <cell r="J56" t="str">
            <v>...</v>
          </cell>
          <cell r="K56" t="str">
            <v>. . .</v>
          </cell>
          <cell r="L56" t="str">
            <v>...</v>
          </cell>
        </row>
        <row r="57">
          <cell r="A57" t="str">
            <v xml:space="preserve">     b.  Including gold </v>
          </cell>
          <cell r="B57">
            <v>191.59663865546219</v>
          </cell>
          <cell r="C57">
            <v>157.52895752895753</v>
          </cell>
          <cell r="D57">
            <v>211.79941002949852</v>
          </cell>
          <cell r="E57">
            <v>222.2560975609756</v>
          </cell>
          <cell r="F57">
            <v>227.1</v>
          </cell>
          <cell r="G57">
            <v>167.84741144414167</v>
          </cell>
          <cell r="H57">
            <v>170.26315789473685</v>
          </cell>
          <cell r="I57">
            <v>187.58757759556784</v>
          </cell>
          <cell r="J57" t="str">
            <v>...</v>
          </cell>
          <cell r="K57" t="str">
            <v>. . .</v>
          </cell>
          <cell r="L57" t="str">
            <v>...</v>
          </cell>
        </row>
        <row r="59">
          <cell r="A59" t="str">
            <v>Ratio of overdue repurchases</v>
          </cell>
        </row>
        <row r="60">
          <cell r="A60" t="str">
            <v xml:space="preserve">     a.  To uncommitted resources</v>
          </cell>
          <cell r="B60">
            <v>6.9182389937106921</v>
          </cell>
          <cell r="C60">
            <v>7.6</v>
          </cell>
          <cell r="D60">
            <v>3.5</v>
          </cell>
          <cell r="E60">
            <v>2.6</v>
          </cell>
          <cell r="F60">
            <v>2.6</v>
          </cell>
          <cell r="G60">
            <v>2.1653543307086616</v>
          </cell>
          <cell r="H60">
            <v>2.1400778210116735</v>
          </cell>
          <cell r="I60">
            <v>1.8904161499783827</v>
          </cell>
          <cell r="J60" t="str">
            <v>...</v>
          </cell>
          <cell r="K60" t="str">
            <v>. . .</v>
          </cell>
          <cell r="L60" t="str">
            <v>...</v>
          </cell>
        </row>
        <row r="61">
          <cell r="A61" t="str">
            <v xml:space="preserve">     b.  To Fund credit outstanding (GRA)</v>
          </cell>
          <cell r="E61">
            <v>6.746031746031746</v>
          </cell>
          <cell r="F61">
            <v>6.6</v>
          </cell>
          <cell r="G61">
            <v>3.0640668523676884</v>
          </cell>
          <cell r="H61">
            <v>3.0470914127423825</v>
          </cell>
          <cell r="I61">
            <v>3.1746031746031753</v>
          </cell>
          <cell r="J61" t="str">
            <v>...</v>
          </cell>
          <cell r="K61" t="str">
            <v>. . .</v>
          </cell>
          <cell r="L61" t="str">
            <v>...</v>
          </cell>
        </row>
        <row r="65">
          <cell r="A65" t="str">
            <v/>
          </cell>
        </row>
      </sheetData>
      <sheetData sheetId="7" refreshError="1">
        <row r="2">
          <cell r="A2" t="str">
            <v>Table 4. Outstanding Fund Credit by Region 1/</v>
          </cell>
        </row>
        <row r="4">
          <cell r="A4" t="str">
            <v>( In billions of SDRs and as percent of total)</v>
          </cell>
        </row>
        <row r="7">
          <cell r="F7" t="str">
            <v>End of period</v>
          </cell>
        </row>
        <row r="8">
          <cell r="J8" t="str">
            <v>Projected</v>
          </cell>
        </row>
        <row r="9">
          <cell r="L9" t="str">
            <v>July</v>
          </cell>
        </row>
        <row r="10">
          <cell r="E10">
            <v>1992</v>
          </cell>
          <cell r="F10">
            <v>1993</v>
          </cell>
          <cell r="G10">
            <v>1994</v>
          </cell>
          <cell r="H10">
            <v>1995</v>
          </cell>
          <cell r="I10">
            <v>1996</v>
          </cell>
          <cell r="J10">
            <v>1997</v>
          </cell>
          <cell r="K10">
            <v>1998</v>
          </cell>
          <cell r="L10">
            <v>1999</v>
          </cell>
        </row>
        <row r="11">
          <cell r="B11">
            <v>1985</v>
          </cell>
          <cell r="C11">
            <v>1990</v>
          </cell>
          <cell r="D11">
            <v>1991</v>
          </cell>
        </row>
        <row r="13">
          <cell r="E13" t="str">
            <v>General  Resources  Account  (GRA)</v>
          </cell>
          <cell r="F13" t="str">
            <v>General Resources Account (GRA)</v>
          </cell>
        </row>
        <row r="15">
          <cell r="A15" t="str">
            <v>Africa</v>
          </cell>
          <cell r="B15">
            <v>7.298</v>
          </cell>
          <cell r="C15">
            <v>4.1449999999999996</v>
          </cell>
          <cell r="D15">
            <v>3.9001000000000001</v>
          </cell>
          <cell r="E15">
            <v>3.472</v>
          </cell>
          <cell r="F15">
            <v>3.5257000000000001</v>
          </cell>
          <cell r="G15">
            <v>3.8639999999999999</v>
          </cell>
          <cell r="H15">
            <v>3.38</v>
          </cell>
          <cell r="I15">
            <v>3.6680000000000001</v>
          </cell>
          <cell r="J15">
            <v>3.4590000000000001</v>
          </cell>
          <cell r="K15">
            <v>3.0590000000000002</v>
          </cell>
          <cell r="L15">
            <v>2.9649999999999999</v>
          </cell>
        </row>
        <row r="16">
          <cell r="B16" t="e">
            <v>#VALUE!</v>
          </cell>
          <cell r="C16">
            <v>19.992543191369393</v>
          </cell>
          <cell r="D16">
            <v>16.683121220728292</v>
          </cell>
          <cell r="E16">
            <v>14.486404392651654</v>
          </cell>
          <cell r="F16">
            <v>13.992816462603933</v>
          </cell>
          <cell r="G16">
            <v>15.086089095381251</v>
          </cell>
          <cell r="H16">
            <v>9.4077042974838552</v>
          </cell>
          <cell r="I16">
            <v>10.153352156341693</v>
          </cell>
          <cell r="J16">
            <v>9.2119630349676402</v>
          </cell>
          <cell r="K16">
            <v>7.8181307025838951</v>
          </cell>
          <cell r="L16">
            <v>7.711915103909277</v>
          </cell>
        </row>
        <row r="18">
          <cell r="A18" t="str">
            <v>Asia</v>
          </cell>
          <cell r="B18">
            <v>9.1660000000000004</v>
          </cell>
          <cell r="C18">
            <v>2.8159999999999998</v>
          </cell>
          <cell r="D18">
            <v>3.9209999999999998</v>
          </cell>
          <cell r="E18">
            <v>4.6390000000000002</v>
          </cell>
          <cell r="F18">
            <v>5.024</v>
          </cell>
          <cell r="G18">
            <v>4.1790000000000003</v>
          </cell>
          <cell r="H18">
            <v>3.2320000000000002</v>
          </cell>
          <cell r="I18">
            <v>2.0779999999999998</v>
          </cell>
          <cell r="J18">
            <v>3.9620000000000002</v>
          </cell>
          <cell r="K18">
            <v>4.2469999999999999</v>
          </cell>
          <cell r="L18">
            <v>4.5910000000000002</v>
          </cell>
        </row>
        <row r="19">
          <cell r="B19" t="e">
            <v>#VALUE!</v>
          </cell>
          <cell r="C19">
            <v>13.582388812278943</v>
          </cell>
          <cell r="D19">
            <v>16.772523347215618</v>
          </cell>
          <cell r="E19">
            <v>19.355538587992807</v>
          </cell>
          <cell r="F19">
            <v>19.939277280574682</v>
          </cell>
          <cell r="G19">
            <v>16.315933315113419</v>
          </cell>
          <cell r="H19">
            <v>8.9957693164105983</v>
          </cell>
          <cell r="I19">
            <v>5.7520899075458107</v>
          </cell>
          <cell r="J19">
            <v>10.55154597991957</v>
          </cell>
          <cell r="K19">
            <v>10.854397219311473</v>
          </cell>
          <cell r="L19">
            <v>11.941113740994096</v>
          </cell>
        </row>
        <row r="21">
          <cell r="A21" t="str">
            <v>Europe</v>
          </cell>
          <cell r="B21">
            <v>4.7927900000000001</v>
          </cell>
          <cell r="C21">
            <v>0.91713</v>
          </cell>
          <cell r="D21">
            <v>3.46462</v>
          </cell>
          <cell r="E21">
            <v>4.6950000000000003</v>
          </cell>
          <cell r="F21">
            <v>6.1509999999999998</v>
          </cell>
          <cell r="G21">
            <v>8.0030000000000001</v>
          </cell>
          <cell r="H21">
            <v>11.329000000000001</v>
          </cell>
          <cell r="I21">
            <v>13.768000000000001</v>
          </cell>
          <cell r="J21">
            <v>16.047000000000001</v>
          </cell>
          <cell r="K21">
            <v>18.981999999999999</v>
          </cell>
          <cell r="L21">
            <v>19.353999999999999</v>
          </cell>
        </row>
        <row r="22">
          <cell r="B22">
            <v>36.276586082138692</v>
          </cell>
          <cell r="C22">
            <v>4.4235853165502084</v>
          </cell>
          <cell r="D22">
            <v>14.820306003374181</v>
          </cell>
          <cell r="E22">
            <v>19.589190271745252</v>
          </cell>
          <cell r="F22">
            <v>24.412120731053914</v>
          </cell>
          <cell r="G22">
            <v>31.245851715925504</v>
          </cell>
          <cell r="H22">
            <v>31.532509463371184</v>
          </cell>
          <cell r="I22">
            <v>38.111055749321814</v>
          </cell>
          <cell r="J22">
            <v>42.736158086766615</v>
          </cell>
          <cell r="K22">
            <v>48.513813990339152</v>
          </cell>
          <cell r="L22">
            <v>50.33942830389887</v>
          </cell>
        </row>
        <row r="24">
          <cell r="A24" t="str">
            <v>Middle East</v>
          </cell>
          <cell r="B24">
            <v>0.11800000000000001</v>
          </cell>
          <cell r="C24">
            <v>0.153</v>
          </cell>
          <cell r="D24">
            <v>0.155</v>
          </cell>
          <cell r="E24">
            <v>0.40700000000000003</v>
          </cell>
          <cell r="F24">
            <v>0.38500000000000001</v>
          </cell>
          <cell r="G24">
            <v>0.41</v>
          </cell>
          <cell r="H24">
            <v>0.35</v>
          </cell>
          <cell r="I24">
            <v>0.35299999999999998</v>
          </cell>
          <cell r="J24">
            <v>0.51200000000000001</v>
          </cell>
          <cell r="K24">
            <v>0.68700000000000006</v>
          </cell>
          <cell r="L24">
            <v>0.75900000000000001</v>
          </cell>
        </row>
        <row r="25">
          <cell r="B25" t="e">
            <v>#VALUE!</v>
          </cell>
          <cell r="C25">
            <v>0.73796359668987155</v>
          </cell>
          <cell r="D25">
            <v>0.66303012466677402</v>
          </cell>
          <cell r="E25">
            <v>1.6981470587008132</v>
          </cell>
          <cell r="F25">
            <v>1.5279899986109182</v>
          </cell>
          <cell r="G25">
            <v>1.6007496193339317</v>
          </cell>
          <cell r="H25">
            <v>0.97417056334891983</v>
          </cell>
          <cell r="I25">
            <v>0.97713558102197839</v>
          </cell>
          <cell r="J25">
            <v>1.3635516258755225</v>
          </cell>
          <cell r="K25">
            <v>1.7558207887136763</v>
          </cell>
          <cell r="L25">
            <v>1.9741462272739092</v>
          </cell>
        </row>
        <row r="27">
          <cell r="A27" t="str">
            <v>Western Hemisphere</v>
          </cell>
          <cell r="B27">
            <v>13.2118</v>
          </cell>
          <cell r="C27">
            <v>12.701599999999999</v>
          </cell>
          <cell r="D27">
            <v>11.9368</v>
          </cell>
          <cell r="E27">
            <v>10.754300000000001</v>
          </cell>
          <cell r="F27">
            <v>10.110799999999999</v>
          </cell>
          <cell r="G27">
            <v>9.157</v>
          </cell>
          <cell r="H27">
            <v>17.637</v>
          </cell>
          <cell r="I27">
            <v>16.259</v>
          </cell>
          <cell r="J27">
            <v>13.569000000000001</v>
          </cell>
          <cell r="K27">
            <v>12.151999999999999</v>
          </cell>
          <cell r="L27">
            <v>10.778</v>
          </cell>
        </row>
        <row r="28">
          <cell r="B28" t="e">
            <v>#VALUE!</v>
          </cell>
          <cell r="C28">
            <v>61.263519083111575</v>
          </cell>
          <cell r="D28">
            <v>51.06101930401514</v>
          </cell>
          <cell r="E28">
            <v>44.870719688909475</v>
          </cell>
          <cell r="F28">
            <v>40.127795527156543</v>
          </cell>
          <cell r="G28">
            <v>35.751376254245884</v>
          </cell>
          <cell r="H28">
            <v>49.089846359385433</v>
          </cell>
          <cell r="I28">
            <v>45.006366605768697</v>
          </cell>
          <cell r="J28">
            <v>36.136781272470635</v>
          </cell>
          <cell r="K28">
            <v>31.057837299051805</v>
          </cell>
          <cell r="L28">
            <v>28.033396623923839</v>
          </cell>
        </row>
        <row r="30">
          <cell r="A30" t="str">
            <v xml:space="preserve">   Total   </v>
          </cell>
          <cell r="B30" t="e">
            <v>#VALUE!</v>
          </cell>
          <cell r="C30">
            <v>20.73273</v>
          </cell>
          <cell r="D30">
            <v>23.377519999999997</v>
          </cell>
          <cell r="E30">
            <v>23.967300000000002</v>
          </cell>
          <cell r="F30">
            <v>25.1965</v>
          </cell>
          <cell r="G30">
            <v>25.613000000000003</v>
          </cell>
          <cell r="H30">
            <v>35.928000000000004</v>
          </cell>
          <cell r="I30">
            <v>36.126000000000005</v>
          </cell>
          <cell r="J30">
            <v>37.549000000000007</v>
          </cell>
          <cell r="K30">
            <v>39.126999999999995</v>
          </cell>
          <cell r="L30">
            <v>38.447000000000003</v>
          </cell>
        </row>
        <row r="31">
          <cell r="B31" t="e">
            <v>#VALUE!</v>
          </cell>
          <cell r="C31">
            <v>100</v>
          </cell>
          <cell r="D31">
            <v>100</v>
          </cell>
          <cell r="E31">
            <v>100</v>
          </cell>
          <cell r="F31">
            <v>100</v>
          </cell>
          <cell r="G31">
            <v>100</v>
          </cell>
          <cell r="H31">
            <v>100</v>
          </cell>
          <cell r="I31">
            <v>100</v>
          </cell>
          <cell r="J31">
            <v>100</v>
          </cell>
          <cell r="K31">
            <v>100</v>
          </cell>
          <cell r="L31">
            <v>100</v>
          </cell>
        </row>
        <row r="33">
          <cell r="E33" t="str">
            <v>GRA,  Trust Fund,  SAF,  and ESAF</v>
          </cell>
        </row>
        <row r="34">
          <cell r="F34" t="str">
            <v>GRA, Trust Fund, SAF, and ESAF</v>
          </cell>
        </row>
        <row r="36">
          <cell r="A36" t="str">
            <v>Africa</v>
          </cell>
          <cell r="B36">
            <v>8.02895</v>
          </cell>
          <cell r="C36">
            <v>5.7629999999999999</v>
          </cell>
          <cell r="D36">
            <v>5.8959999999999999</v>
          </cell>
          <cell r="E36">
            <v>5.7270000000000003</v>
          </cell>
          <cell r="F36">
            <v>5.8710000000000004</v>
          </cell>
          <cell r="G36">
            <v>6.532</v>
          </cell>
          <cell r="H36">
            <v>7.0659999999999998</v>
          </cell>
          <cell r="I36">
            <v>7.4610000000000003</v>
          </cell>
          <cell r="J36">
            <v>7.3959999999999999</v>
          </cell>
          <cell r="K36">
            <v>7.4139999999999997</v>
          </cell>
          <cell r="L36">
            <v>7.52</v>
          </cell>
        </row>
        <row r="37">
          <cell r="B37" t="e">
            <v>#VALUE!</v>
          </cell>
          <cell r="C37">
            <v>24.72973442676836</v>
          </cell>
          <cell r="D37">
            <v>22.09820508303693</v>
          </cell>
          <cell r="E37">
            <v>20.610305440624003</v>
          </cell>
          <cell r="F37">
            <v>20.140306341229138</v>
          </cell>
          <cell r="G37">
            <v>21.584825854206596</v>
          </cell>
          <cell r="H37">
            <v>16.970482983884523</v>
          </cell>
          <cell r="I37">
            <v>17.782067782067784</v>
          </cell>
          <cell r="J37">
            <v>16.943871706758305</v>
          </cell>
          <cell r="K37">
            <v>16.137036392129549</v>
          </cell>
          <cell r="L37">
            <v>16.478941140377788</v>
          </cell>
        </row>
        <row r="39">
          <cell r="A39" t="str">
            <v>Asia</v>
          </cell>
          <cell r="B39">
            <v>10.67</v>
          </cell>
          <cell r="C39">
            <v>3.609</v>
          </cell>
          <cell r="D39">
            <v>5.0309999999999997</v>
          </cell>
          <cell r="E39">
            <v>5.952</v>
          </cell>
          <cell r="F39">
            <v>6.3659999999999997</v>
          </cell>
          <cell r="G39">
            <v>5.8170000000000002</v>
          </cell>
          <cell r="H39">
            <v>4.8470000000000004</v>
          </cell>
          <cell r="I39">
            <v>3.6720000000000002</v>
          </cell>
          <cell r="J39">
            <v>5.4420000000000002</v>
          </cell>
          <cell r="K39">
            <v>5.8520000000000003</v>
          </cell>
          <cell r="L39">
            <v>6.2060000000000004</v>
          </cell>
        </row>
        <row r="40">
          <cell r="B40" t="e">
            <v>#VALUE!</v>
          </cell>
          <cell r="C40">
            <v>15.486658258928859</v>
          </cell>
          <cell r="D40">
            <v>18.856185510983511</v>
          </cell>
          <cell r="E40">
            <v>21.420034570035636</v>
          </cell>
          <cell r="F40">
            <v>21.838390422119687</v>
          </cell>
          <cell r="G40">
            <v>19.222126759632545</v>
          </cell>
          <cell r="H40">
            <v>11.641088454979947</v>
          </cell>
          <cell r="I40">
            <v>8.7516087516087531</v>
          </cell>
          <cell r="J40">
            <v>12.467353951890034</v>
          </cell>
          <cell r="K40">
            <v>12.737245342155671</v>
          </cell>
          <cell r="L40">
            <v>13.59950913792348</v>
          </cell>
        </row>
        <row r="42">
          <cell r="A42" t="str">
            <v xml:space="preserve">Europe </v>
          </cell>
          <cell r="B42">
            <v>4.7927900000000001</v>
          </cell>
          <cell r="C42">
            <v>0.91713</v>
          </cell>
          <cell r="D42">
            <v>3.464</v>
          </cell>
          <cell r="E42">
            <v>4.6916700000000002</v>
          </cell>
          <cell r="F42">
            <v>6.1509999999999998</v>
          </cell>
          <cell r="G42">
            <v>8.0370000000000008</v>
          </cell>
          <cell r="H42">
            <v>11.401</v>
          </cell>
          <cell r="I42">
            <v>13.943</v>
          </cell>
          <cell r="J42">
            <v>16.395</v>
          </cell>
          <cell r="K42">
            <v>19.454999999999998</v>
          </cell>
          <cell r="L42">
            <v>19.867000000000001</v>
          </cell>
        </row>
        <row r="43">
          <cell r="B43">
            <v>36.044145295931415</v>
          </cell>
          <cell r="C43">
            <v>3.9355164558080977</v>
          </cell>
          <cell r="D43">
            <v>12.983070286234723</v>
          </cell>
          <cell r="E43">
            <v>16.884363842607371</v>
          </cell>
          <cell r="F43">
            <v>21.100838750621772</v>
          </cell>
          <cell r="G43">
            <v>26.558059612715617</v>
          </cell>
          <cell r="H43">
            <v>27.381895909887838</v>
          </cell>
          <cell r="I43">
            <v>33.230849897516563</v>
          </cell>
          <cell r="J43">
            <v>37.560137457044675</v>
          </cell>
          <cell r="K43">
            <v>42.345028730628592</v>
          </cell>
          <cell r="L43">
            <v>43.535521760091164</v>
          </cell>
        </row>
        <row r="45">
          <cell r="A45" t="str">
            <v>Middle East</v>
          </cell>
          <cell r="B45">
            <v>0.26900000000000002</v>
          </cell>
          <cell r="C45">
            <v>0.154</v>
          </cell>
          <cell r="D45">
            <v>0.155</v>
          </cell>
          <cell r="E45">
            <v>0.40700000000000003</v>
          </cell>
          <cell r="F45">
            <v>0.38500000000000001</v>
          </cell>
          <cell r="G45">
            <v>0.41</v>
          </cell>
          <cell r="H45">
            <v>0.35</v>
          </cell>
          <cell r="I45">
            <v>0.35299999999999998</v>
          </cell>
          <cell r="J45">
            <v>0.55600000000000005</v>
          </cell>
          <cell r="K45">
            <v>0.77500000000000002</v>
          </cell>
          <cell r="L45">
            <v>0.86699999999999999</v>
          </cell>
        </row>
        <row r="46">
          <cell r="B46" t="e">
            <v>#VALUE!</v>
          </cell>
          <cell r="C46">
            <v>0.66083274366169131</v>
          </cell>
          <cell r="D46">
            <v>0.58093992331593003</v>
          </cell>
          <cell r="E46">
            <v>1.4647100252023697</v>
          </cell>
          <cell r="F46">
            <v>1.3207320629148729</v>
          </cell>
          <cell r="G46">
            <v>1.3548344458396668</v>
          </cell>
          <cell r="H46">
            <v>0.84059850613636899</v>
          </cell>
          <cell r="I46">
            <v>0.8413175079841746</v>
          </cell>
          <cell r="J46">
            <v>1.2737686139747997</v>
          </cell>
          <cell r="K46">
            <v>1.6868361483545189</v>
          </cell>
          <cell r="L46">
            <v>1.8998991979664284</v>
          </cell>
        </row>
        <row r="48">
          <cell r="A48" t="str">
            <v>Western Hemisphere</v>
          </cell>
          <cell r="B48">
            <v>13.297000000000001</v>
          </cell>
          <cell r="C48">
            <v>12.860799999999999</v>
          </cell>
          <cell r="D48">
            <v>12.1349</v>
          </cell>
          <cell r="E48">
            <v>11.009399999999999</v>
          </cell>
          <cell r="F48">
            <v>10.3775</v>
          </cell>
          <cell r="G48">
            <v>9.4659999999999993</v>
          </cell>
          <cell r="H48">
            <v>17.972999999999999</v>
          </cell>
          <cell r="I48">
            <v>16.629000000000001</v>
          </cell>
          <cell r="J48">
            <v>13.961</v>
          </cell>
          <cell r="K48">
            <v>12.548</v>
          </cell>
          <cell r="L48">
            <v>11.173999999999999</v>
          </cell>
        </row>
        <row r="49">
          <cell r="B49" t="e">
            <v>#VALUE!</v>
          </cell>
          <cell r="C49">
            <v>55.187258114832986</v>
          </cell>
          <cell r="D49">
            <v>45.48159919642891</v>
          </cell>
          <cell r="E49">
            <v>39.620586121530629</v>
          </cell>
          <cell r="F49">
            <v>35.599732423114524</v>
          </cell>
          <cell r="G49">
            <v>31.280153327605575</v>
          </cell>
          <cell r="H49">
            <v>43.165934145111315</v>
          </cell>
          <cell r="I49">
            <v>39.632489632489637</v>
          </cell>
          <cell r="J49">
            <v>31.983963344788091</v>
          </cell>
          <cell r="K49">
            <v>27.311509663938711</v>
          </cell>
          <cell r="L49">
            <v>24.486128763641144</v>
          </cell>
        </row>
        <row r="51">
          <cell r="A51" t="str">
            <v xml:space="preserve">   Total   </v>
          </cell>
          <cell r="B51" t="e">
            <v>#VALUE!</v>
          </cell>
          <cell r="C51">
            <v>23.303930000000001</v>
          </cell>
          <cell r="D51">
            <v>26.680900000000001</v>
          </cell>
          <cell r="E51">
            <v>27.787069999999996</v>
          </cell>
          <cell r="F51">
            <v>29.150500000000001</v>
          </cell>
          <cell r="G51">
            <v>30.262</v>
          </cell>
          <cell r="H51">
            <v>41.637</v>
          </cell>
          <cell r="I51">
            <v>41.957999999999998</v>
          </cell>
          <cell r="J51">
            <v>43.65</v>
          </cell>
          <cell r="K51">
            <v>45.943999999999996</v>
          </cell>
          <cell r="L51">
            <v>45.634</v>
          </cell>
        </row>
        <row r="52">
          <cell r="B52" t="e">
            <v>#VALUE!</v>
          </cell>
          <cell r="C52">
            <v>100</v>
          </cell>
          <cell r="D52">
            <v>100</v>
          </cell>
          <cell r="E52">
            <v>100</v>
          </cell>
          <cell r="F52">
            <v>100</v>
          </cell>
          <cell r="G52">
            <v>100</v>
          </cell>
          <cell r="H52">
            <v>100</v>
          </cell>
          <cell r="I52">
            <v>100</v>
          </cell>
          <cell r="J52">
            <v>100</v>
          </cell>
          <cell r="K52">
            <v>100</v>
          </cell>
          <cell r="L52">
            <v>100</v>
          </cell>
        </row>
        <row r="55">
          <cell r="A55" t="str">
            <v>1/  Based on IFS regional classification.</v>
          </cell>
        </row>
      </sheetData>
      <sheetData sheetId="8" refreshError="1">
        <row r="1">
          <cell r="A1" t="str">
            <v>Table 5. Demand and Supply of Fund Resources</v>
          </cell>
        </row>
        <row r="2">
          <cell r="A2" t="str">
            <v>(In billions of SDRs)</v>
          </cell>
        </row>
        <row r="5">
          <cell r="AF5" t="str">
            <v>Std.</v>
          </cell>
        </row>
        <row r="6">
          <cell r="AC6" t="str">
            <v>Projected</v>
          </cell>
          <cell r="AE6" t="str">
            <v>Avg.</v>
          </cell>
          <cell r="AF6" t="str">
            <v>Dev.</v>
          </cell>
        </row>
        <row r="7">
          <cell r="AC7" t="str">
            <v>Projected</v>
          </cell>
          <cell r="AE7" t="str">
            <v>Averages</v>
          </cell>
          <cell r="AF7" t="str">
            <v>Deviation</v>
          </cell>
        </row>
        <row r="8">
          <cell r="B8">
            <v>1970</v>
          </cell>
          <cell r="C8">
            <v>1971</v>
          </cell>
          <cell r="D8">
            <v>1972</v>
          </cell>
          <cell r="E8">
            <v>1973</v>
          </cell>
          <cell r="F8">
            <v>1974</v>
          </cell>
          <cell r="G8">
            <v>1975</v>
          </cell>
          <cell r="H8">
            <v>1976</v>
          </cell>
          <cell r="I8">
            <v>1977</v>
          </cell>
          <cell r="J8">
            <v>1978</v>
          </cell>
          <cell r="K8">
            <v>1979</v>
          </cell>
          <cell r="L8" t="str">
            <v>1980</v>
          </cell>
          <cell r="M8" t="str">
            <v>1981</v>
          </cell>
          <cell r="N8" t="str">
            <v>1982</v>
          </cell>
          <cell r="O8" t="str">
            <v>1983</v>
          </cell>
          <cell r="P8" t="str">
            <v>1984</v>
          </cell>
          <cell r="Q8" t="str">
            <v>1985</v>
          </cell>
          <cell r="R8" t="str">
            <v>1986</v>
          </cell>
          <cell r="S8" t="str">
            <v>1987</v>
          </cell>
          <cell r="T8" t="str">
            <v>1988</v>
          </cell>
          <cell r="U8" t="str">
            <v>1989</v>
          </cell>
          <cell r="V8" t="str">
            <v>1990</v>
          </cell>
          <cell r="W8" t="str">
            <v>1991</v>
          </cell>
          <cell r="X8">
            <v>1992</v>
          </cell>
          <cell r="Y8">
            <v>1993</v>
          </cell>
          <cell r="Z8">
            <v>1994</v>
          </cell>
          <cell r="AA8">
            <v>1995</v>
          </cell>
          <cell r="AB8" t="str">
            <v>1996</v>
          </cell>
          <cell r="AC8">
            <v>1997</v>
          </cell>
          <cell r="AD8">
            <v>1998</v>
          </cell>
          <cell r="AE8" t="str">
            <v xml:space="preserve">      1985 - 1996</v>
          </cell>
        </row>
        <row r="11">
          <cell r="A11" t="str">
            <v>1.  Commitments (SBA and EFF)</v>
          </cell>
          <cell r="B11">
            <v>0.42</v>
          </cell>
          <cell r="C11">
            <v>0.44800000000000001</v>
          </cell>
          <cell r="D11">
            <v>0.45500000000000002</v>
          </cell>
          <cell r="E11">
            <v>0.35099999999999998</v>
          </cell>
          <cell r="F11">
            <v>1.3819999999999999</v>
          </cell>
          <cell r="G11">
            <v>1.236</v>
          </cell>
          <cell r="H11">
            <v>0.90800000000000003</v>
          </cell>
          <cell r="I11">
            <v>5.22</v>
          </cell>
          <cell r="J11">
            <v>1.9139999999999999</v>
          </cell>
          <cell r="K11">
            <v>2.1669999999999998</v>
          </cell>
          <cell r="L11">
            <v>7.0090000000000003</v>
          </cell>
          <cell r="M11">
            <v>15.244</v>
          </cell>
          <cell r="N11">
            <v>6.53</v>
          </cell>
          <cell r="O11">
            <v>11.318</v>
          </cell>
          <cell r="P11">
            <v>4.1130000000000004</v>
          </cell>
          <cell r="Q11">
            <v>3.3</v>
          </cell>
          <cell r="R11">
            <v>3.657</v>
          </cell>
          <cell r="S11">
            <v>2.577</v>
          </cell>
          <cell r="T11">
            <v>2.94</v>
          </cell>
          <cell r="U11">
            <v>9.6266999999999996</v>
          </cell>
          <cell r="V11">
            <v>2.3161450000000001</v>
          </cell>
          <cell r="W11">
            <v>8.1861250000000005</v>
          </cell>
          <cell r="X11">
            <v>6.98</v>
          </cell>
          <cell r="Y11">
            <v>3.1181049999999999</v>
          </cell>
          <cell r="Z11">
            <v>3.8163909999999999</v>
          </cell>
          <cell r="AA11">
            <v>22.055164999999999</v>
          </cell>
          <cell r="AB11">
            <v>11.560765</v>
          </cell>
          <cell r="AC11">
            <v>13.5</v>
          </cell>
          <cell r="AD11">
            <v>7.4</v>
          </cell>
          <cell r="AE11">
            <v>6.6777830000000007</v>
          </cell>
          <cell r="AF11">
            <v>5.7411962733779536</v>
          </cell>
        </row>
        <row r="13">
          <cell r="A13" t="str">
            <v xml:space="preserve"> 2.  Purchases 2/</v>
          </cell>
          <cell r="L13">
            <v>3.3940000000000001</v>
          </cell>
          <cell r="M13">
            <v>6.7720000000000002</v>
          </cell>
          <cell r="N13">
            <v>7.3940000000000001</v>
          </cell>
          <cell r="O13">
            <v>12.619</v>
          </cell>
          <cell r="P13">
            <v>7.2910000000000004</v>
          </cell>
          <cell r="Q13">
            <v>4</v>
          </cell>
          <cell r="R13">
            <v>3.82</v>
          </cell>
          <cell r="S13">
            <v>3.2989999999999999</v>
          </cell>
          <cell r="T13">
            <v>2.6686450000000002</v>
          </cell>
          <cell r="U13">
            <v>3.477658125</v>
          </cell>
          <cell r="V13">
            <v>4.2699868749999998</v>
          </cell>
          <cell r="W13">
            <v>7.3864799999999997</v>
          </cell>
          <cell r="X13">
            <v>4.7911192380000003</v>
          </cell>
          <cell r="Y13">
            <v>5.0422403720000002</v>
          </cell>
          <cell r="Z13">
            <v>4.9794710000000002</v>
          </cell>
          <cell r="AA13">
            <v>16.96791954</v>
          </cell>
          <cell r="AB13">
            <v>5.2709602000000002</v>
          </cell>
          <cell r="AC13">
            <v>5.2709602000000002</v>
          </cell>
          <cell r="AD13">
            <v>5.2709602000000002</v>
          </cell>
        </row>
        <row r="14">
          <cell r="A14" t="str">
            <v xml:space="preserve">     of which:</v>
          </cell>
        </row>
        <row r="15">
          <cell r="A15" t="str">
            <v xml:space="preserve">       Stand-by/Credit tranche 3/ 4/</v>
          </cell>
          <cell r="R15">
            <v>3.0021464999999998</v>
          </cell>
          <cell r="S15">
            <v>1.8744924999999999</v>
          </cell>
          <cell r="T15">
            <v>1.713165</v>
          </cell>
          <cell r="U15">
            <v>1.4712499999999999</v>
          </cell>
          <cell r="V15">
            <v>1.2364299999999999</v>
          </cell>
          <cell r="W15">
            <v>2.5527150000000001</v>
          </cell>
          <cell r="X15">
            <v>3.3196340000000002</v>
          </cell>
          <cell r="Y15">
            <v>1.0509200000000001</v>
          </cell>
          <cell r="Z15">
            <v>1.8293060000000001</v>
          </cell>
          <cell r="AA15">
            <v>14.404112000000001</v>
          </cell>
          <cell r="AB15">
            <v>2.4710549999999998</v>
          </cell>
          <cell r="AC15">
            <v>2.4710549999999998</v>
          </cell>
          <cell r="AD15">
            <v>2.4710549999999998</v>
          </cell>
        </row>
        <row r="16">
          <cell r="A16" t="str">
            <v xml:space="preserve">       Extended fund facility 4/</v>
          </cell>
          <cell r="R16">
            <v>0.25</v>
          </cell>
          <cell r="S16">
            <v>0.24254999999999999</v>
          </cell>
          <cell r="T16">
            <v>0.22500000000000001</v>
          </cell>
          <cell r="U16">
            <v>1.1982731250000001</v>
          </cell>
          <cell r="V16">
            <v>2.9658968749999999</v>
          </cell>
          <cell r="W16">
            <v>1.873505</v>
          </cell>
          <cell r="X16">
            <v>0.91440573800000002</v>
          </cell>
          <cell r="Y16">
            <v>1.8512353720000001</v>
          </cell>
          <cell r="Z16">
            <v>0.90031499999999998</v>
          </cell>
          <cell r="AA16">
            <v>1.9431560000000001</v>
          </cell>
          <cell r="AB16">
            <v>2.6252852</v>
          </cell>
          <cell r="AC16">
            <v>2.6252852</v>
          </cell>
          <cell r="AD16">
            <v>2.6252852</v>
          </cell>
        </row>
        <row r="17">
          <cell r="A17" t="str">
            <v xml:space="preserve">       Total Purchases</v>
          </cell>
          <cell r="B17">
            <v>0.94899999999999995</v>
          </cell>
          <cell r="C17">
            <v>0.38</v>
          </cell>
          <cell r="D17">
            <v>0.64970000000000006</v>
          </cell>
          <cell r="E17">
            <v>0.34</v>
          </cell>
          <cell r="F17">
            <v>3.09</v>
          </cell>
          <cell r="G17">
            <v>3.9</v>
          </cell>
          <cell r="H17">
            <v>6</v>
          </cell>
          <cell r="I17">
            <v>3.3</v>
          </cell>
          <cell r="J17">
            <v>1.2</v>
          </cell>
          <cell r="K17">
            <v>1.7</v>
          </cell>
          <cell r="L17">
            <v>3.4</v>
          </cell>
          <cell r="M17">
            <v>6.8</v>
          </cell>
          <cell r="N17">
            <v>7.4</v>
          </cell>
          <cell r="O17">
            <v>12.6</v>
          </cell>
          <cell r="P17">
            <v>7.3</v>
          </cell>
          <cell r="Q17">
            <v>4</v>
          </cell>
          <cell r="R17">
            <v>3.8</v>
          </cell>
          <cell r="S17">
            <v>3.3</v>
          </cell>
          <cell r="T17">
            <v>2.7</v>
          </cell>
          <cell r="U17">
            <v>3.5</v>
          </cell>
          <cell r="V17">
            <v>4.3</v>
          </cell>
          <cell r="W17">
            <v>7.4</v>
          </cell>
          <cell r="X17">
            <v>4.8</v>
          </cell>
          <cell r="Y17">
            <v>5</v>
          </cell>
          <cell r="Z17">
            <v>5</v>
          </cell>
          <cell r="AA17">
            <v>17</v>
          </cell>
          <cell r="AB17">
            <v>5.3</v>
          </cell>
          <cell r="AC17">
            <v>7.1</v>
          </cell>
          <cell r="AD17">
            <v>5.9</v>
          </cell>
        </row>
        <row r="18">
          <cell r="A18" t="str">
            <v>2.  Purchases under arrangements</v>
          </cell>
          <cell r="B18">
            <v>0.94599999999999995</v>
          </cell>
          <cell r="C18">
            <v>0.29580000000000001</v>
          </cell>
          <cell r="D18">
            <v>0.33950000000000008</v>
          </cell>
          <cell r="E18">
            <v>0.22600000000000003</v>
          </cell>
          <cell r="F18">
            <v>1.2669999999999999</v>
          </cell>
          <cell r="G18">
            <v>0.61329999999999973</v>
          </cell>
          <cell r="H18">
            <v>1.5490000000000004</v>
          </cell>
          <cell r="I18">
            <v>3.0589999999999997</v>
          </cell>
          <cell r="J18">
            <v>0.58599999999999997</v>
          </cell>
          <cell r="K18">
            <v>1.0899999999999999</v>
          </cell>
          <cell r="L18">
            <v>2.42</v>
          </cell>
          <cell r="M18">
            <v>5.5569999999999995</v>
          </cell>
          <cell r="N18">
            <v>4.7730000000000006</v>
          </cell>
          <cell r="O18">
            <v>9.7620000000000005</v>
          </cell>
          <cell r="P18">
            <v>6.484</v>
          </cell>
          <cell r="Q18">
            <v>3.0709999999999997</v>
          </cell>
          <cell r="R18">
            <v>3.2324799999999998</v>
          </cell>
          <cell r="S18">
            <v>2.1182349999999999</v>
          </cell>
          <cell r="T18">
            <v>1.9695200000000002</v>
          </cell>
          <cell r="U18">
            <v>2.6554899999999999</v>
          </cell>
          <cell r="V18">
            <v>4.2323399999999998</v>
          </cell>
          <cell r="W18">
            <v>4.4397400000000005</v>
          </cell>
          <cell r="X18">
            <v>4.2429199999999998</v>
          </cell>
          <cell r="Y18">
            <v>2.859915</v>
          </cell>
          <cell r="Z18">
            <v>2.7501500000000001</v>
          </cell>
          <cell r="AA18">
            <v>16.379349999999999</v>
          </cell>
          <cell r="AB18">
            <v>5.1253799999999998</v>
          </cell>
          <cell r="AC18">
            <v>6.8</v>
          </cell>
          <cell r="AD18">
            <v>5.4</v>
          </cell>
          <cell r="AE18">
            <v>4.4230433333333332</v>
          </cell>
          <cell r="AF18">
            <v>3.8900713286264441</v>
          </cell>
        </row>
        <row r="20">
          <cell r="A20" t="str">
            <v>3.  Other purchases</v>
          </cell>
        </row>
        <row r="21">
          <cell r="A21" t="str">
            <v xml:space="preserve">       CCFF</v>
          </cell>
          <cell r="B21">
            <v>3.0000000000000001E-3</v>
          </cell>
          <cell r="C21">
            <v>8.4200000000000011E-2</v>
          </cell>
          <cell r="D21">
            <v>0.31019999999999998</v>
          </cell>
          <cell r="E21">
            <v>0.114</v>
          </cell>
          <cell r="F21">
            <v>0.107</v>
          </cell>
          <cell r="G21">
            <v>0.2437</v>
          </cell>
          <cell r="H21">
            <v>2.3079999999999998</v>
          </cell>
          <cell r="I21">
            <v>0.24099999999999999</v>
          </cell>
          <cell r="J21">
            <v>0.61399999999999999</v>
          </cell>
          <cell r="K21">
            <v>0.61</v>
          </cell>
          <cell r="L21">
            <v>0.98</v>
          </cell>
          <cell r="M21">
            <v>1.2430000000000001</v>
          </cell>
          <cell r="N21">
            <v>2.6269999999999998</v>
          </cell>
          <cell r="O21">
            <v>2.8380000000000001</v>
          </cell>
          <cell r="P21">
            <v>0.81599999999999995</v>
          </cell>
          <cell r="Q21">
            <v>0.92900000000000005</v>
          </cell>
          <cell r="R21">
            <v>0.56752000000000002</v>
          </cell>
          <cell r="S21">
            <v>1.181765</v>
          </cell>
          <cell r="T21">
            <v>0.73048000000000002</v>
          </cell>
          <cell r="U21">
            <v>0.84450999999999998</v>
          </cell>
          <cell r="V21">
            <v>6.7659999999999998E-2</v>
          </cell>
          <cell r="W21">
            <v>2.9602599999999999</v>
          </cell>
          <cell r="X21">
            <v>0.55708000000000002</v>
          </cell>
          <cell r="Y21">
            <v>0.70952999999999999</v>
          </cell>
          <cell r="Z21">
            <v>0.30802000000000002</v>
          </cell>
          <cell r="AA21">
            <v>8.9250000000000006E-3</v>
          </cell>
          <cell r="AB21">
            <v>0.17462</v>
          </cell>
          <cell r="AC21">
            <v>0.3</v>
          </cell>
          <cell r="AD21">
            <v>0.5</v>
          </cell>
          <cell r="AE21">
            <v>0.75328083333333351</v>
          </cell>
          <cell r="AF21">
            <v>0.78196946468177164</v>
          </cell>
        </row>
        <row r="22">
          <cell r="A22" t="str">
            <v xml:space="preserve">       Oil facility</v>
          </cell>
          <cell r="B22" t="str">
            <v xml:space="preserve">--  </v>
          </cell>
          <cell r="C22" t="str">
            <v xml:space="preserve">--  </v>
          </cell>
          <cell r="D22" t="str">
            <v xml:space="preserve">--  </v>
          </cell>
          <cell r="E22" t="str">
            <v xml:space="preserve">--  </v>
          </cell>
          <cell r="F22">
            <v>1.716</v>
          </cell>
          <cell r="G22">
            <v>3.0430000000000001</v>
          </cell>
          <cell r="H22">
            <v>2.1429999999999998</v>
          </cell>
          <cell r="I22" t="str">
            <v xml:space="preserve">--  </v>
          </cell>
          <cell r="J22" t="str">
            <v xml:space="preserve">--  </v>
          </cell>
          <cell r="K22" t="str">
            <v xml:space="preserve">--  </v>
          </cell>
          <cell r="L22" t="str">
            <v xml:space="preserve">--  </v>
          </cell>
          <cell r="M22" t="str">
            <v xml:space="preserve">--  </v>
          </cell>
          <cell r="N22" t="str">
            <v xml:space="preserve">--  </v>
          </cell>
          <cell r="O22" t="str">
            <v xml:space="preserve">--  </v>
          </cell>
          <cell r="P22" t="str">
            <v xml:space="preserve">--  </v>
          </cell>
          <cell r="Q22" t="str">
            <v xml:space="preserve">--  </v>
          </cell>
          <cell r="R22" t="str">
            <v xml:space="preserve">--  </v>
          </cell>
          <cell r="S22" t="str">
            <v xml:space="preserve">--  </v>
          </cell>
          <cell r="T22" t="str">
            <v xml:space="preserve">--  </v>
          </cell>
          <cell r="U22" t="str">
            <v xml:space="preserve">--  </v>
          </cell>
          <cell r="V22" t="str">
            <v xml:space="preserve">--  </v>
          </cell>
          <cell r="W22" t="str">
            <v xml:space="preserve">--  </v>
          </cell>
          <cell r="X22" t="str">
            <v xml:space="preserve">--  </v>
          </cell>
          <cell r="Y22" t="str">
            <v xml:space="preserve">--  </v>
          </cell>
          <cell r="Z22" t="str">
            <v xml:space="preserve">--  </v>
          </cell>
          <cell r="AA22" t="str">
            <v xml:space="preserve">--  </v>
          </cell>
          <cell r="AB22" t="str">
            <v xml:space="preserve">--  </v>
          </cell>
          <cell r="AC22" t="str">
            <v xml:space="preserve"> ...</v>
          </cell>
          <cell r="AD22" t="str">
            <v xml:space="preserve"> ...</v>
          </cell>
          <cell r="AE22">
            <v>0</v>
          </cell>
          <cell r="AF22">
            <v>0</v>
          </cell>
        </row>
        <row r="23">
          <cell r="A23" t="str">
            <v xml:space="preserve">       STF</v>
          </cell>
          <cell r="B23" t="str">
            <v xml:space="preserve">--  </v>
          </cell>
          <cell r="C23" t="str">
            <v xml:space="preserve">--  </v>
          </cell>
          <cell r="D23" t="str">
            <v xml:space="preserve">--  </v>
          </cell>
          <cell r="E23" t="str">
            <v xml:space="preserve">--  </v>
          </cell>
          <cell r="F23" t="str">
            <v xml:space="preserve">--  </v>
          </cell>
          <cell r="G23" t="str">
            <v xml:space="preserve">--  </v>
          </cell>
          <cell r="H23" t="str">
            <v xml:space="preserve">--  </v>
          </cell>
          <cell r="I23" t="str">
            <v xml:space="preserve">--  </v>
          </cell>
          <cell r="J23" t="str">
            <v xml:space="preserve">--  </v>
          </cell>
          <cell r="K23" t="str">
            <v xml:space="preserve">--  </v>
          </cell>
          <cell r="L23" t="str">
            <v xml:space="preserve">--  </v>
          </cell>
          <cell r="M23" t="str">
            <v xml:space="preserve">--  </v>
          </cell>
          <cell r="N23" t="str">
            <v xml:space="preserve">--  </v>
          </cell>
          <cell r="O23" t="str">
            <v xml:space="preserve">--  </v>
          </cell>
          <cell r="P23" t="str">
            <v xml:space="preserve">--  </v>
          </cell>
          <cell r="Q23" t="str">
            <v xml:space="preserve">--  </v>
          </cell>
          <cell r="R23" t="str">
            <v xml:space="preserve">--  </v>
          </cell>
          <cell r="S23" t="str">
            <v xml:space="preserve">--  </v>
          </cell>
          <cell r="T23" t="str">
            <v xml:space="preserve">--  </v>
          </cell>
          <cell r="U23" t="str">
            <v xml:space="preserve">--  </v>
          </cell>
          <cell r="V23" t="str">
            <v xml:space="preserve">--  </v>
          </cell>
          <cell r="W23" t="str">
            <v xml:space="preserve">--  </v>
          </cell>
          <cell r="X23" t="str">
            <v xml:space="preserve">--  </v>
          </cell>
          <cell r="Y23">
            <v>1.430555</v>
          </cell>
          <cell r="Z23">
            <v>1.9418299999999999</v>
          </cell>
          <cell r="AA23">
            <v>0.61172499999999996</v>
          </cell>
          <cell r="AB23" t="str">
            <v xml:space="preserve">--  </v>
          </cell>
          <cell r="AC23" t="str">
            <v xml:space="preserve"> ...</v>
          </cell>
          <cell r="AD23" t="str">
            <v xml:space="preserve"> ...</v>
          </cell>
          <cell r="AE23">
            <v>0.33200916666666663</v>
          </cell>
          <cell r="AF23">
            <v>0.66528447719355133</v>
          </cell>
        </row>
        <row r="25">
          <cell r="A25" t="str">
            <v>4.   Demand for GRA resources (1 + 3)</v>
          </cell>
          <cell r="B25">
            <v>0.42299999999999999</v>
          </cell>
          <cell r="C25">
            <v>0.53220000000000001</v>
          </cell>
          <cell r="D25">
            <v>0.76519999999999999</v>
          </cell>
          <cell r="E25">
            <v>0.46499999999999997</v>
          </cell>
          <cell r="F25">
            <v>3.2050000000000001</v>
          </cell>
          <cell r="G25">
            <v>4.5227000000000004</v>
          </cell>
          <cell r="H25">
            <v>5.359</v>
          </cell>
          <cell r="I25">
            <v>5.4609999999999994</v>
          </cell>
          <cell r="J25">
            <v>2.528</v>
          </cell>
          <cell r="K25">
            <v>2.7769999999999997</v>
          </cell>
          <cell r="L25">
            <v>7.9890000000000008</v>
          </cell>
          <cell r="M25">
            <v>16.486999999999998</v>
          </cell>
          <cell r="N25">
            <v>9.157</v>
          </cell>
          <cell r="O25">
            <v>14.155999999999999</v>
          </cell>
          <cell r="P25">
            <v>4.9290000000000003</v>
          </cell>
          <cell r="Q25">
            <v>4.2290000000000001</v>
          </cell>
          <cell r="R25">
            <v>4.2245200000000001</v>
          </cell>
          <cell r="S25">
            <v>3.7587649999999999</v>
          </cell>
          <cell r="T25">
            <v>3.67048</v>
          </cell>
          <cell r="U25">
            <v>10.471209999999999</v>
          </cell>
          <cell r="V25">
            <v>2.3838050000000002</v>
          </cell>
          <cell r="W25">
            <v>11.146385</v>
          </cell>
          <cell r="X25">
            <v>7.5370800000000004</v>
          </cell>
          <cell r="Y25">
            <v>5.2581899999999999</v>
          </cell>
          <cell r="Z25">
            <v>6.0662409999999998</v>
          </cell>
          <cell r="AA25">
            <v>22.675815</v>
          </cell>
          <cell r="AB25">
            <v>11.735385000000001</v>
          </cell>
          <cell r="AC25">
            <v>13.8</v>
          </cell>
          <cell r="AD25">
            <v>7.9</v>
          </cell>
          <cell r="AE25">
            <v>7.7630730000000012</v>
          </cell>
          <cell r="AF25">
            <v>5.6639694299818482</v>
          </cell>
        </row>
        <row r="27">
          <cell r="B27" t="str">
            <v>1970</v>
          </cell>
          <cell r="C27" t="str">
            <v>1971</v>
          </cell>
          <cell r="D27" t="str">
            <v>1972</v>
          </cell>
          <cell r="E27" t="str">
            <v>1973</v>
          </cell>
          <cell r="F27" t="str">
            <v>1974</v>
          </cell>
          <cell r="G27" t="str">
            <v>1975</v>
          </cell>
          <cell r="H27" t="str">
            <v>1976</v>
          </cell>
          <cell r="I27" t="str">
            <v>1977</v>
          </cell>
          <cell r="J27" t="str">
            <v>1978</v>
          </cell>
          <cell r="K27" t="str">
            <v>1979</v>
          </cell>
          <cell r="L27" t="str">
            <v>1980</v>
          </cell>
          <cell r="M27" t="str">
            <v>1981</v>
          </cell>
          <cell r="N27" t="str">
            <v>1982</v>
          </cell>
          <cell r="O27" t="str">
            <v>1983</v>
          </cell>
          <cell r="P27" t="str">
            <v>1984</v>
          </cell>
          <cell r="Q27" t="str">
            <v>1985</v>
          </cell>
          <cell r="R27" t="str">
            <v>1986</v>
          </cell>
          <cell r="S27" t="str">
            <v>1987</v>
          </cell>
          <cell r="T27" t="str">
            <v>1988</v>
          </cell>
          <cell r="U27" t="str">
            <v>1989</v>
          </cell>
          <cell r="V27" t="str">
            <v>1990</v>
          </cell>
          <cell r="W27" t="str">
            <v>1991</v>
          </cell>
          <cell r="X27" t="str">
            <v>1992</v>
          </cell>
          <cell r="Y27" t="str">
            <v>1993</v>
          </cell>
          <cell r="Z27" t="str">
            <v>1994</v>
          </cell>
          <cell r="AA27" t="str">
            <v>1995</v>
          </cell>
          <cell r="AB27" t="str">
            <v>1996</v>
          </cell>
          <cell r="AC27" t="str">
            <v>1996</v>
          </cell>
          <cell r="AD27" t="str">
            <v>1996</v>
          </cell>
        </row>
        <row r="28">
          <cell r="B28">
            <v>28433000000</v>
          </cell>
          <cell r="C28">
            <v>28807800000</v>
          </cell>
          <cell r="D28">
            <v>29168600000</v>
          </cell>
          <cell r="E28">
            <v>29189400000</v>
          </cell>
          <cell r="F28">
            <v>29189400000</v>
          </cell>
          <cell r="G28">
            <v>29211400000</v>
          </cell>
          <cell r="H28">
            <v>29213300000</v>
          </cell>
          <cell r="I28">
            <v>29219100000</v>
          </cell>
          <cell r="J28">
            <v>39011200000</v>
          </cell>
          <cell r="K28">
            <v>39016500000</v>
          </cell>
          <cell r="L28">
            <v>59595500000</v>
          </cell>
          <cell r="M28">
            <v>60674000000</v>
          </cell>
          <cell r="N28">
            <v>61059800000</v>
          </cell>
          <cell r="O28">
            <v>88508900000</v>
          </cell>
          <cell r="P28">
            <v>89301800000</v>
          </cell>
          <cell r="Q28">
            <v>89305050000</v>
          </cell>
          <cell r="R28">
            <v>89987550000</v>
          </cell>
          <cell r="S28">
            <v>89987550000</v>
          </cell>
          <cell r="T28">
            <v>89987550000</v>
          </cell>
          <cell r="U28">
            <v>90132550000</v>
          </cell>
          <cell r="V28">
            <v>91102550000</v>
          </cell>
          <cell r="W28">
            <v>91152550000</v>
          </cell>
          <cell r="X28">
            <v>141404300000</v>
          </cell>
          <cell r="Y28">
            <v>144799700000</v>
          </cell>
          <cell r="Z28">
            <v>144937800000</v>
          </cell>
          <cell r="AA28">
            <v>145318800000</v>
          </cell>
          <cell r="AB28">
            <v>145318800000</v>
          </cell>
          <cell r="AC28">
            <v>145318800000</v>
          </cell>
          <cell r="AD28">
            <v>145318800000</v>
          </cell>
        </row>
        <row r="29">
          <cell r="A29" t="str">
            <v>5.   Quotas (end-of-period)</v>
          </cell>
          <cell r="B29">
            <v>28.433</v>
          </cell>
          <cell r="C29">
            <v>28.8078</v>
          </cell>
          <cell r="D29">
            <v>29.168600000000001</v>
          </cell>
          <cell r="E29">
            <v>29.189399999999999</v>
          </cell>
          <cell r="F29">
            <v>29.189399999999999</v>
          </cell>
          <cell r="G29">
            <v>29.211400000000001</v>
          </cell>
          <cell r="H29">
            <v>29.2133</v>
          </cell>
          <cell r="I29">
            <v>29.219100000000001</v>
          </cell>
          <cell r="J29">
            <v>39.011200000000002</v>
          </cell>
          <cell r="K29">
            <v>39.016500000000001</v>
          </cell>
          <cell r="L29">
            <v>59.595500000000001</v>
          </cell>
          <cell r="M29">
            <v>60.673999999999999</v>
          </cell>
          <cell r="N29">
            <v>61.059800000000003</v>
          </cell>
          <cell r="O29">
            <v>88.508899999999997</v>
          </cell>
          <cell r="P29">
            <v>89.3018</v>
          </cell>
          <cell r="Q29">
            <v>89.305049999999994</v>
          </cell>
          <cell r="R29">
            <v>89.987549999999999</v>
          </cell>
          <cell r="S29">
            <v>89.987549999999999</v>
          </cell>
          <cell r="T29">
            <v>89.987549999999999</v>
          </cell>
          <cell r="U29">
            <v>90.132549999999995</v>
          </cell>
          <cell r="V29">
            <v>91.102549999999994</v>
          </cell>
          <cell r="W29">
            <v>91.152550000000005</v>
          </cell>
          <cell r="X29">
            <v>141.40430000000001</v>
          </cell>
          <cell r="Y29">
            <v>144.7997</v>
          </cell>
          <cell r="Z29">
            <v>144.93780000000001</v>
          </cell>
          <cell r="AA29">
            <v>145.31880000000001</v>
          </cell>
          <cell r="AB29">
            <v>145.31880000000001</v>
          </cell>
          <cell r="AC29">
            <v>145.31880000000001</v>
          </cell>
          <cell r="AD29">
            <v>145.31880000000001</v>
          </cell>
        </row>
        <row r="31">
          <cell r="A31" t="str">
            <v>6.   Usable resources (end-of-period)</v>
          </cell>
        </row>
        <row r="32">
          <cell r="A32" t="str">
            <v xml:space="preserve">      a.  Total (usable currency &amp; SDRs)</v>
          </cell>
          <cell r="B32">
            <v>13.989999999999998</v>
          </cell>
          <cell r="C32">
            <v>9.59</v>
          </cell>
          <cell r="D32">
            <v>5.97</v>
          </cell>
          <cell r="E32">
            <v>10.47</v>
          </cell>
          <cell r="F32">
            <v>13.56</v>
          </cell>
          <cell r="G32">
            <v>9.6100000000000012</v>
          </cell>
          <cell r="H32">
            <v>6.3</v>
          </cell>
          <cell r="I32">
            <v>7.3</v>
          </cell>
          <cell r="J32">
            <v>10.9</v>
          </cell>
          <cell r="K32">
            <v>7.7</v>
          </cell>
          <cell r="L32">
            <v>20.8</v>
          </cell>
          <cell r="M32">
            <v>24.4</v>
          </cell>
          <cell r="N32">
            <v>17.399999999999999</v>
          </cell>
          <cell r="O32">
            <v>39.799999999999997</v>
          </cell>
          <cell r="P32">
            <v>41</v>
          </cell>
          <cell r="Q32">
            <v>38.5</v>
          </cell>
          <cell r="R32">
            <v>38.4</v>
          </cell>
          <cell r="S32">
            <v>40.700000000000003</v>
          </cell>
          <cell r="T32">
            <v>42.3</v>
          </cell>
          <cell r="U32">
            <v>41.1</v>
          </cell>
          <cell r="V32">
            <v>42</v>
          </cell>
          <cell r="W32">
            <v>37.200000000000003</v>
          </cell>
          <cell r="X32">
            <v>68.2</v>
          </cell>
          <cell r="Y32">
            <v>69.3</v>
          </cell>
          <cell r="Z32">
            <v>68.400000000000006</v>
          </cell>
          <cell r="AA32">
            <v>58</v>
          </cell>
          <cell r="AB32">
            <v>61.1</v>
          </cell>
          <cell r="AE32">
            <v>50.433333333333337</v>
          </cell>
          <cell r="AF32">
            <v>13.303747478424899</v>
          </cell>
        </row>
        <row r="33">
          <cell r="A33" t="str">
            <v xml:space="preserve">      b.  UAUR 1/</v>
          </cell>
          <cell r="J33">
            <v>5.3</v>
          </cell>
          <cell r="K33">
            <v>4</v>
          </cell>
          <cell r="L33">
            <v>12.8</v>
          </cell>
          <cell r="M33">
            <v>18</v>
          </cell>
          <cell r="N33">
            <v>13</v>
          </cell>
          <cell r="O33">
            <v>27.7</v>
          </cell>
          <cell r="P33">
            <v>30.6</v>
          </cell>
          <cell r="Q33">
            <v>28</v>
          </cell>
          <cell r="R33">
            <v>28.4</v>
          </cell>
          <cell r="S33">
            <v>30.1</v>
          </cell>
          <cell r="T33">
            <v>30.4</v>
          </cell>
          <cell r="U33">
            <v>26.7</v>
          </cell>
          <cell r="V33">
            <v>28.3</v>
          </cell>
          <cell r="W33">
            <v>23.2</v>
          </cell>
          <cell r="X33">
            <v>51</v>
          </cell>
          <cell r="Y33">
            <v>53.9</v>
          </cell>
          <cell r="Z33">
            <v>53.4</v>
          </cell>
          <cell r="AA33">
            <v>39.299999999999997</v>
          </cell>
          <cell r="AB33">
            <v>39.5</v>
          </cell>
          <cell r="AC33">
            <v>42.051097647304907</v>
          </cell>
          <cell r="AD33">
            <v>38.034696282769389</v>
          </cell>
          <cell r="AE33">
            <v>36.016666666666666</v>
          </cell>
          <cell r="AF33">
            <v>11.155335725629909</v>
          </cell>
        </row>
        <row r="35">
          <cell r="A35" t="str">
            <v>7.   Imports of goods and services</v>
          </cell>
        </row>
        <row r="36">
          <cell r="A36" t="str">
            <v xml:space="preserve">       a.  World</v>
          </cell>
          <cell r="B36">
            <v>385.62161254882813</v>
          </cell>
          <cell r="C36">
            <v>427.98062968642506</v>
          </cell>
          <cell r="D36">
            <v>464.04278071600328</v>
          </cell>
          <cell r="E36">
            <v>576.51463809132611</v>
          </cell>
          <cell r="F36">
            <v>815.21087973320675</v>
          </cell>
          <cell r="G36">
            <v>862.9855827636618</v>
          </cell>
          <cell r="H36">
            <v>1021.6003255140664</v>
          </cell>
          <cell r="I36">
            <v>1157.293205998345</v>
          </cell>
          <cell r="J36">
            <v>1251.2460531898962</v>
          </cell>
          <cell r="K36">
            <v>1523.7461716028927</v>
          </cell>
          <cell r="L36">
            <v>1830.9485557075652</v>
          </cell>
          <cell r="M36">
            <v>2041.9422825885283</v>
          </cell>
          <cell r="N36">
            <v>2072.7499256963315</v>
          </cell>
          <cell r="O36">
            <v>2069.426605253157</v>
          </cell>
          <cell r="P36">
            <v>2267.9920922256101</v>
          </cell>
          <cell r="Q36">
            <v>2306.2098310498773</v>
          </cell>
          <cell r="R36">
            <v>2193.5754175991046</v>
          </cell>
          <cell r="S36">
            <v>2344.1980631888055</v>
          </cell>
          <cell r="T36">
            <v>2563.6093502952936</v>
          </cell>
          <cell r="U36">
            <v>2911.1389064937598</v>
          </cell>
          <cell r="V36">
            <v>3156.5018768422992</v>
          </cell>
          <cell r="W36">
            <v>3209.2003180966735</v>
          </cell>
          <cell r="X36">
            <v>3333.3275534889917</v>
          </cell>
          <cell r="Y36">
            <v>3337.9249026235675</v>
          </cell>
          <cell r="Z36">
            <v>3619.1576739263269</v>
          </cell>
          <cell r="AA36">
            <v>4045.3284005232367</v>
          </cell>
          <cell r="AB36">
            <v>4451.2623348183542</v>
          </cell>
          <cell r="AC36">
            <v>4613.6397264548896</v>
          </cell>
          <cell r="AD36">
            <v>4944.8097586303375</v>
          </cell>
          <cell r="AE36">
            <v>3122.6195524121904</v>
          </cell>
          <cell r="AF36">
            <v>704.23628436000365</v>
          </cell>
        </row>
        <row r="37">
          <cell r="B37">
            <v>-385.62161254882813</v>
          </cell>
          <cell r="C37">
            <v>-429.25601196289063</v>
          </cell>
          <cell r="D37">
            <v>-503.81588745117188</v>
          </cell>
          <cell r="E37">
            <v>-687.2803955078125</v>
          </cell>
          <cell r="F37">
            <v>-980.40521240234375</v>
          </cell>
          <cell r="G37">
            <v>-1047.7939453125</v>
          </cell>
          <cell r="H37">
            <v>-1179.4580078125</v>
          </cell>
          <cell r="I37">
            <v>-1351.1629638671875</v>
          </cell>
          <cell r="J37">
            <v>-1566.56005859375</v>
          </cell>
          <cell r="K37">
            <v>-1968.6800537109375</v>
          </cell>
          <cell r="L37">
            <v>-2383.89501953125</v>
          </cell>
          <cell r="M37">
            <v>-2407.449951171875</v>
          </cell>
          <cell r="N37">
            <v>-2288.31591796875</v>
          </cell>
          <cell r="O37">
            <v>-2212.217041015625</v>
          </cell>
          <cell r="P37">
            <v>-2324.69189453125</v>
          </cell>
          <cell r="Q37">
            <v>-2340.802978515625</v>
          </cell>
          <cell r="R37">
            <v>-2573.06396484375</v>
          </cell>
          <cell r="S37">
            <v>-3031.048095703125</v>
          </cell>
          <cell r="T37">
            <v>-3445.490966796875</v>
          </cell>
          <cell r="U37">
            <v>-3732.080078125</v>
          </cell>
          <cell r="V37">
            <v>-4283.373046875</v>
          </cell>
          <cell r="W37">
            <v>-4390.18603515625</v>
          </cell>
          <cell r="X37">
            <v>-4693.3251953125</v>
          </cell>
          <cell r="Y37">
            <v>-4659.7431640625</v>
          </cell>
          <cell r="Z37">
            <v>-5182.6337890625</v>
          </cell>
          <cell r="AA37">
            <v>-6136.76318359375</v>
          </cell>
          <cell r="AB37">
            <v>-6463.23291015625</v>
          </cell>
          <cell r="AC37">
            <v>-6699.0048828125</v>
          </cell>
          <cell r="AD37">
            <v>-7179.86376953125</v>
          </cell>
        </row>
        <row r="38">
          <cell r="A38" t="str">
            <v xml:space="preserve">       b.  Non-oil LDCs</v>
          </cell>
          <cell r="B38">
            <v>76.412261962890625</v>
          </cell>
          <cell r="C38">
            <v>87.088415060716727</v>
          </cell>
          <cell r="D38">
            <v>89.468685757674564</v>
          </cell>
          <cell r="E38">
            <v>113.10058208737985</v>
          </cell>
          <cell r="F38">
            <v>177.72317527416249</v>
          </cell>
          <cell r="G38">
            <v>207.68233020689627</v>
          </cell>
          <cell r="H38">
            <v>243.27702818494103</v>
          </cell>
          <cell r="I38">
            <v>286.66258021643904</v>
          </cell>
          <cell r="J38">
            <v>310.92995348068092</v>
          </cell>
          <cell r="K38">
            <v>372.84310166680774</v>
          </cell>
          <cell r="L38">
            <v>472.48411398329489</v>
          </cell>
          <cell r="M38">
            <v>584.37843743373617</v>
          </cell>
          <cell r="N38">
            <v>589.17534869650126</v>
          </cell>
          <cell r="O38">
            <v>561.41095924199021</v>
          </cell>
          <cell r="P38">
            <v>586.17961604420736</v>
          </cell>
          <cell r="Q38">
            <v>563.91932294873777</v>
          </cell>
          <cell r="R38">
            <v>479.4282905077792</v>
          </cell>
          <cell r="S38">
            <v>500.47940684213074</v>
          </cell>
          <cell r="T38">
            <v>562.1544520060221</v>
          </cell>
          <cell r="U38">
            <v>657.21413646584926</v>
          </cell>
          <cell r="V38">
            <v>705.72769738508657</v>
          </cell>
          <cell r="W38">
            <v>783.14619454724038</v>
          </cell>
          <cell r="X38">
            <v>852.07098180597484</v>
          </cell>
          <cell r="Y38">
            <v>933.10030961788152</v>
          </cell>
          <cell r="Z38">
            <v>1010.9385058866533</v>
          </cell>
          <cell r="AA38">
            <v>1141.9011457389174</v>
          </cell>
          <cell r="AB38">
            <v>1289.5220291516014</v>
          </cell>
          <cell r="AC38">
            <v>1416.6680117940771</v>
          </cell>
          <cell r="AD38">
            <v>1545.3001920841944</v>
          </cell>
          <cell r="AE38">
            <v>789.9668727419895</v>
          </cell>
          <cell r="AF38">
            <v>261.91339610596879</v>
          </cell>
        </row>
        <row r="39">
          <cell r="B39">
            <v>-76.412261962890625</v>
          </cell>
          <cell r="C39">
            <v>-87.347938537597656</v>
          </cell>
          <cell r="D39">
            <v>-97.137046813964844</v>
          </cell>
          <cell r="E39">
            <v>-134.83059692382813</v>
          </cell>
          <cell r="F39">
            <v>-213.73699951171875</v>
          </cell>
          <cell r="G39">
            <v>-252.15750122070313</v>
          </cell>
          <cell r="H39">
            <v>-280.86819458007813</v>
          </cell>
          <cell r="I39">
            <v>-334.68429565429688</v>
          </cell>
          <cell r="J39">
            <v>-389.2843017578125</v>
          </cell>
          <cell r="K39">
            <v>-481.71328735351563</v>
          </cell>
          <cell r="L39">
            <v>-615.17431640625</v>
          </cell>
          <cell r="M39">
            <v>-688.982177734375</v>
          </cell>
          <cell r="N39">
            <v>-650.4495849609375</v>
          </cell>
          <cell r="O39">
            <v>-600.1483154296875</v>
          </cell>
          <cell r="P39">
            <v>-600.8341064453125</v>
          </cell>
          <cell r="Q39">
            <v>-572.37811279296875</v>
          </cell>
          <cell r="R39">
            <v>-562.369384765625</v>
          </cell>
          <cell r="S39">
            <v>-647.119873046875</v>
          </cell>
          <cell r="T39">
            <v>-755.53558349609375</v>
          </cell>
          <cell r="U39">
            <v>-842.54852294921875</v>
          </cell>
          <cell r="V39">
            <v>-957.6724853515625</v>
          </cell>
          <cell r="W39">
            <v>-1071.343994140625</v>
          </cell>
          <cell r="X39">
            <v>-1199.7159423828125</v>
          </cell>
          <cell r="Y39">
            <v>-1302.6080322265625</v>
          </cell>
          <cell r="Z39">
            <v>-1447.6639404296875</v>
          </cell>
          <cell r="AA39">
            <v>-1732.2640380859375</v>
          </cell>
          <cell r="AB39">
            <v>-1872.385986328125</v>
          </cell>
          <cell r="AC39">
            <v>-2057.001953125</v>
          </cell>
          <cell r="AD39">
            <v>-2243.77587890625</v>
          </cell>
        </row>
        <row r="41">
          <cell r="A41" t="str">
            <v>8.  Current Account of non-oil LDCs</v>
          </cell>
          <cell r="B41">
            <v>-11.050419807434082</v>
          </cell>
          <cell r="C41">
            <v>-11.951663933446104</v>
          </cell>
          <cell r="D41">
            <v>-6.1328919842494614</v>
          </cell>
          <cell r="E41">
            <v>0.23120750354992345</v>
          </cell>
          <cell r="F41">
            <v>35.327321269955775</v>
          </cell>
          <cell r="G41">
            <v>1.4277280754004837</v>
          </cell>
          <cell r="H41">
            <v>10.991676373388078</v>
          </cell>
          <cell r="I41">
            <v>2.077617424064031</v>
          </cell>
          <cell r="J41">
            <v>-23.946117669248732</v>
          </cell>
          <cell r="K41">
            <v>11.715797447936822</v>
          </cell>
          <cell r="L41">
            <v>27.973218996953303</v>
          </cell>
          <cell r="M41">
            <v>-34.577956130890847</v>
          </cell>
          <cell r="N41">
            <v>-74.167977208676533</v>
          </cell>
          <cell r="O41">
            <v>-55.468485219329182</v>
          </cell>
          <cell r="P41">
            <v>-33.813346304544588</v>
          </cell>
          <cell r="Q41">
            <v>-25.572413176738571</v>
          </cell>
          <cell r="R41">
            <v>-38.966930939006886</v>
          </cell>
          <cell r="S41">
            <v>-2.9684910918056553</v>
          </cell>
          <cell r="T41">
            <v>-16.282068831580023</v>
          </cell>
          <cell r="U41">
            <v>-8.7520745168796008</v>
          </cell>
          <cell r="V41">
            <v>-3.8244884156442867</v>
          </cell>
          <cell r="W41">
            <v>-60.687132049025145</v>
          </cell>
          <cell r="X41">
            <v>-45.339923013340346</v>
          </cell>
          <cell r="Y41">
            <v>-70.148358713931543</v>
          </cell>
          <cell r="Z41">
            <v>-51.511945671209411</v>
          </cell>
          <cell r="AA41">
            <v>-58.671261027366931</v>
          </cell>
          <cell r="AB41">
            <v>-70.671144595816116</v>
          </cell>
          <cell r="AC41">
            <v>-76.718044018285667</v>
          </cell>
          <cell r="AD41">
            <v>-85.389875511820989</v>
          </cell>
        </row>
        <row r="42">
          <cell r="B42">
            <v>-11.050419807434082</v>
          </cell>
          <cell r="C42">
            <v>-11.987279891967773</v>
          </cell>
          <cell r="D42">
            <v>-6.6585421562194824</v>
          </cell>
          <cell r="E42">
            <v>0.27562940120697021</v>
          </cell>
          <cell r="F42">
            <v>42.486049652099609</v>
          </cell>
          <cell r="G42">
            <v>1.7334760427474976</v>
          </cell>
          <cell r="H42">
            <v>12.690110206604004</v>
          </cell>
          <cell r="I42">
            <v>2.4256598949432373</v>
          </cell>
          <cell r="J42">
            <v>-29.980539321899414</v>
          </cell>
          <cell r="K42">
            <v>15.136810302734375</v>
          </cell>
          <cell r="L42">
            <v>36.421131134033203</v>
          </cell>
          <cell r="M42">
            <v>-40.767410278320313</v>
          </cell>
          <cell r="N42">
            <v>-81.881446838378906</v>
          </cell>
          <cell r="O42">
            <v>-59.295810699462891</v>
          </cell>
          <cell r="P42">
            <v>-34.658679962158203</v>
          </cell>
          <cell r="Q42">
            <v>-25.955999374389648</v>
          </cell>
          <cell r="R42">
            <v>-45.708209991455078</v>
          </cell>
          <cell r="S42">
            <v>-3.8382589817047119</v>
          </cell>
          <cell r="T42">
            <v>-21.883100509643555</v>
          </cell>
          <cell r="U42">
            <v>-11.220159530639648</v>
          </cell>
          <cell r="V42">
            <v>-5.1898307800292969</v>
          </cell>
          <cell r="W42">
            <v>-83.019996643066406</v>
          </cell>
          <cell r="X42">
            <v>-63.838611602783203</v>
          </cell>
          <cell r="Y42">
            <v>-97.927108764648438</v>
          </cell>
          <cell r="Z42">
            <v>-73.765106201171875</v>
          </cell>
          <cell r="AA42">
            <v>-89.004302978515625</v>
          </cell>
          <cell r="AB42">
            <v>-102.614501953125</v>
          </cell>
          <cell r="AC42">
            <v>-111.39459991455078</v>
          </cell>
          <cell r="AD42">
            <v>-123.98609924316406</v>
          </cell>
        </row>
        <row r="43">
          <cell r="B43">
            <v>1</v>
          </cell>
          <cell r="C43">
            <v>1.00298</v>
          </cell>
          <cell r="D43">
            <v>1.08571</v>
          </cell>
          <cell r="E43">
            <v>1.1921299999999999</v>
          </cell>
          <cell r="F43">
            <v>1.2026399999999999</v>
          </cell>
          <cell r="G43">
            <v>1.2141500000000001</v>
          </cell>
          <cell r="H43">
            <v>1.15452</v>
          </cell>
          <cell r="I43">
            <v>1.1675199999999999</v>
          </cell>
          <cell r="J43">
            <v>1.252</v>
          </cell>
          <cell r="K43">
            <v>1.292</v>
          </cell>
          <cell r="L43">
            <v>1.302</v>
          </cell>
          <cell r="M43">
            <v>1.179</v>
          </cell>
          <cell r="N43">
            <v>1.1040000000000001</v>
          </cell>
          <cell r="O43">
            <v>1.069</v>
          </cell>
          <cell r="P43">
            <v>1.0249999999999999</v>
          </cell>
          <cell r="Q43">
            <v>1.0149999999999999</v>
          </cell>
          <cell r="R43">
            <v>1.173</v>
          </cell>
          <cell r="S43">
            <v>1.2929999999999999</v>
          </cell>
          <cell r="T43">
            <v>1.3440000000000001</v>
          </cell>
          <cell r="U43">
            <v>1.282</v>
          </cell>
          <cell r="V43">
            <v>1.357</v>
          </cell>
          <cell r="W43">
            <v>1.3680000000000001</v>
          </cell>
          <cell r="X43">
            <v>1.4079999999999999</v>
          </cell>
          <cell r="Y43">
            <v>1.3959999999999999</v>
          </cell>
          <cell r="Z43">
            <v>1.4319999999999999</v>
          </cell>
          <cell r="AA43">
            <v>1.5169999999999999</v>
          </cell>
          <cell r="AB43">
            <v>1.452</v>
          </cell>
          <cell r="AC43">
            <v>1.452</v>
          </cell>
          <cell r="AD43">
            <v>1.452</v>
          </cell>
        </row>
        <row r="45">
          <cell r="A45" t="str">
            <v>8.  Liquid liabilities (end-of-period)</v>
          </cell>
          <cell r="B45">
            <v>7.7</v>
          </cell>
          <cell r="C45">
            <v>6.35</v>
          </cell>
          <cell r="D45">
            <v>6.32</v>
          </cell>
          <cell r="E45">
            <v>6.17</v>
          </cell>
          <cell r="F45">
            <v>8.84</v>
          </cell>
          <cell r="G45">
            <v>12.62</v>
          </cell>
          <cell r="H45">
            <v>17.739999999999998</v>
          </cell>
          <cell r="I45">
            <v>18.100000000000001</v>
          </cell>
          <cell r="J45">
            <v>14.9</v>
          </cell>
          <cell r="K45">
            <v>11.8</v>
          </cell>
          <cell r="L45">
            <v>16.8</v>
          </cell>
          <cell r="M45">
            <v>21.5</v>
          </cell>
          <cell r="N45">
            <v>25.9</v>
          </cell>
          <cell r="O45">
            <v>40.299999999999997</v>
          </cell>
          <cell r="P45">
            <v>42.8</v>
          </cell>
          <cell r="Q45">
            <v>41.7</v>
          </cell>
          <cell r="R45">
            <v>38.299999999999997</v>
          </cell>
          <cell r="S45">
            <v>33</v>
          </cell>
          <cell r="T45">
            <v>28.2</v>
          </cell>
          <cell r="U45">
            <v>25.5</v>
          </cell>
          <cell r="V45">
            <v>23.8</v>
          </cell>
          <cell r="W45">
            <v>25.9</v>
          </cell>
          <cell r="X45">
            <v>33.9</v>
          </cell>
          <cell r="Y45">
            <v>32.799999999999997</v>
          </cell>
          <cell r="Z45">
            <v>31.7</v>
          </cell>
          <cell r="AA45">
            <v>36.700000000000003</v>
          </cell>
          <cell r="AB45">
            <v>38</v>
          </cell>
          <cell r="AC45">
            <v>38.411546000000001</v>
          </cell>
          <cell r="AD45">
            <v>39.95722</v>
          </cell>
          <cell r="AE45">
            <v>32.458333333333336</v>
          </cell>
          <cell r="AF45">
            <v>5.6875395436520586</v>
          </cell>
        </row>
        <row r="47">
          <cell r="B47">
            <v>1970</v>
          </cell>
          <cell r="C47">
            <v>1971</v>
          </cell>
          <cell r="D47">
            <v>1972</v>
          </cell>
          <cell r="E47">
            <v>1973</v>
          </cell>
          <cell r="F47">
            <v>1974</v>
          </cell>
          <cell r="G47">
            <v>1975</v>
          </cell>
          <cell r="H47">
            <v>1976</v>
          </cell>
          <cell r="I47">
            <v>1977</v>
          </cell>
          <cell r="J47">
            <v>1978</v>
          </cell>
          <cell r="K47">
            <v>1979</v>
          </cell>
          <cell r="L47" t="str">
            <v>1980</v>
          </cell>
          <cell r="M47" t="str">
            <v>1981</v>
          </cell>
          <cell r="N47" t="str">
            <v>1982</v>
          </cell>
          <cell r="O47" t="str">
            <v>1983</v>
          </cell>
          <cell r="P47" t="str">
            <v>1984</v>
          </cell>
          <cell r="Q47" t="str">
            <v>1985</v>
          </cell>
          <cell r="R47" t="str">
            <v>1986</v>
          </cell>
          <cell r="S47" t="str">
            <v>1987</v>
          </cell>
          <cell r="T47" t="str">
            <v>1988</v>
          </cell>
          <cell r="U47" t="str">
            <v>1989</v>
          </cell>
          <cell r="V47" t="str">
            <v>1990</v>
          </cell>
          <cell r="W47" t="str">
            <v>1991</v>
          </cell>
          <cell r="X47">
            <v>1992</v>
          </cell>
          <cell r="Y47">
            <v>1993</v>
          </cell>
          <cell r="Z47">
            <v>1994</v>
          </cell>
          <cell r="AA47">
            <v>1995</v>
          </cell>
          <cell r="AB47" t="str">
            <v>1996</v>
          </cell>
          <cell r="AC47">
            <v>1997</v>
          </cell>
          <cell r="AD47">
            <v>1998</v>
          </cell>
        </row>
        <row r="48">
          <cell r="A48" t="str">
            <v>Supply ratios:</v>
          </cell>
          <cell r="J48" t="str">
            <v>(In percent)</v>
          </cell>
        </row>
        <row r="49">
          <cell r="A49" t="str">
            <v xml:space="preserve">   Ratio of usable resources to:</v>
          </cell>
        </row>
        <row r="50">
          <cell r="A50" t="str">
            <v xml:space="preserve">      Quotas</v>
          </cell>
          <cell r="B50">
            <v>49.203390426616956</v>
          </cell>
          <cell r="C50">
            <v>33.289595179083442</v>
          </cell>
          <cell r="D50">
            <v>20.467214744622641</v>
          </cell>
          <cell r="E50">
            <v>35.869185389216632</v>
          </cell>
          <cell r="F50">
            <v>46.455220045633006</v>
          </cell>
          <cell r="G50">
            <v>32.898115119439673</v>
          </cell>
          <cell r="H50">
            <v>21.56551981460499</v>
          </cell>
          <cell r="I50">
            <v>24.983657949765732</v>
          </cell>
          <cell r="J50">
            <v>27.94069395455664</v>
          </cell>
          <cell r="K50">
            <v>19.735240218881756</v>
          </cell>
          <cell r="L50">
            <v>34.901964074468708</v>
          </cell>
          <cell r="M50">
            <v>40.214919075716118</v>
          </cell>
          <cell r="N50">
            <v>28.496654099751389</v>
          </cell>
          <cell r="O50">
            <v>44.967229284286667</v>
          </cell>
          <cell r="P50">
            <v>45.911728542985699</v>
          </cell>
          <cell r="Q50">
            <v>43.11066395461399</v>
          </cell>
          <cell r="R50">
            <v>42.672569705475922</v>
          </cell>
          <cell r="S50">
            <v>45.228478828460162</v>
          </cell>
          <cell r="T50">
            <v>47.006502566188317</v>
          </cell>
          <cell r="U50">
            <v>45.599508723541057</v>
          </cell>
          <cell r="V50">
            <v>46.101892866884633</v>
          </cell>
          <cell r="W50">
            <v>40.810706886422814</v>
          </cell>
          <cell r="X50">
            <v>48.230499355394421</v>
          </cell>
          <cell r="Y50">
            <v>47.859215177931993</v>
          </cell>
          <cell r="Z50">
            <v>47.192657815973469</v>
          </cell>
          <cell r="AA50">
            <v>39.912248105544492</v>
          </cell>
          <cell r="AB50">
            <v>42.04548895256498</v>
          </cell>
          <cell r="AE50">
            <v>44.647536078249686</v>
          </cell>
          <cell r="AF50">
            <v>2.8401521065988047</v>
          </cell>
        </row>
        <row r="51">
          <cell r="A51" t="str">
            <v xml:space="preserve">      World imports</v>
          </cell>
          <cell r="B51">
            <v>3.627908692028655</v>
          </cell>
          <cell r="C51">
            <v>2.2407556171470771</v>
          </cell>
          <cell r="D51">
            <v>1.2865193141866098</v>
          </cell>
          <cell r="E51">
            <v>1.8160857172097409</v>
          </cell>
          <cell r="F51">
            <v>1.6633732862394783</v>
          </cell>
          <cell r="G51">
            <v>1.1135759613995553</v>
          </cell>
          <cell r="H51">
            <v>0.61667952159567463</v>
          </cell>
          <cell r="I51">
            <v>0.63078223929454569</v>
          </cell>
          <cell r="J51">
            <v>0.87113161893392632</v>
          </cell>
          <cell r="K51">
            <v>0.50533350918283493</v>
          </cell>
          <cell r="L51">
            <v>1.1360231796333511</v>
          </cell>
          <cell r="M51">
            <v>1.19494072913112</v>
          </cell>
          <cell r="N51">
            <v>0.83946450964915809</v>
          </cell>
          <cell r="O51">
            <v>1.9232380553612909</v>
          </cell>
          <cell r="P51">
            <v>1.8077664441839465</v>
          </cell>
          <cell r="Q51">
            <v>1.6694057705266689</v>
          </cell>
          <cell r="R51">
            <v>1.7505666635355202</v>
          </cell>
          <cell r="S51">
            <v>1.736201417410776</v>
          </cell>
          <cell r="T51">
            <v>1.6500173864293171</v>
          </cell>
          <cell r="U51">
            <v>1.4118185809794199</v>
          </cell>
          <cell r="V51">
            <v>1.3305868850620153</v>
          </cell>
          <cell r="W51">
            <v>1.1591672788460505</v>
          </cell>
          <cell r="X51">
            <v>2.0460035476746086</v>
          </cell>
          <cell r="Y51">
            <v>2.0761401775555544</v>
          </cell>
          <cell r="Z51">
            <v>1.8899425270354326</v>
          </cell>
          <cell r="AA51">
            <v>1.4337525722880269</v>
          </cell>
          <cell r="AB51">
            <v>1.3726443288248333</v>
          </cell>
          <cell r="AE51">
            <v>1.6271872613473519</v>
          </cell>
          <cell r="AF51">
            <v>0.29092697485669089</v>
          </cell>
        </row>
        <row r="52">
          <cell r="A52" t="str">
            <v xml:space="preserve">      Imports of non-oil LDCs</v>
          </cell>
          <cell r="B52">
            <v>18.308579854361852</v>
          </cell>
          <cell r="C52">
            <v>11.01179760053504</v>
          </cell>
          <cell r="D52">
            <v>6.6727257134073836</v>
          </cell>
          <cell r="E52">
            <v>9.257246785795525</v>
          </cell>
          <cell r="F52">
            <v>7.6298434231111569</v>
          </cell>
          <cell r="G52">
            <v>4.6272593293932971</v>
          </cell>
          <cell r="H52">
            <v>2.5896403154064727</v>
          </cell>
          <cell r="I52">
            <v>2.546547929097783</v>
          </cell>
          <cell r="J52">
            <v>3.5056127201579668</v>
          </cell>
          <cell r="K52">
            <v>2.0652118721191002</v>
          </cell>
          <cell r="L52">
            <v>4.4022644115258878</v>
          </cell>
          <cell r="M52">
            <v>4.1753765089538852</v>
          </cell>
          <cell r="N52">
            <v>2.9532803839291599</v>
          </cell>
          <cell r="O52">
            <v>7.0892809170910089</v>
          </cell>
          <cell r="P52">
            <v>6.9944431498122821</v>
          </cell>
          <cell r="Q52">
            <v>6.8272177301326105</v>
          </cell>
          <cell r="R52">
            <v>8.0095398540893825</v>
          </cell>
          <cell r="S52">
            <v>8.1322027327366637</v>
          </cell>
          <cell r="T52">
            <v>7.5246224323323254</v>
          </cell>
          <cell r="U52">
            <v>6.2536694997180229</v>
          </cell>
          <cell r="V52">
            <v>5.95130390313735</v>
          </cell>
          <cell r="W52">
            <v>4.7500709649117816</v>
          </cell>
          <cell r="X52">
            <v>8.0040280042689957</v>
          </cell>
          <cell r="Y52">
            <v>7.4268542498265147</v>
          </cell>
          <cell r="Z52">
            <v>6.7659901766239612</v>
          </cell>
          <cell r="AA52">
            <v>5.0792487787958684</v>
          </cell>
          <cell r="AB52">
            <v>4.7381897027535658</v>
          </cell>
          <cell r="AE52">
            <v>6.6219115024439192</v>
          </cell>
          <cell r="AF52">
            <v>1.2670576885956044</v>
          </cell>
        </row>
        <row r="53">
          <cell r="A53" t="str">
            <v xml:space="preserve">      Demand for two years</v>
          </cell>
          <cell r="B53">
            <v>1078.3104670880221</v>
          </cell>
          <cell r="C53">
            <v>779.54804096894816</v>
          </cell>
          <cell r="D53">
            <v>162.67029972752042</v>
          </cell>
          <cell r="E53">
            <v>135.48662603361933</v>
          </cell>
          <cell r="F53">
            <v>137.22335225720269</v>
          </cell>
          <cell r="G53">
            <v>88.81700554528652</v>
          </cell>
          <cell r="H53">
            <v>78.858430341719881</v>
          </cell>
          <cell r="I53">
            <v>137.60603204524034</v>
          </cell>
          <cell r="J53">
            <v>101.24465911201932</v>
          </cell>
          <cell r="K53">
            <v>31.459388789017815</v>
          </cell>
          <cell r="L53">
            <v>81.110591171424119</v>
          </cell>
          <cell r="M53">
            <v>104.66263458156394</v>
          </cell>
          <cell r="N53">
            <v>91.171076761854849</v>
          </cell>
          <cell r="O53">
            <v>434.59270583096742</v>
          </cell>
          <cell r="P53">
            <v>485.00506297968178</v>
          </cell>
          <cell r="Q53">
            <v>482.25761700853724</v>
          </cell>
          <cell r="R53">
            <v>516.87621016671278</v>
          </cell>
          <cell r="S53">
            <v>287.80152867160859</v>
          </cell>
          <cell r="T53">
            <v>329.05445851288391</v>
          </cell>
          <cell r="U53">
            <v>303.76513559676545</v>
          </cell>
          <cell r="V53">
            <v>224.797702139298</v>
          </cell>
          <cell r="W53">
            <v>290.73243472001764</v>
          </cell>
          <cell r="X53">
            <v>602.23776364569653</v>
          </cell>
          <cell r="Y53">
            <v>241.11010012644886</v>
          </cell>
          <cell r="Z53">
            <v>198.7724926768029</v>
          </cell>
          <cell r="AA53">
            <v>227.13579607278288</v>
          </cell>
          <cell r="AB53">
            <v>281.56682027649771</v>
          </cell>
          <cell r="AE53">
            <v>332.1756716345044</v>
          </cell>
          <cell r="AF53">
            <v>129.78651207361096</v>
          </cell>
        </row>
        <row r="54">
          <cell r="A54" t="str">
            <v xml:space="preserve">      Liquid liabilities</v>
          </cell>
          <cell r="B54">
            <v>181.68831168831164</v>
          </cell>
          <cell r="C54">
            <v>151.02362204724412</v>
          </cell>
          <cell r="D54">
            <v>94.462025316455694</v>
          </cell>
          <cell r="E54">
            <v>169.69205834683956</v>
          </cell>
          <cell r="F54">
            <v>153.39366515837105</v>
          </cell>
          <cell r="G54">
            <v>76.148969889064986</v>
          </cell>
          <cell r="H54">
            <v>35.512965050732809</v>
          </cell>
          <cell r="I54">
            <v>40.331491712707177</v>
          </cell>
          <cell r="J54">
            <v>73.154362416107389</v>
          </cell>
          <cell r="K54">
            <v>65.254237288135585</v>
          </cell>
          <cell r="L54">
            <v>123.80952380952381</v>
          </cell>
          <cell r="M54">
            <v>113.48837209302324</v>
          </cell>
          <cell r="N54">
            <v>67.181467181467184</v>
          </cell>
          <cell r="O54">
            <v>98.759305210918114</v>
          </cell>
          <cell r="P54">
            <v>95.794392523364493</v>
          </cell>
          <cell r="Q54">
            <v>92.326139088729008</v>
          </cell>
          <cell r="R54">
            <v>100.26109660574414</v>
          </cell>
          <cell r="S54">
            <v>123.33333333333334</v>
          </cell>
          <cell r="T54">
            <v>150</v>
          </cell>
          <cell r="U54">
            <v>161.1764705882353</v>
          </cell>
          <cell r="V54">
            <v>176.47058823529412</v>
          </cell>
          <cell r="W54">
            <v>143.62934362934365</v>
          </cell>
          <cell r="X54">
            <v>201.17994100294987</v>
          </cell>
          <cell r="Y54">
            <v>211.28048780487805</v>
          </cell>
          <cell r="Z54">
            <v>215.7728706624606</v>
          </cell>
          <cell r="AA54">
            <v>158.03814713896455</v>
          </cell>
          <cell r="AB54">
            <v>160.78947368421052</v>
          </cell>
          <cell r="AE54">
            <v>157.85482431451192</v>
          </cell>
          <cell r="AF54">
            <v>39.907774461113142</v>
          </cell>
        </row>
        <row r="55">
          <cell r="A55" t="str">
            <v xml:space="preserve">   Ratio of UAUR 1/ to:</v>
          </cell>
        </row>
        <row r="56">
          <cell r="A56" t="str">
            <v xml:space="preserve">      Quotas</v>
          </cell>
          <cell r="J56">
            <v>13.585842014600935</v>
          </cell>
          <cell r="K56">
            <v>10.252072840977535</v>
          </cell>
          <cell r="L56">
            <v>21.478131738134593</v>
          </cell>
          <cell r="M56">
            <v>29.666743580446319</v>
          </cell>
          <cell r="N56">
            <v>21.290603637745292</v>
          </cell>
          <cell r="O56">
            <v>31.296287717958311</v>
          </cell>
          <cell r="P56">
            <v>34.265826668667373</v>
          </cell>
          <cell r="Q56">
            <v>31.353210148810174</v>
          </cell>
          <cell r="R56">
            <v>31.559921344674901</v>
          </cell>
          <cell r="S56">
            <v>33.449071566011078</v>
          </cell>
          <cell r="T56">
            <v>33.782451016835111</v>
          </cell>
          <cell r="U56">
            <v>29.62303851383324</v>
          </cell>
          <cell r="V56">
            <v>31.063894479353216</v>
          </cell>
          <cell r="W56">
            <v>25.451838703360462</v>
          </cell>
          <cell r="X56">
            <v>36.066795705646861</v>
          </cell>
          <cell r="Y56">
            <v>37.223834027280446</v>
          </cell>
          <cell r="Z56">
            <v>36.843390751067005</v>
          </cell>
          <cell r="AA56">
            <v>27.043988802549979</v>
          </cell>
          <cell r="AB56">
            <v>27.181617244293232</v>
          </cell>
          <cell r="AC56">
            <v>28.937135213960552</v>
          </cell>
          <cell r="AD56">
            <v>26.173279907877976</v>
          </cell>
          <cell r="AE56">
            <v>31.720254358642975</v>
          </cell>
          <cell r="AF56">
            <v>3.9245042917039763</v>
          </cell>
        </row>
        <row r="57">
          <cell r="A57" t="str">
            <v xml:space="preserve">      World imports</v>
          </cell>
          <cell r="J57">
            <v>0.42357775966512012</v>
          </cell>
          <cell r="K57">
            <v>0.26251091386121295</v>
          </cell>
          <cell r="L57">
            <v>0.69909118746667764</v>
          </cell>
          <cell r="M57">
            <v>0.88151365263771164</v>
          </cell>
          <cell r="N57">
            <v>0.62718612789879635</v>
          </cell>
          <cell r="O57">
            <v>1.3385350284800945</v>
          </cell>
          <cell r="P57">
            <v>1.3492110534641162</v>
          </cell>
          <cell r="Q57">
            <v>1.2141132876557594</v>
          </cell>
          <cell r="R57">
            <v>1.2946899282398117</v>
          </cell>
          <cell r="S57">
            <v>1.2840211956772569</v>
          </cell>
          <cell r="T57">
            <v>1.1858280980484925</v>
          </cell>
          <cell r="U57">
            <v>0.91716681538079103</v>
          </cell>
          <cell r="V57">
            <v>0.89656211541083408</v>
          </cell>
          <cell r="W57">
            <v>0.72292152874269799</v>
          </cell>
          <cell r="X57">
            <v>1.530002652953153</v>
          </cell>
          <cell r="Y57">
            <v>1.6147756936543201</v>
          </cell>
          <cell r="Z57">
            <v>1.475481446545206</v>
          </cell>
          <cell r="AA57">
            <v>0.97149096708481819</v>
          </cell>
          <cell r="AB57">
            <v>0.88738872321736351</v>
          </cell>
          <cell r="AC57">
            <v>0.91145169845363883</v>
          </cell>
          <cell r="AD57">
            <v>0.769184218187286</v>
          </cell>
          <cell r="AE57">
            <v>1.1662035377175421</v>
          </cell>
          <cell r="AF57">
            <v>0.2874915385196638</v>
          </cell>
        </row>
        <row r="58">
          <cell r="A58" t="str">
            <v xml:space="preserve">      Imports of non-oil LDCs</v>
          </cell>
          <cell r="J58">
            <v>1.7045639831960755</v>
          </cell>
          <cell r="K58">
            <v>1.0728373361657664</v>
          </cell>
          <cell r="L58">
            <v>2.7090857917082385</v>
          </cell>
          <cell r="M58">
            <v>3.0801957852938497</v>
          </cell>
          <cell r="N58">
            <v>2.2064738500620162</v>
          </cell>
          <cell r="O58">
            <v>4.9339970201864567</v>
          </cell>
          <cell r="P58">
            <v>5.2202429362013625</v>
          </cell>
          <cell r="Q58">
            <v>4.9652492582782619</v>
          </cell>
          <cell r="R58">
            <v>5.9237221837536058</v>
          </cell>
          <cell r="S58">
            <v>6.0142334706479996</v>
          </cell>
          <cell r="T58">
            <v>5.4077664761915534</v>
          </cell>
          <cell r="U58">
            <v>4.0626028136854311</v>
          </cell>
          <cell r="V58">
            <v>4.0100452490187379</v>
          </cell>
          <cell r="W58">
            <v>2.962409849084767</v>
          </cell>
          <cell r="X58">
            <v>5.985416836036932</v>
          </cell>
          <cell r="Y58">
            <v>5.776442194309511</v>
          </cell>
          <cell r="Z58">
            <v>5.2822204010485301</v>
          </cell>
          <cell r="AA58">
            <v>3.4416289139082354</v>
          </cell>
          <cell r="AB58">
            <v>3.0631504625002588</v>
          </cell>
          <cell r="AC58">
            <v>2.9683099566885214</v>
          </cell>
          <cell r="AD58">
            <v>2.461314408527369</v>
          </cell>
          <cell r="AE58">
            <v>4.7412406757053178</v>
          </cell>
          <cell r="AF58">
            <v>1.1712424611376069</v>
          </cell>
        </row>
        <row r="59">
          <cell r="A59" t="str">
            <v xml:space="preserve">      Demand for two years</v>
          </cell>
          <cell r="J59">
            <v>49.229054430614902</v>
          </cell>
          <cell r="K59">
            <v>16.342539630658607</v>
          </cell>
          <cell r="L59">
            <v>49.914209951645617</v>
          </cell>
          <cell r="M59">
            <v>77.210140265088157</v>
          </cell>
          <cell r="N59">
            <v>68.116321718627191</v>
          </cell>
          <cell r="O59">
            <v>302.4677877265778</v>
          </cell>
          <cell r="P59">
            <v>361.97938846776248</v>
          </cell>
          <cell r="Q59">
            <v>350.73281236984519</v>
          </cell>
          <cell r="R59">
            <v>382.27303043579798</v>
          </cell>
          <cell r="S59">
            <v>212.84584798563682</v>
          </cell>
          <cell r="T59">
            <v>236.48358247734444</v>
          </cell>
          <cell r="U59">
            <v>197.33647494972354</v>
          </cell>
          <cell r="V59">
            <v>151.47083263195557</v>
          </cell>
          <cell r="W59">
            <v>181.3170022985056</v>
          </cell>
          <cell r="X59">
            <v>450.35375287288161</v>
          </cell>
          <cell r="Y59">
            <v>187.53007787612691</v>
          </cell>
          <cell r="Z59">
            <v>155.18203375645137</v>
          </cell>
          <cell r="AA59">
            <v>153.90408251138567</v>
          </cell>
          <cell r="AB59">
            <v>182.02764976958522</v>
          </cell>
          <cell r="AE59">
            <v>236.78809832793669</v>
          </cell>
          <cell r="AF59">
            <v>100.543863913254</v>
          </cell>
        </row>
        <row r="60">
          <cell r="A60" t="str">
            <v xml:space="preserve">      Liquid liabilities</v>
          </cell>
          <cell r="B60" t="e">
            <v>#DIV/0!</v>
          </cell>
          <cell r="C60" t="e">
            <v>#DIV/0!</v>
          </cell>
          <cell r="D60" t="e">
            <v>#DIV/0!</v>
          </cell>
          <cell r="E60" t="e">
            <v>#DIV/0!</v>
          </cell>
          <cell r="F60" t="e">
            <v>#DIV/0!</v>
          </cell>
          <cell r="G60" t="e">
            <v>#DIV/0!</v>
          </cell>
          <cell r="H60" t="e">
            <v>#DIV/0!</v>
          </cell>
          <cell r="I60" t="e">
            <v>#DIV/0!</v>
          </cell>
          <cell r="J60">
            <v>35.570469798657719</v>
          </cell>
          <cell r="K60">
            <v>33.898305084745758</v>
          </cell>
          <cell r="L60">
            <v>76.19047619047619</v>
          </cell>
          <cell r="M60">
            <v>83.720930232558146</v>
          </cell>
          <cell r="N60">
            <v>50.19305019305019</v>
          </cell>
          <cell r="O60">
            <v>68.734491315136481</v>
          </cell>
          <cell r="P60">
            <v>71.495327102803756</v>
          </cell>
          <cell r="Q60">
            <v>67.146282973621098</v>
          </cell>
          <cell r="R60">
            <v>74.151436031331599</v>
          </cell>
          <cell r="S60">
            <v>91.212121212121218</v>
          </cell>
          <cell r="T60">
            <v>107.80141843971631</v>
          </cell>
          <cell r="U60">
            <v>104.70588235294119</v>
          </cell>
          <cell r="V60">
            <v>118.90756302521008</v>
          </cell>
          <cell r="W60">
            <v>89.575289575289574</v>
          </cell>
          <cell r="X60">
            <v>150.44247787610621</v>
          </cell>
          <cell r="Y60">
            <v>164.32926829268294</v>
          </cell>
          <cell r="Z60">
            <v>168.45425867507885</v>
          </cell>
          <cell r="AA60">
            <v>107.08446866485014</v>
          </cell>
          <cell r="AB60">
            <v>103.94736842105263</v>
          </cell>
          <cell r="AC60">
            <v>109.47515012102065</v>
          </cell>
          <cell r="AD60">
            <v>95.188544855646583</v>
          </cell>
          <cell r="AE60">
            <v>112.31315296166683</v>
          </cell>
          <cell r="AF60">
            <v>33.013785313794919</v>
          </cell>
        </row>
        <row r="62">
          <cell r="A62" t="str">
            <v>Averages</v>
          </cell>
          <cell r="B62" t="str">
            <v>1970 - 1996</v>
          </cell>
          <cell r="D62" t="str">
            <v>1985 - 1996</v>
          </cell>
        </row>
        <row r="63">
          <cell r="A63" t="str">
            <v xml:space="preserve">    Quotas (2 / 3)</v>
          </cell>
          <cell r="B63" t="e">
            <v>#REF!</v>
          </cell>
          <cell r="D63" t="e">
            <v>#REF!</v>
          </cell>
        </row>
        <row r="64">
          <cell r="A64" t="str">
            <v xml:space="preserve">    Usable Res. (2 / 4)</v>
          </cell>
          <cell r="B64" t="e">
            <v>#REF!</v>
          </cell>
          <cell r="D64" t="e">
            <v>#REF!</v>
          </cell>
        </row>
        <row r="65">
          <cell r="A65" t="str">
            <v xml:space="preserve">    Imports (2 / 5)</v>
          </cell>
          <cell r="B65" t="e">
            <v>#REF!</v>
          </cell>
          <cell r="D65" t="e">
            <v>#REF!</v>
          </cell>
        </row>
        <row r="66">
          <cell r="A66" t="str">
            <v xml:space="preserve">    Current Acct. (2 / 6)</v>
          </cell>
          <cell r="B66" t="e">
            <v>#REF!</v>
          </cell>
          <cell r="D66" t="e">
            <v>#REF!</v>
          </cell>
        </row>
        <row r="68">
          <cell r="A68" t="str">
            <v>Standard deviation</v>
          </cell>
          <cell r="B68" t="str">
            <v>1970 - 1996</v>
          </cell>
          <cell r="D68" t="str">
            <v>1985 - 1996</v>
          </cell>
        </row>
        <row r="69">
          <cell r="A69" t="str">
            <v xml:space="preserve">    Quotas (2 / 3)</v>
          </cell>
          <cell r="B69" t="e">
            <v>#REF!</v>
          </cell>
          <cell r="D69" t="e">
            <v>#REF!</v>
          </cell>
        </row>
        <row r="70">
          <cell r="A70" t="str">
            <v xml:space="preserve">    Usable Res. (2 / 4)</v>
          </cell>
          <cell r="B70" t="e">
            <v>#REF!</v>
          </cell>
          <cell r="D70" t="e">
            <v>#REF!</v>
          </cell>
        </row>
        <row r="71">
          <cell r="A71" t="str">
            <v xml:space="preserve">    Imports (2 / 5)</v>
          </cell>
          <cell r="B71" t="e">
            <v>#REF!</v>
          </cell>
          <cell r="D71" t="e">
            <v>#REF!</v>
          </cell>
        </row>
        <row r="72">
          <cell r="A72" t="str">
            <v xml:space="preserve">    Current Acct. (2 / 6)</v>
          </cell>
          <cell r="B72" t="e">
            <v>#REF!</v>
          </cell>
          <cell r="D72" t="e">
            <v>#REF!</v>
          </cell>
        </row>
        <row r="75">
          <cell r="A75" t="str">
            <v>Demand ratios:</v>
          </cell>
        </row>
        <row r="76">
          <cell r="A76" t="str">
            <v xml:space="preserve">   Ratio of demand to:</v>
          </cell>
        </row>
        <row r="77">
          <cell r="A77" t="str">
            <v xml:space="preserve">      Quotas</v>
          </cell>
          <cell r="B77">
            <v>1.4877079449934933</v>
          </cell>
          <cell r="C77">
            <v>1.8474163247453816</v>
          </cell>
          <cell r="D77">
            <v>2.6233689652571597</v>
          </cell>
          <cell r="E77">
            <v>1.593044050237415</v>
          </cell>
          <cell r="F77">
            <v>10.980013292496592</v>
          </cell>
          <cell r="G77">
            <v>15.482654032329846</v>
          </cell>
          <cell r="H77">
            <v>18.344384235947324</v>
          </cell>
          <cell r="I77">
            <v>18.689829597763104</v>
          </cell>
          <cell r="J77">
            <v>6.4801903043228606</v>
          </cell>
          <cell r="K77">
            <v>7.1175015698486526</v>
          </cell>
          <cell r="L77">
            <v>13.405374566871661</v>
          </cell>
          <cell r="M77">
            <v>27.173088967267688</v>
          </cell>
          <cell r="N77">
            <v>14.99677365467951</v>
          </cell>
          <cell r="O77">
            <v>15.993871802722664</v>
          </cell>
          <cell r="P77">
            <v>5.5194856094725981</v>
          </cell>
          <cell r="Q77">
            <v>4.735454489975651</v>
          </cell>
          <cell r="R77">
            <v>4.6945605253171134</v>
          </cell>
          <cell r="S77">
            <v>4.1769833715886255</v>
          </cell>
          <cell r="T77">
            <v>4.0788753555352937</v>
          </cell>
          <cell r="U77">
            <v>11.617567682263511</v>
          </cell>
          <cell r="V77">
            <v>2.6166172077510459</v>
          </cell>
          <cell r="W77">
            <v>12.228275566618816</v>
          </cell>
          <cell r="X77">
            <v>5.3301632270022905</v>
          </cell>
          <cell r="Y77">
            <v>3.631354208606786</v>
          </cell>
          <cell r="Z77">
            <v>4.18540987927235</v>
          </cell>
          <cell r="AA77">
            <v>15.604185418541853</v>
          </cell>
          <cell r="AB77">
            <v>8.0756137540359543</v>
          </cell>
          <cell r="AC77">
            <v>4.3469943324607687</v>
          </cell>
          <cell r="AD77">
            <v>5.4363234488586469</v>
          </cell>
          <cell r="AE77">
            <v>6.7479217238757734</v>
          </cell>
          <cell r="AF77">
            <v>4.1702510067944853</v>
          </cell>
        </row>
        <row r="78">
          <cell r="A78" t="str">
            <v xml:space="preserve">      Usable resources</v>
          </cell>
          <cell r="B78">
            <v>3.0235882773409584</v>
          </cell>
          <cell r="C78">
            <v>5.5495307612095939</v>
          </cell>
          <cell r="D78">
            <v>12.817420435510888</v>
          </cell>
          <cell r="E78">
            <v>4.4412607449856729</v>
          </cell>
          <cell r="F78">
            <v>23.635693215339231</v>
          </cell>
          <cell r="G78">
            <v>47.062434963579605</v>
          </cell>
          <cell r="H78">
            <v>85.063492063492063</v>
          </cell>
          <cell r="I78">
            <v>74.808219178082183</v>
          </cell>
          <cell r="J78">
            <v>23.192660550458715</v>
          </cell>
          <cell r="K78">
            <v>36.064935064935064</v>
          </cell>
          <cell r="L78">
            <v>38.408653846153854</v>
          </cell>
          <cell r="M78">
            <v>67.569672131147541</v>
          </cell>
          <cell r="N78">
            <v>52.6264367816092</v>
          </cell>
          <cell r="O78">
            <v>35.5678391959799</v>
          </cell>
          <cell r="P78">
            <v>12.021951219512196</v>
          </cell>
          <cell r="Q78">
            <v>10.984415584415585</v>
          </cell>
          <cell r="R78">
            <v>11.001354166666667</v>
          </cell>
          <cell r="S78">
            <v>9.2352948402948396</v>
          </cell>
          <cell r="T78">
            <v>8.6772576832151316</v>
          </cell>
          <cell r="U78">
            <v>25.477396593673962</v>
          </cell>
          <cell r="V78">
            <v>5.6757261904761904</v>
          </cell>
          <cell r="W78">
            <v>29.963400537634406</v>
          </cell>
          <cell r="X78">
            <v>11.051436950146627</v>
          </cell>
          <cell r="Y78">
            <v>7.5875757575757579</v>
          </cell>
          <cell r="Z78">
            <v>8.8687733918128639</v>
          </cell>
          <cell r="AA78">
            <v>39.096232758620694</v>
          </cell>
          <cell r="AB78">
            <v>19.206849427168578</v>
          </cell>
          <cell r="AC78" t="str">
            <v xml:space="preserve"> ...</v>
          </cell>
          <cell r="AD78" t="str">
            <v xml:space="preserve"> ...</v>
          </cell>
          <cell r="AE78">
            <v>15.568809490141776</v>
          </cell>
          <cell r="AF78">
            <v>10.568025820819438</v>
          </cell>
        </row>
        <row r="79">
          <cell r="A79" t="str">
            <v xml:space="preserve">      Imports of non-oil LDCs</v>
          </cell>
          <cell r="B79">
            <v>0.55357607422409327</v>
          </cell>
          <cell r="C79">
            <v>0.61110309520383188</v>
          </cell>
          <cell r="D79">
            <v>0.85527130919586769</v>
          </cell>
          <cell r="E79">
            <v>0.41113846756398464</v>
          </cell>
          <cell r="F79">
            <v>1.8033663842972905</v>
          </cell>
          <cell r="G79">
            <v>2.1777009124918902</v>
          </cell>
          <cell r="H79">
            <v>2.2028384841687756</v>
          </cell>
          <cell r="I79">
            <v>1.9050271562743823</v>
          </cell>
          <cell r="J79">
            <v>0.81304485839993956</v>
          </cell>
          <cell r="K79">
            <v>0.74481732063308315</v>
          </cell>
          <cell r="L79">
            <v>1.6908504992153999</v>
          </cell>
          <cell r="M79">
            <v>2.8212882173410945</v>
          </cell>
          <cell r="N79">
            <v>1.5542062342321448</v>
          </cell>
          <cell r="O79">
            <v>2.5215040367422192</v>
          </cell>
          <cell r="P79">
            <v>0.84086854354694496</v>
          </cell>
          <cell r="Q79">
            <v>0.74992996833067038</v>
          </cell>
          <cell r="R79">
            <v>0.88115784646868955</v>
          </cell>
          <cell r="S79">
            <v>0.75103289937874507</v>
          </cell>
          <cell r="T79">
            <v>0.65293087814248596</v>
          </cell>
          <cell r="U79">
            <v>1.5932721801007872</v>
          </cell>
          <cell r="V79">
            <v>0.33777971430519838</v>
          </cell>
          <cell r="W79">
            <v>1.4232827890383928</v>
          </cell>
          <cell r="X79">
            <v>0.88456010836386745</v>
          </cell>
          <cell r="Y79">
            <v>0.56351819261032154</v>
          </cell>
          <cell r="Z79">
            <v>0.60006033647709811</v>
          </cell>
          <cell r="AA79">
            <v>1.985794924947432</v>
          </cell>
          <cell r="AB79">
            <v>0.91005696178148365</v>
          </cell>
          <cell r="AC79">
            <v>0.44590545896494921</v>
          </cell>
          <cell r="AD79">
            <v>0.51122752980086195</v>
          </cell>
          <cell r="AE79">
            <v>0.94444806666209791</v>
          </cell>
          <cell r="AF79">
            <v>0.48009654564323173</v>
          </cell>
        </row>
        <row r="80">
          <cell r="A80" t="str">
            <v xml:space="preserve">   Ratio of purchases under arrangements to:</v>
          </cell>
        </row>
        <row r="81">
          <cell r="A81" t="str">
            <v xml:space="preserve">      Quotas</v>
          </cell>
          <cell r="B81">
            <v>3.3271198958956139</v>
          </cell>
          <cell r="C81">
            <v>1.026805240247433</v>
          </cell>
          <cell r="D81">
            <v>1.163922848542611</v>
          </cell>
          <cell r="E81">
            <v>0.77425366742721691</v>
          </cell>
          <cell r="F81">
            <v>4.3406167992490428</v>
          </cell>
          <cell r="G81">
            <v>2.0995227890481103</v>
          </cell>
          <cell r="H81">
            <v>5.302379395686212</v>
          </cell>
          <cell r="I81">
            <v>10.469179406621009</v>
          </cell>
          <cell r="J81">
            <v>1.5021327208596504</v>
          </cell>
          <cell r="K81">
            <v>2.7936898491663782</v>
          </cell>
          <cell r="L81">
            <v>4.0607092817410706</v>
          </cell>
          <cell r="M81">
            <v>9.158783004252232</v>
          </cell>
          <cell r="N81">
            <v>7.8169270125352535</v>
          </cell>
          <cell r="O81">
            <v>11.029399303346896</v>
          </cell>
          <cell r="P81">
            <v>7.2607718993346158</v>
          </cell>
          <cell r="Q81">
            <v>3.4387752988212874</v>
          </cell>
          <cell r="R81">
            <v>3.5921413573322085</v>
          </cell>
          <cell r="S81">
            <v>2.3539200700541349</v>
          </cell>
          <cell r="T81">
            <v>2.1886583199564833</v>
          </cell>
          <cell r="U81">
            <v>2.9462053386928475</v>
          </cell>
          <cell r="V81">
            <v>4.6456877441959632</v>
          </cell>
          <cell r="W81">
            <v>4.8706701019335172</v>
          </cell>
          <cell r="X81">
            <v>3.0005593889294735</v>
          </cell>
          <cell r="Y81">
            <v>1.9750835119133534</v>
          </cell>
          <cell r="Z81">
            <v>1.897469121236834</v>
          </cell>
          <cell r="AA81">
            <v>11.271322086337072</v>
          </cell>
          <cell r="AB81">
            <v>3.5269903137102694</v>
          </cell>
          <cell r="AC81">
            <v>4.667668601722557</v>
          </cell>
          <cell r="AD81">
            <v>3.7159679270679362</v>
          </cell>
          <cell r="AE81">
            <v>3.8089568877594537</v>
          </cell>
          <cell r="AF81">
            <v>2.5394168934395518</v>
          </cell>
        </row>
        <row r="82">
          <cell r="A82" t="str">
            <v xml:space="preserve">      Usable resources</v>
          </cell>
          <cell r="B82">
            <v>6.7619728377412436</v>
          </cell>
          <cell r="C82">
            <v>3.0844629822732013</v>
          </cell>
          <cell r="D82">
            <v>5.6867671691792312</v>
          </cell>
          <cell r="E82">
            <v>2.1585482330468007</v>
          </cell>
          <cell r="F82">
            <v>9.3436578171091433</v>
          </cell>
          <cell r="G82">
            <v>6.3818938605619113</v>
          </cell>
          <cell r="H82">
            <v>24.587301587301592</v>
          </cell>
          <cell r="I82">
            <v>41.904109589041092</v>
          </cell>
          <cell r="J82">
            <v>5.376146788990825</v>
          </cell>
          <cell r="K82">
            <v>14.155844155844155</v>
          </cell>
          <cell r="L82">
            <v>11.634615384615383</v>
          </cell>
          <cell r="M82">
            <v>22.774590163934423</v>
          </cell>
          <cell r="N82">
            <v>27.431034482758626</v>
          </cell>
          <cell r="O82">
            <v>24.527638190954775</v>
          </cell>
          <cell r="P82">
            <v>15.814634146341463</v>
          </cell>
          <cell r="Q82">
            <v>7.9766233766233761</v>
          </cell>
          <cell r="R82">
            <v>8.4179166666666667</v>
          </cell>
          <cell r="S82">
            <v>5.2045085995085989</v>
          </cell>
          <cell r="T82">
            <v>4.6560756501182041</v>
          </cell>
          <cell r="U82">
            <v>6.4610462287104626</v>
          </cell>
          <cell r="V82">
            <v>10.077</v>
          </cell>
          <cell r="W82">
            <v>11.93478494623656</v>
          </cell>
          <cell r="X82">
            <v>6.2212903225806446</v>
          </cell>
          <cell r="Y82">
            <v>4.1268614718614716</v>
          </cell>
          <cell r="Z82">
            <v>4.020687134502924</v>
          </cell>
          <cell r="AA82">
            <v>28.240258620689652</v>
          </cell>
          <cell r="AB82">
            <v>8.3885106382978716</v>
          </cell>
          <cell r="AC82" t="str">
            <v xml:space="preserve"> ...</v>
          </cell>
          <cell r="AD82" t="str">
            <v xml:space="preserve"> ...</v>
          </cell>
          <cell r="AE82">
            <v>8.8104636379830357</v>
          </cell>
          <cell r="AF82">
            <v>6.5869939220531402</v>
          </cell>
        </row>
        <row r="83">
          <cell r="A83" t="str">
            <v xml:space="preserve">      Imports of non-oil LDCs</v>
          </cell>
          <cell r="B83">
            <v>1.2380211967281138</v>
          </cell>
          <cell r="C83">
            <v>0.33965482067135189</v>
          </cell>
          <cell r="D83">
            <v>0.37946237515943165</v>
          </cell>
          <cell r="E83">
            <v>0.19982213692357106</v>
          </cell>
          <cell r="F83">
            <v>0.71290646143671343</v>
          </cell>
          <cell r="G83">
            <v>0.2953067790548291</v>
          </cell>
          <cell r="H83">
            <v>0.63672267437533758</v>
          </cell>
          <cell r="I83">
            <v>1.0671082349465915</v>
          </cell>
          <cell r="J83">
            <v>0.18846688568922648</v>
          </cell>
          <cell r="K83">
            <v>0.29234817410517128</v>
          </cell>
          <cell r="L83">
            <v>0.51218653249483881</v>
          </cell>
          <cell r="M83">
            <v>0.95092488771544026</v>
          </cell>
          <cell r="N83">
            <v>0.81011536048815425</v>
          </cell>
          <cell r="O83">
            <v>1.7388331736844835</v>
          </cell>
          <cell r="P83">
            <v>1.1061455947166545</v>
          </cell>
          <cell r="Q83">
            <v>0.54458144543473364</v>
          </cell>
          <cell r="R83">
            <v>0.67423639030069915</v>
          </cell>
          <cell r="S83">
            <v>0.42324119055475296</v>
          </cell>
          <cell r="T83">
            <v>0.35035211283515755</v>
          </cell>
          <cell r="U83">
            <v>0.40405247736754774</v>
          </cell>
          <cell r="V83">
            <v>0.59971289431915065</v>
          </cell>
          <cell r="W83">
            <v>0.56691075445584505</v>
          </cell>
          <cell r="X83">
            <v>0.49795381964623175</v>
          </cell>
          <cell r="Y83">
            <v>0.30649598660739674</v>
          </cell>
          <cell r="Z83">
            <v>0.27203929655325126</v>
          </cell>
          <cell r="AA83">
            <v>1.4343929911201743</v>
          </cell>
          <cell r="AB83">
            <v>0.39746354727821709</v>
          </cell>
          <cell r="AC83">
            <v>0.47879954537901692</v>
          </cell>
          <cell r="AD83">
            <v>0.34944666593982965</v>
          </cell>
          <cell r="AE83">
            <v>0.53928607553942987</v>
          </cell>
          <cell r="AF83">
            <v>0.30729837099557789</v>
          </cell>
        </row>
        <row r="86">
          <cell r="A86" t="str">
            <v xml:space="preserve">   1/ Uncommitted and adjusted usable resources.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1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shared data"/>
      <sheetName val="gas112601"/>
      <sheetName val="GEE102301"/>
      <sheetName val="DRSHARE"/>
      <sheetName val="A"/>
      <sheetName val="Table 3"/>
      <sheetName val="Table 4"/>
      <sheetName val="Table 5"/>
      <sheetName val="Table 6"/>
      <sheetName val="Table 2"/>
      <sheetName val="SPN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sources"/>
    </sheetNames>
    <sheetDataSet>
      <sheetData sheetId="0" refreshError="1"/>
    </sheetDataSet>
  </externalBook>
</externalLink>
</file>

<file path=xl/externalLinks/externalLink1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pcol"/>
      <sheetName val="graficos"/>
      <sheetName val="PROMEDIO"/>
      <sheetName val="HISTORICO"/>
      <sheetName val="Módulo1"/>
      <sheetName val="Módulo2"/>
      <sheetName val="tasas activas"/>
      <sheetName val="tasas pasivas"/>
      <sheetName val="TASAS"/>
      <sheetName val="gas112601"/>
      <sheetName val="SIFMI EXPORTADO"/>
      <sheetName val="FED"/>
      <sheetName val="SIFMI IMPORTADO"/>
      <sheetName val="ESTIMACIÓN SIFMI 2005-2010"/>
      <sheetName val="Hoja1"/>
      <sheetName val="SERIE"/>
      <sheetName val="RESUMEN 6MBP"/>
      <sheetName val="RESUMEN 5MBP"/>
      <sheetName val="INTERESES BOP"/>
      <sheetName val="FED 1"/>
      <sheetName val="TD"/>
      <sheetName val="LIBOR-2016"/>
      <sheetName val="TASAS INTERBANCARIAS"/>
      <sheetName val="PII-I 2015"/>
      <sheetName val="DEUDA PÚBLICA-I 2016"/>
      <sheetName val="DEUDA PÚBLICA-II 2016"/>
      <sheetName val="DEUDA PÚBLICA-I 2015"/>
      <sheetName val="3.-TAC-ACRE II 2015"/>
      <sheetName val="PII Activos"/>
      <sheetName val="PII Pasivos"/>
      <sheetName val="moneda nacional"/>
      <sheetName val="TASAS MONEDA EXTRANJERA"/>
      <sheetName val="TASAS DEP BCH"/>
      <sheetName val="sources"/>
      <sheetName val="2003"/>
      <sheetName val="tasas_activas"/>
      <sheetName val="tasas_pasivas"/>
      <sheetName val="SIFMI_EXPORTADO"/>
      <sheetName val="SIFMI_IMPORTADO"/>
      <sheetName val="ESTIMACIÓN_SIFMI_2005-2010"/>
      <sheetName val="RESUMEN_6MBP"/>
      <sheetName val="RESUMEN_5MBP"/>
      <sheetName val="INTERESES_BOP"/>
      <sheetName val="FED_1"/>
      <sheetName val="TASAS_INTERBANCARIAS"/>
      <sheetName val="PII-I_2015"/>
      <sheetName val="DEUDA_PÚBLICA-I_2016"/>
      <sheetName val="DEUDA_PÚBLICA-II_2016"/>
      <sheetName val="DEUDA_PÚBLICA-I_2015"/>
      <sheetName val="3_-TAC-ACRE_II_2015"/>
      <sheetName val="PII_Activos"/>
      <sheetName val="PII_Pasivos"/>
      <sheetName val="moneda_nacional"/>
      <sheetName val="TASAS_MONEDA_EXTRANJERA"/>
      <sheetName val="TASAS_DEP_BCH"/>
      <sheetName val="ASSUMPTIONS"/>
    </sheetNames>
    <sheetDataSet>
      <sheetData sheetId="0" refreshError="1"/>
      <sheetData sheetId="1" refreshError="1"/>
      <sheetData sheetId="2" refreshError="1">
        <row r="97">
          <cell r="A97" t="str">
            <v xml:space="preserve">TASAS DE INTERES PROMEDIO </v>
          </cell>
        </row>
        <row r="98">
          <cell r="A98">
            <v>36810</v>
          </cell>
        </row>
        <row r="99">
          <cell r="A99" t="str">
            <v>EN COLONES</v>
          </cell>
        </row>
        <row r="102">
          <cell r="B102" t="str">
            <v>BANCOS</v>
          </cell>
          <cell r="C102" t="str">
            <v>BANCOS</v>
          </cell>
          <cell r="D102" t="str">
            <v>FINAN</v>
          </cell>
          <cell r="E102" t="str">
            <v>TOTAL</v>
          </cell>
          <cell r="F102" t="str">
            <v>PONDERADA</v>
          </cell>
        </row>
        <row r="103">
          <cell r="B103" t="str">
            <v>ESTATALES</v>
          </cell>
          <cell r="C103" t="str">
            <v>PRIVADOS</v>
          </cell>
          <cell r="D103" t="str">
            <v>CIERAS</v>
          </cell>
          <cell r="E103" t="str">
            <v>SECTOR</v>
          </cell>
        </row>
        <row r="106">
          <cell r="A106" t="str">
            <v>PASIVAS BRUTAS</v>
          </cell>
          <cell r="G106" t="str">
            <v>TASA PASIVA</v>
          </cell>
        </row>
        <row r="107">
          <cell r="G107" t="str">
            <v>PONDERADA</v>
          </cell>
        </row>
        <row r="108">
          <cell r="A108" t="str">
            <v>1 MES</v>
          </cell>
          <cell r="B108">
            <v>13.259155523430911</v>
          </cell>
          <cell r="C108">
            <v>14.847005849809282</v>
          </cell>
          <cell r="D108">
            <v>16.024395794700464</v>
          </cell>
          <cell r="E108">
            <v>14.710185722646884</v>
          </cell>
          <cell r="F108">
            <v>13.752902502728857</v>
          </cell>
          <cell r="G108">
            <v>15.047518144864814</v>
          </cell>
        </row>
        <row r="109">
          <cell r="A109" t="str">
            <v>3 MESES</v>
          </cell>
          <cell r="B109">
            <v>13.918061308646781</v>
          </cell>
          <cell r="C109">
            <v>16.449986019957521</v>
          </cell>
          <cell r="D109">
            <v>18.924487432780754</v>
          </cell>
          <cell r="E109">
            <v>16.430844920461684</v>
          </cell>
          <cell r="F109">
            <v>14.793641653563283</v>
          </cell>
        </row>
        <row r="110">
          <cell r="A110" t="str">
            <v>6 MESES</v>
          </cell>
          <cell r="B110">
            <v>14.273998498790693</v>
          </cell>
          <cell r="C110">
            <v>17.8799518493025</v>
          </cell>
          <cell r="D110">
            <v>20.102359306354089</v>
          </cell>
          <cell r="E110">
            <v>17.418769884815759</v>
          </cell>
          <cell r="F110">
            <v>15.546222197996054</v>
          </cell>
        </row>
        <row r="111">
          <cell r="A111" t="str">
            <v>12 MESES</v>
          </cell>
          <cell r="B111">
            <v>14.566701880218325</v>
          </cell>
          <cell r="C111">
            <v>18.83711347660979</v>
          </cell>
          <cell r="D111">
            <v>20.190122817018192</v>
          </cell>
          <cell r="E111">
            <v>17.864646057948772</v>
          </cell>
          <cell r="F111">
            <v>16.028568849022676</v>
          </cell>
        </row>
        <row r="113">
          <cell r="A113" t="str">
            <v>ACTIVAS</v>
          </cell>
          <cell r="G113" t="str">
            <v>TASA ACTIVA</v>
          </cell>
        </row>
        <row r="114">
          <cell r="G114" t="str">
            <v>PONDERADA</v>
          </cell>
        </row>
        <row r="115">
          <cell r="A115" t="str">
            <v>AGRICULTURA</v>
          </cell>
          <cell r="B115">
            <v>24.067956553916812</v>
          </cell>
          <cell r="C115">
            <v>28.461226250465682</v>
          </cell>
          <cell r="D115">
            <v>37.16209476309227</v>
          </cell>
          <cell r="E115">
            <v>29.89709252249159</v>
          </cell>
          <cell r="F115">
            <v>26.194089397542545</v>
          </cell>
          <cell r="G115">
            <v>27.892730292122156</v>
          </cell>
        </row>
        <row r="116">
          <cell r="A116" t="str">
            <v>GANADERIA</v>
          </cell>
          <cell r="B116">
            <v>24.125106518960372</v>
          </cell>
          <cell r="C116">
            <v>28.502039069580096</v>
          </cell>
          <cell r="D116">
            <v>39</v>
          </cell>
          <cell r="E116">
            <v>30.542381862846824</v>
          </cell>
          <cell r="F116">
            <v>24.896612478031635</v>
          </cell>
        </row>
        <row r="117">
          <cell r="A117" t="str">
            <v>INDUSTRIA</v>
          </cell>
          <cell r="B117">
            <v>24.049684313556771</v>
          </cell>
          <cell r="C117">
            <v>28.42638030086588</v>
          </cell>
          <cell r="D117">
            <v>33.131092094539525</v>
          </cell>
          <cell r="E117">
            <v>28.535718902987394</v>
          </cell>
          <cell r="F117">
            <v>26.349624477227454</v>
          </cell>
        </row>
        <row r="118">
          <cell r="A118" t="str">
            <v>VIVIENDA</v>
          </cell>
          <cell r="B118">
            <v>23.061301671824484</v>
          </cell>
          <cell r="C118">
            <v>31.266746038081529</v>
          </cell>
          <cell r="D118">
            <v>34.799999999999997</v>
          </cell>
          <cell r="E118">
            <v>29.709349236635337</v>
          </cell>
          <cell r="F118">
            <v>23.339248582326409</v>
          </cell>
        </row>
        <row r="119">
          <cell r="A119" t="str">
            <v>CONSTRUCCION</v>
          </cell>
          <cell r="B119">
            <v>24.642881105743424</v>
          </cell>
          <cell r="C119">
            <v>28.794522723335451</v>
          </cell>
          <cell r="D119">
            <v>34.257534246575347</v>
          </cell>
          <cell r="E119">
            <v>29.231646025218073</v>
          </cell>
          <cell r="F119">
            <v>28.155049202469772</v>
          </cell>
        </row>
        <row r="120">
          <cell r="A120" t="str">
            <v>OTRAS ACTIVIDADES</v>
          </cell>
          <cell r="B120">
            <v>26.061490687609318</v>
          </cell>
          <cell r="C120">
            <v>29.822449145761045</v>
          </cell>
          <cell r="D120">
            <v>45.346104908982959</v>
          </cell>
          <cell r="E120">
            <v>33.74334824745111</v>
          </cell>
          <cell r="F120">
            <v>28.746654810292934</v>
          </cell>
        </row>
        <row r="248">
          <cell r="A248" t="str">
            <v>TASAS DE INTERES PROMEDIO</v>
          </cell>
        </row>
        <row r="249">
          <cell r="A249">
            <v>36810</v>
          </cell>
        </row>
        <row r="250">
          <cell r="A250" t="str">
            <v>EN DOLARES</v>
          </cell>
        </row>
        <row r="253">
          <cell r="B253" t="str">
            <v>BANCOS</v>
          </cell>
          <cell r="C253" t="str">
            <v>BANCOS</v>
          </cell>
          <cell r="D253" t="str">
            <v>FINAN</v>
          </cell>
          <cell r="E253" t="str">
            <v>TOTAL</v>
          </cell>
          <cell r="F253" t="str">
            <v>PONDERADA</v>
          </cell>
        </row>
        <row r="254">
          <cell r="B254" t="str">
            <v>ESTATALES</v>
          </cell>
          <cell r="C254" t="str">
            <v>PRIVADOS</v>
          </cell>
          <cell r="D254" t="str">
            <v>CIERAS</v>
          </cell>
          <cell r="E254" t="str">
            <v>SECTOR</v>
          </cell>
        </row>
        <row r="257">
          <cell r="A257" t="str">
            <v>PASIVAS BRUTAS</v>
          </cell>
          <cell r="G257" t="str">
            <v>tasa pasiva</v>
          </cell>
        </row>
        <row r="258">
          <cell r="G258" t="str">
            <v>ponderada</v>
          </cell>
        </row>
        <row r="259">
          <cell r="A259" t="str">
            <v>1 MES</v>
          </cell>
          <cell r="B259">
            <v>5.7108340888485944</v>
          </cell>
          <cell r="C259">
            <v>5.9199158116103652</v>
          </cell>
          <cell r="D259">
            <v>5.5623456672710621</v>
          </cell>
          <cell r="E259">
            <v>5.7310318559100066</v>
          </cell>
          <cell r="F259">
            <v>5.7407804008139234</v>
          </cell>
          <cell r="G259">
            <v>6.3825960570564853</v>
          </cell>
        </row>
        <row r="260">
          <cell r="A260" t="str">
            <v>3 MESES</v>
          </cell>
          <cell r="B260">
            <v>6.1466455122393464</v>
          </cell>
          <cell r="C260">
            <v>6.5860100833181825</v>
          </cell>
          <cell r="D260">
            <v>6.3649180471771265</v>
          </cell>
          <cell r="E260">
            <v>6.3658578809115518</v>
          </cell>
          <cell r="F260">
            <v>6.2154182474746262</v>
          </cell>
        </row>
        <row r="261">
          <cell r="A261" t="str">
            <v>6 MESES</v>
          </cell>
          <cell r="B261">
            <v>6.5797370806890294</v>
          </cell>
          <cell r="C261">
            <v>7.1006289371820559</v>
          </cell>
          <cell r="D261">
            <v>6.5531190825895376</v>
          </cell>
          <cell r="E261">
            <v>6.7444950334868743</v>
          </cell>
          <cell r="F261">
            <v>6.6621830696193118</v>
          </cell>
        </row>
        <row r="262">
          <cell r="A262" t="str">
            <v>12 MESES</v>
          </cell>
          <cell r="B262">
            <v>6.7816863100634635</v>
          </cell>
          <cell r="C262">
            <v>7.5983396912872312</v>
          </cell>
          <cell r="D262">
            <v>6.8700113931933169</v>
          </cell>
          <cell r="E262">
            <v>7.0833457981813375</v>
          </cell>
          <cell r="F262">
            <v>6.9056883850412181</v>
          </cell>
        </row>
        <row r="264">
          <cell r="A264" t="str">
            <v>ACTIVAS</v>
          </cell>
          <cell r="G264" t="str">
            <v>tasa activa</v>
          </cell>
        </row>
        <row r="265">
          <cell r="G265" t="str">
            <v>ponderada</v>
          </cell>
        </row>
        <row r="266">
          <cell r="A266" t="str">
            <v>AGRICULTURA</v>
          </cell>
          <cell r="B266">
            <v>11.357368218882346</v>
          </cell>
          <cell r="C266">
            <v>12.711222242427915</v>
          </cell>
          <cell r="D266">
            <v>0</v>
          </cell>
          <cell r="E266">
            <v>12.034295230655131</v>
          </cell>
          <cell r="F266">
            <v>12.096729593615791</v>
          </cell>
          <cell r="G266">
            <v>12.324044052557273</v>
          </cell>
        </row>
        <row r="267">
          <cell r="A267" t="str">
            <v>GANADERIA</v>
          </cell>
          <cell r="B267">
            <v>11.387666752180607</v>
          </cell>
          <cell r="C267">
            <v>12.5</v>
          </cell>
          <cell r="D267">
            <v>0</v>
          </cell>
          <cell r="E267">
            <v>11.943833376090303</v>
          </cell>
          <cell r="F267">
            <v>11.454707087753134</v>
          </cell>
        </row>
        <row r="268">
          <cell r="A268" t="str">
            <v>INDUSTRIA</v>
          </cell>
          <cell r="B268">
            <v>11.398680559502711</v>
          </cell>
          <cell r="C268">
            <v>12.150366146458582</v>
          </cell>
          <cell r="D268">
            <v>15.746240601503761</v>
          </cell>
          <cell r="E268">
            <v>13.098429102488353</v>
          </cell>
          <cell r="F268">
            <v>12.288797302111218</v>
          </cell>
        </row>
        <row r="269">
          <cell r="A269" t="str">
            <v>VIVIENDA</v>
          </cell>
          <cell r="B269">
            <v>10.867334885001377</v>
          </cell>
          <cell r="C269">
            <v>11.387976878612717</v>
          </cell>
          <cell r="D269">
            <v>0</v>
          </cell>
          <cell r="E269">
            <v>11.127655881807048</v>
          </cell>
          <cell r="F269">
            <v>11.174880066650505</v>
          </cell>
        </row>
        <row r="270">
          <cell r="A270" t="str">
            <v>CONSTRUCCION</v>
          </cell>
          <cell r="B270">
            <v>11.524810708491076</v>
          </cell>
          <cell r="C270">
            <v>12.395879732739422</v>
          </cell>
          <cell r="D270">
            <v>0</v>
          </cell>
          <cell r="E270">
            <v>11.960345220615249</v>
          </cell>
          <cell r="F270">
            <v>12.361427517166144</v>
          </cell>
        </row>
        <row r="271">
          <cell r="A271" t="str">
            <v>OTRAS ACTIVIDADES</v>
          </cell>
          <cell r="B271">
            <v>11.704436821136872</v>
          </cell>
          <cell r="C271">
            <v>12.538556839497023</v>
          </cell>
          <cell r="D271">
            <v>15.680354267310786</v>
          </cell>
          <cell r="E271">
            <v>13.307782642648226</v>
          </cell>
          <cell r="F271">
            <v>12.408627277401751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 refreshError="1"/>
    </sheetDataSet>
  </externalBook>
</externalLink>
</file>

<file path=xl/externalLinks/externalLink1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bt service"/>
      <sheetName val="Sheet1"/>
      <sheetName val="Sheet4"/>
      <sheetName val="Buyback-yk"/>
      <sheetName val="Buyback-ad"/>
      <sheetName val="Sheet2"/>
      <sheetName val="BUR.IDA"/>
      <sheetName val="BUR.IDA (2)"/>
      <sheetName val="ZBEAC1"/>
      <sheetName val="Supuestos "/>
      <sheetName val="SNF Córd"/>
      <sheetName val="BCH08 ANUAL DÓLARES"/>
      <sheetName val="tab 14"/>
      <sheetName val="tab 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rated"/>
      <sheetName val="Contractual"/>
      <sheetName val="Sheet1"/>
      <sheetName val="Pivot"/>
      <sheetName val="MLI.IDA"/>
      <sheetName val="STOCK"/>
      <sheetName val="Buyback-ad"/>
      <sheetName val="T7.IDA Delivery"/>
      <sheetName val="PROMEDIO"/>
      <sheetName val="gas112601"/>
      <sheetName val="FE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Sheet 1"/>
      <sheetName val="Macro1"/>
    </sheetNames>
    <sheetDataSet>
      <sheetData sheetId="0" refreshError="1"/>
      <sheetData sheetId="1">
        <row r="45">
          <cell r="A45" t="str">
            <v>Recover</v>
          </cell>
        </row>
      </sheetData>
    </sheetDataSet>
  </externalBook>
</externalLink>
</file>

<file path=xl/externalLinks/externalLink1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C"/>
    </sheetNames>
    <sheetDataSet>
      <sheetData sheetId="0" refreshError="1"/>
    </sheetDataSet>
  </externalBook>
</externalLink>
</file>

<file path=xl/externalLinks/externalLink1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eights"/>
      <sheetName val="PCPIq"/>
      <sheetName val="PCPIm"/>
      <sheetName val="ControlSheet"/>
      <sheetName val="EDNA"/>
      <sheetName val="EERProfile"/>
      <sheetName val="Table1m"/>
      <sheetName val="Sheet1"/>
      <sheetName val="Sheet2"/>
      <sheetName val="STOCK"/>
      <sheetName val="C"/>
      <sheetName val="Quarterly Raw Data"/>
      <sheetName val="Quarterly MacroFlow"/>
      <sheetName val="Matriz"/>
      <sheetName val="Macro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A2" t="str">
            <v>El Salvador</v>
          </cell>
          <cell r="B2">
            <v>253</v>
          </cell>
          <cell r="K2" t="str">
            <v>IcccPCPIN</v>
          </cell>
          <cell r="M2">
            <v>28856</v>
          </cell>
          <cell r="N2">
            <v>37561</v>
          </cell>
          <cell r="O2">
            <v>1990</v>
          </cell>
          <cell r="P2">
            <v>1990</v>
          </cell>
          <cell r="AA2" t="str">
            <v>ERI</v>
          </cell>
          <cell r="AB2" t="b">
            <v>0</v>
          </cell>
        </row>
        <row r="3">
          <cell r="AA3" t="str">
            <v>PCPI</v>
          </cell>
          <cell r="AB3" t="b">
            <v>0</v>
          </cell>
        </row>
        <row r="4">
          <cell r="AA4" t="str">
            <v>PCPISA</v>
          </cell>
          <cell r="AB4" t="b">
            <v>0</v>
          </cell>
        </row>
        <row r="5">
          <cell r="AA5" t="str">
            <v>ENEER</v>
          </cell>
          <cell r="AB5" t="b">
            <v>0</v>
          </cell>
        </row>
        <row r="6">
          <cell r="AA6" t="str">
            <v>EREER</v>
          </cell>
          <cell r="AB6" t="b">
            <v>0</v>
          </cell>
        </row>
        <row r="7">
          <cell r="AA7" t="str">
            <v>PRPI</v>
          </cell>
          <cell r="AB7" t="b">
            <v>0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_CBH"/>
      <sheetName val="T_MS"/>
      <sheetName val="Working"/>
      <sheetName val="Consolidation INPUT"/>
      <sheetName val="CBH new INPUT"/>
      <sheetName val="CBH income m INPUT"/>
      <sheetName val="CAM INPUT"/>
      <sheetName val="CBH balance"/>
      <sheetName val="Banks new INPUT"/>
      <sheetName val="Banks balance"/>
      <sheetName val="CBH income"/>
      <sheetName val="Indicators"/>
      <sheetName val="Charts"/>
      <sheetName val="Chart Data"/>
      <sheetName val="Inflacionmes"/>
      <sheetName val="Formatos UPF TCHist"/>
      <sheetName val="Formatos UPF TCComp"/>
      <sheetName val="CBH old INPUT"/>
      <sheetName val="Banks old"/>
      <sheetName val="Sharedata"/>
      <sheetName val="Description"/>
      <sheetName val="ControlSheet"/>
      <sheetName val="PIB cor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  <xxl21:relativeUrl r:id="rId3"/>
    </xxl21:alternateUrls>
    <sheetNames>
      <sheetName val="Desembolsos Acumulados 2026 "/>
      <sheetName val="SERVICIO DEUDA EXTERNA"/>
      <sheetName val="Contrataciones Externa"/>
      <sheetName val="Desembolso Deuda Externa marzo "/>
      <sheetName val="SALDO DE DEUDA INTERNA"/>
      <sheetName val="Servicio Deuda Interna AC"/>
      <sheetName val="Emisiones Bonos D-Interna"/>
      <sheetName val="Detalle Colocaciones D-Interna"/>
      <sheetName val="Informacion Requerida por la DP"/>
    </sheetNames>
    <definedNames>
      <definedName name="RiskColorCellsFunctionP1" refersTo="#¡REF!"/>
      <definedName name="RiskColorCellsFunctionP2" refersTo="#¡REF!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"/>
      <sheetName val="Links"/>
      <sheetName val="xxweolinksxx"/>
      <sheetName val="ErrCheck"/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C"/>
      <sheetName val="QQ"/>
      <sheetName val="EERProfile"/>
      <sheetName val="STOCK"/>
      <sheetName val="WRSTAB"/>
      <sheetName val="C"/>
      <sheetName val="NPV"/>
      <sheetName val="FSUOUT"/>
      <sheetName val="WDQP"/>
      <sheetName val="QQ1"/>
      <sheetName val="QQ2"/>
      <sheetName val="QQ3"/>
      <sheetName val="NPV-DP"/>
      <sheetName val="Scheduled Repayment"/>
      <sheetName val="CHARTS"/>
      <sheetName val="MEMO ESTAT"/>
      <sheetName val="BOPForm"/>
    </sheetNames>
    <sheetDataSet>
      <sheetData sheetId="0" refreshError="1">
        <row r="20">
          <cell r="AB20" t="str">
            <v>weo@imf.org</v>
          </cell>
        </row>
        <row r="23">
          <cell r="AB23" t="str">
            <v>U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1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DMX Metadata Values"/>
    </sheetNames>
    <sheetDataSet>
      <sheetData sheetId="0" refreshError="1"/>
    </sheetDataSet>
  </externalBook>
</externalLink>
</file>

<file path=xl/externalLinks/externalLink1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Ext (Original)"/>
      <sheetName val="InputExt(Data correction)"/>
      <sheetName val="InputExtGuar"/>
      <sheetName val="InputDom (Principal)"/>
      <sheetName val="InputDom (Interest)"/>
      <sheetName val="FX Rate"/>
      <sheetName val="June2009"/>
      <sheetName val="Summary"/>
      <sheetName val="Pipeline"/>
      <sheetName val="Arrears"/>
      <sheetName val="June2009pipeline"/>
      <sheetName val="pivot"/>
      <sheetName val="DMX Metadata Values"/>
      <sheetName val="Main"/>
    </sheetNames>
    <sheetDataSet>
      <sheetData sheetId="0"/>
      <sheetData sheetId="1"/>
      <sheetData sheetId="2" refreshError="1"/>
      <sheetData sheetId="3" refreshError="1"/>
      <sheetData sheetId="4" refreshError="1"/>
      <sheetData sheetId="5"/>
      <sheetData sheetId="6" refreshError="1"/>
      <sheetData sheetId="7" refreshError="1">
        <row r="250">
          <cell r="G250">
            <v>1000000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VERVIEW"/>
      <sheetName val="BOP Summary"/>
      <sheetName val="BOP Details"/>
      <sheetName val="Exports"/>
      <sheetName val="Imports"/>
      <sheetName val="Services"/>
      <sheetName val="Capital"/>
      <sheetName val="TOT"/>
      <sheetName val="Debt Service"/>
      <sheetName val="GDP"/>
      <sheetName val="Inputs (Misc.)"/>
      <sheetName val="Outlink Real"/>
      <sheetName val="RED-43"/>
      <sheetName val="RED-44"/>
      <sheetName val="RED-45"/>
      <sheetName val="RED-46"/>
      <sheetName val="RED-47"/>
      <sheetName val="RED-48"/>
      <sheetName val="RED-49"/>
      <sheetName val="RED-50"/>
      <sheetName val="RED-51"/>
      <sheetName val="RED-52"/>
      <sheetName val="RED-53"/>
      <sheetName val="RED-54"/>
      <sheetName val="RED-55"/>
      <sheetName val="RED-56"/>
      <sheetName val="DMX Metadata Values"/>
      <sheetName val="Summary"/>
      <sheetName val="Resultado BC"/>
      <sheetName val="Emisores"/>
    </sheetNames>
    <sheetDataSet>
      <sheetData sheetId="0" refreshError="1"/>
      <sheetData sheetId="1" refreshError="1">
        <row r="1">
          <cell r="AU1" t="str">
            <v>ALTERNATIVE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1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MATA"/>
      <sheetName val="IMAE TC Y ACELERACION"/>
      <sheetName val="ACELERACION"/>
      <sheetName val="DATOS"/>
      <sheetName val="LIB-NEG"/>
      <sheetName val="ASSUMPTIONS"/>
      <sheetName val="Emisores"/>
      <sheetName val="Main"/>
      <sheetName val="BOP Summary"/>
      <sheetName val="IMAE_TC_Y_ACELERACION"/>
      <sheetName val="Summary"/>
      <sheetName val="Output data"/>
      <sheetName val="Sheet1"/>
      <sheetName val="Sheet3"/>
      <sheetName val="contents"/>
      <sheetName val="Scheduled Repayment"/>
    </sheetNames>
    <sheetDataSet>
      <sheetData sheetId="0" refreshError="1">
        <row r="45">
          <cell r="B45" t="str">
            <v>E</v>
          </cell>
        </row>
        <row r="46">
          <cell r="B46" t="str">
            <v>F</v>
          </cell>
        </row>
        <row r="47">
          <cell r="B47" t="str">
            <v>M</v>
          </cell>
        </row>
        <row r="48">
          <cell r="B48" t="str">
            <v>A</v>
          </cell>
        </row>
        <row r="49">
          <cell r="B49" t="str">
            <v>M</v>
          </cell>
        </row>
        <row r="50">
          <cell r="B50" t="str">
            <v>J</v>
          </cell>
        </row>
        <row r="51">
          <cell r="B51" t="str">
            <v>J</v>
          </cell>
        </row>
        <row r="52">
          <cell r="B52" t="str">
            <v>A</v>
          </cell>
        </row>
        <row r="53">
          <cell r="B53" t="str">
            <v>S</v>
          </cell>
        </row>
        <row r="54">
          <cell r="B54" t="str">
            <v>O</v>
          </cell>
        </row>
        <row r="55">
          <cell r="B55" t="str">
            <v>N</v>
          </cell>
        </row>
        <row r="56">
          <cell r="B56" t="str">
            <v>D</v>
          </cell>
        </row>
        <row r="57">
          <cell r="B57" t="str">
            <v>E</v>
          </cell>
        </row>
        <row r="58">
          <cell r="B58" t="str">
            <v>F</v>
          </cell>
        </row>
        <row r="59">
          <cell r="B59" t="str">
            <v>M</v>
          </cell>
        </row>
        <row r="60">
          <cell r="B60" t="str">
            <v>A</v>
          </cell>
        </row>
        <row r="61">
          <cell r="B61" t="str">
            <v>M</v>
          </cell>
        </row>
        <row r="62">
          <cell r="B62" t="str">
            <v>J</v>
          </cell>
        </row>
        <row r="63">
          <cell r="B63" t="str">
            <v>J</v>
          </cell>
        </row>
        <row r="64">
          <cell r="B64" t="str">
            <v>A</v>
          </cell>
        </row>
        <row r="65">
          <cell r="B65" t="str">
            <v>S</v>
          </cell>
        </row>
        <row r="66">
          <cell r="B66" t="str">
            <v>O</v>
          </cell>
        </row>
        <row r="67">
          <cell r="B67" t="str">
            <v>N</v>
          </cell>
        </row>
        <row r="68">
          <cell r="B68" t="str">
            <v>D</v>
          </cell>
        </row>
        <row r="69">
          <cell r="B69" t="str">
            <v>E</v>
          </cell>
        </row>
        <row r="70">
          <cell r="B70" t="str">
            <v>F</v>
          </cell>
        </row>
        <row r="71">
          <cell r="B71" t="str">
            <v>M</v>
          </cell>
        </row>
        <row r="72">
          <cell r="B72" t="str">
            <v>A</v>
          </cell>
        </row>
        <row r="73">
          <cell r="B73" t="str">
            <v>M</v>
          </cell>
        </row>
        <row r="74">
          <cell r="B74" t="str">
            <v>J</v>
          </cell>
        </row>
        <row r="75">
          <cell r="B75" t="str">
            <v>J</v>
          </cell>
        </row>
        <row r="76">
          <cell r="B76" t="str">
            <v>A</v>
          </cell>
        </row>
        <row r="77">
          <cell r="B77" t="str">
            <v>S</v>
          </cell>
        </row>
        <row r="78">
          <cell r="B78" t="str">
            <v>O</v>
          </cell>
        </row>
        <row r="79">
          <cell r="B79" t="str">
            <v>N</v>
          </cell>
        </row>
        <row r="80">
          <cell r="B80" t="str">
            <v>D</v>
          </cell>
        </row>
        <row r="81">
          <cell r="B81" t="str">
            <v>E</v>
          </cell>
        </row>
        <row r="82">
          <cell r="B82" t="str">
            <v>F</v>
          </cell>
        </row>
        <row r="83">
          <cell r="B83" t="str">
            <v>M</v>
          </cell>
        </row>
        <row r="84">
          <cell r="B84" t="str">
            <v>A</v>
          </cell>
        </row>
        <row r="85">
          <cell r="B85" t="str">
            <v>M</v>
          </cell>
        </row>
        <row r="86">
          <cell r="B86" t="str">
            <v>J</v>
          </cell>
        </row>
        <row r="87">
          <cell r="B87" t="str">
            <v>J</v>
          </cell>
        </row>
        <row r="88">
          <cell r="B88" t="str">
            <v>A</v>
          </cell>
        </row>
        <row r="89">
          <cell r="B89" t="str">
            <v>S</v>
          </cell>
        </row>
        <row r="90">
          <cell r="B90" t="str">
            <v>O</v>
          </cell>
        </row>
        <row r="91">
          <cell r="B91" t="str">
            <v>N</v>
          </cell>
        </row>
        <row r="92">
          <cell r="B92" t="str">
            <v>D</v>
          </cell>
        </row>
        <row r="93">
          <cell r="B93" t="str">
            <v>E</v>
          </cell>
        </row>
        <row r="94">
          <cell r="B94" t="str">
            <v>F</v>
          </cell>
        </row>
        <row r="95">
          <cell r="B95" t="str">
            <v>M</v>
          </cell>
        </row>
        <row r="96">
          <cell r="B96" t="str">
            <v>A</v>
          </cell>
        </row>
        <row r="97">
          <cell r="B97" t="str">
            <v>M</v>
          </cell>
        </row>
        <row r="98">
          <cell r="B98" t="str">
            <v>J</v>
          </cell>
        </row>
        <row r="99">
          <cell r="B99" t="str">
            <v>J</v>
          </cell>
        </row>
        <row r="100">
          <cell r="B100" t="str">
            <v>A</v>
          </cell>
        </row>
        <row r="101">
          <cell r="B101" t="str">
            <v>S</v>
          </cell>
        </row>
        <row r="102">
          <cell r="B102" t="str">
            <v>O</v>
          </cell>
        </row>
        <row r="103">
          <cell r="B103" t="str">
            <v>N</v>
          </cell>
        </row>
        <row r="104">
          <cell r="B104" t="str">
            <v>D</v>
          </cell>
        </row>
        <row r="105">
          <cell r="B105" t="str">
            <v>E</v>
          </cell>
        </row>
        <row r="106">
          <cell r="B106" t="str">
            <v>F</v>
          </cell>
        </row>
        <row r="107">
          <cell r="B107" t="str">
            <v>M</v>
          </cell>
        </row>
        <row r="108">
          <cell r="B108" t="str">
            <v>A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Content"/>
      <sheetName val="CPI"/>
      <sheetName val="Output_CPI"/>
      <sheetName val="NAsect"/>
      <sheetName val="NA"/>
      <sheetName val="Diff"/>
      <sheetName val="WEOout"/>
      <sheetName val="A"/>
      <sheetName val="sub_0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Output_1"/>
    </sheetNames>
    <sheetDataSet>
      <sheetData sheetId="0" refreshError="1"/>
    </sheetDataSet>
  </externalBook>
</externalLink>
</file>

<file path=xl/externalLinks/externalLink1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-1"/>
      <sheetName val="GDPR-2"/>
      <sheetName val="GDPE-3"/>
      <sheetName val="BOP$-11"/>
      <sheetName val="BOP -12"/>
      <sheetName val="Gov-20"/>
      <sheetName val="Monetary-24"/>
      <sheetName val="Interrel.-28"/>
      <sheetName val="Econometrcis"/>
      <sheetName val="CPI"/>
      <sheetName val="NA"/>
      <sheetName val="Output_1"/>
      <sheetName val="BOP_-12"/>
      <sheetName val="Interrel_-28"/>
      <sheetName val="CPI: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1">
          <cell r="A1" t="str">
            <v>Table 20.  Zambia:  Summary of Central Government Operations, 1994-2000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 refreshError="1"/>
    </sheetDataSet>
  </externalBook>
</externalLink>
</file>

<file path=xl/externalLinks/externalLink1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hart9"/>
      <sheetName val="Chart2"/>
      <sheetName val="Chart3"/>
      <sheetName val="Chart1"/>
      <sheetName val="BOP-RED40"/>
      <sheetName val="RED41"/>
      <sheetName val="RED42"/>
      <sheetName val="RED43"/>
      <sheetName val="RED44"/>
      <sheetName val="RED45"/>
      <sheetName val="RED46"/>
      <sheetName val="RED47"/>
      <sheetName val="RED48"/>
      <sheetName val="RED49"/>
      <sheetName val="RED51"/>
      <sheetName val="RED50"/>
      <sheetName val="Chart4"/>
      <sheetName val="Chart5"/>
      <sheetName val="Chart6"/>
      <sheetName val="Chart7"/>
      <sheetName val="Chart8"/>
      <sheetName val="Sheet1"/>
      <sheetName val="#REF"/>
      <sheetName val="Gov-2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1">
          <cell r="A1" t="str">
            <v>Table  47.  Ecuador: External Debt 1/</v>
          </cell>
        </row>
        <row r="5">
          <cell r="D5">
            <v>1992</v>
          </cell>
          <cell r="E5">
            <v>1993</v>
          </cell>
          <cell r="F5">
            <v>1994</v>
          </cell>
          <cell r="G5">
            <v>1995</v>
          </cell>
          <cell r="H5">
            <v>1996</v>
          </cell>
          <cell r="I5">
            <v>1997</v>
          </cell>
        </row>
        <row r="8">
          <cell r="A8" t="str">
            <v>(In millions of U.S. dollars)</v>
          </cell>
        </row>
        <row r="10">
          <cell r="A10" t="str">
            <v>Total debt</v>
          </cell>
          <cell r="D10">
            <v>12795</v>
          </cell>
          <cell r="E10">
            <v>13631</v>
          </cell>
          <cell r="F10">
            <v>14589</v>
          </cell>
          <cell r="G10">
            <v>13934</v>
          </cell>
          <cell r="H10">
            <v>14589</v>
          </cell>
          <cell r="I10">
            <v>15198.139999999998</v>
          </cell>
        </row>
        <row r="11">
          <cell r="A11" t="str">
            <v>Private sector</v>
          </cell>
          <cell r="D11">
            <v>800</v>
          </cell>
          <cell r="E11">
            <v>606</v>
          </cell>
          <cell r="F11">
            <v>832</v>
          </cell>
          <cell r="G11">
            <v>1555</v>
          </cell>
          <cell r="H11">
            <v>1958</v>
          </cell>
          <cell r="I11">
            <v>2520.1170000000002</v>
          </cell>
        </row>
        <row r="12">
          <cell r="A12" t="str">
            <v>Public sector</v>
          </cell>
          <cell r="D12">
            <v>11995</v>
          </cell>
          <cell r="E12">
            <v>13025</v>
          </cell>
          <cell r="F12">
            <v>13757</v>
          </cell>
          <cell r="G12">
            <v>12379</v>
          </cell>
          <cell r="H12">
            <v>12631</v>
          </cell>
          <cell r="I12">
            <v>12678.022999999997</v>
          </cell>
        </row>
        <row r="13">
          <cell r="A13" t="str">
            <v xml:space="preserve">   Nonfinancial public sector</v>
          </cell>
          <cell r="D13">
            <v>10611</v>
          </cell>
          <cell r="E13">
            <v>12397</v>
          </cell>
          <cell r="F13">
            <v>12986</v>
          </cell>
          <cell r="G13">
            <v>11597</v>
          </cell>
          <cell r="H13">
            <v>11669</v>
          </cell>
          <cell r="I13">
            <v>11880.722999999998</v>
          </cell>
        </row>
        <row r="14">
          <cell r="A14" t="str">
            <v xml:space="preserve">   Financial public sector</v>
          </cell>
          <cell r="D14">
            <v>1384</v>
          </cell>
          <cell r="E14">
            <v>628</v>
          </cell>
          <cell r="F14">
            <v>771</v>
          </cell>
          <cell r="G14">
            <v>782</v>
          </cell>
          <cell r="H14">
            <v>962</v>
          </cell>
          <cell r="I14">
            <v>797.3</v>
          </cell>
        </row>
        <row r="16">
          <cell r="A16" t="str">
            <v>Total debt</v>
          </cell>
          <cell r="D16">
            <v>12795</v>
          </cell>
          <cell r="E16">
            <v>13631</v>
          </cell>
          <cell r="F16">
            <v>14589</v>
          </cell>
          <cell r="G16">
            <v>13934</v>
          </cell>
          <cell r="H16">
            <v>14589</v>
          </cell>
          <cell r="I16">
            <v>15198.139999999998</v>
          </cell>
        </row>
        <row r="17">
          <cell r="A17" t="str">
            <v>Multilaterals</v>
          </cell>
          <cell r="D17">
            <v>2463</v>
          </cell>
          <cell r="E17">
            <v>2572</v>
          </cell>
          <cell r="F17">
            <v>2928</v>
          </cell>
          <cell r="G17">
            <v>3563</v>
          </cell>
          <cell r="H17">
            <v>3564</v>
          </cell>
          <cell r="I17">
            <v>3479.0499999999997</v>
          </cell>
        </row>
        <row r="18">
          <cell r="A18" t="str">
            <v>Bilaterals</v>
          </cell>
          <cell r="D18">
            <v>2124</v>
          </cell>
          <cell r="E18">
            <v>2200</v>
          </cell>
          <cell r="F18">
            <v>2277</v>
          </cell>
          <cell r="G18">
            <v>2329</v>
          </cell>
          <cell r="H18">
            <v>2345</v>
          </cell>
          <cell r="I18">
            <v>2353.3729999999996</v>
          </cell>
        </row>
        <row r="19">
          <cell r="A19" t="str">
            <v>Commercial banks</v>
          </cell>
          <cell r="D19">
            <v>7895</v>
          </cell>
          <cell r="E19">
            <v>8620</v>
          </cell>
          <cell r="F19">
            <v>9191</v>
          </cell>
          <cell r="G19">
            <v>7910</v>
          </cell>
          <cell r="H19">
            <v>8574</v>
          </cell>
          <cell r="I19">
            <v>9300.7170000000006</v>
          </cell>
        </row>
        <row r="20">
          <cell r="A20" t="str">
            <v xml:space="preserve">Suppliers </v>
          </cell>
          <cell r="D20">
            <v>313</v>
          </cell>
          <cell r="E20">
            <v>239</v>
          </cell>
          <cell r="F20">
            <v>193</v>
          </cell>
          <cell r="G20">
            <v>132</v>
          </cell>
          <cell r="H20">
            <v>106</v>
          </cell>
          <cell r="I20">
            <v>65</v>
          </cell>
        </row>
        <row r="22">
          <cell r="A22" t="str">
            <v>(Shares in percent of total)</v>
          </cell>
        </row>
        <row r="24">
          <cell r="A24" t="str">
            <v>Total debt</v>
          </cell>
          <cell r="D24">
            <v>100</v>
          </cell>
          <cell r="E24">
            <v>100</v>
          </cell>
          <cell r="F24">
            <v>100</v>
          </cell>
          <cell r="G24">
            <v>100</v>
          </cell>
          <cell r="H24">
            <v>100</v>
          </cell>
          <cell r="I24">
            <v>100</v>
          </cell>
        </row>
        <row r="25">
          <cell r="A25" t="str">
            <v>Private sector</v>
          </cell>
          <cell r="D25">
            <v>6.2524423602969907</v>
          </cell>
          <cell r="E25">
            <v>4.4457486611400485</v>
          </cell>
          <cell r="F25">
            <v>5.7029268627047776</v>
          </cell>
          <cell r="G25">
            <v>11.159753121860199</v>
          </cell>
          <cell r="H25">
            <v>13.421070669682639</v>
          </cell>
          <cell r="I25">
            <v>16.581746187362405</v>
          </cell>
        </row>
        <row r="26">
          <cell r="A26" t="str">
            <v>Public sector</v>
          </cell>
          <cell r="D26">
            <v>93.747557639703004</v>
          </cell>
          <cell r="E26">
            <v>95.554251338859956</v>
          </cell>
          <cell r="F26">
            <v>94.297073137295214</v>
          </cell>
          <cell r="G26">
            <v>88.840246878139808</v>
          </cell>
          <cell r="H26">
            <v>86.578929330317365</v>
          </cell>
          <cell r="I26">
            <v>83.418253812637602</v>
          </cell>
        </row>
        <row r="27">
          <cell r="A27" t="str">
            <v xml:space="preserve">   Nonfinancial public sector</v>
          </cell>
          <cell r="D27">
            <v>82.930832356389217</v>
          </cell>
          <cell r="E27">
            <v>90.947105861638917</v>
          </cell>
          <cell r="F27">
            <v>89.012269518130097</v>
          </cell>
          <cell r="G27">
            <v>83.228075211712365</v>
          </cell>
          <cell r="H27">
            <v>79.984920145314959</v>
          </cell>
          <cell r="I27">
            <v>78.172217126569436</v>
          </cell>
        </row>
        <row r="28">
          <cell r="A28" t="str">
            <v xml:space="preserve">   Financial public sector</v>
          </cell>
          <cell r="D28">
            <v>10.816725283313794</v>
          </cell>
          <cell r="E28">
            <v>4.6071454772210405</v>
          </cell>
          <cell r="F28">
            <v>5.2848036191651246</v>
          </cell>
          <cell r="G28">
            <v>5.6121716664274439</v>
          </cell>
          <cell r="H28">
            <v>6.594009185002399</v>
          </cell>
          <cell r="I28">
            <v>5.2460366860681642</v>
          </cell>
        </row>
        <row r="30">
          <cell r="A30" t="str">
            <v>Total debt</v>
          </cell>
          <cell r="D30">
            <v>100</v>
          </cell>
          <cell r="E30">
            <v>100</v>
          </cell>
          <cell r="F30">
            <v>100</v>
          </cell>
          <cell r="G30">
            <v>100</v>
          </cell>
          <cell r="H30">
            <v>100</v>
          </cell>
          <cell r="I30">
            <v>100</v>
          </cell>
        </row>
        <row r="31">
          <cell r="A31" t="str">
            <v>Multilaterals</v>
          </cell>
          <cell r="D31">
            <v>19.24970691676436</v>
          </cell>
          <cell r="E31">
            <v>18.868755043650502</v>
          </cell>
          <cell r="F31">
            <v>20.069915689903354</v>
          </cell>
          <cell r="G31">
            <v>25.570546863786419</v>
          </cell>
          <cell r="H31">
            <v>24.429364589759409</v>
          </cell>
          <cell r="I31">
            <v>22.891288012875261</v>
          </cell>
        </row>
        <row r="32">
          <cell r="A32" t="str">
            <v>Bilaterals</v>
          </cell>
          <cell r="D32">
            <v>16.60023446658851</v>
          </cell>
          <cell r="E32">
            <v>16.139681608099185</v>
          </cell>
          <cell r="F32">
            <v>15.607649599012955</v>
          </cell>
          <cell r="G32">
            <v>16.714511267403473</v>
          </cell>
          <cell r="H32">
            <v>16.073754198368633</v>
          </cell>
          <cell r="I32">
            <v>15.484611932775985</v>
          </cell>
        </row>
        <row r="33">
          <cell r="A33" t="str">
            <v>Commercial banks</v>
          </cell>
          <cell r="D33">
            <v>61.703790543180922</v>
          </cell>
          <cell r="E33">
            <v>63.238207028097712</v>
          </cell>
          <cell r="F33">
            <v>62.999520186441835</v>
          </cell>
          <cell r="G33">
            <v>56.767618774221326</v>
          </cell>
          <cell r="H33">
            <v>58.770306395229277</v>
          </cell>
          <cell r="I33">
            <v>61.196416140396138</v>
          </cell>
        </row>
        <row r="34">
          <cell r="A34" t="str">
            <v xml:space="preserve">Suppliers </v>
          </cell>
          <cell r="D34">
            <v>2.4462680734661979</v>
          </cell>
          <cell r="E34">
            <v>1.7533563201525932</v>
          </cell>
          <cell r="F34">
            <v>1.3229145246418534</v>
          </cell>
          <cell r="G34">
            <v>0.94732309458877562</v>
          </cell>
          <cell r="H34">
            <v>0.72657481664267598</v>
          </cell>
          <cell r="I34">
            <v>0.4276839139526285</v>
          </cell>
        </row>
        <row r="36">
          <cell r="A36" t="str">
            <v>(In percent of GDP)</v>
          </cell>
        </row>
        <row r="38">
          <cell r="A38" t="str">
            <v>Total debt</v>
          </cell>
          <cell r="D38">
            <v>105.6</v>
          </cell>
          <cell r="E38">
            <v>95.294350296892645</v>
          </cell>
          <cell r="F38">
            <v>87.854751631120109</v>
          </cell>
          <cell r="G38">
            <v>77.658463210520594</v>
          </cell>
          <cell r="H38">
            <v>76.15493031267944</v>
          </cell>
          <cell r="I38">
            <v>76.913663967611328</v>
          </cell>
        </row>
        <row r="39">
          <cell r="A39" t="str">
            <v>Private sector</v>
          </cell>
          <cell r="D39">
            <v>6.6025791324736218</v>
          </cell>
          <cell r="E39">
            <v>4.2365473024662128</v>
          </cell>
          <cell r="F39">
            <v>5.0102922309337128</v>
          </cell>
          <cell r="G39">
            <v>8.6664927725247249</v>
          </cell>
          <cell r="H39">
            <v>10.220807015712273</v>
          </cell>
          <cell r="I39">
            <v>12.753628542510123</v>
          </cell>
        </row>
        <row r="40">
          <cell r="A40" t="str">
            <v>Public sector</v>
          </cell>
          <cell r="D40">
            <v>98.997420867526372</v>
          </cell>
          <cell r="E40">
            <v>91.057802994426424</v>
          </cell>
          <cell r="F40">
            <v>82.844459400186395</v>
          </cell>
          <cell r="G40">
            <v>68.991970437995874</v>
          </cell>
          <cell r="H40">
            <v>65.934123296967158</v>
          </cell>
          <cell r="I40">
            <v>64.160035425101199</v>
          </cell>
        </row>
        <row r="41">
          <cell r="A41" t="str">
            <v xml:space="preserve">   Nonfinancial public sector</v>
          </cell>
          <cell r="D41">
            <v>87.574958968347005</v>
          </cell>
          <cell r="E41">
            <v>86.667453644675959</v>
          </cell>
          <cell r="F41">
            <v>78.201508306376425</v>
          </cell>
          <cell r="G41">
            <v>64.63364416911206</v>
          </cell>
          <cell r="H41">
            <v>60.912460197316896</v>
          </cell>
          <cell r="I41">
            <v>58.415385234165257</v>
          </cell>
        </row>
        <row r="42">
          <cell r="A42" t="str">
            <v xml:space="preserve">   Financial public sector</v>
          </cell>
          <cell r="D42">
            <v>11.422461899179366</v>
          </cell>
          <cell r="E42">
            <v>4.3903493497504646</v>
          </cell>
          <cell r="F42">
            <v>4.642951093809967</v>
          </cell>
          <cell r="G42">
            <v>4.3583262688838174</v>
          </cell>
          <cell r="H42">
            <v>5.0216630996502589</v>
          </cell>
          <cell r="I42">
            <v>5.7446501909359462</v>
          </cell>
        </row>
        <row r="44">
          <cell r="A44" t="str">
            <v>Total debt</v>
          </cell>
          <cell r="D44">
            <v>105.6</v>
          </cell>
          <cell r="E44">
            <v>95.294350296892645</v>
          </cell>
          <cell r="F44">
            <v>87.854751631120109</v>
          </cell>
          <cell r="G44">
            <v>77.658463210520594</v>
          </cell>
          <cell r="H44">
            <v>76.15493031267944</v>
          </cell>
          <cell r="I44">
            <v>76.913663967611328</v>
          </cell>
        </row>
        <row r="45">
          <cell r="A45" t="str">
            <v>Multilaterals</v>
          </cell>
          <cell r="D45">
            <v>20.327690504103163</v>
          </cell>
          <cell r="E45">
            <v>17.980857527958907</v>
          </cell>
          <cell r="F45">
            <v>17.632374581939796</v>
          </cell>
          <cell r="G45">
            <v>19.857693728942508</v>
          </cell>
          <cell r="H45">
            <v>18.604165579161663</v>
          </cell>
          <cell r="I45">
            <v>17.60652834008097</v>
          </cell>
        </row>
        <row r="46">
          <cell r="A46" t="str">
            <v>Bilaterals</v>
          </cell>
          <cell r="D46">
            <v>17.529847596717467</v>
          </cell>
          <cell r="E46">
            <v>15.380204728425193</v>
          </cell>
          <cell r="F46">
            <v>13.712061790668345</v>
          </cell>
          <cell r="G46">
            <v>12.980232583414846</v>
          </cell>
          <cell r="H46">
            <v>12.240956308399019</v>
          </cell>
          <cell r="I46">
            <v>11.909782388663965</v>
          </cell>
        </row>
        <row r="47">
          <cell r="A47" t="str">
            <v>Commercial banks</v>
          </cell>
          <cell r="D47">
            <v>65.159202813599052</v>
          </cell>
          <cell r="E47">
            <v>60.262438526829627</v>
          </cell>
          <cell r="F47">
            <v>55.348071988595862</v>
          </cell>
          <cell r="G47">
            <v>44.084860341267259</v>
          </cell>
          <cell r="H47">
            <v>44.756485879835054</v>
          </cell>
          <cell r="I47">
            <v>47.068405870445339</v>
          </cell>
        </row>
        <row r="48">
          <cell r="A48" t="str">
            <v xml:space="preserve">Suppliers </v>
          </cell>
          <cell r="D48">
            <v>2.5832590855803046</v>
          </cell>
          <cell r="E48">
            <v>1.6708495136789188</v>
          </cell>
          <cell r="F48">
            <v>1.1622432699161138</v>
          </cell>
          <cell r="G48">
            <v>0.73567655689598965</v>
          </cell>
          <cell r="H48">
            <v>0.55332254528370828</v>
          </cell>
          <cell r="I48">
            <v>0.3289473684210526</v>
          </cell>
        </row>
        <row r="51">
          <cell r="A51" t="str">
            <v xml:space="preserve">   Sources: Central Bank of Ecuador; and Fund staff estimates.</v>
          </cell>
        </row>
        <row r="53">
          <cell r="A53" t="str">
            <v xml:space="preserve">   1/ Including unpaid late interest and outstanding obligations to the Fund.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1.MacInd"/>
      <sheetName val="MacInd data"/>
      <sheetName val="2.Cpifigure"/>
      <sheetName val="CPI"/>
      <sheetName val=" wage"/>
      <sheetName val="3.Ext (2)"/>
      <sheetName val="Extdat"/>
      <sheetName val="4.Fis"/>
      <sheetName val="Fisdat "/>
      <sheetName val="5.MonDev"/>
      <sheetName val="MonSur"/>
      <sheetName val="Velocity"/>
      <sheetName val="currdep&amp;mm"/>
      <sheetName val="6.IntRate"/>
      <sheetName val="IntRatedat"/>
      <sheetName val="8.Exch"/>
      <sheetName val="exdat"/>
      <sheetName val="ex rate"/>
      <sheetName val="ex_row"/>
      <sheetName val="7.Fin&amp;Bk"/>
      <sheetName val="Fin&amp;Bkdat"/>
      <sheetName val="Cab"/>
      <sheetName val="GiR"/>
      <sheetName val="mev"/>
      <sheetName val="Panel1"/>
      <sheetName val="CBH old INPUT"/>
      <sheetName val="1_MacInd"/>
      <sheetName val="MacInd_data"/>
      <sheetName val="2_Cpifigure"/>
      <sheetName val="_wage"/>
      <sheetName val="3_Ext_(2)"/>
      <sheetName val="4_Fis"/>
      <sheetName val="Fisdat_"/>
      <sheetName val="5_MonDev"/>
      <sheetName val="6_IntRate"/>
      <sheetName val="8_Exch"/>
      <sheetName val="ex_rate"/>
      <sheetName val="7_Fin&amp;Bk"/>
      <sheetName val="CBH_old_INPU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15">
          <cell r="F15" t="str">
            <v>AUG</v>
          </cell>
          <cell r="G15" t="str">
            <v>SEPT</v>
          </cell>
          <cell r="H15" t="str">
            <v>OCT</v>
          </cell>
          <cell r="I15" t="str">
            <v>NOV</v>
          </cell>
          <cell r="J15" t="str">
            <v>DEC</v>
          </cell>
          <cell r="K15" t="str">
            <v>JAN93</v>
          </cell>
          <cell r="L15" t="str">
            <v>FEB</v>
          </cell>
          <cell r="M15" t="str">
            <v>MAR</v>
          </cell>
          <cell r="N15" t="str">
            <v>APR</v>
          </cell>
          <cell r="O15" t="str">
            <v>MAY</v>
          </cell>
          <cell r="P15" t="str">
            <v>JUNE</v>
          </cell>
          <cell r="Q15" t="str">
            <v>JULY</v>
          </cell>
          <cell r="R15" t="str">
            <v>AUG</v>
          </cell>
          <cell r="S15" t="str">
            <v>SEPT</v>
          </cell>
          <cell r="T15" t="str">
            <v>OCT</v>
          </cell>
          <cell r="U15" t="str">
            <v>NOV</v>
          </cell>
          <cell r="V15" t="str">
            <v>DEC</v>
          </cell>
          <cell r="W15" t="str">
            <v>JAN94</v>
          </cell>
          <cell r="X15" t="str">
            <v>FEB</v>
          </cell>
          <cell r="Y15" t="str">
            <v>MAR</v>
          </cell>
          <cell r="Z15" t="str">
            <v>APR</v>
          </cell>
          <cell r="AA15" t="str">
            <v>MAY</v>
          </cell>
          <cell r="AB15" t="str">
            <v>JUNE</v>
          </cell>
          <cell r="AC15" t="str">
            <v>JULY</v>
          </cell>
          <cell r="AD15" t="str">
            <v>AUG</v>
          </cell>
          <cell r="AE15" t="str">
            <v>SEPT</v>
          </cell>
          <cell r="AF15" t="str">
            <v>OCT</v>
          </cell>
          <cell r="AG15" t="str">
            <v>NOV</v>
          </cell>
          <cell r="AH15" t="str">
            <v>DEC</v>
          </cell>
          <cell r="AI15" t="str">
            <v>JAN95</v>
          </cell>
          <cell r="AJ15" t="str">
            <v>FEB</v>
          </cell>
          <cell r="AK15" t="str">
            <v>MAR</v>
          </cell>
          <cell r="AL15" t="str">
            <v>APR</v>
          </cell>
          <cell r="AM15" t="str">
            <v>MAY</v>
          </cell>
          <cell r="AN15" t="str">
            <v>JUNE</v>
          </cell>
        </row>
        <row r="30">
          <cell r="F30">
            <v>101.41342756183744</v>
          </cell>
          <cell r="G30">
            <v>93.89312977099236</v>
          </cell>
          <cell r="H30">
            <v>94.8237885462555</v>
          </cell>
          <cell r="I30">
            <v>99.307958477508649</v>
          </cell>
          <cell r="J30">
            <v>100</v>
          </cell>
          <cell r="K30">
            <v>103.42342342342343</v>
          </cell>
          <cell r="L30">
            <v>109.33333333333333</v>
          </cell>
          <cell r="M30">
            <v>122.73699215965787</v>
          </cell>
          <cell r="N30">
            <v>129.87404781657742</v>
          </cell>
          <cell r="O30">
            <v>131.60106992739776</v>
          </cell>
          <cell r="P30">
            <v>130.85106382978722</v>
          </cell>
          <cell r="Q30">
            <v>132.46153846153845</v>
          </cell>
          <cell r="R30">
            <v>136.66666666666666</v>
          </cell>
          <cell r="S30">
            <v>139.77272727272728</v>
          </cell>
          <cell r="T30">
            <v>141.14754098360655</v>
          </cell>
          <cell r="U30">
            <v>142.31404958677686</v>
          </cell>
          <cell r="V30">
            <v>144.70588235294116</v>
          </cell>
          <cell r="W30">
            <v>147.93814432989691</v>
          </cell>
          <cell r="X30">
            <v>150.26178010471202</v>
          </cell>
          <cell r="Y30">
            <v>151.85185185185185</v>
          </cell>
          <cell r="Z30">
            <v>152.38938053097345</v>
          </cell>
          <cell r="AA30">
            <v>152.38938053097345</v>
          </cell>
          <cell r="AB30">
            <v>156.26134301270415</v>
          </cell>
          <cell r="AC30">
            <v>155.41516245487364</v>
          </cell>
          <cell r="AD30">
            <v>157.69230769230768</v>
          </cell>
          <cell r="AE30">
            <v>157.98165137614677</v>
          </cell>
          <cell r="AF30">
            <v>160.33519553072622</v>
          </cell>
          <cell r="AG30">
            <v>157.11678832116786</v>
          </cell>
          <cell r="AH30">
            <v>155.97826086956522</v>
          </cell>
          <cell r="AI30">
            <v>158.56353591160223</v>
          </cell>
          <cell r="AJ30">
            <v>160.93457943925233</v>
          </cell>
          <cell r="AK30">
            <v>165.57692307692307</v>
          </cell>
          <cell r="AL30">
            <v>170.83333333333334</v>
          </cell>
          <cell r="AM30">
            <v>169.48818897637796</v>
          </cell>
          <cell r="AN30">
            <v>168.1640625</v>
          </cell>
        </row>
        <row r="31">
          <cell r="F31">
            <v>38.70967741935484</v>
          </cell>
          <cell r="G31">
            <v>48.000000000000007</v>
          </cell>
          <cell r="H31">
            <v>80</v>
          </cell>
          <cell r="I31">
            <v>100</v>
          </cell>
          <cell r="J31">
            <v>100</v>
          </cell>
          <cell r="K31">
            <v>112.5</v>
          </cell>
          <cell r="L31">
            <v>127.6595744680851</v>
          </cell>
          <cell r="M31">
            <v>169.81132075471697</v>
          </cell>
          <cell r="N31">
            <v>213.01775147928996</v>
          </cell>
          <cell r="O31">
            <v>264.70588235294116</v>
          </cell>
          <cell r="P31">
            <v>299.00332225913621</v>
          </cell>
          <cell r="Q31">
            <v>299.00332225913621</v>
          </cell>
          <cell r="R31">
            <v>281.69014084507046</v>
          </cell>
          <cell r="S31">
            <v>295.08196721311475</v>
          </cell>
          <cell r="T31">
            <v>352.25048923679066</v>
          </cell>
          <cell r="U31">
            <v>359.28143712574848</v>
          </cell>
          <cell r="V31">
            <v>376.56903765690379</v>
          </cell>
          <cell r="W31">
            <v>476.1904761904762</v>
          </cell>
          <cell r="X31">
            <v>495.86776859504135</v>
          </cell>
          <cell r="Y31">
            <v>547.11246200607911</v>
          </cell>
          <cell r="Z31">
            <v>564.2633228840125</v>
          </cell>
          <cell r="AA31">
            <v>604.02684563758396</v>
          </cell>
          <cell r="AB31">
            <v>638.29787234042556</v>
          </cell>
          <cell r="AC31">
            <v>661.76470588235304</v>
          </cell>
          <cell r="AD31">
            <v>711.46245059288538</v>
          </cell>
          <cell r="AE31">
            <v>782.60869565217399</v>
          </cell>
          <cell r="AF31">
            <v>1005.586592178771</v>
          </cell>
          <cell r="AG31">
            <v>1052.6315789473683</v>
          </cell>
          <cell r="AH31">
            <v>1118.0124223602486</v>
          </cell>
          <cell r="AI31">
            <v>1323.5294117647061</v>
          </cell>
          <cell r="AJ31">
            <v>1463.4146341463413</v>
          </cell>
          <cell r="AK31">
            <v>1666.6666666666667</v>
          </cell>
          <cell r="AL31">
            <v>1764.705882352941</v>
          </cell>
          <cell r="AM31">
            <v>1730.7692307692307</v>
          </cell>
          <cell r="AN31">
            <v>1592.9203539823006</v>
          </cell>
        </row>
        <row r="36">
          <cell r="F36">
            <v>63.425408178144323</v>
          </cell>
          <cell r="G36">
            <v>65.63798748787012</v>
          </cell>
          <cell r="H36">
            <v>82.616090951477531</v>
          </cell>
          <cell r="I36">
            <v>96.7967822594903</v>
          </cell>
          <cell r="J36">
            <v>100</v>
          </cell>
          <cell r="K36">
            <v>107.25872700325255</v>
          </cell>
          <cell r="L36">
            <v>116.242329919211</v>
          </cell>
          <cell r="M36">
            <v>133.10464808968516</v>
          </cell>
          <cell r="N36">
            <v>141.01678207866232</v>
          </cell>
          <cell r="O36">
            <v>142.1879150692281</v>
          </cell>
          <cell r="P36">
            <v>144.50014842568123</v>
          </cell>
          <cell r="Q36">
            <v>147.46704062394784</v>
          </cell>
          <cell r="R36">
            <v>149.14142263486877</v>
          </cell>
          <cell r="S36">
            <v>155.13790100880988</v>
          </cell>
          <cell r="T36">
            <v>161.94500202559561</v>
          </cell>
          <cell r="U36">
            <v>177.53515563091545</v>
          </cell>
          <cell r="V36">
            <v>189.72540568688362</v>
          </cell>
          <cell r="W36">
            <v>200.79172455380129</v>
          </cell>
          <cell r="X36">
            <v>210.16510763192744</v>
          </cell>
          <cell r="Y36">
            <v>215.26778087929094</v>
          </cell>
          <cell r="Z36">
            <v>221.55242168228023</v>
          </cell>
          <cell r="AA36">
            <v>221.84023835879364</v>
          </cell>
          <cell r="AB36">
            <v>231.24015256688554</v>
          </cell>
          <cell r="AC36">
            <v>231.8917094045749</v>
          </cell>
          <cell r="AD36">
            <v>238.8046698614462</v>
          </cell>
          <cell r="AE36">
            <v>240.984613546714</v>
          </cell>
          <cell r="AF36">
            <v>247.5808654052733</v>
          </cell>
          <cell r="AG36">
            <v>247.1421152813102</v>
          </cell>
          <cell r="AH36">
            <v>251.23965991727854</v>
          </cell>
          <cell r="AI36">
            <v>263.28982872183377</v>
          </cell>
          <cell r="AJ36">
            <v>274.953273003096</v>
          </cell>
          <cell r="AK36">
            <v>289.66029687572819</v>
          </cell>
          <cell r="AL36">
            <v>303.53246609306524</v>
          </cell>
          <cell r="AM36">
            <v>304.74894304237495</v>
          </cell>
          <cell r="AN36">
            <v>306.29103124124674</v>
          </cell>
          <cell r="AO36">
            <v>305.42033207670841</v>
          </cell>
          <cell r="AP36">
            <v>290.73034016102065</v>
          </cell>
          <cell r="AQ36">
            <v>298.14359202935304</v>
          </cell>
          <cell r="AR36">
            <v>301.35217285667312</v>
          </cell>
          <cell r="AS36">
            <v>306.44679169368692</v>
          </cell>
          <cell r="AT36">
            <v>311.29392718986918</v>
          </cell>
          <cell r="AU36">
            <v>313.30989154212403</v>
          </cell>
        </row>
        <row r="37">
          <cell r="F37">
            <v>57.785292346149006</v>
          </cell>
          <cell r="G37">
            <v>69.723952059824299</v>
          </cell>
          <cell r="H37">
            <v>110.89239983936356</v>
          </cell>
          <cell r="I37">
            <v>122.13070000995798</v>
          </cell>
          <cell r="J37">
            <v>100</v>
          </cell>
          <cell r="K37">
            <v>93.182042546504377</v>
          </cell>
          <cell r="L37">
            <v>87.050569990295131</v>
          </cell>
          <cell r="M37">
            <v>98.715792777892204</v>
          </cell>
          <cell r="N37">
            <v>104.38245349694748</v>
          </cell>
          <cell r="O37">
            <v>105.40039068082692</v>
          </cell>
          <cell r="P37">
            <v>101.58478115886847</v>
          </cell>
          <cell r="Q37">
            <v>83.668237566122045</v>
          </cell>
          <cell r="R37">
            <v>61.491017791972212</v>
          </cell>
          <cell r="S37">
            <v>53.63032082403155</v>
          </cell>
          <cell r="T37">
            <v>55.377766698239242</v>
          </cell>
          <cell r="U37">
            <v>52.977263052664789</v>
          </cell>
          <cell r="V37">
            <v>51.873976453079877</v>
          </cell>
          <cell r="W37">
            <v>57.752286829179781</v>
          </cell>
          <cell r="X37">
            <v>56.122258385691282</v>
          </cell>
          <cell r="Y37">
            <v>58.6357571629622</v>
          </cell>
          <cell r="Z37">
            <v>57.241164172292883</v>
          </cell>
          <cell r="AA37">
            <v>57.434506418541311</v>
          </cell>
          <cell r="AB37">
            <v>58.402892315602209</v>
          </cell>
          <cell r="AC37">
            <v>58.134955466743577</v>
          </cell>
          <cell r="AD37">
            <v>60.887511758728429</v>
          </cell>
          <cell r="AE37">
            <v>63.102635787264262</v>
          </cell>
          <cell r="AF37">
            <v>73.466600933803889</v>
          </cell>
          <cell r="AG37">
            <v>68.688010151954145</v>
          </cell>
          <cell r="AH37">
            <v>64.179768466242891</v>
          </cell>
          <cell r="AI37">
            <v>66.754442464623381</v>
          </cell>
          <cell r="AJ37">
            <v>68.623156147328942</v>
          </cell>
          <cell r="AK37">
            <v>73.632835590591256</v>
          </cell>
          <cell r="AL37">
            <v>73.221657381546478</v>
          </cell>
          <cell r="AM37">
            <v>67.487431201063941</v>
          </cell>
          <cell r="AN37">
            <v>59.085296112533769</v>
          </cell>
          <cell r="AO37">
            <v>56.226330171604708</v>
          </cell>
          <cell r="AP37">
            <v>49.638862986734452</v>
          </cell>
          <cell r="AQ37">
            <v>48.356327770809258</v>
          </cell>
          <cell r="AR37">
            <v>48.51523756210117</v>
          </cell>
          <cell r="AS37">
            <v>47.759325996601618</v>
          </cell>
          <cell r="AT37">
            <v>46.479650276118512</v>
          </cell>
          <cell r="AU37">
            <v>46.211756038215803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>
        <row r="15">
          <cell r="F15" t="str">
            <v>AUG</v>
          </cell>
        </row>
      </sheetData>
      <sheetData sheetId="38"/>
      <sheetData sheetId="39"/>
    </sheetDataSet>
  </externalBook>
</externalLink>
</file>

<file path=xl/externalLinks/externalLink1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ble 1"/>
      <sheetName val="Table 1a (IDB)"/>
      <sheetName val="Spring"/>
      <sheetName val="Table 2"/>
      <sheetName val="Table 3 "/>
      <sheetName val="Table 4"/>
      <sheetName val="Table 5"/>
      <sheetName val="Table 6"/>
      <sheetName val="Table  7"/>
      <sheetName val="Table 8"/>
      <sheetName val="Com. Banks"/>
      <sheetName val="Macro Proj."/>
      <sheetName val="Basic Data"/>
      <sheetName val="BOP-SEI"/>
      <sheetName val="Fiscal-Inputs"/>
      <sheetName val="Real-Inputs"/>
      <sheetName val="RED47"/>
      <sheetName val="IMATA"/>
      <sheetName val="150d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BCHDIC97"/>
      <sheetName val="Sheet1"/>
      <sheetName val="Basic Data"/>
      <sheetName val="Table"/>
      <sheetName val="Table_GEF"/>
      <sheetName val="Basic_Data"/>
    </sheetNames>
    <sheetDataSet>
      <sheetData sheetId="0" refreshError="1">
        <row r="1">
          <cell r="A1" t="str">
            <v>CON APERTURAS SUGERIDAS</v>
          </cell>
          <cell r="O1" t="str">
            <v xml:space="preserve"> </v>
          </cell>
          <cell r="P1">
            <v>0</v>
          </cell>
          <cell r="Q1">
            <v>0</v>
          </cell>
          <cell r="R1">
            <v>0</v>
          </cell>
          <cell r="S1">
            <v>1000</v>
          </cell>
          <cell r="T1">
            <v>7000586</v>
          </cell>
        </row>
        <row r="2">
          <cell r="P2">
            <v>0</v>
          </cell>
          <cell r="Q2">
            <v>0</v>
          </cell>
          <cell r="R2">
            <v>0</v>
          </cell>
          <cell r="T2">
            <v>1411272</v>
          </cell>
        </row>
        <row r="3">
          <cell r="A3" t="str">
            <v xml:space="preserve"> </v>
          </cell>
          <cell r="P3">
            <v>47.5</v>
          </cell>
          <cell r="Q3">
            <v>47.5</v>
          </cell>
          <cell r="R3">
            <v>47466</v>
          </cell>
          <cell r="T3">
            <v>2422686</v>
          </cell>
        </row>
        <row r="4">
          <cell r="A4" t="str">
            <v xml:space="preserve"> </v>
          </cell>
          <cell r="O4" t="str">
            <v>Apéndice III, Anexo 1</v>
          </cell>
          <cell r="P4">
            <v>515.70000000000005</v>
          </cell>
          <cell r="Q4">
            <v>515.70000000000005</v>
          </cell>
          <cell r="R4">
            <v>515739</v>
          </cell>
          <cell r="T4">
            <v>0</v>
          </cell>
        </row>
        <row r="5">
          <cell r="A5" t="str">
            <v>BALANCE DETALLADO DEL BANCO CENTRAL DE HONDURAS</v>
          </cell>
          <cell r="P5">
            <v>769</v>
          </cell>
          <cell r="Q5">
            <v>769</v>
          </cell>
          <cell r="R5">
            <v>768956</v>
          </cell>
          <cell r="T5">
            <v>48056</v>
          </cell>
        </row>
        <row r="6">
          <cell r="A6" t="str">
            <v>(Saldo en miles de lempiras)</v>
          </cell>
          <cell r="M6" t="str">
            <v xml:space="preserve">                        Tipo de Cambio L13.0869 = US$ 1.0</v>
          </cell>
          <cell r="P6">
            <v>-8.1999999999999993</v>
          </cell>
          <cell r="Q6">
            <v>-8.1999999999999993</v>
          </cell>
          <cell r="R6">
            <v>-8177</v>
          </cell>
          <cell r="T6">
            <v>51102</v>
          </cell>
        </row>
        <row r="7">
          <cell r="P7">
            <v>-279.89999999999998</v>
          </cell>
          <cell r="Q7">
            <v>-279.89999999999998</v>
          </cell>
          <cell r="R7">
            <v>-279913</v>
          </cell>
          <cell r="T7">
            <v>708469</v>
          </cell>
        </row>
        <row r="8">
          <cell r="A8">
            <v>35947</v>
          </cell>
          <cell r="N8" t="str">
            <v>Tipo de cambio</v>
          </cell>
          <cell r="O8">
            <v>13.094200000000001</v>
          </cell>
          <cell r="P8">
            <v>-27.5</v>
          </cell>
          <cell r="Q8">
            <v>-27.5</v>
          </cell>
          <cell r="R8">
            <v>-27462</v>
          </cell>
          <cell r="T8">
            <v>242854</v>
          </cell>
        </row>
        <row r="9">
          <cell r="A9">
            <v>35947.60937662037</v>
          </cell>
          <cell r="B9" t="str">
            <v>OFICINA</v>
          </cell>
          <cell r="C9" t="str">
            <v>SUCURSAL</v>
          </cell>
          <cell r="D9" t="str">
            <v>SUCURSAL</v>
          </cell>
          <cell r="E9" t="str">
            <v>SUCURSAL</v>
          </cell>
          <cell r="F9" t="str">
            <v>SUCURSAL</v>
          </cell>
          <cell r="L9" t="str">
            <v>FIDEICOMISO</v>
          </cell>
          <cell r="M9" t="str">
            <v xml:space="preserve">FIDEICOMISOS </v>
          </cell>
          <cell r="N9" t="str">
            <v xml:space="preserve">FIDEICOMISOS </v>
          </cell>
          <cell r="P9">
            <v>969.1</v>
          </cell>
          <cell r="Q9">
            <v>969.1</v>
          </cell>
          <cell r="T9">
            <v>135712</v>
          </cell>
        </row>
        <row r="10">
          <cell r="A10" t="str">
            <v>DICIEMBRE  1997 /p</v>
          </cell>
          <cell r="B10" t="str">
            <v>CENTRAL</v>
          </cell>
          <cell r="C10" t="str">
            <v>S.P.S</v>
          </cell>
          <cell r="D10" t="str">
            <v>LA CEIBA</v>
          </cell>
          <cell r="E10" t="str">
            <v>CHOLUTECA</v>
          </cell>
          <cell r="F10" t="str">
            <v>SANTA ROSA</v>
          </cell>
          <cell r="G10" t="str">
            <v>SUB-TOTAL</v>
          </cell>
          <cell r="H10" t="str">
            <v>FOPEME</v>
          </cell>
          <cell r="I10" t="str">
            <v xml:space="preserve">  PRI</v>
          </cell>
          <cell r="J10" t="str">
            <v>UPCA/FONDEI</v>
          </cell>
          <cell r="K10" t="str">
            <v>FOVI</v>
          </cell>
          <cell r="L10" t="str">
            <v>TRANSPORTE</v>
          </cell>
          <cell r="M10" t="str">
            <v xml:space="preserve">FONDEPRO </v>
          </cell>
          <cell r="N10" t="str">
            <v>CRED. Y VAL.</v>
          </cell>
          <cell r="O10" t="str">
            <v>TOTAL</v>
          </cell>
          <cell r="T10">
            <v>151070</v>
          </cell>
        </row>
        <row r="11">
          <cell r="A11" t="str">
            <v>I. ACTIVOS INTERNACIONALES</v>
          </cell>
          <cell r="B11">
            <v>10326937</v>
          </cell>
          <cell r="C11">
            <v>76026</v>
          </cell>
          <cell r="D11">
            <v>18272</v>
          </cell>
          <cell r="E11">
            <v>14775</v>
          </cell>
          <cell r="F11">
            <v>1134</v>
          </cell>
          <cell r="G11">
            <v>10437144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10437144</v>
          </cell>
          <cell r="T11">
            <v>1720</v>
          </cell>
        </row>
        <row r="12">
          <cell r="A12" t="str">
            <v>-</v>
          </cell>
          <cell r="B12" t="str">
            <v>-</v>
          </cell>
          <cell r="C12" t="str">
            <v>-</v>
          </cell>
          <cell r="D12" t="str">
            <v>-</v>
          </cell>
          <cell r="E12" t="str">
            <v>-</v>
          </cell>
          <cell r="F12" t="str">
            <v>-</v>
          </cell>
          <cell r="G12" t="str">
            <v>-</v>
          </cell>
          <cell r="H12" t="str">
            <v>-</v>
          </cell>
          <cell r="I12" t="str">
            <v>-</v>
          </cell>
          <cell r="J12" t="str">
            <v>-</v>
          </cell>
          <cell r="K12" t="str">
            <v>-</v>
          </cell>
          <cell r="L12" t="str">
            <v>-</v>
          </cell>
          <cell r="M12" t="str">
            <v>-</v>
          </cell>
          <cell r="N12" t="str">
            <v>-</v>
          </cell>
          <cell r="O12" t="str">
            <v>-</v>
          </cell>
          <cell r="T12">
            <v>518</v>
          </cell>
        </row>
        <row r="13">
          <cell r="T13">
            <v>1286382</v>
          </cell>
        </row>
        <row r="14">
          <cell r="A14" t="str">
            <v xml:space="preserve">  1. Disp. Internac. (C.P.)</v>
          </cell>
          <cell r="B14">
            <v>7625722</v>
          </cell>
          <cell r="C14">
            <v>76026</v>
          </cell>
          <cell r="D14">
            <v>18272</v>
          </cell>
          <cell r="E14">
            <v>14775</v>
          </cell>
          <cell r="F14">
            <v>1134</v>
          </cell>
          <cell r="G14">
            <v>7735929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7735929</v>
          </cell>
          <cell r="T14">
            <v>2670558</v>
          </cell>
        </row>
        <row r="15">
          <cell r="A15" t="str">
            <v>-</v>
          </cell>
          <cell r="B15" t="str">
            <v>-</v>
          </cell>
          <cell r="C15" t="str">
            <v>-</v>
          </cell>
          <cell r="D15" t="str">
            <v>-</v>
          </cell>
          <cell r="E15" t="str">
            <v>-</v>
          </cell>
          <cell r="F15" t="str">
            <v>-</v>
          </cell>
          <cell r="G15" t="str">
            <v>-</v>
          </cell>
          <cell r="H15" t="str">
            <v>-</v>
          </cell>
          <cell r="I15" t="str">
            <v>-</v>
          </cell>
          <cell r="J15" t="str">
            <v>-</v>
          </cell>
          <cell r="K15" t="str">
            <v>-</v>
          </cell>
          <cell r="L15" t="str">
            <v>-</v>
          </cell>
          <cell r="M15" t="str">
            <v>-</v>
          </cell>
          <cell r="N15" t="str">
            <v>-</v>
          </cell>
          <cell r="O15" t="str">
            <v>-</v>
          </cell>
          <cell r="T15">
            <v>1028725</v>
          </cell>
        </row>
        <row r="16">
          <cell r="A16" t="str">
            <v xml:space="preserve">     A. Tenencia de DEG</v>
          </cell>
          <cell r="B16">
            <v>992</v>
          </cell>
          <cell r="G16">
            <v>992</v>
          </cell>
          <cell r="O16">
            <v>992</v>
          </cell>
          <cell r="T16">
            <v>232301</v>
          </cell>
        </row>
        <row r="17">
          <cell r="A17" t="str">
            <v>-</v>
          </cell>
          <cell r="B17" t="str">
            <v>-</v>
          </cell>
          <cell r="C17" t="str">
            <v>-</v>
          </cell>
          <cell r="D17" t="str">
            <v>-</v>
          </cell>
          <cell r="E17" t="str">
            <v>-</v>
          </cell>
          <cell r="F17" t="str">
            <v>-</v>
          </cell>
          <cell r="G17" t="str">
            <v>-</v>
          </cell>
          <cell r="H17" t="str">
            <v>-</v>
          </cell>
          <cell r="I17" t="str">
            <v>-</v>
          </cell>
          <cell r="J17" t="str">
            <v>-</v>
          </cell>
          <cell r="K17" t="str">
            <v>-</v>
          </cell>
          <cell r="L17" t="str">
            <v>-</v>
          </cell>
          <cell r="M17" t="str">
            <v>-</v>
          </cell>
          <cell r="N17" t="str">
            <v>-</v>
          </cell>
          <cell r="O17" t="str">
            <v>-</v>
          </cell>
          <cell r="T17">
            <v>4078972</v>
          </cell>
        </row>
        <row r="18">
          <cell r="A18" t="str">
            <v xml:space="preserve">     B. Oro y Divisas</v>
          </cell>
          <cell r="B18">
            <v>7572354</v>
          </cell>
          <cell r="C18">
            <v>76026</v>
          </cell>
          <cell r="D18">
            <v>18272</v>
          </cell>
          <cell r="E18">
            <v>14775</v>
          </cell>
          <cell r="F18">
            <v>1134</v>
          </cell>
          <cell r="G18">
            <v>7682561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7682561</v>
          </cell>
          <cell r="T18">
            <v>4274021</v>
          </cell>
        </row>
        <row r="19">
          <cell r="A19" t="str">
            <v xml:space="preserve">    </v>
          </cell>
          <cell r="B19" t="str">
            <v>-</v>
          </cell>
          <cell r="C19" t="str">
            <v>-</v>
          </cell>
          <cell r="D19" t="str">
            <v>-</v>
          </cell>
          <cell r="E19" t="str">
            <v>-</v>
          </cell>
          <cell r="F19" t="str">
            <v>-</v>
          </cell>
          <cell r="G19" t="str">
            <v>-</v>
          </cell>
          <cell r="H19" t="str">
            <v>-</v>
          </cell>
          <cell r="I19" t="str">
            <v>-</v>
          </cell>
          <cell r="J19" t="str">
            <v>-</v>
          </cell>
          <cell r="K19" t="str">
            <v>-</v>
          </cell>
          <cell r="L19" t="str">
            <v>-</v>
          </cell>
          <cell r="M19" t="str">
            <v>-</v>
          </cell>
          <cell r="N19" t="str">
            <v>-</v>
          </cell>
          <cell r="O19" t="str">
            <v>-</v>
          </cell>
          <cell r="T19">
            <v>179550</v>
          </cell>
        </row>
        <row r="20">
          <cell r="A20" t="str">
            <v xml:space="preserve">        a) Oro</v>
          </cell>
          <cell r="B20">
            <v>84178</v>
          </cell>
          <cell r="G20">
            <v>84178</v>
          </cell>
          <cell r="O20">
            <v>84178</v>
          </cell>
          <cell r="T20">
            <v>214488</v>
          </cell>
        </row>
        <row r="21">
          <cell r="A21" t="str">
            <v xml:space="preserve">        b) Bill. y Mons. Extranj.</v>
          </cell>
          <cell r="B21">
            <v>59355</v>
          </cell>
          <cell r="C21">
            <v>76026</v>
          </cell>
          <cell r="D21">
            <v>18272</v>
          </cell>
          <cell r="E21">
            <v>14775</v>
          </cell>
          <cell r="F21">
            <v>1134</v>
          </cell>
          <cell r="G21">
            <v>169562</v>
          </cell>
          <cell r="O21">
            <v>169562</v>
          </cell>
        </row>
        <row r="22">
          <cell r="A22" t="str">
            <v xml:space="preserve">        c) Dep. a Vta. Bco. Ext.</v>
          </cell>
          <cell r="B22">
            <v>1140274</v>
          </cell>
          <cell r="C22" t="str">
            <v xml:space="preserve"> </v>
          </cell>
          <cell r="E22" t="str">
            <v xml:space="preserve"> </v>
          </cell>
          <cell r="G22">
            <v>1140274</v>
          </cell>
          <cell r="H22" t="str">
            <v xml:space="preserve"> </v>
          </cell>
          <cell r="O22">
            <v>1140274</v>
          </cell>
          <cell r="T22">
            <v>22515</v>
          </cell>
        </row>
        <row r="23">
          <cell r="A23" t="str">
            <v xml:space="preserve">        d) Dep. a plazo Bco. Ext.</v>
          </cell>
          <cell r="B23">
            <v>6140368</v>
          </cell>
          <cell r="G23">
            <v>6140368</v>
          </cell>
          <cell r="O23">
            <v>6140368</v>
          </cell>
          <cell r="T23">
            <v>23497</v>
          </cell>
        </row>
        <row r="24">
          <cell r="A24" t="str">
            <v xml:space="preserve">        e) Inv. en Bcos. del Ext.</v>
          </cell>
          <cell r="B24">
            <v>148179</v>
          </cell>
          <cell r="G24">
            <v>148179</v>
          </cell>
          <cell r="O24">
            <v>148179</v>
          </cell>
          <cell r="T24">
            <v>0</v>
          </cell>
        </row>
        <row r="25">
          <cell r="T25">
            <v>306767</v>
          </cell>
        </row>
        <row r="26">
          <cell r="A26" t="str">
            <v xml:space="preserve">     C. Aporte en Oro y Divisas</v>
          </cell>
          <cell r="B26">
            <v>52376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52376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52376</v>
          </cell>
          <cell r="T26">
            <v>606149</v>
          </cell>
        </row>
        <row r="27">
          <cell r="A27" t="str">
            <v>-</v>
          </cell>
          <cell r="B27" t="str">
            <v>-</v>
          </cell>
          <cell r="C27" t="str">
            <v>-</v>
          </cell>
          <cell r="D27" t="str">
            <v>-</v>
          </cell>
          <cell r="E27" t="str">
            <v>-</v>
          </cell>
          <cell r="F27" t="str">
            <v>-</v>
          </cell>
          <cell r="G27" t="str">
            <v>-</v>
          </cell>
          <cell r="H27" t="str">
            <v>-</v>
          </cell>
          <cell r="I27" t="str">
            <v>-</v>
          </cell>
          <cell r="J27" t="str">
            <v>-</v>
          </cell>
          <cell r="K27" t="str">
            <v>-</v>
          </cell>
          <cell r="L27" t="str">
            <v>-</v>
          </cell>
          <cell r="M27" t="str">
            <v>-</v>
          </cell>
          <cell r="N27" t="str">
            <v>-</v>
          </cell>
          <cell r="O27" t="str">
            <v>-</v>
          </cell>
          <cell r="T27">
            <v>172139</v>
          </cell>
        </row>
        <row r="28">
          <cell r="A28" t="str">
            <v xml:space="preserve">        a) FOCEM</v>
          </cell>
          <cell r="B28">
            <v>52376</v>
          </cell>
          <cell r="G28">
            <v>52376</v>
          </cell>
          <cell r="O28">
            <v>52376</v>
          </cell>
          <cell r="T28">
            <v>34911</v>
          </cell>
        </row>
        <row r="29">
          <cell r="T29" t="str">
            <v xml:space="preserve"> </v>
          </cell>
        </row>
        <row r="30">
          <cell r="A30" t="str">
            <v xml:space="preserve">  2. Otros Activos Internacs. (L.P.)</v>
          </cell>
          <cell r="B30">
            <v>1284695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1284695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1284695</v>
          </cell>
          <cell r="T30">
            <v>0</v>
          </cell>
        </row>
        <row r="31">
          <cell r="A31" t="str">
            <v>-</v>
          </cell>
          <cell r="B31" t="str">
            <v>-</v>
          </cell>
          <cell r="C31" t="str">
            <v>-</v>
          </cell>
          <cell r="D31" t="str">
            <v>-</v>
          </cell>
          <cell r="E31" t="str">
            <v>-</v>
          </cell>
          <cell r="F31" t="str">
            <v>-</v>
          </cell>
          <cell r="G31" t="str">
            <v>-</v>
          </cell>
          <cell r="H31" t="str">
            <v>-</v>
          </cell>
          <cell r="I31" t="str">
            <v>-</v>
          </cell>
          <cell r="J31" t="str">
            <v>-</v>
          </cell>
          <cell r="K31" t="str">
            <v>-</v>
          </cell>
          <cell r="L31" t="str">
            <v>-</v>
          </cell>
          <cell r="M31" t="str">
            <v>-</v>
          </cell>
          <cell r="N31" t="str">
            <v>-</v>
          </cell>
          <cell r="O31" t="str">
            <v>-</v>
          </cell>
        </row>
        <row r="32">
          <cell r="A32" t="str">
            <v xml:space="preserve">     A. Aportes en M/E a Inst. Int.</v>
          </cell>
          <cell r="B32">
            <v>515739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515739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515739</v>
          </cell>
          <cell r="T32">
            <v>0</v>
          </cell>
        </row>
        <row r="33">
          <cell r="A33" t="str">
            <v>-</v>
          </cell>
          <cell r="B33" t="str">
            <v>-</v>
          </cell>
          <cell r="C33" t="str">
            <v>-</v>
          </cell>
          <cell r="D33" t="str">
            <v>-</v>
          </cell>
          <cell r="E33" t="str">
            <v>-</v>
          </cell>
          <cell r="F33" t="str">
            <v>-</v>
          </cell>
          <cell r="G33" t="str">
            <v>-</v>
          </cell>
          <cell r="H33" t="str">
            <v>-</v>
          </cell>
          <cell r="I33" t="str">
            <v>-</v>
          </cell>
          <cell r="J33" t="str">
            <v>-</v>
          </cell>
          <cell r="K33" t="str">
            <v>-</v>
          </cell>
          <cell r="L33" t="str">
            <v>-</v>
          </cell>
          <cell r="M33" t="str">
            <v>-</v>
          </cell>
          <cell r="N33" t="str">
            <v>-</v>
          </cell>
          <cell r="O33" t="str">
            <v>-</v>
          </cell>
          <cell r="T33">
            <v>0</v>
          </cell>
        </row>
        <row r="34">
          <cell r="A34" t="str">
            <v xml:space="preserve">        a) BIRF</v>
          </cell>
          <cell r="B34">
            <v>3065</v>
          </cell>
          <cell r="G34">
            <v>3065</v>
          </cell>
          <cell r="O34">
            <v>3065</v>
          </cell>
          <cell r="T34">
            <v>0</v>
          </cell>
        </row>
        <row r="35">
          <cell r="A35" t="str">
            <v xml:space="preserve">        b) Corp. Financ. Internac.</v>
          </cell>
          <cell r="B35">
            <v>9362</v>
          </cell>
          <cell r="G35">
            <v>9362</v>
          </cell>
          <cell r="O35">
            <v>9362</v>
          </cell>
          <cell r="T35">
            <v>0</v>
          </cell>
        </row>
        <row r="36">
          <cell r="A36" t="str">
            <v xml:space="preserve">        c) BID</v>
          </cell>
          <cell r="B36">
            <v>214507</v>
          </cell>
          <cell r="G36">
            <v>214507</v>
          </cell>
          <cell r="O36">
            <v>214507</v>
          </cell>
          <cell r="T36">
            <v>0</v>
          </cell>
        </row>
        <row r="37">
          <cell r="A37" t="str">
            <v xml:space="preserve">        d) Asoc. Internac. de Fom.</v>
          </cell>
          <cell r="B37">
            <v>474</v>
          </cell>
          <cell r="G37">
            <v>474</v>
          </cell>
          <cell r="O37">
            <v>474</v>
          </cell>
          <cell r="T37">
            <v>0</v>
          </cell>
        </row>
        <row r="38">
          <cell r="A38" t="str">
            <v xml:space="preserve">        e) BLADEX</v>
          </cell>
          <cell r="B38">
            <v>12567</v>
          </cell>
          <cell r="G38">
            <v>12567</v>
          </cell>
          <cell r="O38">
            <v>12567</v>
          </cell>
          <cell r="T38">
            <v>128304</v>
          </cell>
        </row>
        <row r="39">
          <cell r="A39" t="str">
            <v xml:space="preserve">        f)  BCIE</v>
          </cell>
          <cell r="B39">
            <v>263455</v>
          </cell>
          <cell r="G39">
            <v>263455</v>
          </cell>
          <cell r="O39">
            <v>263455</v>
          </cell>
          <cell r="T39">
            <v>0</v>
          </cell>
        </row>
        <row r="40">
          <cell r="A40" t="str">
            <v xml:space="preserve">        g) Corp. Interamer. de Inversiones</v>
          </cell>
          <cell r="B40">
            <v>12309</v>
          </cell>
          <cell r="C40" t="str">
            <v xml:space="preserve"> </v>
          </cell>
          <cell r="G40">
            <v>12309</v>
          </cell>
          <cell r="O40">
            <v>12309</v>
          </cell>
          <cell r="T40">
            <v>0</v>
          </cell>
        </row>
        <row r="41">
          <cell r="T41">
            <v>0</v>
          </cell>
        </row>
        <row r="42">
          <cell r="A42" t="str">
            <v xml:space="preserve">     B. Aportes en M/N a Inst. Int.</v>
          </cell>
          <cell r="B42">
            <v>768956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768956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768956</v>
          </cell>
          <cell r="T42">
            <v>0</v>
          </cell>
        </row>
        <row r="43">
          <cell r="A43" t="str">
            <v>-</v>
          </cell>
          <cell r="B43" t="str">
            <v>-</v>
          </cell>
          <cell r="C43" t="str">
            <v>-</v>
          </cell>
          <cell r="D43" t="str">
            <v>-</v>
          </cell>
          <cell r="E43" t="str">
            <v>-</v>
          </cell>
          <cell r="F43" t="str">
            <v>-</v>
          </cell>
          <cell r="G43" t="str">
            <v>-</v>
          </cell>
          <cell r="H43" t="str">
            <v>-</v>
          </cell>
          <cell r="I43" t="str">
            <v>-</v>
          </cell>
          <cell r="J43" t="str">
            <v>-</v>
          </cell>
          <cell r="K43" t="str">
            <v>-</v>
          </cell>
          <cell r="L43" t="str">
            <v>-</v>
          </cell>
          <cell r="M43" t="str">
            <v>-</v>
          </cell>
          <cell r="N43" t="str">
            <v>-</v>
          </cell>
          <cell r="O43" t="str">
            <v>-</v>
          </cell>
          <cell r="T43">
            <v>0</v>
          </cell>
        </row>
        <row r="44">
          <cell r="A44" t="str">
            <v xml:space="preserve">        a) BIRF</v>
          </cell>
          <cell r="B44">
            <v>27587</v>
          </cell>
          <cell r="G44">
            <v>27587</v>
          </cell>
          <cell r="O44">
            <v>27587</v>
          </cell>
        </row>
        <row r="45">
          <cell r="A45" t="str">
            <v xml:space="preserve">        b) BID</v>
          </cell>
          <cell r="B45">
            <v>283846</v>
          </cell>
          <cell r="G45">
            <v>283846</v>
          </cell>
          <cell r="O45">
            <v>283846</v>
          </cell>
          <cell r="T45">
            <v>0</v>
          </cell>
        </row>
        <row r="46">
          <cell r="A46" t="str">
            <v xml:space="preserve">        c) Asoc. Internac. de Fom.</v>
          </cell>
          <cell r="B46">
            <v>797</v>
          </cell>
          <cell r="G46">
            <v>797</v>
          </cell>
          <cell r="O46">
            <v>797</v>
          </cell>
          <cell r="T46">
            <v>0</v>
          </cell>
        </row>
        <row r="47">
          <cell r="A47" t="str">
            <v xml:space="preserve">        d) BCIE</v>
          </cell>
          <cell r="B47">
            <v>456726</v>
          </cell>
          <cell r="G47">
            <v>456726</v>
          </cell>
          <cell r="O47">
            <v>456726</v>
          </cell>
          <cell r="T47">
            <v>7735929</v>
          </cell>
        </row>
        <row r="48">
          <cell r="T48">
            <v>735343</v>
          </cell>
        </row>
        <row r="49">
          <cell r="A49" t="str">
            <v xml:space="preserve">  3. Otros </v>
          </cell>
          <cell r="B49">
            <v>1416520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1416520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1416520</v>
          </cell>
          <cell r="T49">
            <v>515739</v>
          </cell>
        </row>
        <row r="50">
          <cell r="A50" t="str">
            <v>-</v>
          </cell>
          <cell r="B50" t="str">
            <v>-</v>
          </cell>
          <cell r="C50" t="str">
            <v>-</v>
          </cell>
          <cell r="D50" t="str">
            <v>-</v>
          </cell>
          <cell r="E50" t="str">
            <v>-</v>
          </cell>
          <cell r="F50" t="str">
            <v>-</v>
          </cell>
          <cell r="G50" t="str">
            <v>-</v>
          </cell>
          <cell r="H50" t="str">
            <v>-</v>
          </cell>
          <cell r="I50" t="str">
            <v>-</v>
          </cell>
          <cell r="J50" t="str">
            <v>-</v>
          </cell>
          <cell r="K50" t="str">
            <v>-</v>
          </cell>
          <cell r="L50" t="str">
            <v>-</v>
          </cell>
          <cell r="M50" t="str">
            <v>-</v>
          </cell>
          <cell r="N50" t="str">
            <v>-</v>
          </cell>
          <cell r="O50" t="str">
            <v>-</v>
          </cell>
          <cell r="T50">
            <v>656300</v>
          </cell>
        </row>
        <row r="51">
          <cell r="A51" t="str">
            <v xml:space="preserve">     A. Depósitos a Plazo BCIE</v>
          </cell>
          <cell r="B51">
            <v>10800</v>
          </cell>
          <cell r="G51">
            <v>10800</v>
          </cell>
          <cell r="O51">
            <v>10800</v>
          </cell>
          <cell r="T51">
            <v>235076</v>
          </cell>
        </row>
        <row r="52">
          <cell r="A52" t="str">
            <v xml:space="preserve">     B. Préstamo Compens. BCIE</v>
          </cell>
          <cell r="B52">
            <v>24088</v>
          </cell>
          <cell r="G52">
            <v>24088</v>
          </cell>
          <cell r="O52">
            <v>24088</v>
          </cell>
          <cell r="T52">
            <v>7734937</v>
          </cell>
        </row>
        <row r="53">
          <cell r="A53" t="str">
            <v xml:space="preserve">     C. Otros B.C. Nicaragua</v>
          </cell>
          <cell r="B53">
            <v>1381632</v>
          </cell>
          <cell r="G53">
            <v>1381632</v>
          </cell>
          <cell r="O53">
            <v>1381632</v>
          </cell>
          <cell r="T53">
            <v>606149</v>
          </cell>
        </row>
        <row r="54">
          <cell r="A54" t="str">
            <v xml:space="preserve">     D. BIAPE</v>
          </cell>
          <cell r="G54">
            <v>0</v>
          </cell>
          <cell r="K54">
            <v>0</v>
          </cell>
          <cell r="O54">
            <v>0</v>
          </cell>
          <cell r="T54">
            <v>129194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</sheetDataSet>
  </externalBook>
</externalLink>
</file>

<file path=xl/externalLinks/externalLink15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Q"/>
      <sheetName val="QC"/>
      <sheetName val="Sheet2"/>
      <sheetName val="Sheet3"/>
      <sheetName val="A"/>
      <sheetName val="Table 3"/>
      <sheetName val="Table 4"/>
      <sheetName val="Table 5"/>
      <sheetName val="Table 6"/>
      <sheetName val="Table 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5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X"/>
      <sheetName val="M"/>
      <sheetName val="CA"/>
      <sheetName val="CA-Income"/>
      <sheetName val="CK"/>
      <sheetName val="Stfrprtables"/>
      <sheetName val="SNF Córd"/>
      <sheetName val="A"/>
      <sheetName val="COUD"/>
      <sheetName val="Gin"/>
      <sheetName val="Din"/>
      <sheetName val="Sheet4"/>
      <sheetName val="ipc"/>
      <sheetName val="BCC"/>
      <sheetName val="SNF_Córd"/>
      <sheetName val="J(Priv_Cap)"/>
      <sheetName val="J(Priv.Cap)"/>
      <sheetName val="Balance Sheet"/>
      <sheetName val="External"/>
      <sheetName val="Basic Data"/>
      <sheetName val="E"/>
      <sheetName val="1987 Indices M"/>
      <sheetName val="Transformations-M"/>
      <sheetName val="DBF"/>
      <sheetName val="BoP"/>
      <sheetName val="readme"/>
      <sheetName val="Q5"/>
      <sheetName val="bop1datos rev"/>
      <sheetName val="COU C"/>
      <sheetName val="Sheet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15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Matriz Planificación Llenado"/>
      <sheetName val="Matriz Monitoreo Res-Prod 2020"/>
      <sheetName val="Matriz Monitoreo Act 2020"/>
      <sheetName val="Catalogos varios"/>
    </sheetNames>
    <sheetDataSet>
      <sheetData sheetId="0"/>
      <sheetData sheetId="1"/>
      <sheetData sheetId="2"/>
      <sheetData sheetId="3">
        <row r="7">
          <cell r="B7" t="str">
            <v xml:space="preserve">1   ALEVINE    </v>
          </cell>
        </row>
        <row r="8">
          <cell r="B8" t="str">
            <v xml:space="preserve">3   ALUMNO (A)   </v>
          </cell>
        </row>
        <row r="9">
          <cell r="B9" t="str">
            <v xml:space="preserve">4   ANÁLISIS    </v>
          </cell>
        </row>
        <row r="10">
          <cell r="B10" t="str">
            <v xml:space="preserve">5   APLICACION    </v>
          </cell>
        </row>
        <row r="11">
          <cell r="B11" t="str">
            <v xml:space="preserve">6   ASESORIA    </v>
          </cell>
        </row>
        <row r="12">
          <cell r="B12" t="str">
            <v xml:space="preserve">7   ASOCIACION    </v>
          </cell>
        </row>
        <row r="13">
          <cell r="B13" t="str">
            <v xml:space="preserve">8   AUDIENCIA    </v>
          </cell>
        </row>
        <row r="14">
          <cell r="B14" t="str">
            <v xml:space="preserve">9   AUDITORIA    </v>
          </cell>
        </row>
        <row r="15">
          <cell r="B15" t="str">
            <v xml:space="preserve">11   AUTOPSIA    </v>
          </cell>
        </row>
        <row r="16">
          <cell r="B16" t="str">
            <v xml:space="preserve">12   AUTORIZACION    </v>
          </cell>
        </row>
        <row r="17">
          <cell r="B17" t="str">
            <v xml:space="preserve">13   BECA    </v>
          </cell>
        </row>
        <row r="18">
          <cell r="B18" t="str">
            <v xml:space="preserve">14   CAMPAÑA    </v>
          </cell>
        </row>
        <row r="20">
          <cell r="B20" t="str">
            <v xml:space="preserve">15   CAMPEONATO    </v>
          </cell>
        </row>
        <row r="21">
          <cell r="B21" t="str">
            <v xml:space="preserve">16   CARNET    </v>
          </cell>
        </row>
        <row r="22">
          <cell r="B22" t="str">
            <v xml:space="preserve">17   CENSO    </v>
          </cell>
        </row>
        <row r="23">
          <cell r="B23" t="str">
            <v xml:space="preserve">18   CERTIFICACION    </v>
          </cell>
        </row>
        <row r="24">
          <cell r="B24" t="str">
            <v xml:space="preserve">19   CERTIFICADO    </v>
          </cell>
        </row>
        <row r="25">
          <cell r="B25" t="str">
            <v xml:space="preserve">20   CITACION    </v>
          </cell>
        </row>
        <row r="26">
          <cell r="B26" t="str">
            <v xml:space="preserve">21   COMISION    </v>
          </cell>
        </row>
        <row r="27">
          <cell r="B27" t="str">
            <v xml:space="preserve">22   COMITÉ    </v>
          </cell>
        </row>
        <row r="28">
          <cell r="B28" t="str">
            <v xml:space="preserve">23   CONFERENCIA    </v>
          </cell>
        </row>
        <row r="29">
          <cell r="B29" t="str">
            <v xml:space="preserve">24   CONSTANCIA    </v>
          </cell>
        </row>
        <row r="30">
          <cell r="B30" t="str">
            <v xml:space="preserve">25   CONSULTA    </v>
          </cell>
        </row>
        <row r="31">
          <cell r="B31" t="str">
            <v xml:space="preserve">26   CONVENIO    </v>
          </cell>
        </row>
        <row r="32">
          <cell r="B32" t="str">
            <v xml:space="preserve">27   DEMANDA    </v>
          </cell>
        </row>
        <row r="33">
          <cell r="B33" t="str">
            <v xml:space="preserve">29   DIAGNOSTICO    </v>
          </cell>
        </row>
        <row r="34">
          <cell r="B34" t="str">
            <v xml:space="preserve">30   DICTÁMEN    </v>
          </cell>
        </row>
        <row r="35">
          <cell r="B35" t="str">
            <v xml:space="preserve">31   DOCENTE    </v>
          </cell>
        </row>
        <row r="36">
          <cell r="B36" t="str">
            <v xml:space="preserve">32   DOCUMENTO    </v>
          </cell>
        </row>
        <row r="37">
          <cell r="B37" t="str">
            <v xml:space="preserve">33   DOSIS    </v>
          </cell>
        </row>
        <row r="38">
          <cell r="B38" t="str">
            <v xml:space="preserve">35   EGRESADO (A)   </v>
          </cell>
        </row>
        <row r="39">
          <cell r="B39" t="str">
            <v xml:space="preserve">36   EGRESO    </v>
          </cell>
        </row>
        <row r="40">
          <cell r="B40" t="str">
            <v xml:space="preserve">37   ENCUESTA    </v>
          </cell>
        </row>
        <row r="41">
          <cell r="B41" t="str">
            <v xml:space="preserve">38   EVALUACION    </v>
          </cell>
        </row>
        <row r="42">
          <cell r="B42" t="str">
            <v xml:space="preserve">39   EVENTO    </v>
          </cell>
        </row>
        <row r="43">
          <cell r="B43" t="str">
            <v xml:space="preserve">40   EXAMEN    </v>
          </cell>
        </row>
        <row r="44">
          <cell r="B44" t="str">
            <v xml:space="preserve">41   EXPOSICION    </v>
          </cell>
        </row>
        <row r="45">
          <cell r="B45" t="str">
            <v xml:space="preserve">42   FAMILIA    </v>
          </cell>
        </row>
        <row r="46">
          <cell r="B46" t="str">
            <v xml:space="preserve">43   FERIA    </v>
          </cell>
        </row>
        <row r="47">
          <cell r="B47" t="str">
            <v xml:space="preserve">44   HECTÁREA    </v>
          </cell>
        </row>
        <row r="48">
          <cell r="B48" t="str">
            <v xml:space="preserve">45   HOMBRE    </v>
          </cell>
        </row>
        <row r="49">
          <cell r="B49" t="str">
            <v xml:space="preserve">46   HOMBRES / MES  </v>
          </cell>
        </row>
        <row r="50">
          <cell r="B50" t="str">
            <v xml:space="preserve">48   HORAS / HOMBRE  </v>
          </cell>
        </row>
        <row r="51">
          <cell r="B51" t="str">
            <v xml:space="preserve">49   HORAS / MES  </v>
          </cell>
        </row>
        <row r="52">
          <cell r="B52" t="str">
            <v xml:space="preserve">50   INSPECCION    </v>
          </cell>
        </row>
        <row r="53">
          <cell r="B53" t="str">
            <v xml:space="preserve">51   INVESTIGACION    </v>
          </cell>
        </row>
        <row r="54">
          <cell r="B54" t="str">
            <v xml:space="preserve">53   KILÓMETRO    </v>
          </cell>
        </row>
        <row r="55">
          <cell r="B55" t="str">
            <v xml:space="preserve">54   KILOMETRO CUADRADO   </v>
          </cell>
        </row>
        <row r="56">
          <cell r="B56" t="str">
            <v xml:space="preserve">55   LEMPIRA    </v>
          </cell>
        </row>
        <row r="57">
          <cell r="B57" t="str">
            <v xml:space="preserve">56   LIBRA    </v>
          </cell>
        </row>
        <row r="58">
          <cell r="B58" t="str">
            <v xml:space="preserve">57   LICENCIA    </v>
          </cell>
        </row>
        <row r="59">
          <cell r="B59" t="str">
            <v xml:space="preserve">58   LITRO    </v>
          </cell>
        </row>
        <row r="60">
          <cell r="B60" t="str">
            <v xml:space="preserve">60   MAESTRO (A)   </v>
          </cell>
        </row>
        <row r="61">
          <cell r="B61" t="str">
            <v xml:space="preserve">61   MATRÍCULA    </v>
          </cell>
        </row>
        <row r="62">
          <cell r="B62" t="str">
            <v xml:space="preserve">62   MERIENDA    </v>
          </cell>
        </row>
        <row r="63">
          <cell r="B63" t="str">
            <v xml:space="preserve">63   METRO    </v>
          </cell>
        </row>
        <row r="64">
          <cell r="B64" t="str">
            <v xml:space="preserve">65   METRO CUBICO   </v>
          </cell>
        </row>
        <row r="65">
          <cell r="B65" t="str">
            <v xml:space="preserve">67   MUESTRA    </v>
          </cell>
        </row>
        <row r="66">
          <cell r="B66" t="str">
            <v xml:space="preserve">68   MUJER    </v>
          </cell>
        </row>
        <row r="67">
          <cell r="B67" t="str">
            <v xml:space="preserve">69   PACIENTE    </v>
          </cell>
        </row>
        <row r="68">
          <cell r="B68" t="str">
            <v xml:space="preserve">70   PARTICIPANTE    </v>
          </cell>
        </row>
        <row r="69">
          <cell r="B69" t="str">
            <v xml:space="preserve">71   PARTO    </v>
          </cell>
        </row>
        <row r="70">
          <cell r="B70" t="str">
            <v xml:space="preserve">72   PASAPORTE    </v>
          </cell>
        </row>
        <row r="71">
          <cell r="B71" t="str">
            <v xml:space="preserve">73   PERMISO    </v>
          </cell>
        </row>
        <row r="72">
          <cell r="B72" t="str">
            <v xml:space="preserve">74   PERSONA    </v>
          </cell>
        </row>
        <row r="73">
          <cell r="B73" t="str">
            <v xml:space="preserve">75   PORCENTAJE    </v>
          </cell>
        </row>
        <row r="74">
          <cell r="B74" t="str">
            <v xml:space="preserve">76   PROMOVIDO    </v>
          </cell>
        </row>
        <row r="75">
          <cell r="B75" t="str">
            <v xml:space="preserve">77   PUBLICACIÓN    </v>
          </cell>
        </row>
        <row r="76">
          <cell r="B76" t="str">
            <v xml:space="preserve">78   RACION    </v>
          </cell>
        </row>
        <row r="77">
          <cell r="B77" t="str">
            <v xml:space="preserve">79   RECLUSO    </v>
          </cell>
        </row>
        <row r="78">
          <cell r="B78" t="str">
            <v xml:space="preserve">80   REGISTRO    </v>
          </cell>
        </row>
        <row r="79">
          <cell r="B79" t="str">
            <v xml:space="preserve">82   SISTEMA    </v>
          </cell>
        </row>
        <row r="80">
          <cell r="B80" t="str">
            <v xml:space="preserve">83   TARJETA    </v>
          </cell>
        </row>
        <row r="81">
          <cell r="B81" t="str">
            <v xml:space="preserve">84   TEST    </v>
          </cell>
        </row>
        <row r="82">
          <cell r="B82" t="str">
            <v xml:space="preserve">85   TONELADA    </v>
          </cell>
        </row>
        <row r="83">
          <cell r="B83" t="str">
            <v xml:space="preserve">88   VACUNA    </v>
          </cell>
        </row>
        <row r="84">
          <cell r="B84" t="str">
            <v xml:space="preserve">89   VISA    </v>
          </cell>
        </row>
        <row r="85">
          <cell r="B85" t="str">
            <v xml:space="preserve">91   DENUNCIA    </v>
          </cell>
        </row>
        <row r="86">
          <cell r="B86" t="str">
            <v xml:space="preserve">92   CASO    </v>
          </cell>
        </row>
        <row r="87">
          <cell r="B87" t="str">
            <v xml:space="preserve">93   PROMOTOR    </v>
          </cell>
        </row>
        <row r="88">
          <cell r="B88" t="str">
            <v xml:space="preserve">94   EDUCADOR (A)   </v>
          </cell>
        </row>
        <row r="89">
          <cell r="B89" t="str">
            <v xml:space="preserve">95   TEXTO    </v>
          </cell>
        </row>
        <row r="90">
          <cell r="B90" t="str">
            <v xml:space="preserve">96   CAPACITADO(A)    </v>
          </cell>
        </row>
        <row r="91">
          <cell r="B91" t="str">
            <v xml:space="preserve">98   BOLSON ESCOLAR   </v>
          </cell>
        </row>
        <row r="92">
          <cell r="B92" t="str">
            <v xml:space="preserve">99   BONO    </v>
          </cell>
        </row>
        <row r="93">
          <cell r="B93" t="str">
            <v xml:space="preserve">100   MALETA DIDACTICA   </v>
          </cell>
        </row>
        <row r="94">
          <cell r="B94" t="str">
            <v xml:space="preserve">101   CENTRO EDUCATIVO   </v>
          </cell>
        </row>
        <row r="95">
          <cell r="B95" t="str">
            <v xml:space="preserve">102   CODIGO    </v>
          </cell>
        </row>
        <row r="96">
          <cell r="B96" t="str">
            <v xml:space="preserve">103   OFICINA    </v>
          </cell>
        </row>
        <row r="97">
          <cell r="B97" t="str">
            <v xml:space="preserve">104   RECURSO    </v>
          </cell>
        </row>
        <row r="98">
          <cell r="B98" t="str">
            <v xml:space="preserve">105   RESOLUCIÓN    </v>
          </cell>
        </row>
        <row r="99">
          <cell r="B99" t="str">
            <v xml:space="preserve">106   SENTENCIA    </v>
          </cell>
        </row>
        <row r="100">
          <cell r="B100" t="str">
            <v xml:space="preserve">107   MEGAWATIOS HORA   </v>
          </cell>
        </row>
        <row r="101">
          <cell r="B101" t="str">
            <v xml:space="preserve">110   CLIENTE    </v>
          </cell>
        </row>
        <row r="102">
          <cell r="B102" t="str">
            <v xml:space="preserve">112   DÓLAR    </v>
          </cell>
        </row>
        <row r="103">
          <cell r="B103" t="str">
            <v xml:space="preserve">117   NAVE    </v>
          </cell>
        </row>
        <row r="104">
          <cell r="B104" t="str">
            <v xml:space="preserve">119   VIAJE    </v>
          </cell>
        </row>
        <row r="105">
          <cell r="B105" t="str">
            <v xml:space="preserve">121   OPERACION    </v>
          </cell>
        </row>
        <row r="106">
          <cell r="B106" t="str">
            <v xml:space="preserve">124   AVISO    </v>
          </cell>
        </row>
        <row r="107">
          <cell r="B107" t="str">
            <v xml:space="preserve">125   COOPERATIVA    </v>
          </cell>
        </row>
        <row r="108">
          <cell r="B108" t="str">
            <v xml:space="preserve">126   PUBLICIDAD    </v>
          </cell>
        </row>
        <row r="109">
          <cell r="B109" t="str">
            <v xml:space="preserve">127   VISITA    </v>
          </cell>
        </row>
        <row r="110">
          <cell r="B110" t="str">
            <v xml:space="preserve">129   SUPERVISION    </v>
          </cell>
        </row>
        <row r="111">
          <cell r="B111" t="str">
            <v xml:space="preserve">131   ACTIVIDAD    </v>
          </cell>
        </row>
        <row r="112">
          <cell r="B112" t="str">
            <v xml:space="preserve">132   TECNOLOGÍA    </v>
          </cell>
        </row>
        <row r="113">
          <cell r="B113" t="str">
            <v xml:space="preserve">134   EMPLEADO    </v>
          </cell>
        </row>
        <row r="114">
          <cell r="B114" t="str">
            <v xml:space="preserve">136   ASISTENTE    </v>
          </cell>
        </row>
        <row r="115">
          <cell r="B115" t="str">
            <v xml:space="preserve">137   PIEZA POSTAL   </v>
          </cell>
        </row>
        <row r="116">
          <cell r="B116" t="str">
            <v xml:space="preserve">138   DIVISA    </v>
          </cell>
        </row>
        <row r="117">
          <cell r="B117" t="str">
            <v xml:space="preserve">139   TASA DE INTERÉS  </v>
          </cell>
        </row>
        <row r="118">
          <cell r="B118" t="str">
            <v xml:space="preserve">140   CANTIDAD    </v>
          </cell>
        </row>
        <row r="119">
          <cell r="B119" t="str">
            <v xml:space="preserve">143   CONTENEDOR    </v>
          </cell>
        </row>
        <row r="120">
          <cell r="B120" t="str">
            <v xml:space="preserve">144   PROFESIONAL    </v>
          </cell>
        </row>
        <row r="121">
          <cell r="B121" t="str">
            <v xml:space="preserve">145   REPORTE    </v>
          </cell>
        </row>
        <row r="122">
          <cell r="B122" t="str">
            <v xml:space="preserve">146   BOLETIN    </v>
          </cell>
        </row>
        <row r="123">
          <cell r="B123" t="str">
            <v xml:space="preserve">148   INDICADOR    </v>
          </cell>
        </row>
        <row r="124">
          <cell r="B124" t="str">
            <v xml:space="preserve">149   INFORME    </v>
          </cell>
        </row>
        <row r="125">
          <cell r="B125" t="str">
            <v xml:space="preserve">150   INSTITUCION    </v>
          </cell>
        </row>
        <row r="126">
          <cell r="B126" t="str">
            <v xml:space="preserve">151   REVISION    </v>
          </cell>
        </row>
        <row r="127">
          <cell r="B127" t="str">
            <v xml:space="preserve">152   SEGUIMIENTO    </v>
          </cell>
        </row>
        <row r="128">
          <cell r="B128" t="str">
            <v xml:space="preserve">153   REGLAMENTO    </v>
          </cell>
        </row>
        <row r="129">
          <cell r="B129" t="str">
            <v xml:space="preserve">154   REUNION    </v>
          </cell>
        </row>
        <row r="130">
          <cell r="B130" t="str">
            <v xml:space="preserve">155   CONTRATO    </v>
          </cell>
        </row>
        <row r="131">
          <cell r="B131" t="str">
            <v xml:space="preserve">156   TALLER    </v>
          </cell>
        </row>
        <row r="132">
          <cell r="B132" t="str">
            <v xml:space="preserve">157   NORMA    </v>
          </cell>
        </row>
        <row r="133">
          <cell r="B133" t="str">
            <v xml:space="preserve">158   PARES DE COBRE  </v>
          </cell>
        </row>
        <row r="134">
          <cell r="B134" t="str">
            <v xml:space="preserve">159   LINEA TELEFONICA   </v>
          </cell>
        </row>
        <row r="135">
          <cell r="B135" t="str">
            <v xml:space="preserve">160   TELEFONO    </v>
          </cell>
        </row>
        <row r="136">
          <cell r="B136" t="str">
            <v>161   MODULO DE TRANSPORTE SINCRONICO (STM1)</v>
          </cell>
        </row>
        <row r="137">
          <cell r="B137" t="str">
            <v xml:space="preserve">162   KILOMETRO PAR (KM/PAR)  </v>
          </cell>
        </row>
        <row r="138">
          <cell r="B138" t="str">
            <v>163   FORMATO DE TRANSMISION DIGITAL (E1)</v>
          </cell>
        </row>
        <row r="139">
          <cell r="B139" t="str">
            <v xml:space="preserve">164   TRONCAL    </v>
          </cell>
        </row>
        <row r="140">
          <cell r="B140" t="str">
            <v xml:space="preserve">165   LINEA EN CONMUTACION  </v>
          </cell>
        </row>
        <row r="141">
          <cell r="B141" t="str">
            <v xml:space="preserve">166   PROCESO    </v>
          </cell>
        </row>
        <row r="142">
          <cell r="B142" t="str">
            <v xml:space="preserve">167   MEGABYTES POR SEGUNDOS (MBPS/S) </v>
          </cell>
        </row>
        <row r="143">
          <cell r="B143" t="str">
            <v xml:space="preserve">168   LLAMADA TELEFÓNICA   </v>
          </cell>
        </row>
        <row r="144">
          <cell r="B144" t="str">
            <v xml:space="preserve">170   AERONAVE POR DÍA  </v>
          </cell>
        </row>
        <row r="145">
          <cell r="B145" t="str">
            <v xml:space="preserve">171   AMPERIO    </v>
          </cell>
        </row>
        <row r="146">
          <cell r="B146" t="str">
            <v xml:space="preserve">172   AMPERIO HORA   </v>
          </cell>
        </row>
        <row r="147">
          <cell r="B147" t="str">
            <v xml:space="preserve">173   ARROBA    </v>
          </cell>
        </row>
        <row r="148">
          <cell r="B148" t="str">
            <v xml:space="preserve">174   ATMÓSFERA    </v>
          </cell>
        </row>
        <row r="149">
          <cell r="B149" t="str">
            <v xml:space="preserve">175   BARRIL    </v>
          </cell>
        </row>
        <row r="150">
          <cell r="B150" t="str">
            <v xml:space="preserve">176   BRAZA    </v>
          </cell>
        </row>
        <row r="151">
          <cell r="B151" t="str">
            <v xml:space="preserve">177   BTU    </v>
          </cell>
        </row>
        <row r="152">
          <cell r="B152" t="str">
            <v xml:space="preserve">178   BYTE    </v>
          </cell>
        </row>
        <row r="153">
          <cell r="B153" t="str">
            <v xml:space="preserve">179   CALORÍA POR GRAMO  </v>
          </cell>
        </row>
        <row r="154">
          <cell r="B154" t="str">
            <v xml:space="preserve">180   CENTÍMETRO    </v>
          </cell>
        </row>
        <row r="155">
          <cell r="B155" t="str">
            <v xml:space="preserve">181   CENTÍMETRO CUADRADO   </v>
          </cell>
        </row>
        <row r="156">
          <cell r="B156" t="str">
            <v xml:space="preserve">182   CENTÍMETRO DE MERCURIO  </v>
          </cell>
        </row>
        <row r="157">
          <cell r="B157" t="str">
            <v xml:space="preserve">183   DECIBEL    </v>
          </cell>
        </row>
        <row r="158">
          <cell r="B158" t="str">
            <v xml:space="preserve">184   DÍAS / HOMBRE  </v>
          </cell>
        </row>
        <row r="159">
          <cell r="B159" t="str">
            <v xml:space="preserve">185   DÓLARES POR HABITANTE  </v>
          </cell>
        </row>
        <row r="160">
          <cell r="B160" t="str">
            <v xml:space="preserve">186   EURO    </v>
          </cell>
        </row>
        <row r="161">
          <cell r="B161" t="str">
            <v xml:space="preserve">187   GALON    </v>
          </cell>
        </row>
        <row r="162">
          <cell r="B162" t="str">
            <v xml:space="preserve">188   GALONES /KILÓMETRO   </v>
          </cell>
        </row>
        <row r="163">
          <cell r="B163" t="str">
            <v xml:space="preserve">190   GRADO CENTÍGRADO   </v>
          </cell>
        </row>
        <row r="164">
          <cell r="B164" t="str">
            <v xml:space="preserve">191   GRADO FARENHEIT   </v>
          </cell>
        </row>
        <row r="165">
          <cell r="B165" t="str">
            <v xml:space="preserve">192   GRAMO    </v>
          </cell>
        </row>
        <row r="166">
          <cell r="B166" t="str">
            <v xml:space="preserve">193   HABITANTE    </v>
          </cell>
        </row>
        <row r="167">
          <cell r="B167" t="str">
            <v xml:space="preserve">194   KILOCALORIAS POR KILOGRAMO  </v>
          </cell>
        </row>
        <row r="168">
          <cell r="B168" t="str">
            <v xml:space="preserve">195   KILOGRAMOS POR METRO CUADRADO </v>
          </cell>
        </row>
        <row r="169">
          <cell r="B169" t="str">
            <v xml:space="preserve">197   KILÓMETROS POR HORA  </v>
          </cell>
        </row>
        <row r="170">
          <cell r="B170" t="str">
            <v xml:space="preserve">198   KILOVOLTIO    </v>
          </cell>
        </row>
        <row r="171">
          <cell r="B171" t="str">
            <v xml:space="preserve">199   KILOVATIO    </v>
          </cell>
        </row>
        <row r="172">
          <cell r="B172" t="str">
            <v xml:space="preserve">200   KILOWATIOS HORA POR HABITANTE </v>
          </cell>
        </row>
        <row r="173">
          <cell r="B173" t="str">
            <v xml:space="preserve">201   KILOWATIOS POR HABITANTE  </v>
          </cell>
        </row>
        <row r="174">
          <cell r="B174" t="str">
            <v xml:space="preserve">202   LEMPIRAS POR DÓLAR  </v>
          </cell>
        </row>
        <row r="175">
          <cell r="B175" t="str">
            <v xml:space="preserve">203   LEMPIRAS POR HABITANTE  </v>
          </cell>
        </row>
        <row r="176">
          <cell r="B176" t="str">
            <v xml:space="preserve">204   LIBRAS POR PULGADA CUADRADA </v>
          </cell>
        </row>
        <row r="177">
          <cell r="B177" t="str">
            <v xml:space="preserve">205   LITROS POR HABITANTE  </v>
          </cell>
        </row>
        <row r="178">
          <cell r="B178" t="str">
            <v xml:space="preserve">206   LITROS POR SEGUNDO  </v>
          </cell>
        </row>
        <row r="179">
          <cell r="B179" t="str">
            <v xml:space="preserve">207   LITROS POR USUARIO  </v>
          </cell>
        </row>
        <row r="180">
          <cell r="B180" t="str">
            <v xml:space="preserve">208   MANZANA    </v>
          </cell>
        </row>
        <row r="181">
          <cell r="B181" t="str">
            <v xml:space="preserve">210   MEGAVATIO    </v>
          </cell>
        </row>
        <row r="182">
          <cell r="B182" t="str">
            <v xml:space="preserve">211   MESES/HOMBRE    </v>
          </cell>
        </row>
        <row r="183">
          <cell r="B183" t="str">
            <v xml:space="preserve">212   METROS CÚBICOS POR DÍA </v>
          </cell>
        </row>
        <row r="184">
          <cell r="B184" t="str">
            <v xml:space="preserve">213   METROS CÚBLICOS POR SEGUNDO </v>
          </cell>
        </row>
        <row r="185">
          <cell r="B185" t="str">
            <v>214   METROS DE PRESIÓN DE AGUA</v>
          </cell>
        </row>
        <row r="186">
          <cell r="B186" t="str">
            <v xml:space="preserve">215   METROS POR SEGUNDO  </v>
          </cell>
        </row>
        <row r="187">
          <cell r="B187" t="str">
            <v xml:space="preserve">216   MILES DE DÓLARES  </v>
          </cell>
        </row>
        <row r="188">
          <cell r="B188" t="str">
            <v xml:space="preserve">217   MILES DE EUROS  </v>
          </cell>
        </row>
        <row r="189">
          <cell r="B189" t="str">
            <v xml:space="preserve">218   MILES DE LEMPIRAS  </v>
          </cell>
        </row>
        <row r="190">
          <cell r="B190" t="str">
            <v xml:space="preserve">219   MILÍMETRO    </v>
          </cell>
        </row>
        <row r="191">
          <cell r="B191" t="str">
            <v xml:space="preserve">220   MILLA    </v>
          </cell>
        </row>
        <row r="192">
          <cell r="B192" t="str">
            <v xml:space="preserve">221   MILLA NAÚTICA   </v>
          </cell>
        </row>
        <row r="193">
          <cell r="B193" t="str">
            <v xml:space="preserve">222   MILLAS POR HORA  </v>
          </cell>
        </row>
        <row r="194">
          <cell r="B194" t="str">
            <v xml:space="preserve">223   MILLONES DE DÓLARES  </v>
          </cell>
        </row>
        <row r="195">
          <cell r="B195" t="str">
            <v xml:space="preserve">224   MILLONES DE EUROS  </v>
          </cell>
        </row>
        <row r="196">
          <cell r="B196" t="str">
            <v xml:space="preserve">225   MILLONES DE LEMPIRAS  </v>
          </cell>
        </row>
        <row r="197">
          <cell r="B197" t="str">
            <v xml:space="preserve">226   ONZAS TROY   </v>
          </cell>
        </row>
        <row r="198">
          <cell r="B198" t="str">
            <v xml:space="preserve">227   ONZA    </v>
          </cell>
        </row>
        <row r="199">
          <cell r="B199" t="str">
            <v xml:space="preserve">229   PIE    </v>
          </cell>
        </row>
        <row r="200">
          <cell r="B200" t="str">
            <v xml:space="preserve">230   PIE CUADRADO   </v>
          </cell>
        </row>
        <row r="201">
          <cell r="B201" t="str">
            <v xml:space="preserve">231   PIE CÚBICO   </v>
          </cell>
        </row>
        <row r="202">
          <cell r="B202" t="str">
            <v xml:space="preserve">235   PULGADA    </v>
          </cell>
        </row>
        <row r="203">
          <cell r="B203" t="str">
            <v xml:space="preserve">236   PULGADA CUADRADA   </v>
          </cell>
        </row>
        <row r="204">
          <cell r="B204" t="str">
            <v xml:space="preserve">237   QUINTAL    </v>
          </cell>
        </row>
        <row r="205">
          <cell r="B205" t="str">
            <v xml:space="preserve">238   SEMANA    </v>
          </cell>
        </row>
        <row r="206">
          <cell r="B206" t="str">
            <v xml:space="preserve">239   VARA    </v>
          </cell>
        </row>
        <row r="207">
          <cell r="B207" t="str">
            <v xml:space="preserve">241   VOLTIO    </v>
          </cell>
        </row>
        <row r="208">
          <cell r="B208" t="str">
            <v xml:space="preserve">242   WAT    </v>
          </cell>
        </row>
        <row r="209">
          <cell r="B209" t="str">
            <v xml:space="preserve">243   YARDA    </v>
          </cell>
        </row>
        <row r="210">
          <cell r="B210" t="str">
            <v xml:space="preserve">244   COMUNIDAD    </v>
          </cell>
        </row>
        <row r="211">
          <cell r="B211" t="str">
            <v xml:space="preserve">245   NIÑO VACUNADO   </v>
          </cell>
        </row>
        <row r="212">
          <cell r="B212" t="str">
            <v xml:space="preserve">246   ACCION DE CONTROL  </v>
          </cell>
        </row>
        <row r="213">
          <cell r="B213" t="str">
            <v xml:space="preserve">247   ATENCION    </v>
          </cell>
        </row>
        <row r="214">
          <cell r="B214" t="str">
            <v xml:space="preserve">250   COMUNICACION    </v>
          </cell>
        </row>
        <row r="215">
          <cell r="B215" t="str">
            <v xml:space="preserve">254   UNIDAD DE SALUD  </v>
          </cell>
        </row>
        <row r="216">
          <cell r="B216" t="str">
            <v xml:space="preserve">257   CLINICA    </v>
          </cell>
        </row>
        <row r="217">
          <cell r="B217" t="str">
            <v xml:space="preserve">258   POZO    </v>
          </cell>
        </row>
        <row r="218">
          <cell r="B218" t="str">
            <v xml:space="preserve">259   LETRINA    </v>
          </cell>
        </row>
        <row r="219">
          <cell r="B219" t="str">
            <v xml:space="preserve">261   ACUEDUCTO    </v>
          </cell>
        </row>
        <row r="220">
          <cell r="B220" t="str">
            <v xml:space="preserve">262   JUNTA DE AGUA  </v>
          </cell>
        </row>
        <row r="221">
          <cell r="B221" t="str">
            <v xml:space="preserve">263   VIVIENDA    </v>
          </cell>
        </row>
        <row r="222">
          <cell r="B222" t="str">
            <v xml:space="preserve">264   PLAN    </v>
          </cell>
        </row>
        <row r="223">
          <cell r="B223" t="str">
            <v xml:space="preserve">266   MUNICIPIO    </v>
          </cell>
        </row>
        <row r="224">
          <cell r="B224" t="str">
            <v xml:space="preserve">270   ALMACEN    </v>
          </cell>
        </row>
        <row r="225">
          <cell r="B225" t="str">
            <v xml:space="preserve">271   FINCA    </v>
          </cell>
        </row>
        <row r="226">
          <cell r="B226" t="str">
            <v xml:space="preserve">273   CABEZA    </v>
          </cell>
        </row>
        <row r="227">
          <cell r="B227" t="str">
            <v xml:space="preserve">274   COLMENA    </v>
          </cell>
        </row>
        <row r="228">
          <cell r="B228" t="str">
            <v xml:space="preserve">275   EMPRESA    </v>
          </cell>
        </row>
        <row r="229">
          <cell r="B229" t="str">
            <v xml:space="preserve">277   SUBSIDIO    </v>
          </cell>
        </row>
        <row r="230">
          <cell r="B230" t="str">
            <v xml:space="preserve">279   UNIDAD DE AUDITORIA INTERNA </v>
          </cell>
        </row>
        <row r="231">
          <cell r="B231" t="str">
            <v xml:space="preserve">281   SERVIDOR PUBLICO   </v>
          </cell>
        </row>
        <row r="232">
          <cell r="B232" t="str">
            <v xml:space="preserve">283   DECLARACION    </v>
          </cell>
        </row>
        <row r="233">
          <cell r="B233" t="str">
            <v xml:space="preserve">284   SORTEO    </v>
          </cell>
        </row>
        <row r="234">
          <cell r="B234" t="str">
            <v xml:space="preserve">285   TITULO DE PROPIEDAD  </v>
          </cell>
        </row>
        <row r="235">
          <cell r="B235" t="str">
            <v xml:space="preserve">286   ACTUALIZACION    </v>
          </cell>
        </row>
        <row r="236">
          <cell r="B236" t="str">
            <v xml:space="preserve">287   AFORO    </v>
          </cell>
        </row>
        <row r="237">
          <cell r="B237" t="str">
            <v xml:space="preserve">288   CAJA RURAL   </v>
          </cell>
        </row>
        <row r="238">
          <cell r="B238" t="str">
            <v xml:space="preserve">289   CENTRO DE INFORMACION  </v>
          </cell>
        </row>
        <row r="239">
          <cell r="B239" t="str">
            <v xml:space="preserve">291   DISEÑO    </v>
          </cell>
        </row>
        <row r="240">
          <cell r="B240" t="str">
            <v xml:space="preserve">293   ENSAYO    </v>
          </cell>
        </row>
        <row r="241">
          <cell r="B241" t="str">
            <v xml:space="preserve">294   GRUPO    </v>
          </cell>
        </row>
        <row r="242">
          <cell r="B242" t="str">
            <v xml:space="preserve">296   JOVEN    </v>
          </cell>
        </row>
        <row r="243">
          <cell r="B243" t="str">
            <v xml:space="preserve">297   LOTE DEMOSTRATIVO   </v>
          </cell>
        </row>
        <row r="244">
          <cell r="B244" t="str">
            <v xml:space="preserve">298   MUESTREO    </v>
          </cell>
        </row>
        <row r="245">
          <cell r="B245" t="str">
            <v xml:space="preserve">300   ORGANIZACION    </v>
          </cell>
        </row>
        <row r="246">
          <cell r="B246" t="str">
            <v xml:space="preserve">301   PARQUE DE RIEGO  </v>
          </cell>
        </row>
        <row r="247">
          <cell r="B247" t="str">
            <v xml:space="preserve">302   PERFIL    </v>
          </cell>
        </row>
        <row r="248">
          <cell r="B248" t="str">
            <v xml:space="preserve">304   PRODUCTOR    </v>
          </cell>
        </row>
        <row r="249">
          <cell r="B249" t="str">
            <v xml:space="preserve">305   PROYECTO    </v>
          </cell>
        </row>
        <row r="250">
          <cell r="B250" t="str">
            <v xml:space="preserve">307   SILO    </v>
          </cell>
        </row>
        <row r="251">
          <cell r="B251" t="str">
            <v xml:space="preserve">308   TONELADA METRICA   </v>
          </cell>
        </row>
        <row r="252">
          <cell r="B252" t="str">
            <v xml:space="preserve">309   VIVERO    </v>
          </cell>
        </row>
        <row r="253">
          <cell r="B253" t="str">
            <v xml:space="preserve">310   ABONADO    </v>
          </cell>
        </row>
        <row r="254">
          <cell r="B254" t="str">
            <v xml:space="preserve">311   ACCIDENTE    </v>
          </cell>
        </row>
        <row r="255">
          <cell r="B255" t="str">
            <v xml:space="preserve">312   ACTIVIDADE DEPORTIVA   </v>
          </cell>
        </row>
        <row r="256">
          <cell r="B256" t="str">
            <v xml:space="preserve">313   ACTIVO    </v>
          </cell>
        </row>
        <row r="257">
          <cell r="B257" t="str">
            <v xml:space="preserve">314   ACUERDO    </v>
          </cell>
        </row>
        <row r="258">
          <cell r="B258" t="str">
            <v xml:space="preserve">315   ADULTO    </v>
          </cell>
        </row>
        <row r="259">
          <cell r="B259" t="str">
            <v xml:space="preserve">316   ADJUDICACION    </v>
          </cell>
        </row>
        <row r="260">
          <cell r="B260" t="str">
            <v xml:space="preserve">317   AERONAVE    </v>
          </cell>
        </row>
        <row r="261">
          <cell r="B261" t="str">
            <v xml:space="preserve">318   AFILIADO    </v>
          </cell>
        </row>
        <row r="262">
          <cell r="B262" t="str">
            <v xml:space="preserve">319   AGENTE DE POLICÍA  </v>
          </cell>
        </row>
        <row r="263">
          <cell r="B263" t="str">
            <v xml:space="preserve">320   AGRICULTOR    </v>
          </cell>
        </row>
        <row r="264">
          <cell r="B264" t="str">
            <v xml:space="preserve">321   ALCALDÍA    </v>
          </cell>
        </row>
        <row r="265">
          <cell r="B265" t="str">
            <v xml:space="preserve">322   ALFORJA    </v>
          </cell>
        </row>
        <row r="266">
          <cell r="B266" t="str">
            <v xml:space="preserve">323   ALIANZA ESTRATÉGICA   </v>
          </cell>
        </row>
        <row r="267">
          <cell r="B267" t="str">
            <v xml:space="preserve">325   ANTEPROYECTO DE LEY  </v>
          </cell>
        </row>
        <row r="268">
          <cell r="B268" t="str">
            <v xml:space="preserve">326   ANUARIO    </v>
          </cell>
        </row>
        <row r="269">
          <cell r="B269" t="str">
            <v xml:space="preserve">327   APLICACION INFORMÁTICA   </v>
          </cell>
        </row>
        <row r="270">
          <cell r="B270" t="str">
            <v xml:space="preserve">328   ARMA    </v>
          </cell>
        </row>
        <row r="271">
          <cell r="B271" t="str">
            <v xml:space="preserve">329   ASAMBLEA    </v>
          </cell>
        </row>
        <row r="272">
          <cell r="B272" t="str">
            <v xml:space="preserve">330   ATENCION MÉDICA   </v>
          </cell>
        </row>
        <row r="273">
          <cell r="B273" t="str">
            <v xml:space="preserve">331   ATLETA    </v>
          </cell>
        </row>
        <row r="274">
          <cell r="B274" t="str">
            <v xml:space="preserve">332   AUDITOR    </v>
          </cell>
        </row>
        <row r="275">
          <cell r="B275" t="str">
            <v xml:space="preserve">333   AULA    </v>
          </cell>
        </row>
        <row r="276">
          <cell r="B276" t="str">
            <v xml:space="preserve">334   AVE DE CORRAL  </v>
          </cell>
        </row>
        <row r="277">
          <cell r="B277" t="str">
            <v xml:space="preserve">335   BANDA    </v>
          </cell>
        </row>
        <row r="278">
          <cell r="B278" t="str">
            <v xml:space="preserve">336   BANDA DE RADIOFRECUENCIA  </v>
          </cell>
        </row>
        <row r="279">
          <cell r="B279" t="str">
            <v xml:space="preserve">337   BARRIL POR DIA  </v>
          </cell>
        </row>
        <row r="280">
          <cell r="B280" t="str">
            <v xml:space="preserve">338   BARRIL POR AÑO  </v>
          </cell>
        </row>
        <row r="281">
          <cell r="B281" t="str">
            <v xml:space="preserve">339   BENEFICIARIO    </v>
          </cell>
        </row>
        <row r="282">
          <cell r="B282" t="str">
            <v xml:space="preserve">340   BENEFICIO DE CAFÉ  </v>
          </cell>
        </row>
        <row r="283">
          <cell r="B283" t="str">
            <v xml:space="preserve">341   BIBLIOTECARIO    </v>
          </cell>
        </row>
        <row r="284">
          <cell r="B284" t="str">
            <v xml:space="preserve">342   BIBLIOTECA    </v>
          </cell>
        </row>
        <row r="285">
          <cell r="B285" t="str">
            <v xml:space="preserve">343   BODEGA    </v>
          </cell>
        </row>
        <row r="286">
          <cell r="B286" t="str">
            <v xml:space="preserve">344   BRIGADA    </v>
          </cell>
        </row>
        <row r="287">
          <cell r="B287" t="str">
            <v xml:space="preserve">345   BUQUE    </v>
          </cell>
        </row>
        <row r="288">
          <cell r="B288" t="str">
            <v xml:space="preserve">346   BYTES POR SEGUNDO  </v>
          </cell>
        </row>
        <row r="289">
          <cell r="B289" t="str">
            <v xml:space="preserve">347   CABEZA DE GANADO  </v>
          </cell>
        </row>
        <row r="290">
          <cell r="B290" t="str">
            <v xml:space="preserve">348   CAMPAÑA PUBLICITARIA   </v>
          </cell>
        </row>
        <row r="291">
          <cell r="B291" t="str">
            <v xml:space="preserve">349   CANCHA DEPORTIVA   </v>
          </cell>
        </row>
        <row r="292">
          <cell r="B292" t="str">
            <v xml:space="preserve">350   CAPITANÍA    </v>
          </cell>
        </row>
        <row r="293">
          <cell r="B293" t="str">
            <v xml:space="preserve">351   CAPTURA    </v>
          </cell>
        </row>
        <row r="294">
          <cell r="B294" t="str">
            <v xml:space="preserve">352   CARRERA    </v>
          </cell>
        </row>
        <row r="295">
          <cell r="B295" t="str">
            <v xml:space="preserve">353   CASA    </v>
          </cell>
        </row>
        <row r="296">
          <cell r="B296" t="str">
            <v xml:space="preserve">354   CASO CLÍNICO   </v>
          </cell>
        </row>
        <row r="297">
          <cell r="B297" t="str">
            <v xml:space="preserve">355   CASO RESUELTO   </v>
          </cell>
        </row>
        <row r="298">
          <cell r="B298" t="str">
            <v xml:space="preserve">356   CENTRO DE ATENCIÓN  </v>
          </cell>
        </row>
        <row r="299">
          <cell r="B299" t="str">
            <v xml:space="preserve">357   CENTRO DE VENTA  </v>
          </cell>
        </row>
        <row r="300">
          <cell r="B300" t="str">
            <v xml:space="preserve">358   CIRUGÍA    </v>
          </cell>
        </row>
        <row r="301">
          <cell r="B301" t="str">
            <v xml:space="preserve">359   CIUDADANO    </v>
          </cell>
        </row>
        <row r="302">
          <cell r="B302" t="str">
            <v xml:space="preserve">360   CIUDAD    </v>
          </cell>
        </row>
        <row r="303">
          <cell r="B303" t="str">
            <v xml:space="preserve">361   COLEGIO    </v>
          </cell>
        </row>
        <row r="304">
          <cell r="B304" t="str">
            <v xml:space="preserve">362   COMEDOR SOLIDARIO   </v>
          </cell>
        </row>
        <row r="305">
          <cell r="B305" t="str">
            <v xml:space="preserve">363   CONCESION    </v>
          </cell>
        </row>
        <row r="306">
          <cell r="B306" t="str">
            <v xml:space="preserve">364   CONCURSO    </v>
          </cell>
        </row>
        <row r="307">
          <cell r="B307" t="str">
            <v xml:space="preserve">365   CONSEJO    </v>
          </cell>
        </row>
        <row r="308">
          <cell r="B308" t="str">
            <v xml:space="preserve">367   CONSTRUCCION    </v>
          </cell>
        </row>
        <row r="309">
          <cell r="B309" t="str">
            <v xml:space="preserve">368   CONSULTA MÉDICA   </v>
          </cell>
        </row>
        <row r="310">
          <cell r="B310" t="str">
            <v xml:space="preserve">369   CONSULTORÍA    </v>
          </cell>
        </row>
        <row r="311">
          <cell r="B311" t="str">
            <v xml:space="preserve">371   CRÉDITO    </v>
          </cell>
        </row>
        <row r="312">
          <cell r="B312" t="str">
            <v xml:space="preserve">372   CUADRA    </v>
          </cell>
        </row>
        <row r="313">
          <cell r="B313" t="str">
            <v xml:space="preserve">374   CURSO    </v>
          </cell>
        </row>
        <row r="314">
          <cell r="B314" t="str">
            <v xml:space="preserve">375   DELEGACION    </v>
          </cell>
        </row>
        <row r="315">
          <cell r="B315" t="str">
            <v xml:space="preserve">376   DELEGACION MIGRATORIA   </v>
          </cell>
        </row>
        <row r="316">
          <cell r="B316" t="str">
            <v xml:space="preserve">377   DELINCUENTE    </v>
          </cell>
        </row>
        <row r="317">
          <cell r="B317" t="str">
            <v xml:space="preserve">378   DEPORTISTA    </v>
          </cell>
        </row>
        <row r="318">
          <cell r="B318" t="str">
            <v xml:space="preserve">380   DÍA HÁBIL   </v>
          </cell>
        </row>
        <row r="319">
          <cell r="B319" t="str">
            <v xml:space="preserve">381   DÍA PROMEDIO   </v>
          </cell>
        </row>
        <row r="320">
          <cell r="B320" t="str">
            <v xml:space="preserve">382   DÍA TRABAJADO   </v>
          </cell>
        </row>
        <row r="321">
          <cell r="B321" t="str">
            <v xml:space="preserve">383   DISCAPACITADO    </v>
          </cell>
        </row>
        <row r="322">
          <cell r="B322" t="str">
            <v xml:space="preserve">384   DISTRITO    </v>
          </cell>
        </row>
        <row r="323">
          <cell r="B323" t="str">
            <v xml:space="preserve">385   DROGODEPENDIENTE    </v>
          </cell>
        </row>
        <row r="324">
          <cell r="B324" t="str">
            <v xml:space="preserve">387   EFECTIVO MILITAR   </v>
          </cell>
        </row>
        <row r="325">
          <cell r="B325" t="str">
            <v xml:space="preserve">388   EMERGENCIA    </v>
          </cell>
        </row>
        <row r="326">
          <cell r="B326" t="str">
            <v xml:space="preserve">390   EMPLEO    </v>
          </cell>
        </row>
        <row r="327">
          <cell r="B327" t="str">
            <v xml:space="preserve">392   EQUIPO    </v>
          </cell>
        </row>
        <row r="328">
          <cell r="B328" t="str">
            <v xml:space="preserve">393   ESTACION    </v>
          </cell>
        </row>
        <row r="329">
          <cell r="B329" t="str">
            <v xml:space="preserve">394   ESTADO FINANCIERO   </v>
          </cell>
        </row>
        <row r="330">
          <cell r="B330" t="str">
            <v xml:space="preserve">395   EXPEDIENTE    </v>
          </cell>
        </row>
        <row r="331">
          <cell r="B331" t="str">
            <v xml:space="preserve">396   EXPERTO    </v>
          </cell>
        </row>
        <row r="332">
          <cell r="B332" t="str">
            <v xml:space="preserve">397   FACTURA    </v>
          </cell>
        </row>
        <row r="333">
          <cell r="B333" t="str">
            <v xml:space="preserve">398   FASE ORAL   </v>
          </cell>
        </row>
        <row r="334">
          <cell r="B334" t="str">
            <v xml:space="preserve">399   FESTIVAL    </v>
          </cell>
        </row>
        <row r="335">
          <cell r="B335" t="str">
            <v xml:space="preserve">400   FORMULARIO    </v>
          </cell>
        </row>
        <row r="336">
          <cell r="B336" t="str">
            <v xml:space="preserve">401   FRECUENCIA RADIO Y TV </v>
          </cell>
        </row>
        <row r="337">
          <cell r="B337" t="str">
            <v xml:space="preserve">402   GREMIO    </v>
          </cell>
        </row>
        <row r="338">
          <cell r="B338" t="str">
            <v xml:space="preserve">404   GRUPO ÉTNICO   </v>
          </cell>
        </row>
        <row r="339">
          <cell r="B339" t="str">
            <v xml:space="preserve">405   GRUPO VULNERABLE   </v>
          </cell>
        </row>
        <row r="340">
          <cell r="B340" t="str">
            <v xml:space="preserve">406   HOGAR    </v>
          </cell>
        </row>
        <row r="341">
          <cell r="B341" t="str">
            <v xml:space="preserve">407   HOMICIDIO    </v>
          </cell>
        </row>
        <row r="342">
          <cell r="B342" t="str">
            <v xml:space="preserve">408   HORAS/AÑO    </v>
          </cell>
        </row>
        <row r="343">
          <cell r="B343" t="str">
            <v xml:space="preserve">409   HORAS/CLASE    </v>
          </cell>
        </row>
        <row r="344">
          <cell r="B344" t="str">
            <v xml:space="preserve">411   INSTALACION    </v>
          </cell>
        </row>
        <row r="345">
          <cell r="B345" t="str">
            <v xml:space="preserve">412   INSTALACION DEPORTIVA   </v>
          </cell>
        </row>
        <row r="346">
          <cell r="B346" t="str">
            <v xml:space="preserve">413   INSTRUCTOR    </v>
          </cell>
        </row>
        <row r="347">
          <cell r="B347" t="str">
            <v xml:space="preserve">414   INSTRUMENTO INTERNACIONAL   </v>
          </cell>
        </row>
        <row r="348">
          <cell r="B348" t="str">
            <v xml:space="preserve">415   INSTRUMENTO REGULATORIO   </v>
          </cell>
        </row>
        <row r="349">
          <cell r="B349" t="str">
            <v xml:space="preserve">416   INTERVENCION    </v>
          </cell>
        </row>
        <row r="350">
          <cell r="B350" t="str">
            <v xml:space="preserve">417   JORNADA    </v>
          </cell>
        </row>
        <row r="351">
          <cell r="B351" t="str">
            <v xml:space="preserve">418   JÓVEN ADICTO   </v>
          </cell>
        </row>
        <row r="352">
          <cell r="B352" t="str">
            <v xml:space="preserve">420   JUICIO    </v>
          </cell>
        </row>
        <row r="353">
          <cell r="B353" t="str">
            <v xml:space="preserve">421   JUNTA COMUNAL   </v>
          </cell>
        </row>
        <row r="354">
          <cell r="B354" t="str">
            <v xml:space="preserve">422   LAGUNA    </v>
          </cell>
        </row>
        <row r="355">
          <cell r="B355" t="str">
            <v xml:space="preserve">423   LEY    </v>
          </cell>
        </row>
        <row r="356">
          <cell r="B356" t="str">
            <v xml:space="preserve">424   LIBRO    </v>
          </cell>
        </row>
        <row r="357">
          <cell r="B357" t="str">
            <v xml:space="preserve">425   LICITACION    </v>
          </cell>
        </row>
        <row r="358">
          <cell r="B358" t="str">
            <v xml:space="preserve">426   LÍNEA DE COMUNICACIÓN  </v>
          </cell>
        </row>
        <row r="359">
          <cell r="B359" t="str">
            <v xml:space="preserve">428   LITROS POR DIA  </v>
          </cell>
        </row>
        <row r="360">
          <cell r="B360" t="str">
            <v xml:space="preserve">429   LOTE    </v>
          </cell>
        </row>
        <row r="361">
          <cell r="B361" t="str">
            <v xml:space="preserve">430   MADRE CABEZA DE FAMILIA </v>
          </cell>
        </row>
        <row r="362">
          <cell r="B362" t="str">
            <v xml:space="preserve">432   MARINO    </v>
          </cell>
        </row>
        <row r="363">
          <cell r="B363" t="str">
            <v xml:space="preserve">434   MESA DE CONCERTACIÓN  </v>
          </cell>
        </row>
        <row r="364">
          <cell r="B364" t="str">
            <v xml:space="preserve">435   MESA DE TRABAJO  </v>
          </cell>
        </row>
        <row r="365">
          <cell r="B365" t="str">
            <v xml:space="preserve">436   MESA SECTORIAL   </v>
          </cell>
        </row>
        <row r="366">
          <cell r="B366" t="str">
            <v xml:space="preserve">437   MICROCUENCA    </v>
          </cell>
        </row>
        <row r="367">
          <cell r="B367" t="str">
            <v xml:space="preserve">438   MICROEMPRESA    </v>
          </cell>
        </row>
        <row r="368">
          <cell r="B368" t="str">
            <v xml:space="preserve">439   MICROGRAMOS POR METRO CÚBICO </v>
          </cell>
        </row>
        <row r="369">
          <cell r="B369" t="str">
            <v xml:space="preserve">440   MIGRANTE    </v>
          </cell>
        </row>
        <row r="370">
          <cell r="B370" t="str">
            <v xml:space="preserve">441   MILES DE PIE CUBICO </v>
          </cell>
        </row>
        <row r="371">
          <cell r="B371" t="str">
            <v>442   MILES DE PIE CUBICO POR</v>
          </cell>
        </row>
        <row r="372">
          <cell r="B372" t="str">
            <v xml:space="preserve">443   MILIGRAMOS POR METRO CÚBICO </v>
          </cell>
        </row>
        <row r="373">
          <cell r="B373" t="str">
            <v xml:space="preserve">444   MILLONES DE PIE CÚBICO </v>
          </cell>
        </row>
        <row r="374">
          <cell r="B374" t="str">
            <v>445   MILLONES DE PIE CUBICO POR</v>
          </cell>
        </row>
        <row r="375">
          <cell r="B375" t="str">
            <v>446   MILLONES DE PIE CUBICO POR</v>
          </cell>
        </row>
        <row r="376">
          <cell r="B376" t="str">
            <v xml:space="preserve">447   MISION    </v>
          </cell>
        </row>
        <row r="377">
          <cell r="B377" t="str">
            <v xml:space="preserve">449   MONITOREO    </v>
          </cell>
        </row>
        <row r="378">
          <cell r="B378" t="str">
            <v xml:space="preserve">450   MONUMENTO    </v>
          </cell>
        </row>
        <row r="379">
          <cell r="B379" t="str">
            <v xml:space="preserve">451   MULTA    </v>
          </cell>
        </row>
        <row r="380">
          <cell r="B380" t="str">
            <v xml:space="preserve">452   MUNICIPALIDAD    </v>
          </cell>
        </row>
        <row r="381">
          <cell r="B381" t="str">
            <v xml:space="preserve">453   MUSEO    </v>
          </cell>
        </row>
        <row r="382">
          <cell r="B382" t="str">
            <v xml:space="preserve">454   NEGOCIACION    </v>
          </cell>
        </row>
        <row r="383">
          <cell r="B383" t="str">
            <v xml:space="preserve">455   NIÑA    </v>
          </cell>
        </row>
        <row r="384">
          <cell r="B384" t="str">
            <v xml:space="preserve">456   NIÑO    </v>
          </cell>
        </row>
        <row r="385">
          <cell r="B385" t="str">
            <v xml:space="preserve">458   OFERTA    </v>
          </cell>
        </row>
        <row r="386">
          <cell r="B386" t="str">
            <v xml:space="preserve">459   OPERATIVO    </v>
          </cell>
        </row>
        <row r="387">
          <cell r="B387" t="str">
            <v xml:space="preserve">460   PADRE DE FAMILIA  </v>
          </cell>
        </row>
        <row r="388">
          <cell r="B388" t="str">
            <v xml:space="preserve">461   PARQUE    </v>
          </cell>
        </row>
        <row r="389">
          <cell r="B389" t="str">
            <v xml:space="preserve">462   PASAJERO    </v>
          </cell>
        </row>
        <row r="390">
          <cell r="B390" t="str">
            <v xml:space="preserve">463   PASANTIA    </v>
          </cell>
        </row>
        <row r="391">
          <cell r="B391" t="str">
            <v xml:space="preserve">464   PENSION    </v>
          </cell>
        </row>
        <row r="392">
          <cell r="B392" t="str">
            <v xml:space="preserve">465   PERFIL DE PROYECTO  </v>
          </cell>
        </row>
        <row r="393">
          <cell r="B393" t="str">
            <v xml:space="preserve">466   PERSONAL INFORMATICO   </v>
          </cell>
        </row>
        <row r="394">
          <cell r="B394" t="str">
            <v xml:space="preserve">467   PLAN DE ACCIÓN  </v>
          </cell>
        </row>
        <row r="395">
          <cell r="B395" t="str">
            <v xml:space="preserve">468   PLAN DE TRABAJO  </v>
          </cell>
        </row>
        <row r="396">
          <cell r="B396" t="str">
            <v xml:space="preserve">469   PLAN OPERATIVO ANUAL  </v>
          </cell>
        </row>
        <row r="397">
          <cell r="B397" t="str">
            <v xml:space="preserve">470   PLANILLA    </v>
          </cell>
        </row>
        <row r="398">
          <cell r="B398" t="str">
            <v xml:space="preserve">471   PLÁNTULA    </v>
          </cell>
        </row>
        <row r="399">
          <cell r="B399" t="str">
            <v xml:space="preserve">472   PLATAFORMA    </v>
          </cell>
        </row>
        <row r="400">
          <cell r="B400" t="str">
            <v xml:space="preserve">473   PLAZA DOCENTE   </v>
          </cell>
        </row>
        <row r="401">
          <cell r="B401" t="str">
            <v xml:space="preserve">474   POLICÍA    </v>
          </cell>
        </row>
        <row r="402">
          <cell r="B402" t="str">
            <v xml:space="preserve">475   POLÍTICA    </v>
          </cell>
        </row>
        <row r="403">
          <cell r="B403" t="str">
            <v xml:space="preserve">476   PÓLIZA    </v>
          </cell>
        </row>
        <row r="404">
          <cell r="B404" t="str">
            <v xml:space="preserve">480   PRÉSTAMO    </v>
          </cell>
        </row>
        <row r="405">
          <cell r="B405" t="str">
            <v xml:space="preserve">481   PROCEDIMIENTO    </v>
          </cell>
        </row>
        <row r="406">
          <cell r="B406" t="str">
            <v xml:space="preserve">482   PROGRAMA    </v>
          </cell>
        </row>
        <row r="407">
          <cell r="B407" t="str">
            <v xml:space="preserve">483   PROPUESTA TÉCNICA   </v>
          </cell>
        </row>
        <row r="408">
          <cell r="B408" t="str">
            <v xml:space="preserve">484   PRÓRROGA    </v>
          </cell>
        </row>
        <row r="409">
          <cell r="B409" t="str">
            <v xml:space="preserve">485   PUNTO FRONTERIZO   </v>
          </cell>
        </row>
        <row r="410">
          <cell r="B410" t="str">
            <v xml:space="preserve">486   RASTRO    </v>
          </cell>
        </row>
        <row r="411">
          <cell r="B411" t="str">
            <v xml:space="preserve">487   REFORMA    </v>
          </cell>
        </row>
        <row r="412">
          <cell r="B412" t="str">
            <v xml:space="preserve">488   RESERVISTA    </v>
          </cell>
        </row>
        <row r="413">
          <cell r="B413" t="str">
            <v xml:space="preserve">489   ROBO    </v>
          </cell>
        </row>
        <row r="414">
          <cell r="B414" t="str">
            <v xml:space="preserve">490   RONDA DE NEGOCIACIÓN  </v>
          </cell>
        </row>
        <row r="415">
          <cell r="B415" t="str">
            <v xml:space="preserve">492   SALA    </v>
          </cell>
        </row>
        <row r="416">
          <cell r="B416" t="str">
            <v xml:space="preserve">493   SEMESTRE    </v>
          </cell>
        </row>
        <row r="417">
          <cell r="B417" t="str">
            <v xml:space="preserve">494   SERVICIO    </v>
          </cell>
        </row>
        <row r="418">
          <cell r="B418" t="str">
            <v xml:space="preserve">495   SINDICATO    </v>
          </cell>
        </row>
        <row r="419">
          <cell r="B419" t="str">
            <v xml:space="preserve">496   SISTEMA DE AGUA  </v>
          </cell>
        </row>
        <row r="420">
          <cell r="B420" t="str">
            <v xml:space="preserve">497   SISTEMA DE ALERTA  </v>
          </cell>
        </row>
        <row r="421">
          <cell r="B421" t="str">
            <v xml:space="preserve">498   SISTEMA DE INFORMACION  </v>
          </cell>
        </row>
        <row r="422">
          <cell r="B422" t="str">
            <v xml:space="preserve">499   SOLDADO    </v>
          </cell>
        </row>
        <row r="423">
          <cell r="B423" t="str">
            <v xml:space="preserve">500   SOLICITUD    </v>
          </cell>
        </row>
        <row r="424">
          <cell r="B424" t="str">
            <v xml:space="preserve">501   TERMINAL DE RED  </v>
          </cell>
        </row>
        <row r="425">
          <cell r="B425" t="str">
            <v xml:space="preserve">502   TERMINAL DE TRANSPORTE  </v>
          </cell>
        </row>
        <row r="426">
          <cell r="B426" t="str">
            <v xml:space="preserve">503   TERMINAL MARÍTIMO   </v>
          </cell>
        </row>
        <row r="427">
          <cell r="B427" t="str">
            <v xml:space="preserve">504   TONELADAS POR HORA  </v>
          </cell>
        </row>
        <row r="428">
          <cell r="B428" t="str">
            <v xml:space="preserve">505   TONELADAS POR MES  </v>
          </cell>
        </row>
        <row r="429">
          <cell r="B429" t="str">
            <v xml:space="preserve">506   TONELADAS POR AÑO  </v>
          </cell>
        </row>
        <row r="430">
          <cell r="B430" t="str">
            <v xml:space="preserve">507   TONELADAS POR DIA  </v>
          </cell>
        </row>
        <row r="431">
          <cell r="B431" t="str">
            <v xml:space="preserve">508   TONELADAS POR HECTAREA  </v>
          </cell>
        </row>
        <row r="432">
          <cell r="B432" t="str">
            <v xml:space="preserve">509   TRABAJADOR    </v>
          </cell>
        </row>
        <row r="433">
          <cell r="B433" t="str">
            <v xml:space="preserve">510   TRIMESTRE    </v>
          </cell>
        </row>
        <row r="434">
          <cell r="B434" t="str">
            <v xml:space="preserve">511   UNIDAD AMBIENTAL MUNICIPAL  </v>
          </cell>
        </row>
        <row r="435">
          <cell r="B435" t="str">
            <v xml:space="preserve">512   UNIDAD EJECUTORA   </v>
          </cell>
        </row>
        <row r="436">
          <cell r="B436" t="str">
            <v xml:space="preserve">513   USUARIO    </v>
          </cell>
        </row>
        <row r="437">
          <cell r="B437" t="str">
            <v xml:space="preserve">514   VACUNACION    </v>
          </cell>
        </row>
        <row r="438">
          <cell r="B438" t="str">
            <v xml:space="preserve">515   VALIDACION    </v>
          </cell>
        </row>
        <row r="439">
          <cell r="B439" t="str">
            <v xml:space="preserve">516   VERIFICACION    </v>
          </cell>
        </row>
        <row r="440">
          <cell r="B440" t="str">
            <v xml:space="preserve">517   VEHICULO    </v>
          </cell>
        </row>
        <row r="441">
          <cell r="B441" t="str">
            <v xml:space="preserve">518   VOLUNTARIO    </v>
          </cell>
        </row>
        <row r="442">
          <cell r="B442" t="str">
            <v xml:space="preserve">534   KILOGRAMO    </v>
          </cell>
        </row>
        <row r="443">
          <cell r="B443" t="str">
            <v xml:space="preserve">536   ESTABLECIMIENTO    </v>
          </cell>
        </row>
        <row r="444">
          <cell r="B444" t="str">
            <v xml:space="preserve">537   SITIO TURÍSTICO   </v>
          </cell>
        </row>
        <row r="445">
          <cell r="B445" t="str">
            <v xml:space="preserve">538   OBRA    </v>
          </cell>
        </row>
        <row r="446">
          <cell r="B446" t="str">
            <v xml:space="preserve">539   RESMA    </v>
          </cell>
        </row>
        <row r="447">
          <cell r="B447" t="str">
            <v xml:space="preserve">542   DESTINO TURISTICO   </v>
          </cell>
        </row>
        <row r="448">
          <cell r="B448" t="str">
            <v xml:space="preserve">543   ATRACTIVO TURISTICO   </v>
          </cell>
        </row>
        <row r="449">
          <cell r="B449" t="str">
            <v xml:space="preserve">544   RUTA TURISTICA   </v>
          </cell>
        </row>
        <row r="450">
          <cell r="B450" t="str">
            <v xml:space="preserve">545   PRODUCTO TURÍSTICO   </v>
          </cell>
        </row>
        <row r="451">
          <cell r="B451" t="str">
            <v xml:space="preserve">546   CIRCUITO TURISTICO   </v>
          </cell>
        </row>
        <row r="452">
          <cell r="B452" t="str">
            <v xml:space="preserve">547   ESTUDIO    </v>
          </cell>
        </row>
        <row r="453">
          <cell r="B453" t="str">
            <v xml:space="preserve">548   PROVEEDOR DE SERVICIO  </v>
          </cell>
        </row>
        <row r="454">
          <cell r="B454" t="str">
            <v xml:space="preserve">549   RED DE INNOVACION  </v>
          </cell>
        </row>
        <row r="455">
          <cell r="B455" t="str">
            <v xml:space="preserve">550   PRODUCCION NO CUANTIFICABLE  </v>
          </cell>
        </row>
        <row r="456">
          <cell r="B456" t="str">
            <v xml:space="preserve">551   ACTIVIDADES DE REPARACIÓN  </v>
          </cell>
        </row>
        <row r="457">
          <cell r="B457" t="str">
            <v>552   ACTIVIDADES INHERENTES A LA RENOVACIÓN</v>
          </cell>
        </row>
        <row r="458">
          <cell r="B458" t="str">
            <v xml:space="preserve">553   AEROPUERTO    </v>
          </cell>
        </row>
        <row r="459">
          <cell r="B459" t="str">
            <v xml:space="preserve">554   AGROALIMENTO    </v>
          </cell>
        </row>
        <row r="460">
          <cell r="B460" t="str">
            <v xml:space="preserve">555   ANIMAL    </v>
          </cell>
        </row>
        <row r="461">
          <cell r="B461" t="str">
            <v xml:space="preserve">556   ASISTENCIA    </v>
          </cell>
        </row>
        <row r="462">
          <cell r="B462" t="str">
            <v xml:space="preserve">557   ASISTENCIA AL TURISTA  </v>
          </cell>
        </row>
        <row r="463">
          <cell r="B463" t="str">
            <v xml:space="preserve">558   ATLETA    </v>
          </cell>
        </row>
        <row r="464">
          <cell r="B464" t="str">
            <v xml:space="preserve">559   AYUDA ECONOMICA   </v>
          </cell>
        </row>
        <row r="465">
          <cell r="B465" t="str">
            <v xml:space="preserve">560   BASE DE DATOS  </v>
          </cell>
        </row>
        <row r="466">
          <cell r="B466" t="str">
            <v xml:space="preserve">561   BENEFICIO    </v>
          </cell>
        </row>
        <row r="467">
          <cell r="B467" t="str">
            <v xml:space="preserve">562   BIEN    </v>
          </cell>
        </row>
        <row r="468">
          <cell r="B468" t="str">
            <v xml:space="preserve">563   CATALAGO    </v>
          </cell>
        </row>
        <row r="469">
          <cell r="B469" t="str">
            <v xml:space="preserve">564   CONEXIÓN    </v>
          </cell>
        </row>
        <row r="470">
          <cell r="B470" t="str">
            <v xml:space="preserve">565   CONSULADO    </v>
          </cell>
        </row>
        <row r="471">
          <cell r="B471" t="str">
            <v xml:space="preserve">566   CURRICULA    </v>
          </cell>
        </row>
        <row r="472">
          <cell r="B472" t="str">
            <v xml:space="preserve">567   EDIFICIO    </v>
          </cell>
        </row>
        <row r="473">
          <cell r="B473" t="str">
            <v xml:space="preserve">568   EMBAJADA    </v>
          </cell>
        </row>
        <row r="474">
          <cell r="B474" t="str">
            <v xml:space="preserve">569   ESCRITURA    </v>
          </cell>
        </row>
        <row r="475">
          <cell r="B475" t="str">
            <v xml:space="preserve">570   ESCUELA    </v>
          </cell>
        </row>
        <row r="476">
          <cell r="B476" t="str">
            <v xml:space="preserve">571   EXONERACIÓN    </v>
          </cell>
        </row>
        <row r="477">
          <cell r="B477" t="str">
            <v xml:space="preserve">572   FALLA    </v>
          </cell>
        </row>
        <row r="478">
          <cell r="B478" t="str">
            <v xml:space="preserve">573   FEDERACION    </v>
          </cell>
        </row>
        <row r="479">
          <cell r="B479" t="str">
            <v xml:space="preserve">574   GRADUADO    </v>
          </cell>
        </row>
        <row r="480">
          <cell r="B480" t="str">
            <v xml:space="preserve">575   GRUPO DE MUJER  </v>
          </cell>
        </row>
        <row r="481">
          <cell r="B481" t="str">
            <v xml:space="preserve">576   GUIA    </v>
          </cell>
        </row>
        <row r="482">
          <cell r="B482" t="str">
            <v xml:space="preserve">577   HITO    </v>
          </cell>
        </row>
        <row r="483">
          <cell r="B483" t="str">
            <v xml:space="preserve">578   LISTA DE PRECIOS  </v>
          </cell>
        </row>
        <row r="484">
          <cell r="B484" t="str">
            <v xml:space="preserve">579   OBRA DE INFRAESTRUCTURA  </v>
          </cell>
        </row>
        <row r="485">
          <cell r="B485" t="str">
            <v xml:space="preserve">580   PENSIONADO    </v>
          </cell>
        </row>
        <row r="486">
          <cell r="B486" t="str">
            <v xml:space="preserve">581   PERSONERIA JURIDICA   </v>
          </cell>
        </row>
        <row r="487">
          <cell r="B487" t="str">
            <v xml:space="preserve">582   PLAN DE NEGOCIO  </v>
          </cell>
        </row>
        <row r="488">
          <cell r="B488" t="str">
            <v xml:space="preserve">583   PREDIO    </v>
          </cell>
        </row>
        <row r="489">
          <cell r="B489" t="str">
            <v xml:space="preserve">584   PRESENTACIÓN    </v>
          </cell>
        </row>
        <row r="490">
          <cell r="B490" t="str">
            <v xml:space="preserve">586   PRONOSTICO    </v>
          </cell>
        </row>
        <row r="491">
          <cell r="B491" t="str">
            <v xml:space="preserve">587   PUENTE    </v>
          </cell>
        </row>
        <row r="492">
          <cell r="B492" t="str">
            <v xml:space="preserve">588   RUBRO    </v>
          </cell>
        </row>
        <row r="493">
          <cell r="B493" t="str">
            <v xml:space="preserve">589   VISITANTE    </v>
          </cell>
        </row>
        <row r="494">
          <cell r="B494" t="str">
            <v xml:space="preserve">590   VUELO    </v>
          </cell>
        </row>
        <row r="495">
          <cell r="B495" t="str">
            <v xml:space="preserve">591   VOTO VALIDO   </v>
          </cell>
        </row>
        <row r="496">
          <cell r="B496" t="str">
            <v xml:space="preserve">592   POBLACIÓN ELECTORAL   </v>
          </cell>
        </row>
        <row r="497">
          <cell r="B497" t="str">
            <v xml:space="preserve">593   ACCION    </v>
          </cell>
        </row>
        <row r="498">
          <cell r="B498" t="str">
            <v xml:space="preserve">594   PUERTOS ADSL   </v>
          </cell>
        </row>
        <row r="499">
          <cell r="B499" t="str">
            <v xml:space="preserve">595   GESTION    </v>
          </cell>
        </row>
        <row r="500">
          <cell r="B500" t="str">
            <v xml:space="preserve">596   POSTULACION    </v>
          </cell>
        </row>
        <row r="501">
          <cell r="B501" t="str">
            <v xml:space="preserve">597   PRESTADOR DE SERVICIOS TURISTICOS </v>
          </cell>
        </row>
        <row r="502">
          <cell r="B502" t="str">
            <v xml:space="preserve">598   UNIDAD DE MATERIAL TURISTICO </v>
          </cell>
        </row>
        <row r="503">
          <cell r="B503" t="str">
            <v xml:space="preserve">599   CANASTA BÁSICA   </v>
          </cell>
        </row>
        <row r="504">
          <cell r="B504" t="str">
            <v xml:space="preserve">600   PARCELA    </v>
          </cell>
        </row>
        <row r="505">
          <cell r="B505" t="str">
            <v xml:space="preserve">601   REGIÓN    </v>
          </cell>
        </row>
        <row r="506">
          <cell r="B506" t="str">
            <v xml:space="preserve">602   DECLARATORIA    </v>
          </cell>
        </row>
        <row r="507">
          <cell r="B507" t="str">
            <v xml:space="preserve">603   SITIO    </v>
          </cell>
        </row>
        <row r="508">
          <cell r="B508" t="str">
            <v xml:space="preserve">604   AREA    </v>
          </cell>
        </row>
        <row r="509">
          <cell r="B509" t="str">
            <v xml:space="preserve">605   ESTIMACION    </v>
          </cell>
        </row>
        <row r="510">
          <cell r="B510" t="str">
            <v xml:space="preserve">606   AVALUO    </v>
          </cell>
        </row>
        <row r="511">
          <cell r="B511" t="str">
            <v xml:space="preserve">607   ACTO DE COMUNICACION  </v>
          </cell>
        </row>
        <row r="512">
          <cell r="B512" t="str">
            <v xml:space="preserve">608   GABINETE SECTORIAL   </v>
          </cell>
        </row>
        <row r="513">
          <cell r="B513" t="str">
            <v xml:space="preserve">960   Puertos Multiservicios   </v>
          </cell>
        </row>
        <row r="514">
          <cell r="B514" t="str">
            <v xml:space="preserve">963   ENLACES    </v>
          </cell>
        </row>
        <row r="515">
          <cell r="B515" t="str">
            <v xml:space="preserve">964   PLAN DE VUELO  </v>
          </cell>
        </row>
        <row r="516">
          <cell r="B516" t="str">
            <v xml:space="preserve">965   % DE AUDIENCIA  </v>
          </cell>
        </row>
        <row r="517">
          <cell r="B517" t="str">
            <v xml:space="preserve">967   REQUERIMIENTO FISCAL   </v>
          </cell>
        </row>
        <row r="518">
          <cell r="B518" t="str">
            <v xml:space="preserve">968   Visitas en página Web </v>
          </cell>
        </row>
        <row r="519">
          <cell r="B519" t="str">
            <v xml:space="preserve">969   PLACA VEHICULAR   </v>
          </cell>
        </row>
        <row r="520">
          <cell r="B520" t="str">
            <v>970   PRUEBA DE EVALUACION DE CONFIANZA</v>
          </cell>
        </row>
        <row r="521">
          <cell r="B521" t="str">
            <v xml:space="preserve">971   PATRULLAJE    </v>
          </cell>
        </row>
        <row r="522">
          <cell r="B522" t="str">
            <v xml:space="preserve">972   ZONA    </v>
          </cell>
        </row>
        <row r="523">
          <cell r="B523" t="str">
            <v xml:space="preserve">973   KILÓMETROS LINEALES   </v>
          </cell>
        </row>
        <row r="524">
          <cell r="B524" t="str">
            <v xml:space="preserve">974   TARJETA DE IDENTIDAD  </v>
          </cell>
        </row>
        <row r="525">
          <cell r="B525" t="str">
            <v xml:space="preserve">975   AUTENTICA    </v>
          </cell>
        </row>
        <row r="526">
          <cell r="B526" t="str">
            <v xml:space="preserve">976   CORREDOR BIOLÓGICO   </v>
          </cell>
        </row>
        <row r="527">
          <cell r="B527" t="str">
            <v xml:space="preserve">977   CUENCA    </v>
          </cell>
        </row>
        <row r="528">
          <cell r="B528" t="str">
            <v xml:space="preserve">978   LICENCIA AMBIENTAL   </v>
          </cell>
        </row>
        <row r="529">
          <cell r="B529" t="str">
            <v xml:space="preserve">979   CONCEJO DE CUENCA  </v>
          </cell>
        </row>
        <row r="530">
          <cell r="B530" t="str">
            <v xml:space="preserve">980   FUENTE DE RADIACIÓN  </v>
          </cell>
        </row>
        <row r="531">
          <cell r="B531" t="str">
            <v xml:space="preserve">981   PERMISO DE NAVEGACIÓN  </v>
          </cell>
        </row>
        <row r="532">
          <cell r="B532" t="str">
            <v xml:space="preserve">982   METRO LINEAL   </v>
          </cell>
        </row>
        <row r="533">
          <cell r="B533" t="str">
            <v xml:space="preserve">983   METRO CUADRADO   </v>
          </cell>
        </row>
        <row r="534">
          <cell r="B534" t="str">
            <v xml:space="preserve">984   RUEDA DE NEGOCIOS  </v>
          </cell>
        </row>
        <row r="535">
          <cell r="B535" t="str">
            <v xml:space="preserve">985   ROTULO INSTALADO   </v>
          </cell>
        </row>
        <row r="536">
          <cell r="B536" t="str">
            <v xml:space="preserve">986   OBRA MEJORADA   </v>
          </cell>
        </row>
        <row r="537">
          <cell r="B537" t="str">
            <v xml:space="preserve">987   SEÑALIZACIÓN    </v>
          </cell>
        </row>
        <row r="538">
          <cell r="B538" t="str">
            <v xml:space="preserve">988   VIAJES DE FAMILIARIZACIÓN  </v>
          </cell>
        </row>
        <row r="539">
          <cell r="B539" t="str">
            <v xml:space="preserve">989   ATENCIÓN AL TURISTA  </v>
          </cell>
        </row>
        <row r="540">
          <cell r="B540" t="str">
            <v xml:space="preserve">990   MATERIAL TURÍSTICO   </v>
          </cell>
        </row>
        <row r="541">
          <cell r="B541" t="str">
            <v xml:space="preserve">991   ACTA    </v>
          </cell>
        </row>
        <row r="542">
          <cell r="B542" t="str">
            <v xml:space="preserve">992   ASISTENCIA TÉCNICA   </v>
          </cell>
        </row>
        <row r="543">
          <cell r="B543" t="str">
            <v xml:space="preserve">993   FICHA    </v>
          </cell>
        </row>
        <row r="544">
          <cell r="B544" t="str">
            <v xml:space="preserve">994   MAPA    </v>
          </cell>
        </row>
        <row r="545">
          <cell r="B545" t="str">
            <v xml:space="preserve">995   MEDICIONES    </v>
          </cell>
        </row>
        <row r="546">
          <cell r="B546" t="str">
            <v xml:space="preserve">996   DESIGNACIÓN    </v>
          </cell>
        </row>
        <row r="547">
          <cell r="B547" t="str">
            <v xml:space="preserve">997   BALANCE HÍDRICO   </v>
          </cell>
        </row>
        <row r="548">
          <cell r="B548" t="str">
            <v xml:space="preserve">998   BALANCE ENERGÉTICO   </v>
          </cell>
        </row>
        <row r="549">
          <cell r="B549" t="str">
            <v xml:space="preserve">998   BALANCE ENERGÉTICO   </v>
          </cell>
        </row>
        <row r="550">
          <cell r="B550" t="str">
            <v xml:space="preserve">999   PLAN MUNICIPAL   </v>
          </cell>
        </row>
        <row r="551">
          <cell r="B551" t="str">
            <v xml:space="preserve">999   PLAN MUNICIPAL   </v>
          </cell>
        </row>
        <row r="552">
          <cell r="B552" t="str">
            <v xml:space="preserve">1000   PLAN NACIONAL   </v>
          </cell>
        </row>
        <row r="553">
          <cell r="B553" t="str">
            <v xml:space="preserve">1001   CARTA DE ENTENDIMIENTO  </v>
          </cell>
        </row>
        <row r="554">
          <cell r="B554" t="str">
            <v xml:space="preserve">1002   COMPENDIO    </v>
          </cell>
        </row>
        <row r="555">
          <cell r="B555" t="str">
            <v xml:space="preserve">1003   ANTEPROYECTO    </v>
          </cell>
        </row>
        <row r="556">
          <cell r="B556" t="str">
            <v xml:space="preserve">1004   PROTOCOLO    </v>
          </cell>
        </row>
        <row r="557">
          <cell r="B557" t="str">
            <v xml:space="preserve">1005   INFORME DE INVESTIGACIÓN  </v>
          </cell>
        </row>
        <row r="558">
          <cell r="B558" t="str">
            <v xml:space="preserve">1006   INFORME SEMESTRAL   </v>
          </cell>
        </row>
        <row r="559">
          <cell r="B559" t="str">
            <v xml:space="preserve">1007   NUMERO DE UNIDAD  </v>
          </cell>
        </row>
        <row r="560">
          <cell r="B560" t="str">
            <v xml:space="preserve">1008   PAQUETE    </v>
          </cell>
        </row>
        <row r="561">
          <cell r="B561" t="str">
            <v xml:space="preserve">1009   CAPACITACIÓN    </v>
          </cell>
        </row>
        <row r="562">
          <cell r="B562" t="str">
            <v xml:space="preserve">1010   ACTOR DE CADENA  </v>
          </cell>
        </row>
        <row r="563">
          <cell r="B563" t="str">
            <v xml:space="preserve">1011   CADENA AGROALIMENTARIA   </v>
          </cell>
        </row>
        <row r="564">
          <cell r="B564" t="str">
            <v xml:space="preserve">1012   UNIDAD DE PRODUCCIÓN  </v>
          </cell>
        </row>
        <row r="565">
          <cell r="B565" t="str">
            <v xml:space="preserve">1013   SISTEMA DE RIEGO  </v>
          </cell>
        </row>
        <row r="566">
          <cell r="B566" t="str">
            <v xml:space="preserve">1014   AGENTE PENITENCIARIO   </v>
          </cell>
        </row>
        <row r="567">
          <cell r="B567" t="str">
            <v xml:space="preserve">1015   ALERTA MIGRATORIA   </v>
          </cell>
        </row>
        <row r="568">
          <cell r="B568" t="str">
            <v xml:space="preserve">1016   EDUCANDO    </v>
          </cell>
        </row>
        <row r="569">
          <cell r="B569" t="str">
            <v xml:space="preserve">1017   PISO    </v>
          </cell>
        </row>
        <row r="570">
          <cell r="B570" t="str">
            <v xml:space="preserve">1018   PILA    </v>
          </cell>
        </row>
        <row r="571">
          <cell r="B571" t="str">
            <v xml:space="preserve">1019   TECHO    </v>
          </cell>
        </row>
        <row r="572">
          <cell r="B572" t="str">
            <v xml:space="preserve">1020   FILTRO    </v>
          </cell>
        </row>
        <row r="573">
          <cell r="B573" t="str">
            <v xml:space="preserve">1021   ECO-FOGON    </v>
          </cell>
        </row>
        <row r="574">
          <cell r="B574" t="str">
            <v xml:space="preserve">1022   HUERTO    </v>
          </cell>
        </row>
        <row r="575">
          <cell r="B575" t="str">
            <v xml:space="preserve">1023   KIT DE RIEGO  </v>
          </cell>
        </row>
        <row r="576">
          <cell r="B576" t="str">
            <v>1024   TECNOLOGIA DE RIEGO E INSUMOS</v>
          </cell>
        </row>
        <row r="577">
          <cell r="B577" t="str">
            <v xml:space="preserve">1025   ALIMENTACION ESCOLAR   </v>
          </cell>
        </row>
        <row r="578">
          <cell r="B578" t="str">
            <v xml:space="preserve">1026   CENTRO DE CUIDADO DIURNO </v>
          </cell>
        </row>
        <row r="579">
          <cell r="B579" t="str">
            <v xml:space="preserve">1027   BOLSA DE ALIMENTO  </v>
          </cell>
        </row>
        <row r="580">
          <cell r="B580" t="str">
            <v xml:space="preserve">1028   PARTICIPANTE FOCALIZADO   </v>
          </cell>
        </row>
        <row r="581">
          <cell r="B581" t="str">
            <v xml:space="preserve">1029   BIEN ENTREGADO   </v>
          </cell>
        </row>
        <row r="582">
          <cell r="B582" t="str">
            <v xml:space="preserve">1030   BONO VIDA MEJOR  </v>
          </cell>
        </row>
        <row r="583">
          <cell r="B583" t="str">
            <v xml:space="preserve">1031   BRIGADA MEDICA REALIZADA  </v>
          </cell>
        </row>
        <row r="584">
          <cell r="B584" t="str">
            <v xml:space="preserve">1032   ATENCION INTEGRAL   </v>
          </cell>
        </row>
        <row r="585">
          <cell r="B585" t="str">
            <v xml:space="preserve">1033   PLAN DE EJECUCION  </v>
          </cell>
        </row>
        <row r="586">
          <cell r="B586" t="str">
            <v xml:space="preserve">1034   EVENTO DE CAPACITACIÓN  </v>
          </cell>
        </row>
        <row r="587">
          <cell r="B587" t="str">
            <v xml:space="preserve">1035   DOCUMENTO DE SISTEMATIZACION  </v>
          </cell>
        </row>
        <row r="588">
          <cell r="B588" t="str">
            <v xml:space="preserve">1036   INFORMACION DE MONITOREO  </v>
          </cell>
        </row>
        <row r="589">
          <cell r="B589" t="str">
            <v xml:space="preserve">1037   TALLER DE SOCIALIZACION  </v>
          </cell>
        </row>
        <row r="590">
          <cell r="B590" t="str">
            <v xml:space="preserve">1038   MICROEMPRENDIMIENTO    </v>
          </cell>
        </row>
        <row r="591">
          <cell r="B591" t="str">
            <v xml:space="preserve">1039   TALLERE DE CAPACITACION  </v>
          </cell>
        </row>
        <row r="592">
          <cell r="B592" t="str">
            <v xml:space="preserve">1040   MAQUINARIA ENTREGADA   </v>
          </cell>
        </row>
        <row r="593">
          <cell r="B593" t="str">
            <v xml:space="preserve">1041   EMPLEO TEMPORAL   </v>
          </cell>
        </row>
        <row r="594">
          <cell r="B594" t="str">
            <v xml:space="preserve">1042   VISITA DE SEGUIMIENTO  </v>
          </cell>
        </row>
        <row r="595">
          <cell r="B595" t="str">
            <v xml:space="preserve">1043   INSTANCIA TERRITORIAL   </v>
          </cell>
        </row>
        <row r="596">
          <cell r="B596" t="str">
            <v xml:space="preserve">1044   CERTIFICADO DE REGISTRO  </v>
          </cell>
        </row>
        <row r="597">
          <cell r="B597" t="str">
            <v>1045   REUNIÓN DE COMITÉ DE CADENA</v>
          </cell>
        </row>
        <row r="598">
          <cell r="B598" t="str">
            <v xml:space="preserve">1046   MÓDULO DE RIEGO  </v>
          </cell>
        </row>
        <row r="599">
          <cell r="B599" t="str">
            <v>1047   MÓDULO DE BUENA PRÁCTICA AGRÍCOLA</v>
          </cell>
        </row>
        <row r="600">
          <cell r="B600" t="str">
            <v xml:space="preserve">1048   FACILITADOR    </v>
          </cell>
        </row>
        <row r="601">
          <cell r="B601" t="str">
            <v xml:space="preserve">1050   BINOMIO CANINO   </v>
          </cell>
        </row>
        <row r="602">
          <cell r="B602" t="str">
            <v xml:space="preserve">1051   ORDEN DE COMPRA  </v>
          </cell>
        </row>
        <row r="603">
          <cell r="B603" t="str">
            <v>1054   SORTEO DE LOTERIA MAYOR Y MENOR</v>
          </cell>
        </row>
        <row r="604">
          <cell r="B604" t="str">
            <v>1055   BILLETE DE LOTERIA MAYOR Y MENOR</v>
          </cell>
        </row>
        <row r="605">
          <cell r="B605" t="str">
            <v xml:space="preserve">1056   MARCA DE PRODUCTO  </v>
          </cell>
        </row>
        <row r="606">
          <cell r="B606" t="str">
            <v xml:space="preserve">1057   FAMILIA BENEFICIADA   </v>
          </cell>
        </row>
        <row r="607">
          <cell r="B607" t="str">
            <v xml:space="preserve">1058   CAJA PUENTE   </v>
          </cell>
        </row>
        <row r="608">
          <cell r="B608" t="str">
            <v xml:space="preserve">1059   INCAUTACIONES    </v>
          </cell>
        </row>
        <row r="609">
          <cell r="B609" t="str">
            <v xml:space="preserve">1060   ÁREA DE RECREACIÓN  </v>
          </cell>
        </row>
        <row r="610">
          <cell r="B610" t="str">
            <v xml:space="preserve">1061   EVENTO ÁREA DE RECREACIÓN </v>
          </cell>
        </row>
        <row r="611">
          <cell r="B611" t="str">
            <v xml:space="preserve">1062   ATENCIÓN MULTIDISCIPLINARIA   </v>
          </cell>
        </row>
        <row r="612">
          <cell r="B612" t="str">
            <v xml:space="preserve">1063   ACTA RESOLUTIVA POR ABANDONO </v>
          </cell>
        </row>
        <row r="613">
          <cell r="B613" t="str">
            <v xml:space="preserve">1064   FAMILIA DE CUIDADO TEMPORAL </v>
          </cell>
        </row>
        <row r="614">
          <cell r="B614" t="str">
            <v xml:space="preserve">1068   INFORME DE AUDITORIA  </v>
          </cell>
        </row>
        <row r="615">
          <cell r="B615" t="str">
            <v xml:space="preserve">1069   PERSONA CAPACITADA   </v>
          </cell>
        </row>
        <row r="616">
          <cell r="B616" t="str">
            <v xml:space="preserve">1070   PLAN DE MANEJO AMBIENTAL </v>
          </cell>
        </row>
        <row r="617">
          <cell r="B617" t="str">
            <v>1071   PLAN DE MANEJO DE MICROCUENCAS</v>
          </cell>
        </row>
        <row r="618">
          <cell r="B618" t="str">
            <v xml:space="preserve">1073   CANASTA BÁSICA DIARIA  </v>
          </cell>
        </row>
        <row r="619">
          <cell r="B619" t="str">
            <v xml:space="preserve">1074   MAPA CATASTRAL   </v>
          </cell>
        </row>
        <row r="620">
          <cell r="B620" t="str">
            <v xml:space="preserve">1075   METRO CUADRADO ARRENDADO  </v>
          </cell>
        </row>
        <row r="621">
          <cell r="B621" t="str">
            <v xml:space="preserve">1076   VIVIENDA ELECTRIFICADA SUPERVISADA  </v>
          </cell>
        </row>
        <row r="622">
          <cell r="B622" t="str">
            <v>1077   PLAN ANUAL DE MANTENIMIENTO DE</v>
          </cell>
        </row>
        <row r="623">
          <cell r="B623" t="str">
            <v xml:space="preserve">1078   INFORME DE EJECUCIÓN  </v>
          </cell>
        </row>
        <row r="624">
          <cell r="B624" t="str">
            <v xml:space="preserve">1079   INFORME DE AVALÚO  </v>
          </cell>
        </row>
        <row r="625">
          <cell r="B625" t="str">
            <v xml:space="preserve">1080   INFORME DE LIQUIDACIÓN  </v>
          </cell>
        </row>
        <row r="626">
          <cell r="B626" t="str">
            <v xml:space="preserve">1081   INFORME TÉCNICO   </v>
          </cell>
        </row>
        <row r="627">
          <cell r="B627" t="str">
            <v xml:space="preserve">1082   LOTE DE EQUIPO  </v>
          </cell>
        </row>
        <row r="628">
          <cell r="B628" t="str">
            <v xml:space="preserve">1083   PLAN ESTRATÉGICO   </v>
          </cell>
        </row>
        <row r="629">
          <cell r="B629" t="str">
            <v xml:space="preserve">1084   CONTRATO DE OBRA  </v>
          </cell>
        </row>
        <row r="630">
          <cell r="B630" t="str">
            <v xml:space="preserve">1085   CONTRATO DE SUPERVISIÓN  </v>
          </cell>
        </row>
        <row r="631">
          <cell r="B631" t="str">
            <v>1086   ACTA DE RECEPCIÓN DE OBRA</v>
          </cell>
        </row>
        <row r="632">
          <cell r="B632" t="str">
            <v xml:space="preserve">1087   ESTUDIO DE SERVICIOS COMPLEMENTARIOS </v>
          </cell>
        </row>
        <row r="633">
          <cell r="B633" t="str">
            <v>1088   PLAN DE MANEJO DE CUENCAS</v>
          </cell>
        </row>
        <row r="634">
          <cell r="B634" t="str">
            <v xml:space="preserve">1089   PLAN DE INVERSIÓN  </v>
          </cell>
        </row>
        <row r="635">
          <cell r="B635" t="str">
            <v xml:space="preserve">1090   SUBESTACIÓN    </v>
          </cell>
        </row>
        <row r="636">
          <cell r="B636" t="str">
            <v xml:space="preserve">1091   ESTUDIO DE FACTIBILIDAD  </v>
          </cell>
        </row>
        <row r="637">
          <cell r="B637" t="str">
            <v xml:space="preserve">1092   ESTUDIO DE PREFACTIBILIDAD  </v>
          </cell>
        </row>
        <row r="638">
          <cell r="B638" t="str">
            <v xml:space="preserve">1093   NOTA DE PRIORIDAD  </v>
          </cell>
        </row>
        <row r="639">
          <cell r="B639" t="str">
            <v xml:space="preserve">1094   SERVICIO DE LABORATORIO  </v>
          </cell>
        </row>
        <row r="640">
          <cell r="B640" t="str">
            <v xml:space="preserve">1095   POLÍTICA PUBLICA   </v>
          </cell>
        </row>
        <row r="641">
          <cell r="B641" t="str">
            <v xml:space="preserve">1096   GUÍA REGULATORIA   </v>
          </cell>
        </row>
        <row r="642">
          <cell r="B642" t="str">
            <v>1099   PATROCINIO</v>
          </cell>
        </row>
        <row r="643">
          <cell r="B643" t="str">
            <v>1100   SELLO POSTAL</v>
          </cell>
        </row>
        <row r="644">
          <cell r="B644" t="str">
            <v>1101 LINEA DE PRODUCTO</v>
          </cell>
        </row>
        <row r="645">
          <cell r="B645" t="str">
            <v>1097 HOSPITALIZACIÓN </v>
          </cell>
        </row>
        <row r="646">
          <cell r="B646" t="str">
            <v>1098 INTERVENCIÓN MEDICA INTEGRAL</v>
          </cell>
        </row>
        <row r="647">
          <cell r="B647" t="str">
            <v>9999:. NA CONTACTAR A ANALISTA DE LA SCGG</v>
          </cell>
        </row>
      </sheetData>
    </sheetDataSet>
  </externalBook>
</externalLink>
</file>

<file path=xl/externalLinks/externalLink15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C"/>
      <sheetName val="tab 1"/>
      <sheetName val="tab 2"/>
      <sheetName val="tab 3"/>
      <sheetName val="tab 4"/>
      <sheetName val="tab 5"/>
      <sheetName val="tab 6"/>
      <sheetName val="tab 7"/>
      <sheetName val="tab 8"/>
      <sheetName val="tab 9"/>
      <sheetName val="tab 10"/>
      <sheetName val="tab 11"/>
      <sheetName val="tab 12"/>
      <sheetName val="tab 13"/>
      <sheetName val="tab old 14"/>
      <sheetName val="tab 14"/>
      <sheetName val="tmoverpt"/>
      <sheetName val="tab 15"/>
      <sheetName val="tab 16"/>
      <sheetName val="Fig 1"/>
      <sheetName val="Fig 2"/>
      <sheetName val="Fig 3"/>
      <sheetName val="Fig 4"/>
      <sheetName val="Supuestos "/>
      <sheetName val="SNF Córd"/>
      <sheetName val="new multi borr (Sce 2)"/>
      <sheetName val="HACIENDA"/>
      <sheetName val="PRIVATE"/>
    </sheetNames>
    <sheetDataSet>
      <sheetData sheetId="0" refreshError="1"/>
      <sheetData sheetId="1" refreshError="1"/>
      <sheetData sheetId="2" refreshError="1"/>
      <sheetData sheetId="3" refreshError="1">
        <row r="63">
          <cell r="F63">
            <v>398.92469362284851</v>
          </cell>
          <cell r="G63">
            <v>390.3445880054187</v>
          </cell>
          <cell r="H63">
            <v>369.94483896491067</v>
          </cell>
          <cell r="I63">
            <v>416.18840851382629</v>
          </cell>
          <cell r="J63">
            <v>457.05600991675692</v>
          </cell>
          <cell r="K63">
            <v>501.64190103334414</v>
          </cell>
          <cell r="L63">
            <v>547.08893475800187</v>
          </cell>
          <cell r="M63">
            <v>590.91473885820994</v>
          </cell>
          <cell r="N63">
            <v>634.1496193907401</v>
          </cell>
          <cell r="O63">
            <v>681.25860567022914</v>
          </cell>
          <cell r="P63">
            <v>732.71430819749457</v>
          </cell>
          <cell r="Q63">
            <v>789.06737650136802</v>
          </cell>
          <cell r="R63">
            <v>850.96199324643817</v>
          </cell>
          <cell r="S63">
            <v>919.15470439392197</v>
          </cell>
          <cell r="T63">
            <v>994.53732625926273</v>
          </cell>
          <cell r="U63">
            <v>1078.1648367176033</v>
          </cell>
          <cell r="V63">
            <v>1171.2893617536934</v>
          </cell>
          <cell r="W63">
            <v>1275.401618517642</v>
          </cell>
          <cell r="X63">
            <v>1392.2814824314346</v>
          </cell>
          <cell r="Y63">
            <v>1495.9356791310786</v>
          </cell>
          <cell r="Z63">
            <v>1607.4926570315072</v>
          </cell>
        </row>
        <row r="64">
          <cell r="F64">
            <v>388.70685103639443</v>
          </cell>
          <cell r="G64">
            <v>378.08559173457797</v>
          </cell>
          <cell r="H64">
            <v>386.40470686439267</v>
          </cell>
          <cell r="I64">
            <v>392.15927849471854</v>
          </cell>
          <cell r="J64">
            <v>414.39641913183124</v>
          </cell>
          <cell r="K64">
            <v>458.29543982130912</v>
          </cell>
          <cell r="L64">
            <v>501.92894856936761</v>
          </cell>
          <cell r="M64">
            <v>546.54852488318522</v>
          </cell>
          <cell r="N64">
            <v>590.71776433565071</v>
          </cell>
          <cell r="O64">
            <v>635.4409879730598</v>
          </cell>
          <cell r="P64">
            <v>682.70751108615457</v>
          </cell>
          <cell r="Q64">
            <v>734.34676345636399</v>
          </cell>
          <cell r="R64">
            <v>790.91455931510029</v>
          </cell>
          <cell r="S64">
            <v>853.06135804724272</v>
          </cell>
          <cell r="T64">
            <v>921.55134129987437</v>
          </cell>
          <cell r="U64">
            <v>997.28562245692922</v>
          </cell>
          <cell r="V64">
            <v>1081.3305082435197</v>
          </cell>
          <cell r="W64">
            <v>1174.9519389963129</v>
          </cell>
          <cell r="X64">
            <v>1279.6574875675899</v>
          </cell>
          <cell r="Y64">
            <v>1387.8729266933851</v>
          </cell>
          <cell r="Z64">
            <v>1498.5699395313402</v>
          </cell>
        </row>
        <row r="65">
          <cell r="F65">
            <v>375.67465338515461</v>
          </cell>
          <cell r="G65">
            <v>369.74278459770113</v>
          </cell>
          <cell r="H65">
            <v>414.54759116296265</v>
          </cell>
          <cell r="I65">
            <v>502.14824780430001</v>
          </cell>
          <cell r="J65">
            <v>552.41453056726687</v>
          </cell>
          <cell r="K65">
            <v>605.03450813400559</v>
          </cell>
          <cell r="L65">
            <v>663.35128559980114</v>
          </cell>
          <cell r="M65">
            <v>720.43470587822742</v>
          </cell>
          <cell r="N65">
            <v>782.66323612366398</v>
          </cell>
          <cell r="O65">
            <v>850.5206920697492</v>
          </cell>
          <cell r="P65">
            <v>924.5380674180343</v>
          </cell>
          <cell r="Q65">
            <v>1005.298272227948</v>
          </cell>
          <cell r="R65">
            <v>1093.4413583594865</v>
          </cell>
          <cell r="S65">
            <v>1189.670282927563</v>
          </cell>
          <cell r="T65">
            <v>1294.757266130832</v>
          </cell>
          <cell r="U65">
            <v>1409.5508058006405</v>
          </cell>
          <cell r="V65">
            <v>1534.9834176400625</v>
          </cell>
          <cell r="W65">
            <v>1672.0801774580191</v>
          </cell>
          <cell r="X65">
            <v>1821.9681498261834</v>
          </cell>
          <cell r="Y65">
            <v>1985.8867965818254</v>
          </cell>
          <cell r="Z65">
            <v>2166.3274274215751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5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Menu"/>
      <sheetName val="Help"/>
      <sheetName val="WorkArea"/>
      <sheetName val="Inp_Param"/>
      <sheetName val="Inp_XData"/>
      <sheetName val="Inp_Macro"/>
      <sheetName val="Inp_Scen"/>
      <sheetName val="Inp_Strg"/>
      <sheetName val="Out_Period"/>
      <sheetName val="Out_Annual"/>
      <sheetName val="CRTO"/>
      <sheetName val="Debt_Summ"/>
      <sheetName val="XDebt"/>
      <sheetName val="XDebt_Summ"/>
      <sheetName val="NewBorr"/>
      <sheetName val="NDebt"/>
      <sheetName val="NDebt_Summ"/>
      <sheetName val="Dur_XSumm"/>
      <sheetName val="Dur_NSumm"/>
      <sheetName val="Duration"/>
      <sheetName val="RpyPrfl"/>
      <sheetName val="PIB EN CORR"/>
      <sheetName val="Grafico No 18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</sheetDataSet>
  </externalBook>
</externalLink>
</file>

<file path=xl/externalLinks/externalLink15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Tipo de cambio"/>
      <sheetName val="Graficos Indicadores"/>
      <sheetName val="TABLAS  EXTERNA"/>
      <sheetName val="tabla ingresos"/>
      <sheetName val="Indicadores Finales  Rev"/>
      <sheetName val="Indicadores Externa cierre 2022"/>
      <sheetName val="Vida Promedio DE"/>
      <sheetName val="Indicadores deuda interna ac"/>
      <sheetName val="TABLAS  INTERNA"/>
      <sheetName val="Hoja2"/>
      <sheetName val="bonos tasa variable"/>
      <sheetName val="Indicadores DI 2022"/>
    </sheetNames>
    <sheetDataSet>
      <sheetData sheetId="0" refreshError="1"/>
      <sheetData sheetId="1" refreshError="1"/>
      <sheetData sheetId="2">
        <row r="11">
          <cell r="Y11">
            <v>0.54190452167889447</v>
          </cell>
        </row>
        <row r="12">
          <cell r="W12">
            <v>8670.2040000000034</v>
          </cell>
        </row>
        <row r="13">
          <cell r="W13">
            <v>8147.3859450845202</v>
          </cell>
        </row>
        <row r="22">
          <cell r="O22">
            <v>0.63428701246540464</v>
          </cell>
        </row>
        <row r="23">
          <cell r="O23">
            <v>0.36571298753459547</v>
          </cell>
        </row>
      </sheetData>
      <sheetData sheetId="3">
        <row r="30">
          <cell r="P30">
            <v>0.14608030000708122</v>
          </cell>
        </row>
      </sheetData>
      <sheetData sheetId="4" refreshError="1"/>
      <sheetData sheetId="5">
        <row r="442">
          <cell r="W442">
            <v>3.4611238951240339E-2</v>
          </cell>
        </row>
        <row r="445">
          <cell r="V445">
            <v>2.9534147942532018E-2</v>
          </cell>
        </row>
        <row r="446">
          <cell r="V446">
            <v>2.009598606027771E-2</v>
          </cell>
        </row>
        <row r="447">
          <cell r="V447">
            <v>1.8695331672853546E-2</v>
          </cell>
        </row>
        <row r="448">
          <cell r="V448">
            <v>6.2755099541857054E-2</v>
          </cell>
        </row>
      </sheetData>
      <sheetData sheetId="6">
        <row r="12">
          <cell r="V12">
            <v>11.553986109448138</v>
          </cell>
        </row>
      </sheetData>
      <sheetData sheetId="7">
        <row r="70">
          <cell r="DC70">
            <v>9.4339044211647294E-2</v>
          </cell>
        </row>
      </sheetData>
      <sheetData sheetId="8" refreshError="1"/>
      <sheetData sheetId="9" refreshError="1"/>
      <sheetData sheetId="10" refreshError="1"/>
      <sheetData sheetId="11">
        <row r="70">
          <cell r="DC70">
            <v>9.4339044211647294E-2</v>
          </cell>
        </row>
      </sheetData>
    </sheetDataSet>
  </externalBook>
</externalLink>
</file>

<file path=xl/externalLinks/externalLink15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Tipo de cambio"/>
      <sheetName val="Indicadores deuda interna AC"/>
      <sheetName val="Base Indicadores  Externa"/>
      <sheetName val="TABLAS  REV VICE"/>
      <sheetName val="Indicadores Deuda Externa AC"/>
      <sheetName val="Vida Promedio DE"/>
      <sheetName val="tabla ingresos (2)"/>
      <sheetName val="TD DEUDA INTERNA AC "/>
      <sheetName val="Bonos tasa Variable II T"/>
      <sheetName val="Servicio de Deuda Externa AC"/>
      <sheetName val="INGRESOS JUNIO "/>
      <sheetName val="EMBI"/>
      <sheetName val="REND BONOS SOBERANOS"/>
      <sheetName val="Moodys"/>
      <sheetName val="S&amp;P"/>
      <sheetName val="Supuestos Macro 27 03 2023"/>
      <sheetName val="Gráfica Deuda PIB"/>
      <sheetName val="Calculo PIB tablas"/>
      <sheetName val="Gráfica Deuda PIB 21-23 (2)"/>
      <sheetName val="Gráfica Deuda PIB 21-23"/>
      <sheetName val="otras tablas "/>
      <sheetName val="Grafico Ingresos"/>
      <sheetName val="Graficos Indicadores"/>
      <sheetName val="Graficos varios"/>
      <sheetName val="Indicadores Finales  Rev"/>
      <sheetName val="TD EXTERNA AC CGR USD M"/>
      <sheetName val="DESEMBOLSOS ACUMULADOS ENE-JUN "/>
      <sheetName val="TD SERVICIO EXTERNA"/>
      <sheetName val="Base Servicio Externa"/>
      <sheetName val="TD EXTERNA SPNF USD M"/>
      <sheetName val="BASE-EXT SPNF USD MM"/>
      <sheetName val="BASE DESEMBOLSOS ACUMULADOS"/>
      <sheetName val="CONTRATACIONES EXTERNAS 2023"/>
      <sheetName val="DO-Saldo Deuda Interna AC  "/>
      <sheetName val="Indicadores deuda interna "/>
      <sheetName val="Bonos tasa variable"/>
      <sheetName val="Servicio Deuda interna AC acum "/>
      <sheetName val="BASE-INTERNA AC HN MILLON "/>
      <sheetName val="Saldo Deuda Interna AC "/>
      <sheetName val="TD  EXTERNA Junio 21"/>
      <sheetName val="TD INTERNA Junio 2021AC"/>
      <sheetName val="TD externa JUN 22"/>
      <sheetName val="TD  INTERNA JUN 22 "/>
      <sheetName val="SIGADE-DEUDA EXT AC CGR-USD MM"/>
      <sheetName val="SIGADE Servicio Mens interna"/>
      <sheetName val="SIGADE Servicio Men  Externa "/>
      <sheetName val="SIGADE-DEUDA EXT AC CGR-HNL MM"/>
      <sheetName val="SIGADE-DEUDA EXT AC CGR-HNL UNI"/>
      <sheetName val="SIGADE-EXT SPNF HN UNID"/>
      <sheetName val="SIGADE-EXT SPNF USD MM"/>
      <sheetName val="SIGADE-EXT MEFP USD UNID"/>
      <sheetName val="SIGADE- EXT SPNF MEFP HN M"/>
      <sheetName val="SIGADE-INTERNA AC HN MILLONES"/>
      <sheetName val="SIGADE-DEUDA INT AC USD MM"/>
      <sheetName val="SIGADE-DEUDA INT AC HN UNID"/>
      <sheetName val="Indicadores DI Junio 23"/>
    </sheetNames>
    <sheetDataSet>
      <sheetData sheetId="0" refreshError="1"/>
      <sheetData sheetId="1">
        <row r="67">
          <cell r="DE67">
            <v>9.2817541753040647E-2</v>
          </cell>
        </row>
      </sheetData>
      <sheetData sheetId="2">
        <row r="442">
          <cell r="X442">
            <v>4.0191715104020878E-2</v>
          </cell>
        </row>
        <row r="445">
          <cell r="W445">
            <v>5985.8209999999972</v>
          </cell>
          <cell r="X445">
            <v>3.6016709701142097E-2</v>
          </cell>
        </row>
        <row r="446">
          <cell r="W446">
            <v>845.81999999999994</v>
          </cell>
          <cell r="X446">
            <v>3.5576362819512423E-2</v>
          </cell>
        </row>
        <row r="447">
          <cell r="W447">
            <v>196.238</v>
          </cell>
          <cell r="X447">
            <v>2.9197053017254559E-2</v>
          </cell>
        </row>
        <row r="448">
          <cell r="W448">
            <v>1466.6669999999999</v>
          </cell>
          <cell r="X448">
            <v>6.1363639462809212E-2</v>
          </cell>
        </row>
      </sheetData>
      <sheetData sheetId="3">
        <row r="23">
          <cell r="AC23">
            <v>8494.5460000000003</v>
          </cell>
        </row>
        <row r="24">
          <cell r="AC24">
            <v>7995.110721662898</v>
          </cell>
        </row>
        <row r="31">
          <cell r="M31">
            <v>0.61890587331212243</v>
          </cell>
        </row>
        <row r="32">
          <cell r="M32">
            <v>0.38109756653256149</v>
          </cell>
        </row>
      </sheetData>
      <sheetData sheetId="4" refreshError="1"/>
      <sheetData sheetId="5">
        <row r="12">
          <cell r="V12">
            <v>11.425321671105197</v>
          </cell>
        </row>
        <row r="14">
          <cell r="W14">
            <v>5.9613797236149242E-2</v>
          </cell>
        </row>
        <row r="15">
          <cell r="W15">
            <v>0.17302542461615106</v>
          </cell>
        </row>
      </sheetData>
      <sheetData sheetId="6">
        <row r="17">
          <cell r="K17">
            <v>0.32778404888894674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>
        <row r="67">
          <cell r="DE67">
            <v>9.2817541753040647E-2</v>
          </cell>
          <cell r="DF67">
            <v>146494.71999999997</v>
          </cell>
        </row>
        <row r="68">
          <cell r="DJ68">
            <v>4.8836217063678076</v>
          </cell>
        </row>
        <row r="94">
          <cell r="DE94">
            <v>7.484788090270901E-2</v>
          </cell>
          <cell r="DF94">
            <v>2930.7519999999995</v>
          </cell>
        </row>
        <row r="95">
          <cell r="DJ95">
            <v>6.2960273135003888</v>
          </cell>
        </row>
        <row r="106">
          <cell r="DE106">
            <v>6.5283905087904354E-2</v>
          </cell>
          <cell r="DF106">
            <v>47199.885000000002</v>
          </cell>
        </row>
        <row r="111">
          <cell r="DF111">
            <v>8.0853743609895616</v>
          </cell>
        </row>
      </sheetData>
    </sheetDataSet>
  </externalBook>
</externalLink>
</file>

<file path=xl/externalLinks/externalLink15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ipos de Cambio"/>
      <sheetName val="Indicadores Finales "/>
      <sheetName val="Indicadores deuda interna AC"/>
      <sheetName val="Indicadores Deuda Externa"/>
      <sheetName val="Vida Promedio DE"/>
      <sheetName val="TABLAS  REV VICE "/>
      <sheetName val="Graficos Indicadores"/>
      <sheetName val="TD DEUDA INTERNA AC"/>
      <sheetName val="Base Indicadores Externa"/>
      <sheetName val="BASE-DEUDA INT AC HNL MIL "/>
      <sheetName val="Indicadores deuda interna "/>
      <sheetName val="INGRESOS SEPT 2023"/>
      <sheetName val="Supuestos Macro 27 03 2023"/>
      <sheetName val="PIB RAMA"/>
      <sheetName val="tabla ingresos"/>
      <sheetName val="otras tablas "/>
      <sheetName val="Grafico ING DEUDA"/>
      <sheetName val="TD EXTERNA AC CGR"/>
      <sheetName val="bonos tasas variables"/>
      <sheetName val="TD SERVICIO INT MENS USD"/>
      <sheetName val="TD DESEMBOLSOS EXTERNOS"/>
      <sheetName val="SERVICIO ACUMULADO DE DEUDA EXT"/>
      <sheetName val="TD SERVICIO INT MENS HNL "/>
      <sheetName val="TD PRY EXTERNA AC CGR"/>
      <sheetName val="SERVICIO ACUMULADO DEUDA INTERN"/>
      <sheetName val="TD SERVICIO MENS EXT"/>
      <sheetName val="Contrataciones Externas 2023"/>
      <sheetName val="TD PRY EXTERNA AC TRI"/>
      <sheetName val="DIFERENCIAS    "/>
      <sheetName val="BASE-SERVICIO PAG INT MEN USD"/>
      <sheetName val="BASE-SERVICIO PAG INT MEN"/>
      <sheetName val="Hoja5"/>
      <sheetName val="SIGADE-SERVICIO PAG INT MENS "/>
      <sheetName val="BASE-PRY DEUDA INT AN HNL "/>
      <sheetName val="BASE-PRY EXTERNA AC USD MILLONE"/>
      <sheetName val="BASE-SERV EXT MEN "/>
      <sheetName val="SIGADE-SERV EXT MEN 2023USD MIL"/>
      <sheetName val="BASE-PRY EXT TRI AC USD M"/>
      <sheetName val="DIFERENCIAS   TRI"/>
      <sheetName val="SIGADE-DEUDA EXT AC UNID"/>
      <sheetName val="SIGADE- DEUDA EXT AC USD MILL"/>
      <sheetName val="SIGADE-PRY EXT TRI AC USD MILL "/>
      <sheetName val="SIGADE-PRY EXT AC MEN USD"/>
      <sheetName val="SIGADE-PRY EXTERNA AC USD MILL"/>
      <sheetName val="SIGADE-DEUDA INT AC HNL MIL "/>
      <sheetName val="SIGADE-DEUDA INT AC HNL UNID"/>
      <sheetName val="SIGADE-PRY DEUDA INT AN HNL MIL"/>
      <sheetName val="SIGADE-PRY INT TRIM HNL"/>
      <sheetName val="SIGADE-PRY INT MENSUAL 23-24"/>
      <sheetName val="SIGADE-PRY DEUDA INT MEN HNL MI"/>
      <sheetName val="Desembolsos acumulado enero-sep"/>
    </sheetNames>
    <sheetDataSet>
      <sheetData sheetId="0" refreshError="1"/>
      <sheetData sheetId="1" refreshError="1"/>
      <sheetData sheetId="2">
        <row r="66">
          <cell r="DE66">
            <v>9.2468391033176195E-2</v>
          </cell>
          <cell r="DF66">
            <v>142416.93899999995</v>
          </cell>
        </row>
        <row r="67">
          <cell r="DJ67">
            <v>4.7680291151783276</v>
          </cell>
        </row>
        <row r="94">
          <cell r="DE94">
            <v>7.4318244697675923E-2</v>
          </cell>
          <cell r="DF94">
            <v>2769.1409999999996</v>
          </cell>
        </row>
        <row r="95">
          <cell r="DJ95">
            <v>6.1104083792999395</v>
          </cell>
        </row>
        <row r="106">
          <cell r="DE106">
            <v>6.5233766687427183E-2</v>
          </cell>
          <cell r="DF106">
            <v>46318.703999999998</v>
          </cell>
        </row>
        <row r="111">
          <cell r="DF111">
            <v>8.0213075772032081</v>
          </cell>
        </row>
      </sheetData>
      <sheetData sheetId="3">
        <row r="442">
          <cell r="J442">
            <v>5943.6179999999977</v>
          </cell>
          <cell r="K442">
            <v>3.6692681373533764E-2</v>
          </cell>
        </row>
        <row r="443">
          <cell r="J443">
            <v>862.70500000000004</v>
          </cell>
          <cell r="K443">
            <v>3.5685936061573768E-2</v>
          </cell>
        </row>
        <row r="444">
          <cell r="J444">
            <v>159.41200000000001</v>
          </cell>
          <cell r="K444">
            <v>3.7447779464532156E-2</v>
          </cell>
        </row>
        <row r="445">
          <cell r="J445">
            <v>1466.6669999999999</v>
          </cell>
          <cell r="K445">
            <v>6.1363639462809212E-2</v>
          </cell>
        </row>
      </sheetData>
      <sheetData sheetId="4">
        <row r="12">
          <cell r="V12">
            <v>11.271671428870251</v>
          </cell>
        </row>
        <row r="14">
          <cell r="W14">
            <v>5.9899526387368569E-2</v>
          </cell>
        </row>
        <row r="15">
          <cell r="W15">
            <v>0.1733687965640911</v>
          </cell>
        </row>
      </sheetData>
      <sheetData sheetId="5">
        <row r="23">
          <cell r="AC23">
            <v>8432.4</v>
          </cell>
        </row>
        <row r="24">
          <cell r="AC24">
            <v>7771.4</v>
          </cell>
        </row>
        <row r="31">
          <cell r="M31">
            <v>0.61661959702144009</v>
          </cell>
        </row>
        <row r="32">
          <cell r="M32">
            <v>0.38338040297855991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>
        <row r="28">
          <cell r="M28">
            <v>0.14603921690281466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READ ME"/>
      <sheetName val="A"/>
      <sheetName val="AQ"/>
      <sheetName val="DQ"/>
      <sheetName val="ControlSheet"/>
      <sheetName val="FS"/>
      <sheetName val="Monthly"/>
      <sheetName val="MEI, SEI and EFV"/>
      <sheetName val="pensions (pr2000)"/>
      <sheetName val="Interest"/>
      <sheetName val="Sheet3"/>
      <sheetName val="ex rate"/>
      <sheetName val="READ_ME"/>
      <sheetName val="MEI,_SEI_and_EFV"/>
      <sheetName val="pensions_(pr2000)"/>
      <sheetName val="ex_rate"/>
      <sheetName val="Data ACAD Pooled (UK)"/>
      <sheetName val="dail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  <sheetData sheetId="16" refreshError="1"/>
      <sheetData sheetId="17" refreshError="1"/>
    </sheetDataSet>
  </externalBook>
</externalLink>
</file>

<file path=xl/externalLinks/externalLink16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tipo de cambio"/>
      <sheetName val="Graficos Indicadores"/>
      <sheetName val="Indicadores Finales  Rev"/>
      <sheetName val="Indicadores deuda interna AC"/>
      <sheetName val="diferencias oblig moneda extran"/>
      <sheetName val="Indicadores de Deuda Externa AC"/>
      <sheetName val="Vida Promedio DE"/>
      <sheetName val="tabla ingresos"/>
      <sheetName val="Ingresos Marzo"/>
      <sheetName val="TABLAS  EXTERNA"/>
      <sheetName val="EMBI"/>
      <sheetName val="REND BONOS SOBERANOS"/>
      <sheetName val="Moodys"/>
      <sheetName val="S&amp;P"/>
      <sheetName val="Supuestos Macro 27 03 2023"/>
      <sheetName val="otras tablas "/>
      <sheetName val="Gráfica Deuda PIB"/>
      <sheetName val="TABLAS  INTERNA"/>
      <sheetName val="Base Deuda Externa CGR "/>
      <sheetName val="TD DEUDA EXT SPNF MEFP"/>
      <sheetName val="TD DESEMBOLSOS EXTERNOS"/>
      <sheetName val="td servicio pagado"/>
      <sheetName val="Deuda Externa CGR "/>
      <sheetName val="Deuda Externa CGR HNL"/>
      <sheetName val="TD DEUDA INTERNA AC MAR 23"/>
      <sheetName val="Indicadores deuda interna 1"/>
      <sheetName val="Base saldo deuda Interna ac"/>
      <sheetName val="Bonos SEFIN Tasa Variable"/>
      <sheetName val="Contrataciones 2023"/>
      <sheetName val="TD DEUDA EXTERNA AC CGR"/>
      <sheetName val="td servicio externa op"/>
      <sheetName val="base servicio externa"/>
      <sheetName val="Servicio de Deuda Externa"/>
      <sheetName val="Saldo deuda Interna AC 2"/>
      <sheetName val="Servicio Deuda Interna AC "/>
      <sheetName val="SALDO DE DEUDA INT AC MAR 23"/>
      <sheetName val="BaseDeuda Externa SPNF MEFP "/>
      <sheetName val="Deuda Externa SPNF MEFP"/>
      <sheetName val="BASE DESEMBOLSOS EXTERNOS"/>
      <sheetName val="Desembolso acumulado enero-marz"/>
      <sheetName val="Base Pagado Externa"/>
      <sheetName val="Pagado Externa"/>
      <sheetName val="servicio de deuda interna 2"/>
      <sheetName val="Indicadores DI Mar 23"/>
    </sheetNames>
    <sheetDataSet>
      <sheetData sheetId="0"/>
      <sheetData sheetId="1">
        <row r="4">
          <cell r="B4">
            <v>13.72</v>
          </cell>
        </row>
      </sheetData>
      <sheetData sheetId="2"/>
      <sheetData sheetId="3"/>
      <sheetData sheetId="4"/>
      <sheetData sheetId="5"/>
      <sheetData sheetId="6">
        <row r="12">
          <cell r="V12">
            <v>11.520086389688517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</sheetDataSet>
  </externalBook>
</externalLink>
</file>

<file path=xl/externalLinks/externalLink16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  <xxl21:relativeUrl r:id="rId3"/>
    </xxl21:alternateUrls>
    <sheetNames>
      <sheetName val="tipo de cambio junio 24"/>
      <sheetName val="Parametros Deuda Externa AC CGR"/>
      <sheetName val="Parametros Deuda Interna AC"/>
      <sheetName val="EMBI"/>
      <sheetName val="REND BONOS SOBERANOS"/>
      <sheetName val="Moodys"/>
      <sheetName val="S&amp;P"/>
      <sheetName val="Gráfica Deuda PIB"/>
      <sheetName val="tabla ingresos"/>
      <sheetName val="Graficas Colocacion DI"/>
      <sheetName val="General Government Data Compara"/>
      <sheetName val="General Government Data"/>
      <sheetName val="Grafico  DEUDA"/>
      <sheetName val="GRAFICAS INFORME (2)"/>
      <sheetName val="SIGADE-EXTERNA AC CGR"/>
      <sheetName val="Variables 1"/>
      <sheetName val="Variables Macro Ultimas"/>
      <sheetName val="otras tablas "/>
      <sheetName val="PIB RAMA"/>
      <sheetName val="Grafico ING DEUDA"/>
      <sheetName val="indicadores finales"/>
      <sheetName val="Graficos Indicadores"/>
      <sheetName val="Indicadores Deuda Interna"/>
      <sheetName val="TPP DEUDA"/>
      <sheetName val="TABLAS  INFORME"/>
      <sheetName val="Vida Promedio DE"/>
      <sheetName val=" Indicadores Deuda Exte "/>
      <sheetName val="TD PRY EXT TRI USD CGR"/>
      <sheetName val="Base Indicadores Deuda Externa"/>
      <sheetName val="TD INT AC "/>
      <sheetName val="Bonos tasas variables junio 24"/>
      <sheetName val="BASE-DEUDA INT AC HNL "/>
      <sheetName val="GRAFICAS INFORME"/>
      <sheetName val="Ingresos Acum Junio"/>
      <sheetName val="TD EXT AC CRG"/>
      <sheetName val="TD SERV INT AC "/>
      <sheetName val="SERVICIO ACUM INTERNA"/>
      <sheetName val="TD DESEMBOLSOS EXTERNOS"/>
      <sheetName val="Contrataciones Deuda Externa"/>
      <sheetName val="TD PRY EXT AC US ANUAL"/>
      <sheetName val="SERV ACUM  DEUDA EXTERNA AC"/>
      <sheetName val="TD PAGO DE SERV MENSUAL"/>
      <sheetName val="TD SERV PAG INT MENSUAL"/>
      <sheetName val="TD PRY INT AC TRI USD"/>
      <sheetName val="TD PRY INT AC HNL"/>
      <sheetName val="TD PRY INT AC USD"/>
      <sheetName val="TD PRY INT TRIM AC"/>
      <sheetName val="Cuadro Indicadores deuda intern"/>
      <sheetName val="SALDO DEUDA INTERNA SIGADE"/>
      <sheetName val="BASE-DEUD EXT AC CGR"/>
      <sheetName val="TD DEUDA EXT SPNF"/>
      <sheetName val="TD PRY EXT SPNF USD"/>
      <sheetName val="DIFERENCIAS    "/>
      <sheetName val="BASE-PRY EXT SPNF ANUAL"/>
      <sheetName val="BASE-DEUDA EXT SPNF USD "/>
      <sheetName val="DIFERENCIAS   TRI"/>
      <sheetName val="BASE-PRY EXT TRI AC CGR "/>
      <sheetName val="BASE-PRY EXT ANUAL CGR "/>
      <sheetName val="BASE-SERV INT PAG MEN"/>
      <sheetName val="BASE-PRY INT ANUAL HNL "/>
      <sheetName val="BASE-PRY INT ANUAL USD"/>
      <sheetName val="BASE-PRY INT TRIMESTRAL  USD"/>
      <sheetName val="BASE-PRY INT TRIMESTRAL "/>
      <sheetName val="SIGADE-EXTERNA AC CGR UNID"/>
      <sheetName val="SIGADE-PRY EXT ANUAL CGR"/>
      <sheetName val="SIGADE-PRY EXT TRI AC CGR"/>
      <sheetName val="Base Desembolsos Externos"/>
      <sheetName val="SIGADE-DEUDA EXT SPNF USD"/>
      <sheetName val="SIGADE-PRY EXT MEN 24-27"/>
      <sheetName val="SIGADE-DEUDA INT AC HNL"/>
      <sheetName val="SIGADE-PRY INT ANUAL HNL"/>
      <sheetName val="SIGADE-PRY INT TRIMESTRAL"/>
      <sheetName val="SIGADE-PRY INT AC MEN 24-27"/>
      <sheetName val="SIGADE-SERV INT PAG MEN"/>
      <sheetName val="SIGADE-SERV AC MEN EXT"/>
      <sheetName val="SIGADE-PRY EXT SPNF ANUAL US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>
        <row r="12">
          <cell r="V12">
            <v>11.485107468828287</v>
          </cell>
        </row>
      </sheetData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</sheetDataSet>
  </externalBook>
</externalLink>
</file>

<file path=xl/externalLinks/externalLink16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  <xxl21:relativeUrl r:id="rId3"/>
    </xxl21:alternateUrls>
    <sheetNames>
      <sheetName val="Parametros Deuda Externa AC CGR"/>
      <sheetName val="Parametros Deuda Interna AC"/>
      <sheetName val="EMBI"/>
      <sheetName val="REND BONOS SOBERANOS"/>
      <sheetName val="Moodys"/>
      <sheetName val="S&amp;P"/>
      <sheetName val="Graficos Indicadores"/>
      <sheetName val="Gráfica Deuda PIB"/>
      <sheetName val="tabla ingresos"/>
      <sheetName val="Grafico  DEUDA"/>
      <sheetName val="Variables 1"/>
      <sheetName val="Variables Macro Ultimas"/>
      <sheetName val="TD DEUDA INTERNA AC"/>
      <sheetName val="General Government Data"/>
      <sheetName val="PIB RAMA"/>
      <sheetName val="Tipo de Cambio"/>
      <sheetName val="Ingresos Septiembre"/>
      <sheetName val="diferencias"/>
      <sheetName val="INGRESOS ACUM SEPT 24"/>
      <sheetName val="Grafico ING DEUDA"/>
      <sheetName val="TD SERV PAGADO USD MM"/>
      <sheetName val="TPP DEUDA"/>
      <sheetName val="TABLAS  INFORME"/>
      <sheetName val="GRAFICAS INFORME"/>
      <sheetName val="indicadores finales"/>
      <sheetName val="INDICADORES DEUDA EXTERNA"/>
      <sheetName val="Indicadores Deuda Interna"/>
      <sheetName val="BASE DEUDA EXTERNA"/>
      <sheetName val="Vida Promedio DE"/>
      <sheetName val="TD PRY EXT TRI AC CGR"/>
      <sheetName val="base_pry interna hnl mll "/>
      <sheetName val="BASE_SALDO _INTERNA_AC"/>
      <sheetName val="bonos tasa variable BCH"/>
      <sheetName val="otras tablas "/>
      <sheetName val="TD DEUDA EXTERNA AC"/>
      <sheetName val="SERVICIO EXT AC"/>
      <sheetName val="DIFERENCIAS    "/>
      <sheetName val="TD PRY_EXT_AC_USD_MM"/>
      <sheetName val="TD DESEMBOLSOS EXTERNOS"/>
      <sheetName val="contrataciones externas"/>
      <sheetName val="SERV EXT AC OPERACIONES"/>
      <sheetName val="TOTAL ALIVIOS"/>
      <sheetName val="PRY INT AC USD MILL"/>
      <sheetName val="TD PRY INT AC HNL MM"/>
      <sheetName val="SERV-INT AC OPERACIONES"/>
      <sheetName val="TD SERVICIO PAGADO INT AC HNL M"/>
      <sheetName val="SALDO  INTERNA AC OP"/>
      <sheetName val="DIFERENCIAS   TRI"/>
      <sheetName val="BASE_PRY _EXT_TRI_USDM "/>
      <sheetName val="BASE_PRY EXT AC EXT_US$ M "/>
      <sheetName val="BASE_PRY EXT AC EXT_US$ M (2)"/>
      <sheetName val="SIGADE_SALDO _INTERNA_AC"/>
      <sheetName val="BASE_SERV PAGADO_INT_ME USD"/>
      <sheetName val="BASE_SERV PAGADO_INT_MENS "/>
      <sheetName val="base_pry interna usd mll "/>
      <sheetName val="sigade_pry interna hnl mll"/>
      <sheetName val="SIGADE_PRY_INT MEN_USD"/>
      <sheetName val="SIGADE_SERV PAGADO_INT_MENS"/>
      <sheetName val="SERV INT OPERACIONES"/>
      <sheetName val="BASE_PRY_ALIVIOS_ANUAL_HN "/>
      <sheetName val="SIGADE_PRY_ALIVIOS_ANUAL_HNLMM"/>
      <sheetName val="SIGADE_PRY_ALIVIOS_MEN HNL MM"/>
      <sheetName val="SIGADE_EXT AC_CGR_USD_MM"/>
      <sheetName val="SIGADE_PRY EXT AC EXT_US$ MILLO"/>
      <sheetName val="SIGADE_PRY _EXT_TRI_USDM"/>
      <sheetName val="SIGADE_PRY_EXT_MEN_HNL_27"/>
      <sheetName val="SIGADE_SERV EXT_MEN_USD M"/>
      <sheetName val="SIGADE_SERV EXT MEN_USD M"/>
      <sheetName val="SIGADE_EXT SPNF_USDM"/>
      <sheetName val="SIGADE_PRY EXT SPNF_US MM"/>
      <sheetName val="base_Desembolsos Acumulados"/>
      <sheetName val="SIGADE_Desembolsos Acumulados 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>
        <row r="12">
          <cell r="V12">
            <v>11.38567346036359</v>
          </cell>
        </row>
      </sheetData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</sheetDataSet>
  </externalBook>
</externalLink>
</file>

<file path=xl/externalLinks/externalLink16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  <xxl21:relativeUrl r:id="rId3"/>
    </xxl21:alternateUrls>
    <sheetNames>
      <sheetName val="Cuadro de Indicadores"/>
      <sheetName val="INDICADORES EXTERNA"/>
      <sheetName val="Graficos Indicadores (2)"/>
      <sheetName val="Vida Promedio DE"/>
      <sheetName val="Indicadores Deuda Interna"/>
      <sheetName val="BASE_INT_AC_HNL_MM"/>
      <sheetName val="TABLAS  INFORME"/>
      <sheetName val="Tipo de Cambio "/>
      <sheetName val="SERVICIO PAGADO INTERNA 2025"/>
      <sheetName val="SERVICIO EXTERNA AC 2025"/>
      <sheetName val="Parametros Deuda Externa AC CGR"/>
      <sheetName val="Parametros Deuda Interna AC"/>
      <sheetName val="BONOS TASA VARIABLE"/>
      <sheetName val="EMBI"/>
      <sheetName val="REND BONOS SOBERANOS "/>
      <sheetName val="Moodys"/>
      <sheetName val="S&amp;P"/>
      <sheetName val="Graficos Indicadores"/>
      <sheetName val="Grafico  DEUDA"/>
      <sheetName val="FLUJO-SALDOS"/>
      <sheetName val="Grafico ING DEUDA"/>
      <sheetName val="Variables Macro 2025"/>
      <sheetName val="otras tablas "/>
      <sheetName val="TD SERVICIO MENSUAL EXT USD, MM"/>
      <sheetName val="TD SERVICIO INT USD MM"/>
      <sheetName val="GRAFICAS INFORME"/>
      <sheetName val="TPP DEUDA"/>
      <sheetName val="TD DEUDA INT AC"/>
      <sheetName val="TD DEUDA EXTERNA AC"/>
      <sheetName val="TD PRY EXT AC USD MM"/>
      <sheetName val="TD DESEMBOLSOS EXTERNOS"/>
      <sheetName val="TD CONTRATACIONES"/>
      <sheetName val="CONTRATACIONES EXTERNAS 2025"/>
      <sheetName val="DIFERENCIAS ANUAL   "/>
      <sheetName val="TD PRY INTERNA AC HNL MM"/>
      <sheetName val="TD EMISIONES DI"/>
      <sheetName val="TD EMISIONES INT USD"/>
      <sheetName val="Ingresos AC 2025"/>
      <sheetName val="Resumen Global Emisiones"/>
      <sheetName val="Emisiones Bonos D-Interna 2025"/>
      <sheetName val="TD SERVICIO INT HNL MM"/>
      <sheetName val="SALDOS D-I INC.MORA DICIEM-2025"/>
      <sheetName val="BASE_DESEM_EXT_USD_MM"/>
      <sheetName val="BASE_PRY_EXT_AC_ANUAL_USD "/>
      <sheetName val="BASE_SERV_MEN_EXT_USD_MM"/>
      <sheetName val="BASE_TD_EXT_AC_CGR_USD_MM"/>
      <sheetName val="BASE_EMISIONES INTERNA USD"/>
      <sheetName val="BASE_EMISIONES DEUDA INTERNA"/>
      <sheetName val="SIGADE_SERV_MEN_EXT_USD_MM"/>
      <sheetName val="SIGADE_PRY_EXT_AC_ANUAL_USD "/>
      <sheetName val="SIGADE_EXT_AC_CGR_USD_MM"/>
      <sheetName val="SIGADE_EXT_AC_CGR_USD_UNID"/>
      <sheetName val="SIGADE_PRY_EXT_AC_MENSUA_USD_MM"/>
      <sheetName val="SIGADE_DEUDA_EXT_SPNF_USD_MM"/>
      <sheetName val="SIGADE_PRY_EXT_SPNF_USD_MM"/>
      <sheetName val="SIGADE_PRY_EXT_AC_TRI_USD_MM"/>
      <sheetName val="SIGADE_DESEM_EXT_USD_MM"/>
      <sheetName val="BASE_SERV_PAG_INT_AC_HNL"/>
      <sheetName val="BASE_PRY_INT AC_HNL_MM_ANUAL"/>
      <sheetName val="BASE_SERV_PAG_INT_AC_USD"/>
      <sheetName val="BASE_SERV_PAG_INT_AC_HNL_"/>
      <sheetName val="SIGADE_SERV_PAG_INT_AC_HNL_MM"/>
      <sheetName val="SIGADE_PRY_INT AC_HNL_MM_ANUAL"/>
      <sheetName val="SIGADE_SALDO INT AC_HNL_MM "/>
      <sheetName val="SIGADE_SALDO_INT _AC_HNL_UNID"/>
      <sheetName val="SIGADE_PRY_INT_AC_TRI_HNL_MM"/>
      <sheetName val="SIGADE_PRY_INT_AC_MENS_HNL_MM"/>
      <sheetName val="SIGADE_EMISIONES DEUDA INTERNA "/>
    </sheetNames>
    <sheetDataSet>
      <sheetData sheetId="0"/>
      <sheetData sheetId="1"/>
      <sheetData sheetId="2"/>
      <sheetData sheetId="3">
        <row r="12">
          <cell r="V12">
            <v>11.319407105058653</v>
          </cell>
        </row>
      </sheetData>
      <sheetData sheetId="4"/>
      <sheetData sheetId="5"/>
      <sheetData sheetId="6">
        <row r="29">
          <cell r="AH29">
            <v>9297.1480000000029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</sheetDataSet>
  </externalBook>
</externalLink>
</file>

<file path=xl/externalLinks/externalLink16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Indicadores 1"/>
      <sheetName val="VM calculos"/>
      <sheetName val="Calculos"/>
      <sheetName val="Indicadores "/>
      <sheetName val="rev obs"/>
    </sheetNames>
    <sheetDataSet>
      <sheetData sheetId="0"/>
      <sheetData sheetId="1"/>
      <sheetData sheetId="2">
        <row r="55">
          <cell r="R55">
            <v>114863.13600000003</v>
          </cell>
          <cell r="S55">
            <v>9.5604991248018828E-2</v>
          </cell>
        </row>
        <row r="56">
          <cell r="N56">
            <v>9.5023788237265067E-2</v>
          </cell>
        </row>
        <row r="57">
          <cell r="Y57">
            <v>9.4998461467638226E-2</v>
          </cell>
        </row>
        <row r="60">
          <cell r="I60">
            <v>9.5235514979069777E-2</v>
          </cell>
        </row>
        <row r="61">
          <cell r="AD61">
            <v>9.4700891398547718E-2</v>
          </cell>
        </row>
        <row r="63">
          <cell r="AI63">
            <v>9.1881056465396238E-2</v>
          </cell>
          <cell r="AN63">
            <v>9.2402219562001162E-2</v>
          </cell>
        </row>
        <row r="66">
          <cell r="BC66">
            <v>9.1704646300246898E-2</v>
          </cell>
        </row>
        <row r="67">
          <cell r="BM67">
            <v>8.972736724821849E-2</v>
          </cell>
        </row>
        <row r="68">
          <cell r="AS68">
            <v>9.2447553985486722E-2</v>
          </cell>
          <cell r="AX68">
            <v>9.1666356326056908E-2</v>
          </cell>
          <cell r="BH68">
            <v>9.066135734315392E-2</v>
          </cell>
        </row>
        <row r="75">
          <cell r="O75">
            <v>7.8530725713221297E-2</v>
          </cell>
          <cell r="T75">
            <v>7.7469417049323974E-2</v>
          </cell>
          <cell r="Y75">
            <v>7.2012501601045151E-2</v>
          </cell>
        </row>
        <row r="77">
          <cell r="D77">
            <v>7.7003669789153795E-2</v>
          </cell>
        </row>
        <row r="78">
          <cell r="J78">
            <v>7.6567663807182065E-2</v>
          </cell>
        </row>
        <row r="79">
          <cell r="AD79">
            <v>7.2020664362417872E-2</v>
          </cell>
        </row>
        <row r="81">
          <cell r="N81">
            <v>1.4191774860735334E-2</v>
          </cell>
          <cell r="S81">
            <v>1.3804871318435686E-2</v>
          </cell>
          <cell r="Y81">
            <v>1.3804869884147405E-2</v>
          </cell>
          <cell r="AI81">
            <v>7.2362029431319363E-2</v>
          </cell>
          <cell r="AO81">
            <v>3.9969181864935352E-2</v>
          </cell>
        </row>
        <row r="83">
          <cell r="D83">
            <v>1.4571489244997696E-2</v>
          </cell>
        </row>
        <row r="85">
          <cell r="I85">
            <v>1.4191766379517164E-2</v>
          </cell>
          <cell r="AT85">
            <v>3.9964621245872203E-2</v>
          </cell>
          <cell r="AY85">
            <v>4.128582239938372E-2</v>
          </cell>
        </row>
        <row r="86">
          <cell r="AD86">
            <v>1.127345983619067E-2</v>
          </cell>
        </row>
        <row r="87">
          <cell r="BD87">
            <v>4.8117223652365086E-2</v>
          </cell>
          <cell r="BI87">
            <v>4.7043157326017812E-2</v>
          </cell>
        </row>
        <row r="88">
          <cell r="AI88">
            <v>1.1260519251099589E-2</v>
          </cell>
          <cell r="AN88">
            <v>1.0790037209998342E-2</v>
          </cell>
          <cell r="BN88">
            <v>3.4260447693080655E-2</v>
          </cell>
        </row>
        <row r="92">
          <cell r="AS92">
            <v>1.1050274280321749E-2</v>
          </cell>
          <cell r="AX92">
            <v>1.0964156175856008E-2</v>
          </cell>
        </row>
        <row r="94">
          <cell r="BC94">
            <v>1.0966114022176251E-2</v>
          </cell>
        </row>
        <row r="97">
          <cell r="BM97">
            <v>1.1053953326764614E-2</v>
          </cell>
        </row>
      </sheetData>
      <sheetData sheetId="3"/>
      <sheetData sheetId="4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Annual"/>
      <sheetName val="Quarterly"/>
      <sheetName val="Monthly"/>
      <sheetName val="Interest"/>
      <sheetName val="INFlevel"/>
      <sheetName val="INFrate"/>
      <sheetName val="GDPQ"/>
      <sheetName val="GDPM"/>
      <sheetName val="AQ"/>
      <sheetName val="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Nwork"/>
      <sheetName val="Roadmap"/>
      <sheetName val="monimp"/>
      <sheetName val="interv"/>
      <sheetName val="Montabs"/>
      <sheetName val="fiscout"/>
      <sheetName val="corresp"/>
      <sheetName val="junk"/>
      <sheetName val="real"/>
      <sheetName val="INFlevel"/>
      <sheetName val="TableM"/>
      <sheetName val="GSA Price"/>
      <sheetName val="WB"/>
      <sheetName val="BoP"/>
      <sheetName val="#REF"/>
      <sheetName val="er"/>
      <sheetName val="salda_10_06_ime"/>
      <sheetName val="Montabs:junk"/>
      <sheetName val="Consolidati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DOC"/>
      <sheetName val="Input"/>
      <sheetName val="BoP_Sum"/>
      <sheetName val="BoP"/>
      <sheetName val="DS_after2001 (2)"/>
      <sheetName val="Chart1 DS"/>
      <sheetName val="Sheet1"/>
      <sheetName val="RED_Tble36"/>
      <sheetName val="Prog"/>
      <sheetName val="End-94"/>
      <sheetName val="End-94 (2)"/>
      <sheetName val="Gas"/>
      <sheetName val="ER"/>
      <sheetName val="UFC_TBL"/>
      <sheetName val="IMF"/>
      <sheetName val="DS_after2001"/>
      <sheetName val="Projects"/>
      <sheetName val="WB"/>
      <sheetName val="EBRD"/>
      <sheetName val="CPFs"/>
      <sheetName val="ControlSheet"/>
      <sheetName val="Debt"/>
      <sheetName val="DSA-2000"/>
      <sheetName val="DSA"/>
      <sheetName val="WEO"/>
      <sheetName val="EDSSBATCH"/>
      <sheetName val="monimp"/>
      <sheetName val="interv"/>
      <sheetName val="fiscout"/>
      <sheetName val="00_Consulta_CEI"/>
      <sheetName val="CONSULTA"/>
      <sheetName val="DS_after2001_(2)"/>
      <sheetName val="Chart1_DS"/>
      <sheetName val="End-94_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"/>
      <sheetName val="serie"/>
      <sheetName val="Hoja1"/>
      <sheetName val="DETALLADO"/>
      <sheetName val="No Clasificados"/>
      <sheetName val="CUADRE "/>
      <sheetName val="Formulas serie deta"/>
      <sheetName val="cuadros "/>
      <sheetName val="Módulo1"/>
      <sheetName val="D.E.P.P DEUDOR"/>
      <sheetName val="Cuadro 1"/>
      <sheetName val="cuadros"/>
      <sheetName val="2001"/>
      <sheetName val="Base Monetaria "/>
      <sheetName val="No_Clasificados"/>
      <sheetName val="CUADRE_"/>
      <sheetName val="Formulas_serie_deta"/>
      <sheetName val="cuadros_"/>
      <sheetName val="D_E_P_P_DEUDOR"/>
      <sheetName val="Cuadro_1"/>
      <sheetName val="Base_Monetaria_"/>
      <sheetName val="REMESAS "/>
      <sheetName val="TCR"/>
      <sheetName val="Tasa de Interés semanal"/>
      <sheetName val="Gráficos"/>
      <sheetName val="No_Clasificados1"/>
      <sheetName val="CUADRE_1"/>
      <sheetName val="Formulas_serie_deta1"/>
      <sheetName val="cuadros_1"/>
      <sheetName val="D_E_P_P_DEUDOR1"/>
      <sheetName val="Cuadro_11"/>
      <sheetName val="Base_Monetaria_1"/>
      <sheetName val="REMESAS_"/>
      <sheetName val="Tasa_de_Interés_semanal"/>
    </sheetNames>
    <sheetDataSet>
      <sheetData sheetId="0"/>
      <sheetData sheetId="1"/>
      <sheetData sheetId="2"/>
      <sheetData sheetId="3" refreshError="1">
        <row r="1">
          <cell r="A1" t="str">
            <v xml:space="preserve"> </v>
          </cell>
        </row>
        <row r="5">
          <cell r="A5" t="str">
            <v>BALANCE DETALLADO DIARIO DEL BANCO CENTRAL DE HONDURAS AL 03/09/2002</v>
          </cell>
        </row>
        <row r="6">
          <cell r="A6" t="str">
            <v>(Saldo en miles de lempiras)</v>
          </cell>
        </row>
        <row r="9">
          <cell r="A9">
            <v>37503</v>
          </cell>
        </row>
        <row r="10">
          <cell r="A10">
            <v>37503.533137962964</v>
          </cell>
        </row>
        <row r="11">
          <cell r="A11" t="str">
            <v>I. ACTIVOS INTERNACIONALES</v>
          </cell>
        </row>
        <row r="13">
          <cell r="A13" t="str">
            <v xml:space="preserve">  1. Disp. Internac. (C.P.)</v>
          </cell>
        </row>
        <row r="15">
          <cell r="A15" t="str">
            <v xml:space="preserve">     A. Tenencia de DEG</v>
          </cell>
        </row>
        <row r="16">
          <cell r="A16" t="str">
            <v xml:space="preserve">     B. Oro y Divisas</v>
          </cell>
        </row>
        <row r="17">
          <cell r="A17" t="str">
            <v xml:space="preserve">        a) Oro</v>
          </cell>
        </row>
        <row r="18">
          <cell r="A18" t="str">
            <v xml:space="preserve">        b) Bill. y Mons. Extranj.</v>
          </cell>
        </row>
        <row r="19">
          <cell r="A19" t="str">
            <v xml:space="preserve">        c) Dep. a Vta. Bco. Ext.</v>
          </cell>
        </row>
        <row r="20">
          <cell r="A20" t="str">
            <v xml:space="preserve">        d) Dep. a plazo Bco. Ext.</v>
          </cell>
        </row>
        <row r="21">
          <cell r="A21" t="str">
            <v xml:space="preserve">        e) Inv. en Bcos. del Ext.</v>
          </cell>
        </row>
        <row r="23">
          <cell r="A23" t="str">
            <v xml:space="preserve">     C. Aporte en Oro y Divisas</v>
          </cell>
        </row>
        <row r="24">
          <cell r="A24" t="str">
            <v xml:space="preserve">        a) FOCEM</v>
          </cell>
        </row>
        <row r="26">
          <cell r="A26" t="str">
            <v xml:space="preserve">  2. Otros Activos Internacs. (L.P.)</v>
          </cell>
        </row>
        <row r="27">
          <cell r="A27" t="str">
            <v xml:space="preserve">     A. Aportes en M/E a Inst. Int.</v>
          </cell>
        </row>
        <row r="28">
          <cell r="A28" t="str">
            <v xml:space="preserve">        a) BIRF</v>
          </cell>
        </row>
        <row r="29">
          <cell r="A29" t="str">
            <v xml:space="preserve">        b) Corp. Financ. Internac.</v>
          </cell>
        </row>
        <row r="30">
          <cell r="A30" t="str">
            <v xml:space="preserve">        c) BID</v>
          </cell>
        </row>
        <row r="31">
          <cell r="A31" t="str">
            <v xml:space="preserve">        d) Asoc. Internac. de Fom.</v>
          </cell>
        </row>
        <row r="32">
          <cell r="A32" t="str">
            <v xml:space="preserve">        e) BLADEX</v>
          </cell>
        </row>
        <row r="33">
          <cell r="A33" t="str">
            <v xml:space="preserve">        f)  BCIE</v>
          </cell>
        </row>
        <row r="34">
          <cell r="A34" t="str">
            <v xml:space="preserve">        g) Corp. Interamer. de Inversiones</v>
          </cell>
        </row>
        <row r="35">
          <cell r="A35" t="str">
            <v xml:space="preserve">        h) Agencia Multilateral de Garantia e Inv.</v>
          </cell>
        </row>
        <row r="37">
          <cell r="A37" t="str">
            <v xml:space="preserve">     B. Aportes en M/N a Inst. Int.</v>
          </cell>
        </row>
        <row r="38">
          <cell r="A38" t="str">
            <v xml:space="preserve">        a) BIRF</v>
          </cell>
        </row>
        <row r="39">
          <cell r="A39" t="str">
            <v xml:space="preserve">        b) BID</v>
          </cell>
        </row>
        <row r="40">
          <cell r="A40" t="str">
            <v xml:space="preserve">        c) Asoc. Internac. de Fom.</v>
          </cell>
        </row>
        <row r="41">
          <cell r="A41" t="str">
            <v xml:space="preserve">        d) BCIE</v>
          </cell>
        </row>
        <row r="42">
          <cell r="A42" t="str">
            <v xml:space="preserve">        e) Agencia Multilateral de Garantia e Inv.</v>
          </cell>
        </row>
        <row r="44">
          <cell r="A44" t="str">
            <v xml:space="preserve">  3. Otros </v>
          </cell>
        </row>
        <row r="45">
          <cell r="A45" t="str">
            <v xml:space="preserve">     A. Depósitos a Plazo BCIE</v>
          </cell>
        </row>
        <row r="46">
          <cell r="A46" t="str">
            <v xml:space="preserve">     B. Préstamo Compens. BCIE</v>
          </cell>
        </row>
        <row r="47">
          <cell r="A47" t="str">
            <v xml:space="preserve">     C. Otros B.C. Nicaragua</v>
          </cell>
        </row>
        <row r="48">
          <cell r="A48" t="str">
            <v xml:space="preserve">     D. BIAPE</v>
          </cell>
        </row>
        <row r="51">
          <cell r="A51" t="str">
            <v>II. ACTIVOS NACIONALES</v>
          </cell>
        </row>
        <row r="53">
          <cell r="A53" t="str">
            <v xml:space="preserve">  1. Crédito Interno</v>
          </cell>
        </row>
        <row r="54">
          <cell r="A54" t="str">
            <v xml:space="preserve">     A. Sector Público</v>
          </cell>
        </row>
        <row r="55">
          <cell r="A55" t="str">
            <v xml:space="preserve">        a) Gobierno Central</v>
          </cell>
        </row>
        <row r="56">
          <cell r="A56" t="str">
            <v xml:space="preserve">            i) Bns. Cons. Mone. Metal</v>
          </cell>
        </row>
        <row r="57">
          <cell r="A57" t="str">
            <v xml:space="preserve">           ii) Letras Tesoreria</v>
          </cell>
        </row>
        <row r="58">
          <cell r="A58" t="str">
            <v xml:space="preserve">          iii) Bonos Deuda Publica  1/</v>
          </cell>
        </row>
        <row r="59">
          <cell r="A59" t="str">
            <v xml:space="preserve">          iv) Bonos por recompras gubernamentales</v>
          </cell>
        </row>
        <row r="60">
          <cell r="A60" t="str">
            <v xml:space="preserve">          v) Bono El Zarzal</v>
          </cell>
        </row>
        <row r="61">
          <cell r="A61" t="str">
            <v xml:space="preserve">          vi) Otros Valores</v>
          </cell>
        </row>
        <row r="62">
          <cell r="A62" t="str">
            <v xml:space="preserve">           vii) Préstamos M/N</v>
          </cell>
        </row>
        <row r="63">
          <cell r="A63" t="str">
            <v xml:space="preserve">           viii) Préstamos M/E</v>
          </cell>
        </row>
        <row r="64">
          <cell r="A64" t="str">
            <v xml:space="preserve">          ix) Intereses</v>
          </cell>
        </row>
        <row r="66">
          <cell r="A66" t="str">
            <v xml:space="preserve">        b) Resto del Sector Público</v>
          </cell>
        </row>
        <row r="67">
          <cell r="A67" t="str">
            <v xml:space="preserve">           i) Gobierno Local</v>
          </cell>
        </row>
        <row r="68">
          <cell r="A68" t="str">
            <v xml:space="preserve">              Crédito Corriente</v>
          </cell>
        </row>
        <row r="69">
          <cell r="A69" t="str">
            <v xml:space="preserve">              Valores</v>
          </cell>
        </row>
        <row r="71">
          <cell r="A71" t="str">
            <v xml:space="preserve">          ii) Inst. Descentraliz.</v>
          </cell>
        </row>
        <row r="72">
          <cell r="A72" t="str">
            <v xml:space="preserve">              Préstamos M/N</v>
          </cell>
        </row>
        <row r="73">
          <cell r="A73" t="str">
            <v xml:space="preserve">              Préstamos M/E</v>
          </cell>
        </row>
        <row r="74">
          <cell r="A74" t="str">
            <v xml:space="preserve">              Valores</v>
          </cell>
        </row>
        <row r="76">
          <cell r="A76" t="str">
            <v xml:space="preserve">     B. Sector Bancario</v>
          </cell>
        </row>
        <row r="77">
          <cell r="A77" t="str">
            <v xml:space="preserve">        a) Bancos Comerciales</v>
          </cell>
        </row>
        <row r="78">
          <cell r="A78" t="str">
            <v xml:space="preserve">           i) Adelant. y Redescuento</v>
          </cell>
        </row>
        <row r="79">
          <cell r="A79" t="str">
            <v xml:space="preserve">          ii) Depósitos</v>
          </cell>
        </row>
        <row r="80">
          <cell r="A80" t="str">
            <v xml:space="preserve">         iii) Préstamos</v>
          </cell>
        </row>
        <row r="81">
          <cell r="A81" t="str">
            <v xml:space="preserve">               Fondo Rotatorio en US$ AID</v>
          </cell>
        </row>
        <row r="82">
          <cell r="A82" t="str">
            <v xml:space="preserve">        b) Otras Inst. Bancarias</v>
          </cell>
        </row>
        <row r="83">
          <cell r="A83" t="str">
            <v xml:space="preserve">           i) Bco. de Desarrollo</v>
          </cell>
        </row>
        <row r="84">
          <cell r="A84" t="str">
            <v xml:space="preserve">                BANADESA</v>
          </cell>
        </row>
        <row r="85">
          <cell r="A85" t="str">
            <v xml:space="preserve">                  Adel. y Redescuentos</v>
          </cell>
        </row>
        <row r="86">
          <cell r="A86" t="str">
            <v xml:space="preserve">                  Depósitos</v>
          </cell>
        </row>
        <row r="87">
          <cell r="A87" t="str">
            <v xml:space="preserve">                  Préstamos</v>
          </cell>
        </row>
        <row r="88">
          <cell r="A88" t="str">
            <v xml:space="preserve">                  Valores</v>
          </cell>
        </row>
        <row r="89">
          <cell r="A89" t="str">
            <v xml:space="preserve">                Bco. Municipal Autonomo</v>
          </cell>
        </row>
        <row r="90">
          <cell r="A90" t="str">
            <v xml:space="preserve">                FONAPROVI</v>
          </cell>
        </row>
        <row r="91">
          <cell r="A91" t="str">
            <v xml:space="preserve">                  Préstamos</v>
          </cell>
        </row>
        <row r="92">
          <cell r="A92" t="str">
            <v xml:space="preserve">                  Valores</v>
          </cell>
        </row>
        <row r="93">
          <cell r="A93" t="str">
            <v xml:space="preserve">                  Fideicomisos(PRI)</v>
          </cell>
        </row>
        <row r="95">
          <cell r="A95" t="str">
            <v xml:space="preserve">          ii) Inst. Financ. Espec.</v>
          </cell>
        </row>
        <row r="96">
          <cell r="A96" t="str">
            <v xml:space="preserve">              Adel. y Redescuento</v>
          </cell>
        </row>
        <row r="97">
          <cell r="A97" t="str">
            <v xml:space="preserve">              Préstamos</v>
          </cell>
        </row>
        <row r="98">
          <cell r="A98" t="str">
            <v xml:space="preserve">              Valores</v>
          </cell>
        </row>
        <row r="100">
          <cell r="A100" t="str">
            <v xml:space="preserve">     C. Sociedades Financieras</v>
          </cell>
        </row>
        <row r="101">
          <cell r="A101" t="str">
            <v xml:space="preserve">           Prestamos</v>
          </cell>
        </row>
        <row r="103">
          <cell r="A103" t="str">
            <v xml:space="preserve">     D. Sector Privado</v>
          </cell>
        </row>
        <row r="105">
          <cell r="A105" t="str">
            <v xml:space="preserve">  2. Activos no Clasificados</v>
          </cell>
        </row>
        <row r="106">
          <cell r="A106" t="str">
            <v xml:space="preserve">        a) Muebles e Inmuebles</v>
          </cell>
        </row>
        <row r="107">
          <cell r="A107" t="str">
            <v xml:space="preserve">        b) Costo Metal Moneda</v>
          </cell>
        </row>
        <row r="108">
          <cell r="A108" t="str">
            <v xml:space="preserve">        c) Intereses por Cobrar</v>
          </cell>
        </row>
        <row r="109">
          <cell r="A109" t="str">
            <v xml:space="preserve">        d) Cuentas por Liquidar</v>
          </cell>
        </row>
        <row r="110">
          <cell r="A110" t="str">
            <v xml:space="preserve">        e) Deudores Varios</v>
          </cell>
        </row>
        <row r="111">
          <cell r="A111" t="str">
            <v xml:space="preserve">         f) Gastos Diferidos</v>
          </cell>
        </row>
        <row r="112">
          <cell r="A112" t="str">
            <v xml:space="preserve">        g) FOCOPE</v>
          </cell>
        </row>
        <row r="113">
          <cell r="A113" t="str">
            <v xml:space="preserve">        h) BANFINAN</v>
          </cell>
        </row>
        <row r="114">
          <cell r="A114" t="str">
            <v xml:space="preserve">         i) Sucursales y Agencias</v>
          </cell>
        </row>
        <row r="115">
          <cell r="A115" t="str">
            <v xml:space="preserve">         j) FONDEI</v>
          </cell>
        </row>
        <row r="116">
          <cell r="A116" t="str">
            <v xml:space="preserve">        k) PRI</v>
          </cell>
        </row>
        <row r="117">
          <cell r="A117" t="str">
            <v xml:space="preserve">         l) FOGADE</v>
          </cell>
        </row>
        <row r="118">
          <cell r="A118" t="str">
            <v xml:space="preserve">       m) FOVI</v>
          </cell>
        </row>
        <row r="119">
          <cell r="A119" t="str">
            <v xml:space="preserve">        n) Transporte</v>
          </cell>
        </row>
        <row r="120">
          <cell r="A120" t="str">
            <v xml:space="preserve">        o) Pequeno Caficultor</v>
          </cell>
        </row>
        <row r="121">
          <cell r="A121" t="str">
            <v xml:space="preserve">        p) RIC</v>
          </cell>
        </row>
        <row r="122">
          <cell r="A122" t="str">
            <v xml:space="preserve">        q) CONADI</v>
          </cell>
        </row>
        <row r="123">
          <cell r="A123" t="str">
            <v xml:space="preserve">        r) Otros  2/</v>
          </cell>
        </row>
        <row r="124">
          <cell r="A124" t="str">
            <v xml:space="preserve">        s) Pérdidas Dif. Neg. Div.-GOB.</v>
          </cell>
        </row>
        <row r="125">
          <cell r="A125" t="str">
            <v xml:space="preserve">         t) Costo de conversión por revaluac. cambiaria 3/</v>
          </cell>
        </row>
        <row r="126">
          <cell r="A126" t="str">
            <v xml:space="preserve">        u) Pérdidas Dif. Neg. Div.-PETR.</v>
          </cell>
        </row>
        <row r="127">
          <cell r="A127" t="str">
            <v xml:space="preserve">        v) Bono Consolidación Patrimonial</v>
          </cell>
        </row>
        <row r="128">
          <cell r="A128" t="str">
            <v xml:space="preserve">       w) Adelantos Bancorp</v>
          </cell>
        </row>
        <row r="129">
          <cell r="A129" t="str">
            <v xml:space="preserve">        x) Compra temporal de CAM DE FOSEDE</v>
          </cell>
        </row>
        <row r="131">
          <cell r="A131" t="str">
            <v xml:space="preserve">          ACTIVOS=PASIVOS</v>
          </cell>
        </row>
        <row r="133">
          <cell r="A133" t="str">
            <v>I. PASIVOS INTERNACIONALES</v>
          </cell>
        </row>
        <row r="135">
          <cell r="A135" t="str">
            <v xml:space="preserve">  1. Obligaciones. Internacion. (C.P.)</v>
          </cell>
        </row>
        <row r="136">
          <cell r="A136" t="str">
            <v xml:space="preserve">     A. Posición Neta con el FMI</v>
          </cell>
        </row>
        <row r="137">
          <cell r="A137" t="str">
            <v xml:space="preserve">        i. Aporte en Oro y Divisas</v>
          </cell>
        </row>
        <row r="138">
          <cell r="A138" t="str">
            <v xml:space="preserve">       ii. Aporte en M/N </v>
          </cell>
        </row>
        <row r="139">
          <cell r="A139" t="str">
            <v xml:space="preserve">      iii. Cuentas 1 y 2</v>
          </cell>
        </row>
        <row r="140">
          <cell r="A140" t="str">
            <v xml:space="preserve">       iv. Dep. no girables c/ch/ M/N</v>
          </cell>
        </row>
        <row r="141">
          <cell r="A141" t="str">
            <v xml:space="preserve">        v. Préstamo PRGF 92/95</v>
          </cell>
        </row>
        <row r="143">
          <cell r="A143" t="str">
            <v xml:space="preserve">     B. Créditos Documentados</v>
          </cell>
        </row>
        <row r="145">
          <cell r="A145" t="str">
            <v xml:space="preserve">     C. Depósitos Bancos del Ext. M/E</v>
          </cell>
        </row>
        <row r="146">
          <cell r="A146" t="str">
            <v xml:space="preserve">        CCCA</v>
          </cell>
        </row>
        <row r="147">
          <cell r="A147" t="str">
            <v xml:space="preserve">        Cheques Centroamericanos</v>
          </cell>
        </row>
        <row r="149">
          <cell r="A149" t="str">
            <v xml:space="preserve">     D. Préstamos</v>
          </cell>
        </row>
        <row r="150">
          <cell r="A150" t="str">
            <v xml:space="preserve">        AMTRADE INTL-Miami</v>
          </cell>
        </row>
        <row r="151">
          <cell r="A151" t="str">
            <v xml:space="preserve">        Eximbank USA</v>
          </cell>
        </row>
        <row r="152">
          <cell r="A152" t="str">
            <v xml:space="preserve">        BCIE-Gobierno</v>
          </cell>
        </row>
        <row r="153">
          <cell r="A153" t="str">
            <v xml:space="preserve">        BLADEX</v>
          </cell>
        </row>
        <row r="154">
          <cell r="A154" t="str">
            <v xml:space="preserve">        HAMILTON BANK</v>
          </cell>
        </row>
        <row r="156">
          <cell r="A156" t="str">
            <v xml:space="preserve">  2. Otras Obligac. Internac. (L.P.)</v>
          </cell>
        </row>
        <row r="157">
          <cell r="A157" t="str">
            <v xml:space="preserve">     A. Dep. girables s/ch/ M/N</v>
          </cell>
        </row>
        <row r="158">
          <cell r="A158" t="str">
            <v xml:space="preserve">         Otras Insts. Internacs.</v>
          </cell>
        </row>
        <row r="159">
          <cell r="A159" t="str">
            <v xml:space="preserve">         BID(con equivalencia en m/e)</v>
          </cell>
        </row>
        <row r="161">
          <cell r="A161" t="str">
            <v xml:space="preserve">     B. Dep. no girables c/ch/ M/N</v>
          </cell>
        </row>
        <row r="162">
          <cell r="A162" t="str">
            <v xml:space="preserve">          BIRF</v>
          </cell>
        </row>
        <row r="163">
          <cell r="A163" t="str">
            <v xml:space="preserve">          AIF</v>
          </cell>
        </row>
        <row r="164">
          <cell r="A164" t="str">
            <v xml:space="preserve">          BID Cap. Ordinario</v>
          </cell>
        </row>
        <row r="165">
          <cell r="A165" t="str">
            <v xml:space="preserve">           MIGA</v>
          </cell>
        </row>
        <row r="167">
          <cell r="A167" t="str">
            <v xml:space="preserve">     C. Dep. no girables c/ch/ M/E</v>
          </cell>
        </row>
        <row r="168">
          <cell r="A168" t="str">
            <v xml:space="preserve">          BID Capital Interregional</v>
          </cell>
        </row>
        <row r="169">
          <cell r="A169" t="str">
            <v xml:space="preserve">          BCIE</v>
          </cell>
        </row>
        <row r="170">
          <cell r="A170" t="str">
            <v xml:space="preserve">          Corporac. Finan. Internacional</v>
          </cell>
        </row>
        <row r="171">
          <cell r="A171" t="str">
            <v xml:space="preserve">          BID FOE</v>
          </cell>
        </row>
        <row r="172">
          <cell r="A172" t="str">
            <v xml:space="preserve">          Corporac. Int de Inv</v>
          </cell>
        </row>
        <row r="174">
          <cell r="A174" t="str">
            <v xml:space="preserve">     D. Crédito Compensatorio</v>
          </cell>
        </row>
        <row r="175">
          <cell r="A175" t="str">
            <v xml:space="preserve">          FOCEM( Pmo. de Estab.)</v>
          </cell>
        </row>
        <row r="176">
          <cell r="A176" t="str">
            <v xml:space="preserve">          FIV(Fondo Invers. Venezuela)</v>
          </cell>
        </row>
        <row r="177">
          <cell r="A177" t="str">
            <v xml:space="preserve">          BCIE</v>
          </cell>
        </row>
        <row r="178">
          <cell r="A178" t="str">
            <v xml:space="preserve">          Banco de Mexico</v>
          </cell>
        </row>
        <row r="179">
          <cell r="A179" t="str">
            <v xml:space="preserve">          Bco. Central de Venezuela</v>
          </cell>
        </row>
        <row r="180">
          <cell r="A180" t="str">
            <v xml:space="preserve">          Confed. Latinoameric. de A. y C.</v>
          </cell>
        </row>
        <row r="182">
          <cell r="A182" t="str">
            <v xml:space="preserve">     E. Endeudamiento Ordinario</v>
          </cell>
        </row>
        <row r="183">
          <cell r="A183" t="str">
            <v xml:space="preserve">          FONDEI(BIRF)</v>
          </cell>
        </row>
        <row r="184">
          <cell r="A184" t="str">
            <v xml:space="preserve">          PRI-BCIE</v>
          </cell>
        </row>
        <row r="185">
          <cell r="A185" t="str">
            <v xml:space="preserve">          FINEXPO</v>
          </cell>
        </row>
        <row r="186">
          <cell r="A186" t="str">
            <v xml:space="preserve">          BIRF 2703-DIT</v>
          </cell>
        </row>
        <row r="187">
          <cell r="A187" t="str">
            <v xml:space="preserve">          UPCA(IDA-BIRF)</v>
          </cell>
        </row>
        <row r="188">
          <cell r="A188" t="str">
            <v xml:space="preserve">          FINAVI(FOVI)</v>
          </cell>
        </row>
        <row r="189">
          <cell r="A189" t="str">
            <v xml:space="preserve">          AID-FOVI-Gobierno</v>
          </cell>
        </row>
        <row r="190">
          <cell r="A190" t="str">
            <v xml:space="preserve">          CCCA(C. Compensacion C.A.)</v>
          </cell>
        </row>
        <row r="191">
          <cell r="A191" t="str">
            <v xml:space="preserve">             Banco de Guatemala</v>
          </cell>
        </row>
        <row r="192">
          <cell r="A192" t="str">
            <v xml:space="preserve">             Banco de Costa Rica</v>
          </cell>
        </row>
        <row r="193">
          <cell r="A193" t="str">
            <v xml:space="preserve">          Commodity Cred. Corp.(C.C.C.)</v>
          </cell>
        </row>
        <row r="194">
          <cell r="A194" t="str">
            <v xml:space="preserve">          Banco de Colombia</v>
          </cell>
        </row>
        <row r="195">
          <cell r="A195" t="str">
            <v xml:space="preserve">          EXIMBANK  TAIPEI</v>
          </cell>
        </row>
        <row r="196">
          <cell r="A196" t="str">
            <v xml:space="preserve">          BCIE </v>
          </cell>
        </row>
        <row r="197">
          <cell r="A197" t="str">
            <v xml:space="preserve">          EXIMBANK  CHINA</v>
          </cell>
        </row>
        <row r="198">
          <cell r="A198" t="str">
            <v xml:space="preserve">          INTERNATIONAL BANK OF MIAMI</v>
          </cell>
        </row>
        <row r="199">
          <cell r="A199" t="str">
            <v xml:space="preserve">          Banco Internacional de Costa Rica, Miami</v>
          </cell>
        </row>
        <row r="201">
          <cell r="A201" t="str">
            <v xml:space="preserve">     F. Asignacion DEG</v>
          </cell>
        </row>
        <row r="203">
          <cell r="A203" t="str">
            <v xml:space="preserve">  3. Intereses</v>
          </cell>
        </row>
        <row r="205">
          <cell r="A205" t="str">
            <v>II. PASIVOS NACIONALES</v>
          </cell>
        </row>
        <row r="207">
          <cell r="A207" t="str">
            <v xml:space="preserve">  1. Sector Público</v>
          </cell>
        </row>
        <row r="208">
          <cell r="A208" t="str">
            <v xml:space="preserve">     A. Gobierno Central                               </v>
          </cell>
        </row>
        <row r="209">
          <cell r="A209" t="str">
            <v xml:space="preserve">        a) Deps. Girab c/ch</v>
          </cell>
        </row>
        <row r="210">
          <cell r="A210" t="str">
            <v xml:space="preserve">         i) Tesorería General de La República</v>
          </cell>
        </row>
        <row r="211">
          <cell r="A211" t="str">
            <v xml:space="preserve">         ii) De Garantia</v>
          </cell>
        </row>
        <row r="212">
          <cell r="A212" t="str">
            <v xml:space="preserve">        iii) Otros Depósitos</v>
          </cell>
        </row>
        <row r="213">
          <cell r="A213" t="str">
            <v xml:space="preserve">        iv) Moneda Extranjera</v>
          </cell>
        </row>
        <row r="215">
          <cell r="A215" t="str">
            <v xml:space="preserve">        b) Deps. no Girab c/ch</v>
          </cell>
        </row>
        <row r="216">
          <cell r="A216" t="str">
            <v xml:space="preserve">        c) Préstamos</v>
          </cell>
        </row>
        <row r="217">
          <cell r="A217" t="str">
            <v xml:space="preserve">        d) Valores  FOVI</v>
          </cell>
        </row>
        <row r="218">
          <cell r="A218" t="str">
            <v xml:space="preserve">        e) CAM´s</v>
          </cell>
        </row>
        <row r="219">
          <cell r="A219" t="str">
            <v xml:space="preserve">        f) CADD</v>
          </cell>
        </row>
        <row r="220">
          <cell r="A220" t="str">
            <v xml:space="preserve">     B. Resto del Sector Publico</v>
          </cell>
        </row>
        <row r="221">
          <cell r="A221" t="str">
            <v xml:space="preserve">        a) Deps. Girab c/ch</v>
          </cell>
        </row>
        <row r="222">
          <cell r="A222" t="str">
            <v xml:space="preserve">           i) Gobierno Local</v>
          </cell>
        </row>
        <row r="223">
          <cell r="A223" t="str">
            <v xml:space="preserve">                Depósitos  M/N</v>
          </cell>
        </row>
        <row r="224">
          <cell r="A224" t="str">
            <v xml:space="preserve">                Depósitos  M/E</v>
          </cell>
        </row>
        <row r="225">
          <cell r="A225" t="str">
            <v xml:space="preserve">          ii) Organis. Descentraliz.</v>
          </cell>
        </row>
        <row r="226">
          <cell r="A226" t="str">
            <v xml:space="preserve">              Depósitos en M/N</v>
          </cell>
        </row>
        <row r="227">
          <cell r="A227" t="str">
            <v xml:space="preserve">              Depósitos  M/E</v>
          </cell>
        </row>
        <row r="228">
          <cell r="A228" t="str">
            <v xml:space="preserve">              Depósitos  Garantía</v>
          </cell>
        </row>
        <row r="230">
          <cell r="A230" t="str">
            <v xml:space="preserve">        b) Deps. no Girab c/ch</v>
          </cell>
        </row>
        <row r="231">
          <cell r="A231" t="str">
            <v xml:space="preserve">           i) Gobierno Locales</v>
          </cell>
        </row>
        <row r="232">
          <cell r="A232" t="str">
            <v xml:space="preserve">          ii) Organis. Descentraliz.</v>
          </cell>
        </row>
        <row r="234">
          <cell r="A234" t="str">
            <v xml:space="preserve">        c) Préstamos</v>
          </cell>
        </row>
        <row r="236">
          <cell r="A236" t="str">
            <v xml:space="preserve">        d) Valores</v>
          </cell>
        </row>
        <row r="237">
          <cell r="A237" t="str">
            <v xml:space="preserve">              i) Certificados de Absorción Monetaria</v>
          </cell>
        </row>
        <row r="238">
          <cell r="A238" t="str">
            <v xml:space="preserve">              ii) CADD</v>
          </cell>
        </row>
        <row r="239">
          <cell r="A239" t="str">
            <v xml:space="preserve">             iii) Otros</v>
          </cell>
        </row>
        <row r="241">
          <cell r="A241" t="str">
            <v xml:space="preserve">  2. Sector Privado</v>
          </cell>
        </row>
        <row r="242">
          <cell r="A242" t="str">
            <v xml:space="preserve">     A. Depósitos Monetarios</v>
          </cell>
        </row>
        <row r="244">
          <cell r="A244" t="str">
            <v xml:space="preserve">     B. Otros Depósitos </v>
          </cell>
        </row>
        <row r="245">
          <cell r="A245" t="str">
            <v xml:space="preserve">        a) Judiciales</v>
          </cell>
        </row>
        <row r="246">
          <cell r="A246" t="str">
            <v xml:space="preserve">        b) De Garantia</v>
          </cell>
        </row>
        <row r="247">
          <cell r="A247" t="str">
            <v xml:space="preserve">        c) Compra de Divisas en Subasta</v>
          </cell>
        </row>
        <row r="248">
          <cell r="A248" t="str">
            <v xml:space="preserve">        d) Varios</v>
          </cell>
        </row>
        <row r="250">
          <cell r="A250" t="str">
            <v xml:space="preserve">     C. Valores</v>
          </cell>
        </row>
        <row r="251">
          <cell r="A251" t="str">
            <v xml:space="preserve">     D. Certificados de Absorción Monetaria</v>
          </cell>
        </row>
        <row r="252">
          <cell r="A252" t="str">
            <v xml:space="preserve">     E. Certificados de Absorción Denom. en Dolares</v>
          </cell>
        </row>
        <row r="254">
          <cell r="A254" t="str">
            <v xml:space="preserve">  3.Sector Financiero</v>
          </cell>
        </row>
        <row r="255">
          <cell r="A255" t="str">
            <v xml:space="preserve">      3. 1 Sector Bancario</v>
          </cell>
        </row>
        <row r="256">
          <cell r="A256" t="str">
            <v xml:space="preserve">            A. Bancos Comerciales</v>
          </cell>
        </row>
        <row r="257">
          <cell r="A257" t="str">
            <v xml:space="preserve">                 Depósitos M/N</v>
          </cell>
        </row>
        <row r="258">
          <cell r="A258" t="str">
            <v xml:space="preserve">                 Depósitos M/E</v>
          </cell>
        </row>
        <row r="259">
          <cell r="A259" t="str">
            <v xml:space="preserve">                 Depósitos M/E para encaje</v>
          </cell>
        </row>
        <row r="260">
          <cell r="A260" t="str">
            <v xml:space="preserve">                 En Garantia</v>
          </cell>
        </row>
        <row r="261">
          <cell r="A261" t="str">
            <v xml:space="preserve">                 Valores FOVI</v>
          </cell>
        </row>
        <row r="262">
          <cell r="A262" t="str">
            <v xml:space="preserve">                 Certificados de Absorción Monetaria</v>
          </cell>
        </row>
        <row r="263">
          <cell r="A263" t="str">
            <v xml:space="preserve">                      Obligatorias</v>
          </cell>
        </row>
        <row r="264">
          <cell r="A264" t="str">
            <v xml:space="preserve">                       Voluntarias</v>
          </cell>
        </row>
        <row r="265">
          <cell r="A265" t="str">
            <v xml:space="preserve">                  CADD</v>
          </cell>
        </row>
        <row r="267">
          <cell r="A267" t="str">
            <v xml:space="preserve">          B. Bancos de Desarrollo</v>
          </cell>
          <cell r="B267">
            <v>536296</v>
          </cell>
        </row>
        <row r="268">
          <cell r="A268" t="str">
            <v xml:space="preserve">               a) BANADESA</v>
          </cell>
          <cell r="B268">
            <v>131880</v>
          </cell>
        </row>
        <row r="269">
          <cell r="A269" t="str">
            <v xml:space="preserve">                    Depósitos</v>
          </cell>
          <cell r="B269">
            <v>53644</v>
          </cell>
        </row>
        <row r="270">
          <cell r="A270" t="str">
            <v xml:space="preserve">                    Depósitos en Garantia</v>
          </cell>
          <cell r="B270">
            <v>356</v>
          </cell>
        </row>
        <row r="271">
          <cell r="A271" t="str">
            <v xml:space="preserve">                    Certificados de Absorción Monetaria</v>
          </cell>
          <cell r="B271">
            <v>77880</v>
          </cell>
        </row>
        <row r="272">
          <cell r="A272" t="str">
            <v xml:space="preserve">                       Obligatorias</v>
          </cell>
          <cell r="B272">
            <v>4850</v>
          </cell>
        </row>
        <row r="273">
          <cell r="A273" t="str">
            <v xml:space="preserve">                       Voluntarias</v>
          </cell>
          <cell r="B273">
            <v>73030</v>
          </cell>
        </row>
        <row r="274">
          <cell r="A274" t="str">
            <v xml:space="preserve">                    CADD</v>
          </cell>
          <cell r="B274">
            <v>0</v>
          </cell>
        </row>
        <row r="276">
          <cell r="A276" t="str">
            <v xml:space="preserve">               b) Bco. Municipal Autonomo</v>
          </cell>
          <cell r="B276">
            <v>0</v>
          </cell>
        </row>
        <row r="277">
          <cell r="A277" t="str">
            <v xml:space="preserve">                    Depósitos</v>
          </cell>
          <cell r="B277">
            <v>0</v>
          </cell>
        </row>
        <row r="278">
          <cell r="A278" t="str">
            <v xml:space="preserve">                   Depositos en M/E</v>
          </cell>
          <cell r="B278">
            <v>0</v>
          </cell>
        </row>
        <row r="279">
          <cell r="A279" t="str">
            <v xml:space="preserve">                    Depósitos en Garantia</v>
          </cell>
          <cell r="B279">
            <v>0</v>
          </cell>
        </row>
        <row r="280">
          <cell r="A280" t="str">
            <v xml:space="preserve">                    Certificados de Absorción Monetaria</v>
          </cell>
          <cell r="B280">
            <v>0</v>
          </cell>
        </row>
        <row r="281">
          <cell r="A281" t="str">
            <v xml:space="preserve">                       Obligatorias</v>
          </cell>
          <cell r="B281">
            <v>0</v>
          </cell>
        </row>
        <row r="282">
          <cell r="A282" t="str">
            <v xml:space="preserve">                       Voluntarias</v>
          </cell>
          <cell r="B282">
            <v>0</v>
          </cell>
        </row>
        <row r="283">
          <cell r="A283" t="str">
            <v xml:space="preserve">                    CADD</v>
          </cell>
          <cell r="B283">
            <v>0</v>
          </cell>
        </row>
        <row r="285">
          <cell r="A285" t="str">
            <v xml:space="preserve">               c) FONAPROVI</v>
          </cell>
          <cell r="B285">
            <v>404416</v>
          </cell>
        </row>
        <row r="286">
          <cell r="A286" t="str">
            <v xml:space="preserve">                    Depositos en M/N</v>
          </cell>
          <cell r="B286">
            <v>75416</v>
          </cell>
        </row>
        <row r="287">
          <cell r="A287" t="str">
            <v xml:space="preserve">                   Depositos en M/E</v>
          </cell>
          <cell r="B287">
            <v>12450</v>
          </cell>
        </row>
        <row r="288">
          <cell r="A288" t="str">
            <v xml:space="preserve">                    Certificados de Absorción Monetaria</v>
          </cell>
          <cell r="B288">
            <v>316550</v>
          </cell>
        </row>
        <row r="289">
          <cell r="A289" t="str">
            <v xml:space="preserve">                       Obligatorias</v>
          </cell>
          <cell r="B289">
            <v>0</v>
          </cell>
        </row>
        <row r="290">
          <cell r="A290" t="str">
            <v xml:space="preserve">                       Voluntarias</v>
          </cell>
          <cell r="B290">
            <v>316550</v>
          </cell>
        </row>
        <row r="291">
          <cell r="A291" t="str">
            <v xml:space="preserve">                    CADD</v>
          </cell>
          <cell r="B291">
            <v>0</v>
          </cell>
        </row>
        <row r="293">
          <cell r="A293" t="str">
            <v xml:space="preserve">           C. Asociaciones de Ahorro y Préstamo</v>
          </cell>
          <cell r="B293">
            <v>412573.13</v>
          </cell>
        </row>
        <row r="294">
          <cell r="A294" t="str">
            <v xml:space="preserve">                Depósitos M/N</v>
          </cell>
          <cell r="B294">
            <v>258501</v>
          </cell>
        </row>
        <row r="295">
          <cell r="A295" t="str">
            <v xml:space="preserve">                Depósitos M/E</v>
          </cell>
          <cell r="B295">
            <v>0</v>
          </cell>
        </row>
        <row r="296">
          <cell r="A296" t="str">
            <v xml:space="preserve">                Depósitos M/E para encaje</v>
          </cell>
          <cell r="B296">
            <v>34196</v>
          </cell>
        </row>
        <row r="297">
          <cell r="A297" t="str">
            <v xml:space="preserve">                Valores FOVI</v>
          </cell>
          <cell r="B297">
            <v>0</v>
          </cell>
        </row>
        <row r="298">
          <cell r="A298" t="str">
            <v xml:space="preserve">                Certificados de Absorción Monetaria</v>
          </cell>
          <cell r="B298">
            <v>35827</v>
          </cell>
        </row>
        <row r="299">
          <cell r="A299" t="str">
            <v xml:space="preserve">                   Obligatorias</v>
          </cell>
          <cell r="B299">
            <v>35827</v>
          </cell>
        </row>
        <row r="300">
          <cell r="A300" t="str">
            <v xml:space="preserve">                   Voluntarias</v>
          </cell>
          <cell r="B300">
            <v>0</v>
          </cell>
        </row>
        <row r="301">
          <cell r="A301" t="str">
            <v xml:space="preserve">                CADD</v>
          </cell>
          <cell r="B301">
            <v>84049.13</v>
          </cell>
        </row>
        <row r="303">
          <cell r="A303" t="str">
            <v xml:space="preserve">    3.2 Instituciones Financieras</v>
          </cell>
          <cell r="B303">
            <v>72879</v>
          </cell>
        </row>
        <row r="304">
          <cell r="A304" t="str">
            <v xml:space="preserve">           Depósitos M/N</v>
          </cell>
          <cell r="B304">
            <v>61638</v>
          </cell>
        </row>
        <row r="305">
          <cell r="A305" t="str">
            <v xml:space="preserve">           Depósitos M/E para encaje</v>
          </cell>
          <cell r="B305">
            <v>872</v>
          </cell>
        </row>
        <row r="306">
          <cell r="A306" t="str">
            <v xml:space="preserve">          Certificados de Absorción Monetaria</v>
          </cell>
          <cell r="B306">
            <v>10369</v>
          </cell>
        </row>
        <row r="307">
          <cell r="A307" t="str">
            <v xml:space="preserve">              Obligatorias</v>
          </cell>
          <cell r="B307">
            <v>10369</v>
          </cell>
        </row>
        <row r="308">
          <cell r="A308" t="str">
            <v xml:space="preserve">              Voluntarias</v>
          </cell>
          <cell r="B308">
            <v>0</v>
          </cell>
        </row>
        <row r="309">
          <cell r="A309" t="str">
            <v xml:space="preserve">          CADD</v>
          </cell>
          <cell r="B309">
            <v>0</v>
          </cell>
        </row>
        <row r="311">
          <cell r="A311" t="str">
            <v xml:space="preserve">  4. Emisión Monetaria</v>
          </cell>
          <cell r="B311">
            <v>5442008.284</v>
          </cell>
        </row>
        <row r="312">
          <cell r="A312" t="str">
            <v xml:space="preserve">     A. Billetes</v>
          </cell>
          <cell r="B312">
            <v>5306714</v>
          </cell>
        </row>
        <row r="313">
          <cell r="A313" t="str">
            <v xml:space="preserve">     B. Monedas</v>
          </cell>
          <cell r="B313">
            <v>135294.28400000001</v>
          </cell>
        </row>
        <row r="315">
          <cell r="A315" t="str">
            <v xml:space="preserve">  5. Capital y Reservas</v>
          </cell>
          <cell r="B315">
            <v>668080.66223999998</v>
          </cell>
        </row>
        <row r="316">
          <cell r="A316" t="str">
            <v xml:space="preserve">        a) Capital</v>
          </cell>
          <cell r="B316">
            <v>218217</v>
          </cell>
        </row>
        <row r="317">
          <cell r="A317" t="str">
            <v xml:space="preserve">        b) Reservas</v>
          </cell>
          <cell r="B317">
            <v>418655.66223999998</v>
          </cell>
        </row>
        <row r="318">
          <cell r="A318" t="str">
            <v xml:space="preserve">        c) Fondo de Valores</v>
          </cell>
          <cell r="B318">
            <v>0</v>
          </cell>
        </row>
        <row r="319">
          <cell r="A319" t="str">
            <v xml:space="preserve">        d) Ganancias y Perdidas</v>
          </cell>
          <cell r="B319">
            <v>31208</v>
          </cell>
        </row>
        <row r="321">
          <cell r="A321" t="str">
            <v xml:space="preserve">  6. Pasivos no Clasificados</v>
          </cell>
          <cell r="B321">
            <v>934875.16754000005</v>
          </cell>
        </row>
        <row r="322">
          <cell r="A322" t="str">
            <v xml:space="preserve">        a) Cant. Pen. de Aplic.</v>
          </cell>
          <cell r="B322">
            <v>35858</v>
          </cell>
        </row>
        <row r="323">
          <cell r="A323" t="str">
            <v xml:space="preserve">        b) Productos por aplicar</v>
          </cell>
          <cell r="B323">
            <v>0</v>
          </cell>
        </row>
        <row r="324">
          <cell r="A324" t="str">
            <v xml:space="preserve">        c) Acumul. por pagar</v>
          </cell>
          <cell r="B324">
            <v>12376</v>
          </cell>
        </row>
        <row r="325">
          <cell r="A325" t="str">
            <v xml:space="preserve">        d) Acreedores varios</v>
          </cell>
          <cell r="B325">
            <v>51589</v>
          </cell>
        </row>
        <row r="326">
          <cell r="A326" t="str">
            <v xml:space="preserve">        e) AID-Dptos. Sector Privado</v>
          </cell>
          <cell r="B326">
            <v>490</v>
          </cell>
        </row>
        <row r="327">
          <cell r="A327" t="str">
            <v xml:space="preserve">         f) Fondo Rot. Sector Privado</v>
          </cell>
          <cell r="B327">
            <v>0</v>
          </cell>
        </row>
        <row r="328">
          <cell r="A328" t="str">
            <v xml:space="preserve">        g) Sucursales y Agencias</v>
          </cell>
          <cell r="B328">
            <v>1587</v>
          </cell>
        </row>
        <row r="329">
          <cell r="A329" t="str">
            <v xml:space="preserve">        h) Liquidacion Bancorp</v>
          </cell>
          <cell r="B329">
            <v>26017.556550000001</v>
          </cell>
        </row>
        <row r="330">
          <cell r="A330" t="str">
            <v xml:space="preserve">         i) Liquidacion Solfisa</v>
          </cell>
          <cell r="B330">
            <v>88.795749999999998</v>
          </cell>
        </row>
        <row r="331">
          <cell r="A331" t="str">
            <v xml:space="preserve">         j) Liquidacion Bancrehser</v>
          </cell>
          <cell r="B331">
            <v>31585.245209999997</v>
          </cell>
        </row>
        <row r="332">
          <cell r="A332" t="str">
            <v xml:space="preserve">        K) Liquidacion Banma</v>
          </cell>
          <cell r="B332">
            <v>261.85403000000002</v>
          </cell>
        </row>
        <row r="333">
          <cell r="A333" t="str">
            <v xml:space="preserve">         k) PRI</v>
          </cell>
          <cell r="B333">
            <v>615</v>
          </cell>
        </row>
        <row r="334">
          <cell r="A334" t="str">
            <v xml:space="preserve">        l) FOSEDE</v>
          </cell>
          <cell r="B334">
            <v>172</v>
          </cell>
        </row>
        <row r="335">
          <cell r="A335" t="str">
            <v xml:space="preserve">         m) FOVI</v>
          </cell>
          <cell r="B335">
            <v>0</v>
          </cell>
        </row>
        <row r="336">
          <cell r="A336" t="str">
            <v xml:space="preserve">       n) Transporte</v>
          </cell>
          <cell r="B336">
            <v>0</v>
          </cell>
        </row>
        <row r="337">
          <cell r="A337" t="str">
            <v xml:space="preserve">        o) CAM'S FOSEDE</v>
          </cell>
          <cell r="B337">
            <v>52195</v>
          </cell>
        </row>
        <row r="338">
          <cell r="A338" t="str">
            <v xml:space="preserve">        p) CAM'S proyectos</v>
          </cell>
          <cell r="B338">
            <v>192373</v>
          </cell>
        </row>
        <row r="339">
          <cell r="A339" t="str">
            <v xml:space="preserve">        q) CONADI</v>
          </cell>
          <cell r="B339">
            <v>0</v>
          </cell>
        </row>
        <row r="340">
          <cell r="A340" t="str">
            <v xml:space="preserve">        r) Otros   4/</v>
          </cell>
          <cell r="B340">
            <v>505249.71600000001</v>
          </cell>
        </row>
        <row r="341">
          <cell r="B341">
            <v>24417</v>
          </cell>
        </row>
        <row r="342">
          <cell r="B342">
            <v>0.1281299963593483</v>
          </cell>
        </row>
        <row r="395">
          <cell r="A395" t="str">
            <v xml:space="preserve">     Bono de Consolidación Patrimonial</v>
          </cell>
        </row>
        <row r="397">
          <cell r="A397" t="str">
            <v>BASE MONETARIA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Macro"/>
      <sheetName val="Vulner"/>
      <sheetName val="SIbal"/>
      <sheetName val="ControlSheet"/>
      <sheetName val="Inputs(exo)"/>
      <sheetName val="Macro(exo)"/>
      <sheetName val="MEI-Table"/>
      <sheetName val="Nat Acc"/>
      <sheetName val="IMF-AEAF-BNB"/>
      <sheetName val="MT-A"/>
      <sheetName val="Kosovo"/>
      <sheetName val="FISCMT"/>
      <sheetName val="bopmt"/>
      <sheetName val="seignior"/>
      <sheetName val="GDP ORIGIN EXPEND"/>
      <sheetName val="NGDP-Hist"/>
      <sheetName val="Decomposition"/>
      <sheetName val="Current price GDP"/>
      <sheetName val="Base year price GDP"/>
      <sheetName val="NGDPR-Hist"/>
      <sheetName val="Real GDP growth"/>
      <sheetName val="Deflator"/>
      <sheetName val="ARealGDP"/>
      <sheetName val="WEO"/>
      <sheetName val="Micro"/>
      <sheetName val="ER"/>
      <sheetName val="WB"/>
      <sheetName val="monimp"/>
      <sheetName val="interv"/>
      <sheetName val="fiscout"/>
      <sheetName val="Nat_Acc"/>
      <sheetName val="GDP_ORIGIN_EXPEND"/>
      <sheetName val="Current_price_GDP"/>
      <sheetName val="Base_year_price_GDP"/>
      <sheetName val="Real_GDP_growth"/>
      <sheetName val="T_liquidity"/>
      <sheetName val="T_CB position"/>
      <sheetName val="INFlevel"/>
      <sheetName val="Sheet1"/>
      <sheetName val="Sheet2"/>
      <sheetName val="BG SINAWA"/>
      <sheetName val="IPC198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 refreshError="1"/>
      <sheetData sheetId="37" refreshError="1"/>
      <sheetData sheetId="38" refreshError="1"/>
      <sheetData sheetId="39"/>
      <sheetData sheetId="40"/>
      <sheetData sheetId="41" refreshError="1"/>
      <sheetData sheetId="42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cuadros y grafico de tasas"/>
      <sheetName val="PFMON"/>
      <sheetName val="graf rin"/>
      <sheetName val="P.F.M.D."/>
      <sheetName val="crec oferta"/>
      <sheetName val="coloc cams sub y costo"/>
      <sheetName val="crec cred"/>
      <sheetName val="interanual"/>
      <sheetName val="Hoja1"/>
      <sheetName val="Módulo1"/>
      <sheetName val="seignior"/>
      <sheetName val="Gráfica Deuda PIB"/>
      <sheetName val="cuadros_y_grafico_de_tasas"/>
      <sheetName val="graf_rin"/>
      <sheetName val="P_F_M_D_"/>
      <sheetName val="crec_oferta"/>
      <sheetName val="coloc_cams_sub_y_costo"/>
      <sheetName val="crec_cred"/>
      <sheetName val="ER"/>
      <sheetName val="WB"/>
    </sheetNames>
    <sheetDataSet>
      <sheetData sheetId="0"/>
      <sheetData sheetId="1"/>
      <sheetData sheetId="2" refreshError="1">
        <row r="85">
          <cell r="B85" t="str">
            <v xml:space="preserve"> </v>
          </cell>
          <cell r="C85">
            <v>2000</v>
          </cell>
        </row>
        <row r="86">
          <cell r="B86" t="str">
            <v xml:space="preserve"> </v>
          </cell>
          <cell r="C86" t="str">
            <v xml:space="preserve">  Dic.</v>
          </cell>
        </row>
        <row r="88">
          <cell r="C88">
            <v>20086.800000000003</v>
          </cell>
        </row>
        <row r="89">
          <cell r="C89">
            <v>25237.5</v>
          </cell>
        </row>
        <row r="90">
          <cell r="C90">
            <v>31207</v>
          </cell>
        </row>
        <row r="91">
          <cell r="C91">
            <v>5969.5</v>
          </cell>
        </row>
        <row r="92">
          <cell r="C92">
            <v>3697.4</v>
          </cell>
        </row>
        <row r="93">
          <cell r="C93">
            <v>8848.1</v>
          </cell>
        </row>
        <row r="94">
          <cell r="C94">
            <v>7942.6</v>
          </cell>
        </row>
        <row r="96">
          <cell r="C96">
            <v>24611.399999999987</v>
          </cell>
        </row>
        <row r="97">
          <cell r="C97">
            <v>25142.616058867821</v>
          </cell>
        </row>
        <row r="98">
          <cell r="C98">
            <v>-11556.28394113218</v>
          </cell>
        </row>
        <row r="99">
          <cell r="C99">
            <v>-5958.0839411321804</v>
          </cell>
        </row>
        <row r="100">
          <cell r="C100">
            <v>-5598.2000000000007</v>
          </cell>
        </row>
        <row r="101">
          <cell r="C101">
            <v>36698.9</v>
          </cell>
        </row>
        <row r="102">
          <cell r="C102">
            <v>27421.200000000001</v>
          </cell>
        </row>
        <row r="103">
          <cell r="C103">
            <v>26900.400000000001</v>
          </cell>
        </row>
        <row r="104">
          <cell r="C104">
            <v>520.80000000000007</v>
          </cell>
        </row>
        <row r="105">
          <cell r="C105">
            <v>9277.7000000000007</v>
          </cell>
        </row>
        <row r="106">
          <cell r="C106">
            <v>9277.7000000000007</v>
          </cell>
        </row>
        <row r="107">
          <cell r="C107">
            <v>0</v>
          </cell>
        </row>
        <row r="108">
          <cell r="C108">
            <v>-531.21605886783254</v>
          </cell>
        </row>
        <row r="109">
          <cell r="C109">
            <v>-10887.8</v>
          </cell>
        </row>
        <row r="110">
          <cell r="C110">
            <v>28.866381065604855</v>
          </cell>
        </row>
        <row r="111">
          <cell r="C111">
            <v>10327.717560066561</v>
          </cell>
        </row>
        <row r="112">
          <cell r="C112" t="str">
            <v xml:space="preserve"> </v>
          </cell>
        </row>
        <row r="113">
          <cell r="C113">
            <v>44698.2</v>
          </cell>
        </row>
        <row r="115">
          <cell r="C115">
            <v>10943.2</v>
          </cell>
        </row>
        <row r="116">
          <cell r="C116">
            <v>4683.1000000000004</v>
          </cell>
        </row>
        <row r="117">
          <cell r="C117">
            <v>6260.1</v>
          </cell>
        </row>
        <row r="118">
          <cell r="C118" t="str">
            <v xml:space="preserve"> </v>
          </cell>
        </row>
        <row r="119">
          <cell r="C119">
            <v>33755</v>
          </cell>
        </row>
        <row r="120">
          <cell r="C120">
            <v>19369.699999999997</v>
          </cell>
        </row>
        <row r="121">
          <cell r="C121">
            <v>105.8</v>
          </cell>
        </row>
        <row r="122">
          <cell r="C122">
            <v>130.4</v>
          </cell>
        </row>
        <row r="123">
          <cell r="C123">
            <v>11670.1</v>
          </cell>
        </row>
        <row r="124">
          <cell r="C124">
            <v>50.400000000000006</v>
          </cell>
        </row>
        <row r="125">
          <cell r="C125">
            <v>111.8</v>
          </cell>
        </row>
        <row r="126">
          <cell r="C126">
            <v>676.4</v>
          </cell>
        </row>
        <row r="127">
          <cell r="C127">
            <v>0</v>
          </cell>
        </row>
        <row r="128">
          <cell r="C128">
            <v>1640.4</v>
          </cell>
        </row>
        <row r="131">
          <cell r="C131">
            <v>-3507.9</v>
          </cell>
        </row>
        <row r="132">
          <cell r="C132">
            <v>1361.4</v>
          </cell>
        </row>
        <row r="133">
          <cell r="C133">
            <v>100.5</v>
          </cell>
        </row>
        <row r="135">
          <cell r="C135">
            <v>505.5</v>
          </cell>
        </row>
        <row r="136">
          <cell r="C136">
            <v>29.508220888069904</v>
          </cell>
        </row>
        <row r="137">
          <cell r="C137">
            <v>1614.5</v>
          </cell>
        </row>
        <row r="139">
          <cell r="C139">
            <v>1491.287160305614</v>
          </cell>
        </row>
        <row r="140">
          <cell r="C140">
            <v>548.2205007297631</v>
          </cell>
        </row>
        <row r="141">
          <cell r="C141">
            <v>689.58772816176509</v>
          </cell>
        </row>
        <row r="146">
          <cell r="C146" t="str">
            <v>BALANCE CONSOLIDADO DEL BANCO CENTRAL DE HONDURAS</v>
          </cell>
        </row>
        <row r="147">
          <cell r="C147" t="str">
            <v>(Saldos en millones de lempiras)</v>
          </cell>
        </row>
        <row r="151">
          <cell r="B151" t="str">
            <v xml:space="preserve"> </v>
          </cell>
          <cell r="C151">
            <v>2000</v>
          </cell>
        </row>
        <row r="152">
          <cell r="B152" t="str">
            <v xml:space="preserve"> </v>
          </cell>
          <cell r="C152" t="str">
            <v xml:space="preserve">  Dic.</v>
          </cell>
        </row>
        <row r="154">
          <cell r="C154">
            <v>15748.100000000004</v>
          </cell>
        </row>
        <row r="155">
          <cell r="C155">
            <v>17303.800000000003</v>
          </cell>
        </row>
        <row r="156">
          <cell r="C156">
            <v>22198.7</v>
          </cell>
        </row>
        <row r="157">
          <cell r="C157">
            <v>4894.8999999999996</v>
          </cell>
        </row>
        <row r="158">
          <cell r="C158">
            <v>3464.9</v>
          </cell>
        </row>
        <row r="159">
          <cell r="C159">
            <v>5020.6000000000004</v>
          </cell>
        </row>
        <row r="160">
          <cell r="C160">
            <v>4115.1000000000004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/>
      <sheetData sheetId="14"/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990"/>
      <sheetName val="1991"/>
      <sheetName val="1992"/>
      <sheetName val="1993"/>
      <sheetName val="1994"/>
      <sheetName val="1995"/>
      <sheetName val="1996"/>
      <sheetName val="1997"/>
      <sheetName val="1998"/>
      <sheetName val="1999"/>
      <sheetName val="2000"/>
      <sheetName val="estruct%99"/>
      <sheetName val="2000trime"/>
      <sheetName val="Hoja1"/>
      <sheetName val="Hoja1 (2)"/>
      <sheetName val="PFMON"/>
      <sheetName val="normal"/>
      <sheetName val="Hoja1_(2)"/>
      <sheetName val="UPLOAD"/>
      <sheetName val="NumA"/>
      <sheetName val="Hoteles y Restaurant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  <sheetData sheetId="19" refreshError="1"/>
      <sheetData sheetId="20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oadMap"/>
      <sheetName val="BOE Data"/>
      <sheetName val="BOEDOL"/>
      <sheetName val="Sheet4"/>
      <sheetName val="WEO"/>
      <sheetName val="TRE"/>
      <sheetName val="DESK"/>
      <sheetName val="STAT"/>
      <sheetName val="Assumptions"/>
      <sheetName val="CAP-REPAY"/>
      <sheetName val="Trade"/>
      <sheetName val="Services"/>
      <sheetName val="Capital Act."/>
      <sheetName val="Summary BOP"/>
      <sheetName val="TRY-BOP"/>
      <sheetName val="NIR"/>
      <sheetName val="Sheet3"/>
      <sheetName val="Sheet1"/>
      <sheetName val="DEBT-NON-D-FL"/>
      <sheetName val="DEBT-RAWDT"/>
      <sheetName val="Debt"/>
      <sheetName val="debt-nt"/>
      <sheetName val="Print Table"/>
      <sheetName val="FDI"/>
      <sheetName val="CompDebt"/>
      <sheetName val="Sheet2"/>
      <sheetName val="Graphs"/>
      <sheetName val="Module1"/>
      <sheetName val="Module2"/>
      <sheetName val="Module3"/>
      <sheetName val="Module4"/>
      <sheetName val="Module5"/>
      <sheetName val="Module6"/>
      <sheetName val="Module7"/>
      <sheetName val="Module8"/>
      <sheetName val="Module9"/>
      <sheetName val="Module10"/>
      <sheetName val="Module11"/>
      <sheetName val="Module12"/>
      <sheetName val="1990"/>
      <sheetName val="seignior"/>
      <sheetName val="PFMON"/>
      <sheetName val="BOE_Data"/>
      <sheetName val="Capital_Act_"/>
      <sheetName val="Summary_BOP"/>
      <sheetName val="Print_Table"/>
      <sheetName val="B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/>
      <sheetData sheetId="43"/>
      <sheetData sheetId="44"/>
      <sheetData sheetId="45"/>
      <sheetData sheetId="46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Execute Macros"/>
      <sheetName val="Annual Transfer"/>
      <sheetName val="Quarterly Transfer"/>
      <sheetName val="Annual Assumptions"/>
      <sheetName val="Quarterly Assumptions"/>
      <sheetName val="Annual MacroFlow"/>
      <sheetName val="Quarterly MacroFlow"/>
      <sheetName val="Annual Tables"/>
      <sheetName val="MFLOW96"/>
      <sheetName val="F1data"/>
      <sheetName val="F2data"/>
      <sheetName val="IPC1988"/>
      <sheetName val="#REF"/>
      <sheetName val="Execute_Macros"/>
      <sheetName val="Annual_Transfer"/>
      <sheetName val="Quarterly_Transfer"/>
      <sheetName val="Annual_Assumptions"/>
      <sheetName val="Quarterly_Assumptions"/>
      <sheetName val="Annual_MacroFlow"/>
      <sheetName val="Quarterly_MacroFlow"/>
      <sheetName val="Annual_Tables"/>
      <sheetName val="[MFLOW96.XLS]_WIN_TEMP_MFLOW_32"/>
      <sheetName val="MFLOW96.XLS"/>
      <sheetName val="\\data3\users3\Users\dsimard\Ap"/>
      <sheetName val="Imp"/>
      <sheetName val="DSA output"/>
      <sheetName val="Programa"/>
      <sheetName val="minor"/>
      <sheetName val="FINANC-95"/>
      <sheetName val="omas"/>
      <sheetName val="PROYECCIONES-PM_2000mod"/>
      <sheetName val="assumptions"/>
      <sheetName val="Q6"/>
      <sheetName val="SUPUESTOS"/>
      <sheetName val="Current"/>
      <sheetName val="Sheet1"/>
      <sheetName val="RESULTADOS"/>
      <sheetName val="SMONET-FINANC"/>
      <sheetName val="Main"/>
      <sheetName val="fiscal"/>
      <sheetName val="FMI"/>
      <sheetName val="HACIENDA"/>
      <sheetName val="contents"/>
      <sheetName val="Q2"/>
      <sheetName val="Metas"/>
      <sheetName val="C_basef14_3p10_6"/>
      <sheetName val="Links"/>
      <sheetName val="riqueza"/>
      <sheetName val="ErrCheck"/>
      <sheetName val="sei"/>
      <sheetName val="Raw_Data_UN"/>
      <sheetName val="SFISCAL-MOD"/>
      <sheetName val="S&amp;I_DANE"/>
      <sheetName val="RED47"/>
      <sheetName val="Table"/>
      <sheetName val="Table_GEF"/>
      <sheetName val="PROYECCIONES-PM_2000mod_(2)"/>
      <sheetName val="SREAL"/>
      <sheetName val="Q5"/>
      <sheetName val="PIB_EN_CORR"/>
      <sheetName val="\DATA\CA\CRI\Sectors\Macroframe"/>
      <sheetName val="[MFLOW96.XLS]\WIN\TEMP\MFLOW96."/>
      <sheetName val="[MFLOW96.XLS]_WIN_TEMP_MFLOW9_6"/>
      <sheetName val="[MFLOW96.XLS]_WIN_TEMP_MFLOW9_4"/>
      <sheetName val="[MFLOW96.XLS]_WIN_TEMP_MFLOW9_2"/>
      <sheetName val="[MFLOW96.XLS]_WIN_TEMP_MFLOW9_3"/>
      <sheetName val="[MFLOW96.XLS]_WIN_TEMP_MFLOW9_5"/>
      <sheetName val="[MFLOW96.XLS]_WIN_TEMP_MFLOW9_7"/>
      <sheetName val="[MFLOW96.XLS]_WIN_TEMP_MFLOW9_8"/>
      <sheetName val="[MFLOW96.XLS]_WIN_TEMP_MFLOW9_9"/>
      <sheetName val="[MFLOW96.XLS]_WIN_TEMP_MFLOW_11"/>
      <sheetName val="[MFLOW96.XLS]_WIN_TEMP_MFLOW_10"/>
      <sheetName val="[MFLOW96.XLS]_WIN_TEMP_MFLOW_12"/>
      <sheetName val="[MFLOW96.XLS]_WIN_TEMP_MFLOW_13"/>
      <sheetName val="[MFLOW96.XLS]_WIN_TEMP_MFLOW_14"/>
      <sheetName val="[MFLOW96.XLS]_WIN_TEMP_MFLOW_15"/>
      <sheetName val="[MFLOW96.XLS]_WIN_TEMP_MFLOW_16"/>
      <sheetName val="[MFLOW96.XLS]_WIN_TEMP_MFLOW_19"/>
      <sheetName val="[MFLOW96.XLS]_WIN_TEMP_MFLOW_17"/>
      <sheetName val="[MFLOW96.XLS]_WIN_TEMP_MFLOW_18"/>
      <sheetName val="[MFLOW96.XLS]_WIN_TEMP_MFLOW_21"/>
      <sheetName val="[MFLOW96.XLS]_WIN_TEMP_MFLOW_20"/>
      <sheetName val="[MFLOW96.XLS]_WIN_TEMP_MFLOW_22"/>
      <sheetName val="[MFLOW96.XLS]_WIN_TEMP_MFLOW_23"/>
      <sheetName val="[MFLOW96.XLS]_WIN_TEMP_MFLOW_24"/>
      <sheetName val="[MFLOW96.XLS]_WIN_TEMP_MFLOW_25"/>
      <sheetName val="[MFLOW96.XLS]_WIN_TEMP_MFLOW_26"/>
      <sheetName val="[MFLOW96.XLS]_WIN_TEMP_MFLOW_27"/>
      <sheetName val="[MFLOW96.XLS]_WIN_TEMP_MFLOW_31"/>
      <sheetName val="[MFLOW96.XLS]_WIN_TEMP_MFLOW_28"/>
      <sheetName val="[MFLOW96.XLS]_WIN_TEMP_MFLOW_29"/>
      <sheetName val="[MFLOW96.XLS]_WIN_TEMP_MFLOW_30"/>
      <sheetName val="[MFLOW96.XLS]_WIN_TEMP_MFLOW_34"/>
      <sheetName val="[MFLOW96.XLS]_WIN_TEMP_MFLOW_33"/>
      <sheetName val="[MFLOW96.XLS]_WIN_TEMP_MFLOW_36"/>
      <sheetName val="[MFLOW96.XLS]_WIN_TEMP_MFLOW_35"/>
      <sheetName val="[MFLOW96.XLS]_WIN_TEMP_MFLOW_38"/>
      <sheetName val="[MFLOW96.XLS]_WIN_TEMP_MFLOW_37"/>
      <sheetName val="[MFLOW96.XLS]_WIN_TEMP_MFLOW_39"/>
      <sheetName val="[MFLOW96.XLS]_WIN_TEMP_MFLOW_41"/>
      <sheetName val="[MFLOW96.XLS]_WIN_TEMP_MFLOW_40"/>
      <sheetName val="[MFLOW96.XLS]_WIN_TEMP_MFLOW_42"/>
      <sheetName val="[MFLOW96.XLS]_WIN_TEMP_MFLOW_43"/>
      <sheetName val="[MFLOW96.XLS]_WIN_TEMP_MFLOW_53"/>
      <sheetName val="[MFLOW96.XLS]_WIN_TEMP_MFLOW_46"/>
      <sheetName val="[MFLOW96.XLS]_WIN_TEMP_MFLOW_44"/>
      <sheetName val="[MFLOW96.XLS]_WIN_TEMP_MFLOW_45"/>
      <sheetName val="[MFLOW96.XLS]_WIN_TEMP_MFLOW_47"/>
      <sheetName val="[MFLOW96.XLS]_WIN_TEMP_MFLOW_48"/>
      <sheetName val="[MFLOW96.XLS]_WIN_TEMP_MFLOW_50"/>
      <sheetName val="[MFLOW96.XLS]_WIN_TEMP_MFLOW_49"/>
      <sheetName val="[MFLOW96.XLS]_WIN_TEMP_MFLOW_51"/>
      <sheetName val="[MFLOW96.XLS]_WIN_TEMP_MFLOW_52"/>
      <sheetName val="[MFLOW96.XLS]_WIN_TEMP_MFLOW_54"/>
      <sheetName val="[MFLOW96.XLS]_WIN_TEMP_MFLOW_56"/>
      <sheetName val="[MFLOW96.XLS]_WIN_TEMP_MFLOW_55"/>
      <sheetName val="[MFLOW96.XLS]_WIN_TEMP_MFLOW_57"/>
      <sheetName val="[MFLOW96.XLS]_WIN_TEMP_MFLOW_58"/>
      <sheetName val="[MFLOW96.XLS]_WIN_TEMP_MFLOW_82"/>
      <sheetName val="[MFLOW96.XLS]_WIN_TEMP_MFLOW_60"/>
      <sheetName val="[MFLOW96.XLS]_WIN_TEMP_MFLOW_59"/>
      <sheetName val="[MFLOW96.XLS]_WIN_TEMP_MFLOW_62"/>
      <sheetName val="[MFLOW96.XLS]_WIN_TEMP_MFLOW_61"/>
      <sheetName val="[MFLOW96.XLS]_WIN_TEMP_MFLOW_64"/>
      <sheetName val="[MFLOW96.XLS]_WIN_TEMP_MFLOW_63"/>
      <sheetName val="[MFLOW96.XLS]_WIN_TEMP_MFLOW_65"/>
      <sheetName val="[MFLOW96.XLS]_WIN_TEMP_MFLOW_67"/>
      <sheetName val="[MFLOW96.XLS]_WIN_TEMP_MFLOW_66"/>
      <sheetName val="[MFLOW96.XLS]_WIN_TEMP_MFLOW_68"/>
      <sheetName val="[MFLOW96.XLS]_WIN_TEMP_MFLOW_79"/>
      <sheetName val="[MFLOW96.XLS]_WIN_TEMP_MFLOW_69"/>
      <sheetName val="[MFLOW96.XLS]_WIN_TEMP_MFLOW_70"/>
      <sheetName val="[MFLOW96.XLS]_WIN_TEMP_MFLOW_71"/>
      <sheetName val="[MFLOW96.XLS]_WIN_TEMP_MFLOW_75"/>
      <sheetName val="[MFLOW96.XLS]_WIN_TEMP_MFLOW_74"/>
      <sheetName val="[MFLOW96.XLS]_WIN_TEMP_MFLOW_73"/>
      <sheetName val="[MFLOW96.XLS]_WIN_TEMP_MFLOW_72"/>
      <sheetName val="[MFLOW96.XLS]_WIN_TEMP_MFLOW_77"/>
      <sheetName val="[MFLOW96.XLS]_WIN_TEMP_MFLOW_76"/>
      <sheetName val="[MFLOW96.XLS]_WIN_TEMP_MFLOW_78"/>
      <sheetName val="[MFLOW96.XLS]_WIN_TEMP_MFLOW_80"/>
      <sheetName val="[MFLOW96.XLS]_WIN_TEMP_MFLOW_81"/>
      <sheetName val="[MFLOW96.XLS]_WIN_TEMP_MFLOW_84"/>
      <sheetName val="[MFLOW96.XLS]_WIN_TEMP_MFLOW_83"/>
      <sheetName val="[MFLOW96.XLS]_WIN_TEMP_MFLOW_87"/>
      <sheetName val="[MFLOW96.XLS]_WIN_TEMP_MFLOW_85"/>
      <sheetName val="[MFLOW96.XLS]_WIN_TEMP_MFLOW_86"/>
      <sheetName val="[MFLOW96.XLS]_WIN_TEMP_MFLOW_91"/>
      <sheetName val="[MFLOW96.XLS]_WIN_TEMP_MFLOW_89"/>
      <sheetName val="[MFLOW96.XLS]_WIN_TEMP_MFLOW_88"/>
      <sheetName val="[MFLOW96.XLS]_WIN_TEMP_MFLOW_90"/>
      <sheetName val="[MFLOW96.XLS]_WIN_TEMP_MFLOW_92"/>
      <sheetName val="[MFLOW96.XLS]_WIN_TEMP_MFLOW_94"/>
      <sheetName val="[MFLOW96.XLS]_WIN_TEMP_MFLOW_93"/>
      <sheetName val="[MFLOW96.XLS]_WIN_TEMP_MFLOW_95"/>
      <sheetName val="[MFLOW96.XLS]_WIN_TEMP_MFLOW_96"/>
      <sheetName val="[MFLOW96.XLS]_WIN_TEMP_MFLOW_97"/>
      <sheetName val="[MFLOW96.XLS]_WIN_TEMP_MFLOW_98"/>
      <sheetName val="[MFLOW96.XLS]_WIN_TEMP_MFLOW_99"/>
      <sheetName val="[MFLOW96.XLS]_WIN_TEMP_MFLO_100"/>
      <sheetName val="[MFLOW96.XLS]_WIN_TEMP_MFLO_101"/>
      <sheetName val="[MFLOW96.XLS]_WIN_TEMP_MFLO_102"/>
      <sheetName val="[MFLOW96.XLS]_WIN_TEMP_MFLO_103"/>
      <sheetName val="[MFLOW96.XLS]_WIN_TEMP_MFLO_104"/>
      <sheetName val="[MFLOW96.XLS]_WIN_TEMP_MFLO_105"/>
      <sheetName val="[MFLOW96.XLS]_WIN_TEMP_MFLO_106"/>
      <sheetName val="[MFLOW96.XLS]_WIN_TEMP_MFLO_107"/>
      <sheetName val="[MFLOW96.XLS]_WIN_TEMP_MFLO_108"/>
      <sheetName val="[MFLOW96.XLS]_WIN_TEMP_MFLO_109"/>
      <sheetName val="[MFLOW96.XLS]_WIN_TEMP_MFLO_111"/>
      <sheetName val="[MFLOW96.XLS]_WIN_TEMP_MFLO_110"/>
      <sheetName val="[MFLOW96.XLS]_WIN_TEMP_MFLO_112"/>
      <sheetName val="[MFLOW96.XLS]_WIN_TEMP_MFLO_114"/>
      <sheetName val="[MFLOW96.XLS]_WIN_TEMP_MFLO_113"/>
      <sheetName val="[MFLOW96.XLS]_WIN_TEMP_MFLO_115"/>
      <sheetName val="[MFLOW96.XLS]_WIN_TEMP_MFLO_117"/>
      <sheetName val="[MFLOW96.XLS]_WIN_TEMP_MFLO_116"/>
      <sheetName val="[MFLOW96.XLS]_WIN_TEMP_MFLO_118"/>
      <sheetName val="[MFLOW96.XLS]_WIN_TEMP_MFLO_119"/>
      <sheetName val="[MFLOW96.XLS]_WIN_TEMP_MFLO_120"/>
      <sheetName val="[MFLOW96.XLS]_WIN_TEMP_MFLO_121"/>
      <sheetName val="[MFLOW96.XLS]_WIN_TEMP_MFLO_122"/>
      <sheetName val="[MFLOW96.XLS]_WIN_TEMP_MFLO_123"/>
      <sheetName val="[MFLOW96.XLS]_WIN_TEMP_MFLO_124"/>
      <sheetName val="[MFLOW96.XLS]_WIN_TEMP_MFLO_125"/>
      <sheetName val="[MFLOW96.XLS]_WIN_TEMP_MFLO_126"/>
      <sheetName val="[MFLOW96.XLS]_WIN_TEMP_MFLO_127"/>
      <sheetName val="[MFLOW96.XLS]_WIN_TEMP_MFLO_128"/>
      <sheetName val="[MFLOW96.XLS]_WIN_TEMP_MFLO_129"/>
      <sheetName val="[MFLOW96.XLS]_WIN_TEMP_MFLO_130"/>
      <sheetName val="[MFLOW96.XLS]_WIN_TEMP_MFLO_131"/>
      <sheetName val="[MFLOW96.XLS]_WIN_TEMP_MFLO_132"/>
      <sheetName val="[MFLOW96.XLS]_WIN_TEMP_MFLO_133"/>
      <sheetName val="[MFLOW96.XLS]_WIN_TEMP_MFLO_134"/>
      <sheetName val="[MFLOW96.XLS]_WIN_TEMP_MFLO_135"/>
      <sheetName val="[MFLOW96.XLS]_WIN_TEMP_MFLO_136"/>
      <sheetName val="[MFLOW96.XLS]_WIN_TEMP_MFLO_137"/>
      <sheetName val="[MFLOW96.XLS]_WIN_TEMP_MFLO_138"/>
      <sheetName val="[MFLOW96.XLS]_WIN_TEMP_MFLO_139"/>
      <sheetName val="[MFLOW96.XLS]_WIN_TEMP_MFLO_141"/>
      <sheetName val="[MFLOW96.XLS]_WIN_TEMP_MFLO_140"/>
      <sheetName val="[MFLOW96.XLS]_WIN_TEMP_MFLO_142"/>
      <sheetName val="[MFLOW96.XLS]_WIN_TEMP_MFLO_143"/>
      <sheetName val="[MFLOW96.XLS]_WIN_TEMP_MFLO_144"/>
      <sheetName val="[MFLOW96.XLS]_WIN_TEMP_MFLO_145"/>
      <sheetName val="[MFLOW96.XLS]_WIN_TEMP_MFLO_146"/>
      <sheetName val="[MFLOW96.XLS]_WIN_TEMP_MFLO_147"/>
      <sheetName val="[MFLOW96.XLS]_WIN_TEMP_MFLO_148"/>
      <sheetName val="[MFLOW96.XLS]_WIN_TEMP_MFLO_149"/>
      <sheetName val="[MFLOW96.XLS]_WIN_TEMP_MFLO_153"/>
      <sheetName val="[MFLOW96.XLS]_WIN_TEMP_MFLO_150"/>
      <sheetName val="[MFLOW96.XLS]_WIN_TEMP_MFLO_151"/>
      <sheetName val="[MFLOW96.XLS]_WIN_TEMP_MFLO_152"/>
      <sheetName val="[MFLOW96.XLS]_WIN_TEMP_MFLO_155"/>
      <sheetName val="[MFLOW96.XLS]_WIN_TEMP_MFLO_154"/>
      <sheetName val="[MFLOW96.XLS]_WIN_TEMP_MFLO_158"/>
      <sheetName val="[MFLOW96.XLS]_WIN_TEMP_MFLO_156"/>
      <sheetName val="[MFLOW96.XLS]_WIN_TEMP_MFLO_157"/>
      <sheetName val="[MFLOW96.XLS]_WIN_TEMP_MFLO_160"/>
      <sheetName val="[MFLOW96.XLS]_WIN_TEMP_MFLO_159"/>
      <sheetName val="[MFLOW96.XLS]_WIN_TEMP_MFLO_161"/>
      <sheetName val="[MFLOW96.XLS]_WIN_TEMP_MFLO_164"/>
      <sheetName val="[MFLOW96.XLS]_WIN_TEMP_MFLO_163"/>
      <sheetName val="[MFLOW96.XLS]_WIN_TEMP_MFLO_162"/>
      <sheetName val="[MFLOW96.XLS]_WIN_TEMP_MFLO_165"/>
      <sheetName val="[MFLOW96.XLS]_WIN_TEMP_MFLO_166"/>
      <sheetName val="[MFLOW96.XLS]_WIN_TEMP_MFLO_167"/>
      <sheetName val="[MFLOW96.XLS]_WIN_TEMP_MFLO_168"/>
      <sheetName val="[MFLOW96.XLS]_WIN_TEMP_MFLO_183"/>
      <sheetName val="[MFLOW96.XLS]_WIN_TEMP_MFLO_171"/>
      <sheetName val="[MFLOW96.XLS]_WIN_TEMP_MFLO_169"/>
      <sheetName val="[MFLOW96.XLS]_WIN_TEMP_MFLO_170"/>
      <sheetName val="[MFLOW96.XLS]_WIN_TEMP_MFLO_174"/>
      <sheetName val="[MFLOW96.XLS]_WIN_TEMP_MFLO_172"/>
      <sheetName val="[MFLOW96.XLS]_WIN_TEMP_MFLO_173"/>
      <sheetName val="[MFLOW96.XLS]_WIN_TEMP_MFLO_175"/>
      <sheetName val="[MFLOW96.XLS]_WIN_TEMP_MFLO_176"/>
      <sheetName val="[MFLOW96.XLS]_WIN_TEMP_MFLO_177"/>
      <sheetName val="[MFLOW96.XLS]_WIN_TEMP_MFLO_178"/>
      <sheetName val="[MFLOW96.XLS]_WIN_TEMP_MFLO_179"/>
      <sheetName val="[MFLOW96.XLS]_WIN_TEMP_MFLO_181"/>
      <sheetName val="[MFLOW96.XLS]_WIN_TEMP_MFLO_180"/>
      <sheetName val="[MFLOW96.XLS]_WIN_TEMP_MFLO_182"/>
      <sheetName val="[MFLOW96.XLS]_WIN_TEMP_MFLO_187"/>
      <sheetName val="[MFLOW96.XLS]_WIN_TEMP_MFLO_185"/>
      <sheetName val="[MFLOW96.XLS]_WIN_TEMP_MFLO_184"/>
      <sheetName val="[MFLOW96.XLS]_WIN_TEMP_MFLO_186"/>
      <sheetName val="[MFLOW96.XLS]_WIN_TEMP_MFLO_188"/>
      <sheetName val="[MFLOW96.XLS]_WIN_TEMP_MFLO_189"/>
      <sheetName val="[MFLOW96.XLS]_WIN_TEMP_MFLO_191"/>
      <sheetName val="[MFLOW96.XLS]_WIN_TEMP_MFLO_190"/>
      <sheetName val="[MFLOW96.XLS]_WIN_TEMP_MFLO_192"/>
      <sheetName val="[MFLOW96.XLS]_WIN_TEMP_MFLO_193"/>
      <sheetName val="[MFLOW96.XLS]_WIN_TEMP_MFLO_194"/>
      <sheetName val="[MFLOW96.XLS]_WIN_TEMP_MFLO_196"/>
      <sheetName val="[MFLOW96.XLS]_WIN_TEMP_MFLO_195"/>
      <sheetName val="[MFLOW96.XLS]_WIN_TEMP_MFLO_197"/>
      <sheetName val="[MFLOW96.XLS]_WIN_TEMP_MFLO_200"/>
      <sheetName val="[MFLOW96.XLS]_WIN_TEMP_MFLO_198"/>
      <sheetName val="[MFLOW96.XLS]_WIN_TEMP_MFLO_199"/>
      <sheetName val="[MFLOW96.XLS]_WIN_TEMP_MFLO_213"/>
      <sheetName val="[MFLOW96.XLS]_WIN_TEMP_MFLO_201"/>
      <sheetName val="[MFLOW96.XLS]_WIN_TEMP_MFLO_202"/>
      <sheetName val="[MFLOW96.XLS]_WIN_TEMP_MFLO_203"/>
      <sheetName val="[MFLOW96.XLS]_WIN_TEMP_MFLO_205"/>
      <sheetName val="[MFLOW96.XLS]_WIN_TEMP_MFLO_204"/>
      <sheetName val="[MFLOW96.XLS]_WIN_TEMP_MFLO_206"/>
      <sheetName val="[MFLOW96.XLS]_WIN_TEMP_MFLO_207"/>
      <sheetName val="[MFLOW96.XLS]_WIN_TEMP_MFLO_212"/>
      <sheetName val="[MFLOW96.XLS]_WIN_TEMP_MFLO_209"/>
      <sheetName val="[MFLOW96.XLS]_WIN_TEMP_MFLO_208"/>
      <sheetName val="[MFLOW96.XLS]_WIN_TEMP_MFLO_210"/>
      <sheetName val="[MFLOW96.XLS]_WIN_TEMP_MFLO_211"/>
      <sheetName val="[MFLOW96.XLS]_WIN_TEMP_MFLO_216"/>
      <sheetName val="[MFLOW96.XLS]_WIN_TEMP_MFLO_214"/>
      <sheetName val="[MFLOW96.XLS]_WIN_TEMP_MFLO_215"/>
      <sheetName val="[MFLOW96.XLS]_WIN_TEMP_MFLO_217"/>
      <sheetName val="[MFLOW96.XLS]_WIN_TEMP_MFLO_219"/>
      <sheetName val="[MFLOW96.XLS]_WIN_TEMP_MFLO_218"/>
      <sheetName val="[MFLOW96.XLS]_WIN_TEMP_MFLO_220"/>
      <sheetName val="[MFLOW96.XLS]_WIN_TEMP_MFLO_223"/>
      <sheetName val="[MFLOW96.XLS]_WIN_TEMP_MFLO_221"/>
      <sheetName val="[MFLOW96.XLS]_WIN_TEMP_MFLO_222"/>
      <sheetName val="[MFLOW96.XLS]_WIN_TEMP_MFLO_245"/>
      <sheetName val="[MFLOW96.XLS]_WIN_TEMP_MFLO_225"/>
      <sheetName val="[MFLOW96.XLS]_WIN_TEMP_MFLO_224"/>
      <sheetName val="[MFLOW96.XLS]_WIN_TEMP_MFLO_226"/>
      <sheetName val="[MFLOW96.XLS]_WIN_TEMP_MFLO_230"/>
      <sheetName val="[MFLOW96.XLS]_WIN_TEMP_MFLO_227"/>
      <sheetName val="[MFLOW96.XLS]_WIN_TEMP_MFLO_228"/>
      <sheetName val="[MFLOW96.XLS]_WIN_TEMP_MFLO_229"/>
      <sheetName val="[MFLOW96.XLS]_WIN_TEMP_MFLO_231"/>
      <sheetName val="[MFLOW96.XLS]_WIN_TEMP_MFLO_233"/>
      <sheetName val="[MFLOW96.XLS]_WIN_TEMP_MFLO_232"/>
      <sheetName val="[MFLOW96.XLS]_WIN_TEMP_MFLO_234"/>
      <sheetName val="[MFLOW96.XLS]_WIN_TEMP_MFLO_238"/>
      <sheetName val="[MFLOW96.XLS]_WIN_TEMP_MFLO_236"/>
      <sheetName val="[MFLOW96.XLS]_WIN_TEMP_MFLO_235"/>
      <sheetName val="[MFLOW96.XLS]_WIN_TEMP_MFLO_237"/>
      <sheetName val="[MFLOW96.XLS]_WIN_TEMP_MFLO_239"/>
      <sheetName val="[MFLOW96.XLS]_WIN_TEMP_MFLO_240"/>
      <sheetName val="[MFLOW96.XLS]_WIN_TEMP_MFLO_242"/>
      <sheetName val="[MFLOW96.XLS]_WIN_TEMP_MFLO_241"/>
      <sheetName val="[MFLOW96.XLS]_WIN_TEMP_MFLO_243"/>
      <sheetName val="[MFLOW96.XLS]_WIN_TEMP_MFLO_244"/>
      <sheetName val="[MFLOW96.XLS]_WIN_TEMP_MFLO_246"/>
      <sheetName val="[MFLOW96.XLS]_WIN_TEMP_MFLO_247"/>
      <sheetName val="[MFLOW96.XLS]_WIN_TEMP_MFLO_248"/>
      <sheetName val="[MFLOW96.XLS]_WIN_TEMP_MFLO_249"/>
      <sheetName val="[MFLOW96.XLS]_WIN_TEMP_MFLO_250"/>
      <sheetName val="[MFLOW96.XLS]_WIN_TEMP_MFLO_251"/>
      <sheetName val="[MFLOW96.XLS]_WIN_TEMP_MFLO_252"/>
      <sheetName val="[MFLOW96.XLS]_WIN_TEMP_MFLO_256"/>
      <sheetName val="[MFLOW96.XLS]_WIN_TEMP_MFLO_253"/>
      <sheetName val="[MFLOW96.XLS]_WIN_TEMP_MFLO_254"/>
      <sheetName val="[MFLOW96.XLS]_WIN_TEMP_MFLO_255"/>
      <sheetName val="[MFLOW96.XLS]_WIN_TEMP_MFLO_257"/>
      <sheetName val="[MFLOW96.XLS]_WIN_TEMP_MFLO_258"/>
      <sheetName val="[MFLOW96.XLS]_WIN_TEMP_MFLO_259"/>
      <sheetName val="[MFLOW96.XLS]_WIN_TEMP_MFLO_260"/>
      <sheetName val="[MFLOW96.XLS]_WIN_TEMP_MFLO_261"/>
      <sheetName val="[MFLOW96.XLS]_WIN_TEMP_MFLO_263"/>
      <sheetName val="[MFLOW96.XLS]_WIN_TEMP_MFLO_262"/>
      <sheetName val="[MFLOW96.XLS]_WIN_TEMP_MFLO_264"/>
      <sheetName val="[MFLOW96.XLS]_WIN_TEMP_MFLO_267"/>
      <sheetName val="[MFLOW96.XLS]_WIN_TEMP_MFLO_265"/>
      <sheetName val="[MFLOW96.XLS]_WIN_TEMP_MFLO_266"/>
      <sheetName val="[MFLOW96.XLS]_WIN_TEMP_MFLO_268"/>
      <sheetName val="[MFLOW96.XLS]_WIN_TEMP_MFLO_272"/>
      <sheetName val="[MFLOW96.XLS]_WIN_TEMP_MFLO_269"/>
      <sheetName val="[MFLOW96.XLS]_WIN_TEMP_MFLO_271"/>
      <sheetName val="[MFLOW96.XLS]_WIN_TEMP_MFLO_270"/>
      <sheetName val="[MFLOW96.XLS]_WIN_TEMP_MFLO_275"/>
      <sheetName val="[MFLOW96.XLS]_WIN_TEMP_MFLO_273"/>
      <sheetName val="[MFLOW96.XLS]_WIN_TEMP_MFLO_274"/>
      <sheetName val="[MFLOW96.XLS]_WIN_TEMP_MFLO_276"/>
      <sheetName val="[MFLOW96.XLS]_WIN_TEMP_MFLO_278"/>
      <sheetName val="[MFLOW96.XLS]_WIN_TEMP_MFLO_277"/>
      <sheetName val="[MFLOW96.XLS]_WIN_TEMP_MFLO_279"/>
      <sheetName val="[MFLOW96.XLS]_WIN_TEMP_MFLO_280"/>
      <sheetName val="[MFLOW96.XLS]_WIN_TEMP_MFLO_281"/>
      <sheetName val="[MFLOW96.XLS]_WIN_TEMP_MFLO_282"/>
      <sheetName val="[MFLOW96.XLS]_WIN_TEMP_MFLO_283"/>
      <sheetName val="[MFLOW96.XLS]_WIN_TEMP_MFLO_284"/>
      <sheetName val="[MFLOW96.XLS]_WIN_TEMP_MFLO_285"/>
    </sheetNames>
    <definedNames>
      <definedName name="[Macros Import].qbop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OS"/>
      <sheetName val="ITCN"/>
      <sheetName val="IPC1988"/>
      <sheetName val="ITCERGLOBAL"/>
      <sheetName val="ipcexterna"/>
      <sheetName val="tcexterno"/>
      <sheetName val="Hoja1"/>
      <sheetName val="CUADRO1"/>
      <sheetName val="CUADRO2"/>
      <sheetName val="GRAPUB3"/>
      <sheetName val="DATOSGRAFICA"/>
      <sheetName val="Gráfico1"/>
      <sheetName val="Gráfico2"/>
      <sheetName val="SERIE"/>
      <sheetName val="1990-2000"/>
      <sheetName val="Gráfico3"/>
      <sheetName val="Gráfico4"/>
      <sheetName val="DIC"/>
      <sheetName val="Summary BOP"/>
      <sheetName val="00_Consulta_CEI"/>
      <sheetName val="CONSULTA"/>
      <sheetName val="ITCER2001"/>
      <sheetName val="Data"/>
      <sheetName val="ER"/>
      <sheetName val="WB"/>
      <sheetName val="Summary_BOP"/>
      <sheetName val="FIN"/>
      <sheetName val="Posicion Inversion Internac."/>
    </sheetNames>
    <sheetDataSet>
      <sheetData sheetId="0" refreshError="1"/>
      <sheetData sheetId="1" refreshError="1"/>
      <sheetData sheetId="2" refreshError="1">
        <row r="177">
          <cell r="B177" t="str">
            <v>IPC</v>
          </cell>
          <cell r="D177" t="str">
            <v>TCN</v>
          </cell>
        </row>
        <row r="178">
          <cell r="B178" t="str">
            <v>T11 ENE01</v>
          </cell>
          <cell r="C178" t="str">
            <v>ENE01-DIC00</v>
          </cell>
          <cell r="D178" t="str">
            <v>T11 ENE01</v>
          </cell>
          <cell r="E178" t="str">
            <v>ENE01-DIC00</v>
          </cell>
        </row>
        <row r="179">
          <cell r="A179" t="str">
            <v>HON</v>
          </cell>
          <cell r="B179">
            <v>0.9</v>
          </cell>
          <cell r="C179">
            <v>0.9</v>
          </cell>
          <cell r="D179">
            <v>0.1</v>
          </cell>
          <cell r="E179">
            <v>4.2</v>
          </cell>
        </row>
        <row r="180">
          <cell r="A180" t="str">
            <v>GUA</v>
          </cell>
          <cell r="B180">
            <v>1.4</v>
          </cell>
          <cell r="C180">
            <v>1.4</v>
          </cell>
          <cell r="D180">
            <v>0.8</v>
          </cell>
          <cell r="E180">
            <v>-1</v>
          </cell>
        </row>
        <row r="181">
          <cell r="A181" t="str">
            <v>C.R.</v>
          </cell>
          <cell r="B181">
            <v>1.4</v>
          </cell>
          <cell r="C181">
            <v>1.4</v>
          </cell>
          <cell r="D181">
            <v>0.5</v>
          </cell>
          <cell r="E181">
            <v>6.7</v>
          </cell>
        </row>
        <row r="182">
          <cell r="A182" t="str">
            <v>E.S.</v>
          </cell>
          <cell r="B182">
            <v>0</v>
          </cell>
          <cell r="C182">
            <v>0</v>
          </cell>
          <cell r="D182">
            <v>0.3</v>
          </cell>
          <cell r="E182">
            <v>0.3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 refreshError="1"/>
      <sheetData sheetId="27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IPC1988"/>
    </sheetNames>
    <sheetDataSet>
      <sheetData sheetId="0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a"/>
      <sheetName val="Data(2)"/>
      <sheetName val="Tab 2"/>
      <sheetName val="Tab 3"/>
      <sheetName val="Tab 12"/>
      <sheetName val="Tab 13"/>
      <sheetName val="Tab 14"/>
      <sheetName val="Tab 15"/>
      <sheetName val="Tab 18"/>
      <sheetName val="Tab 19"/>
      <sheetName val="Tab 20"/>
      <sheetName val="IPC1988"/>
      <sheetName val="ER"/>
      <sheetName val="WB"/>
      <sheetName val="CONTENT"/>
      <sheetName val="Summary BOP"/>
      <sheetName val="Time series"/>
      <sheetName val="PIB EN CORR"/>
      <sheetName val="Tab_2"/>
      <sheetName val="Tab_3"/>
      <sheetName val="Tab_12"/>
      <sheetName val="Tab_13"/>
      <sheetName val="Tab_14"/>
      <sheetName val="Tab_15"/>
      <sheetName val="Tab_18"/>
      <sheetName val="Tab_19"/>
      <sheetName val="Tab_20"/>
      <sheetName val="Programa"/>
      <sheetName val="#REF"/>
      <sheetName val="forecast"/>
      <sheetName val="PRIVATE"/>
      <sheetName val="Time_series"/>
      <sheetName val="Summary_BOP"/>
      <sheetName val="PIB_EN_COR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OC"/>
      <sheetName val="Input"/>
      <sheetName val="BoP_Sum"/>
      <sheetName val="BoP"/>
      <sheetName val="DS_after2001 (2)"/>
      <sheetName val="Chart1 DS"/>
      <sheetName val="Sheet1"/>
      <sheetName val="RED_Tble36"/>
      <sheetName val="Prog"/>
      <sheetName val="End-94"/>
      <sheetName val="End-94 (2)"/>
      <sheetName val="Gas"/>
      <sheetName val="ER"/>
      <sheetName val="UFC_TBL"/>
      <sheetName val="IMF"/>
      <sheetName val="DS_after2001"/>
      <sheetName val="Projects"/>
      <sheetName val="WB"/>
      <sheetName val="EBRD"/>
      <sheetName val="CPFs"/>
      <sheetName val="ControlSheet"/>
      <sheetName val="Debt"/>
      <sheetName val="DSA-2000"/>
      <sheetName val="DSA"/>
      <sheetName val="WEO"/>
      <sheetName val="EDSSBATCH"/>
      <sheetName val="monimp"/>
      <sheetName val="interv"/>
      <sheetName val="fiscout"/>
      <sheetName val="00_Consulta_CEI"/>
      <sheetName val="CONSULTA"/>
      <sheetName val="DS_after2001_(2)"/>
      <sheetName val="Chart1_DS"/>
      <sheetName val="End-94_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Index"/>
      <sheetName val="Execute Macros"/>
      <sheetName val="Annual Transfer"/>
      <sheetName val="Quarterly Transfer"/>
      <sheetName val="Annual Assumptions"/>
      <sheetName val="Quarterly Assumptions"/>
      <sheetName val="Annual MacroFlow"/>
      <sheetName val="Quarterly MacroFlow"/>
      <sheetName val="Annual Tables"/>
      <sheetName val="MFLOW96"/>
      <sheetName val="F1data"/>
      <sheetName val="F2data"/>
      <sheetName val="IPC1988"/>
      <sheetName val="#REF"/>
      <sheetName val="Execute_Macros"/>
      <sheetName val="Annual_Transfer"/>
      <sheetName val="Quarterly_Transfer"/>
      <sheetName val="Annual_Assumptions"/>
      <sheetName val="Quarterly_Assumptions"/>
      <sheetName val="Annual_MacroFlow"/>
      <sheetName val="Quarterly_MacroFlow"/>
      <sheetName val="Annual_Tables"/>
      <sheetName val="[MFLOW96.XLS]_WIN_TEMP_MFLOW9_8"/>
      <sheetName val="MFLOW96.XLS"/>
      <sheetName val="\\data3\users3\Users\dsimard\Ap"/>
      <sheetName val="Imp"/>
      <sheetName val="DSA output"/>
      <sheetName val="Programa"/>
      <sheetName val="minor"/>
      <sheetName val="FINANC-95"/>
      <sheetName val="omas"/>
      <sheetName val="PROYECCIONES-PM_2000mod"/>
      <sheetName val="assumptions"/>
      <sheetName val="Q6"/>
      <sheetName val="SUPUESTOS"/>
      <sheetName val="Current"/>
      <sheetName val="Sheet1"/>
      <sheetName val="RESULTADOS"/>
      <sheetName val="SMONET-FINANC"/>
      <sheetName val="Main"/>
      <sheetName val="fiscal"/>
      <sheetName val="FMI"/>
      <sheetName val="HACIENDA"/>
      <sheetName val="contents"/>
      <sheetName val="Q2"/>
      <sheetName val="Metas"/>
      <sheetName val="C_basef14_3p10_6"/>
      <sheetName val="Links"/>
      <sheetName val="riqueza"/>
      <sheetName val="ErrCheck"/>
      <sheetName val="sei"/>
      <sheetName val="Raw_Data_UN"/>
      <sheetName val="SFISCAL-MOD"/>
      <sheetName val="S&amp;I_DANE"/>
      <sheetName val="RED47"/>
      <sheetName val="Table"/>
      <sheetName val="Table_GEF"/>
      <sheetName val="PROYECCIONES-PM_2000mod_(2)"/>
      <sheetName val="SREAL"/>
      <sheetName val="Q5"/>
      <sheetName val="PIB_EN_CORR"/>
      <sheetName val="\DATA\CA\CRI\Sectors\Macroframe"/>
      <sheetName val="[MFLOW96.XLS]_WIN_TEMP_MFLOW9_2"/>
      <sheetName val="[MFLOW96.XLS]_WIN_TEMP_MFLOW9_3"/>
      <sheetName val="[MFLOW96.XLS]_WIN_TEMP_MFLOW9_4"/>
      <sheetName val="[MFLOW96.XLS]_WIN_TEMP_MFLOW9_7"/>
      <sheetName val="[MFLOW96.XLS]_WIN_TEMP_MFLOW9_5"/>
      <sheetName val="[MFLOW96.XLS]_WIN_TEMP_MFLOW9_6"/>
      <sheetName val="[MFLOW96.XLS]_WIN_TEMP_MFLOW9_9"/>
      <sheetName val="[MFLOW96.XLS]_WIN_TEMP_MFLOW_10"/>
      <sheetName val="[MFLOW96.XLS]_WIN_TEMP_MFLOW_11"/>
      <sheetName val="[MFLOW96.XLS]_WIN_TEMP_MFLOW_12"/>
      <sheetName val="[MFLOW96.XLS]_WIN_TEMP_MFLOW_13"/>
      <sheetName val="[MFLOW96.XLS]_WIN_TEMP_MFLOW_14"/>
    </sheetNames>
    <definedNames>
      <definedName name="[Macros Import].qbop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Info"/>
      <sheetName val="IN"/>
      <sheetName val="Quart_BOP"/>
      <sheetName val="MTBOP"/>
      <sheetName val="Brief_tbl"/>
      <sheetName val="memo"/>
      <sheetName val="SR"/>
      <sheetName val="OUT"/>
      <sheetName val="Main ratios"/>
      <sheetName val="Report Out"/>
      <sheetName val="Exports_Q"/>
      <sheetName val="Exports"/>
      <sheetName val="Proj"/>
      <sheetName val="Imports"/>
      <sheetName val="Imports_Q"/>
      <sheetName val="Services_Q"/>
      <sheetName val="Services"/>
      <sheetName val="Off.transfers"/>
      <sheetName val="Off.Loans"/>
      <sheetName val="Private Capital"/>
      <sheetName val="Debt Service"/>
      <sheetName val="Debt-BOP"/>
      <sheetName val="Debt Service_q"/>
      <sheetName val="D.E.P.P DEUDOR"/>
      <sheetName val="Main_ratios"/>
      <sheetName val="Report_Out"/>
      <sheetName val="Off_transfers"/>
      <sheetName val="Off_Loans"/>
      <sheetName val="Private_Capital"/>
      <sheetName val="Debt_Service"/>
      <sheetName val="Debt_Service_q"/>
      <sheetName val="D_E_P_P_DEUDOR"/>
      <sheetName val="C"/>
      <sheetName val="SUPUESTOS"/>
      <sheetName val="Sample Produc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/>
      <sheetData sheetId="34" refreshError="1"/>
      <sheetData sheetId="35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oc"/>
      <sheetName val="BASICIND"/>
      <sheetName val="CONS_GOVT"/>
      <sheetName val="CONS_GOVT_GDP"/>
      <sheetName val="CBANK"/>
      <sheetName val="MSURVEY"/>
      <sheetName val="BOPEF"/>
      <sheetName val="STATINDEX---&gt;"/>
      <sheetName val="NGDP_R"/>
      <sheetName val="NGDP"/>
      <sheetName val="AGRI"/>
      <sheetName val="INDCOM"/>
      <sheetName val="ELECTR"/>
      <sheetName val="PCPI"/>
      <sheetName val="MAINCOM"/>
      <sheetName val="WAGES"/>
      <sheetName val="EMPLOY"/>
      <sheetName val="LABORMKT"/>
      <sheetName val="EMPL_PUBL"/>
      <sheetName val="EMPL_BUDG"/>
      <sheetName val="STATE"/>
      <sheetName val="STATE_GDP"/>
      <sheetName val="TAXREV"/>
      <sheetName val="CURREXP"/>
      <sheetName val="EMPFUND"/>
      <sheetName val="EMPFUND_GDP"/>
      <sheetName val="PENSION"/>
      <sheetName val="BENEFIT_UNEMP"/>
      <sheetName val="BNKLOANS"/>
      <sheetName val="INTERST"/>
      <sheetName val="TRADE"/>
      <sheetName val="DOT"/>
      <sheetName val="EXTDEBT"/>
      <sheetName val="PRIVATE"/>
      <sheetName val="ARREARS"/>
      <sheetName val="ENERGY"/>
      <sheetName val="Data"/>
      <sheetName val="IPC1988"/>
      <sheetName val="EDSSARMRED97"/>
      <sheetName val="allbonds"/>
      <sheetName val="TBills"/>
      <sheetName val="domesticdebtsummary"/>
      <sheetName val="allloans"/>
      <sheetName val="totaldebtsummary"/>
      <sheetName val="rbttbonds"/>
      <sheetName val="c&amp;w"/>
      <sheetName val="ds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/>
      <sheetData sheetId="41"/>
      <sheetData sheetId="42"/>
      <sheetData sheetId="43"/>
      <sheetData sheetId="44"/>
      <sheetData sheetId="45"/>
      <sheetData sheetId="46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PRIVATE"/>
    </sheetNames>
    <sheetDataSet>
      <sheetData sheetId="0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MFLOW96"/>
    </sheetNames>
    <definedNames>
      <definedName name="[Macros Import].qbop"/>
    </definedNames>
    <sheetDataSet>
      <sheetData sheetId="0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fo"/>
      <sheetName val="Auth"/>
      <sheetName val="Debt"/>
      <sheetName val="Macro"/>
      <sheetName val="BOP"/>
      <sheetName val="Translator"/>
      <sheetName val="Exp"/>
      <sheetName val="Imp"/>
      <sheetName val="Serv"/>
      <sheetName val="Cap"/>
      <sheetName val="Trade"/>
      <sheetName val="Res"/>
      <sheetName val="Ind-Exp"/>
      <sheetName val="Ind-Imp"/>
      <sheetName val="Output"/>
      <sheetName val="Sharedata"/>
      <sheetName val="WEO"/>
      <sheetName val="WETA"/>
      <sheetName val="Fiscal impact of HIPC"/>
      <sheetName val="Ext. Fin. R&amp;S"/>
      <sheetName val="Fund Credit"/>
      <sheetName val="Phasing"/>
      <sheetName val="Vulnerability"/>
      <sheetName val="MacroFramework"/>
      <sheetName val="SEI"/>
      <sheetName val="HNDBOP 2004 updated"/>
      <sheetName val="Programa"/>
      <sheetName val="Imp:Trad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1">
          <cell r="A1" t="str">
            <v>Imports (values in millions of USD)</v>
          </cell>
        </row>
        <row r="10">
          <cell r="C10">
            <v>1643.1232975691928</v>
          </cell>
          <cell r="D10">
            <v>1840.4259000000002</v>
          </cell>
          <cell r="E10">
            <v>2149.0379000000003</v>
          </cell>
          <cell r="F10">
            <v>2535.3987999999999</v>
          </cell>
          <cell r="G10">
            <v>2676.6294000000003</v>
          </cell>
          <cell r="H10">
            <v>2855.3443000000002</v>
          </cell>
          <cell r="I10">
            <v>2942.2721364000004</v>
          </cell>
          <cell r="J10">
            <v>2981.5711945399999</v>
          </cell>
          <cell r="K10">
            <v>3276.1249730343989</v>
          </cell>
          <cell r="L10">
            <v>3914.6131205482548</v>
          </cell>
          <cell r="M10">
            <v>4065.8037672965456</v>
          </cell>
          <cell r="N10">
            <v>4316.6414948138372</v>
          </cell>
          <cell r="O10">
            <v>4614.1666289841223</v>
          </cell>
          <cell r="P10">
            <v>4944.9902098735874</v>
          </cell>
          <cell r="Q10">
            <v>5299.9290756704113</v>
          </cell>
          <cell r="R10">
            <v>5692.8471574416226</v>
          </cell>
          <cell r="S10">
            <v>6115.9643726449804</v>
          </cell>
          <cell r="T10">
            <v>6571.6823524211432</v>
          </cell>
          <cell r="U10">
            <v>7062.5997284617961</v>
          </cell>
          <cell r="V10">
            <v>7591.5287362333002</v>
          </cell>
          <cell r="W10">
            <v>8161.513250137873</v>
          </cell>
          <cell r="X10">
            <v>8775.8483765078254</v>
          </cell>
          <cell r="Y10">
            <v>9438.1017415744627</v>
          </cell>
          <cell r="Z10">
            <v>10152.136623817023</v>
          </cell>
          <cell r="AA10">
            <v>10922.137093472027</v>
          </cell>
          <cell r="AB10">
            <v>11752.635336570722</v>
          </cell>
          <cell r="AC10">
            <v>12648.54135678372</v>
          </cell>
          <cell r="AD10">
            <v>13615.175265708243</v>
          </cell>
        </row>
        <row r="11">
          <cell r="C11">
            <v>1538.3202832271954</v>
          </cell>
          <cell r="D11">
            <v>1722.0982165000003</v>
          </cell>
          <cell r="E11">
            <v>2017.2504365000004</v>
          </cell>
          <cell r="F11">
            <v>2370.597878</v>
          </cell>
          <cell r="G11">
            <v>2509.6484890000002</v>
          </cell>
          <cell r="H11">
            <v>2669.7469205000002</v>
          </cell>
          <cell r="I11">
            <v>2768.0244475340005</v>
          </cell>
          <cell r="J11">
            <v>2809.1690668949</v>
          </cell>
          <cell r="K11">
            <v>3071.9768497871628</v>
          </cell>
          <cell r="L11">
            <v>3679.1632677126181</v>
          </cell>
          <cell r="M11">
            <v>3801.5265224222699</v>
          </cell>
          <cell r="N11">
            <v>4036.0597976509375</v>
          </cell>
          <cell r="O11">
            <v>4314.2457981001544</v>
          </cell>
          <cell r="P11">
            <v>4623.5658462318042</v>
          </cell>
          <cell r="Q11">
            <v>4955.4336857518347</v>
          </cell>
          <cell r="R11">
            <v>5322.8120922079179</v>
          </cell>
          <cell r="S11">
            <v>5718.4266884230565</v>
          </cell>
          <cell r="T11">
            <v>6144.5229995137688</v>
          </cell>
          <cell r="U11">
            <v>6603.53074611178</v>
          </cell>
          <cell r="V11">
            <v>7098.0793683781358</v>
          </cell>
          <cell r="W11">
            <v>7631.0148888789108</v>
          </cell>
          <cell r="X11">
            <v>8205.4182320348173</v>
          </cell>
          <cell r="Y11">
            <v>8824.6251283721231</v>
          </cell>
          <cell r="Z11">
            <v>9492.2477432689157</v>
          </cell>
          <cell r="AA11">
            <v>10212.198182396345</v>
          </cell>
          <cell r="AB11">
            <v>10988.714039693625</v>
          </cell>
          <cell r="AC11">
            <v>11826.386168592777</v>
          </cell>
          <cell r="AD11">
            <v>12730.188873437208</v>
          </cell>
        </row>
        <row r="12">
          <cell r="C12" t="str">
            <v>...</v>
          </cell>
          <cell r="D12">
            <v>11.946662556334672</v>
          </cell>
          <cell r="E12">
            <v>17.139104911209358</v>
          </cell>
          <cell r="F12">
            <v>17.516290248674807</v>
          </cell>
          <cell r="G12">
            <v>5.8656346692300758</v>
          </cell>
          <cell r="H12">
            <v>6.3793169522235758</v>
          </cell>
          <cell r="I12">
            <v>3.6811551791431327</v>
          </cell>
          <cell r="J12">
            <v>1.4864254323170769</v>
          </cell>
          <cell r="K12">
            <v>9.35535657107161</v>
          </cell>
          <cell r="L12">
            <v>19.765331824278661</v>
          </cell>
          <cell r="M12">
            <v>3.3258446501540249</v>
          </cell>
          <cell r="N12">
            <v>6.1694499261109286</v>
          </cell>
          <cell r="O12">
            <v>6.892514343100828</v>
          </cell>
          <cell r="P12">
            <v>7.1697363248951689</v>
          </cell>
          <cell r="Q12">
            <v>7.1777465825538513</v>
          </cell>
          <cell r="R12">
            <v>7.4136479217226139</v>
          </cell>
          <cell r="S12">
            <v>7.4324358884334742</v>
          </cell>
          <cell r="T12">
            <v>7.4512857173345139</v>
          </cell>
          <cell r="U12">
            <v>7.4701933190637106</v>
          </cell>
          <cell r="V12">
            <v>7.4891545338461469</v>
          </cell>
          <cell r="W12">
            <v>7.5081651365437949</v>
          </cell>
          <cell r="X12">
            <v>7.5272208417915181</v>
          </cell>
          <cell r="Y12">
            <v>7.5463173092123128</v>
          </cell>
          <cell r="Z12">
            <v>7.5654501487016432</v>
          </cell>
          <cell r="AA12">
            <v>7.5846149257740905</v>
          </cell>
          <cell r="AB12">
            <v>7.6038071669606495</v>
          </cell>
          <cell r="AC12">
            <v>7.6230223652494544</v>
          </cell>
          <cell r="AD12">
            <v>7.64225598555754</v>
          </cell>
        </row>
        <row r="13">
          <cell r="C13">
            <v>100</v>
          </cell>
          <cell r="D13">
            <v>96.227692021887975</v>
          </cell>
          <cell r="E13">
            <v>93.582736213130588</v>
          </cell>
          <cell r="F13">
            <v>88.588357377859055</v>
          </cell>
          <cell r="G13">
            <v>88.598513183725132</v>
          </cell>
          <cell r="H13">
            <v>94.51621975008257</v>
          </cell>
          <cell r="I13">
            <v>91.140965363249308</v>
          </cell>
          <cell r="J13">
            <v>93.562219286256948</v>
          </cell>
          <cell r="K13">
            <v>98.501554187889042</v>
          </cell>
          <cell r="L13">
            <v>106.34691776625486</v>
          </cell>
          <cell r="M13">
            <v>107.19357906321228</v>
          </cell>
          <cell r="N13">
            <v>106.15679066814899</v>
          </cell>
          <cell r="O13">
            <v>105.99758013519731</v>
          </cell>
          <cell r="P13">
            <v>106.14585553134924</v>
          </cell>
          <cell r="Q13">
            <v>106.46851442175496</v>
          </cell>
          <cell r="R13">
            <v>106.79551611776479</v>
          </cell>
          <cell r="S13">
            <v>107.12692396920299</v>
          </cell>
          <cell r="T13">
            <v>107.46280092816815</v>
          </cell>
          <cell r="U13">
            <v>107.80320952584854</v>
          </cell>
          <cell r="V13">
            <v>108.14821184984795</v>
          </cell>
          <cell r="W13">
            <v>108.49786952206327</v>
          </cell>
          <cell r="X13" t="e">
            <v>#REF!</v>
          </cell>
          <cell r="Y13" t="e">
            <v>#REF!</v>
          </cell>
          <cell r="Z13" t="e">
            <v>#REF!</v>
          </cell>
          <cell r="AA13" t="e">
            <v>#REF!</v>
          </cell>
          <cell r="AB13" t="e">
            <v>#REF!</v>
          </cell>
          <cell r="AC13">
            <v>0</v>
          </cell>
          <cell r="AD13">
            <v>0</v>
          </cell>
        </row>
        <row r="14">
          <cell r="C14" t="str">
            <v>...</v>
          </cell>
          <cell r="D14">
            <v>-3.7723079781120217</v>
          </cell>
          <cell r="E14">
            <v>-2.7486430913834736</v>
          </cell>
          <cell r="F14">
            <v>-5.3368591658797593</v>
          </cell>
          <cell r="G14">
            <v>1.1464041287911897E-2</v>
          </cell>
          <cell r="H14">
            <v>6.6792391358599934</v>
          </cell>
          <cell r="I14">
            <v>-3.5710848315326449</v>
          </cell>
          <cell r="J14">
            <v>2.6566033323846661</v>
          </cell>
          <cell r="K14">
            <v>5.2791980986684583</v>
          </cell>
          <cell r="L14">
            <v>7.9647104485285558</v>
          </cell>
          <cell r="M14">
            <v>0.79613148621602292</v>
          </cell>
          <cell r="N14">
            <v>-0.96721128646325427</v>
          </cell>
          <cell r="O14">
            <v>-0.14997677675597787</v>
          </cell>
          <cell r="P14">
            <v>0.13988564263713865</v>
          </cell>
          <cell r="Q14">
            <v>0.30397690874555128</v>
          </cell>
          <cell r="R14">
            <v>0.30713464706990656</v>
          </cell>
          <cell r="S14">
            <v>0.3103200054511257</v>
          </cell>
          <cell r="T14">
            <v>0.31353178689395023</v>
          </cell>
          <cell r="U14">
            <v>0.31676877462736286</v>
          </cell>
          <cell r="V14">
            <v>0.32002973336029417</v>
          </cell>
          <cell r="W14">
            <v>0.3233134105821156</v>
          </cell>
          <cell r="X14" t="e">
            <v>#REF!</v>
          </cell>
          <cell r="Y14" t="e">
            <v>#REF!</v>
          </cell>
          <cell r="Z14" t="e">
            <v>#REF!</v>
          </cell>
          <cell r="AA14" t="e">
            <v>#REF!</v>
          </cell>
          <cell r="AB14" t="e">
            <v>#REF!</v>
          </cell>
          <cell r="AC14" t="e">
            <v>#REF!</v>
          </cell>
          <cell r="AD14" t="e">
            <v>#DIV/0!</v>
          </cell>
        </row>
        <row r="15">
          <cell r="C15">
            <v>100</v>
          </cell>
          <cell r="D15">
            <v>116.33518398307969</v>
          </cell>
          <cell r="E15">
            <v>140.12554430745857</v>
          </cell>
          <cell r="F15">
            <v>173.95402255820238</v>
          </cell>
          <cell r="G15">
            <v>184.13642053861997</v>
          </cell>
          <cell r="H15">
            <v>183.61873220692311</v>
          </cell>
          <cell r="I15">
            <v>197.42835677953335</v>
          </cell>
          <cell r="J15">
            <v>195.17788002060487</v>
          </cell>
          <cell r="K15">
            <v>202.73470020578571</v>
          </cell>
          <cell r="L15">
            <v>224.89375038908835</v>
          </cell>
          <cell r="M15">
            <v>230.53798169497389</v>
          </cell>
          <cell r="N15">
            <v>247.15138310838643</v>
          </cell>
          <cell r="O15">
            <v>264.58314090487283</v>
          </cell>
          <cell r="P15">
            <v>283.15695853675709</v>
          </cell>
          <cell r="Q15">
            <v>302.56153026464085</v>
          </cell>
          <cell r="R15">
            <v>323.99726899638938</v>
          </cell>
          <cell r="S15">
            <v>347.00134370611715</v>
          </cell>
          <cell r="T15">
            <v>371.69203259710577</v>
          </cell>
          <cell r="U15">
            <v>398.19678291382513</v>
          </cell>
          <cell r="V15">
            <v>426.65293907176016</v>
          </cell>
          <cell r="W15">
            <v>457.20852980599744</v>
          </cell>
          <cell r="X15" t="e">
            <v>#REF!</v>
          </cell>
          <cell r="Y15" t="e">
            <v>#REF!</v>
          </cell>
          <cell r="Z15" t="e">
            <v>#REF!</v>
          </cell>
          <cell r="AA15" t="e">
            <v>#REF!</v>
          </cell>
          <cell r="AB15" t="e">
            <v>#REF!</v>
          </cell>
          <cell r="AC15">
            <v>0</v>
          </cell>
          <cell r="AD15">
            <v>0</v>
          </cell>
        </row>
        <row r="16">
          <cell r="C16" t="str">
            <v>...</v>
          </cell>
          <cell r="D16">
            <v>16.335183983079695</v>
          </cell>
          <cell r="E16">
            <v>20.44984114852053</v>
          </cell>
          <cell r="F16">
            <v>24.141549935048644</v>
          </cell>
          <cell r="G16">
            <v>5.8534995803334766</v>
          </cell>
          <cell r="H16">
            <v>-0.28114390959842472</v>
          </cell>
          <cell r="I16">
            <v>7.52081468302912</v>
          </cell>
          <cell r="J16">
            <v>-1.1398954008625783</v>
          </cell>
          <cell r="K16">
            <v>3.8717605624075224</v>
          </cell>
          <cell r="L16">
            <v>10.930072730918837</v>
          </cell>
          <cell r="M16">
            <v>2.5097323941285721</v>
          </cell>
          <cell r="N16">
            <v>7.2063619587829253</v>
          </cell>
          <cell r="O16">
            <v>7.0530690855336697</v>
          </cell>
          <cell r="P16">
            <v>7.0200306672458357</v>
          </cell>
          <cell r="Q16">
            <v>6.8529383237335706</v>
          </cell>
          <cell r="R16">
            <v>7.0847535418661289</v>
          </cell>
          <cell r="S16">
            <v>7.1000829053235126</v>
          </cell>
          <cell r="T16">
            <v>7.1154447493724016</v>
          </cell>
          <cell r="U16">
            <v>7.1308362817260385</v>
          </cell>
          <cell r="V16">
            <v>7.1462546607498068</v>
          </cell>
          <cell r="W16">
            <v>7.1616969991382229</v>
          </cell>
          <cell r="X16" t="e">
            <v>#REF!</v>
          </cell>
          <cell r="Y16" t="e">
            <v>#REF!</v>
          </cell>
          <cell r="Z16" t="e">
            <v>#REF!</v>
          </cell>
          <cell r="AA16" t="e">
            <v>#REF!</v>
          </cell>
          <cell r="AB16" t="e">
            <v>#REF!</v>
          </cell>
          <cell r="AC16" t="e">
            <v>#REF!</v>
          </cell>
          <cell r="AD16" t="e">
            <v>#DIV/0!</v>
          </cell>
        </row>
        <row r="20">
          <cell r="C20">
            <v>1538.3202832271954</v>
          </cell>
          <cell r="D20">
            <v>1722.0982165000003</v>
          </cell>
          <cell r="E20">
            <v>2017.2504365000004</v>
          </cell>
          <cell r="F20">
            <v>2370.597878</v>
          </cell>
          <cell r="G20">
            <v>2509.6484890000002</v>
          </cell>
          <cell r="H20">
            <v>2669.7469205000002</v>
          </cell>
          <cell r="I20">
            <v>2768.0244475340005</v>
          </cell>
          <cell r="J20">
            <v>2809.1690668949</v>
          </cell>
          <cell r="K20">
            <v>3071.9768497871628</v>
          </cell>
          <cell r="L20">
            <v>3679.1632677126181</v>
          </cell>
          <cell r="M20">
            <v>3728.5265224222699</v>
          </cell>
          <cell r="N20">
            <v>4008.0597976509375</v>
          </cell>
          <cell r="O20">
            <v>4304.2457981001544</v>
          </cell>
          <cell r="P20">
            <v>4613.5658462318042</v>
          </cell>
          <cell r="Q20">
            <v>4955.4336857518347</v>
          </cell>
          <cell r="R20">
            <v>5322.8120922079179</v>
          </cell>
          <cell r="S20">
            <v>5718.4266884230565</v>
          </cell>
          <cell r="T20">
            <v>6144.5229995137688</v>
          </cell>
          <cell r="U20">
            <v>6603.53074611178</v>
          </cell>
          <cell r="V20">
            <v>7098.0793683781358</v>
          </cell>
          <cell r="W20">
            <v>7631.0148888789108</v>
          </cell>
          <cell r="X20">
            <v>8205.4182320348173</v>
          </cell>
          <cell r="Y20">
            <v>8824.6251283721231</v>
          </cell>
          <cell r="Z20">
            <v>9492.2477432689157</v>
          </cell>
          <cell r="AA20">
            <v>10212.198182396345</v>
          </cell>
          <cell r="AB20">
            <v>10988.714039693625</v>
          </cell>
          <cell r="AC20">
            <v>11826.386168592777</v>
          </cell>
          <cell r="AD20">
            <v>12730.188873437208</v>
          </cell>
        </row>
        <row r="21">
          <cell r="C21" t="str">
            <v>...</v>
          </cell>
          <cell r="D21">
            <v>11.946662556334672</v>
          </cell>
          <cell r="E21">
            <v>17.139104911209358</v>
          </cell>
          <cell r="F21">
            <v>17.516290248674807</v>
          </cell>
          <cell r="G21">
            <v>5.8656346692300758</v>
          </cell>
          <cell r="H21">
            <v>6.3793169522235758</v>
          </cell>
          <cell r="I21">
            <v>3.6811551791431327</v>
          </cell>
          <cell r="J21">
            <v>1.4864254323170769</v>
          </cell>
          <cell r="K21">
            <v>9.35535657107161</v>
          </cell>
          <cell r="L21">
            <v>19.765331824278661</v>
          </cell>
          <cell r="M21">
            <v>1.3416978567613711</v>
          </cell>
          <cell r="N21">
            <v>7.497151315610509</v>
          </cell>
          <cell r="O21">
            <v>7.3897600186206631</v>
          </cell>
          <cell r="P21">
            <v>7.1863936829114294</v>
          </cell>
          <cell r="Q21">
            <v>7.4100565791047615</v>
          </cell>
          <cell r="R21">
            <v>7.4136479217226139</v>
          </cell>
          <cell r="S21">
            <v>7.4324358884334742</v>
          </cell>
          <cell r="T21">
            <v>7.4512857173345139</v>
          </cell>
          <cell r="U21">
            <v>7.4701933190637106</v>
          </cell>
          <cell r="V21">
            <v>7.4891545338461469</v>
          </cell>
          <cell r="W21">
            <v>7.5081651365437949</v>
          </cell>
          <cell r="X21">
            <v>7.5272208417915181</v>
          </cell>
          <cell r="Y21">
            <v>7.5463173092123128</v>
          </cell>
          <cell r="Z21">
            <v>7.5654501487016432</v>
          </cell>
          <cell r="AA21">
            <v>7.5846149257740905</v>
          </cell>
          <cell r="AB21">
            <v>7.6038071669606495</v>
          </cell>
          <cell r="AC21">
            <v>7.6230223652494544</v>
          </cell>
          <cell r="AD21">
            <v>7.64225598555754</v>
          </cell>
        </row>
        <row r="22">
          <cell r="C22">
            <v>100</v>
          </cell>
          <cell r="D22">
            <v>96.227692021887975</v>
          </cell>
          <cell r="E22">
            <v>93.582736213130588</v>
          </cell>
          <cell r="F22">
            <v>88.588357377859055</v>
          </cell>
          <cell r="G22">
            <v>88.598513183725132</v>
          </cell>
          <cell r="H22">
            <v>94.51621975008257</v>
          </cell>
          <cell r="I22">
            <v>91.140965363249308</v>
          </cell>
          <cell r="J22">
            <v>93.562219286256948</v>
          </cell>
          <cell r="K22">
            <v>98.501554187889042</v>
          </cell>
          <cell r="L22">
            <v>106.34691776625486</v>
          </cell>
          <cell r="M22">
            <v>107.19357906321228</v>
          </cell>
          <cell r="N22">
            <v>106.15679066814899</v>
          </cell>
          <cell r="O22">
            <v>105.99758013519731</v>
          </cell>
          <cell r="P22">
            <v>106.14585553134924</v>
          </cell>
          <cell r="Q22">
            <v>106.46851442175496</v>
          </cell>
          <cell r="R22">
            <v>106.79551611776479</v>
          </cell>
          <cell r="S22">
            <v>107.12692396920299</v>
          </cell>
          <cell r="T22">
            <v>107.46280092816815</v>
          </cell>
          <cell r="U22">
            <v>107.80320952584854</v>
          </cell>
          <cell r="V22">
            <v>108.14821184984795</v>
          </cell>
          <cell r="W22">
            <v>108.49786952206327</v>
          </cell>
          <cell r="X22" t="e">
            <v>#REF!</v>
          </cell>
          <cell r="Y22" t="e">
            <v>#REF!</v>
          </cell>
          <cell r="Z22" t="e">
            <v>#REF!</v>
          </cell>
          <cell r="AA22" t="e">
            <v>#REF!</v>
          </cell>
          <cell r="AB22" t="e">
            <v>#REF!</v>
          </cell>
          <cell r="AC22" t="e">
            <v>#REF!</v>
          </cell>
          <cell r="AD22" t="e">
            <v>#REF!</v>
          </cell>
        </row>
        <row r="23">
          <cell r="C23" t="str">
            <v>...</v>
          </cell>
          <cell r="D23">
            <v>-3.7723079781120217</v>
          </cell>
          <cell r="E23">
            <v>-2.7486430913834736</v>
          </cell>
          <cell r="F23">
            <v>-5.3368591658797593</v>
          </cell>
          <cell r="G23">
            <v>1.1464041287911897E-2</v>
          </cell>
          <cell r="H23">
            <v>6.6792391358599934</v>
          </cell>
          <cell r="I23">
            <v>-3.5710848315326449</v>
          </cell>
          <cell r="J23">
            <v>2.6566033323846661</v>
          </cell>
          <cell r="K23">
            <v>5.2791980986684583</v>
          </cell>
          <cell r="L23">
            <v>7.9647104485285558</v>
          </cell>
          <cell r="M23">
            <v>0.79613148621602292</v>
          </cell>
          <cell r="N23">
            <v>-0.96721128646325427</v>
          </cell>
          <cell r="O23">
            <v>-0.14997677675597787</v>
          </cell>
          <cell r="P23">
            <v>0.13988564263713865</v>
          </cell>
          <cell r="Q23">
            <v>0.30397690874555128</v>
          </cell>
          <cell r="R23">
            <v>0.30713464706990656</v>
          </cell>
          <cell r="S23">
            <v>0.3103200054511257</v>
          </cell>
          <cell r="T23">
            <v>0.31353178689395023</v>
          </cell>
          <cell r="U23">
            <v>0.31676877462736286</v>
          </cell>
          <cell r="V23">
            <v>0.32002973336029417</v>
          </cell>
          <cell r="W23">
            <v>0.3233134105821156</v>
          </cell>
          <cell r="X23" t="e">
            <v>#REF!</v>
          </cell>
          <cell r="Y23" t="e">
            <v>#REF!</v>
          </cell>
          <cell r="Z23" t="e">
            <v>#REF!</v>
          </cell>
          <cell r="AA23" t="e">
            <v>#REF!</v>
          </cell>
          <cell r="AB23" t="e">
            <v>#REF!</v>
          </cell>
          <cell r="AC23" t="e">
            <v>#REF!</v>
          </cell>
          <cell r="AD23" t="e">
            <v>#DIV/0!</v>
          </cell>
        </row>
        <row r="24">
          <cell r="C24">
            <v>100</v>
          </cell>
          <cell r="D24">
            <v>116.33518398307969</v>
          </cell>
          <cell r="E24">
            <v>140.1255443074586</v>
          </cell>
          <cell r="F24">
            <v>173.95402255820244</v>
          </cell>
          <cell r="G24">
            <v>184.13642053862003</v>
          </cell>
          <cell r="H24">
            <v>183.61873220692317</v>
          </cell>
          <cell r="I24">
            <v>197.42835677953337</v>
          </cell>
          <cell r="J24">
            <v>195.1778800206049</v>
          </cell>
          <cell r="K24">
            <v>202.73470020578574</v>
          </cell>
          <cell r="L24">
            <v>224.89375038908838</v>
          </cell>
          <cell r="M24">
            <v>226.11100412044695</v>
          </cell>
          <cell r="N24">
            <v>245.43678048256254</v>
          </cell>
          <cell r="O24">
            <v>263.96986304986206</v>
          </cell>
          <cell r="P24">
            <v>282.54453737102966</v>
          </cell>
          <cell r="Q24">
            <v>302.56153026464102</v>
          </cell>
          <cell r="R24">
            <v>323.99726899638955</v>
          </cell>
          <cell r="S24">
            <v>347.00134370611727</v>
          </cell>
          <cell r="T24">
            <v>371.69203259710588</v>
          </cell>
          <cell r="U24">
            <v>398.1967829138253</v>
          </cell>
          <cell r="V24">
            <v>426.65293907176033</v>
          </cell>
          <cell r="W24">
            <v>457.20852980599761</v>
          </cell>
          <cell r="X24" t="e">
            <v>#REF!</v>
          </cell>
          <cell r="Y24" t="e">
            <v>#REF!</v>
          </cell>
          <cell r="Z24" t="e">
            <v>#REF!</v>
          </cell>
          <cell r="AA24" t="e">
            <v>#REF!</v>
          </cell>
          <cell r="AB24" t="e">
            <v>#REF!</v>
          </cell>
          <cell r="AC24" t="e">
            <v>#REF!</v>
          </cell>
          <cell r="AD24" t="e">
            <v>#REF!</v>
          </cell>
        </row>
        <row r="25">
          <cell r="C25" t="str">
            <v>...</v>
          </cell>
          <cell r="D25">
            <v>16.335183983079688</v>
          </cell>
          <cell r="E25">
            <v>20.449841148520534</v>
          </cell>
          <cell r="F25">
            <v>24.141549935048644</v>
          </cell>
          <cell r="G25">
            <v>5.8534995803334766</v>
          </cell>
          <cell r="H25">
            <v>-0.28114390959842694</v>
          </cell>
          <cell r="I25">
            <v>7.5208146830291156</v>
          </cell>
          <cell r="J25">
            <v>-1.139895400862585</v>
          </cell>
          <cell r="K25">
            <v>3.8717605624075162</v>
          </cell>
          <cell r="L25">
            <v>10.930072730918837</v>
          </cell>
          <cell r="M25">
            <v>0.54125725114752754</v>
          </cell>
          <cell r="N25">
            <v>8.5470304451971515</v>
          </cell>
          <cell r="O25">
            <v>7.5510616342265138</v>
          </cell>
          <cell r="P25">
            <v>7.0366647565593468</v>
          </cell>
          <cell r="Q25">
            <v>7.0845442916228194</v>
          </cell>
          <cell r="R25">
            <v>7.0847535418661352</v>
          </cell>
          <cell r="S25">
            <v>7.1000829053235179</v>
          </cell>
          <cell r="T25">
            <v>7.1154447493724007</v>
          </cell>
          <cell r="U25">
            <v>7.1308362817260331</v>
          </cell>
          <cell r="V25">
            <v>7.1462546607498041</v>
          </cell>
          <cell r="W25">
            <v>7.1616969991382291</v>
          </cell>
          <cell r="X25" t="e">
            <v>#REF!</v>
          </cell>
          <cell r="Y25" t="e">
            <v>#REF!</v>
          </cell>
          <cell r="Z25" t="e">
            <v>#REF!</v>
          </cell>
          <cell r="AA25" t="e">
            <v>#REF!</v>
          </cell>
          <cell r="AB25" t="e">
            <v>#REF!</v>
          </cell>
          <cell r="AC25" t="e">
            <v>#REF!</v>
          </cell>
          <cell r="AD25" t="e">
            <v>#DIV/0!</v>
          </cell>
        </row>
        <row r="27">
          <cell r="C27">
            <v>399.13829349306036</v>
          </cell>
          <cell r="D27">
            <v>458.6</v>
          </cell>
          <cell r="E27">
            <v>567.6</v>
          </cell>
          <cell r="F27">
            <v>692.2</v>
          </cell>
          <cell r="G27">
            <v>732.82799999999997</v>
          </cell>
          <cell r="H27">
            <v>771.7</v>
          </cell>
          <cell r="I27">
            <v>847.2</v>
          </cell>
          <cell r="J27">
            <v>918.7</v>
          </cell>
          <cell r="K27">
            <v>972.3</v>
          </cell>
          <cell r="L27">
            <v>1012.6487</v>
          </cell>
          <cell r="M27">
            <v>1090.8954140348148</v>
          </cell>
          <cell r="N27">
            <v>1194.5459892995332</v>
          </cell>
          <cell r="O27">
            <v>1276.3723282992821</v>
          </cell>
          <cell r="P27">
            <v>1381.0094084606285</v>
          </cell>
          <cell r="Q27">
            <v>1495.0850475264547</v>
          </cell>
          <cell r="R27">
            <v>1618.598581348276</v>
          </cell>
          <cell r="S27">
            <v>1752.3320528292281</v>
          </cell>
          <cell r="T27">
            <v>1897.1324048777699</v>
          </cell>
          <cell r="U27">
            <v>2053.9168742895026</v>
          </cell>
          <cell r="V27">
            <v>2223.678834563555</v>
          </cell>
          <cell r="W27">
            <v>2407.4941250706861</v>
          </cell>
          <cell r="X27">
            <v>2606.5279071130512</v>
          </cell>
          <cell r="Y27">
            <v>2822.0420907993635</v>
          </cell>
          <cell r="Z27">
            <v>3055.4033803257271</v>
          </cell>
          <cell r="AA27">
            <v>3308.0919892254797</v>
          </cell>
          <cell r="AB27">
            <v>3581.7110814565071</v>
          </cell>
          <cell r="AC27">
            <v>3877.9969988595758</v>
          </cell>
          <cell r="AD27">
            <v>4198.8303405763036</v>
          </cell>
        </row>
        <row r="28">
          <cell r="C28">
            <v>162.7438790432476</v>
          </cell>
          <cell r="D28">
            <v>196.8</v>
          </cell>
          <cell r="E28">
            <v>242.4</v>
          </cell>
          <cell r="F28">
            <v>288.3</v>
          </cell>
          <cell r="G28">
            <v>267.12799999999999</v>
          </cell>
          <cell r="H28">
            <v>316.2</v>
          </cell>
          <cell r="I28">
            <v>497.1</v>
          </cell>
          <cell r="J28">
            <v>542</v>
          </cell>
          <cell r="K28">
            <v>564.1</v>
          </cell>
          <cell r="L28">
            <v>587.40769999999998</v>
          </cell>
          <cell r="M28">
            <v>634.25822595899774</v>
          </cell>
          <cell r="N28">
            <v>696.29193210820506</v>
          </cell>
          <cell r="O28">
            <v>745.92430107427367</v>
          </cell>
          <cell r="P28">
            <v>809.14211121514222</v>
          </cell>
          <cell r="Q28">
            <v>878.21373457871687</v>
          </cell>
          <cell r="R28">
            <v>953.18158938044371</v>
          </cell>
          <cell r="S28">
            <v>1034.5490016387262</v>
          </cell>
          <cell r="T28">
            <v>1122.8622633042687</v>
          </cell>
          <cell r="U28">
            <v>1218.7143000047806</v>
          </cell>
          <cell r="V28">
            <v>1322.7486518831129</v>
          </cell>
          <cell r="W28">
            <v>1435.6637942557409</v>
          </cell>
          <cell r="X28">
            <v>1558.2178271000239</v>
          </cell>
          <cell r="Y28">
            <v>1691.2335648549499</v>
          </cell>
          <cell r="Z28">
            <v>1835.6040607077318</v>
          </cell>
          <cell r="AA28">
            <v>1992.2986024557154</v>
          </cell>
          <cell r="AB28">
            <v>2162.3692201991639</v>
          </cell>
          <cell r="AC28">
            <v>2346.9577495568587</v>
          </cell>
          <cell r="AD28">
            <v>2547.3034978261776</v>
          </cell>
        </row>
        <row r="29">
          <cell r="B29">
            <v>1.7550683844609825</v>
          </cell>
          <cell r="C29" t="str">
            <v>...</v>
          </cell>
          <cell r="D29">
            <v>20.926206968252448</v>
          </cell>
          <cell r="E29">
            <v>23.170731707317071</v>
          </cell>
          <cell r="F29">
            <v>18.93564356435644</v>
          </cell>
          <cell r="G29">
            <v>-7.3437391605966074</v>
          </cell>
          <cell r="H29">
            <v>18.370219520230012</v>
          </cell>
          <cell r="I29">
            <v>57.210626185958269</v>
          </cell>
          <cell r="J29">
            <v>9.0323878495272467</v>
          </cell>
          <cell r="K29">
            <v>4.0774907749077549</v>
          </cell>
          <cell r="L29">
            <v>4.1318383265378289</v>
          </cell>
          <cell r="M29">
            <v>7.9758106608064097</v>
          </cell>
          <cell r="N29">
            <v>9.7805126698061233</v>
          </cell>
          <cell r="O29">
            <v>7.1280976667062195</v>
          </cell>
          <cell r="P29">
            <v>8.4750972786143137</v>
          </cell>
          <cell r="Q29">
            <v>8.5364019998718526</v>
          </cell>
          <cell r="R29">
            <v>8.5364019998718526</v>
          </cell>
          <cell r="S29">
            <v>8.5364019998718526</v>
          </cell>
          <cell r="T29">
            <v>8.5364019998718526</v>
          </cell>
          <cell r="U29">
            <v>8.5364019998718526</v>
          </cell>
          <cell r="V29">
            <v>8.5364019998718526</v>
          </cell>
          <cell r="W29">
            <v>8.5364019998718526</v>
          </cell>
          <cell r="X29">
            <v>8.5364019998718526</v>
          </cell>
          <cell r="Y29">
            <v>8.5364019998718526</v>
          </cell>
          <cell r="Z29">
            <v>8.5364019998718526</v>
          </cell>
          <cell r="AA29">
            <v>8.5364019998718526</v>
          </cell>
          <cell r="AB29">
            <v>8.5364019998718526</v>
          </cell>
          <cell r="AC29">
            <v>8.5364019998718526</v>
          </cell>
          <cell r="AD29">
            <v>8.5364019998718526</v>
          </cell>
        </row>
        <row r="30">
          <cell r="C30">
            <v>236.39441444981279</v>
          </cell>
          <cell r="D30">
            <v>261.8</v>
          </cell>
          <cell r="E30">
            <v>325.2</v>
          </cell>
          <cell r="F30">
            <v>403.9</v>
          </cell>
          <cell r="G30">
            <v>465.7</v>
          </cell>
          <cell r="H30">
            <v>455.5</v>
          </cell>
          <cell r="I30">
            <v>350.1</v>
          </cell>
          <cell r="J30">
            <v>376.7</v>
          </cell>
          <cell r="K30">
            <v>408.2</v>
          </cell>
          <cell r="L30">
            <v>425.24099999999993</v>
          </cell>
          <cell r="M30">
            <v>456.63718807581705</v>
          </cell>
          <cell r="N30">
            <v>498.254057191328</v>
          </cell>
          <cell r="O30">
            <v>530.44802722500845</v>
          </cell>
          <cell r="P30">
            <v>571.86729724548638</v>
          </cell>
          <cell r="Q30">
            <v>616.87131294773769</v>
          </cell>
          <cell r="R30">
            <v>665.41699196783225</v>
          </cell>
          <cell r="S30">
            <v>717.78305119050196</v>
          </cell>
          <cell r="T30">
            <v>774.27014157350118</v>
          </cell>
          <cell r="U30">
            <v>835.20257428472189</v>
          </cell>
          <cell r="V30">
            <v>900.93018268044227</v>
          </cell>
          <cell r="W30">
            <v>971.83033081494523</v>
          </cell>
          <cell r="X30">
            <v>1048.3100800130273</v>
          </cell>
          <cell r="Y30">
            <v>1130.8085259444135</v>
          </cell>
          <cell r="Z30">
            <v>1219.7993196179955</v>
          </cell>
          <cell r="AA30">
            <v>1315.7933867697643</v>
          </cell>
          <cell r="AB30">
            <v>1419.3418612573432</v>
          </cell>
          <cell r="AC30">
            <v>1531.0392493027168</v>
          </cell>
          <cell r="AD30">
            <v>1651.5268427501255</v>
          </cell>
        </row>
        <row r="31">
          <cell r="B31">
            <v>1.6069036416267639</v>
          </cell>
          <cell r="C31" t="str">
            <v>...</v>
          </cell>
          <cell r="D31">
            <v>10.747117527847049</v>
          </cell>
          <cell r="E31">
            <v>24.216959511077143</v>
          </cell>
          <cell r="F31">
            <v>24.200492004920051</v>
          </cell>
          <cell r="G31">
            <v>15.300817033919301</v>
          </cell>
          <cell r="H31">
            <v>-2.1902512347004466</v>
          </cell>
          <cell r="I31">
            <v>-23.139407244785946</v>
          </cell>
          <cell r="J31">
            <v>7.597829191659522</v>
          </cell>
          <cell r="K31">
            <v>8.3620918502787411</v>
          </cell>
          <cell r="L31">
            <v>4.1746692797647977</v>
          </cell>
          <cell r="M31">
            <v>7.3831516894695355</v>
          </cell>
          <cell r="N31">
            <v>9.1137713270521417</v>
          </cell>
          <cell r="O31">
            <v>6.4613563239522378</v>
          </cell>
          <cell r="P31">
            <v>7.8083559358603321</v>
          </cell>
          <cell r="Q31">
            <v>7.86966065711787</v>
          </cell>
          <cell r="R31">
            <v>7.86966065711787</v>
          </cell>
          <cell r="S31">
            <v>7.86966065711787</v>
          </cell>
          <cell r="T31">
            <v>7.86966065711787</v>
          </cell>
          <cell r="U31">
            <v>7.86966065711787</v>
          </cell>
          <cell r="V31">
            <v>7.86966065711787</v>
          </cell>
          <cell r="W31">
            <v>7.86966065711787</v>
          </cell>
          <cell r="X31">
            <v>7.86966065711787</v>
          </cell>
          <cell r="Y31">
            <v>7.86966065711787</v>
          </cell>
          <cell r="Z31">
            <v>7.86966065711787</v>
          </cell>
          <cell r="AA31">
            <v>7.86966065711787</v>
          </cell>
          <cell r="AB31">
            <v>7.86966065711787</v>
          </cell>
          <cell r="AC31">
            <v>7.86966065711787</v>
          </cell>
          <cell r="AD31">
            <v>7.86966065711787</v>
          </cell>
        </row>
        <row r="33">
          <cell r="C33">
            <v>221.62009999999998</v>
          </cell>
          <cell r="D33">
            <v>246.2259</v>
          </cell>
          <cell r="E33">
            <v>233.7379</v>
          </cell>
          <cell r="F33">
            <v>214.42879999999997</v>
          </cell>
          <cell r="G33">
            <v>256.4384</v>
          </cell>
          <cell r="H33">
            <v>383.64429999999993</v>
          </cell>
          <cell r="I33">
            <v>395.07213640000003</v>
          </cell>
          <cell r="J33">
            <v>413.47119454</v>
          </cell>
          <cell r="K33">
            <v>519.224973034399</v>
          </cell>
          <cell r="L33">
            <v>730.47023631505795</v>
          </cell>
          <cell r="M33">
            <v>787.08207627660795</v>
          </cell>
          <cell r="N33">
            <v>809.76996470057861</v>
          </cell>
          <cell r="O33">
            <v>861.65809935076538</v>
          </cell>
          <cell r="P33">
            <v>910.08335729665851</v>
          </cell>
          <cell r="Q33">
            <v>968.03471574171488</v>
          </cell>
          <cell r="R33">
            <v>1029.6771202954956</v>
          </cell>
          <cell r="S33">
            <v>1095.2457151851277</v>
          </cell>
          <cell r="T33">
            <v>1164.9906281599647</v>
          </cell>
          <cell r="U33">
            <v>1239.1779254493058</v>
          </cell>
          <cell r="V33">
            <v>1318.0906275954028</v>
          </cell>
          <cell r="W33">
            <v>1402.029790043086</v>
          </cell>
          <cell r="X33">
            <v>1491.3156526148584</v>
          </cell>
          <cell r="Y33">
            <v>1586.2888622635999</v>
          </cell>
          <cell r="Z33">
            <v>1687.311773775122</v>
          </cell>
          <cell r="AA33">
            <v>1794.7698333907808</v>
          </cell>
          <cell r="AB33">
            <v>1909.0730506373036</v>
          </cell>
          <cell r="AC33">
            <v>2030.6575639881833</v>
          </cell>
          <cell r="AD33">
            <v>2159.9873063396753</v>
          </cell>
        </row>
        <row r="34">
          <cell r="C34">
            <v>193.75839999999999</v>
          </cell>
          <cell r="D34">
            <v>213.6694</v>
          </cell>
          <cell r="E34">
            <v>202.04179999999999</v>
          </cell>
          <cell r="F34">
            <v>178.63639999999998</v>
          </cell>
          <cell r="G34">
            <v>219.47060000000002</v>
          </cell>
          <cell r="H34">
            <v>342.49159999999995</v>
          </cell>
          <cell r="I34">
            <v>350.86852000000005</v>
          </cell>
          <cell r="J34">
            <v>366.44400000000002</v>
          </cell>
          <cell r="K34">
            <v>464.92527303439903</v>
          </cell>
          <cell r="L34">
            <v>656.97824632296192</v>
          </cell>
          <cell r="M34">
            <v>708.5836052826071</v>
          </cell>
          <cell r="N34">
            <v>729.7932036417767</v>
          </cell>
          <cell r="O34">
            <v>777.38410947919954</v>
          </cell>
          <cell r="P34">
            <v>821.32321131932815</v>
          </cell>
          <cell r="Q34">
            <v>873.88789684376525</v>
          </cell>
          <cell r="R34">
            <v>929.81672224176634</v>
          </cell>
          <cell r="S34">
            <v>989.32499246523946</v>
          </cell>
          <cell r="T34">
            <v>1052.6417919830149</v>
          </cell>
          <cell r="U34">
            <v>1120.0108666699277</v>
          </cell>
          <cell r="V34">
            <v>1191.6915621368032</v>
          </cell>
          <cell r="W34">
            <v>1267.9598221135586</v>
          </cell>
          <cell r="X34">
            <v>1349.1092507288263</v>
          </cell>
          <cell r="Y34">
            <v>1435.4522427754714</v>
          </cell>
          <cell r="Z34">
            <v>1527.3211863131016</v>
          </cell>
          <cell r="AA34">
            <v>1625.0697422371404</v>
          </cell>
          <cell r="AB34">
            <v>1729.0742057403174</v>
          </cell>
          <cell r="AC34">
            <v>1839.7349549076978</v>
          </cell>
          <cell r="AD34">
            <v>1957.4779920217907</v>
          </cell>
        </row>
        <row r="35">
          <cell r="C35" t="str">
            <v>...</v>
          </cell>
          <cell r="D35">
            <v>17.530974220262085</v>
          </cell>
          <cell r="E35">
            <v>-0.51365932531561853</v>
          </cell>
          <cell r="F35">
            <v>-23.909764798938159</v>
          </cell>
          <cell r="G35">
            <v>10.92313484518872</v>
          </cell>
          <cell r="H35">
            <v>52.089603579092248</v>
          </cell>
          <cell r="I35">
            <v>-9.9332237357174549</v>
          </cell>
          <cell r="J35">
            <v>-0.24935073419471987</v>
          </cell>
          <cell r="K35">
            <v>16.607396588043045</v>
          </cell>
          <cell r="L35">
            <v>28.923078746571349</v>
          </cell>
          <cell r="M35">
            <v>0</v>
          </cell>
          <cell r="N35">
            <v>-5.3691275167785335</v>
          </cell>
          <cell r="O35">
            <v>-2.1276595744680833</v>
          </cell>
          <cell r="P35">
            <v>-2.1739130434782652</v>
          </cell>
          <cell r="Q35">
            <v>-1.481481481481481</v>
          </cell>
          <cell r="R35">
            <v>-1.481481481481481</v>
          </cell>
          <cell r="S35">
            <v>-1.481481481481481</v>
          </cell>
          <cell r="T35">
            <v>-1.481481481481481</v>
          </cell>
          <cell r="U35">
            <v>-1.481481481481481</v>
          </cell>
          <cell r="V35">
            <v>-1.481481481481481</v>
          </cell>
          <cell r="W35">
            <v>-1.481481481481481</v>
          </cell>
          <cell r="X35">
            <v>-1.481481481481481</v>
          </cell>
          <cell r="Y35">
            <v>-1.481481481481481</v>
          </cell>
          <cell r="Z35">
            <v>-1.481481481481481</v>
          </cell>
          <cell r="AA35">
            <v>-1.481481481481481</v>
          </cell>
          <cell r="AB35">
            <v>-1.481481481481481</v>
          </cell>
          <cell r="AC35">
            <v>-1.481481481481481</v>
          </cell>
          <cell r="AD35">
            <v>-1.481481481481481</v>
          </cell>
        </row>
        <row r="36">
          <cell r="B36">
            <v>1.9637392580528688</v>
          </cell>
          <cell r="C36" t="str">
            <v>...</v>
          </cell>
          <cell r="D36">
            <v>-6.1726490655591775</v>
          </cell>
          <cell r="E36">
            <v>-4.9536504242914781</v>
          </cell>
          <cell r="F36">
            <v>16.198307520357645</v>
          </cell>
          <cell r="G36">
            <v>10.76033436390702</v>
          </cell>
          <cell r="H36">
            <v>2.6063043410836428</v>
          </cell>
          <cell r="I36">
            <v>13.744357568918275</v>
          </cell>
          <cell r="J36">
            <v>4.7001922242202454</v>
          </cell>
          <cell r="K36">
            <v>8.8051470874402469</v>
          </cell>
          <cell r="L36">
            <v>9.6067162234174219</v>
          </cell>
          <cell r="M36">
            <v>7.854957032211475</v>
          </cell>
          <cell r="N36">
            <v>8.836826661237895</v>
          </cell>
          <cell r="O36">
            <v>8.836826661237895</v>
          </cell>
          <cell r="P36">
            <v>8</v>
          </cell>
          <cell r="Q36">
            <v>8</v>
          </cell>
          <cell r="R36">
            <v>8</v>
          </cell>
          <cell r="S36">
            <v>8</v>
          </cell>
          <cell r="T36">
            <v>8</v>
          </cell>
          <cell r="U36">
            <v>8</v>
          </cell>
          <cell r="V36">
            <v>8</v>
          </cell>
          <cell r="W36">
            <v>8</v>
          </cell>
          <cell r="X36">
            <v>8</v>
          </cell>
          <cell r="Y36">
            <v>8</v>
          </cell>
          <cell r="Z36">
            <v>8</v>
          </cell>
          <cell r="AA36">
            <v>8</v>
          </cell>
          <cell r="AB36">
            <v>8</v>
          </cell>
          <cell r="AC36">
            <v>8</v>
          </cell>
          <cell r="AD36">
            <v>8</v>
          </cell>
        </row>
        <row r="37">
          <cell r="C37">
            <v>27.861699999999999</v>
          </cell>
          <cell r="D37">
            <v>32.5565</v>
          </cell>
          <cell r="E37">
            <v>31.696099999999998</v>
          </cell>
          <cell r="F37">
            <v>35.792400000000001</v>
          </cell>
          <cell r="G37">
            <v>36.967800000000004</v>
          </cell>
          <cell r="H37">
            <v>41.152699999999996</v>
          </cell>
          <cell r="I37">
            <v>44.203616400000001</v>
          </cell>
          <cell r="J37">
            <v>47.027194539999996</v>
          </cell>
          <cell r="K37">
            <v>54.299699999999994</v>
          </cell>
          <cell r="L37">
            <v>73.491989992096009</v>
          </cell>
          <cell r="M37">
            <v>78.498470994000854</v>
          </cell>
          <cell r="N37">
            <v>79.976761058801856</v>
          </cell>
          <cell r="O37">
            <v>84.273989871565874</v>
          </cell>
          <cell r="P37">
            <v>88.760145977330325</v>
          </cell>
          <cell r="Q37">
            <v>94.146818897949586</v>
          </cell>
          <cell r="R37">
            <v>99.860398053729199</v>
          </cell>
          <cell r="S37">
            <v>105.92072271988815</v>
          </cell>
          <cell r="T37">
            <v>112.34883617694989</v>
          </cell>
          <cell r="U37">
            <v>119.16705877937814</v>
          </cell>
          <cell r="V37">
            <v>126.39906545859954</v>
          </cell>
          <cell r="W37">
            <v>134.06996792952737</v>
          </cell>
          <cell r="X37">
            <v>142.20640188603221</v>
          </cell>
          <cell r="Y37">
            <v>150.83661948812843</v>
          </cell>
          <cell r="Z37">
            <v>159.99058746202033</v>
          </cell>
          <cell r="AA37">
            <v>169.70009115364047</v>
          </cell>
          <cell r="AB37">
            <v>179.9988448969861</v>
          </cell>
          <cell r="AC37">
            <v>190.92260908048553</v>
          </cell>
          <cell r="AD37">
            <v>202.50931431788445</v>
          </cell>
        </row>
        <row r="38">
          <cell r="C38" t="str">
            <v>...</v>
          </cell>
          <cell r="D38">
            <v>10.344755230646797</v>
          </cell>
          <cell r="E38">
            <v>9.3750230608265142</v>
          </cell>
          <cell r="F38">
            <v>-23.788616636655934</v>
          </cell>
          <cell r="G38">
            <v>40.200320590463811</v>
          </cell>
          <cell r="H38">
            <v>39.916296708846069</v>
          </cell>
          <cell r="I38">
            <v>-5.0214004127622003</v>
          </cell>
          <cell r="J38">
            <v>2.2642609913894329</v>
          </cell>
          <cell r="K38">
            <v>23.086296839381838</v>
          </cell>
          <cell r="L38">
            <v>28.923078746571349</v>
          </cell>
          <cell r="M38">
            <v>0</v>
          </cell>
          <cell r="N38">
            <v>-5.3691275167785335</v>
          </cell>
          <cell r="O38">
            <v>-2.1276595744680833</v>
          </cell>
          <cell r="P38">
            <v>-2.1739130434782652</v>
          </cell>
          <cell r="Q38">
            <v>-1.481481481481481</v>
          </cell>
          <cell r="R38">
            <v>-1.481481481481481</v>
          </cell>
          <cell r="S38">
            <v>-1.481481481481481</v>
          </cell>
          <cell r="T38">
            <v>-1.481481481481481</v>
          </cell>
          <cell r="U38">
            <v>-1.481481481481481</v>
          </cell>
          <cell r="V38">
            <v>-1.481481481481481</v>
          </cell>
          <cell r="W38">
            <v>-1.481481481481481</v>
          </cell>
          <cell r="X38">
            <v>-1.481481481481481</v>
          </cell>
          <cell r="Y38">
            <v>-1.481481481481481</v>
          </cell>
          <cell r="Z38">
            <v>-1.481481481481481</v>
          </cell>
          <cell r="AA38">
            <v>-1.481481481481481</v>
          </cell>
          <cell r="AB38">
            <v>-1.481481481481481</v>
          </cell>
          <cell r="AC38">
            <v>-1.481481481481481</v>
          </cell>
          <cell r="AD38">
            <v>-1.481481481481481</v>
          </cell>
        </row>
        <row r="39">
          <cell r="B39">
            <v>1.7030702946141771</v>
          </cell>
          <cell r="C39" t="str">
            <v>...</v>
          </cell>
          <cell r="D39">
            <v>5.8957187524720345</v>
          </cell>
          <cell r="E39">
            <v>-10.987712688632001</v>
          </cell>
          <cell r="F39">
            <v>48.171660208722813</v>
          </cell>
          <cell r="G39">
            <v>-26.331168903757284</v>
          </cell>
          <cell r="H39">
            <v>-20.437865380977481</v>
          </cell>
          <cell r="I39">
            <v>13.092474157331925</v>
          </cell>
          <cell r="J39">
            <v>4.0321048365246082</v>
          </cell>
          <cell r="K39">
            <v>-6.1922643022186978</v>
          </cell>
          <cell r="L39">
            <v>4.9812909412692452</v>
          </cell>
          <cell r="M39">
            <v>6.8122811784567086</v>
          </cell>
          <cell r="N39">
            <v>7.6638163257637855</v>
          </cell>
          <cell r="O39">
            <v>7.6638163257637855</v>
          </cell>
          <cell r="P39">
            <v>7.6638163257637855</v>
          </cell>
          <cell r="Q39">
            <v>7.6638163257637855</v>
          </cell>
          <cell r="R39">
            <v>7.6638163257637855</v>
          </cell>
          <cell r="S39">
            <v>7.6638163257637855</v>
          </cell>
          <cell r="T39">
            <v>7.6638163257637855</v>
          </cell>
          <cell r="U39">
            <v>7.6638163257637855</v>
          </cell>
          <cell r="V39">
            <v>7.6638163257637855</v>
          </cell>
          <cell r="W39">
            <v>7.6638163257637855</v>
          </cell>
          <cell r="X39">
            <v>7.6638163257637855</v>
          </cell>
          <cell r="Y39">
            <v>7.6638163257637855</v>
          </cell>
          <cell r="Z39">
            <v>7.6638163257637855</v>
          </cell>
          <cell r="AA39">
            <v>7.6638163257637855</v>
          </cell>
          <cell r="AB39">
            <v>7.6638163257637855</v>
          </cell>
          <cell r="AC39">
            <v>7.6638163257637855</v>
          </cell>
          <cell r="AD39">
            <v>7.6638163257637855</v>
          </cell>
        </row>
        <row r="41">
          <cell r="C41">
            <v>573.43224086032058</v>
          </cell>
          <cell r="D41">
            <v>639.5</v>
          </cell>
          <cell r="E41">
            <v>732.5</v>
          </cell>
          <cell r="F41">
            <v>741.04200000000003</v>
          </cell>
          <cell r="G41">
            <v>774.7</v>
          </cell>
          <cell r="H41">
            <v>862</v>
          </cell>
          <cell r="I41">
            <v>860.6</v>
          </cell>
          <cell r="J41">
            <v>883.80000000000007</v>
          </cell>
          <cell r="K41">
            <v>1007.1999999999999</v>
          </cell>
          <cell r="L41">
            <v>1086.8601105887874</v>
          </cell>
          <cell r="M41">
            <v>1169.8141178447579</v>
          </cell>
          <cell r="N41">
            <v>1258.5317530568395</v>
          </cell>
          <cell r="O41">
            <v>1351.2848039625583</v>
          </cell>
          <cell r="P41">
            <v>1430.2219403862919</v>
          </cell>
          <cell r="Q41">
            <v>1514.6712559561136</v>
          </cell>
          <cell r="R41">
            <v>1604.1328003860485</v>
          </cell>
          <cell r="S41">
            <v>1698.9058223429768</v>
          </cell>
          <cell r="T41">
            <v>1799.307556595561</v>
          </cell>
          <cell r="U41">
            <v>1905.6743131521609</v>
          </cell>
          <cell r="V41">
            <v>2018.3626328943506</v>
          </cell>
          <cell r="W41">
            <v>2137.7505138020288</v>
          </cell>
          <cell r="X41">
            <v>2264.2387121208112</v>
          </cell>
          <cell r="Y41">
            <v>2398.2521230930834</v>
          </cell>
          <cell r="Z41">
            <v>2540.2412461617914</v>
          </cell>
          <cell r="AA41">
            <v>2690.6837398618368</v>
          </cell>
          <cell r="AB41">
            <v>2850.0860719389711</v>
          </cell>
          <cell r="AC41">
            <v>3018.9852705815611</v>
          </cell>
          <cell r="AD41">
            <v>3197.9507830178518</v>
          </cell>
        </row>
        <row r="42">
          <cell r="C42">
            <v>66.650176659907544</v>
          </cell>
          <cell r="D42">
            <v>60.8</v>
          </cell>
          <cell r="E42">
            <v>98.2</v>
          </cell>
          <cell r="F42">
            <v>97.043999999999997</v>
          </cell>
          <cell r="G42">
            <v>78.936999999999998</v>
          </cell>
          <cell r="H42">
            <v>85.3</v>
          </cell>
          <cell r="I42">
            <v>84.6</v>
          </cell>
          <cell r="J42">
            <v>102.1</v>
          </cell>
          <cell r="K42">
            <v>111.8</v>
          </cell>
          <cell r="L42">
            <v>133.042</v>
          </cell>
          <cell r="M42">
            <v>144.52518494780384</v>
          </cell>
          <cell r="N42">
            <v>156.47435332139233</v>
          </cell>
          <cell r="O42">
            <v>168.39060239971445</v>
          </cell>
          <cell r="P42">
            <v>180.11473792814996</v>
          </cell>
          <cell r="Q42">
            <v>192.76558104191113</v>
          </cell>
          <cell r="R42">
            <v>206.30499015160342</v>
          </cell>
          <cell r="S42">
            <v>220.79537608012814</v>
          </cell>
          <cell r="T42">
            <v>236.30353324241355</v>
          </cell>
          <cell r="U42">
            <v>252.90094753879251</v>
          </cell>
          <cell r="V42">
            <v>270.66412587409951</v>
          </cell>
          <cell r="W42">
            <v>289.67494882142807</v>
          </cell>
          <cell r="X42">
            <v>310.02104805617563</v>
          </cell>
          <cell r="Y42">
            <v>331.79621030018387</v>
          </cell>
          <cell r="Z42">
            <v>355.10080963798248</v>
          </cell>
          <cell r="AA42">
            <v>380.04227019792694</v>
          </cell>
          <cell r="AB42">
            <v>406.73556133099083</v>
          </cell>
          <cell r="AC42">
            <v>435.30372756977232</v>
          </cell>
          <cell r="AD42">
            <v>465.87845581059747</v>
          </cell>
        </row>
        <row r="43">
          <cell r="B43">
            <v>1.4189277161858791</v>
          </cell>
          <cell r="C43" t="str">
            <v>...</v>
          </cell>
          <cell r="D43">
            <v>-8.7774360895679919</v>
          </cell>
          <cell r="E43">
            <v>61.513157894736857</v>
          </cell>
          <cell r="F43">
            <v>-1.1771894093686397</v>
          </cell>
          <cell r="G43">
            <v>-18.658546638638139</v>
          </cell>
          <cell r="H43">
            <v>8.0608586594372653</v>
          </cell>
          <cell r="I43">
            <v>-0.82063305978898882</v>
          </cell>
          <cell r="J43">
            <v>20.685579196217496</v>
          </cell>
          <cell r="K43">
            <v>9.5004897159647328</v>
          </cell>
          <cell r="L43">
            <v>18.999999999999993</v>
          </cell>
          <cell r="M43">
            <v>8.6312479877059971</v>
          </cell>
          <cell r="N43">
            <v>8.267879662568161</v>
          </cell>
          <cell r="O43">
            <v>7.6154646594682571</v>
          </cell>
          <cell r="P43">
            <v>6.9624642713763514</v>
          </cell>
          <cell r="Q43">
            <v>7.0237689926338893</v>
          </cell>
          <cell r="R43">
            <v>7.0237689926338893</v>
          </cell>
          <cell r="S43">
            <v>7.0237689926338893</v>
          </cell>
          <cell r="T43">
            <v>7.0237689926338893</v>
          </cell>
          <cell r="U43">
            <v>7.0237689926338893</v>
          </cell>
          <cell r="V43">
            <v>7.0237689926338893</v>
          </cell>
          <cell r="W43">
            <v>7.0237689926338893</v>
          </cell>
          <cell r="X43">
            <v>7.0237689926338893</v>
          </cell>
          <cell r="Y43">
            <v>7.0237689926338893</v>
          </cell>
          <cell r="Z43">
            <v>7.0237689926338893</v>
          </cell>
          <cell r="AA43">
            <v>7.0237689926338893</v>
          </cell>
          <cell r="AB43">
            <v>7.0237689926338893</v>
          </cell>
          <cell r="AC43">
            <v>7.0237689926338893</v>
          </cell>
          <cell r="AD43">
            <v>7.0237689926338893</v>
          </cell>
        </row>
        <row r="44">
          <cell r="C44">
            <v>506.782064200413</v>
          </cell>
          <cell r="D44">
            <v>578.70000000000005</v>
          </cell>
          <cell r="E44">
            <v>634.29999999999995</v>
          </cell>
          <cell r="F44">
            <v>643.99800000000005</v>
          </cell>
          <cell r="G44">
            <v>695.76300000000003</v>
          </cell>
          <cell r="H44">
            <v>776.7</v>
          </cell>
          <cell r="I44">
            <v>776</v>
          </cell>
          <cell r="J44">
            <v>781.7</v>
          </cell>
          <cell r="K44">
            <v>895.4</v>
          </cell>
          <cell r="L44">
            <v>953.81811058878748</v>
          </cell>
          <cell r="M44">
            <v>1025.2889328969541</v>
          </cell>
          <cell r="N44">
            <v>1102.0573997354472</v>
          </cell>
          <cell r="O44">
            <v>1182.8942015628438</v>
          </cell>
          <cell r="P44">
            <v>1250.107202458142</v>
          </cell>
          <cell r="Q44">
            <v>1321.9056749142023</v>
          </cell>
          <cell r="R44">
            <v>1397.827810234445</v>
          </cell>
          <cell r="S44">
            <v>1478.1104462628487</v>
          </cell>
          <cell r="T44">
            <v>1563.0040233531474</v>
          </cell>
          <cell r="U44">
            <v>1652.7733656133685</v>
          </cell>
          <cell r="V44">
            <v>1747.6985070202511</v>
          </cell>
          <cell r="W44">
            <v>1848.0755649806006</v>
          </cell>
          <cell r="X44">
            <v>1954.2176640646355</v>
          </cell>
          <cell r="Y44">
            <v>2066.4559127928997</v>
          </cell>
          <cell r="Z44">
            <v>2185.1404365238091</v>
          </cell>
          <cell r="AA44">
            <v>2310.6414696639099</v>
          </cell>
          <cell r="AB44">
            <v>2443.3505106079801</v>
          </cell>
          <cell r="AC44">
            <v>2583.6815430117886</v>
          </cell>
          <cell r="AD44">
            <v>2732.0723272072541</v>
          </cell>
        </row>
        <row r="45">
          <cell r="B45">
            <v>1.1343979917056459</v>
          </cell>
          <cell r="C45" t="str">
            <v>...</v>
          </cell>
          <cell r="D45">
            <v>14.191097294071998</v>
          </cell>
          <cell r="E45">
            <v>9.6077414895455071</v>
          </cell>
          <cell r="F45">
            <v>1.5289295286142313</v>
          </cell>
          <cell r="G45">
            <v>8.0380684412063363</v>
          </cell>
          <cell r="H45">
            <v>11.632840493098939</v>
          </cell>
          <cell r="I45">
            <v>-9.0124887343900895E-2</v>
          </cell>
          <cell r="J45">
            <v>0.73453608247422419</v>
          </cell>
          <cell r="K45">
            <v>14.545221952155551</v>
          </cell>
          <cell r="L45">
            <v>6.5242473295496373</v>
          </cell>
          <cell r="M45">
            <v>7.4931290897850635</v>
          </cell>
          <cell r="N45">
            <v>7.4874959024071135</v>
          </cell>
          <cell r="O45">
            <v>7.3350808993072096</v>
          </cell>
          <cell r="P45">
            <v>5.6820805112153039</v>
          </cell>
          <cell r="Q45">
            <v>5.7433852324728418</v>
          </cell>
          <cell r="R45">
            <v>5.7433852324728418</v>
          </cell>
          <cell r="S45">
            <v>5.7433852324728418</v>
          </cell>
          <cell r="T45">
            <v>5.7433852324728418</v>
          </cell>
          <cell r="U45">
            <v>5.7433852324728418</v>
          </cell>
          <cell r="V45">
            <v>5.7433852324728418</v>
          </cell>
          <cell r="W45">
            <v>5.7433852324728418</v>
          </cell>
          <cell r="X45">
            <v>5.7433852324728418</v>
          </cell>
          <cell r="Y45">
            <v>5.7433852324728418</v>
          </cell>
          <cell r="Z45">
            <v>5.7433852324728418</v>
          </cell>
          <cell r="AA45">
            <v>5.7433852324728418</v>
          </cell>
          <cell r="AB45">
            <v>5.7433852324728418</v>
          </cell>
          <cell r="AC45">
            <v>5.7433852324728418</v>
          </cell>
          <cell r="AD45">
            <v>5.7433852324728418</v>
          </cell>
        </row>
        <row r="47">
          <cell r="C47">
            <v>62.695008838422225</v>
          </cell>
          <cell r="D47">
            <v>73.5</v>
          </cell>
          <cell r="E47">
            <v>78.7</v>
          </cell>
          <cell r="F47">
            <v>104.29600000000001</v>
          </cell>
          <cell r="G47">
            <v>113.51900000000001</v>
          </cell>
          <cell r="H47">
            <v>91.2</v>
          </cell>
          <cell r="I47">
            <v>207.5</v>
          </cell>
          <cell r="J47">
            <v>114</v>
          </cell>
          <cell r="K47">
            <v>132.9</v>
          </cell>
          <cell r="L47">
            <v>148.84800000000001</v>
          </cell>
          <cell r="M47">
            <v>164.98010755778969</v>
          </cell>
          <cell r="N47">
            <v>181.06640458220824</v>
          </cell>
          <cell r="O47">
            <v>199.35054703895952</v>
          </cell>
          <cell r="P47">
            <v>218.1792681031713</v>
          </cell>
          <cell r="Q47">
            <v>238.92012191018276</v>
          </cell>
          <cell r="R47">
            <v>261.63267092171014</v>
          </cell>
          <cell r="S47">
            <v>286.50435110426116</v>
          </cell>
          <cell r="T47">
            <v>313.74041671667391</v>
          </cell>
          <cell r="U47">
            <v>343.56563417681446</v>
          </cell>
          <cell r="V47">
            <v>376.22613695293001</v>
          </cell>
          <cell r="W47">
            <v>411.99145678720242</v>
          </cell>
          <cell r="X47">
            <v>451.15674801423279</v>
          </cell>
          <cell r="Y47">
            <v>494.04522333070992</v>
          </cell>
          <cell r="Z47">
            <v>541.01082111752203</v>
          </cell>
          <cell r="AA47">
            <v>592.44112632646431</v>
          </cell>
          <cell r="AB47">
            <v>648.76056903624487</v>
          </cell>
          <cell r="AC47">
            <v>710.43392707396367</v>
          </cell>
          <cell r="AD47">
            <v>777.97016160755061</v>
          </cell>
        </row>
        <row r="48">
          <cell r="B48">
            <v>1.9706092223278919</v>
          </cell>
          <cell r="C48" t="str">
            <v>...</v>
          </cell>
          <cell r="D48">
            <v>17.234212677797743</v>
          </cell>
          <cell r="E48">
            <v>7.0748299319727925</v>
          </cell>
          <cell r="F48">
            <v>32.523506988564165</v>
          </cell>
          <cell r="G48">
            <v>8.8431004065352425</v>
          </cell>
          <cell r="H48">
            <v>-19.661025907557327</v>
          </cell>
          <cell r="I48">
            <v>127.52192982456138</v>
          </cell>
          <cell r="J48">
            <v>-45.060240963855428</v>
          </cell>
          <cell r="K48">
            <v>16.578947368421048</v>
          </cell>
          <cell r="L48">
            <v>12.000000000000011</v>
          </cell>
          <cell r="M48">
            <v>10.837974012274048</v>
          </cell>
          <cell r="N48">
            <v>9.7504464402072148</v>
          </cell>
          <cell r="O48">
            <v>10.098031437107311</v>
          </cell>
          <cell r="P48">
            <v>9.4450310490154052</v>
          </cell>
          <cell r="Q48">
            <v>9.5063357702729441</v>
          </cell>
          <cell r="R48">
            <v>9.5063357702729441</v>
          </cell>
          <cell r="S48">
            <v>9.5063357702729441</v>
          </cell>
          <cell r="T48">
            <v>9.5063357702729441</v>
          </cell>
          <cell r="U48">
            <v>9.5063357702729441</v>
          </cell>
          <cell r="V48">
            <v>9.5063357702729441</v>
          </cell>
          <cell r="W48">
            <v>9.5063357702729441</v>
          </cell>
          <cell r="X48">
            <v>9.5063357702729441</v>
          </cell>
          <cell r="Y48">
            <v>9.5063357702729441</v>
          </cell>
          <cell r="Z48">
            <v>9.5063357702729441</v>
          </cell>
          <cell r="AA48">
            <v>9.5063357702729441</v>
          </cell>
          <cell r="AB48">
            <v>9.5063357702729441</v>
          </cell>
          <cell r="AC48">
            <v>9.5063357702729441</v>
          </cell>
          <cell r="AD48">
            <v>9.5063357702729441</v>
          </cell>
        </row>
        <row r="49">
          <cell r="L49">
            <v>601.85727395691401</v>
          </cell>
          <cell r="M49">
            <v>648.04423380937487</v>
          </cell>
          <cell r="N49">
            <v>693.514782530773</v>
          </cell>
        </row>
        <row r="50">
          <cell r="C50">
            <v>336.23765437738973</v>
          </cell>
          <cell r="D50">
            <v>363.5</v>
          </cell>
          <cell r="E50">
            <v>449</v>
          </cell>
          <cell r="F50">
            <v>680.17499999999995</v>
          </cell>
          <cell r="G50">
            <v>687.18200000000002</v>
          </cell>
          <cell r="H50">
            <v>628.5</v>
          </cell>
          <cell r="I50">
            <v>566.29999999999995</v>
          </cell>
          <cell r="J50">
            <v>576</v>
          </cell>
          <cell r="K50">
            <v>555.4</v>
          </cell>
          <cell r="L50">
            <v>838.22019999999986</v>
          </cell>
          <cell r="M50">
            <v>673.33766296248234</v>
          </cell>
          <cell r="N50">
            <v>728.92657522612228</v>
          </cell>
          <cell r="O50">
            <v>791.7179739660279</v>
          </cell>
          <cell r="P50">
            <v>862.75091543997087</v>
          </cell>
          <cell r="Q50">
            <v>940.77754432558129</v>
          </cell>
          <cell r="R50">
            <v>1025.9597665324209</v>
          </cell>
          <cell r="S50">
            <v>1118.9615212158396</v>
          </cell>
          <cell r="T50">
            <v>1220.5089532968152</v>
          </cell>
          <cell r="U50">
            <v>1331.3962884372781</v>
          </cell>
          <cell r="V50">
            <v>1452.492266510108</v>
          </cell>
          <cell r="W50">
            <v>1584.7471869386961</v>
          </cell>
          <cell r="X50">
            <v>1729.2006244038964</v>
          </cell>
          <cell r="Y50">
            <v>1886.9898790325308</v>
          </cell>
          <cell r="Z50">
            <v>2059.3592313390072</v>
          </cell>
          <cell r="AA50">
            <v>2247.6700789423289</v>
          </cell>
          <cell r="AB50">
            <v>2453.4120394821357</v>
          </cell>
          <cell r="AC50">
            <v>2678.2151122723144</v>
          </cell>
          <cell r="AD50">
            <v>2923.8630001280967</v>
          </cell>
        </row>
        <row r="51">
          <cell r="C51">
            <v>40.60037808415489</v>
          </cell>
          <cell r="D51">
            <v>51.6</v>
          </cell>
          <cell r="E51">
            <v>53.5</v>
          </cell>
          <cell r="F51">
            <v>69.863</v>
          </cell>
          <cell r="G51">
            <v>83.457999999999998</v>
          </cell>
          <cell r="H51">
            <v>56.9</v>
          </cell>
          <cell r="I51">
            <v>53.1</v>
          </cell>
          <cell r="J51">
            <v>68.099999999999994</v>
          </cell>
          <cell r="K51">
            <v>29.7</v>
          </cell>
          <cell r="L51">
            <v>28.511999999999997</v>
          </cell>
          <cell r="M51">
            <v>30.199909778746591</v>
          </cell>
          <cell r="N51">
            <v>31.851157259682878</v>
          </cell>
          <cell r="O51">
            <v>33.70340022661216</v>
          </cell>
          <cell r="P51">
            <v>35.780307499075157</v>
          </cell>
          <cell r="Q51">
            <v>38.007135208869855</v>
          </cell>
          <cell r="R51">
            <v>40.37255204759358</v>
          </cell>
          <cell r="S51">
            <v>42.88518326567447</v>
          </cell>
          <cell r="T51">
            <v>45.554190915709235</v>
          </cell>
          <cell r="U51">
            <v>48.389307260950297</v>
          </cell>
          <cell r="V51">
            <v>51.400870263007761</v>
          </cell>
          <cell r="W51">
            <v>54.599861278168447</v>
          </cell>
          <cell r="X51">
            <v>57.997945099787778</v>
          </cell>
          <cell r="Y51">
            <v>61.607512492764975</v>
          </cell>
          <cell r="Z51">
            <v>65.441725375199212</v>
          </cell>
          <cell r="AA51">
            <v>69.514564811976982</v>
          </cell>
          <cell r="AB51">
            <v>73.840881995294396</v>
          </cell>
          <cell r="AC51">
            <v>78.436452398009692</v>
          </cell>
          <cell r="AD51">
            <v>83.318033297290555</v>
          </cell>
        </row>
        <row r="52">
          <cell r="B52">
            <v>1.2411151745296121</v>
          </cell>
          <cell r="C52" t="str">
            <v>...</v>
          </cell>
          <cell r="D52">
            <v>27.092412521493081</v>
          </cell>
          <cell r="E52">
            <v>3.6821705426356655</v>
          </cell>
          <cell r="F52">
            <v>30.585046728971953</v>
          </cell>
          <cell r="G52">
            <v>19.459513619512482</v>
          </cell>
          <cell r="H52">
            <v>-31.821994296532385</v>
          </cell>
          <cell r="I52">
            <v>-6.678383128295251</v>
          </cell>
          <cell r="J52">
            <v>28.248587570621453</v>
          </cell>
          <cell r="K52">
            <v>-56.387665198237883</v>
          </cell>
          <cell r="L52">
            <v>-4.0000000000000036</v>
          </cell>
          <cell r="M52">
            <v>5.9199978210809281</v>
          </cell>
          <cell r="N52">
            <v>5.4677232251149608</v>
          </cell>
          <cell r="O52">
            <v>5.8153082220150569</v>
          </cell>
          <cell r="P52">
            <v>6.1623078339231512</v>
          </cell>
          <cell r="Q52">
            <v>6.2236125551806891</v>
          </cell>
          <cell r="R52">
            <v>6.2236125551806891</v>
          </cell>
          <cell r="S52">
            <v>6.2236125551806891</v>
          </cell>
          <cell r="T52">
            <v>6.2236125551806891</v>
          </cell>
          <cell r="U52">
            <v>6.2236125551806891</v>
          </cell>
          <cell r="V52">
            <v>6.2236125551806891</v>
          </cell>
          <cell r="W52">
            <v>6.2236125551806891</v>
          </cell>
          <cell r="X52">
            <v>6.2236125551806891</v>
          </cell>
          <cell r="Y52">
            <v>6.2236125551806891</v>
          </cell>
          <cell r="Z52">
            <v>6.2236125551806891</v>
          </cell>
          <cell r="AA52">
            <v>6.2236125551806891</v>
          </cell>
          <cell r="AB52">
            <v>6.2236125551806891</v>
          </cell>
          <cell r="AC52">
            <v>6.2236125551806891</v>
          </cell>
          <cell r="AD52">
            <v>6.2236125551806891</v>
          </cell>
        </row>
        <row r="53">
          <cell r="C53">
            <v>188.00250854996773</v>
          </cell>
          <cell r="D53">
            <v>203.7</v>
          </cell>
          <cell r="E53">
            <v>241.3</v>
          </cell>
          <cell r="F53">
            <v>397.21199999999999</v>
          </cell>
          <cell r="G53">
            <v>392.125</v>
          </cell>
          <cell r="H53">
            <v>336.1</v>
          </cell>
          <cell r="I53">
            <v>296.2</v>
          </cell>
          <cell r="J53">
            <v>307.89999999999998</v>
          </cell>
          <cell r="K53">
            <v>339.4</v>
          </cell>
          <cell r="L53">
            <v>622.70819999999992</v>
          </cell>
          <cell r="M53">
            <v>442.49830181505018</v>
          </cell>
          <cell r="N53">
            <v>482.36456415499396</v>
          </cell>
          <cell r="O53">
            <v>527.49914820300216</v>
          </cell>
          <cell r="P53">
            <v>578.68737018027161</v>
          </cell>
          <cell r="Q53">
            <v>635.19763123546579</v>
          </cell>
          <cell r="R53">
            <v>697.22625983949956</v>
          </cell>
          <cell r="S53">
            <v>765.31213830923843</v>
          </cell>
          <cell r="T53">
            <v>840.04677216014034</v>
          </cell>
          <cell r="U53">
            <v>922.07942889248716</v>
          </cell>
          <cell r="V53">
            <v>1012.1227785928729</v>
          </cell>
          <cell r="W53">
            <v>1110.9590853544571</v>
          </cell>
          <cell r="X53">
            <v>1219.4470033048053</v>
          </cell>
          <cell r="Y53">
            <v>1338.5290362827527</v>
          </cell>
          <cell r="Z53">
            <v>1469.2397259712668</v>
          </cell>
          <cell r="AA53">
            <v>1612.7146396218511</v>
          </cell>
          <cell r="AB53">
            <v>1770.2002354525912</v>
          </cell>
          <cell r="AC53">
            <v>1943.0646914268584</v>
          </cell>
          <cell r="AD53">
            <v>2132.8097914891878</v>
          </cell>
        </row>
        <row r="54">
          <cell r="B54">
            <v>2.0281454351395558</v>
          </cell>
          <cell r="C54" t="str">
            <v>...</v>
          </cell>
          <cell r="D54">
            <v>8.3496180828141142</v>
          </cell>
          <cell r="E54">
            <v>18.458517427589616</v>
          </cell>
          <cell r="F54">
            <v>64.613344384583499</v>
          </cell>
          <cell r="G54">
            <v>-1.2806763139079358</v>
          </cell>
          <cell r="H54">
            <v>-14.287535862288802</v>
          </cell>
          <cell r="I54">
            <v>-11.871466825349607</v>
          </cell>
          <cell r="J54">
            <v>3.9500337609723157</v>
          </cell>
          <cell r="K54">
            <v>10.230594348814549</v>
          </cell>
          <cell r="L54">
            <v>83.473246906305249</v>
          </cell>
          <cell r="M54">
            <v>9.0681188635207022</v>
          </cell>
          <cell r="N54">
            <v>9.0093593978597024</v>
          </cell>
          <cell r="O54">
            <v>9.3569443947597986</v>
          </cell>
          <cell r="P54">
            <v>9.7039440066678928</v>
          </cell>
          <cell r="Q54">
            <v>9.7652487279254316</v>
          </cell>
          <cell r="R54">
            <v>9.7652487279254316</v>
          </cell>
          <cell r="S54">
            <v>9.7652487279254316</v>
          </cell>
          <cell r="T54">
            <v>9.7652487279254316</v>
          </cell>
          <cell r="U54">
            <v>9.7652487279254316</v>
          </cell>
          <cell r="V54">
            <v>9.7652487279254316</v>
          </cell>
          <cell r="W54">
            <v>9.7652487279254316</v>
          </cell>
          <cell r="X54">
            <v>9.7652487279254316</v>
          </cell>
          <cell r="Y54">
            <v>9.7652487279254316</v>
          </cell>
          <cell r="Z54">
            <v>9.7652487279254316</v>
          </cell>
          <cell r="AA54">
            <v>9.7652487279254316</v>
          </cell>
          <cell r="AB54">
            <v>9.7652487279254316</v>
          </cell>
          <cell r="AC54">
            <v>9.7652487279254316</v>
          </cell>
          <cell r="AD54">
            <v>9.7652487279254316</v>
          </cell>
        </row>
        <row r="55">
          <cell r="C55">
            <v>107.63476774326708</v>
          </cell>
          <cell r="D55">
            <v>108.2</v>
          </cell>
          <cell r="E55">
            <v>154.19999999999999</v>
          </cell>
          <cell r="F55">
            <v>213.1</v>
          </cell>
          <cell r="G55">
            <v>211.59899999999999</v>
          </cell>
          <cell r="H55">
            <v>235.5</v>
          </cell>
          <cell r="I55">
            <v>217</v>
          </cell>
          <cell r="J55">
            <v>200</v>
          </cell>
          <cell r="K55">
            <v>186.3</v>
          </cell>
          <cell r="L55">
            <v>187</v>
          </cell>
          <cell r="M55">
            <v>200.63945136868554</v>
          </cell>
          <cell r="N55">
            <v>214.71085381144542</v>
          </cell>
          <cell r="O55">
            <v>230.51542553641355</v>
          </cell>
          <cell r="P55">
            <v>248.28323776062399</v>
          </cell>
          <cell r="Q55">
            <v>267.57277788124566</v>
          </cell>
          <cell r="R55">
            <v>288.36095464532775</v>
          </cell>
          <cell r="S55">
            <v>310.76419964092673</v>
          </cell>
          <cell r="T55">
            <v>334.9079902209657</v>
          </cell>
          <cell r="U55">
            <v>360.92755228384061</v>
          </cell>
          <cell r="V55">
            <v>388.96861765422727</v>
          </cell>
          <cell r="W55">
            <v>419.18824030607061</v>
          </cell>
          <cell r="X55">
            <v>451.75567599930338</v>
          </cell>
          <cell r="Y55">
            <v>486.85333025701306</v>
          </cell>
          <cell r="Z55">
            <v>524.67777999254122</v>
          </cell>
          <cell r="AA55">
            <v>565.440874508501</v>
          </cell>
          <cell r="AB55">
            <v>609.37092203425027</v>
          </cell>
          <cell r="AC55">
            <v>656.71396844744652</v>
          </cell>
          <cell r="AD55">
            <v>707.7351753416184</v>
          </cell>
        </row>
        <row r="56">
          <cell r="B56">
            <v>1.584571784591672</v>
          </cell>
          <cell r="C56" t="str">
            <v>...</v>
          </cell>
          <cell r="D56">
            <v>0.52513910568481315</v>
          </cell>
          <cell r="E56">
            <v>42.513863216266159</v>
          </cell>
          <cell r="F56">
            <v>38.197146562905317</v>
          </cell>
          <cell r="G56">
            <v>-0.7043641482871954</v>
          </cell>
          <cell r="H56">
            <v>11.295422001049161</v>
          </cell>
          <cell r="I56">
            <v>-7.8556263269639048</v>
          </cell>
          <cell r="J56">
            <v>-7.8341013824884786</v>
          </cell>
          <cell r="K56">
            <v>-6.849999999999989</v>
          </cell>
          <cell r="L56">
            <v>0.37573805689747886</v>
          </cell>
          <cell r="M56">
            <v>7.2938242613291679</v>
          </cell>
          <cell r="N56">
            <v>7.0132779703942276</v>
          </cell>
          <cell r="O56">
            <v>7.3608629672943238</v>
          </cell>
          <cell r="P56">
            <v>7.707862579202418</v>
          </cell>
          <cell r="Q56">
            <v>7.769167300459956</v>
          </cell>
          <cell r="R56">
            <v>7.769167300459956</v>
          </cell>
          <cell r="S56">
            <v>7.769167300459956</v>
          </cell>
          <cell r="T56">
            <v>7.769167300459956</v>
          </cell>
          <cell r="U56">
            <v>7.769167300459956</v>
          </cell>
          <cell r="V56">
            <v>7.769167300459956</v>
          </cell>
          <cell r="W56">
            <v>7.769167300459956</v>
          </cell>
          <cell r="X56">
            <v>7.769167300459956</v>
          </cell>
          <cell r="Y56">
            <v>7.769167300459956</v>
          </cell>
          <cell r="Z56">
            <v>7.769167300459956</v>
          </cell>
          <cell r="AA56">
            <v>7.769167300459956</v>
          </cell>
          <cell r="AB56">
            <v>7.769167300459956</v>
          </cell>
          <cell r="AC56">
            <v>7.769167300459956</v>
          </cell>
          <cell r="AD56">
            <v>7.769167300459956</v>
          </cell>
        </row>
        <row r="58">
          <cell r="C58">
            <v>49.6</v>
          </cell>
          <cell r="D58">
            <v>58.7</v>
          </cell>
          <cell r="E58">
            <v>87.1</v>
          </cell>
          <cell r="F58">
            <v>102.75699999999999</v>
          </cell>
          <cell r="G58">
            <v>111.462</v>
          </cell>
          <cell r="H58">
            <v>117.8</v>
          </cell>
          <cell r="I58">
            <v>65.099999999999994</v>
          </cell>
          <cell r="J58">
            <v>75.099999999999994</v>
          </cell>
          <cell r="K58">
            <v>88.6</v>
          </cell>
          <cell r="L58">
            <v>97.06587364440972</v>
          </cell>
          <cell r="M58">
            <v>106.19438862009311</v>
          </cell>
          <cell r="N58">
            <v>115.30080794855517</v>
          </cell>
          <cell r="O58">
            <v>123.28287636652927</v>
          </cell>
          <cell r="P58">
            <v>132.24532018686682</v>
          </cell>
          <cell r="Q58">
            <v>141.94039021036411</v>
          </cell>
          <cell r="R58">
            <v>152.34621795767123</v>
          </cell>
          <cell r="S58">
            <v>163.51490996754762</v>
          </cell>
          <cell r="T58">
            <v>175.50239277435824</v>
          </cell>
          <cell r="U58">
            <v>188.3686929567348</v>
          </cell>
          <cell r="V58">
            <v>202.17823771695515</v>
          </cell>
          <cell r="W58">
            <v>217.00017749617331</v>
          </cell>
          <cell r="X58">
            <v>232.90873224097609</v>
          </cell>
          <cell r="Y58">
            <v>249.9835630551745</v>
          </cell>
          <cell r="Z58">
            <v>268.31017109785336</v>
          </cell>
          <cell r="AA58">
            <v>287.98032572513642</v>
          </cell>
          <cell r="AB58">
            <v>309.0925240195607</v>
          </cell>
          <cell r="AC58">
            <v>331.75248400812416</v>
          </cell>
          <cell r="AD58">
            <v>356.07367403876651</v>
          </cell>
        </row>
        <row r="59">
          <cell r="B59">
            <v>1.487229100550499</v>
          </cell>
          <cell r="C59" t="str">
            <v>...</v>
          </cell>
          <cell r="D59">
            <v>18.346774193548399</v>
          </cell>
          <cell r="E59">
            <v>48.381601362862</v>
          </cell>
          <cell r="F59">
            <v>17.975889781859934</v>
          </cell>
          <cell r="G59">
            <v>8.4714423348287937</v>
          </cell>
          <cell r="H59">
            <v>5.6862428450951796</v>
          </cell>
          <cell r="I59">
            <v>-44.736842105263165</v>
          </cell>
          <cell r="J59">
            <v>15.360983102918579</v>
          </cell>
          <cell r="K59">
            <v>17.976031957390148</v>
          </cell>
          <cell r="L59">
            <v>9.5551621268732738</v>
          </cell>
          <cell r="M59">
            <v>9.4044535251644756</v>
          </cell>
          <cell r="N59">
            <v>8.5752358922089496</v>
          </cell>
          <cell r="O59">
            <v>6.9228208891090457</v>
          </cell>
          <cell r="P59">
            <v>7.2698205010171399</v>
          </cell>
          <cell r="Q59">
            <v>7.3311252222746779</v>
          </cell>
          <cell r="R59">
            <v>7.3311252222746779</v>
          </cell>
          <cell r="S59">
            <v>7.3311252222746779</v>
          </cell>
          <cell r="T59">
            <v>7.3311252222746779</v>
          </cell>
          <cell r="U59">
            <v>7.3311252222746779</v>
          </cell>
          <cell r="V59">
            <v>7.3311252222746779</v>
          </cell>
          <cell r="W59">
            <v>7.3311252222746779</v>
          </cell>
          <cell r="X59">
            <v>7.3311252222746779</v>
          </cell>
          <cell r="Y59">
            <v>7.3311252222746779</v>
          </cell>
          <cell r="Z59">
            <v>7.3311252222746779</v>
          </cell>
          <cell r="AA59">
            <v>7.3311252222746779</v>
          </cell>
          <cell r="AB59">
            <v>7.3311252222746779</v>
          </cell>
          <cell r="AC59">
            <v>7.3311252222746779</v>
          </cell>
          <cell r="AD59">
            <v>7.3311252222746779</v>
          </cell>
        </row>
        <row r="61"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73</v>
          </cell>
          <cell r="N61">
            <v>28</v>
          </cell>
          <cell r="O61">
            <v>10</v>
          </cell>
          <cell r="P61">
            <v>10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</row>
        <row r="62">
          <cell r="L62">
            <v>217</v>
          </cell>
        </row>
        <row r="63">
          <cell r="C63">
            <v>0.4</v>
          </cell>
          <cell r="D63">
            <v>0.4</v>
          </cell>
          <cell r="E63">
            <v>0.4</v>
          </cell>
          <cell r="F63">
            <v>0.5</v>
          </cell>
          <cell r="G63">
            <v>0.5</v>
          </cell>
          <cell r="H63">
            <v>0.5</v>
          </cell>
          <cell r="I63">
            <v>0.5</v>
          </cell>
          <cell r="J63">
            <v>0.5</v>
          </cell>
          <cell r="K63">
            <v>0.5</v>
          </cell>
          <cell r="L63">
            <v>0.5</v>
          </cell>
          <cell r="M63">
            <v>0.5</v>
          </cell>
          <cell r="N63">
            <v>0.5</v>
          </cell>
          <cell r="O63">
            <v>0.5</v>
          </cell>
          <cell r="P63">
            <v>0.5</v>
          </cell>
          <cell r="Q63">
            <v>0.5</v>
          </cell>
          <cell r="R63">
            <v>0.5</v>
          </cell>
          <cell r="S63">
            <v>0.5</v>
          </cell>
          <cell r="T63">
            <v>0.5</v>
          </cell>
          <cell r="U63">
            <v>0.5</v>
          </cell>
          <cell r="V63">
            <v>0.5</v>
          </cell>
          <cell r="W63">
            <v>0.5</v>
          </cell>
          <cell r="X63">
            <v>0.5</v>
          </cell>
          <cell r="Y63">
            <v>0.5</v>
          </cell>
          <cell r="Z63">
            <v>0.5</v>
          </cell>
          <cell r="AA63">
            <v>0.5</v>
          </cell>
          <cell r="AB63">
            <v>0.5</v>
          </cell>
          <cell r="AC63">
            <v>0.5</v>
          </cell>
          <cell r="AD63">
            <v>0.5</v>
          </cell>
        </row>
        <row r="65">
          <cell r="C65">
            <v>1643.1232975691928</v>
          </cell>
          <cell r="D65">
            <v>1840.4259000000002</v>
          </cell>
          <cell r="E65">
            <v>2149.0379000000003</v>
          </cell>
          <cell r="F65">
            <v>2535.3987999999999</v>
          </cell>
          <cell r="G65">
            <v>2676.6294000000003</v>
          </cell>
          <cell r="H65">
            <v>2855.3443000000002</v>
          </cell>
          <cell r="I65">
            <v>2942.2721364000004</v>
          </cell>
          <cell r="J65">
            <v>2981.5711945399999</v>
          </cell>
          <cell r="K65">
            <v>3276.1249730343989</v>
          </cell>
          <cell r="L65">
            <v>3914.6131205482548</v>
          </cell>
          <cell r="M65">
            <v>4065.8037672965456</v>
          </cell>
          <cell r="N65">
            <v>4316.6414948138372</v>
          </cell>
          <cell r="O65">
            <v>4614.1666289841223</v>
          </cell>
          <cell r="P65">
            <v>4944.9902098735874</v>
          </cell>
          <cell r="Q65">
            <v>5299.9290756704113</v>
          </cell>
          <cell r="R65">
            <v>5692.8471574416226</v>
          </cell>
          <cell r="S65">
            <v>6115.9643726449804</v>
          </cell>
          <cell r="T65">
            <v>6571.6823524211432</v>
          </cell>
          <cell r="U65">
            <v>7062.5997284617961</v>
          </cell>
          <cell r="V65">
            <v>7591.5287362333002</v>
          </cell>
          <cell r="W65">
            <v>8161.513250137873</v>
          </cell>
          <cell r="X65">
            <v>8775.8483765078254</v>
          </cell>
          <cell r="Y65">
            <v>9438.1017415744627</v>
          </cell>
          <cell r="Z65">
            <v>10152.136623817023</v>
          </cell>
          <cell r="AA65">
            <v>10922.137093472027</v>
          </cell>
          <cell r="AB65">
            <v>11752.635336570722</v>
          </cell>
          <cell r="AC65">
            <v>12648.54135678372</v>
          </cell>
          <cell r="AD65">
            <v>13615.175265708243</v>
          </cell>
        </row>
        <row r="67">
          <cell r="C67">
            <v>172.52794624476525</v>
          </cell>
          <cell r="D67">
            <v>193.2447195</v>
          </cell>
          <cell r="E67">
            <v>225.64897950000002</v>
          </cell>
          <cell r="F67">
            <v>266.21687399999996</v>
          </cell>
          <cell r="G67">
            <v>281.046087</v>
          </cell>
          <cell r="H67">
            <v>299.81115149999999</v>
          </cell>
          <cell r="I67">
            <v>308.93857432200002</v>
          </cell>
          <cell r="J67">
            <v>313.06497542669996</v>
          </cell>
          <cell r="K67">
            <v>343.99312216861188</v>
          </cell>
          <cell r="L67">
            <v>411.03437765756672</v>
          </cell>
          <cell r="M67">
            <v>426.90939556613728</v>
          </cell>
          <cell r="N67">
            <v>453.24735695545291</v>
          </cell>
          <cell r="O67">
            <v>484.48749604333284</v>
          </cell>
          <cell r="P67">
            <v>519.22397203672665</v>
          </cell>
          <cell r="Q67">
            <v>556.49255294539319</v>
          </cell>
          <cell r="R67">
            <v>597.74895153137038</v>
          </cell>
          <cell r="S67">
            <v>642.17625912772291</v>
          </cell>
          <cell r="T67">
            <v>690.02664700421997</v>
          </cell>
          <cell r="U67">
            <v>741.57297148848852</v>
          </cell>
          <cell r="V67">
            <v>797.11051730449651</v>
          </cell>
          <cell r="W67">
            <v>856.95889126447662</v>
          </cell>
          <cell r="X67">
            <v>921.46407953332164</v>
          </cell>
          <cell r="Y67">
            <v>991.00068286531859</v>
          </cell>
          <cell r="Z67">
            <v>1065.9743455007874</v>
          </cell>
          <cell r="AA67">
            <v>1146.8243948145628</v>
          </cell>
          <cell r="AB67">
            <v>1234.0267103399258</v>
          </cell>
          <cell r="AC67">
            <v>1328.0968424622906</v>
          </cell>
          <cell r="AD67">
            <v>1429.5934028993654</v>
          </cell>
        </row>
        <row r="69">
          <cell r="C69">
            <v>1470.5953513244276</v>
          </cell>
          <cell r="D69">
            <v>1647.1811805000002</v>
          </cell>
          <cell r="E69">
            <v>1923.3889205000003</v>
          </cell>
          <cell r="F69">
            <v>2269.1819260000002</v>
          </cell>
          <cell r="G69">
            <v>2395.5833130000001</v>
          </cell>
          <cell r="H69">
            <v>2555.5331485000002</v>
          </cell>
          <cell r="I69">
            <v>2633.3335620780003</v>
          </cell>
          <cell r="J69">
            <v>2668.5062191132997</v>
          </cell>
          <cell r="K69">
            <v>2932.1318508657869</v>
          </cell>
          <cell r="L69">
            <v>3503.5787428906879</v>
          </cell>
          <cell r="M69">
            <v>3638.8943717304082</v>
          </cell>
          <cell r="N69">
            <v>3863.3941378583841</v>
          </cell>
          <cell r="O69">
            <v>4129.6791329407897</v>
          </cell>
          <cell r="P69">
            <v>4425.7662378368605</v>
          </cell>
          <cell r="Q69">
            <v>4743.4365227250182</v>
          </cell>
          <cell r="R69">
            <v>5095.0982059102525</v>
          </cell>
          <cell r="S69">
            <v>5473.7881135172574</v>
          </cell>
          <cell r="T69">
            <v>5881.6557054169234</v>
          </cell>
          <cell r="U69">
            <v>6321.0267569733078</v>
          </cell>
          <cell r="V69">
            <v>6794.418218928804</v>
          </cell>
          <cell r="W69">
            <v>7304.5543588733963</v>
          </cell>
          <cell r="X69">
            <v>7854.3842969745037</v>
          </cell>
          <cell r="Y69">
            <v>8447.1010587091441</v>
          </cell>
          <cell r="Z69">
            <v>9086.1622783162347</v>
          </cell>
          <cell r="AA69">
            <v>9775.3126986574644</v>
          </cell>
          <cell r="AB69">
            <v>10518.608626230796</v>
          </cell>
          <cell r="AC69">
            <v>11320.444514321429</v>
          </cell>
          <cell r="AD69">
            <v>12185.581862808878</v>
          </cell>
        </row>
        <row r="71">
          <cell r="C71">
            <v>65.724931902767707</v>
          </cell>
          <cell r="D71">
            <v>73.617036000000013</v>
          </cell>
          <cell r="E71">
            <v>85.961516000000017</v>
          </cell>
          <cell r="F71">
            <v>101.415952</v>
          </cell>
          <cell r="G71">
            <v>107.06517600000001</v>
          </cell>
          <cell r="H71">
            <v>114.21377200000001</v>
          </cell>
          <cell r="I71">
            <v>117.69088545600002</v>
          </cell>
          <cell r="J71">
            <v>119.2628477816</v>
          </cell>
          <cell r="K71">
            <v>131.04499892137596</v>
          </cell>
          <cell r="L71">
            <v>156.58452482193019</v>
          </cell>
          <cell r="M71">
            <v>162.63215069186182</v>
          </cell>
          <cell r="N71">
            <v>172.6656597925535</v>
          </cell>
          <cell r="O71">
            <v>184.5666651593649</v>
          </cell>
          <cell r="P71">
            <v>197.7996083949435</v>
          </cell>
          <cell r="Q71">
            <v>211.99716302681645</v>
          </cell>
          <cell r="R71">
            <v>227.71388629766491</v>
          </cell>
          <cell r="S71">
            <v>244.63857490579923</v>
          </cell>
          <cell r="T71">
            <v>262.86729409684574</v>
          </cell>
          <cell r="U71">
            <v>282.50398913847187</v>
          </cell>
          <cell r="V71">
            <v>303.66114944933202</v>
          </cell>
          <cell r="W71">
            <v>326.46053000551495</v>
          </cell>
          <cell r="X71">
            <v>351.03393506031301</v>
          </cell>
          <cell r="Y71">
            <v>377.52406966297849</v>
          </cell>
          <cell r="Z71">
            <v>406.08546495268092</v>
          </cell>
          <cell r="AA71">
            <v>436.88548373888108</v>
          </cell>
          <cell r="AB71">
            <v>470.10541346282889</v>
          </cell>
          <cell r="AC71">
            <v>505.94165427134885</v>
          </cell>
          <cell r="AD71">
            <v>544.6070106283297</v>
          </cell>
        </row>
        <row r="72">
          <cell r="C72">
            <v>2</v>
          </cell>
          <cell r="D72">
            <v>1.3</v>
          </cell>
          <cell r="E72">
            <v>7.9</v>
          </cell>
          <cell r="F72">
            <v>0</v>
          </cell>
          <cell r="G72">
            <v>7</v>
          </cell>
          <cell r="H72">
            <v>0</v>
          </cell>
          <cell r="I72">
            <v>17</v>
          </cell>
          <cell r="J72">
            <v>21.4</v>
          </cell>
          <cell r="K72">
            <v>8.8000000000000007</v>
          </cell>
          <cell r="L72">
            <v>19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</row>
        <row r="74">
          <cell r="C74">
            <v>1538.3202832271954</v>
          </cell>
          <cell r="D74">
            <v>1722.0982165000003</v>
          </cell>
          <cell r="E74">
            <v>2017.2504365000004</v>
          </cell>
          <cell r="F74">
            <v>2370.597878</v>
          </cell>
          <cell r="G74">
            <v>2509.6484890000002</v>
          </cell>
          <cell r="H74">
            <v>2669.7469205000002</v>
          </cell>
          <cell r="I74">
            <v>2768.0244475340005</v>
          </cell>
          <cell r="J74">
            <v>2809.1690668949</v>
          </cell>
          <cell r="K74">
            <v>3071.9768497871628</v>
          </cell>
          <cell r="L74">
            <v>3679.1632677126181</v>
          </cell>
          <cell r="M74">
            <v>3801.5265224222699</v>
          </cell>
          <cell r="N74">
            <v>4036.0597976509375</v>
          </cell>
          <cell r="O74">
            <v>4314.2457981001544</v>
          </cell>
          <cell r="P74">
            <v>4623.5658462318042</v>
          </cell>
          <cell r="Q74">
            <v>4955.4336857518347</v>
          </cell>
          <cell r="R74">
            <v>5322.8120922079179</v>
          </cell>
          <cell r="S74">
            <v>5718.4266884230565</v>
          </cell>
          <cell r="T74">
            <v>6144.5229995137688</v>
          </cell>
          <cell r="U74">
            <v>6603.53074611178</v>
          </cell>
          <cell r="V74">
            <v>7098.0793683781358</v>
          </cell>
          <cell r="W74">
            <v>7631.0148888789108</v>
          </cell>
          <cell r="X74">
            <v>8205.4182320348173</v>
          </cell>
          <cell r="Y74">
            <v>8824.6251283721231</v>
          </cell>
          <cell r="Z74">
            <v>9492.2477432689157</v>
          </cell>
          <cell r="AA74">
            <v>10212.198182396345</v>
          </cell>
          <cell r="AB74">
            <v>10988.714039693625</v>
          </cell>
          <cell r="AC74">
            <v>11826.386168592777</v>
          </cell>
          <cell r="AD74">
            <v>12730.188873437208</v>
          </cell>
        </row>
        <row r="77">
          <cell r="R77">
            <v>7</v>
          </cell>
          <cell r="S77">
            <v>7</v>
          </cell>
          <cell r="T77">
            <v>7</v>
          </cell>
          <cell r="U77">
            <v>7</v>
          </cell>
          <cell r="V77">
            <v>7</v>
          </cell>
          <cell r="W77">
            <v>7</v>
          </cell>
        </row>
      </sheetData>
      <sheetData sheetId="8" refreshError="1">
        <row r="1">
          <cell r="A1" t="str">
            <v>Services (in millions of USD)</v>
          </cell>
        </row>
        <row r="9">
          <cell r="C9">
            <v>-167.40000000000003</v>
          </cell>
          <cell r="D9">
            <v>-129.39999999999998</v>
          </cell>
          <cell r="E9">
            <v>22.499999999999915</v>
          </cell>
          <cell r="F9">
            <v>142.89999999999992</v>
          </cell>
          <cell r="G9">
            <v>313.98867316893632</v>
          </cell>
          <cell r="H9">
            <v>240.93480955039993</v>
          </cell>
          <cell r="I9">
            <v>161.78351827384796</v>
          </cell>
          <cell r="J9">
            <v>261.04936675892202</v>
          </cell>
          <cell r="K9">
            <v>325.69103059854103</v>
          </cell>
          <cell r="L9">
            <v>326.54012467160027</v>
          </cell>
          <cell r="M9">
            <v>404.11175966715888</v>
          </cell>
          <cell r="N9">
            <v>468.06540428705694</v>
          </cell>
          <cell r="O9">
            <v>527.2043789160648</v>
          </cell>
          <cell r="P9">
            <v>578.92887768773949</v>
          </cell>
          <cell r="Q9">
            <v>634.07930040323993</v>
          </cell>
          <cell r="R9">
            <v>688.47981084913238</v>
          </cell>
          <cell r="S9">
            <v>750.12236327477524</v>
          </cell>
          <cell r="T9">
            <v>805.39812383712024</v>
          </cell>
          <cell r="U9">
            <v>865.79793159719873</v>
          </cell>
          <cell r="V9">
            <v>931.06957554350242</v>
          </cell>
          <cell r="W9">
            <v>1001.7105105797591</v>
          </cell>
          <cell r="X9">
            <v>1173.120348797137</v>
          </cell>
          <cell r="Y9">
            <v>1178.3422877908529</v>
          </cell>
          <cell r="Z9">
            <v>1312.6287545925409</v>
          </cell>
          <cell r="AA9">
            <v>1457.825147091294</v>
          </cell>
          <cell r="AB9">
            <v>1649.5574400239686</v>
          </cell>
          <cell r="AC9" t="e">
            <v>#DIV/0!</v>
          </cell>
          <cell r="AD9" t="e">
            <v>#DIV/0!</v>
          </cell>
        </row>
        <row r="11">
          <cell r="C11">
            <v>95.099999999999966</v>
          </cell>
          <cell r="D11">
            <v>129</v>
          </cell>
          <cell r="E11">
            <v>235.09999999999991</v>
          </cell>
          <cell r="F11">
            <v>351.29999999999995</v>
          </cell>
          <cell r="G11">
            <v>477.48867316893632</v>
          </cell>
          <cell r="H11">
            <v>393.63480955039995</v>
          </cell>
          <cell r="I11">
            <v>339.48351827384795</v>
          </cell>
          <cell r="J11">
            <v>450.64936675892204</v>
          </cell>
          <cell r="K11">
            <v>523.94303059854099</v>
          </cell>
          <cell r="L11">
            <v>559.34012467160028</v>
          </cell>
          <cell r="M11">
            <v>625.54271147062514</v>
          </cell>
          <cell r="N11">
            <v>691.7391896182678</v>
          </cell>
          <cell r="O11">
            <v>754.56731937969516</v>
          </cell>
          <cell r="P11">
            <v>820.74145125532914</v>
          </cell>
          <cell r="Q11">
            <v>892.57569463692698</v>
          </cell>
          <cell r="R11">
            <v>968.43900169990957</v>
          </cell>
          <cell r="S11">
            <v>1050.5242287547912</v>
          </cell>
          <cell r="T11">
            <v>1139.3276167769707</v>
          </cell>
          <cell r="U11">
            <v>1235.3840038384546</v>
          </cell>
          <cell r="V11">
            <v>1339.2697503227928</v>
          </cell>
          <cell r="W11">
            <v>1451.6058791723422</v>
          </cell>
          <cell r="X11">
            <v>1566.0297956382237</v>
          </cell>
          <cell r="Y11">
            <v>1689.8180447733803</v>
          </cell>
          <cell r="Z11">
            <v>1823.7146659787923</v>
          </cell>
          <cell r="AA11">
            <v>1968.5212128812691</v>
          </cell>
          <cell r="AB11">
            <v>2125.1010700413635</v>
          </cell>
          <cell r="AC11">
            <v>2294.3840821336048</v>
          </cell>
          <cell r="AD11">
            <v>2477.3715171010563</v>
          </cell>
        </row>
        <row r="12">
          <cell r="C12">
            <v>437.09999999999997</v>
          </cell>
          <cell r="D12">
            <v>497.7</v>
          </cell>
          <cell r="E12">
            <v>648.79999999999995</v>
          </cell>
          <cell r="F12">
            <v>837</v>
          </cell>
          <cell r="G12">
            <v>1020.9355263157895</v>
          </cell>
          <cell r="H12">
            <v>1060.3348095504</v>
          </cell>
          <cell r="I12">
            <v>1054.4960382738479</v>
          </cell>
          <cell r="J12">
            <v>1149.769702758922</v>
          </cell>
          <cell r="K12">
            <v>1306.4542061069194</v>
          </cell>
          <cell r="L12">
            <v>1427.642089235964</v>
          </cell>
          <cell r="M12">
            <v>1544.2664345383778</v>
          </cell>
          <cell r="N12">
            <v>1668.2082640402186</v>
          </cell>
          <cell r="O12">
            <v>1798.0893236392699</v>
          </cell>
          <cell r="P12">
            <v>1938.0857121248182</v>
          </cell>
          <cell r="Q12">
            <v>2089.0955208215137</v>
          </cell>
          <cell r="R12">
            <v>2251.7962886010846</v>
          </cell>
          <cell r="S12">
            <v>2427.2135640429192</v>
          </cell>
          <cell r="T12">
            <v>2616.3443978229056</v>
          </cell>
          <cell r="U12">
            <v>2820.2642330629496</v>
          </cell>
          <cell r="V12">
            <v>3040.1330839139046</v>
          </cell>
          <cell r="W12">
            <v>3277.2022021447606</v>
          </cell>
          <cell r="X12">
            <v>3496.8442588391549</v>
          </cell>
          <cell r="Y12">
            <v>3734.0576800691006</v>
          </cell>
          <cell r="Z12">
            <v>3990.2481749974422</v>
          </cell>
          <cell r="AA12">
            <v>4266.9339095200512</v>
          </cell>
          <cell r="AB12">
            <v>4565.7545028044697</v>
          </cell>
          <cell r="AC12">
            <v>4888.4807435516404</v>
          </cell>
          <cell r="AD12">
            <v>5237.0250835585857</v>
          </cell>
        </row>
        <row r="13">
          <cell r="C13">
            <v>-342</v>
          </cell>
          <cell r="D13">
            <v>-368.7</v>
          </cell>
          <cell r="E13">
            <v>-413.70000000000005</v>
          </cell>
          <cell r="F13">
            <v>-485.70000000000005</v>
          </cell>
          <cell r="G13">
            <v>-543.44685314685319</v>
          </cell>
          <cell r="H13">
            <v>-666.7</v>
          </cell>
          <cell r="I13">
            <v>-715.01251999999999</v>
          </cell>
          <cell r="J13">
            <v>-699.12033599999995</v>
          </cell>
          <cell r="K13">
            <v>-782.51117550837841</v>
          </cell>
          <cell r="L13">
            <v>-868.30196456436374</v>
          </cell>
          <cell r="M13">
            <v>-918.72372306775264</v>
          </cell>
          <cell r="N13">
            <v>-976.46907442195084</v>
          </cell>
          <cell r="O13">
            <v>-1043.5220042595747</v>
          </cell>
          <cell r="P13">
            <v>-1117.3442608694891</v>
          </cell>
          <cell r="Q13">
            <v>-1196.5198261845867</v>
          </cell>
          <cell r="R13">
            <v>-1283.357286901175</v>
          </cell>
          <cell r="S13">
            <v>-1376.6893352881279</v>
          </cell>
          <cell r="T13">
            <v>-1477.016781045935</v>
          </cell>
          <cell r="U13">
            <v>-1584.880229224495</v>
          </cell>
          <cell r="V13">
            <v>-1700.8633335911118</v>
          </cell>
          <cell r="W13">
            <v>-1825.5963229724184</v>
          </cell>
          <cell r="X13">
            <v>-1930.8144632009312</v>
          </cell>
          <cell r="Y13">
            <v>-2044.2396352957203</v>
          </cell>
          <cell r="Z13">
            <v>-2166.53350901865</v>
          </cell>
          <cell r="AA13">
            <v>-2298.4126966387821</v>
          </cell>
          <cell r="AB13">
            <v>-2440.6534327631061</v>
          </cell>
          <cell r="AC13">
            <v>-2594.0966614180356</v>
          </cell>
          <cell r="AD13">
            <v>-2759.6535664575295</v>
          </cell>
        </row>
        <row r="15">
          <cell r="C15">
            <v>-136.20000000000002</v>
          </cell>
          <cell r="D15">
            <v>-153.4</v>
          </cell>
          <cell r="E15">
            <v>-180.7</v>
          </cell>
          <cell r="F15">
            <v>-215</v>
          </cell>
          <cell r="G15">
            <v>-232.70000000000002</v>
          </cell>
          <cell r="H15">
            <v>-246.56519044960001</v>
          </cell>
          <cell r="I15">
            <v>-255.37248172615205</v>
          </cell>
          <cell r="J15">
            <v>-259.173833241078</v>
          </cell>
          <cell r="K15">
            <v>-286.15696940145898</v>
          </cell>
          <cell r="L15">
            <v>-329.51693799969155</v>
          </cell>
          <cell r="M15">
            <v>-355.81821183380481</v>
          </cell>
          <cell r="N15">
            <v>-377.67509785599952</v>
          </cell>
          <cell r="O15">
            <v>-403.7287688712579</v>
          </cell>
          <cell r="P15">
            <v>-432.76397787739262</v>
          </cell>
          <cell r="Q15">
            <v>-463.91819550614821</v>
          </cell>
          <cell r="R15">
            <v>-498.47833618139333</v>
          </cell>
          <cell r="S15">
            <v>-535.71076451732461</v>
          </cell>
          <cell r="T15">
            <v>-575.82939891553428</v>
          </cell>
          <cell r="U15">
            <v>-619.06581981162014</v>
          </cell>
          <cell r="V15">
            <v>-665.67076721753403</v>
          </cell>
          <cell r="W15">
            <v>-715.91576809864557</v>
          </cell>
          <cell r="X15">
            <v>-772.6803337752292</v>
          </cell>
          <cell r="Y15">
            <v>-833.87254470738651</v>
          </cell>
          <cell r="Z15">
            <v>-899.84936782659906</v>
          </cell>
          <cell r="AA15">
            <v>-970.99741122272133</v>
          </cell>
          <cell r="AB15">
            <v>-1047.7354488850408</v>
          </cell>
          <cell r="AC15">
            <v>-1130.5171651527219</v>
          </cell>
          <cell r="AD15">
            <v>-1219.8341383373477</v>
          </cell>
        </row>
        <row r="16">
          <cell r="C16">
            <v>15.6</v>
          </cell>
          <cell r="D16">
            <v>16.7</v>
          </cell>
          <cell r="E16">
            <v>17.899999999999999</v>
          </cell>
          <cell r="F16">
            <v>19.3</v>
          </cell>
          <cell r="G16">
            <v>14.6</v>
          </cell>
          <cell r="H16">
            <v>17.234809550400001</v>
          </cell>
          <cell r="I16">
            <v>16.496038273848001</v>
          </cell>
          <cell r="J16">
            <v>16.329702758922</v>
          </cell>
          <cell r="K16">
            <v>16.554206106919459</v>
          </cell>
          <cell r="L16">
            <v>18.730614799966261</v>
          </cell>
          <cell r="M16">
            <v>19.862056264395992</v>
          </cell>
          <cell r="N16">
            <v>21.182576264799014</v>
          </cell>
          <cell r="O16">
            <v>22.620227646874998</v>
          </cell>
          <cell r="P16">
            <v>24.153117514926866</v>
          </cell>
          <cell r="Q16">
            <v>25.795251085797798</v>
          </cell>
          <cell r="R16">
            <v>27.540741166212651</v>
          </cell>
          <cell r="S16">
            <v>29.404343515071524</v>
          </cell>
          <cell r="T16">
            <v>31.394050448179314</v>
          </cell>
          <cell r="U16">
            <v>33.51839509824984</v>
          </cell>
          <cell r="V16">
            <v>35.786488010422843</v>
          </cell>
          <cell r="W16">
            <v>38.208056214093851</v>
          </cell>
          <cell r="X16">
            <v>38.208056214093851</v>
          </cell>
          <cell r="Y16">
            <v>38.208056214093851</v>
          </cell>
          <cell r="Z16">
            <v>38.208056214093851</v>
          </cell>
          <cell r="AA16">
            <v>38.208056214093851</v>
          </cell>
          <cell r="AB16">
            <v>38.208056214093851</v>
          </cell>
          <cell r="AC16">
            <v>38.208056214093851</v>
          </cell>
          <cell r="AD16">
            <v>38.208056214093851</v>
          </cell>
        </row>
        <row r="17">
          <cell r="C17">
            <v>-151.80000000000001</v>
          </cell>
          <cell r="D17">
            <v>-170.1</v>
          </cell>
          <cell r="E17">
            <v>-198.6</v>
          </cell>
          <cell r="F17">
            <v>-234.3</v>
          </cell>
          <cell r="G17">
            <v>-247.3</v>
          </cell>
          <cell r="H17">
            <v>-263.8</v>
          </cell>
          <cell r="I17">
            <v>-271.86852000000005</v>
          </cell>
          <cell r="J17">
            <v>-275.503536</v>
          </cell>
          <cell r="K17">
            <v>-302.71117550837846</v>
          </cell>
          <cell r="L17">
            <v>-348.2475527996578</v>
          </cell>
          <cell r="M17">
            <v>-375.68026809820083</v>
          </cell>
          <cell r="N17">
            <v>-398.85767412079855</v>
          </cell>
          <cell r="O17">
            <v>-426.34899651813288</v>
          </cell>
          <cell r="P17">
            <v>-456.91709539231948</v>
          </cell>
          <cell r="Q17">
            <v>-489.71344659194602</v>
          </cell>
          <cell r="R17">
            <v>-526.01907734760596</v>
          </cell>
          <cell r="S17">
            <v>-565.11510803239617</v>
          </cell>
          <cell r="T17">
            <v>-607.2234493637136</v>
          </cell>
          <cell r="U17">
            <v>-652.58421490986996</v>
          </cell>
          <cell r="V17">
            <v>-701.45725522795692</v>
          </cell>
          <cell r="W17">
            <v>-754.12382431273943</v>
          </cell>
          <cell r="X17">
            <v>-810.88838998932306</v>
          </cell>
          <cell r="Y17">
            <v>-872.08060092148037</v>
          </cell>
          <cell r="Z17">
            <v>-938.05742404069292</v>
          </cell>
          <cell r="AA17">
            <v>-1009.2054674368152</v>
          </cell>
          <cell r="AB17">
            <v>-1085.9435050991347</v>
          </cell>
          <cell r="AC17">
            <v>-1168.7252213668157</v>
          </cell>
          <cell r="AD17">
            <v>-1258.0421945514415</v>
          </cell>
        </row>
        <row r="19">
          <cell r="C19">
            <v>50.099999999999994</v>
          </cell>
          <cell r="D19">
            <v>55</v>
          </cell>
          <cell r="E19">
            <v>83.6</v>
          </cell>
          <cell r="F19">
            <v>86.6</v>
          </cell>
          <cell r="G19">
            <v>114</v>
          </cell>
          <cell r="H19">
            <v>140.20000000000002</v>
          </cell>
          <cell r="I19">
            <v>128.70000000000002</v>
          </cell>
          <cell r="J19">
            <v>170.4</v>
          </cell>
          <cell r="K19">
            <v>141.19999999999999</v>
          </cell>
          <cell r="L19">
            <v>166.3</v>
          </cell>
          <cell r="M19">
            <v>191.23286239534747</v>
          </cell>
          <cell r="N19">
            <v>213.67288188847104</v>
          </cell>
          <cell r="O19">
            <v>233.64346823066307</v>
          </cell>
          <cell r="P19">
            <v>255.43307857440743</v>
          </cell>
          <cell r="Q19">
            <v>279.11573835423047</v>
          </cell>
          <cell r="R19">
            <v>305.00664572214686</v>
          </cell>
          <cell r="S19">
            <v>333.20983212506911</v>
          </cell>
          <cell r="T19">
            <v>363.92658809534623</v>
          </cell>
          <cell r="U19">
            <v>397.37541093731676</v>
          </cell>
          <cell r="V19">
            <v>433.79345594171275</v>
          </cell>
          <cell r="W19">
            <v>473.43810875009842</v>
          </cell>
          <cell r="X19">
            <v>545.53404971087684</v>
          </cell>
          <cell r="Y19">
            <v>623.39766594851744</v>
          </cell>
          <cell r="Z19">
            <v>707.49037148516936</v>
          </cell>
          <cell r="AA19">
            <v>798.31049346475356</v>
          </cell>
          <cell r="AB19">
            <v>896.3962252027045</v>
          </cell>
          <cell r="AC19">
            <v>1002.3288154796915</v>
          </cell>
          <cell r="AD19">
            <v>1116.7360129788374</v>
          </cell>
        </row>
        <row r="20">
          <cell r="C20">
            <v>107.1</v>
          </cell>
          <cell r="D20">
            <v>115</v>
          </cell>
          <cell r="E20">
            <v>145.6</v>
          </cell>
          <cell r="F20">
            <v>167.6</v>
          </cell>
          <cell r="G20">
            <v>208</v>
          </cell>
          <cell r="H20">
            <v>259.8</v>
          </cell>
          <cell r="I20">
            <v>256.3</v>
          </cell>
          <cell r="J20">
            <v>301</v>
          </cell>
          <cell r="K20">
            <v>341.9</v>
          </cell>
          <cell r="L20">
            <v>376</v>
          </cell>
          <cell r="M20">
            <v>413.6</v>
          </cell>
          <cell r="N20">
            <v>450.82400000000007</v>
          </cell>
          <cell r="O20">
            <v>486.88992000000013</v>
          </cell>
          <cell r="P20">
            <v>525.8411136000002</v>
          </cell>
          <cell r="Q20">
            <v>567.90840268800025</v>
          </cell>
          <cell r="R20">
            <v>613.34107490304029</v>
          </cell>
          <cell r="S20">
            <v>662.40836089528352</v>
          </cell>
          <cell r="T20">
            <v>715.40102976690628</v>
          </cell>
          <cell r="U20">
            <v>772.63311214825887</v>
          </cell>
          <cell r="V20">
            <v>834.44376112011969</v>
          </cell>
          <cell r="W20">
            <v>901.1992620097293</v>
          </cell>
          <cell r="X20">
            <v>973.29520297050772</v>
          </cell>
          <cell r="Y20">
            <v>1051.1588192081483</v>
          </cell>
          <cell r="Z20">
            <v>1135.2515247448002</v>
          </cell>
          <cell r="AA20">
            <v>1226.0716467243844</v>
          </cell>
          <cell r="AB20">
            <v>1324.1573784623354</v>
          </cell>
          <cell r="AC20">
            <v>1430.0899687393223</v>
          </cell>
          <cell r="AD20">
            <v>1544.4971662384683</v>
          </cell>
        </row>
        <row r="21">
          <cell r="D21">
            <v>7.3762838468720782</v>
          </cell>
          <cell r="E21">
            <v>26.608695652173896</v>
          </cell>
          <cell r="F21">
            <v>15.109890109890101</v>
          </cell>
          <cell r="G21">
            <v>24.105011933174225</v>
          </cell>
          <cell r="H21">
            <v>24.903846153846153</v>
          </cell>
          <cell r="I21">
            <v>-1.3471901462663638</v>
          </cell>
          <cell r="J21">
            <v>17.440499414748345</v>
          </cell>
          <cell r="K21">
            <v>13.588039867109636</v>
          </cell>
          <cell r="L21">
            <v>9.9736765136004824</v>
          </cell>
          <cell r="M21">
            <v>10</v>
          </cell>
          <cell r="N21">
            <v>9</v>
          </cell>
          <cell r="O21">
            <v>8</v>
          </cell>
          <cell r="P21">
            <v>8</v>
          </cell>
          <cell r="Q21">
            <v>8</v>
          </cell>
          <cell r="R21">
            <v>8</v>
          </cell>
          <cell r="S21">
            <v>8</v>
          </cell>
          <cell r="T21">
            <v>8</v>
          </cell>
          <cell r="U21">
            <v>8</v>
          </cell>
          <cell r="V21">
            <v>8</v>
          </cell>
          <cell r="W21">
            <v>8</v>
          </cell>
          <cell r="X21">
            <v>8</v>
          </cell>
          <cell r="Y21">
            <v>8</v>
          </cell>
          <cell r="Z21">
            <v>8</v>
          </cell>
          <cell r="AA21">
            <v>8</v>
          </cell>
          <cell r="AB21">
            <v>8</v>
          </cell>
          <cell r="AC21">
            <v>8</v>
          </cell>
          <cell r="AD21">
            <v>8</v>
          </cell>
        </row>
        <row r="22">
          <cell r="C22">
            <v>-57</v>
          </cell>
          <cell r="D22">
            <v>-60</v>
          </cell>
          <cell r="E22">
            <v>-62</v>
          </cell>
          <cell r="F22">
            <v>-81</v>
          </cell>
          <cell r="G22">
            <v>-94</v>
          </cell>
          <cell r="H22">
            <v>-119.6</v>
          </cell>
          <cell r="I22">
            <v>-127.6</v>
          </cell>
          <cell r="J22">
            <v>-130.6</v>
          </cell>
          <cell r="K22">
            <v>-200.7</v>
          </cell>
          <cell r="L22">
            <v>-209.7</v>
          </cell>
          <cell r="M22">
            <v>-222.36713760465256</v>
          </cell>
          <cell r="N22">
            <v>-237.15111811152903</v>
          </cell>
          <cell r="O22">
            <v>-253.24645176933706</v>
          </cell>
          <cell r="P22">
            <v>-270.40803502559277</v>
          </cell>
          <cell r="Q22">
            <v>-288.79266433376978</v>
          </cell>
          <cell r="R22">
            <v>-308.33442918089344</v>
          </cell>
          <cell r="S22">
            <v>-329.19852877021441</v>
          </cell>
          <cell r="T22">
            <v>-351.47444167156004</v>
          </cell>
          <cell r="U22">
            <v>-375.25770121094212</v>
          </cell>
          <cell r="V22">
            <v>-400.65030517840694</v>
          </cell>
          <cell r="W22">
            <v>-427.76115325963087</v>
          </cell>
          <cell r="X22">
            <v>-427.76115325963087</v>
          </cell>
          <cell r="Y22">
            <v>-427.76115325963087</v>
          </cell>
          <cell r="Z22">
            <v>-427.76115325963087</v>
          </cell>
          <cell r="AA22">
            <v>-427.76115325963087</v>
          </cell>
          <cell r="AB22">
            <v>-427.76115325963087</v>
          </cell>
          <cell r="AC22">
            <v>-427.76115325963087</v>
          </cell>
          <cell r="AD22">
            <v>-427.76115325963087</v>
          </cell>
        </row>
        <row r="24">
          <cell r="C24">
            <v>29</v>
          </cell>
          <cell r="D24">
            <v>29.8</v>
          </cell>
          <cell r="E24">
            <v>31.8</v>
          </cell>
          <cell r="F24">
            <v>34.700000000000003</v>
          </cell>
          <cell r="G24">
            <v>36</v>
          </cell>
          <cell r="H24">
            <v>36.200000000000003</v>
          </cell>
          <cell r="I24">
            <v>41</v>
          </cell>
          <cell r="J24">
            <v>43.55</v>
          </cell>
          <cell r="K24">
            <v>49</v>
          </cell>
          <cell r="L24">
            <v>49.574999999999996</v>
          </cell>
          <cell r="M24">
            <v>52.982948768044032</v>
          </cell>
          <cell r="N24">
            <v>56.580850727831404</v>
          </cell>
          <cell r="O24">
            <v>60.403335334007146</v>
          </cell>
          <cell r="P24">
            <v>64.426466838431537</v>
          </cell>
          <cell r="Q24">
            <v>68.734228745134487</v>
          </cell>
          <cell r="R24">
            <v>73.252611698865223</v>
          </cell>
          <cell r="S24">
            <v>78.062766983809809</v>
          </cell>
          <cell r="T24">
            <v>83.183052267325394</v>
          </cell>
          <cell r="U24">
            <v>88.632933982186415</v>
          </cell>
          <cell r="V24">
            <v>94.433049690588817</v>
          </cell>
          <cell r="W24">
            <v>100.6052734747129</v>
          </cell>
          <cell r="X24">
            <v>98.228295269832714</v>
          </cell>
          <cell r="Y24">
            <v>95.665912382541975</v>
          </cell>
          <cell r="Z24">
            <v>92.903177061441895</v>
          </cell>
          <cell r="AA24">
            <v>89.923900351460532</v>
          </cell>
          <cell r="AB24">
            <v>86.710546372010413</v>
          </cell>
          <cell r="AC24">
            <v>83.244117394962416</v>
          </cell>
          <cell r="AD24">
            <v>79.504028907448401</v>
          </cell>
        </row>
        <row r="25">
          <cell r="C25">
            <v>37</v>
          </cell>
          <cell r="D25">
            <v>38</v>
          </cell>
          <cell r="E25">
            <v>41</v>
          </cell>
          <cell r="F25">
            <v>45</v>
          </cell>
          <cell r="G25">
            <v>47</v>
          </cell>
          <cell r="H25">
            <v>50</v>
          </cell>
          <cell r="I25">
            <v>55</v>
          </cell>
          <cell r="J25">
            <v>57.75</v>
          </cell>
          <cell r="K25">
            <v>63.5</v>
          </cell>
          <cell r="L25">
            <v>64.8</v>
          </cell>
          <cell r="M25">
            <v>68.714308616029982</v>
          </cell>
          <cell r="N25">
            <v>73.282748944335168</v>
          </cell>
          <cell r="O25">
            <v>78.25641428065353</v>
          </cell>
          <cell r="P25">
            <v>83.559564471427834</v>
          </cell>
          <cell r="Q25">
            <v>89.240651639619884</v>
          </cell>
          <cell r="R25">
            <v>95.279308588087275</v>
          </cell>
          <cell r="S25">
            <v>101.72658399766286</v>
          </cell>
          <cell r="T25">
            <v>108.61012789850786</v>
          </cell>
          <cell r="U25">
            <v>115.95946131840275</v>
          </cell>
          <cell r="V25">
            <v>123.8061028877481</v>
          </cell>
          <cell r="W25">
            <v>132.18370401155977</v>
          </cell>
          <cell r="X25">
            <v>132.18370401155977</v>
          </cell>
          <cell r="Y25">
            <v>132.18370401155977</v>
          </cell>
          <cell r="Z25">
            <v>132.18370401155977</v>
          </cell>
          <cell r="AA25">
            <v>132.18370401155977</v>
          </cell>
          <cell r="AB25">
            <v>132.18370401155977</v>
          </cell>
          <cell r="AC25">
            <v>132.18370401155977</v>
          </cell>
          <cell r="AD25">
            <v>132.18370401155977</v>
          </cell>
        </row>
        <row r="26">
          <cell r="C26">
            <v>-8</v>
          </cell>
          <cell r="D26">
            <v>-8.1999999999999993</v>
          </cell>
          <cell r="E26">
            <v>-9.1999999999999993</v>
          </cell>
          <cell r="F26">
            <v>-10.3</v>
          </cell>
          <cell r="G26">
            <v>-11</v>
          </cell>
          <cell r="H26">
            <v>-13.8</v>
          </cell>
          <cell r="I26">
            <v>-14</v>
          </cell>
          <cell r="J26">
            <v>-14.2</v>
          </cell>
          <cell r="K26">
            <v>-14.5</v>
          </cell>
          <cell r="L26">
            <v>-15.225</v>
          </cell>
          <cell r="M26">
            <v>-15.731359847985949</v>
          </cell>
          <cell r="N26">
            <v>-16.701898216503761</v>
          </cell>
          <cell r="O26">
            <v>-17.853078946646384</v>
          </cell>
          <cell r="P26">
            <v>-19.133097632996304</v>
          </cell>
          <cell r="Q26">
            <v>-20.506422894485389</v>
          </cell>
          <cell r="R26">
            <v>-22.026696889222055</v>
          </cell>
          <cell r="S26">
            <v>-23.663817013853055</v>
          </cell>
          <cell r="T26">
            <v>-25.427075631182461</v>
          </cell>
          <cell r="U26">
            <v>-27.32652733621633</v>
          </cell>
          <cell r="V26">
            <v>-29.373053197159283</v>
          </cell>
          <cell r="W26">
            <v>-31.578430536846859</v>
          </cell>
          <cell r="X26">
            <v>-33.955408741727055</v>
          </cell>
          <cell r="Y26">
            <v>-36.517791629017793</v>
          </cell>
          <cell r="Z26">
            <v>-39.280526950117874</v>
          </cell>
          <cell r="AA26">
            <v>-42.25980366009923</v>
          </cell>
          <cell r="AB26">
            <v>-45.473157639549356</v>
          </cell>
          <cell r="AC26">
            <v>-48.939586616597346</v>
          </cell>
          <cell r="AD26">
            <v>-52.679675104111375</v>
          </cell>
        </row>
        <row r="28">
          <cell r="C28">
            <v>-10.5</v>
          </cell>
          <cell r="D28">
            <v>-6.1000000000000085</v>
          </cell>
          <cell r="E28">
            <v>-12.300000000000011</v>
          </cell>
          <cell r="F28">
            <v>-9.9000000000000057</v>
          </cell>
          <cell r="G28">
            <v>21.688673168936305</v>
          </cell>
          <cell r="H28">
            <v>-111.6</v>
          </cell>
          <cell r="I28">
            <v>-135.64399999999998</v>
          </cell>
          <cell r="J28">
            <v>-116.92680000000001</v>
          </cell>
          <cell r="K28">
            <v>-90.100000000000023</v>
          </cell>
          <cell r="L28">
            <v>-118.01793732870806</v>
          </cell>
          <cell r="M28">
            <v>-117.13488785896183</v>
          </cell>
          <cell r="N28">
            <v>-123.46184514203529</v>
          </cell>
          <cell r="O28">
            <v>-132.18290731371727</v>
          </cell>
          <cell r="P28">
            <v>-142.50088364011742</v>
          </cell>
          <cell r="Q28">
            <v>-153.59458570509057</v>
          </cell>
          <cell r="R28">
            <v>-166.55950898841417</v>
          </cell>
          <cell r="S28">
            <v>-180.67260244136435</v>
          </cell>
          <cell r="T28">
            <v>-196.03842100313602</v>
          </cell>
          <cell r="U28">
            <v>-212.77118130903523</v>
          </cell>
          <cell r="V28">
            <v>-230.99566093475033</v>
          </cell>
          <cell r="W28">
            <v>-250.84818162402127</v>
          </cell>
          <cell r="X28">
            <v>-296.92477797107011</v>
          </cell>
          <cell r="Y28">
            <v>-346.59535624641097</v>
          </cell>
          <cell r="Z28">
            <v>-400.14967152902801</v>
          </cell>
          <cell r="AA28">
            <v>-457.90153904305663</v>
          </cell>
          <cell r="AB28">
            <v>-520.19088352561107</v>
          </cell>
          <cell r="AC28">
            <v>-587.38596693581167</v>
          </cell>
          <cell r="AD28">
            <v>-659.88581030316573</v>
          </cell>
        </row>
        <row r="29">
          <cell r="C29">
            <v>114.7</v>
          </cell>
          <cell r="D29">
            <v>124.3</v>
          </cell>
          <cell r="E29">
            <v>131.6</v>
          </cell>
          <cell r="F29">
            <v>150.19999999999999</v>
          </cell>
          <cell r="G29">
            <v>212.83552631578948</v>
          </cell>
          <cell r="H29">
            <v>157.9</v>
          </cell>
          <cell r="I29">
            <v>165.9</v>
          </cell>
          <cell r="J29">
            <v>161.88999999999999</v>
          </cell>
          <cell r="K29">
            <v>174.5</v>
          </cell>
          <cell r="L29">
            <v>177.11147443599782</v>
          </cell>
          <cell r="M29">
            <v>187.81006965795152</v>
          </cell>
          <cell r="N29">
            <v>200.29653883108429</v>
          </cell>
          <cell r="O29">
            <v>213.89056971174105</v>
          </cell>
          <cell r="P29">
            <v>228.38514917846294</v>
          </cell>
          <cell r="Q29">
            <v>243.91270665929503</v>
          </cell>
          <cell r="R29">
            <v>260.4175744950395</v>
          </cell>
          <cell r="S29">
            <v>278.03927903030007</v>
          </cell>
          <cell r="T29">
            <v>296.85339337634292</v>
          </cell>
          <cell r="U29">
            <v>316.94060445843149</v>
          </cell>
          <cell r="V29">
            <v>338.38705905283808</v>
          </cell>
          <cell r="W29">
            <v>361.28473323918007</v>
          </cell>
          <cell r="X29">
            <v>361.28473323918007</v>
          </cell>
          <cell r="Y29">
            <v>361.28473323918007</v>
          </cell>
          <cell r="Z29">
            <v>361.28473323918007</v>
          </cell>
          <cell r="AA29">
            <v>361.28473323918007</v>
          </cell>
          <cell r="AB29">
            <v>361.28473323918007</v>
          </cell>
          <cell r="AC29">
            <v>361.28473323918007</v>
          </cell>
          <cell r="AD29">
            <v>361.28473323918007</v>
          </cell>
        </row>
        <row r="30">
          <cell r="C30">
            <v>-125.2</v>
          </cell>
          <cell r="D30">
            <v>-130.4</v>
          </cell>
          <cell r="E30">
            <v>-143.9</v>
          </cell>
          <cell r="F30">
            <v>-160.1</v>
          </cell>
          <cell r="G30">
            <v>-191.14685314685318</v>
          </cell>
          <cell r="H30">
            <v>-269.5</v>
          </cell>
          <cell r="I30">
            <v>-301.54399999999998</v>
          </cell>
          <cell r="J30">
            <v>-278.8168</v>
          </cell>
          <cell r="K30">
            <v>-264.60000000000002</v>
          </cell>
          <cell r="L30">
            <v>-295.12941176470588</v>
          </cell>
          <cell r="M30">
            <v>-304.94495751691335</v>
          </cell>
          <cell r="N30">
            <v>-323.75838397311958</v>
          </cell>
          <cell r="O30">
            <v>-346.07347702545832</v>
          </cell>
          <cell r="P30">
            <v>-370.88603281858036</v>
          </cell>
          <cell r="Q30">
            <v>-397.50729236438559</v>
          </cell>
          <cell r="R30">
            <v>-426.97708348345367</v>
          </cell>
          <cell r="S30">
            <v>-458.71188147166441</v>
          </cell>
          <cell r="T30">
            <v>-492.89181437947894</v>
          </cell>
          <cell r="U30">
            <v>-529.71178576746672</v>
          </cell>
          <cell r="V30">
            <v>-569.38271998758842</v>
          </cell>
          <cell r="W30">
            <v>-612.13291486320134</v>
          </cell>
          <cell r="X30">
            <v>-658.20951121025018</v>
          </cell>
          <cell r="Y30">
            <v>-707.88008948559104</v>
          </cell>
          <cell r="Z30">
            <v>-761.43440476820808</v>
          </cell>
          <cell r="AA30">
            <v>-819.1862722822367</v>
          </cell>
          <cell r="AB30">
            <v>-881.4756167647912</v>
          </cell>
          <cell r="AC30">
            <v>-948.67070017499179</v>
          </cell>
          <cell r="AD30">
            <v>-1021.1705435423457</v>
          </cell>
        </row>
        <row r="32">
          <cell r="C32">
            <v>162.69999999999999</v>
          </cell>
          <cell r="D32">
            <v>203.7</v>
          </cell>
          <cell r="E32">
            <v>312.7</v>
          </cell>
          <cell r="F32">
            <v>454.9</v>
          </cell>
          <cell r="G32">
            <v>538.5</v>
          </cell>
          <cell r="H32">
            <v>575.4</v>
          </cell>
          <cell r="I32">
            <v>560.79999999999995</v>
          </cell>
          <cell r="J32">
            <v>612.79999999999995</v>
          </cell>
          <cell r="K32">
            <v>710</v>
          </cell>
          <cell r="L32">
            <v>791</v>
          </cell>
          <cell r="M32">
            <v>854.28000000000009</v>
          </cell>
          <cell r="N32">
            <v>922.6224000000002</v>
          </cell>
          <cell r="O32">
            <v>996.43219200000033</v>
          </cell>
          <cell r="P32">
            <v>1076.1467673600005</v>
          </cell>
          <cell r="Q32">
            <v>1162.2385087488005</v>
          </cell>
          <cell r="R32">
            <v>1255.2175894487048</v>
          </cell>
          <cell r="S32">
            <v>1355.6349966046012</v>
          </cell>
          <cell r="T32">
            <v>1464.0857963329693</v>
          </cell>
          <cell r="U32">
            <v>1581.2126600396068</v>
          </cell>
          <cell r="V32">
            <v>1707.7096728427755</v>
          </cell>
          <cell r="W32">
            <v>1844.3264466701976</v>
          </cell>
          <cell r="X32">
            <v>1991.8725624038136</v>
          </cell>
          <cell r="Y32">
            <v>2151.2223673961189</v>
          </cell>
          <cell r="Z32">
            <v>2323.3201567878086</v>
          </cell>
          <cell r="AA32">
            <v>2509.1857693308334</v>
          </cell>
          <cell r="AB32">
            <v>2709.9206308773005</v>
          </cell>
          <cell r="AC32">
            <v>2926.7142813474848</v>
          </cell>
          <cell r="AD32">
            <v>3160.8514238552839</v>
          </cell>
        </row>
        <row r="33">
          <cell r="D33">
            <v>25.199754148740006</v>
          </cell>
          <cell r="E33">
            <v>53.510063819342179</v>
          </cell>
          <cell r="F33">
            <v>45.474896066517424</v>
          </cell>
          <cell r="G33">
            <v>18.377665420971656</v>
          </cell>
          <cell r="H33">
            <v>6.8523676880222872</v>
          </cell>
          <cell r="I33">
            <v>-2.5373653110879468</v>
          </cell>
          <cell r="J33">
            <v>9.272467902995718</v>
          </cell>
          <cell r="K33">
            <v>15.861618798955623</v>
          </cell>
          <cell r="L33">
            <v>11.408450704225359</v>
          </cell>
          <cell r="M33">
            <v>8</v>
          </cell>
          <cell r="N33">
            <v>8</v>
          </cell>
          <cell r="O33">
            <v>8</v>
          </cell>
          <cell r="P33">
            <v>8</v>
          </cell>
          <cell r="Q33">
            <v>8</v>
          </cell>
          <cell r="R33">
            <v>8</v>
          </cell>
          <cell r="S33">
            <v>8</v>
          </cell>
          <cell r="T33">
            <v>8</v>
          </cell>
          <cell r="U33">
            <v>8</v>
          </cell>
          <cell r="V33">
            <v>8</v>
          </cell>
          <cell r="W33">
            <v>8</v>
          </cell>
          <cell r="X33">
            <v>8</v>
          </cell>
          <cell r="Y33">
            <v>8</v>
          </cell>
          <cell r="Z33">
            <v>8</v>
          </cell>
          <cell r="AA33">
            <v>8</v>
          </cell>
          <cell r="AB33">
            <v>8</v>
          </cell>
          <cell r="AC33">
            <v>8</v>
          </cell>
          <cell r="AD33">
            <v>8</v>
          </cell>
        </row>
        <row r="35">
          <cell r="C35">
            <v>-262.5</v>
          </cell>
          <cell r="D35">
            <v>-258.39999999999998</v>
          </cell>
          <cell r="E35">
            <v>-212.6</v>
          </cell>
          <cell r="F35">
            <v>-208.40000000000003</v>
          </cell>
          <cell r="G35">
            <v>-163.5</v>
          </cell>
          <cell r="H35">
            <v>-152.70000000000002</v>
          </cell>
          <cell r="I35">
            <v>-177.7</v>
          </cell>
          <cell r="J35">
            <v>-189.6</v>
          </cell>
          <cell r="K35">
            <v>-198.25199999999998</v>
          </cell>
          <cell r="L35">
            <v>-232.8</v>
          </cell>
          <cell r="M35">
            <v>-221.43095180346626</v>
          </cell>
          <cell r="N35">
            <v>-223.67378533121087</v>
          </cell>
          <cell r="O35">
            <v>-227.36294046363037</v>
          </cell>
          <cell r="P35">
            <v>-241.81257356758968</v>
          </cell>
          <cell r="Q35">
            <v>-258.49639423368706</v>
          </cell>
          <cell r="R35">
            <v>-279.95919085077719</v>
          </cell>
          <cell r="S35">
            <v>-300.401865480016</v>
          </cell>
          <cell r="T35">
            <v>-333.92949293985049</v>
          </cell>
          <cell r="U35">
            <v>-369.58607224125592</v>
          </cell>
          <cell r="V35">
            <v>-408.20017477929042</v>
          </cell>
          <cell r="W35">
            <v>-449.89536859258311</v>
          </cell>
          <cell r="X35">
            <v>-392.90944684108672</v>
          </cell>
          <cell r="Y35">
            <v>-511.4757569825274</v>
          </cell>
          <cell r="Z35">
            <v>-511.08591138625133</v>
          </cell>
          <cell r="AA35">
            <v>-510.69606578997519</v>
          </cell>
          <cell r="AB35">
            <v>-475.54363001739489</v>
          </cell>
          <cell r="AC35" t="e">
            <v>#DIV/0!</v>
          </cell>
          <cell r="AD35" t="e">
            <v>#DIV/0!</v>
          </cell>
        </row>
        <row r="36">
          <cell r="C36">
            <v>28.3</v>
          </cell>
          <cell r="D36">
            <v>29</v>
          </cell>
          <cell r="E36">
            <v>40.6</v>
          </cell>
          <cell r="F36">
            <v>55.2</v>
          </cell>
          <cell r="G36">
            <v>72.2</v>
          </cell>
          <cell r="H36">
            <v>104.1</v>
          </cell>
          <cell r="I36">
            <v>81.5</v>
          </cell>
          <cell r="J36">
            <v>60</v>
          </cell>
          <cell r="K36">
            <v>41.6</v>
          </cell>
          <cell r="L36">
            <v>42</v>
          </cell>
          <cell r="M36">
            <v>68.606811881843385</v>
          </cell>
          <cell r="N36">
            <v>81.6826633670738</v>
          </cell>
          <cell r="O36">
            <v>95.758514852304245</v>
          </cell>
          <cell r="P36">
            <v>100.75851485230422</v>
          </cell>
          <cell r="Q36">
            <v>105.75851485230422</v>
          </cell>
          <cell r="R36">
            <v>110.75851485230422</v>
          </cell>
          <cell r="S36">
            <v>118.95615573771677</v>
          </cell>
          <cell r="T36">
            <v>118.95615573771677</v>
          </cell>
          <cell r="U36">
            <v>118.95615573771677</v>
          </cell>
          <cell r="V36">
            <v>118.95615573771677</v>
          </cell>
          <cell r="W36">
            <v>118.95615573771677</v>
          </cell>
          <cell r="X36">
            <v>118.95615573771677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</row>
        <row r="37">
          <cell r="C37">
            <v>-290.8</v>
          </cell>
          <cell r="D37">
            <v>-287.39999999999998</v>
          </cell>
          <cell r="E37">
            <v>-253.2</v>
          </cell>
          <cell r="F37">
            <v>-263.60000000000002</v>
          </cell>
          <cell r="G37">
            <v>-235.7</v>
          </cell>
          <cell r="H37">
            <v>-256.8</v>
          </cell>
          <cell r="I37">
            <v>-259.2</v>
          </cell>
          <cell r="J37">
            <v>-249.6</v>
          </cell>
          <cell r="K37">
            <v>-239.85199999999998</v>
          </cell>
          <cell r="L37">
            <v>-274.8</v>
          </cell>
          <cell r="M37">
            <v>-290.03776368530964</v>
          </cell>
          <cell r="N37">
            <v>-305.35644869828468</v>
          </cell>
          <cell r="O37">
            <v>-323.12145531593461</v>
          </cell>
          <cell r="P37">
            <v>-342.5710884198939</v>
          </cell>
          <cell r="Q37">
            <v>-364.25490908599124</v>
          </cell>
          <cell r="R37">
            <v>-390.71770570308138</v>
          </cell>
          <cell r="S37">
            <v>-419.35802121773276</v>
          </cell>
          <cell r="T37">
            <v>-452.88564867756725</v>
          </cell>
          <cell r="U37">
            <v>-488.54222797897268</v>
          </cell>
          <cell r="V37">
            <v>-527.15633051700718</v>
          </cell>
          <cell r="W37">
            <v>-568.85152433029987</v>
          </cell>
          <cell r="X37">
            <v>-511.86560257880348</v>
          </cell>
          <cell r="Y37">
            <v>-511.4757569825274</v>
          </cell>
          <cell r="Z37">
            <v>-511.08591138625133</v>
          </cell>
          <cell r="AA37">
            <v>-510.69606578997519</v>
          </cell>
          <cell r="AB37">
            <v>-475.54363001739489</v>
          </cell>
          <cell r="AC37" t="e">
            <v>#DIV/0!</v>
          </cell>
          <cell r="AD37" t="e">
            <v>#DIV/0!</v>
          </cell>
        </row>
        <row r="38">
          <cell r="C38">
            <v>-228.2</v>
          </cell>
          <cell r="D38">
            <v>-217.4</v>
          </cell>
          <cell r="E38">
            <v>-193.2</v>
          </cell>
          <cell r="F38">
            <v>-193.6</v>
          </cell>
          <cell r="G38">
            <v>-192.09999999999997</v>
          </cell>
          <cell r="H38">
            <v>-186.8</v>
          </cell>
          <cell r="I38">
            <v>-154</v>
          </cell>
          <cell r="J38">
            <v>-142</v>
          </cell>
          <cell r="K38">
            <v>-129.00647552303016</v>
          </cell>
          <cell r="L38">
            <v>-146.60426206177459</v>
          </cell>
          <cell r="M38">
            <v>-139.77495176252688</v>
          </cell>
          <cell r="N38">
            <v>-134.23104188939038</v>
          </cell>
          <cell r="O38">
            <v>-129.72049454253394</v>
          </cell>
          <cell r="P38">
            <v>-125.356283787664</v>
          </cell>
          <cell r="Q38">
            <v>-121.58606532747508</v>
          </cell>
          <cell r="R38">
            <v>-120.83773656726352</v>
          </cell>
          <cell r="S38">
            <v>-120.39924877878279</v>
          </cell>
          <cell r="T38">
            <v>-122.85401464289248</v>
          </cell>
          <cell r="U38">
            <v>-125.30874189509889</v>
          </cell>
          <cell r="V38">
            <v>-128.44793930026984</v>
          </cell>
          <cell r="W38">
            <v>-132.24136396506904</v>
          </cell>
          <cell r="X38">
            <v>-34.762590176304222</v>
          </cell>
          <cell r="Y38">
            <v>-34.762590176304222</v>
          </cell>
          <cell r="Z38">
            <v>-34.762590176304222</v>
          </cell>
          <cell r="AA38">
            <v>-34.762590176304222</v>
          </cell>
          <cell r="AB38">
            <v>0</v>
          </cell>
          <cell r="AC38" t="e">
            <v>#DIV/0!</v>
          </cell>
          <cell r="AD38" t="e">
            <v>#DIV/0!</v>
          </cell>
        </row>
        <row r="39">
          <cell r="C39">
            <v>-220</v>
          </cell>
          <cell r="D39">
            <v>-203.3</v>
          </cell>
          <cell r="E39">
            <v>-178.2</v>
          </cell>
          <cell r="F39">
            <v>-169.4</v>
          </cell>
          <cell r="G39">
            <v>-159.29999999999998</v>
          </cell>
          <cell r="H39">
            <v>-155.5</v>
          </cell>
          <cell r="I39">
            <v>-129.53</v>
          </cell>
          <cell r="J39">
            <v>-125.25</v>
          </cell>
          <cell r="K39">
            <v>-117.99647552303017</v>
          </cell>
          <cell r="L39">
            <v>-110.77460688936078</v>
          </cell>
          <cell r="M39">
            <v>-105.44529659011309</v>
          </cell>
          <cell r="N39">
            <v>-101.40138671697657</v>
          </cell>
          <cell r="O39">
            <v>-98.390839370120148</v>
          </cell>
          <cell r="P39">
            <v>-95.526628615250203</v>
          </cell>
          <cell r="Q39">
            <v>-93.256410155061289</v>
          </cell>
          <cell r="R39">
            <v>-92.508081394849725</v>
          </cell>
          <cell r="S39">
            <v>-92.069593606368997</v>
          </cell>
          <cell r="T39">
            <v>-92.607373591157398</v>
          </cell>
          <cell r="U39">
            <v>-93.511067850094548</v>
          </cell>
          <cell r="V39">
            <v>-95.216322568048867</v>
          </cell>
          <cell r="W39">
            <v>-97.478773788764812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</row>
        <row r="40">
          <cell r="C40">
            <v>-35.9</v>
          </cell>
          <cell r="D40">
            <v>-36.200000000000003</v>
          </cell>
          <cell r="E40">
            <v>-30.5</v>
          </cell>
          <cell r="F40">
            <v>-20.100000000000001</v>
          </cell>
          <cell r="G40">
            <v>-19.2</v>
          </cell>
          <cell r="H40">
            <v>-20.6</v>
          </cell>
          <cell r="I40">
            <v>-17.5</v>
          </cell>
          <cell r="J40">
            <v>-12.7</v>
          </cell>
          <cell r="K40">
            <v>-7.7</v>
          </cell>
          <cell r="L40">
            <v>-7</v>
          </cell>
          <cell r="M40">
            <v>-6.4</v>
          </cell>
          <cell r="N40">
            <v>-5.9</v>
          </cell>
          <cell r="O40">
            <v>-5.4</v>
          </cell>
          <cell r="P40">
            <v>-5.4</v>
          </cell>
          <cell r="Q40">
            <v>-5.4</v>
          </cell>
          <cell r="R40">
            <v>-5.4</v>
          </cell>
          <cell r="S40">
            <v>-5.4</v>
          </cell>
          <cell r="T40">
            <v>-5.4</v>
          </cell>
          <cell r="U40">
            <v>-5.4</v>
          </cell>
          <cell r="V40">
            <v>-5.4</v>
          </cell>
          <cell r="W40">
            <v>-5.4</v>
          </cell>
          <cell r="X40">
            <v>-5.4</v>
          </cell>
          <cell r="Y40">
            <v>-5.4</v>
          </cell>
          <cell r="Z40">
            <v>-5.4</v>
          </cell>
          <cell r="AA40">
            <v>-5.4</v>
          </cell>
          <cell r="AB40">
            <v>-5.4</v>
          </cell>
          <cell r="AC40">
            <v>-5.4</v>
          </cell>
          <cell r="AD40">
            <v>-5.4</v>
          </cell>
        </row>
        <row r="41">
          <cell r="I41">
            <v>-0.23</v>
          </cell>
          <cell r="J41">
            <v>-2.5499999999999998</v>
          </cell>
          <cell r="K41">
            <v>-1.89</v>
          </cell>
          <cell r="L41">
            <v>-1.36</v>
          </cell>
          <cell r="M41">
            <v>-0.83</v>
          </cell>
          <cell r="N41">
            <v>-0.28000000000000003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</row>
        <row r="42">
          <cell r="C42">
            <v>-8.1999999999999993</v>
          </cell>
          <cell r="D42">
            <v>-14.1</v>
          </cell>
          <cell r="E42">
            <v>-15</v>
          </cell>
          <cell r="F42">
            <v>-24.2</v>
          </cell>
          <cell r="G42">
            <v>-32.799999999999997</v>
          </cell>
          <cell r="H42">
            <v>-31.3</v>
          </cell>
          <cell r="I42">
            <v>-24.470000000000002</v>
          </cell>
          <cell r="J42">
            <v>-16.75</v>
          </cell>
          <cell r="K42">
            <v>-11.01</v>
          </cell>
          <cell r="L42">
            <v>-35.829655172413794</v>
          </cell>
          <cell r="M42">
            <v>-34.329655172413794</v>
          </cell>
          <cell r="N42">
            <v>-32.829655172413794</v>
          </cell>
          <cell r="O42">
            <v>-31.329655172413794</v>
          </cell>
          <cell r="P42">
            <v>-29.829655172413794</v>
          </cell>
          <cell r="Q42">
            <v>-28.329655172413794</v>
          </cell>
          <cell r="R42">
            <v>-28.329655172413794</v>
          </cell>
          <cell r="S42">
            <v>-28.329655172413794</v>
          </cell>
          <cell r="T42">
            <v>-30.246641051735089</v>
          </cell>
          <cell r="U42">
            <v>-31.797674045004342</v>
          </cell>
          <cell r="V42">
            <v>-33.231616732220964</v>
          </cell>
          <cell r="W42">
            <v>-34.762590176304222</v>
          </cell>
          <cell r="X42">
            <v>-34.762590176304222</v>
          </cell>
          <cell r="Y42">
            <v>-34.762590176304222</v>
          </cell>
          <cell r="Z42">
            <v>-34.762590176304222</v>
          </cell>
          <cell r="AA42">
            <v>-34.762590176304222</v>
          </cell>
          <cell r="AB42">
            <v>0</v>
          </cell>
          <cell r="AC42" t="e">
            <v>#DIV/0!</v>
          </cell>
          <cell r="AD42" t="e">
            <v>#DIV/0!</v>
          </cell>
        </row>
        <row r="43">
          <cell r="C43">
            <v>-62.600000000000023</v>
          </cell>
          <cell r="D43">
            <v>-69.999999999999972</v>
          </cell>
          <cell r="E43">
            <v>-60</v>
          </cell>
          <cell r="F43">
            <v>-70.000000000000028</v>
          </cell>
          <cell r="G43">
            <v>-43.600000000000023</v>
          </cell>
          <cell r="H43">
            <v>-70</v>
          </cell>
          <cell r="I43">
            <v>-105.19999999999999</v>
          </cell>
          <cell r="J43">
            <v>-107.6</v>
          </cell>
          <cell r="K43">
            <v>-110.84552447696981</v>
          </cell>
          <cell r="L43">
            <v>-128.19573793822542</v>
          </cell>
          <cell r="M43">
            <v>-150.26281192278276</v>
          </cell>
          <cell r="N43">
            <v>-171.1254068088943</v>
          </cell>
          <cell r="O43">
            <v>-193.40096077340067</v>
          </cell>
          <cell r="P43">
            <v>-217.21480463222989</v>
          </cell>
          <cell r="Q43">
            <v>-242.66884375851615</v>
          </cell>
          <cell r="R43">
            <v>-269.87996913581787</v>
          </cell>
          <cell r="S43">
            <v>-298.95877243894995</v>
          </cell>
          <cell r="T43">
            <v>-330.03163403467477</v>
          </cell>
          <cell r="U43">
            <v>-363.2334860838738</v>
          </cell>
          <cell r="V43">
            <v>-398.70839121673731</v>
          </cell>
          <cell r="W43">
            <v>-436.61016036523085</v>
          </cell>
          <cell r="X43">
            <v>-477.10301240249925</v>
          </cell>
          <cell r="Y43">
            <v>-476.71316680622317</v>
          </cell>
          <cell r="Z43">
            <v>-476.3233212099471</v>
          </cell>
          <cell r="AA43">
            <v>-475.93347561367096</v>
          </cell>
          <cell r="AB43">
            <v>-475.54363001739489</v>
          </cell>
          <cell r="AC43">
            <v>-475.54363001739489</v>
          </cell>
          <cell r="AD43">
            <v>-475.54363001739489</v>
          </cell>
        </row>
        <row r="45">
          <cell r="C45">
            <v>264</v>
          </cell>
          <cell r="D45">
            <v>276.70000000000005</v>
          </cell>
          <cell r="E45">
            <v>312</v>
          </cell>
          <cell r="F45">
            <v>487.53999999999996</v>
          </cell>
          <cell r="G45">
            <v>736.9</v>
          </cell>
          <cell r="H45">
            <v>752.6</v>
          </cell>
          <cell r="I45">
            <v>972.5</v>
          </cell>
          <cell r="J45">
            <v>1003.9999999999999</v>
          </cell>
          <cell r="K45">
            <v>1111.6965019924044</v>
          </cell>
          <cell r="L45">
            <v>1337.4389306119403</v>
          </cell>
          <cell r="M45">
            <v>1469.7939844320524</v>
          </cell>
          <cell r="N45">
            <v>1561.5599521064571</v>
          </cell>
          <cell r="O45">
            <v>1643.0986991754457</v>
          </cell>
          <cell r="P45">
            <v>1730.1992074718009</v>
          </cell>
          <cell r="Q45">
            <v>1806.438628438942</v>
          </cell>
          <cell r="R45">
            <v>1924.3819828170122</v>
          </cell>
          <cell r="S45">
            <v>2044.6366319838444</v>
          </cell>
          <cell r="T45">
            <v>2179.4576950031637</v>
          </cell>
          <cell r="U45">
            <v>2323.6756593618879</v>
          </cell>
          <cell r="V45">
            <v>2477.4348255820851</v>
          </cell>
          <cell r="W45">
            <v>2641.5437926368627</v>
          </cell>
          <cell r="X45">
            <v>2445.2204867988903</v>
          </cell>
          <cell r="Y45">
            <v>2614.7619208748129</v>
          </cell>
          <cell r="Z45">
            <v>2796.1712553360499</v>
          </cell>
          <cell r="AA45">
            <v>2990.2792432095735</v>
          </cell>
          <cell r="AB45">
            <v>3197.9747902342438</v>
          </cell>
          <cell r="AC45">
            <v>3420.2090255506409</v>
          </cell>
          <cell r="AD45">
            <v>3657.9996573391859</v>
          </cell>
        </row>
        <row r="46">
          <cell r="C46">
            <v>103.9</v>
          </cell>
          <cell r="D46">
            <v>139.9</v>
          </cell>
          <cell r="E46">
            <v>173.5</v>
          </cell>
          <cell r="F46">
            <v>241.1</v>
          </cell>
          <cell r="G46">
            <v>354</v>
          </cell>
          <cell r="H46">
            <v>446.90000000000003</v>
          </cell>
          <cell r="I46">
            <v>563</v>
          </cell>
          <cell r="J46">
            <v>733.59999999999991</v>
          </cell>
          <cell r="K46">
            <v>882.69999999999993</v>
          </cell>
          <cell r="L46">
            <v>1099.5</v>
          </cell>
          <cell r="M46">
            <v>1185.54</v>
          </cell>
          <cell r="N46">
            <v>1266.8478</v>
          </cell>
          <cell r="O46">
            <v>1341.418668</v>
          </cell>
          <cell r="P46">
            <v>1433.6379747600001</v>
          </cell>
          <cell r="Q46">
            <v>1532.3126329932002</v>
          </cell>
          <cell r="R46">
            <v>1637.8945173027244</v>
          </cell>
          <cell r="S46">
            <v>1750.8671335139152</v>
          </cell>
          <cell r="T46">
            <v>1871.7478328598893</v>
          </cell>
          <cell r="U46">
            <v>2001.0901811600816</v>
          </cell>
          <cell r="V46">
            <v>2139.4864938412875</v>
          </cell>
          <cell r="W46">
            <v>2287.5705484101777</v>
          </cell>
          <cell r="X46">
            <v>2446.0204867988905</v>
          </cell>
          <cell r="Y46">
            <v>2615.561920874813</v>
          </cell>
          <cell r="Z46">
            <v>2796.97125533605</v>
          </cell>
          <cell r="AA46">
            <v>2991.0792432095736</v>
          </cell>
          <cell r="AB46">
            <v>3198.7747902342439</v>
          </cell>
          <cell r="AC46">
            <v>3421.0090255506411</v>
          </cell>
          <cell r="AD46">
            <v>3658.7996573391861</v>
          </cell>
        </row>
        <row r="47">
          <cell r="C47">
            <v>104.4</v>
          </cell>
          <cell r="D47">
            <v>140.4</v>
          </cell>
          <cell r="E47">
            <v>174</v>
          </cell>
          <cell r="F47">
            <v>241.7</v>
          </cell>
          <cell r="G47">
            <v>354.6</v>
          </cell>
          <cell r="H47">
            <v>447.40000000000003</v>
          </cell>
          <cell r="I47">
            <v>563.70000000000005</v>
          </cell>
          <cell r="J47">
            <v>734.3</v>
          </cell>
          <cell r="K47">
            <v>883.4</v>
          </cell>
          <cell r="L47">
            <v>1100.2</v>
          </cell>
          <cell r="M47">
            <v>1186.24</v>
          </cell>
          <cell r="N47">
            <v>1267.5478000000001</v>
          </cell>
          <cell r="O47">
            <v>1342.1186680000001</v>
          </cell>
          <cell r="P47">
            <v>1434.3379747600002</v>
          </cell>
          <cell r="Q47">
            <v>1533.0126329932002</v>
          </cell>
          <cell r="R47">
            <v>1638.5945173027244</v>
          </cell>
          <cell r="S47">
            <v>1751.5671335139152</v>
          </cell>
          <cell r="T47">
            <v>1872.4478328598893</v>
          </cell>
          <cell r="U47">
            <v>2001.7901811600816</v>
          </cell>
          <cell r="V47">
            <v>2140.1864938412873</v>
          </cell>
          <cell r="W47">
            <v>2288.2705484101775</v>
          </cell>
          <cell r="X47">
            <v>2446.7204867988903</v>
          </cell>
          <cell r="Y47">
            <v>2616.2619208748129</v>
          </cell>
          <cell r="Z47">
            <v>2797.6712553360499</v>
          </cell>
          <cell r="AA47">
            <v>2991.7792432095735</v>
          </cell>
          <cell r="AB47">
            <v>3199.4747902342438</v>
          </cell>
          <cell r="AC47">
            <v>3421.7090255506409</v>
          </cell>
          <cell r="AD47">
            <v>3659.4996573391859</v>
          </cell>
        </row>
        <row r="48">
          <cell r="C48">
            <v>94</v>
          </cell>
          <cell r="D48">
            <v>128.4</v>
          </cell>
          <cell r="E48">
            <v>160</v>
          </cell>
          <cell r="F48">
            <v>220</v>
          </cell>
          <cell r="G48">
            <v>320</v>
          </cell>
          <cell r="H48">
            <v>409.6</v>
          </cell>
          <cell r="I48">
            <v>533.70000000000005</v>
          </cell>
          <cell r="J48">
            <v>711.3</v>
          </cell>
          <cell r="K48">
            <v>860.4</v>
          </cell>
          <cell r="L48">
            <v>1075.5</v>
          </cell>
          <cell r="M48">
            <v>1161.54</v>
          </cell>
          <cell r="N48">
            <v>1242.8478</v>
          </cell>
          <cell r="O48">
            <v>1317.418668</v>
          </cell>
          <cell r="P48">
            <v>1409.6379747600001</v>
          </cell>
          <cell r="Q48">
            <v>1508.3126329932002</v>
          </cell>
          <cell r="R48">
            <v>1613.8945173027244</v>
          </cell>
          <cell r="S48">
            <v>1726.8671335139152</v>
          </cell>
          <cell r="T48">
            <v>1847.7478328598893</v>
          </cell>
          <cell r="U48">
            <v>1977.0901811600816</v>
          </cell>
          <cell r="V48">
            <v>2115.4864938412875</v>
          </cell>
          <cell r="W48">
            <v>2263.5705484101777</v>
          </cell>
          <cell r="X48">
            <v>2422.0204867988905</v>
          </cell>
          <cell r="Y48">
            <v>2591.561920874813</v>
          </cell>
          <cell r="Z48">
            <v>2772.97125533605</v>
          </cell>
          <cell r="AA48">
            <v>2967.0792432095736</v>
          </cell>
          <cell r="AB48">
            <v>3174.7747902342439</v>
          </cell>
          <cell r="AC48">
            <v>3397.0090255506411</v>
          </cell>
          <cell r="AD48">
            <v>3634.7996573391861</v>
          </cell>
        </row>
        <row r="49">
          <cell r="D49">
            <v>34.482758620689658</v>
          </cell>
          <cell r="E49">
            <v>23.931623931623935</v>
          </cell>
          <cell r="F49">
            <v>38.908045977011497</v>
          </cell>
          <cell r="G49">
            <v>46.710798510550291</v>
          </cell>
          <cell r="H49">
            <v>26.17033276931755</v>
          </cell>
          <cell r="I49">
            <v>25.994635672776045</v>
          </cell>
          <cell r="J49">
            <v>30.264324995564994</v>
          </cell>
          <cell r="K49">
            <v>20.305052430886562</v>
          </cell>
          <cell r="L49">
            <v>24.54154403441251</v>
          </cell>
          <cell r="M49">
            <v>8</v>
          </cell>
          <cell r="N49">
            <v>7</v>
          </cell>
          <cell r="O49">
            <v>6</v>
          </cell>
          <cell r="P49">
            <v>7</v>
          </cell>
          <cell r="Q49">
            <v>7</v>
          </cell>
          <cell r="R49">
            <v>7</v>
          </cell>
          <cell r="S49">
            <v>7</v>
          </cell>
          <cell r="T49">
            <v>7</v>
          </cell>
          <cell r="U49">
            <v>7</v>
          </cell>
          <cell r="V49">
            <v>7</v>
          </cell>
          <cell r="W49">
            <v>7</v>
          </cell>
          <cell r="X49">
            <v>7</v>
          </cell>
          <cell r="Y49">
            <v>7</v>
          </cell>
          <cell r="Z49">
            <v>7</v>
          </cell>
          <cell r="AA49">
            <v>7</v>
          </cell>
          <cell r="AB49">
            <v>7</v>
          </cell>
          <cell r="AC49">
            <v>7</v>
          </cell>
          <cell r="AD49">
            <v>7</v>
          </cell>
        </row>
        <row r="50">
          <cell r="C50">
            <v>10.4</v>
          </cell>
          <cell r="D50">
            <v>12</v>
          </cell>
          <cell r="E50">
            <v>14</v>
          </cell>
          <cell r="F50">
            <v>21.7</v>
          </cell>
          <cell r="G50">
            <v>34.6</v>
          </cell>
          <cell r="H50">
            <v>37.799999999999997</v>
          </cell>
          <cell r="I50">
            <v>30</v>
          </cell>
          <cell r="J50">
            <v>23</v>
          </cell>
          <cell r="K50">
            <v>23</v>
          </cell>
          <cell r="L50">
            <v>24.7</v>
          </cell>
          <cell r="M50">
            <v>24.7</v>
          </cell>
          <cell r="N50">
            <v>24.7</v>
          </cell>
          <cell r="O50">
            <v>24.7</v>
          </cell>
          <cell r="P50">
            <v>24.7</v>
          </cell>
          <cell r="Q50">
            <v>24.7</v>
          </cell>
          <cell r="R50">
            <v>24.7</v>
          </cell>
          <cell r="S50">
            <v>24.7</v>
          </cell>
          <cell r="T50">
            <v>24.7</v>
          </cell>
          <cell r="U50">
            <v>24.7</v>
          </cell>
          <cell r="V50">
            <v>24.7</v>
          </cell>
          <cell r="W50">
            <v>24.7</v>
          </cell>
          <cell r="X50">
            <v>24.7</v>
          </cell>
          <cell r="Y50">
            <v>24.7</v>
          </cell>
          <cell r="Z50">
            <v>24.7</v>
          </cell>
          <cell r="AA50">
            <v>24.7</v>
          </cell>
          <cell r="AB50">
            <v>24.7</v>
          </cell>
          <cell r="AC50">
            <v>24.7</v>
          </cell>
          <cell r="AD50">
            <v>24.7</v>
          </cell>
        </row>
        <row r="51">
          <cell r="C51">
            <v>-0.5</v>
          </cell>
          <cell r="D51">
            <v>-0.5</v>
          </cell>
          <cell r="E51">
            <v>-0.5</v>
          </cell>
          <cell r="F51">
            <v>-0.6</v>
          </cell>
          <cell r="G51">
            <v>-0.6</v>
          </cell>
          <cell r="H51">
            <v>-0.5</v>
          </cell>
          <cell r="I51">
            <v>-0.7</v>
          </cell>
          <cell r="J51">
            <v>-0.7</v>
          </cell>
          <cell r="K51">
            <v>-0.7</v>
          </cell>
          <cell r="L51">
            <v>-0.7</v>
          </cell>
          <cell r="M51">
            <v>-0.7</v>
          </cell>
          <cell r="N51">
            <v>-0.7</v>
          </cell>
          <cell r="O51">
            <v>-0.7</v>
          </cell>
          <cell r="P51">
            <v>-0.7</v>
          </cell>
          <cell r="Q51">
            <v>-0.7</v>
          </cell>
          <cell r="R51">
            <v>-0.7</v>
          </cell>
          <cell r="S51">
            <v>-0.7</v>
          </cell>
          <cell r="T51">
            <v>-0.7</v>
          </cell>
          <cell r="U51">
            <v>-0.7</v>
          </cell>
          <cell r="V51">
            <v>-0.7</v>
          </cell>
          <cell r="W51">
            <v>-0.7</v>
          </cell>
          <cell r="X51">
            <v>-0.7</v>
          </cell>
          <cell r="Y51">
            <v>-0.7</v>
          </cell>
          <cell r="Z51">
            <v>-0.7</v>
          </cell>
          <cell r="AA51">
            <v>-0.7</v>
          </cell>
          <cell r="AB51">
            <v>-0.7</v>
          </cell>
          <cell r="AC51">
            <v>-0.7</v>
          </cell>
          <cell r="AD51">
            <v>-0.7</v>
          </cell>
        </row>
        <row r="52">
          <cell r="C52">
            <v>160.10000000000002</v>
          </cell>
          <cell r="D52">
            <v>136.80000000000001</v>
          </cell>
          <cell r="E52">
            <v>138.5</v>
          </cell>
          <cell r="F52">
            <v>246.44</v>
          </cell>
          <cell r="G52">
            <v>382.9</v>
          </cell>
          <cell r="H52">
            <v>305.7</v>
          </cell>
          <cell r="I52">
            <v>409.5</v>
          </cell>
          <cell r="J52">
            <v>270.39999999999998</v>
          </cell>
          <cell r="K52">
            <v>228.99650199240443</v>
          </cell>
          <cell r="L52">
            <v>237.93893061194041</v>
          </cell>
          <cell r="M52">
            <v>284.2539844320525</v>
          </cell>
          <cell r="N52">
            <v>294.71215210645704</v>
          </cell>
          <cell r="O52">
            <v>301.68003117544583</v>
          </cell>
          <cell r="P52">
            <v>296.56123271180087</v>
          </cell>
          <cell r="Q52">
            <v>274.12599544574192</v>
          </cell>
          <cell r="R52">
            <v>286.48746551428792</v>
          </cell>
          <cell r="S52">
            <v>293.76949846992909</v>
          </cell>
          <cell r="T52">
            <v>307.70986214327451</v>
          </cell>
          <cell r="U52">
            <v>322.58547820180627</v>
          </cell>
          <cell r="V52">
            <v>337.94833174079776</v>
          </cell>
          <cell r="W52">
            <v>353.97324422668504</v>
          </cell>
          <cell r="X52">
            <v>-0.8</v>
          </cell>
          <cell r="Y52">
            <v>-0.8</v>
          </cell>
          <cell r="Z52">
            <v>-0.8</v>
          </cell>
          <cell r="AA52">
            <v>-0.8</v>
          </cell>
          <cell r="AB52">
            <v>-0.8</v>
          </cell>
          <cell r="AC52">
            <v>-0.8</v>
          </cell>
          <cell r="AD52">
            <v>-0.8</v>
          </cell>
        </row>
        <row r="53">
          <cell r="C53">
            <v>160.80000000000001</v>
          </cell>
          <cell r="D53">
            <v>137.5</v>
          </cell>
          <cell r="E53">
            <v>139.19999999999999</v>
          </cell>
          <cell r="F53">
            <v>247.14</v>
          </cell>
          <cell r="G53">
            <v>383.7</v>
          </cell>
          <cell r="H53">
            <v>306.3</v>
          </cell>
          <cell r="I53">
            <v>410.3</v>
          </cell>
          <cell r="J53">
            <v>271.2</v>
          </cell>
          <cell r="K53">
            <v>229.79650199240444</v>
          </cell>
          <cell r="L53">
            <v>238.73893061194042</v>
          </cell>
          <cell r="M53">
            <v>285.05398443205252</v>
          </cell>
          <cell r="N53">
            <v>295.51215210645705</v>
          </cell>
          <cell r="O53">
            <v>302.48003117544584</v>
          </cell>
          <cell r="P53">
            <v>297.36123271180088</v>
          </cell>
          <cell r="Q53">
            <v>274.92599544574193</v>
          </cell>
          <cell r="R53">
            <v>287.28746551428793</v>
          </cell>
          <cell r="S53">
            <v>294.5694984699291</v>
          </cell>
          <cell r="T53">
            <v>308.50986214327452</v>
          </cell>
          <cell r="U53">
            <v>323.38547820180628</v>
          </cell>
          <cell r="V53">
            <v>338.74833174079777</v>
          </cell>
          <cell r="W53">
            <v>354.77324422668505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</row>
        <row r="54">
          <cell r="C54" t="str">
            <v>...</v>
          </cell>
          <cell r="D54" t="str">
            <v>...</v>
          </cell>
          <cell r="E54" t="str">
            <v>...</v>
          </cell>
          <cell r="F54" t="str">
            <v>...</v>
          </cell>
          <cell r="G54" t="str">
            <v>...</v>
          </cell>
          <cell r="H54">
            <v>5.7</v>
          </cell>
          <cell r="I54">
            <v>43.3</v>
          </cell>
          <cell r="J54">
            <v>35.299999999999997</v>
          </cell>
          <cell r="K54">
            <v>5.7965019924044583</v>
          </cell>
          <cell r="L54">
            <v>5.8389306119404463</v>
          </cell>
          <cell r="M54">
            <v>44.111847345062188</v>
          </cell>
          <cell r="N54">
            <v>47.729071439174334</v>
          </cell>
          <cell r="O54">
            <v>56.091709194780982</v>
          </cell>
          <cell r="P54">
            <v>39.464807043675201</v>
          </cell>
          <cell r="Q54">
            <v>4.8656010069178244</v>
          </cell>
          <cell r="R54">
            <v>4.4893753294061503</v>
          </cell>
          <cell r="S54">
            <v>-1.5670749006357321</v>
          </cell>
          <cell r="T54">
            <v>-1.5943186534464271</v>
          </cell>
          <cell r="U54">
            <v>-1.3451075987920182</v>
          </cell>
          <cell r="V54">
            <v>-1.2985295542587156</v>
          </cell>
          <cell r="W54">
            <v>-1.31230155440588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</row>
        <row r="55">
          <cell r="C55">
            <v>-0.7</v>
          </cell>
          <cell r="D55">
            <v>-0.7</v>
          </cell>
          <cell r="E55">
            <v>-0.7</v>
          </cell>
          <cell r="F55">
            <v>-0.7</v>
          </cell>
          <cell r="G55">
            <v>-0.8</v>
          </cell>
          <cell r="H55">
            <v>-0.6</v>
          </cell>
          <cell r="I55">
            <v>-0.8</v>
          </cell>
          <cell r="J55">
            <v>-0.8</v>
          </cell>
          <cell r="K55">
            <v>-0.8</v>
          </cell>
          <cell r="L55">
            <v>-0.8</v>
          </cell>
          <cell r="M55">
            <v>-0.8</v>
          </cell>
          <cell r="N55">
            <v>-0.8</v>
          </cell>
          <cell r="O55">
            <v>-0.8</v>
          </cell>
          <cell r="P55">
            <v>-0.8</v>
          </cell>
          <cell r="Q55">
            <v>-0.8</v>
          </cell>
          <cell r="R55">
            <v>-0.8</v>
          </cell>
          <cell r="S55">
            <v>-0.8</v>
          </cell>
          <cell r="T55">
            <v>-0.8</v>
          </cell>
          <cell r="U55">
            <v>-0.8</v>
          </cell>
          <cell r="V55">
            <v>-0.8</v>
          </cell>
          <cell r="W55">
            <v>-0.8</v>
          </cell>
          <cell r="X55">
            <v>-0.8</v>
          </cell>
          <cell r="Y55">
            <v>-0.8</v>
          </cell>
          <cell r="Z55">
            <v>-0.8</v>
          </cell>
          <cell r="AA55">
            <v>-0.8</v>
          </cell>
          <cell r="AB55">
            <v>-0.8</v>
          </cell>
          <cell r="AC55">
            <v>-0.8</v>
          </cell>
          <cell r="AD55">
            <v>-0.8</v>
          </cell>
        </row>
        <row r="57">
          <cell r="C57">
            <v>10.485364949981475</v>
          </cell>
          <cell r="D57">
            <v>10.837070254110612</v>
          </cell>
          <cell r="E57">
            <v>7.0548785875431994</v>
          </cell>
          <cell r="F57">
            <v>6.8678507749341744</v>
          </cell>
          <cell r="G57">
            <v>5.8722876675545885</v>
          </cell>
          <cell r="H57">
            <v>8.100393789542613</v>
          </cell>
          <cell r="I57">
            <v>5.8817747328455798</v>
          </cell>
          <cell r="J57">
            <v>4.0204306711948998</v>
          </cell>
          <cell r="K57">
            <v>2.9388771837458938</v>
          </cell>
          <cell r="L57">
            <v>2.4487364358124442</v>
          </cell>
          <cell r="M57">
            <v>4</v>
          </cell>
          <cell r="N57">
            <v>4.5</v>
          </cell>
          <cell r="O57">
            <v>5</v>
          </cell>
          <cell r="P57">
            <v>5</v>
          </cell>
          <cell r="Q57">
            <v>5</v>
          </cell>
          <cell r="R57">
            <v>5</v>
          </cell>
          <cell r="S57">
            <v>5</v>
          </cell>
          <cell r="T57">
            <v>5</v>
          </cell>
          <cell r="U57">
            <v>5</v>
          </cell>
          <cell r="V57">
            <v>5</v>
          </cell>
          <cell r="W57">
            <v>5</v>
          </cell>
          <cell r="X57">
            <v>5</v>
          </cell>
          <cell r="Y57">
            <v>5</v>
          </cell>
          <cell r="Z57">
            <v>5</v>
          </cell>
          <cell r="AA57">
            <v>5</v>
          </cell>
          <cell r="AB57">
            <v>5</v>
          </cell>
          <cell r="AC57">
            <v>5</v>
          </cell>
          <cell r="AD57">
            <v>5</v>
          </cell>
        </row>
        <row r="58">
          <cell r="C58">
            <v>69.400000000000006</v>
          </cell>
          <cell r="D58">
            <v>159.4</v>
          </cell>
          <cell r="E58">
            <v>341.1</v>
          </cell>
          <cell r="F58">
            <v>416.40000000000003</v>
          </cell>
          <cell r="G58">
            <v>637.6</v>
          </cell>
          <cell r="H58">
            <v>859</v>
          </cell>
          <cell r="I58">
            <v>1048.4000000000001</v>
          </cell>
          <cell r="J58">
            <v>1220.1000000000001</v>
          </cell>
          <cell r="K58">
            <v>1414.0000000000002</v>
          </cell>
          <cell r="L58">
            <v>1657.4000000000003</v>
          </cell>
          <cell r="M58">
            <v>1887.5145860494754</v>
          </cell>
          <cell r="N58">
            <v>2133.2141218717193</v>
          </cell>
          <cell r="O58">
            <v>2395.8810073543759</v>
          </cell>
          <cell r="P58">
            <v>2676.6392595664151</v>
          </cell>
          <cell r="Q58">
            <v>2976.7781869779142</v>
          </cell>
          <cell r="R58">
            <v>3297.5176166338547</v>
          </cell>
          <cell r="S58">
            <v>3640.2515249758553</v>
          </cell>
          <cell r="T58">
            <v>4006.4682148020829</v>
          </cell>
          <cell r="U58">
            <v>4397.7566980591519</v>
          </cell>
          <cell r="V58">
            <v>4815.8135105391048</v>
          </cell>
          <cell r="W58">
            <v>5262.449987707233</v>
          </cell>
          <cell r="X58">
            <v>5258.1499877072329</v>
          </cell>
          <cell r="Y58">
            <v>5253.8499877072327</v>
          </cell>
          <cell r="Z58">
            <v>5249.5499877072325</v>
          </cell>
          <cell r="AA58">
            <v>5245.2499877072323</v>
          </cell>
          <cell r="AB58">
            <v>5245.2499877072323</v>
          </cell>
          <cell r="AC58">
            <v>5245.2499877072323</v>
          </cell>
          <cell r="AD58">
            <v>5245.2499877072323</v>
          </cell>
        </row>
        <row r="59">
          <cell r="D59">
            <v>100.86455331412098</v>
          </cell>
          <cell r="E59">
            <v>37.641154328732746</v>
          </cell>
          <cell r="F59">
            <v>20.521841102316042</v>
          </cell>
          <cell r="G59">
            <v>10.470701248799235</v>
          </cell>
          <cell r="H59">
            <v>10.978670012547051</v>
          </cell>
          <cell r="I59">
            <v>12.246798603026773</v>
          </cell>
          <cell r="J59">
            <v>10.263258298359403</v>
          </cell>
          <cell r="K59">
            <v>9.0849540592549634</v>
          </cell>
          <cell r="L59">
            <v>9.0661766575831262</v>
          </cell>
          <cell r="M59">
            <v>9.0661766575831262</v>
          </cell>
          <cell r="N59">
            <v>9.0661766575831262</v>
          </cell>
          <cell r="O59">
            <v>9.0661766575831262</v>
          </cell>
          <cell r="P59">
            <v>9.0661766575831262</v>
          </cell>
          <cell r="Q59">
            <v>9.0661766575831262</v>
          </cell>
          <cell r="R59">
            <v>9.0661766575831262</v>
          </cell>
          <cell r="S59">
            <v>9.0661766575831262</v>
          </cell>
          <cell r="T59">
            <v>9.0661766575831262</v>
          </cell>
          <cell r="U59">
            <v>9.0661766575831262</v>
          </cell>
          <cell r="V59">
            <v>9.0661766575831262</v>
          </cell>
          <cell r="W59">
            <v>9.0661766575831262</v>
          </cell>
          <cell r="X59">
            <v>9.0661766575831262</v>
          </cell>
          <cell r="Y59">
            <v>9.0661766575831262</v>
          </cell>
          <cell r="Z59">
            <v>9.0661766575831262</v>
          </cell>
          <cell r="AA59">
            <v>9.0661766575831262</v>
          </cell>
          <cell r="AB59">
            <v>9.0661766575831262</v>
          </cell>
          <cell r="AC59">
            <v>9.0661766575831262</v>
          </cell>
          <cell r="AD59">
            <v>9.0661766575831262</v>
          </cell>
        </row>
        <row r="60">
          <cell r="C60">
            <v>1</v>
          </cell>
          <cell r="D60">
            <v>1</v>
          </cell>
          <cell r="E60">
            <v>1</v>
          </cell>
          <cell r="F60">
            <v>1</v>
          </cell>
          <cell r="G60">
            <v>1</v>
          </cell>
          <cell r="H60">
            <v>1</v>
          </cell>
          <cell r="I60">
            <v>1</v>
          </cell>
          <cell r="J60">
            <v>1</v>
          </cell>
          <cell r="K60">
            <v>1</v>
          </cell>
          <cell r="L60">
            <v>2</v>
          </cell>
          <cell r="M60">
            <v>1</v>
          </cell>
          <cell r="N60">
            <v>1</v>
          </cell>
          <cell r="O60">
            <v>1</v>
          </cell>
          <cell r="P60">
            <v>1</v>
          </cell>
          <cell r="Q60">
            <v>1</v>
          </cell>
          <cell r="R60">
            <v>1</v>
          </cell>
          <cell r="S60">
            <v>1</v>
          </cell>
          <cell r="T60">
            <v>1</v>
          </cell>
          <cell r="U60">
            <v>1</v>
          </cell>
          <cell r="V60">
            <v>1</v>
          </cell>
          <cell r="W60">
            <v>1</v>
          </cell>
          <cell r="X60">
            <v>1</v>
          </cell>
          <cell r="Y60">
            <v>1</v>
          </cell>
          <cell r="Z60">
            <v>1</v>
          </cell>
          <cell r="AA60">
            <v>1</v>
          </cell>
          <cell r="AB60">
            <v>1</v>
          </cell>
          <cell r="AC60">
            <v>1</v>
          </cell>
          <cell r="AD60">
            <v>1</v>
          </cell>
        </row>
      </sheetData>
      <sheetData sheetId="9" refreshError="1">
        <row r="1">
          <cell r="A1" t="str">
            <v>Table 10. Honduras: Capital account</v>
          </cell>
        </row>
        <row r="9">
          <cell r="C9">
            <v>69.400000000000006</v>
          </cell>
          <cell r="D9">
            <v>90</v>
          </cell>
          <cell r="E9">
            <v>127.7</v>
          </cell>
          <cell r="F9">
            <v>99</v>
          </cell>
          <cell r="G9">
            <v>237.3</v>
          </cell>
          <cell r="H9">
            <v>282</v>
          </cell>
          <cell r="I9">
            <v>193</v>
          </cell>
          <cell r="J9">
            <v>175.5</v>
          </cell>
          <cell r="K9">
            <v>198</v>
          </cell>
          <cell r="L9">
            <v>247.7</v>
          </cell>
          <cell r="M9">
            <v>234.41458604947505</v>
          </cell>
          <cell r="N9">
            <v>249.99953582224421</v>
          </cell>
          <cell r="O9">
            <v>266.96688548265695</v>
          </cell>
          <cell r="P9">
            <v>285.05825221203929</v>
          </cell>
          <cell r="Q9">
            <v>304.43892741149915</v>
          </cell>
          <cell r="R9">
            <v>325.03942965594058</v>
          </cell>
          <cell r="S9">
            <v>347.03390834200059</v>
          </cell>
          <cell r="T9">
            <v>370.51668982622755</v>
          </cell>
          <cell r="U9">
            <v>395.58848325706958</v>
          </cell>
          <cell r="V9">
            <v>422.35681247995279</v>
          </cell>
          <cell r="W9">
            <v>450.93647716812814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</row>
        <row r="10">
          <cell r="C10">
            <v>0</v>
          </cell>
          <cell r="D10">
            <v>0</v>
          </cell>
          <cell r="E10">
            <v>54</v>
          </cell>
          <cell r="F10">
            <v>-23.7</v>
          </cell>
          <cell r="G10">
            <v>-16.100000000000001</v>
          </cell>
          <cell r="H10">
            <v>-60.6</v>
          </cell>
          <cell r="I10">
            <v>-3.6</v>
          </cell>
          <cell r="J10">
            <v>-3.8</v>
          </cell>
          <cell r="K10">
            <v>-4.0999999999999996</v>
          </cell>
          <cell r="L10">
            <v>-4.3</v>
          </cell>
          <cell r="M10">
            <v>-4.3</v>
          </cell>
          <cell r="N10">
            <v>-4.3</v>
          </cell>
          <cell r="O10">
            <v>-4.3</v>
          </cell>
          <cell r="P10">
            <v>-4.3</v>
          </cell>
          <cell r="Q10">
            <v>-4.3</v>
          </cell>
          <cell r="R10">
            <v>-4.3</v>
          </cell>
          <cell r="S10">
            <v>-4.3</v>
          </cell>
          <cell r="T10">
            <v>-4.3</v>
          </cell>
          <cell r="U10">
            <v>-4.3</v>
          </cell>
          <cell r="V10">
            <v>-4.3</v>
          </cell>
          <cell r="W10">
            <v>-4.3</v>
          </cell>
          <cell r="X10">
            <v>-4.3</v>
          </cell>
          <cell r="Y10">
            <v>-4.3</v>
          </cell>
          <cell r="Z10">
            <v>-4.3</v>
          </cell>
          <cell r="AA10">
            <v>-4.3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-59.4</v>
          </cell>
          <cell r="I11">
            <v>-3.6</v>
          </cell>
          <cell r="J11">
            <v>-3.8</v>
          </cell>
          <cell r="K11">
            <v>-4.0999999999999996</v>
          </cell>
          <cell r="L11">
            <v>-4.3</v>
          </cell>
          <cell r="M11">
            <v>-4.3</v>
          </cell>
          <cell r="N11">
            <v>-4.3</v>
          </cell>
          <cell r="O11">
            <v>-4.3</v>
          </cell>
          <cell r="P11">
            <v>-4.3</v>
          </cell>
          <cell r="Q11">
            <v>-4.3</v>
          </cell>
          <cell r="R11">
            <v>-4.3</v>
          </cell>
          <cell r="S11">
            <v>-4.3</v>
          </cell>
          <cell r="T11">
            <v>-4.3</v>
          </cell>
          <cell r="U11">
            <v>-4.3</v>
          </cell>
          <cell r="V11">
            <v>-4.3</v>
          </cell>
          <cell r="W11">
            <v>-4.3</v>
          </cell>
          <cell r="X11">
            <v>-4.3</v>
          </cell>
          <cell r="Y11">
            <v>-4.3</v>
          </cell>
          <cell r="Z11">
            <v>-4.3</v>
          </cell>
          <cell r="AA11">
            <v>-4.3</v>
          </cell>
        </row>
        <row r="13">
          <cell r="C13">
            <v>72.500000000000057</v>
          </cell>
          <cell r="D13">
            <v>-4.6999999999999886</v>
          </cell>
          <cell r="E13">
            <v>-12.199999999999989</v>
          </cell>
          <cell r="F13">
            <v>80.5</v>
          </cell>
          <cell r="G13">
            <v>160.00000000000006</v>
          </cell>
          <cell r="H13">
            <v>-36.300000000000011</v>
          </cell>
          <cell r="I13">
            <v>63.299999999999955</v>
          </cell>
          <cell r="J13">
            <v>-55.100000000000023</v>
          </cell>
          <cell r="K13">
            <v>-97.199999999999989</v>
          </cell>
          <cell r="L13">
            <v>187.33095861774166</v>
          </cell>
          <cell r="M13">
            <v>39.110571022231852</v>
          </cell>
          <cell r="N13">
            <v>22.293862478381072</v>
          </cell>
          <cell r="O13">
            <v>49.950942247532396</v>
          </cell>
          <cell r="P13">
            <v>66.695206346888483</v>
          </cell>
          <cell r="Q13">
            <v>90.754257945564916</v>
          </cell>
          <cell r="R13">
            <v>95.784704149718095</v>
          </cell>
          <cell r="S13">
            <v>110.55362816682754</v>
          </cell>
          <cell r="T13">
            <v>120.60677926504468</v>
          </cell>
          <cell r="U13">
            <v>142.31375565296099</v>
          </cell>
          <cell r="V13">
            <v>156.43833490032989</v>
          </cell>
          <cell r="W13">
            <v>161.96712986076773</v>
          </cell>
          <cell r="X13">
            <v>-1.4391819314317331</v>
          </cell>
          <cell r="Y13">
            <v>-1.4391819314317331</v>
          </cell>
          <cell r="Z13">
            <v>-1.4391819314317331</v>
          </cell>
          <cell r="AA13">
            <v>-1.4391819314317331</v>
          </cell>
        </row>
        <row r="14">
          <cell r="C14">
            <v>372.6</v>
          </cell>
          <cell r="D14">
            <v>366</v>
          </cell>
          <cell r="E14">
            <v>369.6</v>
          </cell>
          <cell r="F14">
            <v>392.3</v>
          </cell>
          <cell r="G14">
            <v>563.20000000000005</v>
          </cell>
          <cell r="H14">
            <v>259.7</v>
          </cell>
          <cell r="I14">
            <v>370.09999999999997</v>
          </cell>
          <cell r="J14">
            <v>267.2</v>
          </cell>
          <cell r="K14">
            <v>266.60000000000002</v>
          </cell>
          <cell r="L14">
            <v>555.88</v>
          </cell>
          <cell r="M14">
            <v>372.45923179558889</v>
          </cell>
          <cell r="N14">
            <v>344.84719151817126</v>
          </cell>
          <cell r="O14">
            <v>359.29646471147169</v>
          </cell>
          <cell r="P14">
            <v>374.26749659754569</v>
          </cell>
          <cell r="Q14">
            <v>386.43249543502856</v>
          </cell>
          <cell r="R14">
            <v>399.17126983210431</v>
          </cell>
          <cell r="S14">
            <v>412.51088254456801</v>
          </cell>
          <cell r="T14">
            <v>434.35268898379258</v>
          </cell>
          <cell r="U14">
            <v>455.35038883734779</v>
          </cell>
          <cell r="V14">
            <v>476.55713045012703</v>
          </cell>
          <cell r="W14">
            <v>498.88484528044722</v>
          </cell>
          <cell r="X14">
            <v>142.76914553398234</v>
          </cell>
          <cell r="Y14">
            <v>142.76914553398234</v>
          </cell>
          <cell r="Z14">
            <v>142.76914553398234</v>
          </cell>
          <cell r="AA14">
            <v>142.76914553398234</v>
          </cell>
        </row>
        <row r="15">
          <cell r="C15">
            <v>-300.09999999999997</v>
          </cell>
          <cell r="D15">
            <v>-370.7</v>
          </cell>
          <cell r="E15">
            <v>-381.8</v>
          </cell>
          <cell r="F15">
            <v>-311.8</v>
          </cell>
          <cell r="G15">
            <v>-403.2</v>
          </cell>
          <cell r="H15">
            <v>-296</v>
          </cell>
          <cell r="I15">
            <v>-306.8</v>
          </cell>
          <cell r="J15">
            <v>-322.3</v>
          </cell>
          <cell r="K15">
            <v>-363.8</v>
          </cell>
          <cell r="L15">
            <v>-368.54904138225834</v>
          </cell>
          <cell r="M15">
            <v>-333.34866077335704</v>
          </cell>
          <cell r="N15">
            <v>-322.55332903979019</v>
          </cell>
          <cell r="O15">
            <v>-309.34552246393929</v>
          </cell>
          <cell r="P15">
            <v>-307.5722902506572</v>
          </cell>
          <cell r="Q15">
            <v>-295.67823748946364</v>
          </cell>
          <cell r="R15">
            <v>-303.38656568238622</v>
          </cell>
          <cell r="S15">
            <v>-301.95725437774047</v>
          </cell>
          <cell r="T15">
            <v>-313.7459097187479</v>
          </cell>
          <cell r="U15">
            <v>-313.0366331843868</v>
          </cell>
          <cell r="V15">
            <v>-320.11879554979714</v>
          </cell>
          <cell r="W15">
            <v>-336.9177154196795</v>
          </cell>
          <cell r="X15">
            <v>-144.20832746541407</v>
          </cell>
          <cell r="Y15">
            <v>-144.20832746541407</v>
          </cell>
          <cell r="Z15">
            <v>-144.20832746541407</v>
          </cell>
          <cell r="AA15">
            <v>-144.20832746541407</v>
          </cell>
        </row>
        <row r="17">
          <cell r="C17">
            <v>6.4999999999999982</v>
          </cell>
          <cell r="D17">
            <v>13.299999999999999</v>
          </cell>
          <cell r="E17">
            <v>-15.099999999999998</v>
          </cell>
          <cell r="F17">
            <v>71.400000000000006</v>
          </cell>
          <cell r="G17">
            <v>53.900000000000006</v>
          </cell>
          <cell r="H17">
            <v>16.799999999999997</v>
          </cell>
          <cell r="I17">
            <v>2.3999999999999986</v>
          </cell>
          <cell r="J17">
            <v>-12.099999999999994</v>
          </cell>
          <cell r="K17">
            <v>-96.2</v>
          </cell>
          <cell r="L17">
            <v>73</v>
          </cell>
          <cell r="M17">
            <v>-10</v>
          </cell>
          <cell r="N17">
            <v>-10</v>
          </cell>
          <cell r="O17">
            <v>-10</v>
          </cell>
          <cell r="P17">
            <v>-10</v>
          </cell>
          <cell r="Q17">
            <v>-10</v>
          </cell>
          <cell r="R17">
            <v>-10</v>
          </cell>
          <cell r="S17">
            <v>-10</v>
          </cell>
          <cell r="T17">
            <v>-7.2933156190507091</v>
          </cell>
          <cell r="U17">
            <v>-6.439181931431726</v>
          </cell>
          <cell r="V17">
            <v>-6.439181931431726</v>
          </cell>
          <cell r="W17">
            <v>-6.439181931431726</v>
          </cell>
          <cell r="X17">
            <v>-6.439181931431726</v>
          </cell>
          <cell r="Y17">
            <v>-6.439181931431726</v>
          </cell>
          <cell r="Z17">
            <v>-6.439181931431726</v>
          </cell>
          <cell r="AA17">
            <v>-6.439181931431726</v>
          </cell>
        </row>
        <row r="18">
          <cell r="C18">
            <v>20.399999999999999</v>
          </cell>
          <cell r="D18">
            <v>22</v>
          </cell>
          <cell r="E18">
            <v>7.8</v>
          </cell>
          <cell r="F18">
            <v>88.9</v>
          </cell>
          <cell r="G18">
            <v>76.400000000000006</v>
          </cell>
          <cell r="H18">
            <v>42.8</v>
          </cell>
          <cell r="I18">
            <v>46.5</v>
          </cell>
          <cell r="J18">
            <v>34.200000000000003</v>
          </cell>
          <cell r="K18">
            <v>-2.2000000000000002</v>
          </cell>
          <cell r="L18">
            <v>174.1</v>
          </cell>
          <cell r="M18">
            <v>40</v>
          </cell>
          <cell r="N18">
            <v>40</v>
          </cell>
          <cell r="O18">
            <v>40</v>
          </cell>
          <cell r="P18">
            <v>40</v>
          </cell>
          <cell r="Q18">
            <v>40</v>
          </cell>
          <cell r="R18">
            <v>40</v>
          </cell>
          <cell r="S18">
            <v>40</v>
          </cell>
          <cell r="T18">
            <v>42.706684380949291</v>
          </cell>
          <cell r="U18">
            <v>43.560818068568274</v>
          </cell>
          <cell r="V18">
            <v>43.560818068568274</v>
          </cell>
          <cell r="W18">
            <v>43.560818068568274</v>
          </cell>
          <cell r="X18">
            <v>43.560818068568274</v>
          </cell>
          <cell r="Y18">
            <v>43.560818068568274</v>
          </cell>
          <cell r="Z18">
            <v>43.560818068568274</v>
          </cell>
          <cell r="AA18">
            <v>43.560818068568274</v>
          </cell>
        </row>
        <row r="19">
          <cell r="C19">
            <v>-13.9</v>
          </cell>
          <cell r="D19">
            <v>-8.7000000000000011</v>
          </cell>
          <cell r="E19">
            <v>-22.9</v>
          </cell>
          <cell r="F19">
            <v>-17.5</v>
          </cell>
          <cell r="G19">
            <v>-22.5</v>
          </cell>
          <cell r="H19">
            <v>-26</v>
          </cell>
          <cell r="I19">
            <v>-44.1</v>
          </cell>
          <cell r="J19">
            <v>-46.3</v>
          </cell>
          <cell r="K19">
            <v>-94</v>
          </cell>
          <cell r="L19">
            <v>-101.1</v>
          </cell>
          <cell r="M19">
            <v>-50</v>
          </cell>
          <cell r="N19">
            <v>-50</v>
          </cell>
          <cell r="O19">
            <v>-50</v>
          </cell>
          <cell r="P19">
            <v>-50</v>
          </cell>
          <cell r="Q19">
            <v>-50</v>
          </cell>
          <cell r="R19">
            <v>-50</v>
          </cell>
          <cell r="S19">
            <v>-50</v>
          </cell>
          <cell r="T19">
            <v>-50</v>
          </cell>
          <cell r="U19">
            <v>-50</v>
          </cell>
          <cell r="V19">
            <v>-50</v>
          </cell>
          <cell r="W19">
            <v>-50</v>
          </cell>
          <cell r="X19">
            <v>-50</v>
          </cell>
          <cell r="Y19">
            <v>-50</v>
          </cell>
          <cell r="Z19">
            <v>-50</v>
          </cell>
          <cell r="AA19">
            <v>-50</v>
          </cell>
        </row>
        <row r="21">
          <cell r="C21">
            <v>17.099999999999998</v>
          </cell>
          <cell r="D21">
            <v>21.9</v>
          </cell>
          <cell r="E21">
            <v>76.5</v>
          </cell>
          <cell r="F21">
            <v>66.599999999999994</v>
          </cell>
          <cell r="G21">
            <v>-11.5</v>
          </cell>
          <cell r="H21">
            <v>-40.5</v>
          </cell>
          <cell r="I21">
            <v>-45.9</v>
          </cell>
          <cell r="J21">
            <v>-13.700000000000003</v>
          </cell>
          <cell r="K21">
            <v>-9.3999999999999986</v>
          </cell>
          <cell r="L21">
            <v>52</v>
          </cell>
          <cell r="M21">
            <v>-5</v>
          </cell>
          <cell r="N21">
            <v>-5</v>
          </cell>
          <cell r="O21">
            <v>-5</v>
          </cell>
          <cell r="P21">
            <v>-5</v>
          </cell>
          <cell r="Q21">
            <v>-5</v>
          </cell>
          <cell r="R21">
            <v>-5</v>
          </cell>
          <cell r="S21">
            <v>-5</v>
          </cell>
          <cell r="T21">
            <v>0.1663318299649319</v>
          </cell>
          <cell r="U21">
            <v>5.6822544017040428</v>
          </cell>
          <cell r="V21">
            <v>11.571423510229451</v>
          </cell>
          <cell r="W21">
            <v>5</v>
          </cell>
          <cell r="X21">
            <v>5</v>
          </cell>
          <cell r="Y21">
            <v>5</v>
          </cell>
          <cell r="Z21">
            <v>5</v>
          </cell>
          <cell r="AA21">
            <v>5</v>
          </cell>
        </row>
        <row r="22">
          <cell r="C22">
            <v>48.8</v>
          </cell>
          <cell r="D22">
            <v>43</v>
          </cell>
          <cell r="E22">
            <v>115.5</v>
          </cell>
          <cell r="F22">
            <v>120.3</v>
          </cell>
          <cell r="G22">
            <v>99.5</v>
          </cell>
          <cell r="H22">
            <v>48</v>
          </cell>
          <cell r="I22">
            <v>52.4</v>
          </cell>
          <cell r="J22">
            <v>70</v>
          </cell>
          <cell r="K22">
            <v>47.6</v>
          </cell>
          <cell r="L22">
            <v>112</v>
          </cell>
          <cell r="M22">
            <v>76.349231795588864</v>
          </cell>
          <cell r="N22">
            <v>76.349231795588864</v>
          </cell>
          <cell r="O22">
            <v>76.349231795588864</v>
          </cell>
          <cell r="P22">
            <v>76.349231795588864</v>
          </cell>
          <cell r="Q22">
            <v>76.349231795588864</v>
          </cell>
          <cell r="R22">
            <v>76.349231795588864</v>
          </cell>
          <cell r="S22">
            <v>76.349231795588864</v>
          </cell>
          <cell r="T22">
            <v>81.515563625553796</v>
          </cell>
          <cell r="U22">
            <v>87.031486197292907</v>
          </cell>
          <cell r="V22">
            <v>92.920655305818315</v>
          </cell>
          <cell r="W22">
            <v>99.208327465414072</v>
          </cell>
          <cell r="X22">
            <v>99.208327465414072</v>
          </cell>
          <cell r="Y22">
            <v>99.208327465414072</v>
          </cell>
          <cell r="Z22">
            <v>99.208327465414072</v>
          </cell>
          <cell r="AA22">
            <v>99.208327465414072</v>
          </cell>
        </row>
        <row r="23">
          <cell r="C23">
            <v>-31.7</v>
          </cell>
          <cell r="D23">
            <v>-21.1</v>
          </cell>
          <cell r="E23">
            <v>-39</v>
          </cell>
          <cell r="F23">
            <v>-53.7</v>
          </cell>
          <cell r="G23">
            <v>-111</v>
          </cell>
          <cell r="H23">
            <v>-88.5</v>
          </cell>
          <cell r="I23">
            <v>-98.3</v>
          </cell>
          <cell r="J23">
            <v>-83.7</v>
          </cell>
          <cell r="K23">
            <v>-57</v>
          </cell>
          <cell r="L23">
            <v>-60</v>
          </cell>
          <cell r="M23">
            <v>-81.349231795588864</v>
          </cell>
          <cell r="N23">
            <v>-81.349231795588864</v>
          </cell>
          <cell r="O23">
            <v>-81.349231795588864</v>
          </cell>
          <cell r="P23">
            <v>-81.349231795588864</v>
          </cell>
          <cell r="Q23">
            <v>-81.349231795588864</v>
          </cell>
          <cell r="R23">
            <v>-81.349231795588864</v>
          </cell>
          <cell r="S23">
            <v>-81.349231795588864</v>
          </cell>
          <cell r="T23">
            <v>-81.349231795588864</v>
          </cell>
          <cell r="U23">
            <v>-81.349231795588864</v>
          </cell>
          <cell r="V23">
            <v>-81.349231795588864</v>
          </cell>
          <cell r="W23">
            <v>-94.208327465414072</v>
          </cell>
          <cell r="X23">
            <v>-94.208327465414072</v>
          </cell>
          <cell r="Y23">
            <v>-94.208327465414072</v>
          </cell>
          <cell r="Z23">
            <v>-94.208327465414072</v>
          </cell>
          <cell r="AA23">
            <v>-94.208327465414072</v>
          </cell>
        </row>
        <row r="25">
          <cell r="C25">
            <v>48.900000000000034</v>
          </cell>
          <cell r="D25">
            <v>-39.899999999999977</v>
          </cell>
          <cell r="E25">
            <v>-73.600000000000023</v>
          </cell>
          <cell r="F25">
            <v>-57.500000000000028</v>
          </cell>
          <cell r="G25">
            <v>117.60000000000002</v>
          </cell>
          <cell r="H25">
            <v>-12.600000000000023</v>
          </cell>
          <cell r="I25">
            <v>106.79999999999998</v>
          </cell>
          <cell r="J25">
            <v>-29.300000000000011</v>
          </cell>
          <cell r="K25">
            <v>8.3999999999999773</v>
          </cell>
          <cell r="L25">
            <v>62.330958617741715</v>
          </cell>
          <cell r="M25">
            <v>54.110571022231824</v>
          </cell>
          <cell r="N25">
            <v>37.293862478381044</v>
          </cell>
          <cell r="O25">
            <v>64.950942247532396</v>
          </cell>
          <cell r="P25">
            <v>81.695206346888455</v>
          </cell>
          <cell r="Q25">
            <v>105.75425794556489</v>
          </cell>
          <cell r="R25">
            <v>110.78470414971807</v>
          </cell>
          <cell r="S25">
            <v>125.55362816682754</v>
          </cell>
          <cell r="T25">
            <v>127.73376305413046</v>
          </cell>
          <cell r="U25">
            <v>143.0706831826887</v>
          </cell>
          <cell r="V25">
            <v>151.30609332153216</v>
          </cell>
          <cell r="W25">
            <v>163.40631179219946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</row>
        <row r="26">
          <cell r="C26">
            <v>303.40000000000003</v>
          </cell>
          <cell r="D26">
            <v>301</v>
          </cell>
          <cell r="E26">
            <v>246.3</v>
          </cell>
          <cell r="F26">
            <v>183.1</v>
          </cell>
          <cell r="G26">
            <v>387.3</v>
          </cell>
          <cell r="H26">
            <v>168.9</v>
          </cell>
          <cell r="I26">
            <v>271.2</v>
          </cell>
          <cell r="J26">
            <v>163</v>
          </cell>
          <cell r="K26">
            <v>221.2</v>
          </cell>
          <cell r="L26">
            <v>269.78000000000003</v>
          </cell>
          <cell r="M26">
            <v>256.11</v>
          </cell>
          <cell r="N26">
            <v>228.49795972258238</v>
          </cell>
          <cell r="O26">
            <v>242.94723291588281</v>
          </cell>
          <cell r="P26">
            <v>257.91826480195681</v>
          </cell>
          <cell r="Q26">
            <v>270.08326363943968</v>
          </cell>
          <cell r="R26">
            <v>282.82203803651544</v>
          </cell>
          <cell r="S26">
            <v>296.16165074897913</v>
          </cell>
          <cell r="T26">
            <v>310.13044097728948</v>
          </cell>
          <cell r="U26">
            <v>324.75808457148662</v>
          </cell>
          <cell r="V26">
            <v>340.07565707574042</v>
          </cell>
          <cell r="W26">
            <v>356.11569974646488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</row>
        <row r="27">
          <cell r="C27">
            <v>-254.5</v>
          </cell>
          <cell r="D27">
            <v>-340.9</v>
          </cell>
          <cell r="E27">
            <v>-319.90000000000003</v>
          </cell>
          <cell r="F27">
            <v>-240.60000000000002</v>
          </cell>
          <cell r="G27">
            <v>-269.7</v>
          </cell>
          <cell r="H27">
            <v>-181.50000000000003</v>
          </cell>
          <cell r="I27">
            <v>-164.4</v>
          </cell>
          <cell r="J27">
            <v>-192.3</v>
          </cell>
          <cell r="K27">
            <v>-212.8</v>
          </cell>
          <cell r="L27">
            <v>-207.44904138225832</v>
          </cell>
          <cell r="M27">
            <v>-201.99942897776819</v>
          </cell>
          <cell r="N27">
            <v>-191.20409724420134</v>
          </cell>
          <cell r="O27">
            <v>-177.99629066835041</v>
          </cell>
          <cell r="P27">
            <v>-176.22305845506835</v>
          </cell>
          <cell r="Q27">
            <v>-164.32900569387479</v>
          </cell>
          <cell r="R27">
            <v>-172.03733388679737</v>
          </cell>
          <cell r="S27">
            <v>-170.60802258215159</v>
          </cell>
          <cell r="T27">
            <v>-182.39667792315902</v>
          </cell>
          <cell r="U27">
            <v>-181.68740138879792</v>
          </cell>
          <cell r="V27">
            <v>-188.76956375420826</v>
          </cell>
          <cell r="W27">
            <v>-192.70938795426542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</row>
        <row r="28">
          <cell r="C28">
            <v>-53.599999999999994</v>
          </cell>
          <cell r="D28">
            <v>-31.1</v>
          </cell>
          <cell r="E28">
            <v>-53.6</v>
          </cell>
          <cell r="F28">
            <v>-27.200000000000003</v>
          </cell>
          <cell r="G28">
            <v>-22.200000000000003</v>
          </cell>
          <cell r="H28">
            <v>-32.4</v>
          </cell>
          <cell r="I28">
            <v>-20.500000000000004</v>
          </cell>
          <cell r="J28">
            <v>-23.1</v>
          </cell>
          <cell r="K28">
            <v>-15.7</v>
          </cell>
          <cell r="L28">
            <v>-16.399999999999999</v>
          </cell>
          <cell r="M28">
            <v>-10.5</v>
          </cell>
          <cell r="N28">
            <v>-8.9</v>
          </cell>
          <cell r="O28">
            <v>-7.9</v>
          </cell>
          <cell r="P28">
            <v>-7.9</v>
          </cell>
          <cell r="Q28">
            <v>-7.9</v>
          </cell>
          <cell r="R28">
            <v>-7.9</v>
          </cell>
          <cell r="S28">
            <v>-7.9</v>
          </cell>
          <cell r="T28">
            <v>-7.9</v>
          </cell>
          <cell r="U28">
            <v>-7.9</v>
          </cell>
          <cell r="V28">
            <v>-7.9</v>
          </cell>
          <cell r="W28">
            <v>-7.9</v>
          </cell>
          <cell r="X28">
            <v>-7.9</v>
          </cell>
          <cell r="Y28">
            <v>-7.9</v>
          </cell>
          <cell r="Z28">
            <v>-7.9</v>
          </cell>
          <cell r="AA28">
            <v>-7.9</v>
          </cell>
        </row>
        <row r="29">
          <cell r="I29">
            <v>-3</v>
          </cell>
          <cell r="J29">
            <v>-13.4</v>
          </cell>
          <cell r="K29">
            <v>-7.1</v>
          </cell>
          <cell r="L29">
            <v>-6.9</v>
          </cell>
          <cell r="M29">
            <v>-6.9</v>
          </cell>
          <cell r="N29">
            <v>-6.5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</row>
        <row r="31">
          <cell r="C31">
            <v>72.400000000000006</v>
          </cell>
          <cell r="D31">
            <v>99.5</v>
          </cell>
          <cell r="E31">
            <v>112.73480777748929</v>
          </cell>
          <cell r="F31">
            <v>28.867364561395597</v>
          </cell>
          <cell r="G31">
            <v>-222.08162958831434</v>
          </cell>
          <cell r="H31">
            <v>-209.5579373228162</v>
          </cell>
          <cell r="I31">
            <v>-81.680886551142336</v>
          </cell>
          <cell r="J31">
            <v>13.432042623804577</v>
          </cell>
          <cell r="K31">
            <v>-110.70010688596182</v>
          </cell>
          <cell r="L31">
            <v>114.08081524273641</v>
          </cell>
          <cell r="M31">
            <v>-46.665288797657368</v>
          </cell>
          <cell r="N31">
            <v>-79.250525885410056</v>
          </cell>
          <cell r="O31">
            <v>-61.14326021358228</v>
          </cell>
          <cell r="P31">
            <v>-49.477006404132041</v>
          </cell>
          <cell r="Q31">
            <v>-31.992851708493788</v>
          </cell>
          <cell r="R31">
            <v>-73.859874087216099</v>
          </cell>
          <cell r="S31">
            <v>-73.859874087216099</v>
          </cell>
          <cell r="T31">
            <v>-73.859874087216099</v>
          </cell>
          <cell r="U31">
            <v>-73.859874087216099</v>
          </cell>
          <cell r="V31">
            <v>-73.859874087216099</v>
          </cell>
          <cell r="W31">
            <v>-73.859874087216099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</row>
        <row r="32">
          <cell r="C32">
            <v>26.7</v>
          </cell>
          <cell r="D32">
            <v>-0.10000000000000142</v>
          </cell>
          <cell r="E32">
            <v>138.83480777748929</v>
          </cell>
          <cell r="F32">
            <v>50.267364561395596</v>
          </cell>
          <cell r="G32">
            <v>-149.68162958831434</v>
          </cell>
          <cell r="H32">
            <v>-129.1579373228162</v>
          </cell>
          <cell r="I32">
            <v>-54.780886551142331</v>
          </cell>
          <cell r="J32">
            <v>-84.267957376195426</v>
          </cell>
          <cell r="K32">
            <v>-97.80010688596181</v>
          </cell>
          <cell r="L32">
            <v>114.08081524273641</v>
          </cell>
          <cell r="M32">
            <v>-46.665288797657368</v>
          </cell>
          <cell r="N32">
            <v>-79.250525885410056</v>
          </cell>
          <cell r="O32">
            <v>-61.14326021358228</v>
          </cell>
          <cell r="P32">
            <v>-49.477006404132041</v>
          </cell>
          <cell r="Q32">
            <v>-31.992851708493788</v>
          </cell>
          <cell r="R32">
            <v>-73.859874087216099</v>
          </cell>
          <cell r="S32">
            <v>-73.859874087216099</v>
          </cell>
          <cell r="T32">
            <v>-73.859874087216099</v>
          </cell>
          <cell r="U32">
            <v>-73.859874087216099</v>
          </cell>
          <cell r="V32">
            <v>-73.859874087216099</v>
          </cell>
          <cell r="W32">
            <v>-73.859874087216099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</row>
        <row r="33">
          <cell r="C33">
            <v>0</v>
          </cell>
          <cell r="D33">
            <v>-42.800000000000004</v>
          </cell>
          <cell r="E33">
            <v>54.834807777489296</v>
          </cell>
          <cell r="F33">
            <v>12.867364561395593</v>
          </cell>
          <cell r="G33">
            <v>-147.48162958831435</v>
          </cell>
          <cell r="H33">
            <v>-102.1579373228162</v>
          </cell>
          <cell r="I33">
            <v>-77.480886551142333</v>
          </cell>
          <cell r="J33">
            <v>-103.16795737619543</v>
          </cell>
          <cell r="K33">
            <v>-29.400106885961804</v>
          </cell>
          <cell r="L33">
            <v>-51.17991043716296</v>
          </cell>
          <cell r="M33">
            <v>-62.56618751847617</v>
          </cell>
          <cell r="N33">
            <v>-69.861461302917746</v>
          </cell>
          <cell r="O33">
            <v>-71.489760844746229</v>
          </cell>
          <cell r="P33">
            <v>-73.859874087216099</v>
          </cell>
          <cell r="Q33">
            <v>-73.859874087216099</v>
          </cell>
          <cell r="R33">
            <v>-73.859874087216099</v>
          </cell>
          <cell r="S33">
            <v>-73.859874087216099</v>
          </cell>
          <cell r="T33">
            <v>-73.859874087216099</v>
          </cell>
          <cell r="U33">
            <v>-73.859874087216099</v>
          </cell>
          <cell r="V33">
            <v>-73.859874087216099</v>
          </cell>
          <cell r="W33">
            <v>-73.859874087216099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</row>
        <row r="34">
          <cell r="C34">
            <v>26.7</v>
          </cell>
          <cell r="D34">
            <v>42.7</v>
          </cell>
          <cell r="E34">
            <v>84</v>
          </cell>
          <cell r="F34">
            <v>37.4</v>
          </cell>
          <cell r="G34">
            <v>-2.1999999999999993</v>
          </cell>
          <cell r="H34">
            <v>-27</v>
          </cell>
          <cell r="I34">
            <v>22.7</v>
          </cell>
          <cell r="J34">
            <v>18.899999999999999</v>
          </cell>
          <cell r="K34">
            <v>-68.400000000000006</v>
          </cell>
          <cell r="L34">
            <v>146.4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</row>
        <row r="35"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18.86072567989936</v>
          </cell>
          <cell r="M35">
            <v>15.900898720818802</v>
          </cell>
          <cell r="N35">
            <v>-9.3890645824923098</v>
          </cell>
          <cell r="O35">
            <v>10.346500631163948</v>
          </cell>
          <cell r="P35">
            <v>24.382867683084058</v>
          </cell>
          <cell r="Q35">
            <v>41.867022378722311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</row>
        <row r="36">
          <cell r="C36">
            <v>45.7</v>
          </cell>
          <cell r="D36">
            <v>99.6</v>
          </cell>
          <cell r="E36">
            <v>-26.1</v>
          </cell>
          <cell r="F36">
            <v>-21.4</v>
          </cell>
          <cell r="G36">
            <v>-72.400000000000006</v>
          </cell>
          <cell r="H36">
            <v>-80.400000000000006</v>
          </cell>
          <cell r="I36">
            <v>-26.900000000000006</v>
          </cell>
          <cell r="J36">
            <v>97.7</v>
          </cell>
          <cell r="K36">
            <v>-12.900000000000006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</row>
        <row r="39">
          <cell r="C39">
            <v>5.411343063072672</v>
          </cell>
          <cell r="D39">
            <v>4.5289029206708111</v>
          </cell>
          <cell r="E39">
            <v>5.984887124933743</v>
          </cell>
          <cell r="F39">
            <v>3.5091505219693184</v>
          </cell>
          <cell r="G39">
            <v>2.9334546326488717</v>
          </cell>
          <cell r="H39">
            <v>-0.40596448031587107</v>
          </cell>
          <cell r="I39">
            <v>2.6721592567417392</v>
          </cell>
          <cell r="J39">
            <v>1.9763109041964038</v>
          </cell>
          <cell r="K39">
            <v>-0.20182172611950916</v>
          </cell>
          <cell r="L39">
            <v>7.3935886251158935</v>
          </cell>
          <cell r="M39">
            <v>2.848285237170479</v>
          </cell>
          <cell r="N39">
            <v>2.2649186742820513</v>
          </cell>
          <cell r="O39">
            <v>2.8259074198879657</v>
          </cell>
          <cell r="P39">
            <v>3.1359532640347556</v>
          </cell>
          <cell r="Q39">
            <v>3.5366732175165394</v>
          </cell>
          <cell r="R39">
            <v>3.1626710034640246</v>
          </cell>
          <cell r="S39">
            <v>3.2800339099517113</v>
          </cell>
          <cell r="T39">
            <v>3.3436841552082539</v>
          </cell>
          <cell r="U39">
            <v>3.4865198377682924</v>
          </cell>
          <cell r="V39">
            <v>3.5560118257841236</v>
          </cell>
          <cell r="W39">
            <v>3.5575547334284829</v>
          </cell>
          <cell r="X39" t="e">
            <v>#DIV/0!</v>
          </cell>
          <cell r="Y39" t="e">
            <v>#DIV/0!</v>
          </cell>
          <cell r="Z39" t="e">
            <v>#DIV/0!</v>
          </cell>
          <cell r="AA39" t="e">
            <v>#DIV/0!</v>
          </cell>
        </row>
        <row r="41">
          <cell r="C41">
            <v>1.7524368109064083</v>
          </cell>
          <cell r="D41">
            <v>2.2056345392877326</v>
          </cell>
          <cell r="E41">
            <v>2.7079228528629282</v>
          </cell>
          <cell r="F41">
            <v>1.8812522856980602</v>
          </cell>
          <cell r="G41">
            <v>4.3747857807149524</v>
          </cell>
          <cell r="H41">
            <v>4.6807701703560358</v>
          </cell>
          <cell r="I41">
            <v>3.0156087594582286</v>
          </cell>
          <cell r="J41">
            <v>2.6673622646221009</v>
          </cell>
          <cell r="K41">
            <v>2.8543140489686012</v>
          </cell>
          <cell r="L41">
            <v>3.3615130771939068</v>
          </cell>
          <cell r="M41">
            <v>3</v>
          </cell>
          <cell r="N41">
            <v>3</v>
          </cell>
          <cell r="O41">
            <v>3</v>
          </cell>
          <cell r="P41">
            <v>3</v>
          </cell>
          <cell r="Q41">
            <v>3</v>
          </cell>
          <cell r="R41">
            <v>3</v>
          </cell>
          <cell r="S41">
            <v>3</v>
          </cell>
          <cell r="T41">
            <v>3</v>
          </cell>
          <cell r="U41">
            <v>3</v>
          </cell>
          <cell r="V41">
            <v>3</v>
          </cell>
          <cell r="W41">
            <v>3</v>
          </cell>
          <cell r="X41">
            <v>3</v>
          </cell>
          <cell r="Y41">
            <v>3</v>
          </cell>
          <cell r="Z41">
            <v>3</v>
          </cell>
          <cell r="AA41">
            <v>3</v>
          </cell>
        </row>
        <row r="42">
          <cell r="C42">
            <v>0</v>
          </cell>
          <cell r="D42">
            <v>0</v>
          </cell>
          <cell r="E42">
            <v>1.1450887553218334</v>
          </cell>
          <cell r="F42">
            <v>-0.45036039566711139</v>
          </cell>
          <cell r="G42">
            <v>-0.29681437450278436</v>
          </cell>
          <cell r="H42">
            <v>-1.0058676323531055</v>
          </cell>
          <cell r="I42">
            <v>-5.6249697067614637E-2</v>
          </cell>
          <cell r="J42">
            <v>-5.7754852453356036E-2</v>
          </cell>
          <cell r="K42">
            <v>-5.9104482832178104E-2</v>
          </cell>
          <cell r="L42">
            <v>-5.8354889914952766E-2</v>
          </cell>
          <cell r="M42">
            <v>-5.5030705287585448E-2</v>
          </cell>
          <cell r="N42">
            <v>-5.1600095806466677E-2</v>
          </cell>
          <cell r="O42">
            <v>-4.8320599675415646E-2</v>
          </cell>
          <cell r="P42">
            <v>-4.5253908279786946E-2</v>
          </cell>
          <cell r="Q42">
            <v>-4.2373030642574611E-2</v>
          </cell>
          <cell r="R42">
            <v>-3.9687492725589801E-2</v>
          </cell>
          <cell r="S42">
            <v>-3.7172160097067808E-2</v>
          </cell>
          <cell r="T42">
            <v>-3.4816245405976456E-2</v>
          </cell>
          <cell r="U42">
            <v>-3.2609644987104065E-2</v>
          </cell>
          <cell r="V42">
            <v>-3.0542895530097078E-2</v>
          </cell>
          <cell r="W42">
            <v>-2.860713349474794E-2</v>
          </cell>
          <cell r="X42" t="e">
            <v>#DIV/0!</v>
          </cell>
          <cell r="Y42" t="e">
            <v>#DIV/0!</v>
          </cell>
          <cell r="Z42" t="e">
            <v>#DIV/0!</v>
          </cell>
          <cell r="AA42" t="e">
            <v>#DIV/0!</v>
          </cell>
        </row>
        <row r="43"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-0.98594946141542017</v>
          </cell>
          <cell r="I43">
            <v>-5.6249697067614637E-2</v>
          </cell>
          <cell r="J43">
            <v>-5.7754852453356036E-2</v>
          </cell>
          <cell r="K43">
            <v>-5.9104482832178104E-2</v>
          </cell>
          <cell r="L43">
            <v>-5.8354889914952766E-2</v>
          </cell>
          <cell r="M43">
            <v>-5.5030705287585448E-2</v>
          </cell>
          <cell r="N43">
            <v>-5.1600095806466677E-2</v>
          </cell>
          <cell r="O43">
            <v>-4.8320599675415646E-2</v>
          </cell>
          <cell r="P43">
            <v>-4.5253908279786946E-2</v>
          </cell>
          <cell r="Q43">
            <v>-4.2373030642574611E-2</v>
          </cell>
          <cell r="R43">
            <v>-3.9687492725589801E-2</v>
          </cell>
          <cell r="S43">
            <v>-3.7172160097067808E-2</v>
          </cell>
          <cell r="T43">
            <v>-3.4816245405976456E-2</v>
          </cell>
          <cell r="U43">
            <v>-3.2609644987104065E-2</v>
          </cell>
          <cell r="V43">
            <v>-3.0542895530097078E-2</v>
          </cell>
          <cell r="W43">
            <v>-2.860713349474794E-2</v>
          </cell>
          <cell r="X43" t="e">
            <v>#DIV/0!</v>
          </cell>
          <cell r="Y43" t="e">
            <v>#DIV/0!</v>
          </cell>
          <cell r="Z43" t="e">
            <v>#DIV/0!</v>
          </cell>
          <cell r="AA43" t="e">
            <v>#DIV/0!</v>
          </cell>
        </row>
        <row r="45">
          <cell r="C45">
            <v>1.8307156886270128</v>
          </cell>
          <cell r="D45">
            <v>-0.11518313705169243</v>
          </cell>
          <cell r="E45">
            <v>-0.25870523731345102</v>
          </cell>
          <cell r="F45">
            <v>1.5297051414009482</v>
          </cell>
          <cell r="G45">
            <v>2.949708069592889</v>
          </cell>
          <cell r="H45">
            <v>-0.60252467086497918</v>
          </cell>
          <cell r="I45">
            <v>0.98905717343888999</v>
          </cell>
          <cell r="J45">
            <v>-0.83744536057366281</v>
          </cell>
          <cell r="K45">
            <v>-1.4012087149482222</v>
          </cell>
          <cell r="L45">
            <v>2.5422505739071828</v>
          </cell>
          <cell r="M45">
            <v>0.50053076919851636</v>
          </cell>
          <cell r="N45">
            <v>0.26752684646061764</v>
          </cell>
          <cell r="O45">
            <v>0.5613161590122836</v>
          </cell>
          <cell r="P45">
            <v>0.70191133737757105</v>
          </cell>
          <cell r="Q45">
            <v>0.89430998903989367</v>
          </cell>
          <cell r="R45">
            <v>0.88405924399179259</v>
          </cell>
          <cell r="S45">
            <v>0.95570166640209719</v>
          </cell>
          <cell r="T45">
            <v>0.97652912198051833</v>
          </cell>
          <cell r="U45">
            <v>1.0792560578196586</v>
          </cell>
          <cell r="V45">
            <v>1.1111813301774687</v>
          </cell>
          <cell r="W45">
            <v>1.0775384431832926</v>
          </cell>
          <cell r="X45" t="e">
            <v>#DIV/0!</v>
          </cell>
          <cell r="Y45" t="e">
            <v>#DIV/0!</v>
          </cell>
          <cell r="Z45" t="e">
            <v>#DIV/0!</v>
          </cell>
          <cell r="AA45" t="e">
            <v>#DIV/0!</v>
          </cell>
        </row>
        <row r="46">
          <cell r="C46">
            <v>9.4086160769989586</v>
          </cell>
          <cell r="D46">
            <v>8.9695804597701123</v>
          </cell>
          <cell r="E46">
            <v>7.837496369758326</v>
          </cell>
          <cell r="F46">
            <v>7.4546997139328193</v>
          </cell>
          <cell r="G46">
            <v>10.382972404966965</v>
          </cell>
          <cell r="H46">
            <v>4.3106241604307174</v>
          </cell>
          <cell r="I46">
            <v>5.7827813568678259</v>
          </cell>
          <cell r="J46">
            <v>4.0610780461938765</v>
          </cell>
          <cell r="K46">
            <v>3.8432329568435812</v>
          </cell>
          <cell r="L46">
            <v>7.5437944664939405</v>
          </cell>
          <cell r="M46">
            <v>4.7666730736240766</v>
          </cell>
          <cell r="N46">
            <v>4.1381739816113026</v>
          </cell>
          <cell r="O46">
            <v>4.0375396828174717</v>
          </cell>
          <cell r="P46">
            <v>3.9388527821234436</v>
          </cell>
          <cell r="Q46">
            <v>3.8079804582221017</v>
          </cell>
          <cell r="R46">
            <v>3.6842108994711826</v>
          </cell>
          <cell r="S46">
            <v>3.5660280390068402</v>
          </cell>
          <cell r="T46">
            <v>3.5168673982338348</v>
          </cell>
          <cell r="U46">
            <v>3.4532126801687686</v>
          </cell>
          <cell r="V46">
            <v>3.38498480220025</v>
          </cell>
          <cell r="W46">
            <v>3.3189919459173085</v>
          </cell>
          <cell r="X46" t="e">
            <v>#DIV/0!</v>
          </cell>
          <cell r="Y46" t="e">
            <v>#DIV/0!</v>
          </cell>
          <cell r="Z46" t="e">
            <v>#DIV/0!</v>
          </cell>
          <cell r="AA46" t="e">
            <v>#DIV/0!</v>
          </cell>
        </row>
        <row r="47">
          <cell r="C47">
            <v>-7.5779003883719458</v>
          </cell>
          <cell r="D47">
            <v>-9.084763596821805</v>
          </cell>
          <cell r="E47">
            <v>-8.0962016070717784</v>
          </cell>
          <cell r="F47">
            <v>-5.9249945725318716</v>
          </cell>
          <cell r="G47">
            <v>-7.4332643353740764</v>
          </cell>
          <cell r="H47">
            <v>-4.9131488312956968</v>
          </cell>
          <cell r="I47">
            <v>-4.7937241834289361</v>
          </cell>
          <cell r="J47">
            <v>-4.8985234067675396</v>
          </cell>
          <cell r="K47">
            <v>-5.2444416717918036</v>
          </cell>
          <cell r="L47">
            <v>-5.0015438925867581</v>
          </cell>
          <cell r="M47">
            <v>-4.2661423044255606</v>
          </cell>
          <cell r="N47">
            <v>-3.8706471351506853</v>
          </cell>
          <cell r="O47">
            <v>-3.4762235238051877</v>
          </cell>
          <cell r="P47">
            <v>-3.236941444745872</v>
          </cell>
          <cell r="Q47">
            <v>-2.913670469182208</v>
          </cell>
          <cell r="R47">
            <v>-2.8001516554793895</v>
          </cell>
          <cell r="S47">
            <v>-2.6103263726047436</v>
          </cell>
          <cell r="T47">
            <v>-2.5403382762533169</v>
          </cell>
          <cell r="U47">
            <v>-2.3739566223491102</v>
          </cell>
          <cell r="V47">
            <v>-2.2738034720227813</v>
          </cell>
          <cell r="W47">
            <v>-2.2414535027340161</v>
          </cell>
          <cell r="X47" t="e">
            <v>#DIV/0!</v>
          </cell>
          <cell r="Y47" t="e">
            <v>#DIV/0!</v>
          </cell>
          <cell r="Z47" t="e">
            <v>#DIV/0!</v>
          </cell>
          <cell r="AA47" t="e">
            <v>#DIV/0!</v>
          </cell>
        </row>
        <row r="49">
          <cell r="C49">
            <v>0.16413313070449065</v>
          </cell>
          <cell r="D49">
            <v>0.32594377080585374</v>
          </cell>
          <cell r="E49">
            <v>-0.32020074454369779</v>
          </cell>
          <cell r="F49">
            <v>1.3567819515034498</v>
          </cell>
          <cell r="G49">
            <v>0.99368290594410413</v>
          </cell>
          <cell r="H49">
            <v>0.27885439312759353</v>
          </cell>
          <cell r="I49">
            <v>3.7499798045076402E-2</v>
          </cell>
          <cell r="J49">
            <v>-0.1839036091277915</v>
          </cell>
          <cell r="K49">
            <v>-1.386792987428179</v>
          </cell>
          <cell r="L49">
            <v>0.99067603809105864</v>
          </cell>
          <cell r="M49">
            <v>-0.12797838438973361</v>
          </cell>
          <cell r="N49">
            <v>-0.12000022280573645</v>
          </cell>
          <cell r="O49">
            <v>-0.11237348761724568</v>
          </cell>
          <cell r="P49">
            <v>-0.10524164716229523</v>
          </cell>
          <cell r="Q49">
            <v>-9.8541931726917706E-2</v>
          </cell>
          <cell r="R49">
            <v>-9.2296494710673957E-2</v>
          </cell>
          <cell r="S49">
            <v>-8.6446883946669315E-2</v>
          </cell>
          <cell r="T49">
            <v>-5.9052527073514098E-2</v>
          </cell>
          <cell r="U49">
            <v>-4.8832427160782246E-2</v>
          </cell>
          <cell r="V49">
            <v>-4.5737502565350682E-2</v>
          </cell>
          <cell r="W49">
            <v>-4.2838729560334021E-2</v>
          </cell>
          <cell r="X49" t="e">
            <v>#DIV/0!</v>
          </cell>
          <cell r="Y49" t="e">
            <v>#DIV/0!</v>
          </cell>
          <cell r="Z49" t="e">
            <v>#DIV/0!</v>
          </cell>
          <cell r="AA49" t="e">
            <v>#DIV/0!</v>
          </cell>
        </row>
        <row r="50">
          <cell r="C50">
            <v>0.51512551790332461</v>
          </cell>
          <cell r="D50">
            <v>0.53915510960366786</v>
          </cell>
          <cell r="E50">
            <v>0.16540170910204258</v>
          </cell>
          <cell r="F50">
            <v>1.6893265474601775</v>
          </cell>
          <cell r="G50">
            <v>1.4084856032306039</v>
          </cell>
          <cell r="H50">
            <v>0.71041476344410748</v>
          </cell>
          <cell r="I50">
            <v>0.72655858712335564</v>
          </cell>
          <cell r="J50">
            <v>0.51979367208020433</v>
          </cell>
          <cell r="K50">
            <v>-3.171460054409557E-2</v>
          </cell>
          <cell r="L50">
            <v>2.3626944963240177</v>
          </cell>
          <cell r="M50">
            <v>0.51191353755893443</v>
          </cell>
          <cell r="N50">
            <v>0.48000089122294581</v>
          </cell>
          <cell r="O50">
            <v>0.44949395046898272</v>
          </cell>
          <cell r="P50">
            <v>0.42096658864918091</v>
          </cell>
          <cell r="Q50">
            <v>0.39416772690767082</v>
          </cell>
          <cell r="R50">
            <v>0.36918597884269583</v>
          </cell>
          <cell r="S50">
            <v>0.34578753578667726</v>
          </cell>
          <cell r="T50">
            <v>0.34578753578667731</v>
          </cell>
          <cell r="U50">
            <v>0.33034949129391616</v>
          </cell>
          <cell r="V50">
            <v>0.30941244545903396</v>
          </cell>
          <cell r="W50">
            <v>0.28980235758789791</v>
          </cell>
          <cell r="X50" t="e">
            <v>#DIV/0!</v>
          </cell>
          <cell r="Y50" t="e">
            <v>#DIV/0!</v>
          </cell>
          <cell r="Z50" t="e">
            <v>#DIV/0!</v>
          </cell>
          <cell r="AA50" t="e">
            <v>#DIV/0!</v>
          </cell>
        </row>
        <row r="51">
          <cell r="C51">
            <v>-0.35099238719883397</v>
          </cell>
          <cell r="D51">
            <v>-0.21321133879781415</v>
          </cell>
          <cell r="E51">
            <v>-0.4856024536457404</v>
          </cell>
          <cell r="F51">
            <v>-0.33254459595672786</v>
          </cell>
          <cell r="G51">
            <v>-0.41480269728649988</v>
          </cell>
          <cell r="H51">
            <v>-0.43156037031651395</v>
          </cell>
          <cell r="I51">
            <v>-0.68905878907827933</v>
          </cell>
          <cell r="J51">
            <v>-0.70369728120799591</v>
          </cell>
          <cell r="K51">
            <v>-1.3550783868840834</v>
          </cell>
          <cell r="L51">
            <v>-1.3720184582329593</v>
          </cell>
          <cell r="M51">
            <v>-0.63989192194866795</v>
          </cell>
          <cell r="N51">
            <v>-0.60000111402868228</v>
          </cell>
          <cell r="O51">
            <v>-0.56186743808622841</v>
          </cell>
          <cell r="P51">
            <v>-0.52620823581147613</v>
          </cell>
          <cell r="Q51">
            <v>-0.49270965863458849</v>
          </cell>
          <cell r="R51">
            <v>-0.4614824735533698</v>
          </cell>
          <cell r="S51">
            <v>-0.43223441973334659</v>
          </cell>
          <cell r="T51">
            <v>-0.40484006286019142</v>
          </cell>
          <cell r="U51">
            <v>-0.3791819184546984</v>
          </cell>
          <cell r="V51">
            <v>-0.3551499480243846</v>
          </cell>
          <cell r="W51">
            <v>-0.33264108714823193</v>
          </cell>
          <cell r="X51" t="e">
            <v>#DIV/0!</v>
          </cell>
          <cell r="Y51" t="e">
            <v>#DIV/0!</v>
          </cell>
          <cell r="Z51" t="e">
            <v>#DIV/0!</v>
          </cell>
          <cell r="AA51" t="e">
            <v>#DIV/0!</v>
          </cell>
        </row>
        <row r="53">
          <cell r="C53">
            <v>0.43179639000719849</v>
          </cell>
          <cell r="D53">
            <v>0.53670440456001489</v>
          </cell>
          <cell r="E53">
            <v>1.6222090700392637</v>
          </cell>
          <cell r="F53">
            <v>1.2655697194696043</v>
          </cell>
          <cell r="G53">
            <v>-0.21201026750198881</v>
          </cell>
          <cell r="H53">
            <v>-0.67223826914687745</v>
          </cell>
          <cell r="I53">
            <v>-0.71718363761208659</v>
          </cell>
          <cell r="J53">
            <v>-0.20822144173973101</v>
          </cell>
          <cell r="K53">
            <v>-0.13550783868840832</v>
          </cell>
          <cell r="L53">
            <v>0.70568704083198697</v>
          </cell>
          <cell r="M53">
            <v>-6.3989192194866804E-2</v>
          </cell>
          <cell r="N53">
            <v>-6.0000111402868227E-2</v>
          </cell>
          <cell r="O53">
            <v>-5.618674380862284E-2</v>
          </cell>
          <cell r="P53">
            <v>-5.2620823581147613E-2</v>
          </cell>
          <cell r="Q53">
            <v>-4.9270965863458853E-2</v>
          </cell>
          <cell r="R53">
            <v>-4.6148247355336978E-2</v>
          </cell>
          <cell r="S53">
            <v>-4.3223441973334657E-2</v>
          </cell>
          <cell r="T53">
            <v>1.3467557699730741E-3</v>
          </cell>
          <cell r="U53">
            <v>4.3092162503715871E-2</v>
          </cell>
          <cell r="V53">
            <v>8.2191809164522636E-2</v>
          </cell>
          <cell r="W53">
            <v>3.3264108714823194E-2</v>
          </cell>
          <cell r="X53" t="e">
            <v>#DIV/0!</v>
          </cell>
          <cell r="Y53" t="e">
            <v>#DIV/0!</v>
          </cell>
          <cell r="Z53" t="e">
            <v>#DIV/0!</v>
          </cell>
          <cell r="AA53" t="e">
            <v>#DIV/0!</v>
          </cell>
        </row>
        <row r="54">
          <cell r="C54">
            <v>1.2322610428275607</v>
          </cell>
          <cell r="D54">
            <v>1.0538031687708056</v>
          </cell>
          <cell r="E54">
            <v>2.4492176155494771</v>
          </cell>
          <cell r="F54">
            <v>2.2860065653482491</v>
          </cell>
          <cell r="G54">
            <v>1.8343497057780771</v>
          </cell>
          <cell r="H54">
            <v>0.79672683750741036</v>
          </cell>
          <cell r="I54">
            <v>0.8187455906508353</v>
          </cell>
          <cell r="J54">
            <v>1.063905176772348</v>
          </cell>
          <cell r="K54">
            <v>0.68618862995406782</v>
          </cell>
          <cell r="L54">
            <v>1.5199413187150488</v>
          </cell>
          <cell r="M54">
            <v>0.9771051334596742</v>
          </cell>
          <cell r="N54">
            <v>0.91619248265174835</v>
          </cell>
          <cell r="O54">
            <v>0.85796294537678253</v>
          </cell>
          <cell r="P54">
            <v>0.80351189137436541</v>
          </cell>
          <cell r="Q54">
            <v>0.75236007870035315</v>
          </cell>
          <cell r="R54">
            <v>0.70467664685855869</v>
          </cell>
          <cell r="S54">
            <v>0.66001531804506253</v>
          </cell>
          <cell r="T54">
            <v>0.66001531804506264</v>
          </cell>
          <cell r="U54">
            <v>0.66001531804506264</v>
          </cell>
          <cell r="V54">
            <v>0.66001531804506264</v>
          </cell>
          <cell r="W54">
            <v>0.66001531804506264</v>
          </cell>
          <cell r="X54" t="e">
            <v>#DIV/0!</v>
          </cell>
          <cell r="Y54" t="e">
            <v>#DIV/0!</v>
          </cell>
          <cell r="Z54" t="e">
            <v>#DIV/0!</v>
          </cell>
          <cell r="AA54" t="e">
            <v>#DIV/0!</v>
          </cell>
        </row>
        <row r="55">
          <cell r="C55">
            <v>-0.80046465282036217</v>
          </cell>
          <cell r="D55">
            <v>-0.51709876421079071</v>
          </cell>
          <cell r="E55">
            <v>-0.82700854551021297</v>
          </cell>
          <cell r="F55">
            <v>-1.020436845878645</v>
          </cell>
          <cell r="G55">
            <v>-2.0463599732800661</v>
          </cell>
          <cell r="H55">
            <v>-1.4689651066542877</v>
          </cell>
          <cell r="I55">
            <v>-1.5359292282629218</v>
          </cell>
          <cell r="J55">
            <v>-1.272126618512079</v>
          </cell>
          <cell r="K55">
            <v>-0.82169646864247614</v>
          </cell>
          <cell r="L55">
            <v>-0.81425427788306193</v>
          </cell>
          <cell r="M55">
            <v>-1.0410943256545411</v>
          </cell>
          <cell r="N55">
            <v>-0.97619259405461645</v>
          </cell>
          <cell r="O55">
            <v>-0.91414968918540551</v>
          </cell>
          <cell r="P55">
            <v>-0.85613271495551313</v>
          </cell>
          <cell r="Q55">
            <v>-0.80163104456381207</v>
          </cell>
          <cell r="R55">
            <v>-0.75082489421389575</v>
          </cell>
          <cell r="S55">
            <v>-0.70323876001839725</v>
          </cell>
          <cell r="T55">
            <v>-0.65866856227508952</v>
          </cell>
          <cell r="U55">
            <v>-0.6169231555413468</v>
          </cell>
          <cell r="V55">
            <v>-0.57782350888054002</v>
          </cell>
          <cell r="W55">
            <v>-0.62675120933023942</v>
          </cell>
          <cell r="X55" t="e">
            <v>#DIV/0!</v>
          </cell>
          <cell r="Y55" t="e">
            <v>#DIV/0!</v>
          </cell>
          <cell r="Z55" t="e">
            <v>#DIV/0!</v>
          </cell>
          <cell r="AA55" t="e">
            <v>#DIV/0!</v>
          </cell>
        </row>
        <row r="57">
          <cell r="C57">
            <v>1.2347861679153231</v>
          </cell>
          <cell r="D57">
            <v>-0.97783131241756094</v>
          </cell>
          <cell r="E57">
            <v>-1.5607135628090179</v>
          </cell>
          <cell r="F57">
            <v>-1.0926465295721064</v>
          </cell>
          <cell r="G57">
            <v>2.168035431150773</v>
          </cell>
          <cell r="H57">
            <v>-0.20914079484569559</v>
          </cell>
          <cell r="I57">
            <v>1.6687410130059006</v>
          </cell>
          <cell r="J57">
            <v>-0.44532030970614006</v>
          </cell>
          <cell r="K57">
            <v>0.12109211116836459</v>
          </cell>
          <cell r="L57">
            <v>0.84588749498413829</v>
          </cell>
          <cell r="M57">
            <v>0.69249834578311642</v>
          </cell>
          <cell r="N57">
            <v>0.44752718066922204</v>
          </cell>
          <cell r="O57">
            <v>0.72987639043815222</v>
          </cell>
          <cell r="P57">
            <v>0.85977380812101367</v>
          </cell>
          <cell r="Q57">
            <v>1.0421228866302699</v>
          </cell>
          <cell r="R57">
            <v>1.0225039860578033</v>
          </cell>
          <cell r="S57">
            <v>1.0853719923221012</v>
          </cell>
          <cell r="T57">
            <v>1.0342348932840595</v>
          </cell>
          <cell r="U57">
            <v>1.0849963224767252</v>
          </cell>
          <cell r="V57">
            <v>1.0747270235782969</v>
          </cell>
          <cell r="W57">
            <v>1.0871130640288036</v>
          </cell>
          <cell r="X57" t="e">
            <v>#DIV/0!</v>
          </cell>
          <cell r="Y57" t="e">
            <v>#DIV/0!</v>
          </cell>
          <cell r="Z57" t="e">
            <v>#DIV/0!</v>
          </cell>
          <cell r="AA57" t="e">
            <v>#DIV/0!</v>
          </cell>
        </row>
        <row r="58">
          <cell r="C58">
            <v>7.6612295162680741</v>
          </cell>
          <cell r="D58">
            <v>7.3766221813956383</v>
          </cell>
          <cell r="E58">
            <v>5.2228770451068067</v>
          </cell>
          <cell r="F58">
            <v>3.4793666011243922</v>
          </cell>
          <cell r="G58">
            <v>7.1401370959582833</v>
          </cell>
          <cell r="H58">
            <v>2.8034825594792001</v>
          </cell>
          <cell r="I58">
            <v>4.2374771790936361</v>
          </cell>
          <cell r="J58">
            <v>2.4773791973413246</v>
          </cell>
          <cell r="K58">
            <v>3.188758927433609</v>
          </cell>
          <cell r="L58">
            <v>3.6611586514548744</v>
          </cell>
          <cell r="M58">
            <v>3.2776544026054677</v>
          </cell>
          <cell r="N58">
            <v>2.741980607736608</v>
          </cell>
          <cell r="O58">
            <v>2.7300827869717064</v>
          </cell>
          <cell r="P58">
            <v>2.7143743020998969</v>
          </cell>
          <cell r="Q58">
            <v>2.6614526526140776</v>
          </cell>
          <cell r="R58">
            <v>2.6103482737699277</v>
          </cell>
          <cell r="S58">
            <v>2.560225185175101</v>
          </cell>
          <cell r="T58">
            <v>2.5110645444020951</v>
          </cell>
          <cell r="U58">
            <v>2.4628478708297896</v>
          </cell>
          <cell r="V58">
            <v>2.4155570386961536</v>
          </cell>
          <cell r="W58">
            <v>2.3691742702843483</v>
          </cell>
          <cell r="X58" t="e">
            <v>#DIV/0!</v>
          </cell>
          <cell r="Y58" t="e">
            <v>#DIV/0!</v>
          </cell>
          <cell r="Z58" t="e">
            <v>#DIV/0!</v>
          </cell>
          <cell r="AA58" t="e">
            <v>#DIV/0!</v>
          </cell>
        </row>
        <row r="59">
          <cell r="C59">
            <v>-6.4264433483527501</v>
          </cell>
          <cell r="D59">
            <v>-8.3544534938131996</v>
          </cell>
          <cell r="E59">
            <v>-6.7835906079158255</v>
          </cell>
          <cell r="F59">
            <v>-4.5720131306964982</v>
          </cell>
          <cell r="G59">
            <v>-4.9721016648075116</v>
          </cell>
          <cell r="H59">
            <v>-3.0126233543248957</v>
          </cell>
          <cell r="I59">
            <v>-2.568736166087735</v>
          </cell>
          <cell r="J59">
            <v>-2.9226995070474646</v>
          </cell>
          <cell r="K59">
            <v>-3.0676668162652443</v>
          </cell>
          <cell r="L59">
            <v>-2.815271156470736</v>
          </cell>
          <cell r="M59">
            <v>-2.5851560568223508</v>
          </cell>
          <cell r="N59">
            <v>-2.2944534270673862</v>
          </cell>
          <cell r="O59">
            <v>-2.0002063965335539</v>
          </cell>
          <cell r="P59">
            <v>-1.8546004939788832</v>
          </cell>
          <cell r="Q59">
            <v>-1.619329765983808</v>
          </cell>
          <cell r="R59">
            <v>-1.5878442877121244</v>
          </cell>
          <cell r="S59">
            <v>-1.4748531928529995</v>
          </cell>
          <cell r="T59">
            <v>-1.4768296511180354</v>
          </cell>
          <cell r="U59">
            <v>-1.3778515483530647</v>
          </cell>
          <cell r="V59">
            <v>-1.3408300151178565</v>
          </cell>
          <cell r="W59">
            <v>-1.2820612062555448</v>
          </cell>
          <cell r="X59" t="e">
            <v>#DIV/0!</v>
          </cell>
          <cell r="Y59" t="e">
            <v>#DIV/0!</v>
          </cell>
          <cell r="Z59" t="e">
            <v>#DIV/0!</v>
          </cell>
          <cell r="AA59" t="e">
            <v>#DIV/0!</v>
          </cell>
        </row>
        <row r="61">
          <cell r="C61">
            <v>1.8281905635392504</v>
          </cell>
          <cell r="D61">
            <v>2.4384515184347708</v>
          </cell>
          <cell r="E61">
            <v>2.3905807540624324</v>
          </cell>
          <cell r="F61">
            <v>0.54855349053742075</v>
          </cell>
          <cell r="G61">
            <v>-4.0942248431561845</v>
          </cell>
          <cell r="H61">
            <v>-3.4783423474538222</v>
          </cell>
          <cell r="I61">
            <v>-1.2762569790877651</v>
          </cell>
          <cell r="J61">
            <v>0.20414885260132171</v>
          </cell>
          <cell r="K61">
            <v>-1.5958225773077102</v>
          </cell>
          <cell r="L61">
            <v>1.5481798639297555</v>
          </cell>
          <cell r="M61">
            <v>-0.59721482674045234</v>
          </cell>
          <cell r="N61">
            <v>-0.95100807637209916</v>
          </cell>
          <cell r="O61">
            <v>-0.6870881394489019</v>
          </cell>
          <cell r="P61">
            <v>-0.52070416506302852</v>
          </cell>
          <cell r="Q61">
            <v>-0.31526374088077969</v>
          </cell>
          <cell r="R61">
            <v>-0.68170074780217849</v>
          </cell>
          <cell r="S61">
            <v>-0.63849559635331776</v>
          </cell>
          <cell r="T61">
            <v>-0.59802872136628771</v>
          </cell>
          <cell r="U61">
            <v>-0.56012657506426133</v>
          </cell>
          <cell r="V61">
            <v>-0.52462660886324786</v>
          </cell>
          <cell r="W61">
            <v>-0.49137657626006176</v>
          </cell>
          <cell r="X61" t="e">
            <v>#DIV/0!</v>
          </cell>
          <cell r="Y61" t="e">
            <v>#DIV/0!</v>
          </cell>
          <cell r="Z61" t="e">
            <v>#DIV/0!</v>
          </cell>
          <cell r="AA61" t="e">
            <v>#DIV/0!</v>
          </cell>
        </row>
        <row r="62">
          <cell r="C62">
            <v>0.67420839843229241</v>
          </cell>
          <cell r="D62">
            <v>-2.4507050436530708E-3</v>
          </cell>
          <cell r="E62">
            <v>2.9440403191346518</v>
          </cell>
          <cell r="F62">
            <v>0.95520802502164792</v>
          </cell>
          <cell r="G62">
            <v>-2.7594819416654022</v>
          </cell>
          <cell r="H62">
            <v>-2.1438248946289096</v>
          </cell>
          <cell r="I62">
            <v>-0.85594674266586679</v>
          </cell>
          <cell r="J62">
            <v>-1.2807588012652269</v>
          </cell>
          <cell r="K62">
            <v>-1.4098596922991498</v>
          </cell>
          <cell r="L62">
            <v>1.5481798639297555</v>
          </cell>
          <cell r="M62">
            <v>-0.59721482674045234</v>
          </cell>
          <cell r="N62">
            <v>-0.95100807637209916</v>
          </cell>
          <cell r="O62">
            <v>-0.6870881394489019</v>
          </cell>
          <cell r="P62">
            <v>-0.52070416506302852</v>
          </cell>
          <cell r="Q62">
            <v>-0.31526374088077969</v>
          </cell>
          <cell r="R62">
            <v>-0.68170074780217849</v>
          </cell>
          <cell r="S62">
            <v>-0.63849559635331776</v>
          </cell>
          <cell r="T62">
            <v>-0.59802872136628771</v>
          </cell>
          <cell r="U62">
            <v>-0.56012657506426133</v>
          </cell>
          <cell r="V62">
            <v>-0.52462660886324786</v>
          </cell>
          <cell r="W62">
            <v>-0.49137657626006176</v>
          </cell>
          <cell r="X62" t="e">
            <v>#DIV/0!</v>
          </cell>
          <cell r="Y62" t="e">
            <v>#DIV/0!</v>
          </cell>
          <cell r="Z62" t="e">
            <v>#DIV/0!</v>
          </cell>
          <cell r="AA62" t="e">
            <v>#DIV/0!</v>
          </cell>
        </row>
        <row r="63">
          <cell r="C63">
            <v>0</v>
          </cell>
          <cell r="D63">
            <v>-1.0489017586834994</v>
          </cell>
          <cell r="E63">
            <v>1.1627911441895777</v>
          </cell>
          <cell r="F63">
            <v>0.24451271709126951</v>
          </cell>
          <cell r="G63">
            <v>-2.7189234557085005</v>
          </cell>
          <cell r="H63">
            <v>-1.6956660485309911</v>
          </cell>
          <cell r="I63">
            <v>-1.2106323325088815</v>
          </cell>
          <cell r="J63">
            <v>-1.5680131989937607</v>
          </cell>
          <cell r="K63">
            <v>-0.42382392992817819</v>
          </cell>
          <cell r="L63">
            <v>-0.69455768358553183</v>
          </cell>
          <cell r="M63">
            <v>-0.80071195960396968</v>
          </cell>
          <cell r="N63">
            <v>-0.8383390921884466</v>
          </cell>
          <cell r="O63">
            <v>-0.8033553755046946</v>
          </cell>
          <cell r="P63">
            <v>-0.77731348081383489</v>
          </cell>
          <cell r="Q63">
            <v>-0.72782946696611861</v>
          </cell>
          <cell r="R63">
            <v>-0.68170074780217849</v>
          </cell>
          <cell r="S63">
            <v>-0.63849559635331776</v>
          </cell>
          <cell r="T63">
            <v>-0.59802872136628771</v>
          </cell>
          <cell r="U63">
            <v>-0.56012657506426133</v>
          </cell>
          <cell r="V63">
            <v>-0.52462660886324786</v>
          </cell>
          <cell r="W63">
            <v>-0.49137657626006176</v>
          </cell>
          <cell r="X63" t="e">
            <v>#DIV/0!</v>
          </cell>
          <cell r="Y63" t="e">
            <v>#DIV/0!</v>
          </cell>
          <cell r="Z63" t="e">
            <v>#DIV/0!</v>
          </cell>
          <cell r="AA63" t="e">
            <v>#DIV/0!</v>
          </cell>
        </row>
        <row r="64">
          <cell r="C64">
            <v>1.1539821651069577</v>
          </cell>
          <cell r="D64">
            <v>2.4409022234784241</v>
          </cell>
          <cell r="E64">
            <v>-0.55345956507221949</v>
          </cell>
          <cell r="F64">
            <v>-0.40665453448422717</v>
          </cell>
          <cell r="G64">
            <v>-1.3347429014907819</v>
          </cell>
          <cell r="H64">
            <v>-1.3345174528249122</v>
          </cell>
          <cell r="I64">
            <v>-0.42031023642189835</v>
          </cell>
          <cell r="J64">
            <v>1.4849076538665487</v>
          </cell>
          <cell r="K64">
            <v>-0.18596288500856045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 t="e">
            <v>#DIV/0!</v>
          </cell>
          <cell r="Y64" t="e">
            <v>#DIV/0!</v>
          </cell>
          <cell r="Z64" t="e">
            <v>#DIV/0!</v>
          </cell>
          <cell r="AA64" t="e">
            <v>#DIV/0!</v>
          </cell>
        </row>
      </sheetData>
      <sheetData sheetId="10" refreshError="1">
        <row r="1">
          <cell r="A1" t="str">
            <v>Honduras: Terms of Trade and the Trade Balance</v>
          </cell>
        </row>
        <row r="9">
          <cell r="C9">
            <v>1880.3202832271954</v>
          </cell>
          <cell r="D9">
            <v>2090.7982165000003</v>
          </cell>
          <cell r="E9">
            <v>2430.9504365000003</v>
          </cell>
          <cell r="F9">
            <v>2856.2978780000003</v>
          </cell>
          <cell r="G9">
            <v>3053.0953421468535</v>
          </cell>
          <cell r="H9">
            <v>3336.4469205000005</v>
          </cell>
          <cell r="I9">
            <v>3483.0369675340007</v>
          </cell>
          <cell r="J9">
            <v>3508.2894028948999</v>
          </cell>
          <cell r="K9">
            <v>3854.4880252955413</v>
          </cell>
          <cell r="L9">
            <v>4547.4652322769816</v>
          </cell>
          <cell r="M9">
            <v>4720.2502454900223</v>
          </cell>
          <cell r="N9">
            <v>5012.5288720728886</v>
          </cell>
          <cell r="O9">
            <v>5357.7678023597291</v>
          </cell>
          <cell r="P9">
            <v>5740.9101071012938</v>
          </cell>
          <cell r="Q9">
            <v>6151.9535119364209</v>
          </cell>
          <cell r="R9">
            <v>6606.1693791090929</v>
          </cell>
          <cell r="S9">
            <v>7095.1160237111844</v>
          </cell>
          <cell r="T9">
            <v>7621.539780559704</v>
          </cell>
          <cell r="U9">
            <v>8188.4109753362754</v>
          </cell>
          <cell r="V9">
            <v>8798.9427019692484</v>
          </cell>
          <cell r="W9">
            <v>9456.6112118513302</v>
          </cell>
          <cell r="X9">
            <v>1930.8144632009312</v>
          </cell>
          <cell r="Y9">
            <v>2044.2396352957203</v>
          </cell>
          <cell r="Z9">
            <v>2166.53350901865</v>
          </cell>
          <cell r="AA9">
            <v>2298.4126966387821</v>
          </cell>
          <cell r="AB9">
            <v>2440.6534327631061</v>
          </cell>
        </row>
        <row r="11">
          <cell r="C11">
            <v>1284.444</v>
          </cell>
          <cell r="D11">
            <v>1406.4</v>
          </cell>
          <cell r="E11">
            <v>1534.3139999999999</v>
          </cell>
          <cell r="F11">
            <v>1611.856</v>
          </cell>
          <cell r="G11">
            <v>1217.7880000000002</v>
          </cell>
          <cell r="H11">
            <v>1436.5424456199996</v>
          </cell>
          <cell r="I11">
            <v>1375.9455939199997</v>
          </cell>
          <cell r="J11">
            <v>1360.8085632435</v>
          </cell>
          <cell r="K11">
            <v>1379.5171755766219</v>
          </cell>
          <cell r="L11">
            <v>1559.5279666638548</v>
          </cell>
          <cell r="M11">
            <v>1649.1857216906928</v>
          </cell>
          <cell r="N11">
            <v>1753.0214770162406</v>
          </cell>
          <cell r="O11">
            <v>1874.1123514649298</v>
          </cell>
          <cell r="P11">
            <v>2000.9027209618284</v>
          </cell>
          <cell r="Q11">
            <v>2139.1050786481019</v>
          </cell>
          <cell r="R11">
            <v>2288.413124202214</v>
          </cell>
          <cell r="S11">
            <v>2446.482167054206</v>
          </cell>
          <cell r="T11">
            <v>2618.9790135099856</v>
          </cell>
          <cell r="U11">
            <v>2807.5341944910087</v>
          </cell>
          <cell r="V11">
            <v>3013.9902092977618</v>
          </cell>
          <cell r="W11">
            <v>3240.4315368472462</v>
          </cell>
          <cell r="X11">
            <v>3490.5314624326352</v>
          </cell>
          <cell r="Y11">
            <v>3765.7427868497953</v>
          </cell>
          <cell r="Z11">
            <v>4069.1090229825486</v>
          </cell>
          <cell r="AA11">
            <v>4404.0882775401442</v>
          </cell>
          <cell r="AB11">
            <v>0</v>
          </cell>
        </row>
        <row r="12">
          <cell r="C12">
            <v>1538.3202832271954</v>
          </cell>
          <cell r="D12">
            <v>1722.0982165000003</v>
          </cell>
          <cell r="E12">
            <v>2017.2504365000004</v>
          </cell>
          <cell r="F12">
            <v>2370.597878</v>
          </cell>
          <cell r="G12">
            <v>2509.6484890000002</v>
          </cell>
          <cell r="H12">
            <v>2669.7469205000002</v>
          </cell>
          <cell r="I12">
            <v>2768.0244475340005</v>
          </cell>
          <cell r="J12">
            <v>2809.1690668949</v>
          </cell>
          <cell r="K12">
            <v>3071.9768497871628</v>
          </cell>
          <cell r="L12">
            <v>3679.1632677126181</v>
          </cell>
          <cell r="M12">
            <v>3801.5265224222699</v>
          </cell>
          <cell r="N12">
            <v>4036.0597976509375</v>
          </cell>
          <cell r="O12">
            <v>4314.2457981001544</v>
          </cell>
          <cell r="P12">
            <v>4623.5658462318042</v>
          </cell>
          <cell r="Q12">
            <v>4955.4336857518347</v>
          </cell>
          <cell r="R12">
            <v>5322.8120922079179</v>
          </cell>
          <cell r="S12">
            <v>5718.4266884230565</v>
          </cell>
          <cell r="T12">
            <v>6144.5229995137688</v>
          </cell>
          <cell r="U12">
            <v>6603.53074611178</v>
          </cell>
          <cell r="V12">
            <v>7098.0793683781358</v>
          </cell>
          <cell r="W12">
            <v>7631.0148888789108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</row>
        <row r="15">
          <cell r="H15">
            <v>130.16</v>
          </cell>
          <cell r="I15">
            <v>162.95999999999998</v>
          </cell>
          <cell r="J15">
            <v>250.16</v>
          </cell>
          <cell r="K15">
            <v>363.91999999999996</v>
          </cell>
          <cell r="L15">
            <v>430.8</v>
          </cell>
          <cell r="M15">
            <v>460.31999999999994</v>
          </cell>
          <cell r="N15">
            <v>448.64</v>
          </cell>
          <cell r="O15">
            <v>490.23999999999995</v>
          </cell>
          <cell r="P15">
            <v>568</v>
          </cell>
          <cell r="Q15">
            <v>632.80000000000007</v>
          </cell>
          <cell r="R15">
            <v>683.42400000000009</v>
          </cell>
          <cell r="S15">
            <v>738.09792000000027</v>
          </cell>
          <cell r="T15">
            <v>797.14575360000015</v>
          </cell>
          <cell r="U15">
            <v>860.91741388800028</v>
          </cell>
          <cell r="V15">
            <v>929.79080699904046</v>
          </cell>
          <cell r="W15">
            <v>1004.1740715589639</v>
          </cell>
          <cell r="X15">
            <v>1084.5079972836809</v>
          </cell>
          <cell r="Y15">
            <v>1171.2686370663755</v>
          </cell>
          <cell r="Z15">
            <v>1264.9701280316856</v>
          </cell>
          <cell r="AA15">
            <v>1366.1677382742203</v>
          </cell>
          <cell r="AB15">
            <v>1475.4611573361581</v>
          </cell>
        </row>
        <row r="16">
          <cell r="H16">
            <v>3466.6069205000003</v>
          </cell>
          <cell r="I16">
            <v>3645.9969675340008</v>
          </cell>
          <cell r="J16">
            <v>3758.4494028948998</v>
          </cell>
          <cell r="K16">
            <v>4218.4080252955409</v>
          </cell>
          <cell r="L16">
            <v>4978.2652322769818</v>
          </cell>
          <cell r="M16">
            <v>5180.570245490022</v>
          </cell>
          <cell r="N16">
            <v>5461.1688720728889</v>
          </cell>
          <cell r="O16">
            <v>5848.0078023597289</v>
          </cell>
          <cell r="P16">
            <v>6308.9101071012938</v>
          </cell>
          <cell r="Q16">
            <v>6784.7535119364211</v>
          </cell>
          <cell r="R16">
            <v>7289.5933791090929</v>
          </cell>
          <cell r="S16">
            <v>7833.2139437111846</v>
          </cell>
          <cell r="T16">
            <v>8418.6855341597038</v>
          </cell>
          <cell r="U16">
            <v>9049.3283892242762</v>
          </cell>
          <cell r="V16">
            <v>9728.7335089682892</v>
          </cell>
          <cell r="W16">
            <v>10460.785283410294</v>
          </cell>
          <cell r="X16">
            <v>3015.3224604846118</v>
          </cell>
          <cell r="Y16">
            <v>3215.5082723620958</v>
          </cell>
          <cell r="Z16">
            <v>3431.5036370503358</v>
          </cell>
          <cell r="AA16">
            <v>3664.5804349130021</v>
          </cell>
          <cell r="AB16">
            <v>3916.1145900992642</v>
          </cell>
        </row>
        <row r="19">
          <cell r="C19">
            <v>-4.0092997611850034</v>
          </cell>
          <cell r="D19">
            <v>-4.575422608175769</v>
          </cell>
          <cell r="E19">
            <v>-5.2554577147256367</v>
          </cell>
          <cell r="F19">
            <v>-7.7424339825920345</v>
          </cell>
          <cell r="G19">
            <v>-15.013494480036883</v>
          </cell>
          <cell r="H19">
            <v>-13.935576756775161</v>
          </cell>
          <cell r="I19">
            <v>-16.446713541018841</v>
          </cell>
          <cell r="J19">
            <v>-15.163857763761888</v>
          </cell>
          <cell r="K19">
            <v>-16.845017536946305</v>
          </cell>
          <cell r="L19">
            <v>-21.17461703542352</v>
          </cell>
          <cell r="M19">
            <v>-19.539715275294885</v>
          </cell>
          <cell r="N19">
            <v>-19.095625027254634</v>
          </cell>
          <cell r="O19">
            <v>-18.941294432919801</v>
          </cell>
          <cell r="P19">
            <v>-18.963720503074185</v>
          </cell>
          <cell r="Q19">
            <v>-18.957032815976302</v>
          </cell>
          <cell r="R19">
            <v>-19.068086310260689</v>
          </cell>
          <cell r="S19">
            <v>-19.203486223238382</v>
          </cell>
          <cell r="T19">
            <v>-19.320719698316012</v>
          </cell>
          <cell r="U19">
            <v>-19.418759565745443</v>
          </cell>
          <cell r="V19">
            <v>-19.496449407131546</v>
          </cell>
          <cell r="W19">
            <v>-19.552493233521776</v>
          </cell>
          <cell r="X19" t="e">
            <v>#DIV/0!</v>
          </cell>
          <cell r="Y19" t="e">
            <v>#DIV/0!</v>
          </cell>
          <cell r="Z19" t="e">
            <v>#DIV/0!</v>
          </cell>
          <cell r="AA19" t="e">
            <v>#DIV/0!</v>
          </cell>
          <cell r="AB19" t="e">
            <v>#DIV/0!</v>
          </cell>
        </row>
        <row r="20">
          <cell r="C20">
            <v>43.471139440851033</v>
          </cell>
          <cell r="D20">
            <v>46.663874736197464</v>
          </cell>
          <cell r="E20">
            <v>46.293690610845708</v>
          </cell>
          <cell r="F20">
            <v>46.534504518640496</v>
          </cell>
          <cell r="G20">
            <v>41.272380319757069</v>
          </cell>
          <cell r="H20">
            <v>41.444356649085321</v>
          </cell>
          <cell r="I20">
            <v>37.975445986506337</v>
          </cell>
          <cell r="J20">
            <v>38.157388769887454</v>
          </cell>
          <cell r="K20">
            <v>38.720231564984523</v>
          </cell>
          <cell r="L20">
            <v>40.538599946343545</v>
          </cell>
          <cell r="M20">
            <v>40.869284758010757</v>
          </cell>
          <cell r="N20">
            <v>41.054833119638715</v>
          </cell>
          <cell r="O20">
            <v>41.265810946535062</v>
          </cell>
          <cell r="P20">
            <v>41.454563085126701</v>
          </cell>
          <cell r="Q20">
            <v>41.665505480064738</v>
          </cell>
          <cell r="R20">
            <v>41.904541405415173</v>
          </cell>
          <cell r="S20">
            <v>42.131580925753084</v>
          </cell>
          <cell r="T20">
            <v>42.389373178748784</v>
          </cell>
          <cell r="U20">
            <v>42.679188088724899</v>
          </cell>
          <cell r="V20">
            <v>43.002431458346791</v>
          </cell>
          <cell r="W20">
            <v>43.360655451445936</v>
          </cell>
          <cell r="X20" t="e">
            <v>#DIV/0!</v>
          </cell>
          <cell r="Y20" t="e">
            <v>#DIV/0!</v>
          </cell>
          <cell r="Z20" t="e">
            <v>#DIV/0!</v>
          </cell>
          <cell r="AA20" t="e">
            <v>#DIV/0!</v>
          </cell>
          <cell r="AB20" t="e">
            <v>#DIV/0!</v>
          </cell>
        </row>
        <row r="21">
          <cell r="C21">
            <v>47.480439202036031</v>
          </cell>
          <cell r="D21">
            <v>51.239297344373234</v>
          </cell>
          <cell r="E21">
            <v>51.549148325571345</v>
          </cell>
          <cell r="F21">
            <v>54.276938501232529</v>
          </cell>
          <cell r="G21">
            <v>56.285874799793959</v>
          </cell>
          <cell r="H21">
            <v>55.379933405860484</v>
          </cell>
          <cell r="I21">
            <v>54.422159527525181</v>
          </cell>
          <cell r="J21">
            <v>53.321246533649337</v>
          </cell>
          <cell r="K21">
            <v>55.565249101930839</v>
          </cell>
          <cell r="L21">
            <v>61.713216981767069</v>
          </cell>
          <cell r="M21">
            <v>60.409000033305645</v>
          </cell>
          <cell r="N21">
            <v>60.150458146893349</v>
          </cell>
          <cell r="O21">
            <v>60.207105379454859</v>
          </cell>
          <cell r="P21">
            <v>60.418283588200886</v>
          </cell>
          <cell r="Q21">
            <v>60.622538296041029</v>
          </cell>
          <cell r="R21">
            <v>60.972627715675863</v>
          </cell>
          <cell r="S21">
            <v>61.335067148991463</v>
          </cell>
          <cell r="T21">
            <v>61.710092877064795</v>
          </cell>
          <cell r="U21">
            <v>62.097947654470346</v>
          </cell>
          <cell r="V21">
            <v>62.498880865478334</v>
          </cell>
          <cell r="W21">
            <v>62.913148684967702</v>
          </cell>
          <cell r="X21" t="e">
            <v>#DIV/0!</v>
          </cell>
          <cell r="Y21" t="e">
            <v>#DIV/0!</v>
          </cell>
          <cell r="Z21" t="e">
            <v>#DIV/0!</v>
          </cell>
          <cell r="AA21" t="e">
            <v>#DIV/0!</v>
          </cell>
          <cell r="AB21" t="e">
            <v>#DIV/0!</v>
          </cell>
        </row>
        <row r="24">
          <cell r="C24" t="str">
            <v>...</v>
          </cell>
          <cell r="D24">
            <v>10.604201809538427</v>
          </cell>
          <cell r="E24">
            <v>14.653327031143281</v>
          </cell>
          <cell r="F24">
            <v>12.172612149434258</v>
          </cell>
          <cell r="G24">
            <v>-8.580842388617782</v>
          </cell>
          <cell r="H24">
            <v>11.531291194292614</v>
          </cell>
          <cell r="I24">
            <v>-2.6607484544536764</v>
          </cell>
          <cell r="J24">
            <v>3.2972046210481665</v>
          </cell>
          <cell r="K24">
            <v>6.9861640266804415</v>
          </cell>
          <cell r="L24">
            <v>11.213770789601242</v>
          </cell>
          <cell r="M24">
            <v>6.9056028437963768</v>
          </cell>
          <cell r="N24">
            <v>7.1326443511324111</v>
          </cell>
          <cell r="O24">
            <v>7.3357229137801738</v>
          </cell>
          <cell r="P24">
            <v>7.2650355722872151</v>
          </cell>
          <cell r="Q24">
            <v>7.3422953962913207</v>
          </cell>
          <cell r="R24">
            <v>7.3792339316356426</v>
          </cell>
          <cell r="S24">
            <v>7.3451748140383355</v>
          </cell>
          <cell r="T24">
            <v>7.4199888583188045</v>
          </cell>
          <cell r="U24">
            <v>7.4966718459355874</v>
          </cell>
          <cell r="V24">
            <v>7.5753400045460495</v>
          </cell>
          <cell r="W24">
            <v>7.6561117660101541</v>
          </cell>
          <cell r="X24">
            <v>7.2072473092425149</v>
          </cell>
          <cell r="Y24">
            <v>7.333579387854039</v>
          </cell>
          <cell r="Z24">
            <v>7.4609549084573734</v>
          </cell>
          <cell r="AA24">
            <v>7.5895009248816203</v>
          </cell>
        </row>
        <row r="25">
          <cell r="C25" t="str">
            <v>...</v>
          </cell>
          <cell r="D25">
            <v>11.193727746826276</v>
          </cell>
          <cell r="E25">
            <v>16.269012347323276</v>
          </cell>
          <cell r="F25">
            <v>17.49716633928584</v>
          </cell>
          <cell r="G25">
            <v>6.8899488972295808</v>
          </cell>
          <cell r="H25">
            <v>9.2807969158900114</v>
          </cell>
          <cell r="I25">
            <v>4.3935974564232705</v>
          </cell>
          <cell r="J25">
            <v>0.72501198225232155</v>
          </cell>
          <cell r="K25">
            <v>9.8680177899511889</v>
          </cell>
          <cell r="L25">
            <v>17.978450119281586</v>
          </cell>
          <cell r="M25">
            <v>3.7995895380716238</v>
          </cell>
          <cell r="N25">
            <v>6.1920154945624972</v>
          </cell>
          <cell r="O25">
            <v>6.8875200342550791</v>
          </cell>
          <cell r="P25">
            <v>7.1511554601678906</v>
          </cell>
          <cell r="Q25">
            <v>7.1598996877983101</v>
          </cell>
          <cell r="R25">
            <v>7.3832786007139495</v>
          </cell>
          <cell r="S25">
            <v>7.4013640362946775</v>
          </cell>
          <cell r="T25">
            <v>7.4195228815041592</v>
          </cell>
          <cell r="U25">
            <v>7.4377515711784747</v>
          </cell>
          <cell r="V25">
            <v>7.456046459708876</v>
          </cell>
          <cell r="W25">
            <v>7.4744038250742495</v>
          </cell>
          <cell r="X25">
            <v>-79.582385064311694</v>
          </cell>
          <cell r="Y25">
            <v>5.8744728847095473</v>
          </cell>
          <cell r="Z25">
            <v>5.9823648662031159</v>
          </cell>
          <cell r="AA25">
            <v>6.0871058338658246</v>
          </cell>
        </row>
        <row r="26">
          <cell r="C26" t="str">
            <v>...</v>
          </cell>
          <cell r="D26">
            <v>9.4948475760718409</v>
          </cell>
          <cell r="E26">
            <v>9.0951365187713193</v>
          </cell>
          <cell r="F26">
            <v>5.0538546868502898</v>
          </cell>
          <cell r="G26">
            <v>-24.448089655651607</v>
          </cell>
          <cell r="H26">
            <v>17.963261718788438</v>
          </cell>
          <cell r="I26">
            <v>-4.2182430379804625</v>
          </cell>
          <cell r="J26">
            <v>-1.1001184017294663</v>
          </cell>
          <cell r="K26">
            <v>1.3748158880283468</v>
          </cell>
          <cell r="L26">
            <v>13.048825652496188</v>
          </cell>
          <cell r="M26">
            <v>5.7490315623280663</v>
          </cell>
          <cell r="N26">
            <v>6.2961832594026212</v>
          </cell>
          <cell r="O26">
            <v>6.9075522482926921</v>
          </cell>
          <cell r="P26">
            <v>6.7653558442102524</v>
          </cell>
          <cell r="Q26">
            <v>6.9070003373197464</v>
          </cell>
          <cell r="R26">
            <v>6.9799303944654056</v>
          </cell>
          <cell r="S26">
            <v>6.9073648101497298</v>
          </cell>
          <cell r="T26">
            <v>7.050811519443112</v>
          </cell>
          <cell r="U26">
            <v>7.1995682290068919</v>
          </cell>
          <cell r="V26">
            <v>7.3536420397608993</v>
          </cell>
          <cell r="W26">
            <v>7.5130080665472221</v>
          </cell>
          <cell r="X26">
            <v>7.7181055282754762</v>
          </cell>
          <cell r="Y26">
            <v>7.8845106362501749</v>
          </cell>
          <cell r="Z26">
            <v>8.0559468159144387</v>
          </cell>
          <cell r="AA26">
            <v>8.2322506638582205</v>
          </cell>
        </row>
        <row r="27">
          <cell r="C27" t="str">
            <v>...</v>
          </cell>
          <cell r="D27">
            <v>11.946662556334676</v>
          </cell>
          <cell r="E27">
            <v>17.139104911209358</v>
          </cell>
          <cell r="F27">
            <v>17.516290248674803</v>
          </cell>
          <cell r="G27">
            <v>5.8656346692300687</v>
          </cell>
          <cell r="H27">
            <v>6.3793169522235793</v>
          </cell>
          <cell r="I27">
            <v>3.6811551791431363</v>
          </cell>
          <cell r="J27">
            <v>1.4864254323170734</v>
          </cell>
          <cell r="K27">
            <v>9.3553565710716047</v>
          </cell>
          <cell r="L27">
            <v>19.765331824278665</v>
          </cell>
          <cell r="M27">
            <v>3.3258446501540195</v>
          </cell>
          <cell r="N27">
            <v>6.1694499261109259</v>
          </cell>
          <cell r="O27">
            <v>6.8925143431008307</v>
          </cell>
          <cell r="P27">
            <v>7.1697363248951707</v>
          </cell>
          <cell r="Q27">
            <v>7.1777465825538567</v>
          </cell>
          <cell r="R27">
            <v>7.4136479217226103</v>
          </cell>
          <cell r="S27">
            <v>7.4324358884334751</v>
          </cell>
          <cell r="T27">
            <v>7.4512857173345104</v>
          </cell>
          <cell r="U27">
            <v>7.4701933190637115</v>
          </cell>
          <cell r="V27">
            <v>7.489154533846154</v>
          </cell>
          <cell r="W27">
            <v>7.5081651365437985</v>
          </cell>
          <cell r="X27">
            <v>-100</v>
          </cell>
          <cell r="Y27" t="e">
            <v>#DIV/0!</v>
          </cell>
          <cell r="Z27" t="e">
            <v>#DIV/0!</v>
          </cell>
          <cell r="AA27" t="e">
            <v>#DIV/0!</v>
          </cell>
        </row>
        <row r="30">
          <cell r="C30">
            <v>100</v>
          </cell>
          <cell r="D30">
            <v>95.632397508234959</v>
          </cell>
          <cell r="E30">
            <v>105.99768829876291</v>
          </cell>
          <cell r="F30">
            <v>109.0230833295516</v>
          </cell>
          <cell r="G30">
            <v>95.932010443317452</v>
          </cell>
          <cell r="H30">
            <v>88.216482986271572</v>
          </cell>
          <cell r="I30">
            <v>82.214213116148898</v>
          </cell>
          <cell r="J30">
            <v>75.152209019966577</v>
          </cell>
          <cell r="K30">
            <v>71.278622318975266</v>
          </cell>
          <cell r="L30">
            <v>70.245784643856595</v>
          </cell>
          <cell r="M30">
            <v>70.137347601330646</v>
          </cell>
          <cell r="N30">
            <v>71.422852091814136</v>
          </cell>
          <cell r="O30">
            <v>72.667962106687455</v>
          </cell>
          <cell r="P30">
            <v>73.720485758791739</v>
          </cell>
          <cell r="Q30">
            <v>74.645866915195569</v>
          </cell>
          <cell r="R30">
            <v>75.546913987355509</v>
          </cell>
          <cell r="S30">
            <v>76.456220706964118</v>
          </cell>
          <cell r="T30">
            <v>77.373016296551711</v>
          </cell>
          <cell r="U30">
            <v>78.296419086307239</v>
          </cell>
          <cell r="V30">
            <v>79.225434880475859</v>
          </cell>
          <cell r="W30">
            <v>80.15895130866754</v>
          </cell>
          <cell r="X30" t="e">
            <v>#DIV/0!</v>
          </cell>
          <cell r="Y30" t="e">
            <v>#DIV/0!</v>
          </cell>
          <cell r="Z30" t="e">
            <v>#DIV/0!</v>
          </cell>
          <cell r="AA30" t="e">
            <v>#DIV/0!</v>
          </cell>
        </row>
        <row r="31">
          <cell r="C31">
            <v>100</v>
          </cell>
          <cell r="D31">
            <v>92.024848947372007</v>
          </cell>
          <cell r="E31">
            <v>99.195537032647678</v>
          </cell>
          <cell r="F31">
            <v>96.581758684344251</v>
          </cell>
          <cell r="G31">
            <v>84.994334920035186</v>
          </cell>
          <cell r="H31">
            <v>83.378884915098638</v>
          </cell>
          <cell r="I31">
            <v>74.93082749985723</v>
          </cell>
          <cell r="J31">
            <v>70.314074601727299</v>
          </cell>
          <cell r="K31">
            <v>70.2105507879062</v>
          </cell>
          <cell r="L31">
            <v>74.704226829462655</v>
          </cell>
          <cell r="M31">
            <v>75.182733153872391</v>
          </cell>
          <cell r="N31">
            <v>75.820207584328799</v>
          </cell>
          <cell r="O31">
            <v>77.026281366650849</v>
          </cell>
          <cell r="P31">
            <v>78.251240310535977</v>
          </cell>
          <cell r="Q31">
            <v>79.474345581849008</v>
          </cell>
          <cell r="R31">
            <v>80.680716703840162</v>
          </cell>
          <cell r="S31">
            <v>81.905197426475482</v>
          </cell>
          <cell r="T31">
            <v>83.147210474882471</v>
          </cell>
          <cell r="U31">
            <v>84.406052718848258</v>
          </cell>
          <cell r="V31">
            <v>85.680891153500369</v>
          </cell>
          <cell r="W31">
            <v>86.970754401132325</v>
          </cell>
          <cell r="X31">
            <v>88.138723081530969</v>
          </cell>
          <cell r="Y31">
            <v>89.317122747078983</v>
          </cell>
          <cell r="Z31">
            <v>90.504771526724468</v>
          </cell>
          <cell r="AA31">
            <v>91.70034036840282</v>
          </cell>
        </row>
        <row r="32">
          <cell r="C32">
            <v>100</v>
          </cell>
          <cell r="D32">
            <v>96.227692021887975</v>
          </cell>
          <cell r="E32">
            <v>93.582736213130588</v>
          </cell>
          <cell r="F32">
            <v>88.588357377859055</v>
          </cell>
          <cell r="G32">
            <v>88.598513183725132</v>
          </cell>
          <cell r="H32">
            <v>94.51621975008257</v>
          </cell>
          <cell r="I32">
            <v>91.140965363249308</v>
          </cell>
          <cell r="J32">
            <v>93.562219286256948</v>
          </cell>
          <cell r="K32">
            <v>98.501554187889042</v>
          </cell>
          <cell r="L32">
            <v>106.34691776625486</v>
          </cell>
          <cell r="M32">
            <v>107.19357906321228</v>
          </cell>
          <cell r="N32">
            <v>106.15679066814899</v>
          </cell>
          <cell r="O32">
            <v>105.99758013519731</v>
          </cell>
          <cell r="P32">
            <v>106.14585553134924</v>
          </cell>
          <cell r="Q32">
            <v>106.46851442175496</v>
          </cell>
          <cell r="R32">
            <v>106.79551611776479</v>
          </cell>
          <cell r="S32">
            <v>107.12692396920299</v>
          </cell>
          <cell r="T32">
            <v>107.46280092816815</v>
          </cell>
          <cell r="U32">
            <v>107.80320952584854</v>
          </cell>
          <cell r="V32">
            <v>108.14821184984795</v>
          </cell>
          <cell r="W32">
            <v>108.49786952206327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</row>
        <row r="33">
          <cell r="C33">
            <v>100</v>
          </cell>
          <cell r="D33">
            <v>100</v>
          </cell>
          <cell r="E33">
            <v>94.571665206561505</v>
          </cell>
          <cell r="F33">
            <v>64.176310021488518</v>
          </cell>
          <cell r="G33">
            <v>88.251488979965302</v>
          </cell>
          <cell r="H33">
            <v>138.58309076954086</v>
          </cell>
          <cell r="I33">
            <v>119.41950919287842</v>
          </cell>
          <cell r="J33">
            <v>122.4590305985075</v>
          </cell>
          <cell r="K33">
            <v>141.8121230839717</v>
          </cell>
          <cell r="L33">
            <v>182.82855511573351</v>
          </cell>
          <cell r="M33">
            <v>182.82855511573351</v>
          </cell>
          <cell r="N33">
            <v>173.01225685448605</v>
          </cell>
          <cell r="O33">
            <v>169.33114500651826</v>
          </cell>
          <cell r="P33">
            <v>165.65003315855046</v>
          </cell>
          <cell r="Q33">
            <v>163.1959585932386</v>
          </cell>
          <cell r="R33">
            <v>160.77824068815357</v>
          </cell>
          <cell r="S33">
            <v>158.39634082610684</v>
          </cell>
          <cell r="T33">
            <v>156.04972836942378</v>
          </cell>
          <cell r="U33">
            <v>153.7378805417286</v>
          </cell>
          <cell r="V33">
            <v>151.46028231148077</v>
          </cell>
          <cell r="W33">
            <v>149.21642627723659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</row>
        <row r="34">
          <cell r="C34">
            <v>100</v>
          </cell>
          <cell r="D34">
            <v>95.756458835018051</v>
          </cell>
          <cell r="E34">
            <v>93.377120170747219</v>
          </cell>
          <cell r="F34">
            <v>90.203746252641963</v>
          </cell>
          <cell r="G34">
            <v>87.341530386642361</v>
          </cell>
          <cell r="H34">
            <v>87.470832699253904</v>
          </cell>
          <cell r="I34">
            <v>85.495283585653468</v>
          </cell>
          <cell r="J34">
            <v>87.779138346351658</v>
          </cell>
          <cell r="K34">
            <v>90.965756122976941</v>
          </cell>
          <cell r="L34">
            <v>94.58442211322587</v>
          </cell>
          <cell r="M34">
            <v>95.488211379057276</v>
          </cell>
          <cell r="N34">
            <v>95.376208423971107</v>
          </cell>
          <cell r="O34">
            <v>95.5958502339125</v>
          </cell>
          <cell r="P34">
            <v>96.14771508615074</v>
          </cell>
          <cell r="Q34">
            <v>96.761708885232068</v>
          </cell>
          <cell r="R34">
            <v>97.379623613531237</v>
          </cell>
          <cell r="S34">
            <v>98.001484309877569</v>
          </cell>
          <cell r="T34">
            <v>98.627316172996885</v>
          </cell>
          <cell r="U34">
            <v>99.257144562532645</v>
          </cell>
          <cell r="V34">
            <v>99.890995000073545</v>
          </cell>
          <cell r="W34">
            <v>100.52889317018767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</row>
        <row r="37">
          <cell r="C37" t="str">
            <v>...</v>
          </cell>
          <cell r="D37">
            <v>-4.3676024917650436</v>
          </cell>
          <cell r="E37">
            <v>10.838681305292376</v>
          </cell>
          <cell r="F37">
            <v>2.8542085014735097</v>
          </cell>
          <cell r="G37">
            <v>-12.007615714428887</v>
          </cell>
          <cell r="H37">
            <v>-8.042703808031515</v>
          </cell>
          <cell r="I37">
            <v>-6.8040230883572583</v>
          </cell>
          <cell r="J37">
            <v>-8.589760612566355</v>
          </cell>
          <cell r="K37">
            <v>-5.1543218110357447</v>
          </cell>
          <cell r="L37">
            <v>-1.4490146435444218</v>
          </cell>
          <cell r="M37">
            <v>-0.15436804226149903</v>
          </cell>
          <cell r="N37">
            <v>1.8328387577335459</v>
          </cell>
          <cell r="O37">
            <v>1.7432936075875594</v>
          </cell>
          <cell r="P37">
            <v>1.4484012233052956</v>
          </cell>
          <cell r="Q37">
            <v>1.2552564553516499</v>
          </cell>
          <cell r="R37">
            <v>1.2070957300068796</v>
          </cell>
          <cell r="S37">
            <v>1.2036318515416866</v>
          </cell>
          <cell r="T37">
            <v>1.1991118330337391</v>
          </cell>
          <cell r="U37">
            <v>1.1934429261699631</v>
          </cell>
          <cell r="V37">
            <v>1.1865367599309451</v>
          </cell>
          <cell r="W37">
            <v>1.1783039494829284</v>
          </cell>
          <cell r="X37" t="e">
            <v>#DIV/0!</v>
          </cell>
          <cell r="Y37" t="e">
            <v>#DIV/0!</v>
          </cell>
          <cell r="Z37" t="e">
            <v>#DIV/0!</v>
          </cell>
          <cell r="AA37" t="e">
            <v>#DIV/0!</v>
          </cell>
        </row>
        <row r="38">
          <cell r="C38" t="str">
            <v>...</v>
          </cell>
          <cell r="D38">
            <v>-7.975151052627993</v>
          </cell>
          <cell r="E38">
            <v>7.7921215490138973</v>
          </cell>
          <cell r="F38">
            <v>-2.6349757524304462</v>
          </cell>
          <cell r="G38">
            <v>-11.997528231164178</v>
          </cell>
          <cell r="H38">
            <v>-1.9006560924988758</v>
          </cell>
          <cell r="I38">
            <v>-10.132130483447611</v>
          </cell>
          <cell r="J38">
            <v>-6.1613531468589837</v>
          </cell>
          <cell r="K38">
            <v>-0.14723057141472484</v>
          </cell>
          <cell r="L38">
            <v>6.4002859842690274</v>
          </cell>
          <cell r="M38">
            <v>0.64053447136542818</v>
          </cell>
          <cell r="N38">
            <v>0.84790004794281781</v>
          </cell>
          <cell r="O38">
            <v>1.5907022952695415</v>
          </cell>
          <cell r="P38">
            <v>1.5903129713016106</v>
          </cell>
          <cell r="Q38">
            <v>1.5630490538670161</v>
          </cell>
          <cell r="R38">
            <v>1.5179377862869492</v>
          </cell>
          <cell r="S38">
            <v>1.5176869674201177</v>
          </cell>
          <cell r="T38">
            <v>1.5164032166846475</v>
          </cell>
          <cell r="U38">
            <v>1.5139921553304125</v>
          </cell>
          <cell r="V38">
            <v>1.5103637637202683</v>
          </cell>
          <cell r="W38">
            <v>1.505426974751134</v>
          </cell>
          <cell r="X38">
            <v>1.3429441752472959</v>
          </cell>
          <cell r="Y38">
            <v>1.3369829109708853</v>
          </cell>
          <cell r="Z38">
            <v>1.3296988786893449</v>
          </cell>
          <cell r="AA38">
            <v>1.3210008947708518</v>
          </cell>
        </row>
        <row r="39">
          <cell r="C39" t="str">
            <v>...</v>
          </cell>
          <cell r="D39">
            <v>-3.7723079781120217</v>
          </cell>
          <cell r="E39">
            <v>-2.7486430913834736</v>
          </cell>
          <cell r="F39">
            <v>-5.3368591658797593</v>
          </cell>
          <cell r="G39">
            <v>1.1464041287911897E-2</v>
          </cell>
          <cell r="H39">
            <v>6.6792391358599934</v>
          </cell>
          <cell r="I39">
            <v>-3.5710848315326449</v>
          </cell>
          <cell r="J39">
            <v>2.6566033323846661</v>
          </cell>
          <cell r="K39">
            <v>5.2791980986684583</v>
          </cell>
          <cell r="L39">
            <v>7.9647104485285558</v>
          </cell>
          <cell r="M39">
            <v>0.79613148621602292</v>
          </cell>
          <cell r="N39">
            <v>-0.96721128646325427</v>
          </cell>
          <cell r="O39">
            <v>-0.14997677675597787</v>
          </cell>
          <cell r="P39">
            <v>0.13988564263713865</v>
          </cell>
          <cell r="Q39">
            <v>0.30397690874555128</v>
          </cell>
          <cell r="R39">
            <v>0.30713464706990656</v>
          </cell>
          <cell r="S39">
            <v>0.3103200054511257</v>
          </cell>
          <cell r="T39">
            <v>0.31353178689395023</v>
          </cell>
          <cell r="U39">
            <v>0.31676877462736286</v>
          </cell>
          <cell r="V39">
            <v>0.32002973336029417</v>
          </cell>
          <cell r="W39">
            <v>0.3233134105821156</v>
          </cell>
          <cell r="X39">
            <v>-100</v>
          </cell>
          <cell r="Y39" t="e">
            <v>#DIV/0!</v>
          </cell>
          <cell r="Z39" t="e">
            <v>#DIV/0!</v>
          </cell>
          <cell r="AA39" t="e">
            <v>#DIV/0!</v>
          </cell>
        </row>
        <row r="43">
          <cell r="C43" t="str">
            <v>...</v>
          </cell>
          <cell r="D43" t="str">
            <v>...</v>
          </cell>
          <cell r="E43">
            <v>1936.2526666666665</v>
          </cell>
          <cell r="F43">
            <v>2178.69</v>
          </cell>
          <cell r="G43">
            <v>2290.2311754385964</v>
          </cell>
          <cell r="H43">
            <v>2394.8189271620631</v>
          </cell>
          <cell r="I43">
            <v>2388.6808045600123</v>
          </cell>
          <cell r="J43">
            <v>2479.2990511222233</v>
          </cell>
          <cell r="K43">
            <v>2542.3304266266036</v>
          </cell>
          <cell r="L43">
            <v>2727.9065678619272</v>
          </cell>
          <cell r="M43">
            <v>2955.5311979374769</v>
          </cell>
          <cell r="N43">
            <v>3200.6173177284495</v>
          </cell>
          <cell r="O43">
            <v>3428.9611907965768</v>
          </cell>
          <cell r="P43">
            <v>3677.4732830824355</v>
          </cell>
          <cell r="Q43">
            <v>3946.4635692201541</v>
          </cell>
          <cell r="R43">
            <v>4235.7994817865201</v>
          </cell>
          <cell r="S43">
            <v>4547.3685811233463</v>
          </cell>
          <cell r="T43">
            <v>4883.0761850777717</v>
          </cell>
          <cell r="U43">
            <v>5245.6058566613247</v>
          </cell>
          <cell r="V43">
            <v>5639.0817106995055</v>
          </cell>
          <cell r="W43">
            <v>6066.5184865858782</v>
          </cell>
          <cell r="X43">
            <v>6519.7109178251549</v>
          </cell>
          <cell r="Y43">
            <v>7001.603309060898</v>
          </cell>
          <cell r="Z43">
            <v>7515.5111287235586</v>
          </cell>
          <cell r="AA43">
            <v>8076.726617319694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A"/>
      <sheetName val="C"/>
      <sheetName val="BoP OUT Medium"/>
      <sheetName val="BoP OUT Long"/>
      <sheetName val="DebtServiceOutLong"/>
      <sheetName val="IMF Assistance"/>
      <sheetName val="large projects"/>
      <sheetName val="OUTPUT"/>
      <sheetName val="DebtService to budget"/>
      <sheetName val="Terms of Trade"/>
      <sheetName val="Exports"/>
      <sheetName val="Services"/>
      <sheetName val="B"/>
      <sheetName val="D"/>
      <sheetName val="E"/>
      <sheetName val="F"/>
      <sheetName val="Workspace contents"/>
      <sheetName val="Contents"/>
      <sheetName val="BOP9703_stress"/>
      <sheetName val="PRIVATE"/>
      <sheetName val="Exp"/>
      <sheetName val="Imp"/>
      <sheetName val="Trade"/>
      <sheetName val="BoP_OUT_Medium"/>
      <sheetName val="BoP_OUT_Long"/>
      <sheetName val="IMF_Assistance"/>
      <sheetName val="large_projects"/>
      <sheetName val="DebtService_to_budget"/>
      <sheetName val="Terms_of_Trade"/>
      <sheetName val="Workspace_contents"/>
      <sheetName val="Stress 0322"/>
      <sheetName val="Stress analysis"/>
      <sheetName val="IMF Assistance Old"/>
      <sheetName val="Key Ratios"/>
      <sheetName val="Debt Service  Long"/>
      <sheetName val="MMI"/>
      <sheetName val="TOC"/>
      <sheetName val="Info Din."/>
      <sheetName val="Stress_0322"/>
      <sheetName val="Stress_analysis"/>
      <sheetName val="IMF_Assistance_Old"/>
      <sheetName val="Key_Ratios"/>
      <sheetName val="Debt_Service__Long"/>
      <sheetName val="NPV Reduction"/>
      <sheetName val="Noyau"/>
      <sheetName val="Tally_PDR"/>
      <sheetName val="1996"/>
      <sheetName val="Scheduled Repayment"/>
      <sheetName val="SEI"/>
      <sheetName val="Fund_Credit"/>
      <sheetName val="Export destination"/>
      <sheetName val="FHIS"/>
      <sheetName val="Q1"/>
      <sheetName val="C_basef14.3p10.6"/>
      <sheetName val="Realism 2 - Fiscal multiplier"/>
      <sheetName val="Realism 2 - Alt. 1"/>
      <sheetName val="panel chart"/>
      <sheetName val="Stress_03221"/>
      <sheetName val="Stress_analysis1"/>
      <sheetName val="BoP_OUT_Medium1"/>
      <sheetName val="BoP_OUT_Long1"/>
      <sheetName val="IMF_Assistance1"/>
      <sheetName val="IMF_Assistance_Old1"/>
      <sheetName val="large_projects1"/>
      <sheetName val="Terms_of_Trade1"/>
      <sheetName val="Key_Ratios1"/>
      <sheetName val="Debt_Service__Long1"/>
      <sheetName val="DebtService_to_budget1"/>
      <sheetName val="Workspace_contents1"/>
      <sheetName val="NFA-input"/>
      <sheetName val="CBK-input"/>
      <sheetName val="Survey"/>
      <sheetName val="6-QAC &amp; PC Table (2)"/>
      <sheetName val="BoP"/>
      <sheetName val="RES"/>
      <sheetName val="Input"/>
      <sheetName val="IFS SURVEYS Dec1990_Feb2004"/>
      <sheetName val="Table of Contents"/>
      <sheetName val="InHUB"/>
      <sheetName val="Monetary Dev_Monthly"/>
      <sheetName val="OutHUB"/>
      <sheetName val="PARAM"/>
      <sheetName val="CPIINDEX"/>
      <sheetName val="IFS_SURVEYS_Dec1990_Feb2004"/>
      <sheetName val="Table_of_Contents"/>
      <sheetName val="Monetary_Dev_Monthly"/>
      <sheetName val="AfDB"/>
      <sheetName val="CB"/>
      <sheetName val="Bench - 99"/>
      <sheetName val="BDDCLE-Octobre 04 pgmé"/>
      <sheetName val="Gin"/>
      <sheetName val="Din"/>
      <sheetName val="Impact"/>
      <sheetName val="Figure 6 NPV"/>
      <sheetName val="WEO_WETA"/>
      <sheetName val="Stress_03224"/>
      <sheetName val="Stress_analysis4"/>
      <sheetName val="BoP_OUT_Medium4"/>
      <sheetName val="BoP_OUT_Long4"/>
      <sheetName val="IMF_Assistance4"/>
      <sheetName val="IMF_Assistance_Old4"/>
      <sheetName val="large_projects4"/>
      <sheetName val="Terms_of_Trade4"/>
      <sheetName val="Key_Ratios4"/>
      <sheetName val="Debt_Service__Long4"/>
      <sheetName val="DebtService_to_budget4"/>
      <sheetName val="Workspace_contents4"/>
      <sheetName val="Stress_03222"/>
      <sheetName val="Stress_analysis2"/>
      <sheetName val="BoP_OUT_Medium2"/>
      <sheetName val="BoP_OUT_Long2"/>
      <sheetName val="IMF_Assistance2"/>
      <sheetName val="IMF_Assistance_Old2"/>
      <sheetName val="large_projects2"/>
      <sheetName val="Terms_of_Trade2"/>
      <sheetName val="Key_Ratios2"/>
      <sheetName val="Debt_Service__Long2"/>
      <sheetName val="DebtService_to_budget2"/>
      <sheetName val="Workspace_contents2"/>
      <sheetName val="Stress_03223"/>
      <sheetName val="Stress_analysis3"/>
      <sheetName val="BoP_OUT_Medium3"/>
      <sheetName val="BoP_OUT_Long3"/>
      <sheetName val="IMF_Assistance3"/>
      <sheetName val="IMF_Assistance_Old3"/>
      <sheetName val="large_projects3"/>
      <sheetName val="Terms_of_Trade3"/>
      <sheetName val="Key_Ratios3"/>
      <sheetName val="Debt_Service__Long3"/>
      <sheetName val="DebtService_to_budget3"/>
      <sheetName val="Workspace_contents3"/>
      <sheetName val="Assumptions"/>
      <sheetName val="BALANCE DES PAIEMENTS"/>
      <sheetName val="PRODUCTO"/>
      <sheetName val="Afiliados"/>
      <sheetName val="Listas"/>
      <sheetName val="Annual"/>
      <sheetName val="Print Tables"/>
      <sheetName val="Haver_In_Q"/>
      <sheetName val="Data"/>
      <sheetName val="NTS"/>
      <sheetName val="Probit"/>
      <sheetName val="תוכן"/>
      <sheetName val="page 1"/>
      <sheetName val="country name lookup"/>
      <sheetName val="Control"/>
      <sheetName val="Hoja1"/>
      <sheetName val="IN"/>
      <sheetName val="Outputs"/>
      <sheetName val="Dep fonct"/>
      <sheetName val="C_basef14_3p10_6"/>
      <sheetName val="labels"/>
      <sheetName val="table 1"/>
      <sheetName val="Stress_03225"/>
      <sheetName val="Stress_analysis5"/>
      <sheetName val="BoP_OUT_Medium5"/>
      <sheetName val="BoP_OUT_Long5"/>
      <sheetName val="IMF_Assistance5"/>
      <sheetName val="IMF_Assistance_Old5"/>
      <sheetName val="large_projects5"/>
      <sheetName val="Terms_of_Trade5"/>
      <sheetName val="Key_Ratios5"/>
      <sheetName val="Debt_Service__Long5"/>
      <sheetName val="DebtService_to_budget5"/>
      <sheetName val="Workspace_contents5"/>
      <sheetName val="Scheduled_Repayment"/>
      <sheetName val="Export_destination"/>
      <sheetName val="NPV_Reduction"/>
      <sheetName val="Info_Din_"/>
      <sheetName val="panel_chart"/>
      <sheetName val="6-QAC_&amp;_PC_Table_(2)"/>
      <sheetName val="IFS_SURVEYS_Dec1990_Feb20041"/>
      <sheetName val="Table_of_Contents1"/>
      <sheetName val="Monetary_Dev_Monthly1"/>
      <sheetName val="Bench_-_99"/>
      <sheetName val="BDDCLE-Octobre_04_pgmé"/>
      <sheetName val="Figure_6_NPV"/>
      <sheetName val="Realism_2_-_Fiscal_multiplier"/>
      <sheetName val="Realism_2_-_Alt__1"/>
      <sheetName val="BALANCE_DES_PAIEMENTS"/>
      <sheetName val="REER"/>
      <sheetName val="HiddenSettings"/>
      <sheetName val="Proj cur"/>
      <sheetName val="Links_Out"/>
      <sheetName val="Links-Out"/>
      <sheetName val="Chart Data"/>
      <sheetName val="page_1"/>
      <sheetName val="country_name_lookup"/>
      <sheetName val="Stress_03226"/>
      <sheetName val="Stress_analysis6"/>
      <sheetName val="BoP_OUT_Medium6"/>
      <sheetName val="BoP_OUT_Long6"/>
      <sheetName val="IMF_Assistance6"/>
      <sheetName val="IMF_Assistance_Old6"/>
      <sheetName val="large_projects6"/>
      <sheetName val="Terms_of_Trade6"/>
      <sheetName val="Key_Ratios6"/>
      <sheetName val="Debt_Service__Long6"/>
      <sheetName val="DebtService_to_budget6"/>
      <sheetName val="Workspace_contents6"/>
      <sheetName val="Export_destination1"/>
      <sheetName val="panel_chart1"/>
      <sheetName val="NPV_Reduction1"/>
      <sheetName val="Info_Din_1"/>
      <sheetName val="Realism_2_-_Fiscal_multiplier1"/>
      <sheetName val="Realism_2_-_Alt__11"/>
      <sheetName val="Scheduled_Repayment1"/>
      <sheetName val="C_basef14_3p10_61"/>
      <sheetName val="IFS_SURVEYS_Dec1990_Feb20042"/>
      <sheetName val="Monetary_Dev_Monthly2"/>
      <sheetName val="Table_of_Contents2"/>
      <sheetName val="6-QAC_&amp;_PC_Table_(2)1"/>
      <sheetName val="Bench_-_991"/>
      <sheetName val="BDDCLE-Octobre_04_pgmé1"/>
      <sheetName val="Figure_6_NPV1"/>
      <sheetName val="BALANCE_DES_PAIEMENTS1"/>
      <sheetName val="page_11"/>
      <sheetName val="country_name_lookup1"/>
      <sheetName val="Table1m"/>
      <sheetName val="STATS"/>
      <sheetName val="Chart4"/>
      <sheetName val="panel_chart2"/>
      <sheetName val="panel_chart3"/>
      <sheetName val="SimInp1"/>
      <sheetName val="ModDef"/>
      <sheetName val="CPI"/>
      <sheetName val="Dep_fonct"/>
      <sheetName val="Print_Tables"/>
      <sheetName val="Proj_cur"/>
      <sheetName val="pivo"/>
      <sheetName val="Sheet2"/>
      <sheetName val="Summary"/>
      <sheetName val="A 11"/>
      <sheetName val="Export_destination2"/>
      <sheetName val="NPV_Reduction2"/>
      <sheetName val="Info_Din_2"/>
      <sheetName val="Scheduled_Repayment2"/>
      <sheetName val="C_basef14_3p10_62"/>
      <sheetName val="Realism_2_-_Fiscal_multiplier2"/>
      <sheetName val="Realism_2_-_Alt__12"/>
      <sheetName val="NPV_Reduction3"/>
      <sheetName val="NPV_Reduction5"/>
      <sheetName val="NPV_Reduction4"/>
      <sheetName val="Stress_03227"/>
      <sheetName val="Stress_analysis7"/>
      <sheetName val="BoP_OUT_Medium7"/>
      <sheetName val="BoP_OUT_Long7"/>
      <sheetName val="IMF_Assistance7"/>
      <sheetName val="IMF_Assistance_Old7"/>
      <sheetName val="large_projects7"/>
      <sheetName val="Terms_of_Trade7"/>
      <sheetName val="Key_Ratios7"/>
      <sheetName val="Debt_Service__Long7"/>
      <sheetName val="DebtService_to_budget7"/>
      <sheetName val="Workspace_contents7"/>
      <sheetName val="NPV_Reduction6"/>
      <sheetName val="IFS_SURVEYS_Dec1990_Feb20043"/>
      <sheetName val="Monetary_Dev_Monthly3"/>
      <sheetName val="Table_of_Contents3"/>
      <sheetName val="6-QAC_&amp;_PC_Table_(2)2"/>
      <sheetName val="Bench_-_992"/>
      <sheetName val="BDDCLE-Octobre_04_pgmé2"/>
      <sheetName val="Figure_6_NPV2"/>
      <sheetName val="BALANCE_DES_PAIEMENTS2"/>
      <sheetName val="page_12"/>
      <sheetName val="country_name_lookup2"/>
      <sheetName val="Chart_Data"/>
      <sheetName val="table_1"/>
      <sheetName val="CIRRs"/>
      <sheetName val="Base Services"/>
      <sheetName val="arrtrsr"/>
      <sheetName val="Base_Services"/>
      <sheetName val="Input 1- Basics"/>
      <sheetName val="Staff Costs 6940 - 4407"/>
      <sheetName val="FTE 6940"/>
      <sheetName val="Template"/>
      <sheetName val="Data sheet"/>
      <sheetName val="Liste Reg_Pref"/>
      <sheetName val="Base_Services6"/>
      <sheetName val="Base_Services1"/>
      <sheetName val="Base_Services2"/>
      <sheetName val="Base_Services3"/>
      <sheetName val="Base_Services4"/>
      <sheetName val="Base_Services5"/>
      <sheetName val="Bench_-_993"/>
      <sheetName val="BDDCLE-Octobre_04_pgmé3"/>
      <sheetName val="Bench_-_994"/>
      <sheetName val="BDDCLE-Octobre_04_pgmé4"/>
      <sheetName val="Bench_-_995"/>
      <sheetName val="BDDCLE-Octobre_04_pgmé5"/>
      <sheetName val="Main"/>
      <sheetName val="Links"/>
      <sheetName val="ErrCheck"/>
      <sheetName val="npv-dp"/>
      <sheetName val="Bench_-_996"/>
      <sheetName val="BDDCLE-Octobre_04_pgmé6"/>
      <sheetName val="NPV_Reduction7"/>
      <sheetName val="Bench_-_997"/>
      <sheetName val="BDDCLE-Octobre_04_pgmé7"/>
      <sheetName val="Model"/>
      <sheetName val="Stress_03228"/>
      <sheetName val="Stress_analysis8"/>
      <sheetName val="BoP_OUT_Medium8"/>
      <sheetName val="BoP_OUT_Long8"/>
      <sheetName val="IMF_Assistance8"/>
      <sheetName val="IMF_Assistance_Old8"/>
      <sheetName val="large_projects8"/>
      <sheetName val="Terms_of_Trade8"/>
      <sheetName val="Key_Ratios8"/>
      <sheetName val="Debt_Service__Long8"/>
      <sheetName val="DebtService_to_budget8"/>
      <sheetName val="Workspace_contents8"/>
      <sheetName val="NPV_Reduction8"/>
      <sheetName val="Bench_-_998"/>
      <sheetName val="BDDCLE-Octobre_04_pgmé8"/>
      <sheetName val="Stress_03229"/>
      <sheetName val="Stress_analysis9"/>
      <sheetName val="BoP_OUT_Medium9"/>
      <sheetName val="BoP_OUT_Long9"/>
      <sheetName val="IMF_Assistance9"/>
      <sheetName val="IMF_Assistance_Old9"/>
      <sheetName val="large_projects9"/>
      <sheetName val="Terms_of_Trade9"/>
      <sheetName val="Key_Ratios9"/>
      <sheetName val="Debt_Service__Long9"/>
      <sheetName val="DebtService_to_budget9"/>
      <sheetName val="Workspace_contents9"/>
      <sheetName val="NPV_Reduction9"/>
      <sheetName val="Bench_-_999"/>
      <sheetName val="BDDCLE-Octobre_04_pgmé9"/>
      <sheetName val="Figure_6_NPV3"/>
      <sheetName val="Info_Din_3"/>
      <sheetName val="Scheduled_Repayment3"/>
      <sheetName val="Export_destination3"/>
      <sheetName val="C_basef14_3p10_63"/>
      <sheetName val="Realism_2_-_Fiscal_multiplier3"/>
      <sheetName val="Realism_2_-_Alt__13"/>
      <sheetName val="IFS_SURVEYS_Dec1990_Feb20044"/>
      <sheetName val="Monetary_Dev_Monthly4"/>
      <sheetName val="Table_of_Contents4"/>
      <sheetName val="6-QAC_&amp;_PC_Table_(2)3"/>
      <sheetName val="BALANCE_DES_PAIEMENTS3"/>
      <sheetName val="page_13"/>
      <sheetName val="country_name_lookup3"/>
      <sheetName val="#REF"/>
      <sheetName val="ЦалингийнСудалгааТайлбар"/>
      <sheetName val="source"/>
      <sheetName val="2"/>
      <sheetName val="ТөрөөсИргэдэд(нэрс)"/>
      <sheetName val="УрсгалШилжүүлэг(нэрс)"/>
      <sheetName val="Lifting Sch-NIG"/>
      <sheetName val="tab 14"/>
      <sheetName val="tab 3"/>
      <sheetName val="1994-1995"/>
      <sheetName val="1997"/>
      <sheetName val="1998"/>
      <sheetName val="1999"/>
      <sheetName val="Proposed arrangements"/>
      <sheetName val="2000"/>
      <sheetName val="ARG"/>
      <sheetName val="Programa"/>
      <sheetName val="J(Priv.Cap)"/>
      <sheetName val="1990"/>
      <sheetName val="Info"/>
      <sheetName val="normal"/>
      <sheetName val="Base"/>
      <sheetName val="BancoCentral3901"/>
      <sheetName val="GDP projections"/>
    </sheetNames>
    <sheetDataSet>
      <sheetData sheetId="0" refreshError="1"/>
      <sheetData sheetId="1" refreshError="1">
        <row r="1">
          <cell r="A1">
            <v>36608.787579398151</v>
          </cell>
        </row>
        <row r="428">
          <cell r="P428">
            <v>1998</v>
          </cell>
          <cell r="Q428">
            <v>1999</v>
          </cell>
          <cell r="R428">
            <v>1999</v>
          </cell>
          <cell r="S428">
            <v>2000</v>
          </cell>
          <cell r="T428">
            <v>2001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/>
      <sheetData sheetId="39"/>
      <sheetData sheetId="40"/>
      <sheetData sheetId="4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/>
      <sheetData sheetId="84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/>
      <sheetData sheetId="151" refreshError="1"/>
      <sheetData sheetId="152" refreshError="1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/>
      <sheetData sheetId="223" refreshError="1"/>
      <sheetData sheetId="224" refreshError="1"/>
      <sheetData sheetId="225" refreshError="1"/>
      <sheetData sheetId="226"/>
      <sheetData sheetId="227"/>
      <sheetData sheetId="228"/>
      <sheetData sheetId="229" refreshError="1"/>
      <sheetData sheetId="230" refreshError="1"/>
      <sheetData sheetId="231" refreshError="1"/>
      <sheetData sheetId="232" refreshError="1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 refreshError="1"/>
      <sheetData sheetId="269" refreshError="1"/>
      <sheetData sheetId="270" refreshError="1"/>
      <sheetData sheetId="27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 refreshError="1"/>
      <sheetData sheetId="291" refreshError="1"/>
      <sheetData sheetId="292" refreshError="1"/>
      <sheetData sheetId="293" refreshError="1"/>
      <sheetData sheetId="294"/>
      <sheetData sheetId="295"/>
      <sheetData sheetId="296"/>
      <sheetData sheetId="297"/>
      <sheetData sheetId="298"/>
      <sheetData sheetId="299" refreshError="1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C"/>
      <sheetName val="Stress 0322"/>
      <sheetName val="Stress analysis"/>
      <sheetName val="BoP OUT Medium"/>
      <sheetName val="BoP OUT Long"/>
      <sheetName val="IMF Assistance"/>
      <sheetName val="IMF Assistance Old"/>
      <sheetName val="large projects"/>
      <sheetName val="Terms of Trade"/>
      <sheetName val="Exports"/>
      <sheetName val="Services"/>
      <sheetName val="Key Ratios"/>
      <sheetName val="Debt Service  Long"/>
      <sheetName val="DebtService to budget"/>
      <sheetName val="B"/>
      <sheetName val="D"/>
      <sheetName val="E"/>
      <sheetName val="F"/>
      <sheetName val="Workspace contents"/>
      <sheetName val="OUTPUT"/>
      <sheetName val="Contents"/>
      <sheetName val="DebtServiceOutLong"/>
      <sheetName val="BOP9703_stress"/>
      <sheetName val="Programa"/>
      <sheetName val="MMI"/>
      <sheetName val="TOC"/>
      <sheetName val="Info Din."/>
      <sheetName val="Stress_0322"/>
      <sheetName val="Stress_analysis"/>
      <sheetName val="BoP_OUT_Medium"/>
      <sheetName val="BoP_OUT_Long"/>
      <sheetName val="IMF_Assistance"/>
      <sheetName val="IMF_Assistance_Old"/>
      <sheetName val="large_projects"/>
      <sheetName val="Terms_of_Trade"/>
      <sheetName val="Key_Ratios"/>
      <sheetName val="Debt_Service__Long"/>
      <sheetName val="DebtService_to_budget"/>
      <sheetName val="Workspace_contents"/>
      <sheetName val="NPV Reduction"/>
      <sheetName val="Noyau"/>
      <sheetName val="Tally_PDR"/>
      <sheetName val="1996"/>
      <sheetName val="Scheduled Repayment"/>
      <sheetName val="SEI"/>
      <sheetName val="Fund_Credit"/>
      <sheetName val="Export destination"/>
      <sheetName val="FHIS"/>
      <sheetName val="Q1"/>
      <sheetName val="C_basef14.3p10.6"/>
      <sheetName val="Realism 2 - Fiscal multiplier"/>
      <sheetName val="Realism 2 - Alt. 1"/>
      <sheetName val="panel chart"/>
      <sheetName val="Stress_03221"/>
      <sheetName val="Stress_analysis1"/>
      <sheetName val="BoP_OUT_Medium1"/>
      <sheetName val="BoP_OUT_Long1"/>
      <sheetName val="IMF_Assistance1"/>
      <sheetName val="IMF_Assistance_Old1"/>
      <sheetName val="large_projects1"/>
      <sheetName val="Terms_of_Trade1"/>
      <sheetName val="Key_Ratios1"/>
      <sheetName val="Debt_Service__Long1"/>
      <sheetName val="DebtService_to_budget1"/>
      <sheetName val="Workspace_contents1"/>
      <sheetName val="NFA-input"/>
      <sheetName val="CBK-input"/>
      <sheetName val="Survey"/>
      <sheetName val="6-QAC &amp; PC Table (2)"/>
      <sheetName val="BoP"/>
      <sheetName val="RES"/>
      <sheetName val="Input"/>
      <sheetName val="Trade"/>
      <sheetName val="IFS SURVEYS Dec1990_Feb2004"/>
      <sheetName val="Table of Contents"/>
      <sheetName val="InHUB"/>
      <sheetName val="Monetary Dev_Monthly"/>
      <sheetName val="OutHUB"/>
      <sheetName val="PARAM"/>
      <sheetName val="CPIINDEX"/>
      <sheetName val="IFS_SURVEYS_Dec1990_Feb2004"/>
      <sheetName val="Table_of_Contents"/>
      <sheetName val="Monetary_Dev_Monthly"/>
      <sheetName val="AfDB"/>
      <sheetName val="CB"/>
      <sheetName val="Bench - 99"/>
      <sheetName val="BDDCLE-Octobre 04 pgmé"/>
      <sheetName val="Gin"/>
      <sheetName val="Din"/>
      <sheetName val="Impact"/>
      <sheetName val="Figure 6 NPV"/>
      <sheetName val="WEO_WETA"/>
      <sheetName val="Stress_03224"/>
      <sheetName val="Stress_analysis4"/>
      <sheetName val="BoP_OUT_Medium4"/>
      <sheetName val="BoP_OUT_Long4"/>
      <sheetName val="IMF_Assistance4"/>
      <sheetName val="IMF_Assistance_Old4"/>
      <sheetName val="large_projects4"/>
      <sheetName val="Terms_of_Trade4"/>
      <sheetName val="Key_Ratios4"/>
      <sheetName val="Debt_Service__Long4"/>
      <sheetName val="DebtService_to_budget4"/>
      <sheetName val="Workspace_contents4"/>
      <sheetName val="Stress_03222"/>
      <sheetName val="Stress_analysis2"/>
      <sheetName val="BoP_OUT_Medium2"/>
      <sheetName val="BoP_OUT_Long2"/>
      <sheetName val="IMF_Assistance2"/>
      <sheetName val="IMF_Assistance_Old2"/>
      <sheetName val="large_projects2"/>
      <sheetName val="Terms_of_Trade2"/>
      <sheetName val="Key_Ratios2"/>
      <sheetName val="Debt_Service__Long2"/>
      <sheetName val="DebtService_to_budget2"/>
      <sheetName val="Workspace_contents2"/>
      <sheetName val="Stress_03223"/>
      <sheetName val="Stress_analysis3"/>
      <sheetName val="BoP_OUT_Medium3"/>
      <sheetName val="BoP_OUT_Long3"/>
      <sheetName val="IMF_Assistance3"/>
      <sheetName val="IMF_Assistance_Old3"/>
      <sheetName val="large_projects3"/>
      <sheetName val="Terms_of_Trade3"/>
      <sheetName val="Key_Ratios3"/>
      <sheetName val="Debt_Service__Long3"/>
      <sheetName val="DebtService_to_budget3"/>
      <sheetName val="Workspace_contents3"/>
      <sheetName val="Assumptions"/>
      <sheetName val="BALANCE DES PAIEMENTS"/>
      <sheetName val="PRODUCTO"/>
      <sheetName val="Afiliados"/>
      <sheetName val="Listas"/>
      <sheetName val="Annual"/>
      <sheetName val="Print Tables"/>
      <sheetName val="Haver_In_Q"/>
      <sheetName val="Data"/>
      <sheetName val="NTS"/>
      <sheetName val="Probit"/>
      <sheetName val="תוכן"/>
      <sheetName val="page 1"/>
      <sheetName val="country name lookup"/>
      <sheetName val="Control"/>
      <sheetName val="Hoja1"/>
      <sheetName val="IN"/>
      <sheetName val="Exp"/>
      <sheetName val="Imp"/>
      <sheetName val="Outputs"/>
      <sheetName val="Dep fonct"/>
      <sheetName val="PRIVATE"/>
      <sheetName val="C_basef14_3p10_6"/>
    </sheetNames>
    <sheetDataSet>
      <sheetData sheetId="0" refreshError="1"/>
      <sheetData sheetId="1" refreshError="1">
        <row r="1">
          <cell r="O1" t="str">
            <v>Lyon</v>
          </cell>
        </row>
        <row r="428">
          <cell r="P428">
            <v>1998</v>
          </cell>
          <cell r="Q428">
            <v>1999</v>
          </cell>
          <cell r="R428">
            <v>1999</v>
          </cell>
          <cell r="S428">
            <v>2000</v>
          </cell>
          <cell r="T428">
            <v>2001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/>
      <sheetData sheetId="82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Info"/>
      <sheetName val="IN"/>
      <sheetName val="Quart_BOP"/>
      <sheetName val="MTBOP"/>
      <sheetName val="Brief_tbl"/>
      <sheetName val="memo"/>
      <sheetName val="SR"/>
      <sheetName val="OUT"/>
      <sheetName val="Main ratios"/>
      <sheetName val="Report Out"/>
      <sheetName val="Exports_Q"/>
      <sheetName val="Exports"/>
      <sheetName val="Proj"/>
      <sheetName val="Imports"/>
      <sheetName val="Imports_Q"/>
      <sheetName val="Services_Q"/>
      <sheetName val="Services"/>
      <sheetName val="Off.transfers"/>
      <sheetName val="Off.Loans"/>
      <sheetName val="Private Capital"/>
      <sheetName val="Debt Service"/>
      <sheetName val="Debt-BOP"/>
      <sheetName val="Debt Service_q"/>
      <sheetName val="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"/>
      <sheetName val="Links"/>
      <sheetName val="xxweolinksxx"/>
      <sheetName val="ErrCheck"/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Q"/>
      <sheetName val="QC"/>
      <sheetName val="WDQP"/>
      <sheetName val="QQ1"/>
      <sheetName val="QQ2"/>
      <sheetName val="QQ3"/>
      <sheetName val="WRSTAB"/>
      <sheetName val="Info"/>
      <sheetName val="Programa"/>
      <sheetName val="Exp"/>
      <sheetName val="Imp"/>
      <sheetName val="Trade"/>
      <sheetName val="A"/>
      <sheetName val="M"/>
      <sheetName val="Q"/>
      <sheetName val="NPV_base"/>
      <sheetName val="C"/>
      <sheetName val="Datos Modelo 900"/>
      <sheetName val="Data"/>
      <sheetName val="NPV-DP"/>
      <sheetName val="Scheduled Repayment"/>
      <sheetName val="NPV"/>
      <sheetName val="FSUOUT"/>
      <sheetName val="CHARTS"/>
      <sheetName val="MEMO ESTAT"/>
      <sheetName val="PARAM"/>
      <sheetName val="Table 1"/>
      <sheetName val="Links-Out"/>
      <sheetName val="CIRRs"/>
      <sheetName val="Cover"/>
      <sheetName val="Savings &amp; Invest."/>
      <sheetName val="arrtrsr"/>
      <sheetName val="Output"/>
      <sheetName val="Dates"/>
      <sheetName val="Data Fiscal"/>
      <sheetName val="EW"/>
      <sheetName val="EERProfile"/>
      <sheetName val="TABELAS"/>
      <sheetName val="NAVIGATOR"/>
      <sheetName val="GE Calculation"/>
      <sheetName val="Scheduled_Repayment"/>
      <sheetName val="MEMO_ESTAT"/>
      <sheetName val="Data_Fiscal"/>
      <sheetName val="GE_Calculation"/>
      <sheetName val="Quarterly Raw Data"/>
      <sheetName val="Quarterly MacroFlow"/>
      <sheetName val="Scheduled_Repayment1"/>
      <sheetName val="MEMO_ESTAT1"/>
      <sheetName val="Data_Fiscal1"/>
      <sheetName val="GE_Calculation1"/>
      <sheetName val="Scheduled_Repayment2"/>
      <sheetName val="MEMO_ESTAT2"/>
      <sheetName val="Data_Fiscal2"/>
      <sheetName val="GE_Calculation2"/>
      <sheetName val="E"/>
      <sheetName val="Fax a enviar"/>
      <sheetName val="K. IMF Base"/>
      <sheetName val="Daily-Monitoring"/>
      <sheetName val="Caratula"/>
      <sheetName val="Constants"/>
      <sheetName val="ARG"/>
    </sheetNames>
    <sheetDataSet>
      <sheetData sheetId="0" refreshError="1">
        <row r="18">
          <cell r="G18" t="str">
            <v>Last sent to WEO:</v>
          </cell>
        </row>
        <row r="19">
          <cell r="G19" t="str">
            <v xml:space="preserve">       Last updated:</v>
          </cell>
        </row>
        <row r="25">
          <cell r="AB25" t="b">
            <v>0</v>
          </cell>
        </row>
        <row r="47">
          <cell r="AG47" t="str">
            <v>Left</v>
          </cell>
        </row>
      </sheetData>
      <sheetData sheetId="1" refreshError="1">
        <row r="1">
          <cell r="A1" t="str">
            <v>Links and other sources</v>
          </cell>
        </row>
        <row r="3">
          <cell r="A3" t="str">
            <v>Quest</v>
          </cell>
          <cell r="B3" t="str">
            <v>Series</v>
          </cell>
          <cell r="C3" t="str">
            <v>Year</v>
          </cell>
          <cell r="D3" t="str">
            <v>Link Type</v>
          </cell>
          <cell r="E3" t="str">
            <v>Link Path</v>
          </cell>
          <cell r="F3" t="str">
            <v>Link Reference</v>
          </cell>
        </row>
        <row r="4">
          <cell r="A4" t="str">
            <v>Q1</v>
          </cell>
          <cell r="B4" t="str">
            <v>NFI_R</v>
          </cell>
          <cell r="C4">
            <v>1974</v>
          </cell>
          <cell r="D4" t="str">
            <v>Aremos</v>
          </cell>
          <cell r="E4" t="str">
            <v>C:\JRFiles\WEO\banks\R999.bnk</v>
          </cell>
          <cell r="F4" t="str">
            <v>W111BMS</v>
          </cell>
        </row>
        <row r="5">
          <cell r="A5" t="str">
            <v>Q1</v>
          </cell>
          <cell r="B5" t="str">
            <v>NFI_R</v>
          </cell>
          <cell r="C5">
            <v>1975</v>
          </cell>
          <cell r="D5" t="str">
            <v>Aremos</v>
          </cell>
          <cell r="E5" t="str">
            <v>C:\JRFiles\WEO\banks\R999.bnk</v>
          </cell>
          <cell r="F5" t="str">
            <v>W111BMS</v>
          </cell>
        </row>
        <row r="6">
          <cell r="A6" t="str">
            <v>Q1</v>
          </cell>
          <cell r="B6" t="str">
            <v>NFI_R</v>
          </cell>
          <cell r="C6">
            <v>1976</v>
          </cell>
          <cell r="D6" t="str">
            <v>Aremos</v>
          </cell>
          <cell r="E6" t="str">
            <v>C:\JRFiles\WEO\banks\R999.bnk</v>
          </cell>
          <cell r="F6" t="str">
            <v>W111BMS</v>
          </cell>
        </row>
        <row r="7">
          <cell r="A7" t="str">
            <v>Q1</v>
          </cell>
          <cell r="B7" t="str">
            <v>NFI_R</v>
          </cell>
          <cell r="C7">
            <v>1977</v>
          </cell>
          <cell r="D7" t="str">
            <v>Aremos</v>
          </cell>
          <cell r="E7" t="str">
            <v>C:\JRFiles\WEO\banks\R999.bnk</v>
          </cell>
          <cell r="F7" t="str">
            <v>W111BMS</v>
          </cell>
        </row>
        <row r="8">
          <cell r="A8" t="str">
            <v>Q1</v>
          </cell>
          <cell r="B8" t="str">
            <v>NFI_R</v>
          </cell>
          <cell r="C8">
            <v>1978</v>
          </cell>
          <cell r="D8" t="str">
            <v>Aremos</v>
          </cell>
          <cell r="E8" t="str">
            <v>C:\JRFiles\WEO\banks\R999.bnk</v>
          </cell>
          <cell r="F8" t="str">
            <v>W111BMS</v>
          </cell>
        </row>
        <row r="9">
          <cell r="A9" t="str">
            <v>Q1</v>
          </cell>
          <cell r="B9" t="str">
            <v>NFI_R</v>
          </cell>
          <cell r="C9">
            <v>1979</v>
          </cell>
          <cell r="D9" t="str">
            <v>Aremos</v>
          </cell>
          <cell r="E9" t="str">
            <v>C:\JRFiles\WEO\banks\R999.bnk</v>
          </cell>
          <cell r="F9" t="str">
            <v>W111BMS</v>
          </cell>
        </row>
        <row r="10">
          <cell r="A10" t="str">
            <v>Q1</v>
          </cell>
          <cell r="B10" t="str">
            <v>NFI_R</v>
          </cell>
          <cell r="C10">
            <v>1980</v>
          </cell>
          <cell r="D10" t="str">
            <v>Aremos</v>
          </cell>
          <cell r="E10" t="str">
            <v>C:\JRFiles\WEO\banks\R999.bnk</v>
          </cell>
          <cell r="F10" t="str">
            <v>W111BMS</v>
          </cell>
        </row>
        <row r="11">
          <cell r="A11" t="str">
            <v>Q1</v>
          </cell>
          <cell r="B11" t="str">
            <v>NFI_R</v>
          </cell>
          <cell r="C11">
            <v>1981</v>
          </cell>
          <cell r="D11" t="str">
            <v>Aremos</v>
          </cell>
          <cell r="E11" t="str">
            <v>C:\JRFiles\WEO\banks\R999.bnk</v>
          </cell>
          <cell r="F11" t="str">
            <v>W111BMS</v>
          </cell>
        </row>
        <row r="12">
          <cell r="A12" t="str">
            <v>Q1</v>
          </cell>
          <cell r="B12" t="str">
            <v>NFI_R</v>
          </cell>
          <cell r="C12">
            <v>1982</v>
          </cell>
          <cell r="D12" t="str">
            <v>Aremos</v>
          </cell>
          <cell r="E12" t="str">
            <v>C:\JRFiles\WEO\banks\R999.bnk</v>
          </cell>
          <cell r="F12" t="str">
            <v>W111BMS</v>
          </cell>
        </row>
        <row r="13">
          <cell r="A13" t="str">
            <v>Q1</v>
          </cell>
          <cell r="B13" t="str">
            <v>NFI_R</v>
          </cell>
          <cell r="C13">
            <v>1983</v>
          </cell>
          <cell r="D13" t="str">
            <v>Aremos</v>
          </cell>
          <cell r="E13" t="str">
            <v>C:\JRFiles\WEO\banks\R999.bnk</v>
          </cell>
          <cell r="F13" t="str">
            <v>W111BMS</v>
          </cell>
        </row>
        <row r="14">
          <cell r="A14" t="str">
            <v>Q1</v>
          </cell>
          <cell r="B14" t="str">
            <v>NFI_R</v>
          </cell>
          <cell r="C14">
            <v>1984</v>
          </cell>
          <cell r="D14" t="str">
            <v>Aremos</v>
          </cell>
          <cell r="E14" t="str">
            <v>C:\JRFiles\WEO\banks\R999.bnk</v>
          </cell>
          <cell r="F14" t="str">
            <v>W111BMS</v>
          </cell>
        </row>
        <row r="15">
          <cell r="A15" t="str">
            <v>Q1</v>
          </cell>
          <cell r="B15" t="str">
            <v>NFI_R</v>
          </cell>
          <cell r="C15">
            <v>1985</v>
          </cell>
          <cell r="D15" t="str">
            <v>Aremos</v>
          </cell>
          <cell r="E15" t="str">
            <v>C:\JRFiles\WEO\banks\R999.bnk</v>
          </cell>
          <cell r="F15" t="str">
            <v>W111BMS</v>
          </cell>
        </row>
        <row r="16">
          <cell r="A16" t="str">
            <v>Q1</v>
          </cell>
          <cell r="B16" t="str">
            <v>NFI_R</v>
          </cell>
          <cell r="C16">
            <v>1986</v>
          </cell>
          <cell r="D16" t="str">
            <v>Aremos</v>
          </cell>
          <cell r="E16" t="str">
            <v>C:\JRFiles\WEO\banks\R999.bnk</v>
          </cell>
          <cell r="F16" t="str">
            <v>W111BMS</v>
          </cell>
        </row>
        <row r="17">
          <cell r="A17" t="str">
            <v>Q1</v>
          </cell>
          <cell r="B17" t="str">
            <v>NFI_R</v>
          </cell>
          <cell r="C17">
            <v>1987</v>
          </cell>
          <cell r="D17" t="str">
            <v>Aremos</v>
          </cell>
          <cell r="E17" t="str">
            <v>C:\JRFiles\WEO\banks\R999.bnk</v>
          </cell>
          <cell r="F17" t="str">
            <v>W111BMS</v>
          </cell>
        </row>
        <row r="18">
          <cell r="A18" t="str">
            <v>Q1</v>
          </cell>
          <cell r="B18" t="str">
            <v>NFI_R</v>
          </cell>
          <cell r="C18">
            <v>1988</v>
          </cell>
          <cell r="D18" t="str">
            <v>Aremos</v>
          </cell>
          <cell r="E18" t="str">
            <v>C:\JRFiles\WEO\banks\R999.bnk</v>
          </cell>
          <cell r="F18" t="str">
            <v>W111BMS</v>
          </cell>
        </row>
        <row r="19">
          <cell r="A19" t="str">
            <v>Q1</v>
          </cell>
          <cell r="B19" t="str">
            <v>NFI_R</v>
          </cell>
          <cell r="C19">
            <v>1989</v>
          </cell>
          <cell r="D19" t="str">
            <v>Aremos</v>
          </cell>
          <cell r="E19" t="str">
            <v>C:\JRFiles\WEO\banks\R999.bnk</v>
          </cell>
          <cell r="F19" t="str">
            <v>W111BMS</v>
          </cell>
        </row>
        <row r="20">
          <cell r="A20" t="str">
            <v>Q1</v>
          </cell>
          <cell r="B20" t="str">
            <v>NFI_R</v>
          </cell>
          <cell r="C20">
            <v>1990</v>
          </cell>
          <cell r="D20" t="str">
            <v>Aremos</v>
          </cell>
          <cell r="E20" t="str">
            <v>C:\JRFiles\WEO\banks\R999.bnk</v>
          </cell>
          <cell r="F20" t="str">
            <v>W111BMS</v>
          </cell>
        </row>
        <row r="21">
          <cell r="A21" t="str">
            <v>Q1</v>
          </cell>
          <cell r="B21" t="str">
            <v>NFI_R</v>
          </cell>
          <cell r="C21">
            <v>1991</v>
          </cell>
          <cell r="D21" t="str">
            <v>Aremos</v>
          </cell>
          <cell r="E21" t="str">
            <v>C:\JRFiles\WEO\banks\R999.bnk</v>
          </cell>
          <cell r="F21" t="str">
            <v>W111BMS</v>
          </cell>
        </row>
        <row r="22">
          <cell r="A22" t="str">
            <v>Q1</v>
          </cell>
          <cell r="B22" t="str">
            <v>NFI_R</v>
          </cell>
          <cell r="C22">
            <v>1992</v>
          </cell>
          <cell r="D22" t="str">
            <v>Aremos</v>
          </cell>
          <cell r="E22" t="str">
            <v>C:\JRFiles\WEO\banks\R999.bnk</v>
          </cell>
          <cell r="F22" t="str">
            <v>W111BMS</v>
          </cell>
        </row>
        <row r="23">
          <cell r="A23" t="str">
            <v>Q1</v>
          </cell>
          <cell r="B23" t="str">
            <v>NFI_R</v>
          </cell>
          <cell r="C23">
            <v>1993</v>
          </cell>
          <cell r="D23" t="str">
            <v>Aremos</v>
          </cell>
          <cell r="E23" t="str">
            <v>C:\JRFiles\WEO\banks\R999.bnk</v>
          </cell>
          <cell r="F23" t="str">
            <v>W111BMS</v>
          </cell>
        </row>
        <row r="24">
          <cell r="A24" t="str">
            <v>Q1</v>
          </cell>
          <cell r="B24" t="str">
            <v>NFI_R</v>
          </cell>
          <cell r="C24">
            <v>1994</v>
          </cell>
          <cell r="D24" t="str">
            <v>Aremos</v>
          </cell>
          <cell r="E24" t="str">
            <v>C:\JRFiles\WEO\banks\R999.bnk</v>
          </cell>
          <cell r="F24" t="str">
            <v>W111BMS</v>
          </cell>
        </row>
        <row r="25">
          <cell r="A25" t="str">
            <v>Q1</v>
          </cell>
          <cell r="B25" t="str">
            <v>NFI_R</v>
          </cell>
          <cell r="C25">
            <v>1995</v>
          </cell>
          <cell r="D25" t="str">
            <v>Aremos</v>
          </cell>
          <cell r="E25" t="str">
            <v>C:\JRFiles\WEO\banks\R999.bnk</v>
          </cell>
          <cell r="F25" t="str">
            <v>W111BMS</v>
          </cell>
        </row>
        <row r="26">
          <cell r="A26" t="str">
            <v>Q1</v>
          </cell>
          <cell r="B26" t="str">
            <v>NFI_R</v>
          </cell>
          <cell r="C26">
            <v>1996</v>
          </cell>
          <cell r="D26" t="str">
            <v>Aremos</v>
          </cell>
          <cell r="E26" t="str">
            <v>C:\JRFiles\WEO\banks\R999.bnk</v>
          </cell>
          <cell r="F26" t="str">
            <v>W111BMS</v>
          </cell>
        </row>
        <row r="27">
          <cell r="A27" t="str">
            <v>Q1</v>
          </cell>
          <cell r="B27" t="str">
            <v>NFI_R</v>
          </cell>
          <cell r="C27">
            <v>1997</v>
          </cell>
          <cell r="D27" t="str">
            <v>Aremos</v>
          </cell>
          <cell r="E27" t="str">
            <v>C:\JRFiles\WEO\banks\R999.bnk</v>
          </cell>
          <cell r="F27" t="str">
            <v>W111BMS</v>
          </cell>
        </row>
        <row r="28">
          <cell r="A28" t="str">
            <v>Q1</v>
          </cell>
          <cell r="B28" t="str">
            <v>NFI_R</v>
          </cell>
          <cell r="C28">
            <v>1998</v>
          </cell>
          <cell r="D28" t="str">
            <v>Aremos</v>
          </cell>
          <cell r="E28" t="str">
            <v>C:\JRFiles\WEO\banks\R999.bnk</v>
          </cell>
          <cell r="F28" t="str">
            <v>W111BMS</v>
          </cell>
        </row>
        <row r="29">
          <cell r="A29" t="str">
            <v>Q1</v>
          </cell>
          <cell r="B29" t="str">
            <v>NFI_R</v>
          </cell>
          <cell r="C29">
            <v>1999</v>
          </cell>
          <cell r="D29" t="str">
            <v>Aremos</v>
          </cell>
          <cell r="E29" t="str">
            <v>C:\JRFiles\WEO\banks\R999.bnk</v>
          </cell>
          <cell r="F29" t="str">
            <v>W111BMS</v>
          </cell>
        </row>
        <row r="30">
          <cell r="A30" t="str">
            <v>Q1</v>
          </cell>
          <cell r="B30" t="str">
            <v>NFI_R</v>
          </cell>
          <cell r="C30">
            <v>2000</v>
          </cell>
          <cell r="D30" t="str">
            <v>Aremos</v>
          </cell>
          <cell r="E30" t="str">
            <v>C:\JRFiles\WEO\banks\R999.bnk</v>
          </cell>
          <cell r="F30" t="str">
            <v>W111BMS</v>
          </cell>
        </row>
        <row r="31">
          <cell r="A31" t="str">
            <v>Q1</v>
          </cell>
          <cell r="B31" t="str">
            <v>NFI_R</v>
          </cell>
          <cell r="C31">
            <v>2001</v>
          </cell>
          <cell r="D31" t="str">
            <v>Aremos</v>
          </cell>
          <cell r="E31" t="str">
            <v>C:\JRFiles\WEO\banks\R999.bnk</v>
          </cell>
          <cell r="F31" t="str">
            <v>W111BMS</v>
          </cell>
        </row>
        <row r="32">
          <cell r="A32" t="str">
            <v>Q1</v>
          </cell>
          <cell r="B32" t="str">
            <v>NFI_R</v>
          </cell>
          <cell r="C32">
            <v>2002</v>
          </cell>
          <cell r="D32" t="str">
            <v>Aremos</v>
          </cell>
          <cell r="E32" t="str">
            <v>C:\JRFiles\WEO\banks\R999.bnk</v>
          </cell>
          <cell r="F32" t="str">
            <v>W111BMS</v>
          </cell>
        </row>
        <row r="33">
          <cell r="A33" t="str">
            <v>Q1</v>
          </cell>
          <cell r="B33" t="str">
            <v>NFI_R</v>
          </cell>
          <cell r="C33">
            <v>2003</v>
          </cell>
          <cell r="D33" t="str">
            <v>Aremos</v>
          </cell>
          <cell r="E33" t="str">
            <v>C:\JRFiles\WEO\banks\R999.bnk</v>
          </cell>
          <cell r="F33" t="str">
            <v>W111BMS</v>
          </cell>
        </row>
      </sheetData>
      <sheetData sheetId="2" refreshError="1"/>
      <sheetData sheetId="3" refreshError="1">
        <row r="3">
          <cell r="A3" t="str">
            <v>Import of services must be neagtive</v>
          </cell>
          <cell r="B3" t="str">
            <v>(BMS)&lt;(0)</v>
          </cell>
          <cell r="C3" t="str">
            <v>1974 to 2003</v>
          </cell>
        </row>
      </sheetData>
      <sheetData sheetId="4" refreshError="1"/>
      <sheetData sheetId="5" refreshError="1">
        <row r="9">
          <cell r="E9">
            <v>0</v>
          </cell>
          <cell r="F9">
            <v>5.499922034013137</v>
          </cell>
          <cell r="G9">
            <v>3.1125139417077573E-2</v>
          </cell>
          <cell r="H9">
            <v>-11.815341506926385</v>
          </cell>
          <cell r="I9">
            <v>4.8280088654108324</v>
          </cell>
          <cell r="J9">
            <v>2.8242840575235637</v>
          </cell>
          <cell r="K9">
            <v>9.9588829174379114</v>
          </cell>
          <cell r="L9">
            <v>8.3813214439073338</v>
          </cell>
          <cell r="M9">
            <v>-8.7935606400954818</v>
          </cell>
          <cell r="N9">
            <v>-11.636232927103263</v>
          </cell>
          <cell r="O9">
            <v>-3.7530680451922955</v>
          </cell>
          <cell r="P9">
            <v>2.9006913192956096</v>
          </cell>
          <cell r="Q9">
            <v>2.3027964999791322</v>
          </cell>
          <cell r="R9">
            <v>4.7637889688249384</v>
          </cell>
          <cell r="S9">
            <v>12.823183363281554</v>
          </cell>
          <cell r="T9">
            <v>8.5841524899317321</v>
          </cell>
          <cell r="U9">
            <v>2.4953521613617529</v>
          </cell>
          <cell r="V9">
            <v>6.8407620089326358</v>
          </cell>
          <cell r="W9">
            <v>-0.68335963827155388</v>
          </cell>
          <cell r="X9">
            <v>0.88820932190286916</v>
          </cell>
          <cell r="Y9">
            <v>2.9238471493767433</v>
          </cell>
          <cell r="Z9">
            <v>0.18282291821776908</v>
          </cell>
          <cell r="AA9">
            <v>4.8537195610348212</v>
          </cell>
          <cell r="AB9">
            <v>3.761192619368249</v>
          </cell>
          <cell r="AC9">
            <v>4.3213142669842339</v>
          </cell>
          <cell r="AD9">
            <v>4.5436848949276349</v>
          </cell>
          <cell r="AE9">
            <v>4.5447223775904977</v>
          </cell>
          <cell r="AF9">
            <v>4.4999999999999973</v>
          </cell>
          <cell r="AG9">
            <v>4.5000000000000044</v>
          </cell>
          <cell r="AH9">
            <v>4.4999999999999858</v>
          </cell>
        </row>
        <row r="12">
          <cell r="E12">
            <v>6.0100007893990103E-3</v>
          </cell>
          <cell r="F12">
            <v>1.05400013224187E-2</v>
          </cell>
          <cell r="G12">
            <v>1.73100009975133E-2</v>
          </cell>
          <cell r="H12">
            <v>3.14230054643534E-2</v>
          </cell>
          <cell r="I12">
            <v>6.8950001632993294E-2</v>
          </cell>
          <cell r="J12">
            <v>0.18912803297948699</v>
          </cell>
          <cell r="K12">
            <v>0.36017705548321999</v>
          </cell>
          <cell r="L12">
            <v>0.71800007647888997</v>
          </cell>
          <cell r="M12">
            <v>4.3459004024813499</v>
          </cell>
          <cell r="N12">
            <v>105.50000960638501</v>
          </cell>
          <cell r="O12">
            <v>5443.0005987300001</v>
          </cell>
          <cell r="P12">
            <v>26685.6149989283</v>
          </cell>
          <cell r="Q12">
            <v>44953</v>
          </cell>
          <cell r="R12">
            <v>69262</v>
          </cell>
          <cell r="S12">
            <v>98576</v>
          </cell>
          <cell r="T12">
            <v>120858</v>
          </cell>
          <cell r="U12">
            <v>136925</v>
          </cell>
          <cell r="V12">
            <v>157275</v>
          </cell>
          <cell r="W12">
            <v>165892</v>
          </cell>
          <cell r="X12">
            <v>173883</v>
          </cell>
          <cell r="Y12">
            <v>185426</v>
          </cell>
          <cell r="Z12">
            <v>188314</v>
          </cell>
          <cell r="AA12">
            <v>198654</v>
          </cell>
          <cell r="AB12">
            <v>210746</v>
          </cell>
          <cell r="AC12">
            <v>231813</v>
          </cell>
          <cell r="AD12">
            <v>246948</v>
          </cell>
          <cell r="AE12">
            <v>265055.32163078157</v>
          </cell>
          <cell r="AF12">
            <v>282669.64947115362</v>
          </cell>
          <cell r="AG12">
            <v>303069.91807348683</v>
          </cell>
          <cell r="AH12">
            <v>324942.47406085033</v>
          </cell>
        </row>
        <row r="15">
          <cell r="E15">
            <v>7.1431951027257599</v>
          </cell>
          <cell r="F15">
            <v>6.6306870254013397</v>
          </cell>
          <cell r="G15">
            <v>3.4030969355538998</v>
          </cell>
          <cell r="H15">
            <v>4.6405867973554402</v>
          </cell>
          <cell r="I15">
            <v>4.5890243980000003</v>
          </cell>
          <cell r="J15">
            <v>4.5890243980000003</v>
          </cell>
          <cell r="K15">
            <v>4.5890243980000003</v>
          </cell>
          <cell r="L15">
            <v>4.1560975679999999</v>
          </cell>
          <cell r="M15">
            <v>4.1560975679999999</v>
          </cell>
          <cell r="N15">
            <v>6.8402439140000002</v>
          </cell>
          <cell r="O15">
            <v>7.18658554314848</v>
          </cell>
          <cell r="P15">
            <v>8.1390240737030393</v>
          </cell>
          <cell r="Q15">
            <v>9.4</v>
          </cell>
          <cell r="R15">
            <v>9.9</v>
          </cell>
          <cell r="S15">
            <v>8.8000000000000007</v>
          </cell>
          <cell r="T15">
            <v>7.1</v>
          </cell>
          <cell r="U15">
            <v>7.2</v>
          </cell>
          <cell r="V15">
            <v>8.6</v>
          </cell>
          <cell r="W15">
            <v>6.9003341420522428</v>
          </cell>
          <cell r="X15">
            <v>9.4</v>
          </cell>
          <cell r="Y15">
            <v>7.8467668364766281</v>
          </cell>
          <cell r="Z15">
            <v>8.833123082592067</v>
          </cell>
          <cell r="AA15">
            <v>9.7210939615488776</v>
          </cell>
          <cell r="AB15">
            <v>10.301574593007739</v>
          </cell>
          <cell r="AC15">
            <v>8</v>
          </cell>
          <cell r="AD15">
            <v>8</v>
          </cell>
          <cell r="AE15">
            <v>8</v>
          </cell>
          <cell r="AF15">
            <v>8</v>
          </cell>
          <cell r="AG15">
            <v>8</v>
          </cell>
          <cell r="AH15">
            <v>8</v>
          </cell>
        </row>
        <row r="16">
          <cell r="E16">
            <v>0</v>
          </cell>
          <cell r="F16">
            <v>75.433293218212668</v>
          </cell>
          <cell r="G16">
            <v>64.448175288207651</v>
          </cell>
          <cell r="H16">
            <v>111.12643027067017</v>
          </cell>
          <cell r="I16">
            <v>266.23860222806849</v>
          </cell>
          <cell r="J16">
            <v>165.00000000000074</v>
          </cell>
          <cell r="K16">
            <v>78.616352201257541</v>
          </cell>
          <cell r="L16">
            <v>86.267605633802489</v>
          </cell>
          <cell r="M16">
            <v>667.10775047259153</v>
          </cell>
          <cell r="N16">
            <v>2125.2341054706717</v>
          </cell>
          <cell r="O16">
            <v>7488.482834994471</v>
          </cell>
          <cell r="P16">
            <v>229.80690161887131</v>
          </cell>
          <cell r="Q16">
            <v>202.26366814003475</v>
          </cell>
          <cell r="R16">
            <v>23.731120762299895</v>
          </cell>
          <cell r="S16">
            <v>11.130029337803862</v>
          </cell>
          <cell r="T16">
            <v>11.550972304066002</v>
          </cell>
          <cell r="U16">
            <v>8.5471891474997523</v>
          </cell>
          <cell r="V16">
            <v>7.2541633817073921</v>
          </cell>
          <cell r="W16">
            <v>3.4702433889322473</v>
          </cell>
          <cell r="X16">
            <v>3.7581785332140307</v>
          </cell>
          <cell r="Y16">
            <v>1.9762812439245325</v>
          </cell>
          <cell r="Z16">
            <v>0.19313500385440496</v>
          </cell>
          <cell r="AA16">
            <v>2.2593775336300519</v>
          </cell>
          <cell r="AB16">
            <v>3.6999999999999882</v>
          </cell>
          <cell r="AC16">
            <v>2.4416305206653774</v>
          </cell>
          <cell r="AD16">
            <v>2.4999999999999853</v>
          </cell>
          <cell r="AE16">
            <v>2.4999999999999867</v>
          </cell>
          <cell r="AF16">
            <v>2.4999999999999951</v>
          </cell>
          <cell r="AG16">
            <v>2.4999999999999947</v>
          </cell>
          <cell r="AH16">
            <v>2.4999999999999964</v>
          </cell>
        </row>
        <row r="19">
          <cell r="E19">
            <v>-2.3128116986478724</v>
          </cell>
          <cell r="F19">
            <v>-3.9848178917139752</v>
          </cell>
          <cell r="G19">
            <v>-3.2177929674373038</v>
          </cell>
          <cell r="H19">
            <v>-7.5295152730184123</v>
          </cell>
          <cell r="I19">
            <v>-4.6018861249710179</v>
          </cell>
          <cell r="J19">
            <v>-3.1893728153490812</v>
          </cell>
          <cell r="K19">
            <v>-4.5349910910455185</v>
          </cell>
          <cell r="L19">
            <v>-6.8246529663986157</v>
          </cell>
          <cell r="M19">
            <v>-4.387470856208818</v>
          </cell>
          <cell r="N19">
            <v>-5.8707780352426635</v>
          </cell>
          <cell r="O19">
            <v>-8.5545118524569563</v>
          </cell>
          <cell r="P19">
            <v>-2.0572881682586215</v>
          </cell>
          <cell r="Q19">
            <v>-3.2003425800280283</v>
          </cell>
          <cell r="R19">
            <v>-3.2834454679333547</v>
          </cell>
          <cell r="S19">
            <v>-3.2222853432884286</v>
          </cell>
          <cell r="T19">
            <v>-3.6886263217991364</v>
          </cell>
          <cell r="U19">
            <v>-1.6340405331385792</v>
          </cell>
          <cell r="V19">
            <v>-1.0065172468605945</v>
          </cell>
          <cell r="W19">
            <v>-1.2820389168856841</v>
          </cell>
          <cell r="X19">
            <v>-3.3827457554678704</v>
          </cell>
          <cell r="Y19">
            <v>-3.5080314365523195</v>
          </cell>
          <cell r="Z19">
            <v>-3.2045932935949741</v>
          </cell>
          <cell r="AA19">
            <v>-2.515297955238756</v>
          </cell>
          <cell r="AB19">
            <v>-1.8382073681113786</v>
          </cell>
          <cell r="AC19">
            <v>-1.3421162747559443</v>
          </cell>
          <cell r="AD19">
            <v>-1.1455367121823208</v>
          </cell>
          <cell r="AE19">
            <v>-1.1219684721055305</v>
          </cell>
          <cell r="AF19">
            <v>-1.3804219420225683</v>
          </cell>
          <cell r="AG19">
            <v>-1.3117690918527989</v>
          </cell>
          <cell r="AH19">
            <v>-1.2326137189272668</v>
          </cell>
        </row>
        <row r="20">
          <cell r="E20">
            <v>-2.3128116986478724</v>
          </cell>
          <cell r="F20">
            <v>-3.9848178917139752</v>
          </cell>
          <cell r="G20">
            <v>-3.2177929674373038</v>
          </cell>
          <cell r="H20">
            <v>-7.5295152730184123</v>
          </cell>
          <cell r="I20">
            <v>-4.6018861249710179</v>
          </cell>
          <cell r="J20">
            <v>-3.1893728153490812</v>
          </cell>
          <cell r="K20">
            <v>-4.5349910910455185</v>
          </cell>
          <cell r="L20">
            <v>-6.8246529663986157</v>
          </cell>
          <cell r="M20">
            <v>-4.387470856208818</v>
          </cell>
          <cell r="N20">
            <v>-5.8707780352426635</v>
          </cell>
          <cell r="O20">
            <v>-8.5545118524569563</v>
          </cell>
          <cell r="P20">
            <v>-1.7537538483516117</v>
          </cell>
          <cell r="Q20">
            <v>-3.0512980223789286</v>
          </cell>
          <cell r="R20">
            <v>-3.2314689151338403</v>
          </cell>
          <cell r="S20">
            <v>-2.7941892549910743</v>
          </cell>
          <cell r="T20">
            <v>-3.0655810951695379</v>
          </cell>
          <cell r="U20">
            <v>-1.1469125433631548</v>
          </cell>
          <cell r="V20">
            <v>-0.60785248768081379</v>
          </cell>
          <cell r="W20">
            <v>-0.59785884792515787</v>
          </cell>
          <cell r="X20">
            <v>-3.1636329037227315</v>
          </cell>
          <cell r="Y20">
            <v>-2.7481595739224831</v>
          </cell>
          <cell r="Z20">
            <v>-2.610373001954418</v>
          </cell>
          <cell r="AA20">
            <v>-2.1668399254424635</v>
          </cell>
          <cell r="AB20">
            <v>-1.6616915623546855</v>
          </cell>
          <cell r="AC20">
            <v>-1.305017406271433</v>
          </cell>
          <cell r="AD20">
            <v>-1.0195992678620589</v>
          </cell>
          <cell r="AE20">
            <v>-1.0317986167977682</v>
          </cell>
          <cell r="AF20">
            <v>-1.3570328816608743</v>
          </cell>
          <cell r="AG20">
            <v>-1.3277874030703523</v>
          </cell>
          <cell r="AH20">
            <v>-1.2855930586365547</v>
          </cell>
        </row>
        <row r="23">
          <cell r="E23">
            <v>-10.2386817336824</v>
          </cell>
          <cell r="F23">
            <v>-5.9906272459634797</v>
          </cell>
          <cell r="G23">
            <v>15.8148422745617</v>
          </cell>
          <cell r="H23">
            <v>-13.7454028907454</v>
          </cell>
          <cell r="I23">
            <v>10.267382123708799</v>
          </cell>
          <cell r="J23">
            <v>5.0402933624466</v>
          </cell>
          <cell r="K23">
            <v>-20.015736525680001</v>
          </cell>
          <cell r="L23">
            <v>-2.07441375255718</v>
          </cell>
          <cell r="M23">
            <v>-16.769442746113899</v>
          </cell>
          <cell r="N23">
            <v>29.831956443506598</v>
          </cell>
          <cell r="O23">
            <v>-5.5950894082391596</v>
          </cell>
          <cell r="P23">
            <v>11.329102674389199</v>
          </cell>
          <cell r="Q23">
            <v>2.7719282896267798</v>
          </cell>
          <cell r="R23">
            <v>0.25845453807096203</v>
          </cell>
          <cell r="S23">
            <v>17.626479035207598</v>
          </cell>
          <cell r="T23">
            <v>5.6999999999998598</v>
          </cell>
          <cell r="U23">
            <v>7.80000000000003</v>
          </cell>
          <cell r="V23">
            <v>16.3999999999998</v>
          </cell>
          <cell r="W23">
            <v>-4.8000000000000096</v>
          </cell>
          <cell r="X23">
            <v>14.4500000000015</v>
          </cell>
          <cell r="Y23">
            <v>8.1999999999999602</v>
          </cell>
          <cell r="Z23">
            <v>6.0363685426345626</v>
          </cell>
          <cell r="AA23">
            <v>5.8323218499755303</v>
          </cell>
          <cell r="AB23">
            <v>8.6015267696210707</v>
          </cell>
          <cell r="AC23">
            <v>10.958</v>
          </cell>
          <cell r="AD23">
            <v>7.6660000000000004</v>
          </cell>
          <cell r="AE23">
            <v>7.5469999999999997</v>
          </cell>
          <cell r="AF23">
            <v>7.1</v>
          </cell>
          <cell r="AG23">
            <v>4.4098590811041491</v>
          </cell>
          <cell r="AH23">
            <v>3.9098590811041491</v>
          </cell>
        </row>
        <row r="24">
          <cell r="E24">
            <v>40.557247017599799</v>
          </cell>
          <cell r="F24">
            <v>22.3297018718023</v>
          </cell>
          <cell r="G24">
            <v>-2.4558380522488399</v>
          </cell>
          <cell r="H24">
            <v>-28.994100411189599</v>
          </cell>
          <cell r="I24">
            <v>-20.714234554541399</v>
          </cell>
          <cell r="J24">
            <v>-16.512099748531501</v>
          </cell>
          <cell r="K24">
            <v>32.337762180386797</v>
          </cell>
          <cell r="L24">
            <v>8.1907060191197107</v>
          </cell>
          <cell r="M24">
            <v>-15.725957808949399</v>
          </cell>
          <cell r="N24">
            <v>-25.2120342342748</v>
          </cell>
          <cell r="O24">
            <v>20.730846944182598</v>
          </cell>
          <cell r="P24">
            <v>24.861261160460401</v>
          </cell>
          <cell r="Q24">
            <v>6.3999402828829099</v>
          </cell>
          <cell r="R24">
            <v>6.0889685669701903</v>
          </cell>
          <cell r="S24">
            <v>33.897005766304403</v>
          </cell>
          <cell r="T24">
            <v>27.500000000000298</v>
          </cell>
          <cell r="U24">
            <v>-2.3999999999999799</v>
          </cell>
          <cell r="V24">
            <v>12.1999999999996</v>
          </cell>
          <cell r="W24">
            <v>1.1000000000002601</v>
          </cell>
          <cell r="X24">
            <v>-14.819999999999901</v>
          </cell>
          <cell r="Y24">
            <v>2.65000000000013</v>
          </cell>
          <cell r="Z24">
            <v>1.0862594471836795</v>
          </cell>
          <cell r="AA24">
            <v>1.5903507890746793</v>
          </cell>
          <cell r="AB24">
            <v>5.4733999738256767</v>
          </cell>
          <cell r="AC24">
            <v>6.2149999999999999</v>
          </cell>
          <cell r="AD24">
            <v>2.5880000000000001</v>
          </cell>
          <cell r="AE24">
            <v>7.3289999999999997</v>
          </cell>
          <cell r="AF24">
            <v>3.4999999999999929</v>
          </cell>
          <cell r="AG24">
            <v>3.4999999999999929</v>
          </cell>
          <cell r="AH24">
            <v>2.4999999999999929</v>
          </cell>
        </row>
        <row r="27">
          <cell r="E27">
            <v>-4.4269915432204812</v>
          </cell>
          <cell r="F27">
            <v>-11.671106582841004</v>
          </cell>
          <cell r="G27">
            <v>-11.976417536658285</v>
          </cell>
          <cell r="H27">
            <v>-4.5484920689964419</v>
          </cell>
          <cell r="I27">
            <v>-1.3551904235545453</v>
          </cell>
          <cell r="J27">
            <v>0.29535467026966633</v>
          </cell>
          <cell r="K27">
            <v>-5.6190769081809266</v>
          </cell>
          <cell r="L27">
            <v>-5.5162255616292324</v>
          </cell>
          <cell r="M27">
            <v>-7.0214951777402321</v>
          </cell>
          <cell r="N27">
            <v>-0.71816388465899139</v>
          </cell>
          <cell r="O27">
            <v>-5.0073498509757819</v>
          </cell>
          <cell r="P27">
            <v>-4.2470148235703231</v>
          </cell>
          <cell r="Q27">
            <v>-5.2548550708517787</v>
          </cell>
          <cell r="R27">
            <v>-7.0802749768984707</v>
          </cell>
          <cell r="S27">
            <v>-6.0217516610012467</v>
          </cell>
          <cell r="T27">
            <v>-8.631760105414287</v>
          </cell>
          <cell r="U27">
            <v>-6.5379793167128097</v>
          </cell>
          <cell r="V27">
            <v>-5.7066867227350366</v>
          </cell>
          <cell r="W27">
            <v>-5.8658848304790725</v>
          </cell>
          <cell r="X27">
            <v>-2.8485887871283615</v>
          </cell>
          <cell r="Y27">
            <v>-2.9341478459622024</v>
          </cell>
          <cell r="Z27">
            <v>-2.1594595833694967</v>
          </cell>
          <cell r="AA27">
            <v>-1.9956785916303579</v>
          </cell>
          <cell r="AB27">
            <v>-1.7510411829156167</v>
          </cell>
          <cell r="AC27">
            <v>-0.77341777649511123</v>
          </cell>
          <cell r="AD27">
            <v>-0.82742707316428921</v>
          </cell>
          <cell r="AE27">
            <v>-0.83299017984065493</v>
          </cell>
          <cell r="AF27">
            <v>-0.78468741890759097</v>
          </cell>
          <cell r="AG27">
            <v>-0.76037192187936142</v>
          </cell>
          <cell r="AH27">
            <v>-0.66158521729748554</v>
          </cell>
        </row>
        <row r="28">
          <cell r="E28">
            <v>3899.2384175607499</v>
          </cell>
          <cell r="F28">
            <v>3249.2425157232401</v>
          </cell>
          <cell r="G28">
            <v>3293.3274120258998</v>
          </cell>
          <cell r="H28">
            <v>3015.2994321845999</v>
          </cell>
          <cell r="I28">
            <v>3147.3123470577302</v>
          </cell>
          <cell r="J28">
            <v>2978.1999933759298</v>
          </cell>
          <cell r="K28">
            <v>2525.0174549050598</v>
          </cell>
          <cell r="L28">
            <v>2717.4290525347101</v>
          </cell>
          <cell r="M28">
            <v>2664.3195946492901</v>
          </cell>
          <cell r="N28">
            <v>3614.7981802055201</v>
          </cell>
          <cell r="O28">
            <v>3321.2418764305799</v>
          </cell>
          <cell r="P28">
            <v>3406.24806198022</v>
          </cell>
          <cell r="Q28">
            <v>3662</v>
          </cell>
          <cell r="R28">
            <v>3384.661135083993</v>
          </cell>
          <cell r="S28">
            <v>4424.1397983408533</v>
          </cell>
          <cell r="T28">
            <v>5491.4233941389157</v>
          </cell>
          <cell r="U28">
            <v>5877.6437051950797</v>
          </cell>
          <cell r="V28">
            <v>6824.5584814457479</v>
          </cell>
          <cell r="W28">
            <v>5756.775935206897</v>
          </cell>
          <cell r="X28">
            <v>6088.2251080518972</v>
          </cell>
          <cell r="Y28">
            <v>6955.2608240684804</v>
          </cell>
          <cell r="Z28">
            <v>7025.7312402477937</v>
          </cell>
          <cell r="AA28">
            <v>7722.8645714530721</v>
          </cell>
          <cell r="AB28">
            <v>8985.6177410167893</v>
          </cell>
          <cell r="AC28">
            <v>11624.746999999999</v>
          </cell>
          <cell r="AD28">
            <v>12083.739588117616</v>
          </cell>
          <cell r="AE28">
            <v>12353.437559956878</v>
          </cell>
          <cell r="AF28">
            <v>12875.771942018016</v>
          </cell>
          <cell r="AG28">
            <v>13529.54238631614</v>
          </cell>
          <cell r="AH28">
            <v>14170.282720774798</v>
          </cell>
        </row>
        <row r="29">
          <cell r="E29">
            <v>-3064.5305108713301</v>
          </cell>
          <cell r="F29">
            <v>-3804.4224580301202</v>
          </cell>
          <cell r="G29">
            <v>-3721.9646636321399</v>
          </cell>
          <cell r="H29">
            <v>-2721.9738322593698</v>
          </cell>
          <cell r="I29">
            <v>-2139.9798044847398</v>
          </cell>
          <cell r="J29">
            <v>-1806.0786885701</v>
          </cell>
          <cell r="K29">
            <v>-2660.2083281141199</v>
          </cell>
          <cell r="L29">
            <v>-3191.8105543750398</v>
          </cell>
          <cell r="M29">
            <v>-2888.9180722877099</v>
          </cell>
          <cell r="N29">
            <v>-2227.5401013713099</v>
          </cell>
          <cell r="O29">
            <v>-2929.9243687002099</v>
          </cell>
          <cell r="P29">
            <v>-3529.90888770008</v>
          </cell>
          <cell r="Q29">
            <v>-4002</v>
          </cell>
          <cell r="R29">
            <v>-4160.4216239386496</v>
          </cell>
          <cell r="S29">
            <v>-5499.2137977658003</v>
          </cell>
          <cell r="T29">
            <v>-7732.8925285484993</v>
          </cell>
          <cell r="U29">
            <v>-7868.5766206030003</v>
          </cell>
          <cell r="V29">
            <v>-8502.9694404539987</v>
          </cell>
          <cell r="W29">
            <v>-8194.1097157229979</v>
          </cell>
          <cell r="X29">
            <v>-6742.9764985527499</v>
          </cell>
          <cell r="Y29">
            <v>-7365.9325675374002</v>
          </cell>
          <cell r="Z29">
            <v>-7221.1882431013792</v>
          </cell>
          <cell r="AA29">
            <v>-7416.9256655564841</v>
          </cell>
          <cell r="AB29">
            <v>-8254.5418688535137</v>
          </cell>
          <cell r="AC29">
            <v>-9717.2819999999992</v>
          </cell>
          <cell r="AD29">
            <v>-10120.200000000001</v>
          </cell>
          <cell r="AE29">
            <v>-10522.175789755169</v>
          </cell>
          <cell r="AF29">
            <v>-10969.985436351557</v>
          </cell>
          <cell r="AG29">
            <v>-11645.396633095492</v>
          </cell>
          <cell r="AH29">
            <v>-12224.915914482302</v>
          </cell>
        </row>
      </sheetData>
      <sheetData sheetId="6" refreshError="1"/>
      <sheetData sheetId="7" refreshError="1">
        <row r="8">
          <cell r="E8">
            <v>6.2799999173656501E-4</v>
          </cell>
          <cell r="F8">
            <v>1.0790000252667001E-3</v>
          </cell>
          <cell r="G8">
            <v>1.90800017764751E-3</v>
          </cell>
          <cell r="H8">
            <v>3.4860003609500098E-3</v>
          </cell>
          <cell r="I8">
            <v>6.6820001181551502E-3</v>
          </cell>
          <cell r="J8">
            <v>1.8000002662121099E-2</v>
          </cell>
          <cell r="K8">
            <v>3.5000004873181598E-2</v>
          </cell>
          <cell r="L8">
            <v>7.1000010197423899E-2</v>
          </cell>
          <cell r="M8">
            <v>0.32000002792404098</v>
          </cell>
          <cell r="N8">
            <v>7.5530008529989301</v>
          </cell>
          <cell r="O8">
            <v>430.00004730000001</v>
          </cell>
          <cell r="P8">
            <v>2066.9585588764198</v>
          </cell>
          <cell r="Q8">
            <v>3565</v>
          </cell>
          <cell r="R8">
            <v>5567</v>
          </cell>
          <cell r="S8">
            <v>8671</v>
          </cell>
          <cell r="T8">
            <v>11785</v>
          </cell>
          <cell r="U8">
            <v>13826</v>
          </cell>
          <cell r="V8">
            <v>15488</v>
          </cell>
          <cell r="W8">
            <v>17295</v>
          </cell>
          <cell r="X8">
            <v>18854</v>
          </cell>
          <cell r="Y8">
            <v>19716</v>
          </cell>
          <cell r="Z8">
            <v>20215</v>
          </cell>
          <cell r="AA8">
            <v>20385</v>
          </cell>
          <cell r="AB8">
            <v>21359</v>
          </cell>
          <cell r="AC8">
            <v>23380.341740612843</v>
          </cell>
          <cell r="AD8">
            <v>24755.601040346202</v>
          </cell>
          <cell r="AE8">
            <v>26028.860856273484</v>
          </cell>
          <cell r="AF8">
            <v>27557.422781758985</v>
          </cell>
          <cell r="AG8">
            <v>29579.175074712217</v>
          </cell>
          <cell r="AH8">
            <v>31749.286400061334</v>
          </cell>
        </row>
        <row r="11">
          <cell r="E11">
            <v>3.4520000892637598E-3</v>
          </cell>
          <cell r="F11">
            <v>6.2460002748042096E-3</v>
          </cell>
          <cell r="G11">
            <v>1.0192001082411899E-2</v>
          </cell>
          <cell r="H11">
            <v>2.0310001230245098E-2</v>
          </cell>
          <cell r="I11">
            <v>4.5354006589423498E-2</v>
          </cell>
          <cell r="J11">
            <v>0.12400001227575801</v>
          </cell>
          <cell r="K11">
            <v>0.25300003408277699</v>
          </cell>
          <cell r="L11">
            <v>0.50400005271151604</v>
          </cell>
          <cell r="M11">
            <v>3.0530003075219798</v>
          </cell>
          <cell r="N11">
            <v>92.555011792788505</v>
          </cell>
          <cell r="O11">
            <v>4011.0004412100002</v>
          </cell>
          <cell r="P11">
            <v>20607.389586812598</v>
          </cell>
          <cell r="Q11">
            <v>34934</v>
          </cell>
          <cell r="R11">
            <v>52996</v>
          </cell>
          <cell r="S11">
            <v>71306</v>
          </cell>
          <cell r="T11">
            <v>85933</v>
          </cell>
          <cell r="U11">
            <v>98597</v>
          </cell>
          <cell r="V11">
            <v>110782</v>
          </cell>
          <cell r="W11">
            <v>118279</v>
          </cell>
          <cell r="X11">
            <v>122288</v>
          </cell>
          <cell r="Y11">
            <v>131745</v>
          </cell>
          <cell r="Z11">
            <v>135876</v>
          </cell>
          <cell r="AA11">
            <v>142534</v>
          </cell>
          <cell r="AB11">
            <v>149611</v>
          </cell>
          <cell r="AC11">
            <v>161318.31663421734</v>
          </cell>
          <cell r="AD11">
            <v>171098.73574813467</v>
          </cell>
          <cell r="AE11">
            <v>183634.56091533136</v>
          </cell>
          <cell r="AF11">
            <v>195683.94830050028</v>
          </cell>
          <cell r="AG11">
            <v>210176.11171843053</v>
          </cell>
          <cell r="AH11">
            <v>225580.50719557438</v>
          </cell>
        </row>
        <row r="14">
          <cell r="E14">
            <v>1.735999862229752E-3</v>
          </cell>
          <cell r="F14">
            <v>3.6159995590042287E-3</v>
          </cell>
          <cell r="G14">
            <v>5.8080010573421121E-3</v>
          </cell>
          <cell r="H14">
            <v>7.5610000940190191E-3</v>
          </cell>
          <cell r="I14">
            <v>1.4203004902290152E-2</v>
          </cell>
          <cell r="J14">
            <v>3.48629983789394E-2</v>
          </cell>
          <cell r="K14">
            <v>7.7176999379156133E-2</v>
          </cell>
          <cell r="L14">
            <v>0.15900000329691821</v>
          </cell>
          <cell r="M14">
            <v>1.1170000098907549</v>
          </cell>
          <cell r="N14">
            <v>21.417599225474298</v>
          </cell>
          <cell r="O14">
            <v>896.00004255771535</v>
          </cell>
          <cell r="P14">
            <v>4613.4070449999999</v>
          </cell>
          <cell r="Q14">
            <v>7782</v>
          </cell>
          <cell r="R14">
            <v>13376</v>
          </cell>
          <cell r="S14">
            <v>21931</v>
          </cell>
          <cell r="T14">
            <v>30013</v>
          </cell>
          <cell r="U14">
            <v>31283</v>
          </cell>
          <cell r="V14">
            <v>37952</v>
          </cell>
          <cell r="W14">
            <v>39257</v>
          </cell>
          <cell r="X14">
            <v>36793</v>
          </cell>
          <cell r="Y14">
            <v>37532</v>
          </cell>
          <cell r="Z14">
            <v>35407</v>
          </cell>
          <cell r="AA14">
            <v>37305</v>
          </cell>
          <cell r="AB14">
            <v>39652</v>
          </cell>
          <cell r="AC14">
            <v>43950.309709014487</v>
          </cell>
          <cell r="AD14">
            <v>47770.99782015691</v>
          </cell>
          <cell r="AE14">
            <v>52371.550760215199</v>
          </cell>
          <cell r="AF14">
            <v>56539.737284319883</v>
          </cell>
          <cell r="AG14">
            <v>60842.783936613356</v>
          </cell>
          <cell r="AH14">
            <v>65302.478187108107</v>
          </cell>
        </row>
        <row r="16">
          <cell r="E16">
            <v>28.885185261404082</v>
          </cell>
          <cell r="F16">
            <v>34.307391891051829</v>
          </cell>
          <cell r="G16">
            <v>33.552863793459466</v>
          </cell>
          <cell r="H16">
            <v>24.061988922721923</v>
          </cell>
          <cell r="I16">
            <v>20.598991393633074</v>
          </cell>
          <cell r="J16">
            <v>18.433543578767445</v>
          </cell>
          <cell r="K16">
            <v>21.427516884887098</v>
          </cell>
          <cell r="L16">
            <v>22.144844897045495</v>
          </cell>
          <cell r="M16">
            <v>25.702384004313323</v>
          </cell>
          <cell r="N16">
            <v>20.301040071353771</v>
          </cell>
          <cell r="O16">
            <v>16.461509167696516</v>
          </cell>
          <cell r="P16">
            <v>17.287992220472624</v>
          </cell>
          <cell r="Q16">
            <v>17.311414143661157</v>
          </cell>
          <cell r="R16">
            <v>19.312176951286418</v>
          </cell>
          <cell r="S16">
            <v>22.247808797273169</v>
          </cell>
          <cell r="T16">
            <v>24.833275414122358</v>
          </cell>
          <cell r="U16">
            <v>22.846813949242286</v>
          </cell>
          <cell r="V16">
            <v>24.130980766173899</v>
          </cell>
          <cell r="W16">
            <v>23.664191160514068</v>
          </cell>
          <cell r="X16">
            <v>21.159630326138839</v>
          </cell>
          <cell r="Y16">
            <v>20.240958657361965</v>
          </cell>
          <cell r="Z16">
            <v>18.802107118960883</v>
          </cell>
          <cell r="AA16">
            <v>18.778881875018875</v>
          </cell>
          <cell r="AB16">
            <v>18.81506647813007</v>
          </cell>
          <cell r="AC16">
            <v>18.959380927305407</v>
          </cell>
          <cell r="AD16">
            <v>19.344557485850022</v>
          </cell>
          <cell r="AE16">
            <v>19.758724494944513</v>
          </cell>
          <cell r="AF16">
            <v>20.00205447953115</v>
          </cell>
          <cell r="AG16">
            <v>20.075494236897676</v>
          </cell>
          <cell r="AH16">
            <v>20.096627372535867</v>
          </cell>
        </row>
        <row r="18">
          <cell r="E18">
            <v>2.38999797567792E-4</v>
          </cell>
          <cell r="F18">
            <v>5.7499969641286897E-4</v>
          </cell>
          <cell r="G18">
            <v>6.6400056600792205E-4</v>
          </cell>
          <cell r="H18">
            <v>1.7199918766473899E-4</v>
          </cell>
          <cell r="I18">
            <v>-2.20996066802848E-4</v>
          </cell>
          <cell r="J18">
            <v>8.29993847345799E-4</v>
          </cell>
          <cell r="K18">
            <v>2.9999928637117401E-3</v>
          </cell>
          <cell r="L18">
            <v>1.59999897269682E-2</v>
          </cell>
          <cell r="M18">
            <v>0.14999981382183</v>
          </cell>
          <cell r="N18">
            <v>1.3545971680425</v>
          </cell>
          <cell r="O18">
            <v>18.999946087715301</v>
          </cell>
          <cell r="P18">
            <v>196.56421514734001</v>
          </cell>
          <cell r="Q18">
            <v>376</v>
          </cell>
          <cell r="R18">
            <v>679</v>
          </cell>
          <cell r="S18">
            <v>1030</v>
          </cell>
          <cell r="T18">
            <v>918</v>
          </cell>
          <cell r="U18">
            <v>537</v>
          </cell>
          <cell r="V18">
            <v>479</v>
          </cell>
          <cell r="W18">
            <v>93</v>
          </cell>
          <cell r="X18">
            <v>-1075</v>
          </cell>
          <cell r="Y18">
            <v>-80</v>
          </cell>
          <cell r="Z18">
            <v>275</v>
          </cell>
          <cell r="AA18">
            <v>2177</v>
          </cell>
          <cell r="AB18">
            <v>1906</v>
          </cell>
          <cell r="AC18">
            <v>4756.7492086025595</v>
          </cell>
          <cell r="AD18">
            <v>-943.22285408241271</v>
          </cell>
          <cell r="AE18">
            <v>-1101.8819562481697</v>
          </cell>
          <cell r="AF18">
            <v>298.54985704411979</v>
          </cell>
          <cell r="AG18">
            <v>2303.3366998614079</v>
          </cell>
          <cell r="AH18">
            <v>3584.0325902740624</v>
          </cell>
        </row>
        <row r="20">
          <cell r="E20">
            <v>1.4970000646619601E-3</v>
          </cell>
          <cell r="F20">
            <v>3.0409998625913598E-3</v>
          </cell>
          <cell r="G20">
            <v>5.1440004913341896E-3</v>
          </cell>
          <cell r="H20">
            <v>7.3890009063542804E-3</v>
          </cell>
          <cell r="I20">
            <v>1.4424000969093E-2</v>
          </cell>
          <cell r="J20">
            <v>3.4033004531593601E-2</v>
          </cell>
          <cell r="K20">
            <v>7.4177006515444399E-2</v>
          </cell>
          <cell r="L20">
            <v>0.14300001356995001</v>
          </cell>
          <cell r="M20">
            <v>0.96700019606892496</v>
          </cell>
          <cell r="N20">
            <v>20.063002057431799</v>
          </cell>
          <cell r="O20">
            <v>877.00009647000002</v>
          </cell>
          <cell r="P20">
            <v>4416.8428298526596</v>
          </cell>
          <cell r="Q20">
            <v>7406</v>
          </cell>
          <cell r="R20">
            <v>12697</v>
          </cell>
          <cell r="S20">
            <v>20901</v>
          </cell>
          <cell r="T20">
            <v>29095</v>
          </cell>
          <cell r="U20">
            <v>30746</v>
          </cell>
          <cell r="V20">
            <v>37473</v>
          </cell>
          <cell r="W20">
            <v>39164</v>
          </cell>
          <cell r="X20">
            <v>37868</v>
          </cell>
          <cell r="Y20">
            <v>37612</v>
          </cell>
          <cell r="Z20">
            <v>35132</v>
          </cell>
          <cell r="AA20">
            <v>35128</v>
          </cell>
          <cell r="AB20">
            <v>37746</v>
          </cell>
          <cell r="AC20">
            <v>39193.560500411928</v>
          </cell>
          <cell r="AD20">
            <v>48714.220674239325</v>
          </cell>
          <cell r="AE20">
            <v>53473.432716463372</v>
          </cell>
          <cell r="AF20">
            <v>56241.187427275763</v>
          </cell>
          <cell r="AG20">
            <v>58539.447236751948</v>
          </cell>
          <cell r="AH20">
            <v>61718.445596834048</v>
          </cell>
        </row>
        <row r="23">
          <cell r="E23">
            <v>3.63999884930736E-4</v>
          </cell>
          <cell r="F23">
            <v>7.6999977844710099E-4</v>
          </cell>
          <cell r="G23">
            <v>1.46300014748365E-3</v>
          </cell>
          <cell r="H23">
            <v>2.7139999542978902E-3</v>
          </cell>
          <cell r="I23">
            <v>5.59099954945906E-3</v>
          </cell>
          <cell r="J23">
            <v>1.1633001151761401E-2</v>
          </cell>
          <cell r="K23">
            <v>1.9289997047552802E-2</v>
          </cell>
          <cell r="L23">
            <v>3.1999996362021201E-2</v>
          </cell>
          <cell r="M23">
            <v>0.18500007037215299</v>
          </cell>
          <cell r="N23">
            <v>4.3489989003072198</v>
          </cell>
          <cell r="O23">
            <v>176.000008359551</v>
          </cell>
          <cell r="P23">
            <v>931.55100000000004</v>
          </cell>
          <cell r="Q23">
            <v>1850</v>
          </cell>
          <cell r="R23">
            <v>3219</v>
          </cell>
          <cell r="S23">
            <v>4739</v>
          </cell>
          <cell r="T23">
            <v>5671</v>
          </cell>
          <cell r="U23">
            <v>5831</v>
          </cell>
          <cell r="V23">
            <v>6966</v>
          </cell>
          <cell r="W23">
            <v>7529</v>
          </cell>
          <cell r="X23">
            <v>8443</v>
          </cell>
          <cell r="Y23">
            <v>7460</v>
          </cell>
          <cell r="Z23">
            <v>5920</v>
          </cell>
          <cell r="AA23">
            <v>5653</v>
          </cell>
          <cell r="AB23">
            <v>6068</v>
          </cell>
          <cell r="AC23">
            <v>6507.9275004119299</v>
          </cell>
          <cell r="AD23">
            <v>7030.8413247652006</v>
          </cell>
          <cell r="AE23">
            <v>7774.9608663823092</v>
          </cell>
          <cell r="AF23">
            <v>8305.1197691523575</v>
          </cell>
          <cell r="AG23">
            <v>8960.2489652152854</v>
          </cell>
          <cell r="AH23">
            <v>9727.6497470979994</v>
          </cell>
        </row>
        <row r="26">
          <cell r="E26">
            <v>1.1330001797312242E-3</v>
          </cell>
          <cell r="F26">
            <v>2.2710000841442589E-3</v>
          </cell>
          <cell r="G26">
            <v>3.6810003438505394E-3</v>
          </cell>
          <cell r="H26">
            <v>4.6750009520563907E-3</v>
          </cell>
          <cell r="I26">
            <v>8.8330014196339388E-3</v>
          </cell>
          <cell r="J26">
            <v>2.2400003379832202E-2</v>
          </cell>
          <cell r="K26">
            <v>5.4887009467891601E-2</v>
          </cell>
          <cell r="L26">
            <v>0.11100001720792882</v>
          </cell>
          <cell r="M26">
            <v>0.78200012569677191</v>
          </cell>
          <cell r="N26">
            <v>15.71400315712458</v>
          </cell>
          <cell r="O26">
            <v>701.00008811044904</v>
          </cell>
          <cell r="P26">
            <v>3485.2918298526597</v>
          </cell>
          <cell r="Q26">
            <v>5556</v>
          </cell>
          <cell r="R26">
            <v>9478</v>
          </cell>
          <cell r="S26">
            <v>16162</v>
          </cell>
          <cell r="T26">
            <v>23424</v>
          </cell>
          <cell r="U26">
            <v>24915</v>
          </cell>
          <cell r="V26">
            <v>30507</v>
          </cell>
          <cell r="W26">
            <v>31635</v>
          </cell>
          <cell r="X26">
            <v>29425</v>
          </cell>
          <cell r="Y26">
            <v>30152</v>
          </cell>
          <cell r="Z26">
            <v>29212</v>
          </cell>
          <cell r="AA26">
            <v>29475</v>
          </cell>
          <cell r="AB26">
            <v>31678</v>
          </cell>
          <cell r="AC26">
            <v>32685.632999999998</v>
          </cell>
          <cell r="AD26">
            <v>41683.379349474126</v>
          </cell>
          <cell r="AE26">
            <v>45698.471850081063</v>
          </cell>
          <cell r="AF26">
            <v>47936.067658123407</v>
          </cell>
          <cell r="AG26">
            <v>49579.198271536661</v>
          </cell>
          <cell r="AH26">
            <v>51990.795849736052</v>
          </cell>
        </row>
        <row r="29">
          <cell r="E29">
            <v>1.3370000414230901E-3</v>
          </cell>
          <cell r="F29">
            <v>1.69700012213225E-3</v>
          </cell>
          <cell r="G29">
            <v>2.86100016329731E-3</v>
          </cell>
          <cell r="H29">
            <v>6.1400003320657096E-3</v>
          </cell>
          <cell r="I29">
            <v>1.3312001689874699E-2</v>
          </cell>
          <cell r="J29">
            <v>4.32670034143409E-2</v>
          </cell>
          <cell r="K29">
            <v>5.0000004363131498E-2</v>
          </cell>
          <cell r="L29">
            <v>7.9000006529949804E-2</v>
          </cell>
          <cell r="M29">
            <v>0.58300008106934098</v>
          </cell>
          <cell r="N29">
            <v>15.4500015701244</v>
          </cell>
          <cell r="O29">
            <v>858.00009437999995</v>
          </cell>
          <cell r="P29">
            <v>3259.8558865841101</v>
          </cell>
          <cell r="Q29">
            <v>5627</v>
          </cell>
          <cell r="R29">
            <v>8627</v>
          </cell>
          <cell r="S29">
            <v>12591</v>
          </cell>
          <cell r="T29">
            <v>15117</v>
          </cell>
          <cell r="U29">
            <v>17974</v>
          </cell>
          <cell r="V29">
            <v>22272</v>
          </cell>
          <cell r="W29">
            <v>22075</v>
          </cell>
          <cell r="X29">
            <v>25855</v>
          </cell>
          <cell r="Y29">
            <v>29868</v>
          </cell>
          <cell r="Z29">
            <v>30128</v>
          </cell>
          <cell r="AA29">
            <v>32810</v>
          </cell>
          <cell r="AB29">
            <v>37270</v>
          </cell>
          <cell r="AC29">
            <v>46263.935119771275</v>
          </cell>
          <cell r="AD29">
            <v>47749.149391362247</v>
          </cell>
          <cell r="AE29">
            <v>49545.901021205202</v>
          </cell>
          <cell r="AF29">
            <v>52002.766166624591</v>
          </cell>
          <cell r="AG29">
            <v>54926.363132989936</v>
          </cell>
          <cell r="AH29">
            <v>57853.197009188458</v>
          </cell>
        </row>
        <row r="32">
          <cell r="E32">
            <v>1.1345656075445001E-3</v>
          </cell>
          <cell r="F32">
            <v>1.3677953065762301E-3</v>
          </cell>
          <cell r="G32">
            <v>2.3083931943238198E-3</v>
          </cell>
          <cell r="H32">
            <v>4.9204801223576801E-3</v>
          </cell>
          <cell r="I32">
            <v>1.09515607209249E-2</v>
          </cell>
          <cell r="J32">
            <v>3.2847343449200497E-2</v>
          </cell>
          <cell r="K32">
            <v>3.8213646555849599E-2</v>
          </cell>
          <cell r="L32">
            <v>6.01576315992483E-2</v>
          </cell>
          <cell r="M32">
            <v>0.47017979720449998</v>
          </cell>
          <cell r="N32">
            <v>12.2687066740693</v>
          </cell>
          <cell r="O32">
            <v>604.00006643999996</v>
          </cell>
          <cell r="P32">
            <v>2669.1478712214498</v>
          </cell>
          <cell r="Q32">
            <v>4537.4337456970197</v>
          </cell>
          <cell r="R32">
            <v>7021.67699698046</v>
          </cell>
          <cell r="S32">
            <v>10103.5668093144</v>
          </cell>
          <cell r="T32">
            <v>12611.741103021601</v>
          </cell>
          <cell r="U32">
            <v>14480.0342000214</v>
          </cell>
          <cell r="V32">
            <v>18251.195252102701</v>
          </cell>
          <cell r="W32">
            <v>16845.385578133501</v>
          </cell>
          <cell r="X32">
            <v>20706.801124372902</v>
          </cell>
          <cell r="Y32">
            <v>24374.750637308702</v>
          </cell>
          <cell r="Z32">
            <v>24697.527999999998</v>
          </cell>
          <cell r="AA32">
            <v>26931.84</v>
          </cell>
          <cell r="AB32">
            <v>30757.007817847199</v>
          </cell>
          <cell r="AC32">
            <v>36273.677410498</v>
          </cell>
          <cell r="AD32">
            <v>40356.788830079997</v>
          </cell>
          <cell r="AE32">
            <v>44922.081324617699</v>
          </cell>
          <cell r="AF32">
            <v>49275.392587327398</v>
          </cell>
          <cell r="AG32">
            <v>53855.611436553801</v>
          </cell>
          <cell r="AH32">
            <v>57436.735923253902</v>
          </cell>
        </row>
        <row r="35">
          <cell r="E35">
            <v>2.0243443387858999E-4</v>
          </cell>
          <cell r="F35">
            <v>3.2920481555601989E-4</v>
          </cell>
          <cell r="G35">
            <v>5.5260696897349018E-4</v>
          </cell>
          <cell r="H35">
            <v>1.2195202097080296E-3</v>
          </cell>
          <cell r="I35">
            <v>2.360440968949799E-3</v>
          </cell>
          <cell r="J35">
            <v>1.0419659965140403E-2</v>
          </cell>
          <cell r="K35">
            <v>1.1786357807281898E-2</v>
          </cell>
          <cell r="L35">
            <v>1.8842374930701504E-2</v>
          </cell>
          <cell r="M35">
            <v>0.112820283864841</v>
          </cell>
          <cell r="N35">
            <v>3.1812948960550997</v>
          </cell>
          <cell r="O35">
            <v>254.00002794</v>
          </cell>
          <cell r="P35">
            <v>590.70801536266026</v>
          </cell>
          <cell r="Q35">
            <v>1089.5662543029803</v>
          </cell>
          <cell r="R35">
            <v>1605.32300301954</v>
          </cell>
          <cell r="S35">
            <v>2487.4331906856005</v>
          </cell>
          <cell r="T35">
            <v>2505.2588969783992</v>
          </cell>
          <cell r="U35">
            <v>3493.9657999785995</v>
          </cell>
          <cell r="V35">
            <v>4020.8047478972985</v>
          </cell>
          <cell r="W35">
            <v>5229.6144218664995</v>
          </cell>
          <cell r="X35">
            <v>5148.1988756270985</v>
          </cell>
          <cell r="Y35">
            <v>5493.2493626912983</v>
          </cell>
          <cell r="Z35">
            <v>5430.4720000000016</v>
          </cell>
          <cell r="AA35">
            <v>5878.16</v>
          </cell>
          <cell r="AB35">
            <v>6512.9921821528005</v>
          </cell>
          <cell r="AC35">
            <v>9990.2577092732754</v>
          </cell>
          <cell r="AD35">
            <v>7392.3605612822503</v>
          </cell>
          <cell r="AE35">
            <v>4623.8196965875031</v>
          </cell>
          <cell r="AF35">
            <v>2727.3735792971929</v>
          </cell>
          <cell r="AG35">
            <v>1070.7516964361348</v>
          </cell>
          <cell r="AH35">
            <v>416.46108593455574</v>
          </cell>
        </row>
        <row r="41">
          <cell r="E41">
            <v>8.9178689566835696E-4</v>
          </cell>
          <cell r="F41">
            <v>1.60167711334988E-3</v>
          </cell>
          <cell r="G41">
            <v>2.6091221837348799E-3</v>
          </cell>
          <cell r="H41">
            <v>4.4423041341469204E-3</v>
          </cell>
          <cell r="I41">
            <v>7.4472012978591103E-3</v>
          </cell>
          <cell r="J41">
            <v>1.9920180843264398E-2</v>
          </cell>
          <cell r="K41">
            <v>3.8316965165596899E-2</v>
          </cell>
          <cell r="L41">
            <v>7.0194925396822594E-2</v>
          </cell>
          <cell r="M41">
            <v>0.47477441943571302</v>
          </cell>
          <cell r="N41">
            <v>7.9154064472386496</v>
          </cell>
          <cell r="O41">
            <v>533.00005863000001</v>
          </cell>
          <cell r="P41">
            <v>2817.12807481769</v>
          </cell>
          <cell r="Q41">
            <v>4959.4387473611996</v>
          </cell>
          <cell r="R41">
            <v>8232.8870838535604</v>
          </cell>
          <cell r="S41">
            <v>12294.866827528</v>
          </cell>
          <cell r="T41">
            <v>17496.843696298802</v>
          </cell>
          <cell r="U41">
            <v>19359.5270045943</v>
          </cell>
          <cell r="V41">
            <v>22848.7985530886</v>
          </cell>
          <cell r="W41">
            <v>24060.248734103399</v>
          </cell>
          <cell r="X41">
            <v>22841.662852932499</v>
          </cell>
          <cell r="Y41">
            <v>25487.439825443402</v>
          </cell>
          <cell r="Z41">
            <v>25220.811000000002</v>
          </cell>
          <cell r="AA41">
            <v>26169.08</v>
          </cell>
          <cell r="AB41">
            <v>28647.385141979601</v>
          </cell>
          <cell r="AC41">
            <v>32677.064005120399</v>
          </cell>
          <cell r="AD41">
            <v>35247.6314537746</v>
          </cell>
          <cell r="AE41">
            <v>39275.7174059916</v>
          </cell>
          <cell r="AF41">
            <v>43464.989544000397</v>
          </cell>
          <cell r="AG41">
            <v>48107.1570373512</v>
          </cell>
          <cell r="AH41">
            <v>51956.241797730698</v>
          </cell>
        </row>
        <row r="44">
          <cell r="E44">
            <v>2.6721308437435297E-4</v>
          </cell>
          <cell r="F44">
            <v>4.753228792335599E-4</v>
          </cell>
          <cell r="G44">
            <v>7.7387885829258022E-4</v>
          </cell>
          <cell r="H44">
            <v>1.6316955242264694E-3</v>
          </cell>
          <cell r="I44">
            <v>3.1538028362734895E-3</v>
          </cell>
          <cell r="J44">
            <v>1.10818122003065E-2</v>
          </cell>
          <cell r="K44">
            <v>1.6683041452837402E-2</v>
          </cell>
          <cell r="L44">
            <v>2.0805086545853807E-2</v>
          </cell>
          <cell r="M44">
            <v>0.22422568485281796</v>
          </cell>
          <cell r="N44">
            <v>18.660195408921652</v>
          </cell>
          <cell r="O44">
            <v>220.00002419999998</v>
          </cell>
          <cell r="P44">
            <v>1044.8685110018901</v>
          </cell>
          <cell r="Q44">
            <v>1995.5612526388004</v>
          </cell>
          <cell r="R44">
            <v>3071.1129161464396</v>
          </cell>
          <cell r="S44">
            <v>3628.1331724720003</v>
          </cell>
          <cell r="T44">
            <v>4493.1563037011983</v>
          </cell>
          <cell r="U44">
            <v>5395.4729954057002</v>
          </cell>
          <cell r="V44">
            <v>6370.2014469114001</v>
          </cell>
          <cell r="W44">
            <v>6953.7512658966007</v>
          </cell>
          <cell r="X44">
            <v>7065.3371470675011</v>
          </cell>
          <cell r="Y44">
            <v>7947.5601745565982</v>
          </cell>
          <cell r="Z44">
            <v>8091.1889999999985</v>
          </cell>
          <cell r="AA44">
            <v>8210.9199999999983</v>
          </cell>
          <cell r="AB44">
            <v>8498.614858020399</v>
          </cell>
          <cell r="AC44">
            <v>10422.839198495512</v>
          </cell>
          <cell r="AD44">
            <v>9178.8525462254038</v>
          </cell>
          <cell r="AE44">
            <v>7249.8345162520855</v>
          </cell>
          <cell r="AF44">
            <v>5649.2355180496816</v>
          </cell>
          <cell r="AG44">
            <v>4347.3587519080393</v>
          </cell>
          <cell r="AH44">
            <v>3586.7529333512139</v>
          </cell>
        </row>
        <row r="50">
          <cell r="E50">
            <v>1.79430608686212E-3</v>
          </cell>
          <cell r="F50">
            <v>2.9893079444140102E-3</v>
          </cell>
          <cell r="G50">
            <v>5.2477655353329201E-3</v>
          </cell>
          <cell r="H50">
            <v>7.2368084330167899E-3</v>
          </cell>
          <cell r="I50">
            <v>1.6946540242355299E-2</v>
          </cell>
          <cell r="J50">
            <v>4.4478019957269702E-2</v>
          </cell>
          <cell r="K50">
            <v>7.0213995236294097E-2</v>
          </cell>
          <cell r="L50">
            <v>0.14497079282813399</v>
          </cell>
          <cell r="M50">
            <v>0.982905856952627</v>
          </cell>
          <cell r="N50">
            <v>23.674925849010499</v>
          </cell>
          <cell r="O50">
            <v>642.27401732278304</v>
          </cell>
          <cell r="P50">
            <v>3442.4439561929198</v>
          </cell>
          <cell r="Q50">
            <v>5286.6727831998069</v>
          </cell>
          <cell r="R50">
            <v>8434.1097794895613</v>
          </cell>
          <cell r="S50">
            <v>16060.137269083381</v>
          </cell>
          <cell r="T50">
            <v>19418.281495250209</v>
          </cell>
          <cell r="U50">
            <v>22085.198303136363</v>
          </cell>
          <cell r="V50">
            <v>28602.222981180705</v>
          </cell>
          <cell r="W50">
            <v>29653.782083777623</v>
          </cell>
          <cell r="X50">
            <v>32245.171310599457</v>
          </cell>
          <cell r="Y50">
            <v>32532.999649759411</v>
          </cell>
          <cell r="Z50">
            <v>31934.148193221394</v>
          </cell>
          <cell r="AA50">
            <v>34162.046467592998</v>
          </cell>
          <cell r="AB50">
            <v>36777.7848925445</v>
          </cell>
          <cell r="AC50">
            <v>42157.426758787857</v>
          </cell>
          <cell r="AD50">
            <v>45727.683211519179</v>
          </cell>
          <cell r="AE50">
            <v>50163.665959885751</v>
          </cell>
          <cell r="AF50">
            <v>54321.66410784953</v>
          </cell>
          <cell r="AG50">
            <v>58538.325375919783</v>
          </cell>
          <cell r="AH50">
            <v>63152.70681400082</v>
          </cell>
        </row>
        <row r="51">
          <cell r="E51">
            <v>29.9</v>
          </cell>
          <cell r="F51">
            <v>28.4</v>
          </cell>
          <cell r="G51">
            <v>30.3</v>
          </cell>
          <cell r="H51">
            <v>23</v>
          </cell>
          <cell r="I51">
            <v>24.6</v>
          </cell>
          <cell r="J51">
            <v>23.5</v>
          </cell>
          <cell r="K51">
            <v>19.5</v>
          </cell>
          <cell r="L51">
            <v>20.2</v>
          </cell>
          <cell r="M51">
            <v>22.6</v>
          </cell>
          <cell r="N51">
            <v>22.4</v>
          </cell>
          <cell r="O51">
            <v>11.8</v>
          </cell>
          <cell r="P51">
            <v>12.9</v>
          </cell>
          <cell r="Q51">
            <v>11.8</v>
          </cell>
          <cell r="R51">
            <v>12.2</v>
          </cell>
          <cell r="S51">
            <v>16.3</v>
          </cell>
          <cell r="T51">
            <v>16.100000000000001</v>
          </cell>
          <cell r="U51">
            <v>16.100000000000001</v>
          </cell>
          <cell r="V51">
            <v>18.2</v>
          </cell>
          <cell r="W51">
            <v>17.899999999999999</v>
          </cell>
          <cell r="X51">
            <v>18.5</v>
          </cell>
          <cell r="Y51">
            <v>17.5</v>
          </cell>
          <cell r="Z51">
            <v>17</v>
          </cell>
          <cell r="AA51">
            <v>17.2</v>
          </cell>
          <cell r="AB51">
            <v>17.5</v>
          </cell>
          <cell r="AC51">
            <v>18.2</v>
          </cell>
          <cell r="AD51">
            <v>18.5</v>
          </cell>
          <cell r="AE51">
            <v>18.899999999999999</v>
          </cell>
          <cell r="AF51">
            <v>19.2</v>
          </cell>
          <cell r="AG51">
            <v>19.3</v>
          </cell>
          <cell r="AH51">
            <v>19.399999999999999</v>
          </cell>
        </row>
        <row r="53">
          <cell r="E53">
            <v>1.5199999114607E-4</v>
          </cell>
          <cell r="F53">
            <v>-4.7999998138946603E-5</v>
          </cell>
          <cell r="G53">
            <v>2.3999999069473301E-5</v>
          </cell>
          <cell r="H53">
            <v>-6.90999970100362E-4</v>
          </cell>
          <cell r="I53">
            <v>3.1400000545696798E-4</v>
          </cell>
          <cell r="J53">
            <v>4.2560000218278696E-3</v>
          </cell>
          <cell r="K53">
            <v>-2.8919998913153801E-3</v>
          </cell>
          <cell r="L53">
            <v>-2.84020007519247E-2</v>
          </cell>
          <cell r="M53">
            <v>-0.233968007386916</v>
          </cell>
          <cell r="N53">
            <v>-6.0740001653006601</v>
          </cell>
          <cell r="O53">
            <v>43.544000786490599</v>
          </cell>
          <cell r="P53">
            <v>213.48489650808801</v>
          </cell>
          <cell r="Q53">
            <v>314.67420373200002</v>
          </cell>
          <cell r="R53">
            <v>1454.5020000000002</v>
          </cell>
          <cell r="S53">
            <v>2858.7039999999997</v>
          </cell>
          <cell r="T53">
            <v>2779.7339999999999</v>
          </cell>
          <cell r="U53">
            <v>5203.1499999999996</v>
          </cell>
          <cell r="V53">
            <v>8178.3</v>
          </cell>
          <cell r="W53">
            <v>6303.8959999999997</v>
          </cell>
          <cell r="X53">
            <v>3161.9801980198022</v>
          </cell>
          <cell r="Y53">
            <v>1410.197628458498</v>
          </cell>
          <cell r="Z53">
            <v>2074.3021850995592</v>
          </cell>
          <cell r="AA53">
            <v>1517.26</v>
          </cell>
          <cell r="AB53">
            <v>2653.0514999999978</v>
          </cell>
          <cell r="AC53">
            <v>3428.8</v>
          </cell>
          <cell r="AD53">
            <v>4691.12</v>
          </cell>
          <cell r="AE53">
            <v>5252.722017863467</v>
          </cell>
          <cell r="AF53">
            <v>5898.1713218247987</v>
          </cell>
          <cell r="AG53">
            <v>6370.3426154728941</v>
          </cell>
          <cell r="AH53">
            <v>6967.5102947301493</v>
          </cell>
        </row>
        <row r="56">
          <cell r="E56">
            <v>1.6423060957160499E-3</v>
          </cell>
          <cell r="F56">
            <v>3.0373079425529566E-3</v>
          </cell>
          <cell r="G56">
            <v>5.2237655362634468E-3</v>
          </cell>
          <cell r="H56">
            <v>7.9278084031171522E-3</v>
          </cell>
          <cell r="I56">
            <v>1.6632540236898332E-2</v>
          </cell>
          <cell r="J56">
            <v>4.0222019935441833E-2</v>
          </cell>
          <cell r="K56">
            <v>7.3105995127609472E-2</v>
          </cell>
          <cell r="L56">
            <v>0.17337279358005869</v>
          </cell>
          <cell r="M56">
            <v>1.2168738643395429</v>
          </cell>
          <cell r="N56">
            <v>29.748926014311159</v>
          </cell>
          <cell r="O56">
            <v>598.7300165362924</v>
          </cell>
          <cell r="P56">
            <v>3228.959059684832</v>
          </cell>
          <cell r="Q56">
            <v>4971.9985794678068</v>
          </cell>
          <cell r="R56">
            <v>6979.6077794895609</v>
          </cell>
          <cell r="S56">
            <v>13201.433269083382</v>
          </cell>
          <cell r="T56">
            <v>16638.547495250208</v>
          </cell>
          <cell r="U56">
            <v>16882.048303136362</v>
          </cell>
          <cell r="V56">
            <v>20423.922981180705</v>
          </cell>
          <cell r="W56">
            <v>23349.886083777623</v>
          </cell>
          <cell r="X56">
            <v>29083.191112579654</v>
          </cell>
          <cell r="Y56">
            <v>31122.802021300915</v>
          </cell>
          <cell r="Z56">
            <v>29859.846008121836</v>
          </cell>
          <cell r="AA56">
            <v>32644.786467593</v>
          </cell>
          <cell r="AB56">
            <v>34124.733392544498</v>
          </cell>
          <cell r="AC56">
            <v>38728.626758787854</v>
          </cell>
          <cell r="AD56">
            <v>41036.563211519177</v>
          </cell>
          <cell r="AE56">
            <v>44910.943942022284</v>
          </cell>
          <cell r="AF56">
            <v>48423.492786024734</v>
          </cell>
          <cell r="AG56">
            <v>52167.982760446888</v>
          </cell>
          <cell r="AH56">
            <v>56185.19651927067</v>
          </cell>
        </row>
        <row r="64">
          <cell r="E64">
            <v>0</v>
          </cell>
          <cell r="F64">
            <v>1</v>
          </cell>
          <cell r="G64">
            <v>1</v>
          </cell>
          <cell r="H64">
            <v>1</v>
          </cell>
          <cell r="I64">
            <v>1</v>
          </cell>
          <cell r="J64">
            <v>1</v>
          </cell>
          <cell r="K64">
            <v>1</v>
          </cell>
          <cell r="L64">
            <v>1</v>
          </cell>
          <cell r="M64">
            <v>1</v>
          </cell>
          <cell r="N64">
            <v>1</v>
          </cell>
          <cell r="O64">
            <v>1</v>
          </cell>
          <cell r="P64">
            <v>1</v>
          </cell>
          <cell r="Q64">
            <v>1</v>
          </cell>
          <cell r="R64">
            <v>1</v>
          </cell>
          <cell r="S64">
            <v>1</v>
          </cell>
          <cell r="T64">
            <v>1</v>
          </cell>
          <cell r="U64">
            <v>1</v>
          </cell>
          <cell r="V64">
            <v>1</v>
          </cell>
          <cell r="W64">
            <v>1</v>
          </cell>
          <cell r="X64">
            <v>1</v>
          </cell>
          <cell r="Y64">
            <v>1</v>
          </cell>
          <cell r="Z64">
            <v>1</v>
          </cell>
          <cell r="AA64">
            <v>1</v>
          </cell>
          <cell r="AB64">
            <v>1</v>
          </cell>
          <cell r="AC64">
            <v>1</v>
          </cell>
          <cell r="AD64">
            <v>1</v>
          </cell>
          <cell r="AE64">
            <v>1</v>
          </cell>
          <cell r="AF64">
            <v>1</v>
          </cell>
          <cell r="AG64">
            <v>1</v>
          </cell>
          <cell r="AH64">
            <v>1</v>
          </cell>
        </row>
        <row r="65">
          <cell r="E65">
            <v>47.391021559959597</v>
          </cell>
          <cell r="F65">
            <v>54.664409922868302</v>
          </cell>
          <cell r="G65">
            <v>58.089328060322501</v>
          </cell>
          <cell r="H65">
            <v>53.2539697178849</v>
          </cell>
          <cell r="I65">
            <v>57.901720549458297</v>
          </cell>
          <cell r="J65">
            <v>61.4156957149888</v>
          </cell>
          <cell r="K65">
            <v>69.0180340677272</v>
          </cell>
          <cell r="L65">
            <v>77.050535742849704</v>
          </cell>
          <cell r="M65">
            <v>72.664665134235506</v>
          </cell>
          <cell r="N65">
            <v>66.655196094449806</v>
          </cell>
          <cell r="O65">
            <v>66.6521384452641</v>
          </cell>
          <cell r="P65">
            <v>71.081525771717594</v>
          </cell>
          <cell r="Q65">
            <v>72.498952890947905</v>
          </cell>
          <cell r="R65">
            <v>77.776821713310099</v>
          </cell>
          <cell r="S65">
            <v>89.5759025492207</v>
          </cell>
          <cell r="T65">
            <v>99.386280169338406</v>
          </cell>
          <cell r="U65">
            <v>103.83784491464399</v>
          </cell>
          <cell r="V65">
            <v>113.00113596926001</v>
          </cell>
          <cell r="W65">
            <v>113.78364268636</v>
          </cell>
          <cell r="X65">
            <v>116.515226288211</v>
          </cell>
          <cell r="Y65">
            <v>122.684773254902</v>
          </cell>
          <cell r="Z65">
            <v>126.28405199085</v>
          </cell>
          <cell r="AA65">
            <v>134.52033495711399</v>
          </cell>
          <cell r="AB65">
            <v>141.91480345206801</v>
          </cell>
          <cell r="AC65">
            <v>149.370797761451</v>
          </cell>
          <cell r="AD65">
            <v>157.979498154694</v>
          </cell>
          <cell r="AE65">
            <v>167.590217903991</v>
          </cell>
          <cell r="AF65">
            <v>177.86223711723599</v>
          </cell>
          <cell r="AG65">
            <v>188.915102327174</v>
          </cell>
          <cell r="AH65">
            <v>200.654824012826</v>
          </cell>
        </row>
        <row r="67">
          <cell r="E67">
            <v>1.6000784788553326E-5</v>
          </cell>
          <cell r="F67">
            <v>-2.099866620524889E-5</v>
          </cell>
          <cell r="G67">
            <v>-7.600044115807069E-5</v>
          </cell>
          <cell r="H67">
            <v>3.1054469534080864E-9</v>
          </cell>
          <cell r="I67">
            <v>-7.5326176095236175E-9</v>
          </cell>
          <cell r="J67">
            <v>9.2918984902212731E-9</v>
          </cell>
          <cell r="K67">
            <v>1.9403408053897397E-8</v>
          </cell>
          <cell r="L67">
            <v>-3.9999843142415475E-3</v>
          </cell>
          <cell r="M67">
            <v>-2.8099919636235926E-2</v>
          </cell>
          <cell r="N67">
            <v>-4.9000019788408302</v>
          </cell>
          <cell r="O67">
            <v>1.0000561122845966</v>
          </cell>
          <cell r="P67">
            <v>5.074747518847289E-4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-2.9103830456733704E-11</v>
          </cell>
          <cell r="AD67">
            <v>-2.1827872842550278E-11</v>
          </cell>
          <cell r="AE67">
            <v>2.9103830456733704E-11</v>
          </cell>
          <cell r="AF67">
            <v>-5.8207660913467407E-11</v>
          </cell>
          <cell r="AG67">
            <v>4.3655745685100555E-11</v>
          </cell>
          <cell r="AH67">
            <v>-2.9103830456733704E-11</v>
          </cell>
        </row>
        <row r="70">
          <cell r="E70">
            <v>20.652923199185455</v>
          </cell>
          <cell r="F70">
            <v>25.035633191376036</v>
          </cell>
          <cell r="G70">
            <v>24.69329872354816</v>
          </cell>
          <cell r="H70">
            <v>19.254292312108987</v>
          </cell>
          <cell r="I70">
            <v>19.813218677061624</v>
          </cell>
          <cell r="J70">
            <v>17.14669419277714</v>
          </cell>
          <cell r="K70">
            <v>24.402238968983117</v>
          </cell>
          <cell r="L70">
            <v>32.547601610992864</v>
          </cell>
          <cell r="M70">
            <v>25.53858221099421</v>
          </cell>
          <cell r="N70">
            <v>30.535458657304396</v>
          </cell>
          <cell r="O70">
            <v>27.866521757300784</v>
          </cell>
          <cell r="P70">
            <v>34.081245541440083</v>
          </cell>
          <cell r="Q70">
            <v>35.890618762475057</v>
          </cell>
          <cell r="R70">
            <v>34.805025125628141</v>
          </cell>
          <cell r="S70">
            <v>44.85824800910126</v>
          </cell>
          <cell r="T70">
            <v>53.575766531215372</v>
          </cell>
          <cell r="U70">
            <v>55.773930753564159</v>
          </cell>
          <cell r="V70">
            <v>58.996561425445456</v>
          </cell>
          <cell r="W70">
            <v>56.618430034129688</v>
          </cell>
          <cell r="X70">
            <v>51.393990147783256</v>
          </cell>
          <cell r="Y70">
            <v>53.117975650513245</v>
          </cell>
          <cell r="Z70">
            <v>53.678749584303297</v>
          </cell>
          <cell r="AA70">
            <v>56.473230361034766</v>
          </cell>
          <cell r="AB70">
            <v>60.572249766472652</v>
          </cell>
          <cell r="AC70">
            <v>67.387500000000003</v>
          </cell>
          <cell r="AD70">
            <v>72.207017543859649</v>
          </cell>
          <cell r="AE70">
            <v>77.160951817984937</v>
          </cell>
          <cell r="AF70">
            <v>81.88706328753176</v>
          </cell>
          <cell r="AG70">
            <v>87.368363983420636</v>
          </cell>
          <cell r="AH70">
            <v>93.216595654016047</v>
          </cell>
        </row>
        <row r="75">
          <cell r="E75">
            <v>3.2436845132654629E-4</v>
          </cell>
          <cell r="F75">
            <v>6.0344317358211911E-4</v>
          </cell>
          <cell r="G75">
            <v>1.5128824730527152E-3</v>
          </cell>
          <cell r="H75">
            <v>1.1050812503842038E-3</v>
          </cell>
          <cell r="I75">
            <v>3.677939159236174E-3</v>
          </cell>
          <cell r="J75">
            <v>9.0564231001362318E-3</v>
          </cell>
          <cell r="K75">
            <v>1.3275621610361582E-2</v>
          </cell>
          <cell r="L75">
            <v>2.5577293282461749E-2</v>
          </cell>
          <cell r="M75">
            <v>0.17105303425149349</v>
          </cell>
          <cell r="N75">
            <v>3.0149895908410249</v>
          </cell>
          <cell r="O75">
            <v>18.824057134185296</v>
          </cell>
          <cell r="P75">
            <v>-37.621064041689806</v>
          </cell>
          <cell r="Q75">
            <v>-133.11221680019344</v>
          </cell>
          <cell r="R75">
            <v>-37.950166011019974</v>
          </cell>
          <cell r="S75">
            <v>65.139186431971211</v>
          </cell>
          <cell r="T75">
            <v>-162.54587654819079</v>
          </cell>
          <cell r="U75">
            <v>-245.67351745462111</v>
          </cell>
          <cell r="V75">
            <v>-374.58547563776665</v>
          </cell>
          <cell r="W75">
            <v>127.81574675596676</v>
          </cell>
          <cell r="X75">
            <v>405.38295132186613</v>
          </cell>
          <cell r="Y75">
            <v>441.67263461328457</v>
          </cell>
          <cell r="Z75">
            <v>593.71291304782744</v>
          </cell>
          <cell r="AA75">
            <v>821.54181701036987</v>
          </cell>
          <cell r="AB75">
            <v>816.03414389184582</v>
          </cell>
          <cell r="AC75">
            <v>-1.8644641386345029E-11</v>
          </cell>
          <cell r="AD75">
            <v>1.7735146684572101E-11</v>
          </cell>
          <cell r="AE75">
            <v>2.5920599000528455E-11</v>
          </cell>
          <cell r="AF75">
            <v>-2.2282620193436742E-11</v>
          </cell>
          <cell r="AG75">
            <v>5.4569682106375694E-12</v>
          </cell>
          <cell r="AH75">
            <v>1.5006662579253316E-11</v>
          </cell>
        </row>
      </sheetData>
      <sheetData sheetId="8" refreshError="1">
        <row r="9">
          <cell r="E9">
            <v>1.5006662579253316E-11</v>
          </cell>
        </row>
        <row r="10">
          <cell r="E10">
            <v>5.6562910117691194</v>
          </cell>
          <cell r="F10">
            <v>5.8765264710921095</v>
          </cell>
          <cell r="G10">
            <v>5.7999232691668752</v>
          </cell>
          <cell r="H10">
            <v>5.963306091429196</v>
          </cell>
          <cell r="I10">
            <v>6.0344272147683098</v>
          </cell>
          <cell r="J10">
            <v>6.0855227418305837</v>
          </cell>
          <cell r="K10">
            <v>6.1370509119247165</v>
          </cell>
          <cell r="L10">
            <v>6.1610596108662312</v>
          </cell>
          <cell r="M10">
            <v>6.2132273770642881</v>
          </cell>
          <cell r="N10">
            <v>6.4463700035736364</v>
          </cell>
          <cell r="O10">
            <v>6.5252124837292778</v>
          </cell>
          <cell r="P10">
            <v>6.6486916164692156</v>
          </cell>
          <cell r="Q10">
            <v>6.7983084167076271</v>
          </cell>
          <cell r="R10">
            <v>6.8939179347437287</v>
          </cell>
          <cell r="S10">
            <v>6.868436671139901</v>
          </cell>
          <cell r="T10">
            <v>6.7998426209481586</v>
          </cell>
          <cell r="U10">
            <v>6.8648087567296558</v>
          </cell>
          <cell r="V10">
            <v>7.0289756850027683</v>
          </cell>
          <cell r="W10">
            <v>6.959081728416761</v>
          </cell>
          <cell r="X10">
            <v>7.1454089629992161</v>
          </cell>
          <cell r="Y10">
            <v>7.1501166244672802</v>
          </cell>
          <cell r="Z10">
            <v>7.2886729522252311</v>
          </cell>
          <cell r="AA10">
            <v>7.4226856715105676</v>
          </cell>
          <cell r="AB10">
            <v>7.5339781260332561</v>
          </cell>
          <cell r="AC10">
            <v>7.4076961293478254</v>
          </cell>
          <cell r="AD10">
            <v>7.4704191347826079</v>
          </cell>
          <cell r="AE10">
            <v>7.4704191347826079</v>
          </cell>
          <cell r="AF10">
            <v>7.4704191347826079</v>
          </cell>
          <cell r="AG10">
            <v>7.4704191347826079</v>
          </cell>
          <cell r="AH10">
            <v>7.4704191347826079</v>
          </cell>
        </row>
        <row r="16">
          <cell r="E16">
            <v>7.1431951027257599</v>
          </cell>
          <cell r="F16">
            <v>6.6306870254013397</v>
          </cell>
          <cell r="G16">
            <v>3.4030969355538998</v>
          </cell>
          <cell r="H16">
            <v>4.6405867973554402</v>
          </cell>
          <cell r="I16">
            <v>4.5890243980000003</v>
          </cell>
          <cell r="J16">
            <v>4.5890243980000003</v>
          </cell>
          <cell r="K16">
            <v>4.5890243980000003</v>
          </cell>
          <cell r="L16">
            <v>4.1560975679999999</v>
          </cell>
          <cell r="M16">
            <v>4.1560975679999999</v>
          </cell>
          <cell r="N16">
            <v>6.8402439140000002</v>
          </cell>
          <cell r="O16">
            <v>7.18658554314848</v>
          </cell>
          <cell r="P16">
            <v>8.1390240737030393</v>
          </cell>
          <cell r="Q16">
            <v>9.4</v>
          </cell>
          <cell r="R16">
            <v>9.9</v>
          </cell>
          <cell r="S16">
            <v>8.8000000000000007</v>
          </cell>
          <cell r="T16">
            <v>7.1</v>
          </cell>
          <cell r="U16">
            <v>7.2</v>
          </cell>
          <cell r="V16">
            <v>8.6</v>
          </cell>
          <cell r="W16">
            <v>6.9003341420522428</v>
          </cell>
          <cell r="X16">
            <v>9.4</v>
          </cell>
          <cell r="Y16">
            <v>7.8467668364766281</v>
          </cell>
          <cell r="Z16">
            <v>8.833123082592067</v>
          </cell>
          <cell r="AA16">
            <v>9.7210939615488776</v>
          </cell>
          <cell r="AB16">
            <v>10.301574593007739</v>
          </cell>
          <cell r="AC16">
            <v>8</v>
          </cell>
          <cell r="AD16">
            <v>8</v>
          </cell>
          <cell r="AE16">
            <v>8</v>
          </cell>
          <cell r="AF16">
            <v>8</v>
          </cell>
          <cell r="AG16">
            <v>8</v>
          </cell>
          <cell r="AH16">
            <v>8</v>
          </cell>
        </row>
        <row r="22">
          <cell r="E22">
            <v>7.034593996834586E-6</v>
          </cell>
          <cell r="F22">
            <v>1.1693729263953111E-5</v>
          </cell>
          <cell r="G22">
            <v>1.9198809905975894E-5</v>
          </cell>
          <cell r="H22">
            <v>3.9521359776233331E-5</v>
          </cell>
          <cell r="I22">
            <v>8.2725823993697308E-5</v>
          </cell>
          <cell r="J22">
            <v>2.2068206150848598E-4</v>
          </cell>
          <cell r="K22">
            <v>3.8220542817860601E-4</v>
          </cell>
          <cell r="L22">
            <v>7.0299276603750518E-4</v>
          </cell>
          <cell r="M22">
            <v>4.6653113555833632E-3</v>
          </cell>
          <cell r="N22">
            <v>0.12816786237068856</v>
          </cell>
          <cell r="O22">
            <v>6.8703384100566147</v>
          </cell>
          <cell r="P22">
            <v>32.733969313095358</v>
          </cell>
          <cell r="Q22">
            <v>53.900479616306953</v>
          </cell>
          <cell r="R22">
            <v>79.271628535130986</v>
          </cell>
          <cell r="S22">
            <v>99.998985564584046</v>
          </cell>
          <cell r="T22">
            <v>112.9102476667383</v>
          </cell>
          <cell r="U22">
            <v>124.80630753805488</v>
          </cell>
          <cell r="V22">
            <v>134.17651324489185</v>
          </cell>
          <cell r="W22">
            <v>142.50176095658597</v>
          </cell>
          <cell r="X22">
            <v>148.05105238062802</v>
          </cell>
          <cell r="Y22">
            <v>153.39421915587101</v>
          </cell>
          <cell r="Z22">
            <v>155.49903800896757</v>
          </cell>
          <cell r="AA22">
            <v>156.44387743048171</v>
          </cell>
          <cell r="AB22">
            <v>159.95051496315187</v>
          </cell>
          <cell r="AC22">
            <v>168.65182297714736</v>
          </cell>
          <cell r="AD22">
            <v>171.85452109548336</v>
          </cell>
          <cell r="AE22">
            <v>176.43708061525328</v>
          </cell>
          <cell r="AF22">
            <v>180.05957673839586</v>
          </cell>
          <cell r="AG22">
            <v>184.7411257335942</v>
          </cell>
          <cell r="AH22">
            <v>189.54439500266761</v>
          </cell>
        </row>
        <row r="23">
          <cell r="E23">
            <v>-10.2386817336824</v>
          </cell>
          <cell r="F23">
            <v>66.231757926826106</v>
          </cell>
          <cell r="G23">
            <v>64.180386535523922</v>
          </cell>
          <cell r="H23">
            <v>105.85317511754602</v>
          </cell>
          <cell r="I23">
            <v>109.31927560712506</v>
          </cell>
          <cell r="J23">
            <v>166.76320749044365</v>
          </cell>
          <cell r="K23">
            <v>73.192793997852377</v>
          </cell>
          <cell r="L23">
            <v>83.930607523709483</v>
          </cell>
          <cell r="M23">
            <v>563.635755724756</v>
          </cell>
          <cell r="N23">
            <v>2647.2520610505344</v>
          </cell>
          <cell r="O23">
            <v>5260.4220925415329</v>
          </cell>
          <cell r="P23">
            <v>376.45352178256985</v>
          </cell>
          <cell r="Q23">
            <v>64.662217101620627</v>
          </cell>
          <cell r="R23">
            <v>47.07035837051864</v>
          </cell>
          <cell r="S23">
            <v>26.147257742115475</v>
          </cell>
          <cell r="T23">
            <v>12.911393079898348</v>
          </cell>
          <cell r="U23">
            <v>10.535854908784319</v>
          </cell>
          <cell r="V23">
            <v>7.5077981968017804</v>
          </cell>
          <cell r="W23">
            <v>6.2046982071290806</v>
          </cell>
          <cell r="X23">
            <v>3.8941914729970799</v>
          </cell>
          <cell r="Y23">
            <v>3.6090029009088811</v>
          </cell>
          <cell r="Z23">
            <v>1.3721630871615547</v>
          </cell>
          <cell r="AA23">
            <v>0.6076175348812406</v>
          </cell>
          <cell r="AB23">
            <v>2.2414667740694409</v>
          </cell>
          <cell r="AC23">
            <v>5.4400000000000155</v>
          </cell>
          <cell r="AD23">
            <v>1.8989999999999845</v>
          </cell>
          <cell r="AE23">
            <v>2.6665341653850465</v>
          </cell>
          <cell r="AF23">
            <v>2.0531376457321704</v>
          </cell>
          <cell r="AG23">
            <v>2.6000000000000267</v>
          </cell>
          <cell r="AH23">
            <v>2.5999999999999792</v>
          </cell>
        </row>
        <row r="25">
          <cell r="E25">
            <v>2.0247680691258299E-6</v>
          </cell>
          <cell r="F25">
            <v>3.5521173036982601E-6</v>
          </cell>
          <cell r="G25">
            <v>5.84139209002847E-6</v>
          </cell>
          <cell r="H25">
            <v>1.2332722597790401E-5</v>
          </cell>
          <cell r="I25">
            <v>4.5167190858812698E-5</v>
          </cell>
          <cell r="J25">
            <v>1.19693055775854E-4</v>
          </cell>
          <cell r="K25">
            <v>2.1379137006504701E-4</v>
          </cell>
          <cell r="L25">
            <v>3.9822406607186502E-4</v>
          </cell>
          <cell r="M25">
            <v>3.05480767508437E-3</v>
          </cell>
          <cell r="N25">
            <v>6.7976622242513093E-2</v>
          </cell>
          <cell r="O25">
            <v>5.1583943106821399</v>
          </cell>
          <cell r="P25">
            <v>17.0127404493449</v>
          </cell>
          <cell r="Q25">
            <v>51.423333333333325</v>
          </cell>
          <cell r="R25">
            <v>63.626666666666672</v>
          </cell>
          <cell r="S25">
            <v>70.708333333333343</v>
          </cell>
          <cell r="T25">
            <v>78.875833333333347</v>
          </cell>
          <cell r="U25">
            <v>85.617500000000007</v>
          </cell>
          <cell r="V25">
            <v>91.828333333333333</v>
          </cell>
          <cell r="W25">
            <v>95.015000000000001</v>
          </cell>
          <cell r="X25">
            <v>98.585833333333312</v>
          </cell>
          <cell r="Y25">
            <v>100.53416666666668</v>
          </cell>
          <cell r="Z25">
            <v>100.72833333333334</v>
          </cell>
          <cell r="AA25">
            <v>103.00416666666666</v>
          </cell>
          <cell r="AB25">
            <v>106.81532083333332</v>
          </cell>
          <cell r="AC25">
            <v>109.42335630754663</v>
          </cell>
          <cell r="AD25">
            <v>112.15894021523528</v>
          </cell>
          <cell r="AE25">
            <v>114.96291372061614</v>
          </cell>
          <cell r="AF25">
            <v>117.83698656363154</v>
          </cell>
          <cell r="AG25">
            <v>120.78291122772232</v>
          </cell>
          <cell r="AH25">
            <v>123.80248400841538</v>
          </cell>
        </row>
        <row r="26">
          <cell r="F26">
            <v>75.433293218212668</v>
          </cell>
          <cell r="G26">
            <v>64.448175288207651</v>
          </cell>
          <cell r="H26">
            <v>111.12643027067017</v>
          </cell>
          <cell r="I26">
            <v>266.23860222806849</v>
          </cell>
          <cell r="J26">
            <v>165.00000000000074</v>
          </cell>
          <cell r="K26">
            <v>78.616352201257541</v>
          </cell>
          <cell r="L26">
            <v>86.267605633802489</v>
          </cell>
          <cell r="M26">
            <v>667.10775047259153</v>
          </cell>
          <cell r="N26">
            <v>2125.2341054706717</v>
          </cell>
          <cell r="O26">
            <v>7488.482834994471</v>
          </cell>
          <cell r="P26">
            <v>229.80690161887131</v>
          </cell>
          <cell r="Q26">
            <v>202.26366814003475</v>
          </cell>
          <cell r="R26">
            <v>23.731120762299895</v>
          </cell>
          <cell r="S26">
            <v>11.130029337803862</v>
          </cell>
          <cell r="T26">
            <v>11.550972304066002</v>
          </cell>
          <cell r="U26">
            <v>8.5471891474997523</v>
          </cell>
          <cell r="V26">
            <v>7.2541633817073921</v>
          </cell>
          <cell r="W26">
            <v>3.4702433889322473</v>
          </cell>
          <cell r="X26">
            <v>3.7581785332140307</v>
          </cell>
          <cell r="Y26">
            <v>1.9762812439245325</v>
          </cell>
          <cell r="Z26">
            <v>0.19313500385440496</v>
          </cell>
          <cell r="AA26">
            <v>2.2593775336300519</v>
          </cell>
          <cell r="AB26">
            <v>3.6999999999999882</v>
          </cell>
          <cell r="AC26">
            <v>2.4416305206653774</v>
          </cell>
          <cell r="AD26">
            <v>2.4999999999999853</v>
          </cell>
          <cell r="AE26">
            <v>2.4999999999999867</v>
          </cell>
          <cell r="AF26">
            <v>2.4999999999999951</v>
          </cell>
          <cell r="AG26">
            <v>2.4999999999999947</v>
          </cell>
          <cell r="AH26">
            <v>2.4999999999999964</v>
          </cell>
        </row>
        <row r="28">
          <cell r="E28">
            <v>3899.2384175607499</v>
          </cell>
          <cell r="F28">
            <v>3249.2425157232401</v>
          </cell>
          <cell r="G28">
            <v>3293.3274120258998</v>
          </cell>
          <cell r="H28">
            <v>3015.2994321845999</v>
          </cell>
          <cell r="I28">
            <v>3147.3123470577302</v>
          </cell>
          <cell r="J28">
            <v>2978.1999933759298</v>
          </cell>
          <cell r="K28">
            <v>2525.0174549050598</v>
          </cell>
          <cell r="L28">
            <v>2717.4290525347101</v>
          </cell>
          <cell r="M28">
            <v>2664.3195946492901</v>
          </cell>
          <cell r="N28">
            <v>3614.7981802055201</v>
          </cell>
          <cell r="O28">
            <v>3321.2418764305799</v>
          </cell>
          <cell r="P28">
            <v>3406.24806198022</v>
          </cell>
          <cell r="Q28">
            <v>3662</v>
          </cell>
          <cell r="R28">
            <v>3384.661135083993</v>
          </cell>
          <cell r="S28">
            <v>4424.1397983408533</v>
          </cell>
          <cell r="T28">
            <v>5491.4233941389157</v>
          </cell>
          <cell r="U28">
            <v>5877.6437051950797</v>
          </cell>
          <cell r="V28">
            <v>6824.5584814457479</v>
          </cell>
          <cell r="W28">
            <v>5756.775935206897</v>
          </cell>
          <cell r="X28">
            <v>6088.2251080518972</v>
          </cell>
          <cell r="Y28">
            <v>6955.2608240684804</v>
          </cell>
          <cell r="Z28">
            <v>7025.7312402477937</v>
          </cell>
          <cell r="AA28">
            <v>7722.8645714530721</v>
          </cell>
          <cell r="AB28">
            <v>8985.6177410167893</v>
          </cell>
          <cell r="AC28">
            <v>11624.746999999999</v>
          </cell>
          <cell r="AD28">
            <v>12083.739588117616</v>
          </cell>
          <cell r="AE28">
            <v>12353.437559956878</v>
          </cell>
          <cell r="AF28">
            <v>12875.771942018016</v>
          </cell>
          <cell r="AG28">
            <v>13529.54238631614</v>
          </cell>
          <cell r="AH28">
            <v>14170.282720774798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/>
      <sheetData sheetId="54"/>
      <sheetData sheetId="55"/>
      <sheetData sheetId="56"/>
      <sheetData sheetId="57" refreshError="1"/>
      <sheetData sheetId="58" refreshError="1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67"/>
      <sheetName val="bcospreli"/>
      <sheetName val="pm0025"/>
      <sheetName val="bcosdef"/>
      <sheetName val="pm0028"/>
      <sheetName val="bccrdef"/>
      <sheetName val="diario"/>
      <sheetName val="bccrpreli"/>
      <sheetName val="Bancos"/>
      <sheetName val="Central"/>
      <sheetName val="Programa"/>
      <sheetName val="Crédito"/>
      <sheetName val="res99"/>
      <sheetName val="SEMANAL"/>
      <sheetName val="paradoc"/>
      <sheetName val="Metas"/>
      <sheetName val="encaje"/>
      <sheetName val="omas"/>
      <sheetName val="minor"/>
      <sheetName val="origen y aplicacion"/>
      <sheetName val="PROGvrsOBS"/>
      <sheetName val="RFPROMEDIOPIB"/>
      <sheetName val="resctasmonet"/>
      <sheetName val="balanzaresumen1"/>
      <sheetName val="riqueza"/>
      <sheetName val="comparativofmi"/>
      <sheetName val="Hoja5"/>
      <sheetName val="evaluacionmetas"/>
      <sheetName val="absorcion"/>
      <sheetName val="Hoja2"/>
      <sheetName val="base FMI"/>
      <sheetName val="FMI"/>
      <sheetName val="Riq. Fin."/>
      <sheetName val="Módulo1"/>
      <sheetName val="riqfin"/>
      <sheetName val="deficit"/>
      <sheetName val="Hoja4"/>
      <sheetName val="flujos (2)"/>
      <sheetName val="Q2"/>
      <sheetName val="Q3"/>
      <sheetName val="Main"/>
      <sheetName val="Micro"/>
      <sheetName val="Q6"/>
      <sheetName val="Links"/>
      <sheetName val="ErrCheck"/>
      <sheetName val="Info"/>
      <sheetName val="Q5"/>
      <sheetName val="Exp"/>
      <sheetName val="Imp"/>
      <sheetName val="Trade"/>
      <sheetName val="origen_y_aplicacion"/>
      <sheetName val="base_FMI"/>
      <sheetName val="Riq__Fin_"/>
      <sheetName val="flujos_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>
        <row r="2">
          <cell r="J2" t="str">
            <v xml:space="preserve"> </v>
          </cell>
          <cell r="L2" t="str">
            <v xml:space="preserve"> </v>
          </cell>
          <cell r="M2" t="str">
            <v xml:space="preserve"> </v>
          </cell>
          <cell r="AR2">
            <v>0</v>
          </cell>
          <cell r="AS2">
            <v>0</v>
          </cell>
          <cell r="AT2">
            <v>0</v>
          </cell>
        </row>
        <row r="3">
          <cell r="C3" t="str">
            <v>DIC.</v>
          </cell>
          <cell r="D3" t="str">
            <v>DIC.</v>
          </cell>
          <cell r="E3" t="str">
            <v>DIC.</v>
          </cell>
          <cell r="F3" t="str">
            <v>DIC.</v>
          </cell>
          <cell r="G3" t="str">
            <v>DIC.</v>
          </cell>
          <cell r="H3" t="str">
            <v>DIC.</v>
          </cell>
          <cell r="I3" t="str">
            <v>DIC.</v>
          </cell>
          <cell r="J3" t="str">
            <v>ENERO</v>
          </cell>
          <cell r="K3" t="str">
            <v>FEBRERO</v>
          </cell>
          <cell r="L3" t="str">
            <v xml:space="preserve">MARZO </v>
          </cell>
          <cell r="M3" t="str">
            <v>ABRIL</v>
          </cell>
          <cell r="N3" t="str">
            <v>MAYO</v>
          </cell>
          <cell r="O3" t="str">
            <v>JUNIO</v>
          </cell>
          <cell r="P3" t="str">
            <v>JULIO</v>
          </cell>
          <cell r="Q3" t="str">
            <v>AGOSTO</v>
          </cell>
          <cell r="R3" t="str">
            <v>SETIEM.</v>
          </cell>
          <cell r="S3" t="str">
            <v>OCTUB.</v>
          </cell>
          <cell r="T3" t="str">
            <v>NOVIEM</v>
          </cell>
          <cell r="U3" t="str">
            <v>DIC.</v>
          </cell>
          <cell r="V3" t="str">
            <v>DIC.</v>
          </cell>
          <cell r="W3" t="str">
            <v>ENE</v>
          </cell>
          <cell r="X3" t="str">
            <v>FEB</v>
          </cell>
          <cell r="Y3" t="str">
            <v>MAR</v>
          </cell>
          <cell r="Z3" t="str">
            <v>ABR</v>
          </cell>
          <cell r="AA3" t="str">
            <v>MAY</v>
          </cell>
          <cell r="AB3" t="str">
            <v>JUN</v>
          </cell>
          <cell r="AC3" t="str">
            <v>JUL</v>
          </cell>
          <cell r="AD3" t="str">
            <v>AGO</v>
          </cell>
          <cell r="AE3" t="str">
            <v>SEP</v>
          </cell>
          <cell r="AF3" t="str">
            <v>OCT</v>
          </cell>
          <cell r="AG3" t="str">
            <v>NOV</v>
          </cell>
          <cell r="AH3" t="str">
            <v>DIC</v>
          </cell>
          <cell r="AI3" t="str">
            <v>DIC.</v>
          </cell>
          <cell r="AJ3" t="str">
            <v>ENE</v>
          </cell>
          <cell r="AK3" t="str">
            <v>FEB</v>
          </cell>
          <cell r="AL3" t="str">
            <v>MAR</v>
          </cell>
          <cell r="AM3" t="str">
            <v>ABR</v>
          </cell>
          <cell r="AN3" t="str">
            <v>MAY</v>
          </cell>
          <cell r="AO3" t="str">
            <v>JUN</v>
          </cell>
          <cell r="AP3" t="str">
            <v>JUL</v>
          </cell>
          <cell r="AQ3" t="str">
            <v>AGO</v>
          </cell>
          <cell r="AR3" t="str">
            <v>SEP</v>
          </cell>
          <cell r="AS3" t="str">
            <v>OCT</v>
          </cell>
          <cell r="AT3" t="str">
            <v>NOV</v>
          </cell>
          <cell r="AU3" t="str">
            <v>DIC</v>
          </cell>
        </row>
        <row r="4">
          <cell r="C4" t="str">
            <v>1993</v>
          </cell>
          <cell r="D4">
            <v>1994</v>
          </cell>
          <cell r="E4">
            <v>1994</v>
          </cell>
          <cell r="F4">
            <v>1995</v>
          </cell>
          <cell r="G4">
            <v>1995</v>
          </cell>
          <cell r="H4">
            <v>1996</v>
          </cell>
          <cell r="I4">
            <v>1996</v>
          </cell>
          <cell r="J4">
            <v>1997</v>
          </cell>
          <cell r="K4">
            <v>1997</v>
          </cell>
          <cell r="L4">
            <v>1997</v>
          </cell>
          <cell r="M4">
            <v>1997</v>
          </cell>
          <cell r="N4">
            <v>1997</v>
          </cell>
          <cell r="O4">
            <v>1997</v>
          </cell>
          <cell r="P4">
            <v>1997</v>
          </cell>
          <cell r="Q4">
            <v>1997</v>
          </cell>
          <cell r="R4">
            <v>1997</v>
          </cell>
          <cell r="S4">
            <v>1997</v>
          </cell>
          <cell r="T4">
            <v>1997</v>
          </cell>
          <cell r="U4">
            <v>1997</v>
          </cell>
          <cell r="V4">
            <v>1997</v>
          </cell>
          <cell r="W4">
            <v>1998</v>
          </cell>
          <cell r="X4">
            <v>1998</v>
          </cell>
          <cell r="Y4">
            <v>1998</v>
          </cell>
          <cell r="Z4">
            <v>1998</v>
          </cell>
          <cell r="AA4">
            <v>1998</v>
          </cell>
          <cell r="AB4">
            <v>1998</v>
          </cell>
          <cell r="AC4">
            <v>1998</v>
          </cell>
          <cell r="AD4">
            <v>1998</v>
          </cell>
          <cell r="AE4">
            <v>1998</v>
          </cell>
          <cell r="AF4">
            <v>1998</v>
          </cell>
          <cell r="AG4">
            <v>1998</v>
          </cell>
          <cell r="AH4">
            <v>1998</v>
          </cell>
          <cell r="AI4">
            <v>1998</v>
          </cell>
          <cell r="AJ4">
            <v>1999</v>
          </cell>
          <cell r="AK4">
            <v>1999</v>
          </cell>
          <cell r="AL4">
            <v>1999</v>
          </cell>
          <cell r="AM4">
            <v>1999</v>
          </cell>
          <cell r="AN4">
            <v>1999</v>
          </cell>
          <cell r="AO4">
            <v>1999</v>
          </cell>
          <cell r="AP4">
            <v>1999</v>
          </cell>
          <cell r="AQ4">
            <v>1999</v>
          </cell>
          <cell r="AR4" t="str">
            <v>1999 (*)</v>
          </cell>
          <cell r="AS4" t="str">
            <v>1999 (*)</v>
          </cell>
          <cell r="AT4">
            <v>1999</v>
          </cell>
          <cell r="AU4">
            <v>1999</v>
          </cell>
        </row>
        <row r="5">
          <cell r="C5" t="str">
            <v>---------</v>
          </cell>
          <cell r="D5" t="str">
            <v>---------</v>
          </cell>
          <cell r="E5" t="str">
            <v>---------</v>
          </cell>
          <cell r="F5" t="str">
            <v>---------</v>
          </cell>
          <cell r="G5" t="str">
            <v>---------</v>
          </cell>
          <cell r="H5" t="str">
            <v>---------</v>
          </cell>
          <cell r="I5" t="str">
            <v>---------</v>
          </cell>
          <cell r="J5" t="str">
            <v>---------</v>
          </cell>
          <cell r="K5" t="str">
            <v>---------</v>
          </cell>
          <cell r="L5" t="str">
            <v>---------</v>
          </cell>
          <cell r="M5" t="str">
            <v>---------</v>
          </cell>
          <cell r="N5" t="str">
            <v>---------</v>
          </cell>
          <cell r="O5" t="str">
            <v>---------</v>
          </cell>
          <cell r="P5" t="str">
            <v>---------</v>
          </cell>
          <cell r="Q5" t="str">
            <v>---------</v>
          </cell>
          <cell r="R5" t="str">
            <v>---------</v>
          </cell>
          <cell r="S5" t="str">
            <v>---------</v>
          </cell>
          <cell r="T5" t="str">
            <v>---------</v>
          </cell>
          <cell r="U5" t="str">
            <v>---------</v>
          </cell>
          <cell r="V5" t="str">
            <v>---------</v>
          </cell>
          <cell r="W5" t="str">
            <v>---------</v>
          </cell>
          <cell r="X5" t="str">
            <v>---------</v>
          </cell>
          <cell r="Y5" t="str">
            <v>---------</v>
          </cell>
          <cell r="Z5" t="str">
            <v>---------</v>
          </cell>
          <cell r="AA5" t="str">
            <v>---------</v>
          </cell>
          <cell r="AB5" t="str">
            <v>---------</v>
          </cell>
          <cell r="AC5" t="str">
            <v>---------</v>
          </cell>
          <cell r="AD5" t="str">
            <v>---------</v>
          </cell>
          <cell r="AE5" t="str">
            <v>---------</v>
          </cell>
          <cell r="AF5" t="str">
            <v>---------</v>
          </cell>
          <cell r="AG5" t="str">
            <v>---------</v>
          </cell>
          <cell r="AH5" t="str">
            <v>---------</v>
          </cell>
          <cell r="AI5" t="str">
            <v>---------</v>
          </cell>
          <cell r="AJ5" t="str">
            <v>---------</v>
          </cell>
          <cell r="AK5" t="str">
            <v>---------</v>
          </cell>
          <cell r="AL5" t="str">
            <v>---------</v>
          </cell>
          <cell r="AM5" t="str">
            <v>---------</v>
          </cell>
          <cell r="AN5" t="str">
            <v>---------</v>
          </cell>
          <cell r="AO5" t="str">
            <v>---------</v>
          </cell>
          <cell r="AP5" t="str">
            <v>---------</v>
          </cell>
          <cell r="AQ5" t="str">
            <v>---------</v>
          </cell>
          <cell r="AR5" t="str">
            <v>---------</v>
          </cell>
          <cell r="AS5" t="str">
            <v>---------</v>
          </cell>
          <cell r="AT5" t="str">
            <v>---------</v>
          </cell>
          <cell r="AU5" t="str">
            <v>---------</v>
          </cell>
        </row>
        <row r="6">
          <cell r="A6" t="str">
            <v>Tipo de cambio promedio anual</v>
          </cell>
          <cell r="C6">
            <v>157.09</v>
          </cell>
          <cell r="D6">
            <v>157.09</v>
          </cell>
          <cell r="E6">
            <v>179.8</v>
          </cell>
          <cell r="F6">
            <v>179.8</v>
          </cell>
          <cell r="G6">
            <v>207.72</v>
          </cell>
          <cell r="H6">
            <v>207.72</v>
          </cell>
          <cell r="I6">
            <v>232</v>
          </cell>
          <cell r="J6">
            <v>232</v>
          </cell>
          <cell r="K6">
            <v>232</v>
          </cell>
          <cell r="L6">
            <v>232</v>
          </cell>
          <cell r="M6">
            <v>232</v>
          </cell>
          <cell r="N6">
            <v>232</v>
          </cell>
          <cell r="O6">
            <v>232</v>
          </cell>
          <cell r="P6">
            <v>232</v>
          </cell>
          <cell r="Q6">
            <v>232</v>
          </cell>
          <cell r="R6">
            <v>232</v>
          </cell>
          <cell r="S6">
            <v>232</v>
          </cell>
          <cell r="T6">
            <v>232</v>
          </cell>
          <cell r="U6">
            <v>232</v>
          </cell>
          <cell r="V6">
            <v>257.14</v>
          </cell>
          <cell r="W6">
            <v>257.14</v>
          </cell>
          <cell r="X6">
            <v>257.14</v>
          </cell>
          <cell r="Y6">
            <v>257.14</v>
          </cell>
          <cell r="Z6">
            <v>257.14</v>
          </cell>
          <cell r="AA6">
            <v>257.14</v>
          </cell>
          <cell r="AB6">
            <v>257.14</v>
          </cell>
          <cell r="AC6">
            <v>257.14</v>
          </cell>
          <cell r="AD6">
            <v>257.14</v>
          </cell>
          <cell r="AE6">
            <v>257.14</v>
          </cell>
          <cell r="AF6">
            <v>257.14</v>
          </cell>
          <cell r="AG6">
            <v>257.14</v>
          </cell>
          <cell r="AH6">
            <v>257.14</v>
          </cell>
          <cell r="AI6">
            <v>282</v>
          </cell>
          <cell r="AJ6">
            <v>282</v>
          </cell>
          <cell r="AK6">
            <v>282</v>
          </cell>
          <cell r="AL6">
            <v>282</v>
          </cell>
          <cell r="AM6">
            <v>282</v>
          </cell>
          <cell r="AN6">
            <v>282</v>
          </cell>
          <cell r="AO6">
            <v>282</v>
          </cell>
          <cell r="AP6">
            <v>282</v>
          </cell>
          <cell r="AQ6">
            <v>282</v>
          </cell>
          <cell r="AR6">
            <v>282</v>
          </cell>
          <cell r="AS6">
            <v>282</v>
          </cell>
          <cell r="AT6">
            <v>282</v>
          </cell>
          <cell r="AU6">
            <v>282</v>
          </cell>
        </row>
        <row r="7">
          <cell r="C7" t="str">
            <v>---------</v>
          </cell>
          <cell r="D7" t="str">
            <v>---------</v>
          </cell>
          <cell r="E7" t="str">
            <v>---------</v>
          </cell>
          <cell r="F7" t="str">
            <v>---------</v>
          </cell>
          <cell r="G7" t="str">
            <v>---------</v>
          </cell>
          <cell r="H7" t="str">
            <v>---------</v>
          </cell>
          <cell r="I7" t="str">
            <v>---------</v>
          </cell>
          <cell r="J7" t="str">
            <v>---------</v>
          </cell>
          <cell r="K7" t="str">
            <v>---------</v>
          </cell>
          <cell r="L7" t="str">
            <v>---------</v>
          </cell>
          <cell r="M7" t="str">
            <v>---------</v>
          </cell>
          <cell r="N7" t="str">
            <v>---------</v>
          </cell>
          <cell r="O7" t="str">
            <v>---------</v>
          </cell>
          <cell r="P7" t="str">
            <v>---------</v>
          </cell>
          <cell r="Q7" t="str">
            <v>---------</v>
          </cell>
          <cell r="R7" t="str">
            <v>---------</v>
          </cell>
          <cell r="S7" t="str">
            <v>---------</v>
          </cell>
          <cell r="T7" t="str">
            <v>---------</v>
          </cell>
          <cell r="U7" t="str">
            <v>---------</v>
          </cell>
          <cell r="V7" t="str">
            <v>---------</v>
          </cell>
          <cell r="W7" t="str">
            <v>---------</v>
          </cell>
          <cell r="X7" t="str">
            <v>---------</v>
          </cell>
          <cell r="Y7" t="str">
            <v>---------</v>
          </cell>
          <cell r="Z7" t="str">
            <v>---------</v>
          </cell>
          <cell r="AA7" t="str">
            <v>---------</v>
          </cell>
          <cell r="AB7" t="str">
            <v>---------</v>
          </cell>
          <cell r="AC7" t="str">
            <v>---------</v>
          </cell>
          <cell r="AD7" t="str">
            <v>---------</v>
          </cell>
          <cell r="AE7" t="str">
            <v>---------</v>
          </cell>
          <cell r="AF7" t="str">
            <v>---------</v>
          </cell>
          <cell r="AG7" t="str">
            <v>---------</v>
          </cell>
          <cell r="AH7" t="str">
            <v>---------</v>
          </cell>
          <cell r="AI7" t="str">
            <v>---------</v>
          </cell>
          <cell r="AJ7" t="str">
            <v>---------</v>
          </cell>
          <cell r="AK7" t="str">
            <v>---------</v>
          </cell>
          <cell r="AL7" t="str">
            <v>---------</v>
          </cell>
          <cell r="AM7" t="str">
            <v>---------</v>
          </cell>
          <cell r="AN7" t="str">
            <v>---------</v>
          </cell>
          <cell r="AO7" t="str">
            <v>---------</v>
          </cell>
          <cell r="AP7" t="str">
            <v>---------</v>
          </cell>
          <cell r="AQ7" t="str">
            <v>---------</v>
          </cell>
          <cell r="AR7" t="str">
            <v>---------</v>
          </cell>
          <cell r="AS7" t="str">
            <v>---------</v>
          </cell>
          <cell r="AT7" t="str">
            <v>---------</v>
          </cell>
          <cell r="AU7" t="str">
            <v>---------</v>
          </cell>
        </row>
        <row r="9">
          <cell r="A9" t="str">
            <v>BANCO CENTRAL DE COSTA RICA</v>
          </cell>
        </row>
        <row r="10">
          <cell r="A10" t="str">
            <v>Principales variables para el seguimiento del</v>
          </cell>
        </row>
        <row r="11">
          <cell r="A11" t="str">
            <v>Programa Monetario (saldos millones de ¢)</v>
          </cell>
        </row>
        <row r="13">
          <cell r="A13" t="str">
            <v>Activos Externos Netos del BCCR</v>
          </cell>
          <cell r="C13">
            <v>-87522.812410000013</v>
          </cell>
          <cell r="D13">
            <v>-80920.35788999997</v>
          </cell>
          <cell r="E13">
            <v>-92618.755799999984</v>
          </cell>
          <cell r="F13">
            <v>-38509.330259999988</v>
          </cell>
          <cell r="G13">
            <v>-44489.19956399998</v>
          </cell>
          <cell r="H13">
            <v>-35861.320871999953</v>
          </cell>
          <cell r="I13">
            <v>-40053.083199999965</v>
          </cell>
          <cell r="J13">
            <v>-40575.709600000002</v>
          </cell>
          <cell r="K13">
            <v>-38232.555999999982</v>
          </cell>
          <cell r="L13">
            <v>-17647.776000000013</v>
          </cell>
          <cell r="M13">
            <v>-21521.712</v>
          </cell>
          <cell r="N13">
            <v>-21326.599999999948</v>
          </cell>
          <cell r="O13">
            <v>196.50399999998626</v>
          </cell>
          <cell r="P13">
            <v>4160.6880000000529</v>
          </cell>
          <cell r="Q13">
            <v>8722.0399999999499</v>
          </cell>
          <cell r="R13">
            <v>21185.079999999987</v>
          </cell>
          <cell r="S13">
            <v>186.52799999999115</v>
          </cell>
          <cell r="T13">
            <v>6251.704000000027</v>
          </cell>
          <cell r="U13">
            <v>38290.440000000061</v>
          </cell>
          <cell r="V13">
            <v>42439.671300000045</v>
          </cell>
          <cell r="W13">
            <v>16178.734520000027</v>
          </cell>
          <cell r="X13">
            <v>3697.1589200000744</v>
          </cell>
          <cell r="Y13">
            <v>19046.567314768676</v>
          </cell>
          <cell r="Z13">
            <v>78786.499538094969</v>
          </cell>
          <cell r="AA13">
            <v>48176.44430271376</v>
          </cell>
          <cell r="AB13">
            <v>37139.968184640922</v>
          </cell>
          <cell r="AC13">
            <v>17034.071910600236</v>
          </cell>
          <cell r="AD13">
            <v>11835.971879160381</v>
          </cell>
          <cell r="AE13">
            <v>-3325.341639854887</v>
          </cell>
          <cell r="AF13">
            <v>-4248.1574230926926</v>
          </cell>
          <cell r="AG13">
            <v>-12862.696438258863</v>
          </cell>
          <cell r="AH13">
            <v>-5238.2367874942429</v>
          </cell>
          <cell r="AI13">
            <v>-5744.6635065465234</v>
          </cell>
          <cell r="AJ13">
            <v>-14909.452190386422</v>
          </cell>
          <cell r="AK13">
            <v>-556.08540623873705</v>
          </cell>
          <cell r="AL13">
            <v>22154.522230507049</v>
          </cell>
          <cell r="AM13">
            <v>47629.100616487616</v>
          </cell>
          <cell r="AN13">
            <v>134250.60860533325</v>
          </cell>
          <cell r="AO13">
            <v>136454.72147765791</v>
          </cell>
          <cell r="AP13">
            <v>139474.76381105854</v>
          </cell>
          <cell r="AQ13">
            <v>133244.42469030904</v>
          </cell>
          <cell r="AR13">
            <v>118152.70799194527</v>
          </cell>
          <cell r="AS13">
            <v>110878.25448753918</v>
          </cell>
          <cell r="AT13">
            <v>116032.24974917929</v>
          </cell>
          <cell r="AU13">
            <v>150853.20332787978</v>
          </cell>
        </row>
        <row r="15">
          <cell r="A15" t="str">
            <v>Reservas Internacionales Netas (mill. US$)</v>
          </cell>
          <cell r="C15">
            <v>862.47499999999991</v>
          </cell>
          <cell r="D15">
            <v>757.54899999999998</v>
          </cell>
          <cell r="E15">
            <v>757.54899999999998</v>
          </cell>
          <cell r="F15">
            <v>986.11330000000021</v>
          </cell>
          <cell r="G15">
            <v>986.11330000000021</v>
          </cell>
          <cell r="H15">
            <v>924.7324000000001</v>
          </cell>
          <cell r="I15">
            <v>924.7324000000001</v>
          </cell>
          <cell r="J15">
            <v>886.29769999999996</v>
          </cell>
          <cell r="K15">
            <v>888.70150000000012</v>
          </cell>
          <cell r="L15">
            <v>970.59699999999998</v>
          </cell>
          <cell r="M15">
            <v>944.91700000000003</v>
          </cell>
          <cell r="N15">
            <v>931.69500000000016</v>
          </cell>
          <cell r="O15">
            <v>1024.3989999999999</v>
          </cell>
          <cell r="P15">
            <v>1033.5320000000002</v>
          </cell>
          <cell r="Q15">
            <v>1049.0879999999997</v>
          </cell>
          <cell r="R15">
            <v>1096.0729999999999</v>
          </cell>
          <cell r="S15">
            <v>997.28099999999995</v>
          </cell>
          <cell r="T15">
            <v>1004.5250000000001</v>
          </cell>
          <cell r="U15">
            <v>1140.357</v>
          </cell>
          <cell r="V15">
            <v>1140.357</v>
          </cell>
          <cell r="W15">
            <v>1030.796</v>
          </cell>
          <cell r="X15">
            <v>979.04600000000016</v>
          </cell>
          <cell r="Y15">
            <v>1032.9670903738452</v>
          </cell>
          <cell r="Z15">
            <v>1254.1491760228919</v>
          </cell>
          <cell r="AA15">
            <v>1121.4559169483389</v>
          </cell>
          <cell r="AB15">
            <v>1075.6062650542085</v>
          </cell>
          <cell r="AC15">
            <v>991.22221048999029</v>
          </cell>
          <cell r="AD15">
            <v>965.47190392463449</v>
          </cell>
          <cell r="AE15">
            <v>903.33129004381067</v>
          </cell>
          <cell r="AF15">
            <v>942.9277539246865</v>
          </cell>
          <cell r="AG15">
            <v>889.35234243840387</v>
          </cell>
          <cell r="AH15">
            <v>991.4969547966648</v>
          </cell>
          <cell r="AI15">
            <v>991.4969547966648</v>
          </cell>
          <cell r="AJ15">
            <v>957.20863728775032</v>
          </cell>
          <cell r="AK15">
            <v>999.91606939232361</v>
          </cell>
          <cell r="AL15">
            <v>1074.4032952721741</v>
          </cell>
          <cell r="AM15">
            <v>1155.1938754280957</v>
          </cell>
          <cell r="AN15">
            <v>1444.9206091604676</v>
          </cell>
          <cell r="AO15">
            <v>1451.5411728435245</v>
          </cell>
          <cell r="AP15">
            <v>1456.0931054126866</v>
          </cell>
          <cell r="AQ15">
            <v>1432.5320535578999</v>
          </cell>
          <cell r="AR15">
            <v>1374.9031408765172</v>
          </cell>
          <cell r="AS15">
            <v>1340.4481643380577</v>
          </cell>
          <cell r="AT15">
            <v>1349.2180115086269</v>
          </cell>
          <cell r="AU15">
            <v>1471.3466804701202</v>
          </cell>
        </row>
        <row r="17">
          <cell r="A17" t="str">
            <v>Endeudamiento externo de M/L plazo (mill. US$)</v>
          </cell>
          <cell r="C17">
            <v>1419.6257569546119</v>
          </cell>
          <cell r="D17">
            <v>1272.6699999999998</v>
          </cell>
          <cell r="E17">
            <v>1272.6699999999998</v>
          </cell>
          <cell r="F17">
            <v>1200.2920000000001</v>
          </cell>
          <cell r="G17">
            <v>1200.2920000000001</v>
          </cell>
          <cell r="H17">
            <v>1097.375</v>
          </cell>
          <cell r="I17">
            <v>1097.375</v>
          </cell>
          <cell r="J17">
            <v>1061.193</v>
          </cell>
          <cell r="K17">
            <v>1053.4970000000001</v>
          </cell>
          <cell r="L17">
            <v>1046.665</v>
          </cell>
          <cell r="M17">
            <v>1037.683</v>
          </cell>
          <cell r="N17">
            <v>1023.62</v>
          </cell>
          <cell r="O17">
            <v>1023.5519999999999</v>
          </cell>
          <cell r="P17">
            <v>1015.5979999999998</v>
          </cell>
          <cell r="Q17">
            <v>1011.4929999999999</v>
          </cell>
          <cell r="R17">
            <v>1004.7579999999999</v>
          </cell>
          <cell r="S17">
            <v>996.47699999999998</v>
          </cell>
          <cell r="T17">
            <v>977.57799999999997</v>
          </cell>
          <cell r="U17">
            <v>975.31199999999978</v>
          </cell>
          <cell r="V17">
            <v>975.3119999999999</v>
          </cell>
          <cell r="W17">
            <v>967.87799999999993</v>
          </cell>
          <cell r="X17">
            <v>964.66799999999989</v>
          </cell>
          <cell r="Y17">
            <v>958.89628336300007</v>
          </cell>
          <cell r="Z17">
            <v>947.75382898199996</v>
          </cell>
          <cell r="AA17">
            <v>934.10099627199997</v>
          </cell>
          <cell r="AB17">
            <v>931.17145061600002</v>
          </cell>
          <cell r="AC17">
            <v>924.97786145600003</v>
          </cell>
          <cell r="AD17">
            <v>919.44261295800004</v>
          </cell>
          <cell r="AE17">
            <v>916.26331788800007</v>
          </cell>
          <cell r="AF17">
            <v>959.44854968999994</v>
          </cell>
          <cell r="AG17">
            <v>939.37449550000008</v>
          </cell>
          <cell r="AH17">
            <v>1011.868101983</v>
          </cell>
          <cell r="AI17">
            <v>1011.8681019830001</v>
          </cell>
          <cell r="AJ17">
            <v>1010.079035126</v>
          </cell>
          <cell r="AK17">
            <v>1001.888003457</v>
          </cell>
          <cell r="AL17">
            <v>995.84115970300013</v>
          </cell>
          <cell r="AM17">
            <v>986.29635551147305</v>
          </cell>
          <cell r="AN17">
            <v>968.85462119829299</v>
          </cell>
          <cell r="AO17">
            <v>967.65918178800007</v>
          </cell>
          <cell r="AP17">
            <v>961.50174438056399</v>
          </cell>
          <cell r="AQ17">
            <v>960.03409366318704</v>
          </cell>
          <cell r="AR17">
            <v>955.92190686252707</v>
          </cell>
          <cell r="AS17">
            <v>947.26286473685502</v>
          </cell>
          <cell r="AT17">
            <v>937.75613296543793</v>
          </cell>
          <cell r="AU17">
            <v>936.40624313721321</v>
          </cell>
        </row>
        <row r="19">
          <cell r="A19" t="str">
            <v>Depósitos en m/e (mill. US$)</v>
          </cell>
          <cell r="C19">
            <v>598.04999999999995</v>
          </cell>
          <cell r="D19">
            <v>676.63199999999995</v>
          </cell>
          <cell r="E19">
            <v>676.63199999999995</v>
          </cell>
          <cell r="F19">
            <v>791.04100000000005</v>
          </cell>
          <cell r="G19">
            <v>791.04100000000005</v>
          </cell>
          <cell r="H19">
            <v>924.75900000000001</v>
          </cell>
          <cell r="I19">
            <v>924.75900000000001</v>
          </cell>
          <cell r="J19">
            <v>969.202</v>
          </cell>
          <cell r="K19">
            <v>956.76599999999996</v>
          </cell>
          <cell r="L19">
            <v>975.29499999999996</v>
          </cell>
          <cell r="M19">
            <v>969.41700000000003</v>
          </cell>
          <cell r="N19">
            <v>1006.351</v>
          </cell>
          <cell r="O19">
            <v>1050.229</v>
          </cell>
          <cell r="P19">
            <v>1017.902</v>
          </cell>
          <cell r="Q19">
            <v>1040.6190000000001</v>
          </cell>
          <cell r="R19">
            <v>1063.54</v>
          </cell>
          <cell r="S19">
            <v>1035.578</v>
          </cell>
          <cell r="T19">
            <v>986.97599999999989</v>
          </cell>
          <cell r="U19">
            <v>1004.577</v>
          </cell>
          <cell r="V19">
            <v>1004.577</v>
          </cell>
          <cell r="W19">
            <v>1026.559</v>
          </cell>
          <cell r="X19">
            <v>985.54100000000005</v>
          </cell>
          <cell r="Y19">
            <v>1059.51608126</v>
          </cell>
          <cell r="Z19">
            <v>1081.0426402799999</v>
          </cell>
          <cell r="AA19">
            <v>1069.415721339999</v>
          </cell>
          <cell r="AB19">
            <v>1109.33150226</v>
          </cell>
          <cell r="AC19">
            <v>1148.90877342</v>
          </cell>
          <cell r="AD19">
            <v>1169.28563027</v>
          </cell>
          <cell r="AE19">
            <v>1153.9831344699999</v>
          </cell>
          <cell r="AF19">
            <v>1120.7947486600001</v>
          </cell>
          <cell r="AG19">
            <v>979.71292406999999</v>
          </cell>
          <cell r="AH19">
            <v>880.01147022999999</v>
          </cell>
          <cell r="AI19">
            <v>880.01147022999999</v>
          </cell>
          <cell r="AJ19">
            <v>860.60592756000005</v>
          </cell>
          <cell r="AK19">
            <v>859.28268028000002</v>
          </cell>
          <cell r="AL19">
            <v>828.32975103000001</v>
          </cell>
          <cell r="AM19">
            <v>852.44186955999999</v>
          </cell>
          <cell r="AN19">
            <v>850.66931460000001</v>
          </cell>
          <cell r="AO19">
            <v>871.74671882999996</v>
          </cell>
          <cell r="AP19">
            <v>900.55488216000003</v>
          </cell>
          <cell r="AQ19">
            <v>837.93788919000008</v>
          </cell>
          <cell r="AR19">
            <v>754.79683764000004</v>
          </cell>
          <cell r="AS19">
            <v>738.63225262000003</v>
          </cell>
          <cell r="AT19">
            <v>714.09747052</v>
          </cell>
          <cell r="AU19">
            <v>723.89164152000001</v>
          </cell>
        </row>
        <row r="21">
          <cell r="A21" t="str">
            <v>Activos Internos Netos del BCCR ( Npp - AEN*tc )</v>
          </cell>
          <cell r="C21">
            <v>151519.36830999999</v>
          </cell>
          <cell r="D21">
            <v>166933.28678999998</v>
          </cell>
          <cell r="E21">
            <v>178631.68469999998</v>
          </cell>
          <cell r="F21">
            <v>137440.23826000001</v>
          </cell>
          <cell r="G21">
            <v>143420.10756400001</v>
          </cell>
          <cell r="H21">
            <v>151626.96677199996</v>
          </cell>
          <cell r="I21">
            <v>155818.72909999997</v>
          </cell>
          <cell r="J21">
            <v>139198.18359999999</v>
          </cell>
          <cell r="K21">
            <v>135971.52299999999</v>
          </cell>
          <cell r="L21">
            <v>117032.34700000001</v>
          </cell>
          <cell r="M21">
            <v>119041.75999999998</v>
          </cell>
          <cell r="N21">
            <v>117637.80799999995</v>
          </cell>
          <cell r="O21">
            <v>96030.718000000008</v>
          </cell>
          <cell r="P21">
            <v>94245.82799999995</v>
          </cell>
          <cell r="Q21">
            <v>90400.996000000043</v>
          </cell>
          <cell r="R21">
            <v>79768.11500000002</v>
          </cell>
          <cell r="S21">
            <v>105525.929</v>
          </cell>
          <cell r="T21">
            <v>119677.16599999997</v>
          </cell>
          <cell r="U21">
            <v>108553.27899999995</v>
          </cell>
          <cell r="V21">
            <v>104404.04769999997</v>
          </cell>
          <cell r="W21">
            <v>109230.64847999997</v>
          </cell>
          <cell r="X21">
            <v>117832.52497999993</v>
          </cell>
          <cell r="Y21">
            <v>101596.26924708132</v>
          </cell>
          <cell r="Z21">
            <v>43129.210214755032</v>
          </cell>
          <cell r="AA21">
            <v>71792.548044436233</v>
          </cell>
          <cell r="AB21">
            <v>80865.166483509063</v>
          </cell>
          <cell r="AC21">
            <v>101393.75827754976</v>
          </cell>
          <cell r="AD21">
            <v>105533.99350848961</v>
          </cell>
          <cell r="AE21">
            <v>121245.14876600489</v>
          </cell>
          <cell r="AF21">
            <v>125123.48528799269</v>
          </cell>
          <cell r="AG21">
            <v>155096.98557415887</v>
          </cell>
          <cell r="AH21">
            <v>170587.41666739425</v>
          </cell>
          <cell r="AI21">
            <v>171093.84338644653</v>
          </cell>
          <cell r="AJ21">
            <v>153892.31586728641</v>
          </cell>
          <cell r="AK21">
            <v>137349.19022863873</v>
          </cell>
          <cell r="AL21">
            <v>119238.04268389294</v>
          </cell>
          <cell r="AM21">
            <v>87178.282814412378</v>
          </cell>
          <cell r="AN21">
            <v>-572.12883043324109</v>
          </cell>
          <cell r="AO21">
            <v>-3714.4645232578914</v>
          </cell>
          <cell r="AP21">
            <v>-4098.755413058534</v>
          </cell>
          <cell r="AQ21">
            <v>487.32113369097351</v>
          </cell>
          <cell r="AR21">
            <v>18016.47208105473</v>
          </cell>
          <cell r="AS21">
            <v>28533.725291960815</v>
          </cell>
          <cell r="AT21">
            <v>49537.453688820708</v>
          </cell>
          <cell r="AU21">
            <v>78959.915555370215</v>
          </cell>
        </row>
        <row r="23">
          <cell r="A23" t="str">
            <v>Activos Internos Netos del BCCR ( Emisión - AEN*tc )</v>
          </cell>
          <cell r="C23">
            <v>151519.36830999999</v>
          </cell>
          <cell r="D23">
            <v>166933.28678999998</v>
          </cell>
          <cell r="E23">
            <v>178631.68469999998</v>
          </cell>
          <cell r="F23">
            <v>137440.23826000001</v>
          </cell>
          <cell r="G23">
            <v>143420.10756400001</v>
          </cell>
          <cell r="H23">
            <v>151626.96677199996</v>
          </cell>
          <cell r="I23">
            <v>155818.72909999997</v>
          </cell>
          <cell r="J23">
            <v>139198.18359999999</v>
          </cell>
          <cell r="K23">
            <v>135971.52299999999</v>
          </cell>
          <cell r="L23">
            <v>117032.34700000001</v>
          </cell>
          <cell r="M23">
            <v>119041.75999999998</v>
          </cell>
          <cell r="N23">
            <v>117637.80799999995</v>
          </cell>
          <cell r="O23">
            <v>96030.718000000008</v>
          </cell>
          <cell r="P23">
            <v>94245.82799999995</v>
          </cell>
          <cell r="Q23">
            <v>90400.996000000043</v>
          </cell>
          <cell r="R23">
            <v>79768.11500000002</v>
          </cell>
          <cell r="S23">
            <v>105525.929</v>
          </cell>
          <cell r="T23">
            <v>119677.16599999997</v>
          </cell>
          <cell r="U23">
            <v>108553.27899999995</v>
          </cell>
          <cell r="V23">
            <v>104404.04769999997</v>
          </cell>
          <cell r="W23">
            <v>109230.64847999997</v>
          </cell>
          <cell r="X23">
            <v>117832.52497999993</v>
          </cell>
          <cell r="Y23">
            <v>101596.26924708132</v>
          </cell>
          <cell r="Z23">
            <v>43129.210214755032</v>
          </cell>
          <cell r="AA23">
            <v>71792.548044436233</v>
          </cell>
          <cell r="AB23">
            <v>80865.166483509063</v>
          </cell>
          <cell r="AC23">
            <v>101393.75827754976</v>
          </cell>
          <cell r="AD23">
            <v>105533.99350848961</v>
          </cell>
          <cell r="AE23">
            <v>121245.14876600489</v>
          </cell>
          <cell r="AF23">
            <v>125123.48528799269</v>
          </cell>
          <cell r="AG23">
            <v>155096.98557415887</v>
          </cell>
          <cell r="AH23">
            <v>170587.41666739425</v>
          </cell>
          <cell r="AI23">
            <v>171093.84338644653</v>
          </cell>
          <cell r="AJ23">
            <v>153892.31586728641</v>
          </cell>
          <cell r="AK23">
            <v>137349.19022863873</v>
          </cell>
          <cell r="AL23">
            <v>119238.04268389294</v>
          </cell>
          <cell r="AM23">
            <v>87178.282814412378</v>
          </cell>
          <cell r="AN23">
            <v>-572.12883043324109</v>
          </cell>
          <cell r="AO23">
            <v>-3714.4645232578914</v>
          </cell>
          <cell r="AP23">
            <v>-4098.755413058534</v>
          </cell>
          <cell r="AQ23">
            <v>487.32113369097351</v>
          </cell>
          <cell r="AR23">
            <v>18016.47208105473</v>
          </cell>
          <cell r="AS23">
            <v>28533.725291960815</v>
          </cell>
          <cell r="AT23">
            <v>49537.453688820708</v>
          </cell>
          <cell r="AU23">
            <v>78959.915555370215</v>
          </cell>
        </row>
        <row r="25">
          <cell r="A25" t="str">
            <v>Numerario en poder del público</v>
          </cell>
          <cell r="C25">
            <v>53696.272599999997</v>
          </cell>
          <cell r="D25">
            <v>73068.218900000007</v>
          </cell>
          <cell r="E25">
            <v>73068.218900000007</v>
          </cell>
          <cell r="F25">
            <v>80667.872700000007</v>
          </cell>
          <cell r="G25">
            <v>80667.872700000007</v>
          </cell>
          <cell r="H25">
            <v>91743.196599999996</v>
          </cell>
          <cell r="I25">
            <v>91743.196599999996</v>
          </cell>
          <cell r="J25">
            <v>80650.385399999999</v>
          </cell>
          <cell r="K25">
            <v>80593.680900000007</v>
          </cell>
          <cell r="L25">
            <v>78669.5049</v>
          </cell>
          <cell r="M25">
            <v>79119.371099999989</v>
          </cell>
          <cell r="N25">
            <v>79825.696100000001</v>
          </cell>
          <cell r="O25">
            <v>76587.113499999992</v>
          </cell>
          <cell r="P25">
            <v>77475.1783</v>
          </cell>
          <cell r="Q25">
            <v>81026.564399999988</v>
          </cell>
          <cell r="R25">
            <v>77588.65310000001</v>
          </cell>
          <cell r="S25">
            <v>83700.949200000003</v>
          </cell>
          <cell r="T25">
            <v>92631.541100000002</v>
          </cell>
          <cell r="U25">
            <v>106814.88740000001</v>
          </cell>
          <cell r="V25">
            <v>106814.88740000001</v>
          </cell>
          <cell r="W25">
            <v>100873.5209</v>
          </cell>
          <cell r="X25">
            <v>98129.2255</v>
          </cell>
          <cell r="Y25">
            <v>92583.344433849998</v>
          </cell>
          <cell r="Z25">
            <v>95994.370574850007</v>
          </cell>
          <cell r="AA25">
            <v>95367.399720149988</v>
          </cell>
          <cell r="AB25">
            <v>89263.798483149993</v>
          </cell>
          <cell r="AC25">
            <v>92043.951789149985</v>
          </cell>
          <cell r="AD25">
            <v>89844.951084649991</v>
          </cell>
          <cell r="AE25">
            <v>88714.540307150004</v>
          </cell>
          <cell r="AF25">
            <v>95453.821664899995</v>
          </cell>
          <cell r="AG25">
            <v>97564.69670890001</v>
          </cell>
          <cell r="AH25">
            <v>124166.60307590001</v>
          </cell>
          <cell r="AI25">
            <v>124166.60307590001</v>
          </cell>
          <cell r="AJ25">
            <v>109090.44898189999</v>
          </cell>
          <cell r="AK25">
            <v>107027.30082939999</v>
          </cell>
          <cell r="AL25">
            <v>108002.13425239999</v>
          </cell>
          <cell r="AM25">
            <v>106011.46355489999</v>
          </cell>
          <cell r="AN25">
            <v>100986.35409990001</v>
          </cell>
          <cell r="AO25">
            <v>97256.818038400015</v>
          </cell>
          <cell r="AP25">
            <v>103558.429156</v>
          </cell>
          <cell r="AQ25">
            <v>98260.429014000023</v>
          </cell>
          <cell r="AR25">
            <v>101087.90062</v>
          </cell>
          <cell r="AS25">
            <v>107503.95507949998</v>
          </cell>
          <cell r="AT25">
            <v>114000.63733100001</v>
          </cell>
          <cell r="AU25">
            <v>144264.32780324999</v>
          </cell>
        </row>
        <row r="26">
          <cell r="Q26">
            <v>204235</v>
          </cell>
          <cell r="R26">
            <v>202507</v>
          </cell>
        </row>
        <row r="27">
          <cell r="A27" t="str">
            <v>Emisión</v>
          </cell>
          <cell r="C27">
            <v>63996.555899999992</v>
          </cell>
          <cell r="D27">
            <v>86012.928899999999</v>
          </cell>
          <cell r="E27">
            <v>86012.928899999999</v>
          </cell>
          <cell r="F27">
            <v>98930.90800000001</v>
          </cell>
          <cell r="G27">
            <v>98930.90800000001</v>
          </cell>
          <cell r="H27">
            <v>115765.6459</v>
          </cell>
          <cell r="I27">
            <v>115765.6459</v>
          </cell>
          <cell r="J27">
            <v>98622.474000000002</v>
          </cell>
          <cell r="K27">
            <v>97738.967000000004</v>
          </cell>
          <cell r="L27">
            <v>99384.570999999996</v>
          </cell>
          <cell r="M27">
            <v>97520.047999999981</v>
          </cell>
          <cell r="N27">
            <v>96311.207999999999</v>
          </cell>
          <cell r="O27">
            <v>96227.221999999994</v>
          </cell>
          <cell r="P27">
            <v>98406.516000000003</v>
          </cell>
          <cell r="Q27">
            <v>99123.035999999993</v>
          </cell>
          <cell r="R27">
            <v>100953.19500000001</v>
          </cell>
          <cell r="S27">
            <v>105712.45699999999</v>
          </cell>
          <cell r="T27">
            <v>125928.87</v>
          </cell>
          <cell r="U27">
            <v>146843.71900000001</v>
          </cell>
          <cell r="V27">
            <v>146843.71900000001</v>
          </cell>
          <cell r="W27">
            <v>125409.383</v>
          </cell>
          <cell r="X27">
            <v>121529.6839</v>
          </cell>
          <cell r="Y27">
            <v>120642.83656185</v>
          </cell>
          <cell r="Z27">
            <v>121915.70975285</v>
          </cell>
          <cell r="AA27">
            <v>119968.99234714999</v>
          </cell>
          <cell r="AB27">
            <v>118005.13466814999</v>
          </cell>
          <cell r="AC27">
            <v>118427.83018814999</v>
          </cell>
          <cell r="AD27">
            <v>117369.96538764999</v>
          </cell>
          <cell r="AE27">
            <v>117919.80712615</v>
          </cell>
          <cell r="AF27">
            <v>120875.3278649</v>
          </cell>
          <cell r="AG27">
            <v>142234.28913590001</v>
          </cell>
          <cell r="AH27">
            <v>165349.17987990001</v>
          </cell>
          <cell r="AI27">
            <v>165349.17987990001</v>
          </cell>
          <cell r="AJ27">
            <v>138982.86367689999</v>
          </cell>
          <cell r="AK27">
            <v>136793.1048224</v>
          </cell>
          <cell r="AL27">
            <v>141392.56491439999</v>
          </cell>
          <cell r="AM27">
            <v>134807.38343089999</v>
          </cell>
          <cell r="AN27">
            <v>133678.47977490001</v>
          </cell>
          <cell r="AO27">
            <v>132740.25695440001</v>
          </cell>
          <cell r="AP27">
            <v>135376.00839800001</v>
          </cell>
          <cell r="AQ27">
            <v>133731.74582400001</v>
          </cell>
          <cell r="AR27">
            <v>136169.180073</v>
          </cell>
          <cell r="AS27">
            <v>139411.97977949999</v>
          </cell>
          <cell r="AT27">
            <v>165569.703438</v>
          </cell>
          <cell r="AU27">
            <v>229813.11888324999</v>
          </cell>
        </row>
        <row r="28">
          <cell r="A28" t="str">
            <v>Medio Circulante</v>
          </cell>
          <cell r="C28">
            <v>126233.42170599999</v>
          </cell>
          <cell r="D28">
            <v>165161.46315299999</v>
          </cell>
          <cell r="E28">
            <v>165161.46315299999</v>
          </cell>
          <cell r="F28">
            <v>167411.60144699999</v>
          </cell>
          <cell r="G28">
            <v>167411.53484700003</v>
          </cell>
          <cell r="H28">
            <v>196675.950059</v>
          </cell>
          <cell r="I28">
            <v>196675.950059</v>
          </cell>
          <cell r="J28">
            <v>155863.16023199999</v>
          </cell>
          <cell r="K28">
            <v>168191.80769300001</v>
          </cell>
          <cell r="L28">
            <v>174262.87505899998</v>
          </cell>
          <cell r="M28">
            <v>187582.85198400001</v>
          </cell>
          <cell r="N28">
            <v>196880.63204200001</v>
          </cell>
          <cell r="O28">
            <v>196282.89499999999</v>
          </cell>
          <cell r="P28">
            <v>201107.536291</v>
          </cell>
          <cell r="Q28">
            <v>204235.294673</v>
          </cell>
          <cell r="R28">
            <v>202506.96082100002</v>
          </cell>
          <cell r="S28">
            <v>211051.88981600001</v>
          </cell>
          <cell r="T28">
            <v>234332.454276</v>
          </cell>
          <cell r="U28">
            <v>281688.15738400002</v>
          </cell>
          <cell r="V28">
            <v>281688.15738400002</v>
          </cell>
          <cell r="W28">
            <v>256240.796004</v>
          </cell>
          <cell r="X28">
            <v>250386.24887400001</v>
          </cell>
          <cell r="Y28">
            <v>252377.19698584999</v>
          </cell>
          <cell r="Z28">
            <v>247596.32699164</v>
          </cell>
          <cell r="AA28">
            <v>247694.05290476998</v>
          </cell>
          <cell r="AB28">
            <v>242669.1426587</v>
          </cell>
          <cell r="AC28">
            <v>243900.86476557999</v>
          </cell>
          <cell r="AD28">
            <v>240906.43683164997</v>
          </cell>
          <cell r="AE28">
            <v>246611.75943214999</v>
          </cell>
          <cell r="AF28">
            <v>252890.91767385</v>
          </cell>
          <cell r="AG28">
            <v>273034.15336388</v>
          </cell>
          <cell r="AH28">
            <v>316310.15679959999</v>
          </cell>
          <cell r="AI28">
            <v>316310.15679959999</v>
          </cell>
          <cell r="AJ28">
            <v>293283.38116201997</v>
          </cell>
          <cell r="AK28">
            <v>295002.83449339005</v>
          </cell>
          <cell r="AL28">
            <v>282512.58265704999</v>
          </cell>
          <cell r="AM28">
            <v>288616.92888145999</v>
          </cell>
          <cell r="AN28">
            <v>286499.92265290004</v>
          </cell>
          <cell r="AO28">
            <v>286265.37355740002</v>
          </cell>
          <cell r="AP28">
            <v>294665.98199200002</v>
          </cell>
          <cell r="AQ28">
            <v>297101.78447038005</v>
          </cell>
          <cell r="AR28">
            <v>304838.88991899998</v>
          </cell>
          <cell r="AS28">
            <v>323105.26780849998</v>
          </cell>
          <cell r="AT28">
            <v>358137.75431770005</v>
          </cell>
          <cell r="AU28">
            <v>381576.80462825001</v>
          </cell>
        </row>
        <row r="29">
          <cell r="A29" t="str">
            <v xml:space="preserve">Base Monetaria amplia </v>
          </cell>
          <cell r="C29">
            <v>118147.2659</v>
          </cell>
          <cell r="D29">
            <v>158991.4859</v>
          </cell>
          <cell r="E29">
            <v>158991.4859</v>
          </cell>
          <cell r="F29">
            <v>160547.81700000001</v>
          </cell>
          <cell r="G29">
            <v>160547.81700000001</v>
          </cell>
          <cell r="H29">
            <v>184122.2409</v>
          </cell>
          <cell r="I29">
            <v>184122.2409</v>
          </cell>
          <cell r="J29">
            <v>170181.30849999998</v>
          </cell>
          <cell r="K29">
            <v>174127.06900000002</v>
          </cell>
          <cell r="L29">
            <v>175175.016</v>
          </cell>
          <cell r="M29">
            <v>171808.48499999999</v>
          </cell>
          <cell r="N29">
            <v>168050.84399999998</v>
          </cell>
          <cell r="O29">
            <v>174385.60800000001</v>
          </cell>
          <cell r="P29">
            <v>175110.95199999999</v>
          </cell>
          <cell r="Q29">
            <v>175984.106</v>
          </cell>
          <cell r="R29">
            <v>187994.644</v>
          </cell>
          <cell r="S29">
            <v>179237.56099999999</v>
          </cell>
          <cell r="T29">
            <v>203691.46399999998</v>
          </cell>
          <cell r="U29">
            <v>221945.10200000001</v>
          </cell>
          <cell r="V29">
            <v>221945.10200000001</v>
          </cell>
          <cell r="W29">
            <v>195475.89799999999</v>
          </cell>
          <cell r="X29">
            <v>192734.84789999999</v>
          </cell>
          <cell r="Y29">
            <v>183594.17425888998</v>
          </cell>
          <cell r="Z29">
            <v>192697.69570464001</v>
          </cell>
          <cell r="AA29">
            <v>199372.57690748997</v>
          </cell>
          <cell r="AB29">
            <v>195698.48488834998</v>
          </cell>
          <cell r="AC29">
            <v>202978.23958842998</v>
          </cell>
          <cell r="AD29">
            <v>200100.45337047998</v>
          </cell>
          <cell r="AE29">
            <v>203490.32042733999</v>
          </cell>
          <cell r="AF29">
            <v>203596.60624564998</v>
          </cell>
          <cell r="AG29">
            <v>227700.16935985989</v>
          </cell>
          <cell r="AH29">
            <v>242907.23327880999</v>
          </cell>
          <cell r="AI29">
            <v>242907.23327880999</v>
          </cell>
          <cell r="AJ29">
            <v>229480.36704238999</v>
          </cell>
          <cell r="AK29">
            <v>222780.14117548001</v>
          </cell>
          <cell r="AL29">
            <v>222159.20844280999</v>
          </cell>
          <cell r="AM29">
            <v>236744.73074020998</v>
          </cell>
          <cell r="AN29">
            <v>228535.35048581002</v>
          </cell>
          <cell r="AO29">
            <v>229268.56572051003</v>
          </cell>
          <cell r="AP29">
            <v>229113.05683238001</v>
          </cell>
          <cell r="AQ29">
            <v>232221.09380745003</v>
          </cell>
          <cell r="AR29">
            <v>236073.38682437001</v>
          </cell>
          <cell r="AS29">
            <v>258876.94870061</v>
          </cell>
          <cell r="AT29">
            <v>291934.90386735002</v>
          </cell>
          <cell r="AU29">
            <v>301650.22433446988</v>
          </cell>
        </row>
        <row r="30">
          <cell r="A30" t="str">
            <v>M2 Restringido</v>
          </cell>
          <cell r="C30">
            <v>314616.45113599999</v>
          </cell>
          <cell r="D30">
            <v>368187.27565600001</v>
          </cell>
          <cell r="E30">
            <v>368187.27565600001</v>
          </cell>
          <cell r="F30">
            <v>399688.160691</v>
          </cell>
          <cell r="G30">
            <v>399688.13689100003</v>
          </cell>
          <cell r="H30">
            <v>510614.774936</v>
          </cell>
          <cell r="I30">
            <v>510614.774936</v>
          </cell>
          <cell r="J30">
            <v>468953.61788000003</v>
          </cell>
          <cell r="K30">
            <v>460702.26148300001</v>
          </cell>
          <cell r="L30">
            <v>469836.16712299996</v>
          </cell>
          <cell r="M30">
            <v>489932.45238000003</v>
          </cell>
          <cell r="N30">
            <v>501026.03101300006</v>
          </cell>
          <cell r="O30">
            <v>498995.51228000002</v>
          </cell>
          <cell r="P30">
            <v>508666.010113</v>
          </cell>
          <cell r="Q30">
            <v>512717.65755299997</v>
          </cell>
          <cell r="R30">
            <v>515286.11851600005</v>
          </cell>
          <cell r="S30">
            <v>525088.57849999995</v>
          </cell>
          <cell r="T30">
            <v>551135.06845999998</v>
          </cell>
          <cell r="U30">
            <v>584859.43952400004</v>
          </cell>
          <cell r="V30">
            <v>588058.23532800004</v>
          </cell>
          <cell r="W30">
            <v>569819.27045000007</v>
          </cell>
          <cell r="X30">
            <v>557193.70912599994</v>
          </cell>
          <cell r="Y30">
            <v>554070.67205584992</v>
          </cell>
          <cell r="Z30">
            <v>552706.32641563995</v>
          </cell>
          <cell r="AA30">
            <v>565351.01426576998</v>
          </cell>
          <cell r="AB30">
            <v>571738.83562070003</v>
          </cell>
          <cell r="AC30">
            <v>579345.44370457996</v>
          </cell>
          <cell r="AD30">
            <v>581329.21913675999</v>
          </cell>
          <cell r="AE30">
            <v>590008.33454814996</v>
          </cell>
          <cell r="AF30">
            <v>609534.02844485012</v>
          </cell>
          <cell r="AG30">
            <v>626859.65030888002</v>
          </cell>
          <cell r="AH30">
            <v>673726.43518160004</v>
          </cell>
          <cell r="AI30">
            <v>673726.43518160004</v>
          </cell>
          <cell r="AJ30">
            <v>660597.82838402002</v>
          </cell>
          <cell r="AK30">
            <v>676532.01087839005</v>
          </cell>
          <cell r="AL30">
            <v>674837.14440005005</v>
          </cell>
          <cell r="AM30">
            <v>691193.90743746003</v>
          </cell>
          <cell r="AN30">
            <v>683866.18266589998</v>
          </cell>
          <cell r="AO30">
            <v>688977.95999639994</v>
          </cell>
          <cell r="AP30">
            <v>693560.51026000001</v>
          </cell>
          <cell r="AQ30">
            <v>706801.16865438002</v>
          </cell>
          <cell r="AR30">
            <v>720934.86014899984</v>
          </cell>
          <cell r="AS30">
            <v>744252.66917550005</v>
          </cell>
          <cell r="AT30">
            <v>774189.77816070011</v>
          </cell>
          <cell r="AU30">
            <v>794909.50300925004</v>
          </cell>
        </row>
        <row r="31">
          <cell r="A31" t="str">
            <v>M2 Restringido</v>
          </cell>
          <cell r="U31">
            <v>0.145402499560076</v>
          </cell>
          <cell r="W31">
            <v>0.21508662845162307</v>
          </cell>
          <cell r="X31">
            <v>0.20944426739385658</v>
          </cell>
          <cell r="Y31">
            <v>0.17928484613828788</v>
          </cell>
          <cell r="Z31">
            <v>0.12812760969536963</v>
          </cell>
          <cell r="AA31">
            <v>0.12838650942489838</v>
          </cell>
          <cell r="AB31">
            <v>0.14577951414497248</v>
          </cell>
          <cell r="AC31">
            <v>0.13895057304080249</v>
          </cell>
          <cell r="AD31">
            <v>0.13381938494417378</v>
          </cell>
          <cell r="AE31">
            <v>0.14501111779868325</v>
          </cell>
          <cell r="AF31">
            <v>0.16082134215541721</v>
          </cell>
          <cell r="AG31">
            <v>0.13739750232274672</v>
          </cell>
          <cell r="AH31">
            <v>0.14567978935932602</v>
          </cell>
          <cell r="AI31">
            <v>0.18235108940689559</v>
          </cell>
          <cell r="AJ31">
            <v>0.1855801987072272</v>
          </cell>
          <cell r="AK31">
            <v>0.22102115307448744</v>
          </cell>
          <cell r="AL31">
            <v>0.22096873537967543</v>
          </cell>
          <cell r="AM31">
            <v>0.22259249562879835</v>
          </cell>
          <cell r="AN31">
            <v>0.19611637352475886</v>
          </cell>
          <cell r="AO31">
            <v>0.18923514024859367</v>
          </cell>
          <cell r="AP31">
            <v>0.19305977994688961</v>
          </cell>
          <cell r="AQ31">
            <v>0.19795115978433464</v>
          </cell>
          <cell r="AR31">
            <v>0.18276392540113795</v>
          </cell>
          <cell r="AS31">
            <v>0.18727161464097364</v>
          </cell>
          <cell r="AT31">
            <v>0.1491159285623409</v>
          </cell>
          <cell r="AU31">
            <v>0.17986984256449068</v>
          </cell>
        </row>
        <row r="32">
          <cell r="A32" t="str">
            <v>Atrasos deuda externa (mill. US$)</v>
          </cell>
          <cell r="C32">
            <v>40.200000000000003</v>
          </cell>
          <cell r="D32">
            <v>90.5</v>
          </cell>
          <cell r="E32">
            <v>90.5</v>
          </cell>
          <cell r="F32">
            <v>45.2</v>
          </cell>
          <cell r="G32">
            <v>45.2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</row>
        <row r="33">
          <cell r="A33" t="str">
            <v>Medio Circulante</v>
          </cell>
          <cell r="U33">
            <v>0.43224505741295549</v>
          </cell>
          <cell r="W33">
            <v>0.64401129569418059</v>
          </cell>
          <cell r="X33">
            <v>0.48869467727601368</v>
          </cell>
          <cell r="Y33">
            <v>0.44825567063783911</v>
          </cell>
          <cell r="Z33">
            <v>0.3199304966999803</v>
          </cell>
          <cell r="AA33">
            <v>0.25809253218940342</v>
          </cell>
          <cell r="AB33">
            <v>0.23632343337253103</v>
          </cell>
          <cell r="AC33">
            <v>0.21278828861320531</v>
          </cell>
          <cell r="AD33">
            <v>0.17955340293833122</v>
          </cell>
          <cell r="AE33">
            <v>0.21779398807992134</v>
          </cell>
          <cell r="AF33">
            <v>0.19824047960113611</v>
          </cell>
          <cell r="AG33">
            <v>0.16515723017306261</v>
          </cell>
          <cell r="AH33">
            <v>0.12290896336264123</v>
          </cell>
          <cell r="AI33">
            <v>0.23442543783957914</v>
          </cell>
          <cell r="AJ33">
            <v>0.17132383459926648</v>
          </cell>
          <cell r="AK33">
            <v>0.16889654856547898</v>
          </cell>
          <cell r="AL33">
            <v>0.14102089513867844</v>
          </cell>
          <cell r="AM33">
            <v>0.16521541594066247</v>
          </cell>
          <cell r="AN33">
            <v>0.18061950322149323</v>
          </cell>
          <cell r="AO33">
            <v>0.17369560715800558</v>
          </cell>
          <cell r="AP33">
            <v>0.2231552874526066</v>
          </cell>
          <cell r="AQ33">
            <v>0.20473486404090679</v>
          </cell>
          <cell r="AR33">
            <v>0.20541651998806287</v>
          </cell>
          <cell r="AS33">
            <v>0.18338773310124634</v>
          </cell>
          <cell r="AT33">
            <v>0.1322360241014966</v>
          </cell>
          <cell r="AU33">
            <v>0.20633750268727558</v>
          </cell>
        </row>
        <row r="34">
          <cell r="A34" t="str">
            <v>Base Monetaria amplia 1/</v>
          </cell>
          <cell r="U34">
            <v>0.20542255468497284</v>
          </cell>
          <cell r="W34">
            <v>0.14863318259184743</v>
          </cell>
          <cell r="X34">
            <v>0.10686321780331576</v>
          </cell>
          <cell r="Y34">
            <v>4.8061409960938661E-2</v>
          </cell>
          <cell r="Z34">
            <v>0.12158427859159593</v>
          </cell>
          <cell r="AA34">
            <v>0.18638247902813276</v>
          </cell>
          <cell r="AB34">
            <v>0.12221694859331489</v>
          </cell>
          <cell r="AC34">
            <v>0.15914074631054476</v>
          </cell>
          <cell r="AD34">
            <v>0.13703707635097451</v>
          </cell>
          <cell r="AE34">
            <v>8.2426159052382264E-2</v>
          </cell>
          <cell r="AF34">
            <v>0.13590368620140958</v>
          </cell>
          <cell r="AG34">
            <v>0.11786799941631299</v>
          </cell>
          <cell r="AH34">
            <v>9.4447370497998007E-2</v>
          </cell>
          <cell r="AI34">
            <v>0.24264543999593235</v>
          </cell>
          <cell r="AJ34">
            <v>0.19065321887952158</v>
          </cell>
          <cell r="AK34">
            <v>0.21343796487427258</v>
          </cell>
          <cell r="AL34">
            <v>0.15288980301729982</v>
          </cell>
          <cell r="AM34">
            <v>0.18744881774819455</v>
          </cell>
          <cell r="AN34">
            <v>0.1677931518795055</v>
          </cell>
          <cell r="AO34">
            <v>0.12952287981897848</v>
          </cell>
          <cell r="AP34">
            <v>0.14499019354136133</v>
          </cell>
          <cell r="AQ34">
            <v>0.14118987733556043</v>
          </cell>
          <cell r="AR34">
            <v>0.15951533366688397</v>
          </cell>
          <cell r="AS34">
            <v>0.13692031687283457</v>
          </cell>
          <cell r="AT34">
            <v>0.20183701377169716</v>
          </cell>
          <cell r="AU34">
            <v>0.24183302515423422</v>
          </cell>
        </row>
        <row r="37">
          <cell r="A37" t="str">
            <v>PRINCIPALES FUENTES DE ABSORCION</v>
          </cell>
          <cell r="C37">
            <v>95815.048089999982</v>
          </cell>
          <cell r="D37">
            <v>141370.88316999999</v>
          </cell>
          <cell r="E37">
            <v>141370.88316999993</v>
          </cell>
          <cell r="F37">
            <v>194391.05177699996</v>
          </cell>
          <cell r="G37">
            <v>194391.05177699999</v>
          </cell>
          <cell r="H37">
            <v>206393.88865999994</v>
          </cell>
          <cell r="I37">
            <v>206393.88865999994</v>
          </cell>
          <cell r="J37">
            <v>216372.58112399993</v>
          </cell>
          <cell r="K37">
            <v>226239.67126800003</v>
          </cell>
          <cell r="L37">
            <v>238490.82904000004</v>
          </cell>
          <cell r="M37">
            <v>246288.32878000016</v>
          </cell>
          <cell r="N37">
            <v>246123.97324000005</v>
          </cell>
          <cell r="O37">
            <v>254731.03074999992</v>
          </cell>
          <cell r="P37">
            <v>262697.60912999994</v>
          </cell>
          <cell r="Q37">
            <v>276618.86906999996</v>
          </cell>
          <cell r="R37">
            <v>278897.64092000003</v>
          </cell>
          <cell r="S37">
            <v>271402.57222000015</v>
          </cell>
          <cell r="T37">
            <v>268786.33913999994</v>
          </cell>
          <cell r="U37">
            <v>269376.79810000013</v>
          </cell>
          <cell r="V37">
            <v>269376.79810000013</v>
          </cell>
          <cell r="W37">
            <v>262640.09020000009</v>
          </cell>
          <cell r="X37">
            <v>265210.06930000015</v>
          </cell>
          <cell r="Y37">
            <v>271476.12723226973</v>
          </cell>
          <cell r="Z37">
            <v>271485.10654745903</v>
          </cell>
          <cell r="AA37">
            <v>295948.44532399398</v>
          </cell>
          <cell r="AB37">
            <v>290289.83002937183</v>
          </cell>
          <cell r="AC37">
            <v>267766.68792010943</v>
          </cell>
          <cell r="AD37">
            <v>264097.06013639405</v>
          </cell>
          <cell r="AE37">
            <v>253223.09822936711</v>
          </cell>
          <cell r="AF37">
            <v>260787.34666611598</v>
          </cell>
          <cell r="AG37">
            <v>274042.26516467158</v>
          </cell>
          <cell r="AH37">
            <v>278671.29780192376</v>
          </cell>
          <cell r="AI37">
            <v>278671.29780192388</v>
          </cell>
          <cell r="AJ37">
            <v>297589.66880937433</v>
          </cell>
          <cell r="AK37">
            <v>304090.43876505713</v>
          </cell>
          <cell r="AL37">
            <v>328067.67108933639</v>
          </cell>
          <cell r="AM37">
            <v>353283.87304736173</v>
          </cell>
          <cell r="AN37">
            <v>384686.87007711281</v>
          </cell>
          <cell r="AO37">
            <v>413831.7540541428</v>
          </cell>
          <cell r="AP37">
            <v>405072.09858648782</v>
          </cell>
          <cell r="AQ37">
            <v>451093.37272375438</v>
          </cell>
          <cell r="AR37">
            <v>475593.27117823606</v>
          </cell>
          <cell r="AS37">
            <v>473511.6391192649</v>
          </cell>
          <cell r="AT37">
            <v>473406.45279105863</v>
          </cell>
          <cell r="AU37">
            <v>445934.22019265185</v>
          </cell>
        </row>
        <row r="38">
          <cell r="A38" t="str">
            <v xml:space="preserve"> -----------------------------------------------</v>
          </cell>
        </row>
        <row r="39">
          <cell r="A39" t="str">
            <v xml:space="preserve"> Depósitos corrientes</v>
          </cell>
          <cell r="C39">
            <v>57421.206990000006</v>
          </cell>
          <cell r="D39">
            <v>70378.147949999999</v>
          </cell>
          <cell r="E39">
            <v>70378.147949999999</v>
          </cell>
          <cell r="F39">
            <v>66943.404999999999</v>
          </cell>
          <cell r="G39">
            <v>66943.404999999999</v>
          </cell>
          <cell r="H39">
            <v>139117.75711000001</v>
          </cell>
          <cell r="I39">
            <v>139117.75711000001</v>
          </cell>
          <cell r="J39">
            <v>144206.24093999999</v>
          </cell>
          <cell r="K39">
            <v>143549.34693</v>
          </cell>
          <cell r="L39">
            <v>176688.99096</v>
          </cell>
          <cell r="M39">
            <v>155065.89095999999</v>
          </cell>
          <cell r="N39">
            <v>136769.81990999999</v>
          </cell>
          <cell r="O39">
            <v>137598.78795</v>
          </cell>
          <cell r="P39">
            <v>98790.272999999986</v>
          </cell>
          <cell r="Q39">
            <v>102214.64394000001</v>
          </cell>
          <cell r="R39">
            <v>69570.269930000009</v>
          </cell>
          <cell r="S39">
            <v>53235.45592</v>
          </cell>
          <cell r="T39">
            <v>71614.943979999996</v>
          </cell>
          <cell r="U39">
            <v>83418.932939999999</v>
          </cell>
          <cell r="V39">
            <v>83418.932939999999</v>
          </cell>
          <cell r="W39">
            <v>81750.214999999997</v>
          </cell>
          <cell r="X39">
            <v>80133.614999999991</v>
          </cell>
          <cell r="Y39">
            <v>70907.866179939578</v>
          </cell>
          <cell r="Z39">
            <v>87761.855586912221</v>
          </cell>
          <cell r="AA39">
            <v>91853.131582610557</v>
          </cell>
          <cell r="AB39">
            <v>93583.793620528668</v>
          </cell>
          <cell r="AC39">
            <v>85951.31169845695</v>
          </cell>
          <cell r="AD39">
            <v>90640.129731470719</v>
          </cell>
          <cell r="AE39">
            <v>104755.5596841899</v>
          </cell>
          <cell r="AF39">
            <v>104302.32984319233</v>
          </cell>
          <cell r="AG39">
            <v>127160.0507676916</v>
          </cell>
          <cell r="AH39">
            <v>114401.67451039633</v>
          </cell>
          <cell r="AI39">
            <v>114401.67451039633</v>
          </cell>
          <cell r="AJ39">
            <v>119166.4656618165</v>
          </cell>
          <cell r="AK39">
            <v>115747.9892077719</v>
          </cell>
          <cell r="AL39">
            <v>118372.60212294254</v>
          </cell>
          <cell r="AM39">
            <v>124595.95251586961</v>
          </cell>
          <cell r="AN39">
            <v>123629.37009092711</v>
          </cell>
          <cell r="AO39">
            <v>124597.99015512299</v>
          </cell>
          <cell r="AP39">
            <v>119183.83603304756</v>
          </cell>
          <cell r="AQ39">
            <v>123657.92621271519</v>
          </cell>
          <cell r="AR39">
            <v>125967.17375085648</v>
          </cell>
          <cell r="AS39">
            <v>127447.86587050484</v>
          </cell>
          <cell r="AT39">
            <v>126582.25447725801</v>
          </cell>
          <cell r="AU39">
            <v>108851.44964818141</v>
          </cell>
        </row>
        <row r="40">
          <cell r="C40" t="str">
            <v xml:space="preserve"> ---------</v>
          </cell>
          <cell r="D40" t="str">
            <v xml:space="preserve"> ---------</v>
          </cell>
          <cell r="E40" t="str">
            <v xml:space="preserve"> ---------</v>
          </cell>
          <cell r="F40" t="str">
            <v xml:space="preserve"> ---------</v>
          </cell>
          <cell r="G40" t="str">
            <v xml:space="preserve"> ---------</v>
          </cell>
          <cell r="H40" t="str">
            <v xml:space="preserve"> ---------</v>
          </cell>
          <cell r="I40" t="str">
            <v xml:space="preserve"> ---------</v>
          </cell>
          <cell r="J40" t="str">
            <v xml:space="preserve"> ---------</v>
          </cell>
          <cell r="K40" t="str">
            <v xml:space="preserve"> ---------</v>
          </cell>
          <cell r="L40" t="str">
            <v xml:space="preserve"> ---------</v>
          </cell>
          <cell r="M40" t="str">
            <v xml:space="preserve"> ---------</v>
          </cell>
          <cell r="N40" t="str">
            <v xml:space="preserve"> ---------</v>
          </cell>
          <cell r="O40" t="str">
            <v xml:space="preserve"> ---------</v>
          </cell>
          <cell r="P40" t="str">
            <v xml:space="preserve"> ---------</v>
          </cell>
          <cell r="Q40" t="str">
            <v xml:space="preserve"> ---------</v>
          </cell>
          <cell r="R40" t="str">
            <v xml:space="preserve"> ---------</v>
          </cell>
          <cell r="S40" t="str">
            <v xml:space="preserve"> ---------</v>
          </cell>
          <cell r="T40" t="str">
            <v xml:space="preserve"> ---------</v>
          </cell>
          <cell r="U40" t="str">
            <v xml:space="preserve"> ---------</v>
          </cell>
          <cell r="V40" t="str">
            <v xml:space="preserve"> ---------</v>
          </cell>
          <cell r="W40" t="str">
            <v xml:space="preserve"> ---------</v>
          </cell>
          <cell r="X40" t="str">
            <v xml:space="preserve"> ---------</v>
          </cell>
          <cell r="Y40" t="str">
            <v xml:space="preserve"> ---------</v>
          </cell>
          <cell r="Z40" t="str">
            <v xml:space="preserve"> ---------</v>
          </cell>
          <cell r="AA40" t="str">
            <v xml:space="preserve"> ---------</v>
          </cell>
          <cell r="AB40" t="str">
            <v xml:space="preserve"> ---------</v>
          </cell>
          <cell r="AC40" t="str">
            <v xml:space="preserve"> ---------</v>
          </cell>
          <cell r="AD40" t="str">
            <v xml:space="preserve"> ---------</v>
          </cell>
          <cell r="AE40" t="str">
            <v xml:space="preserve"> ---------</v>
          </cell>
          <cell r="AF40" t="str">
            <v xml:space="preserve"> ---------</v>
          </cell>
          <cell r="AG40" t="str">
            <v xml:space="preserve"> ---------</v>
          </cell>
          <cell r="AH40" t="str">
            <v xml:space="preserve"> ---------</v>
          </cell>
          <cell r="AI40" t="str">
            <v xml:space="preserve"> ---------</v>
          </cell>
          <cell r="AJ40" t="str">
            <v xml:space="preserve"> ---------</v>
          </cell>
          <cell r="AK40" t="str">
            <v xml:space="preserve"> ---------</v>
          </cell>
          <cell r="AL40" t="str">
            <v xml:space="preserve"> ---------</v>
          </cell>
          <cell r="AM40" t="str">
            <v xml:space="preserve"> ---------</v>
          </cell>
          <cell r="AN40" t="str">
            <v xml:space="preserve"> ---------</v>
          </cell>
          <cell r="AO40" t="str">
            <v xml:space="preserve"> ---------</v>
          </cell>
          <cell r="AP40" t="str">
            <v xml:space="preserve"> ---------</v>
          </cell>
          <cell r="AQ40" t="str">
            <v xml:space="preserve"> ---------</v>
          </cell>
          <cell r="AR40" t="str">
            <v xml:space="preserve"> ---------</v>
          </cell>
          <cell r="AS40" t="str">
            <v xml:space="preserve"> ---------</v>
          </cell>
          <cell r="AT40" t="str">
            <v xml:space="preserve"> ---------</v>
          </cell>
          <cell r="AU40" t="str">
            <v xml:space="preserve"> ---------</v>
          </cell>
        </row>
        <row r="41">
          <cell r="A41" t="str">
            <v xml:space="preserve">    Bancos</v>
          </cell>
          <cell r="C41">
            <v>49726.41</v>
          </cell>
          <cell r="D41">
            <v>64632.557000000001</v>
          </cell>
          <cell r="E41">
            <v>64632.557000000001</v>
          </cell>
          <cell r="F41">
            <v>49363.409</v>
          </cell>
          <cell r="G41">
            <v>49363.409</v>
          </cell>
          <cell r="H41">
            <v>44326.845000000001</v>
          </cell>
          <cell r="I41">
            <v>44326.845000000001</v>
          </cell>
          <cell r="J41">
            <v>45976.341999999997</v>
          </cell>
          <cell r="K41">
            <v>43482.101999999999</v>
          </cell>
          <cell r="L41">
            <v>53508.445</v>
          </cell>
          <cell r="M41">
            <v>48418.48</v>
          </cell>
          <cell r="N41">
            <v>40274.635999999999</v>
          </cell>
          <cell r="O41">
            <v>58227.385999999999</v>
          </cell>
          <cell r="P41">
            <v>49596.436000000002</v>
          </cell>
          <cell r="Q41">
            <v>71948.070000000007</v>
          </cell>
          <cell r="R41">
            <v>52314.449000000001</v>
          </cell>
          <cell r="S41">
            <v>43906.603999999999</v>
          </cell>
          <cell r="T41">
            <v>55496.593999999997</v>
          </cell>
          <cell r="U41">
            <v>49219.383000000002</v>
          </cell>
          <cell r="V41">
            <v>49219.383000000002</v>
          </cell>
          <cell r="W41">
            <v>56187.514999999999</v>
          </cell>
          <cell r="X41">
            <v>62576.163999999997</v>
          </cell>
          <cell r="Y41">
            <v>40319.337697039999</v>
          </cell>
          <cell r="Z41">
            <v>68647.985951790004</v>
          </cell>
          <cell r="AA41">
            <v>76376.584560339994</v>
          </cell>
          <cell r="AB41">
            <v>77666.350220199995</v>
          </cell>
          <cell r="AC41">
            <v>66526.409400279997</v>
          </cell>
          <cell r="AD41">
            <v>70711.487982830004</v>
          </cell>
          <cell r="AE41">
            <v>83070.513301190003</v>
          </cell>
          <cell r="AF41">
            <v>81721.278380749995</v>
          </cell>
          <cell r="AG41">
            <v>85465.880223959903</v>
          </cell>
          <cell r="AH41">
            <v>77558.053398909993</v>
          </cell>
          <cell r="AI41">
            <v>77558.053398909993</v>
          </cell>
          <cell r="AJ41">
            <v>90097.503365490003</v>
          </cell>
          <cell r="AK41">
            <v>85787.025936410006</v>
          </cell>
          <cell r="AL41">
            <v>80766.643528410001</v>
          </cell>
          <cell r="AM41">
            <v>100937.34730931</v>
          </cell>
          <cell r="AN41">
            <v>92856.766543909995</v>
          </cell>
          <cell r="AO41">
            <v>91528.256683109998</v>
          </cell>
          <cell r="AP41">
            <v>93337.038017379993</v>
          </cell>
          <cell r="AQ41">
            <v>95989.347983450003</v>
          </cell>
          <cell r="AR41">
            <v>97404.206751370002</v>
          </cell>
          <cell r="AS41">
            <v>103045.96892111</v>
          </cell>
          <cell r="AT41">
            <v>90171.200429350007</v>
          </cell>
          <cell r="AU41">
            <v>44067.105451219897</v>
          </cell>
        </row>
        <row r="42">
          <cell r="A42" t="str">
            <v xml:space="preserve">    Sector financiero no bancario</v>
          </cell>
          <cell r="C42">
            <v>514.976</v>
          </cell>
          <cell r="D42">
            <v>693.59199999999998</v>
          </cell>
          <cell r="E42">
            <v>693.59199999999998</v>
          </cell>
          <cell r="F42">
            <v>619.52199999999993</v>
          </cell>
          <cell r="G42">
            <v>619.52199999999993</v>
          </cell>
          <cell r="H42">
            <v>727.92600000000004</v>
          </cell>
          <cell r="I42">
            <v>727.92600000000004</v>
          </cell>
          <cell r="J42">
            <v>677.67499999999995</v>
          </cell>
          <cell r="K42">
            <v>703.15199999999993</v>
          </cell>
          <cell r="L42">
            <v>865.37499999999989</v>
          </cell>
          <cell r="M42">
            <v>903.84599999999989</v>
          </cell>
          <cell r="N42">
            <v>927.58100000000002</v>
          </cell>
          <cell r="O42">
            <v>1058.0600000000002</v>
          </cell>
          <cell r="P42">
            <v>1188.626</v>
          </cell>
          <cell r="Q42">
            <v>1258.548</v>
          </cell>
          <cell r="R42">
            <v>1229.797</v>
          </cell>
          <cell r="S42">
            <v>1417.681</v>
          </cell>
          <cell r="T42">
            <v>1310.2260000000001</v>
          </cell>
          <cell r="U42">
            <v>4972.3890000000001</v>
          </cell>
          <cell r="V42">
            <v>4972.3890000000001</v>
          </cell>
          <cell r="W42">
            <v>5173.3279999999995</v>
          </cell>
          <cell r="X42">
            <v>6371.4389999999994</v>
          </cell>
          <cell r="Y42">
            <v>14457.26401228</v>
          </cell>
          <cell r="Z42">
            <v>9724.0081983999989</v>
          </cell>
          <cell r="AA42">
            <v>10745.10693905</v>
          </cell>
          <cell r="AB42">
            <v>10050.28094049</v>
          </cell>
          <cell r="AC42">
            <v>11844.11294522</v>
          </cell>
          <cell r="AD42">
            <v>12058.897181939999</v>
          </cell>
          <cell r="AE42">
            <v>13121.17647615</v>
          </cell>
          <cell r="AF42">
            <v>13652.511527989998</v>
          </cell>
          <cell r="AG42">
            <v>13868.87549097</v>
          </cell>
          <cell r="AH42">
            <v>14748.98848446</v>
          </cell>
          <cell r="AI42">
            <v>14748.98848446</v>
          </cell>
          <cell r="AJ42">
            <v>16313.356129169999</v>
          </cell>
          <cell r="AK42">
            <v>16500.103653819999</v>
          </cell>
          <cell r="AL42">
            <v>16503.575931980002</v>
          </cell>
          <cell r="AM42">
            <v>16691.621591269999</v>
          </cell>
          <cell r="AN42">
            <v>19366.183484040001</v>
          </cell>
          <cell r="AO42">
            <v>18638.08969913</v>
          </cell>
          <cell r="AP42">
            <v>19370.481357290002</v>
          </cell>
          <cell r="AQ42">
            <v>20785.498705360002</v>
          </cell>
          <cell r="AR42">
            <v>18773.445555489998</v>
          </cell>
          <cell r="AS42">
            <v>17232.313290950005</v>
          </cell>
          <cell r="AT42">
            <v>18455.24298576</v>
          </cell>
          <cell r="AU42">
            <v>16158.297323300003</v>
          </cell>
        </row>
        <row r="43">
          <cell r="A43" t="str">
            <v xml:space="preserve">    Gobierno </v>
          </cell>
          <cell r="C43">
            <v>7179.8209900000002</v>
          </cell>
          <cell r="D43">
            <v>5051.9989499999992</v>
          </cell>
          <cell r="E43">
            <v>5051.9989499999992</v>
          </cell>
          <cell r="F43">
            <v>16960.473999999995</v>
          </cell>
          <cell r="G43">
            <v>16960.473999999995</v>
          </cell>
          <cell r="H43">
            <v>16970.061909999997</v>
          </cell>
          <cell r="I43">
            <v>16970.061909999997</v>
          </cell>
          <cell r="J43">
            <v>9262.223939999998</v>
          </cell>
          <cell r="K43">
            <v>6146.0929300000007</v>
          </cell>
          <cell r="L43">
            <v>9981.1709599999976</v>
          </cell>
          <cell r="M43">
            <v>10399.56496</v>
          </cell>
          <cell r="N43">
            <v>13657.60291</v>
          </cell>
          <cell r="O43">
            <v>15337.341949999998</v>
          </cell>
          <cell r="P43">
            <v>7917.2109999999993</v>
          </cell>
          <cell r="Q43">
            <v>7650.0259400000004</v>
          </cell>
          <cell r="R43">
            <v>16026.023929999998</v>
          </cell>
          <cell r="S43">
            <v>7911.1709200000014</v>
          </cell>
          <cell r="T43">
            <v>14808.12398</v>
          </cell>
          <cell r="U43">
            <v>29227.160939999998</v>
          </cell>
          <cell r="V43">
            <v>29227.160939999998</v>
          </cell>
          <cell r="W43">
            <v>20389.372000000003</v>
          </cell>
          <cell r="X43">
            <v>11186.011999999999</v>
          </cell>
          <cell r="Y43">
            <v>16131.264470619581</v>
          </cell>
          <cell r="Z43">
            <v>9389.8614367222108</v>
          </cell>
          <cell r="AA43">
            <v>4731.4400832205502</v>
          </cell>
          <cell r="AB43">
            <v>5867.1624598386697</v>
          </cell>
          <cell r="AC43">
            <v>7580.7893529569501</v>
          </cell>
          <cell r="AD43">
            <v>7869.7445667007196</v>
          </cell>
          <cell r="AE43">
            <v>8563.8699068499009</v>
          </cell>
          <cell r="AF43">
            <v>8928.5399344523303</v>
          </cell>
          <cell r="AG43">
            <v>27825.295052761699</v>
          </cell>
          <cell r="AH43">
            <v>22094.632627026342</v>
          </cell>
          <cell r="AI43">
            <v>22094.632627026342</v>
          </cell>
          <cell r="AJ43">
            <v>12755.6061671565</v>
          </cell>
          <cell r="AK43">
            <v>13460.859617541901</v>
          </cell>
          <cell r="AL43">
            <v>21102.38266255254</v>
          </cell>
          <cell r="AM43">
            <v>6966.9836152896096</v>
          </cell>
          <cell r="AN43">
            <v>11406.420062977129</v>
          </cell>
          <cell r="AO43">
            <v>14431.643772882999</v>
          </cell>
          <cell r="AP43">
            <v>6476.3166583775601</v>
          </cell>
          <cell r="AQ43">
            <v>6883.0795239051804</v>
          </cell>
          <cell r="AR43">
            <v>9789.5214439964693</v>
          </cell>
          <cell r="AS43">
            <v>7169.5836584448207</v>
          </cell>
          <cell r="AT43">
            <v>17955.811062148019</v>
          </cell>
          <cell r="AU43">
            <v>48626.0468736615</v>
          </cell>
        </row>
        <row r="44">
          <cell r="A44" t="str">
            <v xml:space="preserve">    Gobierno por subasta conjunta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77092.924199999994</v>
          </cell>
          <cell r="I44">
            <v>77092.924199999994</v>
          </cell>
          <cell r="J44">
            <v>88290</v>
          </cell>
          <cell r="K44">
            <v>93218</v>
          </cell>
          <cell r="L44">
            <v>112334</v>
          </cell>
          <cell r="M44">
            <v>95344</v>
          </cell>
          <cell r="N44">
            <v>81910</v>
          </cell>
          <cell r="O44">
            <v>62976</v>
          </cell>
          <cell r="P44">
            <v>40088</v>
          </cell>
          <cell r="Q44">
            <v>21358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</row>
        <row r="45">
          <cell r="AH45">
            <v>-32436.413117315707</v>
          </cell>
          <cell r="AI45">
            <v>-21688.241868472571</v>
          </cell>
          <cell r="AU45">
            <v>47849.006645450834</v>
          </cell>
        </row>
        <row r="46">
          <cell r="A46" t="str">
            <v xml:space="preserve"> Operaciones de Mercado Abierto </v>
          </cell>
          <cell r="C46">
            <v>38393.841099999976</v>
          </cell>
          <cell r="D46">
            <v>70992.735219999973</v>
          </cell>
          <cell r="E46">
            <v>70992.735219999915</v>
          </cell>
          <cell r="F46">
            <v>127447.64677699996</v>
          </cell>
          <cell r="G46">
            <v>127447.64677699999</v>
          </cell>
          <cell r="H46">
            <v>67276.131549999933</v>
          </cell>
          <cell r="I46">
            <v>67276.131549999933</v>
          </cell>
          <cell r="J46">
            <v>72166.340183999942</v>
          </cell>
          <cell r="K46">
            <v>82690.324338000049</v>
          </cell>
          <cell r="L46">
            <v>61801.838080000052</v>
          </cell>
          <cell r="M46">
            <v>91222.437820000167</v>
          </cell>
          <cell r="N46">
            <v>109354.15333000006</v>
          </cell>
          <cell r="O46">
            <v>117132.24279999992</v>
          </cell>
          <cell r="P46">
            <v>163907.33612999995</v>
          </cell>
          <cell r="Q46">
            <v>174404.22512999995</v>
          </cell>
          <cell r="R46">
            <v>209327.37099000002</v>
          </cell>
          <cell r="S46">
            <v>218167.11630000017</v>
          </cell>
          <cell r="T46">
            <v>197171.39515999996</v>
          </cell>
          <cell r="U46">
            <v>185957.8651600001</v>
          </cell>
          <cell r="V46">
            <v>185957.86516000013</v>
          </cell>
          <cell r="W46">
            <v>180889.87520000013</v>
          </cell>
          <cell r="X46">
            <v>185076.45430000016</v>
          </cell>
          <cell r="Y46">
            <v>200568.26105233014</v>
          </cell>
          <cell r="Z46">
            <v>183723.25096054681</v>
          </cell>
          <cell r="AA46">
            <v>204095.3137413834</v>
          </cell>
          <cell r="AB46">
            <v>196706.03640884315</v>
          </cell>
          <cell r="AC46">
            <v>181815.37622165246</v>
          </cell>
          <cell r="AD46">
            <v>173456.93040492333</v>
          </cell>
          <cell r="AE46">
            <v>148467.5385451772</v>
          </cell>
          <cell r="AF46">
            <v>156485.01682292364</v>
          </cell>
          <cell r="AG46">
            <v>146882.21439697995</v>
          </cell>
          <cell r="AH46">
            <v>164269.62329152744</v>
          </cell>
          <cell r="AI46">
            <v>164269.62329152756</v>
          </cell>
          <cell r="AJ46">
            <v>178423.20314755786</v>
          </cell>
          <cell r="AK46">
            <v>188342.44955728523</v>
          </cell>
          <cell r="AL46">
            <v>209695.06896639382</v>
          </cell>
          <cell r="AM46">
            <v>228687.92053149216</v>
          </cell>
          <cell r="AN46">
            <v>261057.49998618569</v>
          </cell>
          <cell r="AO46">
            <v>289233.7638990198</v>
          </cell>
          <cell r="AP46">
            <v>285888.26255344029</v>
          </cell>
          <cell r="AQ46">
            <v>327435.44651103922</v>
          </cell>
          <cell r="AR46">
            <v>349626.09742737957</v>
          </cell>
          <cell r="AS46">
            <v>346063.77324876003</v>
          </cell>
          <cell r="AT46">
            <v>346824.19831380062</v>
          </cell>
          <cell r="AU46">
            <v>337082.7705444704</v>
          </cell>
        </row>
        <row r="47">
          <cell r="A47" t="str">
            <v xml:space="preserve"> (Incluye brecha cuentas monetarias)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</row>
        <row r="48">
          <cell r="A48" t="str">
            <v xml:space="preserve">   BEM</v>
          </cell>
          <cell r="C48">
            <v>24610.120880000002</v>
          </cell>
          <cell r="D48">
            <v>58619.234860000011</v>
          </cell>
          <cell r="E48">
            <v>58619.234860000011</v>
          </cell>
          <cell r="F48">
            <v>111645.38584000002</v>
          </cell>
          <cell r="G48">
            <v>111645.38584000002</v>
          </cell>
          <cell r="H48">
            <v>35656.965720000007</v>
          </cell>
          <cell r="I48">
            <v>35656.965720000007</v>
          </cell>
          <cell r="J48">
            <v>38450.118979999999</v>
          </cell>
          <cell r="K48">
            <v>34585.566959999996</v>
          </cell>
          <cell r="L48">
            <v>32824.736980000001</v>
          </cell>
          <cell r="M48">
            <v>64654.985319999992</v>
          </cell>
          <cell r="N48">
            <v>73631.751999999993</v>
          </cell>
          <cell r="O48">
            <v>96157.715949999998</v>
          </cell>
          <cell r="P48">
            <v>133650.88792000001</v>
          </cell>
          <cell r="Q48">
            <v>164066.27392000001</v>
          </cell>
          <cell r="R48">
            <v>170204.77099000002</v>
          </cell>
          <cell r="S48">
            <v>180639.16898000002</v>
          </cell>
          <cell r="T48">
            <v>164430.59698</v>
          </cell>
          <cell r="U48">
            <v>152712.82292000001</v>
          </cell>
          <cell r="V48">
            <v>152712.82292000001</v>
          </cell>
          <cell r="W48">
            <v>166419.37002000003</v>
          </cell>
          <cell r="X48">
            <v>169258.85792000001</v>
          </cell>
          <cell r="Y48">
            <v>176861.77100464981</v>
          </cell>
          <cell r="Z48">
            <v>174744.91765059999</v>
          </cell>
          <cell r="AA48">
            <v>200706.62358203999</v>
          </cell>
          <cell r="AB48">
            <v>194352.28166916</v>
          </cell>
          <cell r="AC48">
            <v>161792.95634998</v>
          </cell>
          <cell r="AD48">
            <v>156831.75430090909</v>
          </cell>
          <cell r="AE48">
            <v>144438.50311860989</v>
          </cell>
          <cell r="AF48">
            <v>149893.93527275982</v>
          </cell>
          <cell r="AG48">
            <v>134687.97468235969</v>
          </cell>
          <cell r="AH48">
            <v>153009.29949794011</v>
          </cell>
          <cell r="AI48">
            <v>153009.29949794011</v>
          </cell>
          <cell r="AJ48">
            <v>163880.53649496927</v>
          </cell>
          <cell r="AK48">
            <v>183852.50412036941</v>
          </cell>
          <cell r="AL48">
            <v>204148.68831715966</v>
          </cell>
          <cell r="AM48">
            <v>222174.88667145919</v>
          </cell>
          <cell r="AN48">
            <v>255242.14529750001</v>
          </cell>
          <cell r="AO48">
            <v>280170.1696386594</v>
          </cell>
          <cell r="AP48">
            <v>281519.30517830979</v>
          </cell>
          <cell r="AQ48">
            <v>319425.73970741004</v>
          </cell>
          <cell r="AR48">
            <v>340591.64123703924</v>
          </cell>
          <cell r="AS48">
            <v>323933.81775615981</v>
          </cell>
          <cell r="AT48">
            <v>302210.6485863892</v>
          </cell>
          <cell r="AU48">
            <v>299761.67081705946</v>
          </cell>
        </row>
        <row r="49">
          <cell r="A49" t="str">
            <v xml:space="preserve">   ICP</v>
          </cell>
          <cell r="C49">
            <v>13783.72021999997</v>
          </cell>
          <cell r="D49">
            <v>12373.500359999955</v>
          </cell>
          <cell r="E49">
            <v>12373.500359999896</v>
          </cell>
          <cell r="F49">
            <v>15802.260936999946</v>
          </cell>
          <cell r="G49">
            <v>15802.260936999968</v>
          </cell>
          <cell r="H49">
            <v>31619.165829999933</v>
          </cell>
          <cell r="I49">
            <v>31619.165829999933</v>
          </cell>
          <cell r="J49">
            <v>33716.221203999943</v>
          </cell>
          <cell r="K49">
            <v>48104.757378000053</v>
          </cell>
          <cell r="L49">
            <v>28977.101100000051</v>
          </cell>
          <cell r="M49">
            <v>26567.452500000178</v>
          </cell>
          <cell r="N49">
            <v>35722.401330000059</v>
          </cell>
          <cell r="O49">
            <v>20974.526849999929</v>
          </cell>
          <cell r="P49">
            <v>30256.448209999944</v>
          </cell>
          <cell r="Q49">
            <v>10337.95120999993</v>
          </cell>
          <cell r="R49">
            <v>39122.6</v>
          </cell>
          <cell r="S49">
            <v>37527.947320000152</v>
          </cell>
          <cell r="T49">
            <v>32740.798179999947</v>
          </cell>
          <cell r="U49">
            <v>33245.042240000097</v>
          </cell>
          <cell r="V49">
            <v>33245.042240000126</v>
          </cell>
          <cell r="W49">
            <v>14470.505180000095</v>
          </cell>
          <cell r="X49">
            <v>15817.596380000145</v>
          </cell>
          <cell r="Y49">
            <v>23706.490047680323</v>
          </cell>
          <cell r="Z49">
            <v>8978.3333099468036</v>
          </cell>
          <cell r="AA49">
            <v>3388.690159343404</v>
          </cell>
          <cell r="AB49">
            <v>2353.7547396831505</v>
          </cell>
          <cell r="AC49">
            <v>20022.419871672453</v>
          </cell>
          <cell r="AD49">
            <v>16625.176104014237</v>
          </cell>
          <cell r="AE49">
            <v>4029.0354265673204</v>
          </cell>
          <cell r="AF49">
            <v>6591.0815501638399</v>
          </cell>
          <cell r="AG49">
            <v>12194.239714620267</v>
          </cell>
          <cell r="AH49">
            <v>11260.323793587344</v>
          </cell>
          <cell r="AI49">
            <v>11260.32379358746</v>
          </cell>
          <cell r="AJ49">
            <v>14542.666652588578</v>
          </cell>
          <cell r="AK49">
            <v>4489.9454369158193</v>
          </cell>
          <cell r="AL49">
            <v>5546.3806492341682</v>
          </cell>
          <cell r="AM49">
            <v>6513.0338600329824</v>
          </cell>
          <cell r="AN49">
            <v>5815.3546886856866</v>
          </cell>
          <cell r="AO49">
            <v>9063.5942603604562</v>
          </cell>
          <cell r="AP49">
            <v>4368.9573751305106</v>
          </cell>
          <cell r="AQ49">
            <v>8009.7068036292012</v>
          </cell>
          <cell r="AR49">
            <v>9034.4561903403483</v>
          </cell>
          <cell r="AS49">
            <v>22129.955492600257</v>
          </cell>
          <cell r="AT49">
            <v>44613.549727411417</v>
          </cell>
          <cell r="AU49">
            <v>37321.09972741099</v>
          </cell>
        </row>
        <row r="50">
          <cell r="A50" t="str">
            <v xml:space="preserve">      Sector Privado</v>
          </cell>
          <cell r="C50">
            <v>9296.9579999999987</v>
          </cell>
          <cell r="D50">
            <v>4027.5</v>
          </cell>
          <cell r="E50">
            <v>4027.5</v>
          </cell>
          <cell r="F50">
            <v>3548.76</v>
          </cell>
          <cell r="G50">
            <v>3548.76</v>
          </cell>
          <cell r="H50">
            <v>7589.4000000000015</v>
          </cell>
          <cell r="I50">
            <v>7589.4000000000015</v>
          </cell>
          <cell r="J50">
            <v>8133.7574999999979</v>
          </cell>
          <cell r="K50">
            <v>15198.800000000003</v>
          </cell>
          <cell r="L50">
            <v>6695.0999999999967</v>
          </cell>
          <cell r="M50">
            <v>697.49300000000073</v>
          </cell>
          <cell r="N50">
            <v>4257.4000000000015</v>
          </cell>
          <cell r="O50">
            <v>1043.5999999999999</v>
          </cell>
          <cell r="P50">
            <v>3147.7500000000014</v>
          </cell>
          <cell r="Q50">
            <v>5424.9500000000007</v>
          </cell>
          <cell r="R50">
            <v>4395.6000000000004</v>
          </cell>
          <cell r="S50">
            <v>7909.5000000000018</v>
          </cell>
          <cell r="T50">
            <v>10474.85</v>
          </cell>
          <cell r="U50">
            <v>7362.7500000000018</v>
          </cell>
          <cell r="V50">
            <v>7362.7500000000018</v>
          </cell>
          <cell r="W50">
            <v>591.49999999999966</v>
          </cell>
          <cell r="X50">
            <v>7188.6000000000013</v>
          </cell>
          <cell r="Y50">
            <v>1071.5999999999992</v>
          </cell>
          <cell r="Z50">
            <v>6841.4500000000007</v>
          </cell>
          <cell r="AA50">
            <v>361.69999999999965</v>
          </cell>
          <cell r="AB50">
            <v>2326.75</v>
          </cell>
          <cell r="AC50">
            <v>1998.4500000000014</v>
          </cell>
          <cell r="AD50">
            <v>4606.0999999999995</v>
          </cell>
          <cell r="AE50">
            <v>55.749999999999815</v>
          </cell>
          <cell r="AF50">
            <v>19.05</v>
          </cell>
          <cell r="AG50">
            <v>5009.2999999999993</v>
          </cell>
          <cell r="AH50">
            <v>2126.8000000000002</v>
          </cell>
          <cell r="AI50">
            <v>2126.8000000000002</v>
          </cell>
          <cell r="AJ50">
            <v>8.8000000000000007</v>
          </cell>
          <cell r="AK50">
            <v>8.7895833299997328</v>
          </cell>
          <cell r="AL50">
            <v>608.79999999999995</v>
          </cell>
          <cell r="AM50">
            <v>8.8000000000000007</v>
          </cell>
          <cell r="AN50">
            <v>8.6958329999995847</v>
          </cell>
          <cell r="AO50">
            <v>8.7479169999995072</v>
          </cell>
          <cell r="AP50">
            <v>8.7895829999995847</v>
          </cell>
          <cell r="AQ50">
            <v>1384.9499999999996</v>
          </cell>
          <cell r="AR50">
            <v>1068.3999999999994</v>
          </cell>
          <cell r="AS50">
            <v>73.8</v>
          </cell>
          <cell r="AT50">
            <v>144.89999999999856</v>
          </cell>
          <cell r="AU50">
            <v>2474.4999999999973</v>
          </cell>
        </row>
        <row r="51">
          <cell r="A51" t="str">
            <v xml:space="preserve">      Bancos</v>
          </cell>
          <cell r="C51">
            <v>4424.3</v>
          </cell>
          <cell r="D51">
            <v>8346</v>
          </cell>
          <cell r="E51">
            <v>8346</v>
          </cell>
          <cell r="F51">
            <v>12253.5</v>
          </cell>
          <cell r="G51">
            <v>12253.5</v>
          </cell>
          <cell r="H51">
            <v>24029.75</v>
          </cell>
          <cell r="I51">
            <v>24029.75</v>
          </cell>
          <cell r="J51">
            <v>25582.4925</v>
          </cell>
          <cell r="K51">
            <v>32906</v>
          </cell>
          <cell r="L51">
            <v>22282</v>
          </cell>
          <cell r="M51">
            <v>25869.956999999999</v>
          </cell>
          <cell r="N51">
            <v>31465</v>
          </cell>
          <cell r="O51">
            <v>19931</v>
          </cell>
          <cell r="P51">
            <v>27108</v>
          </cell>
          <cell r="Q51">
            <v>4913</v>
          </cell>
          <cell r="R51">
            <v>34727</v>
          </cell>
          <cell r="S51">
            <v>29618.5</v>
          </cell>
          <cell r="T51">
            <v>22266</v>
          </cell>
          <cell r="U51">
            <v>25882</v>
          </cell>
          <cell r="V51">
            <v>25882</v>
          </cell>
          <cell r="W51">
            <v>13879</v>
          </cell>
          <cell r="X51">
            <v>8629</v>
          </cell>
          <cell r="Y51">
            <v>22632</v>
          </cell>
          <cell r="Z51">
            <v>2134</v>
          </cell>
          <cell r="AA51">
            <v>3027</v>
          </cell>
          <cell r="AB51">
            <v>27</v>
          </cell>
          <cell r="AC51">
            <v>18024</v>
          </cell>
          <cell r="AD51">
            <v>12019</v>
          </cell>
          <cell r="AE51">
            <v>2500</v>
          </cell>
          <cell r="AF51">
            <v>1000</v>
          </cell>
          <cell r="AG51">
            <v>0</v>
          </cell>
          <cell r="AH51">
            <v>0</v>
          </cell>
          <cell r="AI51">
            <v>0</v>
          </cell>
          <cell r="AJ51">
            <v>400</v>
          </cell>
          <cell r="AK51">
            <v>200.01041667000001</v>
          </cell>
          <cell r="AL51">
            <v>0</v>
          </cell>
          <cell r="AM51">
            <v>1000</v>
          </cell>
          <cell r="AN51">
            <v>2000.104167</v>
          </cell>
          <cell r="AO51">
            <v>5000.0520829999996</v>
          </cell>
          <cell r="AP51">
            <v>400.01041700000002</v>
          </cell>
          <cell r="AQ51">
            <v>2500</v>
          </cell>
          <cell r="AR51">
            <v>2500</v>
          </cell>
          <cell r="AS51">
            <v>16419</v>
          </cell>
          <cell r="AT51">
            <v>36194</v>
          </cell>
          <cell r="AU51">
            <v>27770</v>
          </cell>
        </row>
        <row r="52">
          <cell r="A52" t="str">
            <v xml:space="preserve">      Otros</v>
          </cell>
          <cell r="C52">
            <v>62.462219999972149</v>
          </cell>
          <cell r="D52">
            <v>3.5999995452584699E-4</v>
          </cell>
          <cell r="E52">
            <v>3.5999989631818607E-4</v>
          </cell>
          <cell r="F52">
            <v>9.3699994613416493E-4</v>
          </cell>
          <cell r="G52">
            <v>9.3699996796203777E-4</v>
          </cell>
          <cell r="H52">
            <v>1.5829999931156635E-2</v>
          </cell>
          <cell r="I52">
            <v>1.5829999931156635E-2</v>
          </cell>
          <cell r="J52">
            <v>-2.8796000056900084E-2</v>
          </cell>
          <cell r="K52">
            <v>-4.2621999949915335E-2</v>
          </cell>
          <cell r="L52">
            <v>1.1000000522471964E-3</v>
          </cell>
          <cell r="M52">
            <v>2.5000001769512892E-3</v>
          </cell>
          <cell r="N52">
            <v>1.3300000573508441E-3</v>
          </cell>
          <cell r="O52">
            <v>-7.31500000692904E-2</v>
          </cell>
          <cell r="P52">
            <v>0.69820999994408339</v>
          </cell>
          <cell r="Q52">
            <v>1.2099999294150621E-3</v>
          </cell>
          <cell r="R52">
            <v>1.1799999629147351E-3</v>
          </cell>
          <cell r="S52">
            <v>-5.2679999847896397E-2</v>
          </cell>
          <cell r="T52">
            <v>-5.1820000051520765E-2</v>
          </cell>
          <cell r="U52">
            <v>0.29224000009708107</v>
          </cell>
          <cell r="V52">
            <v>0.2922400001261849</v>
          </cell>
          <cell r="W52">
            <v>5.1800000946968794E-3</v>
          </cell>
          <cell r="X52">
            <v>-3.6199998576194048E-3</v>
          </cell>
          <cell r="Y52">
            <v>2.890047680324642</v>
          </cell>
          <cell r="Z52">
            <v>2.8833099468029104</v>
          </cell>
          <cell r="AA52">
            <v>-9.8406565957702696E-3</v>
          </cell>
          <cell r="AB52">
            <v>4.7396831505466253E-3</v>
          </cell>
          <cell r="AC52">
            <v>-3.0128327547572553E-2</v>
          </cell>
          <cell r="AD52">
            <v>7.6104014238808304E-2</v>
          </cell>
          <cell r="AE52">
            <v>1473.2854265673202</v>
          </cell>
          <cell r="AF52">
            <v>5572.0315501638397</v>
          </cell>
          <cell r="AG52">
            <v>7184.9397146202682</v>
          </cell>
          <cell r="AH52">
            <v>9133.5237935873447</v>
          </cell>
          <cell r="AI52">
            <v>9133.5237935874611</v>
          </cell>
          <cell r="AJ52">
            <v>14133.866652588578</v>
          </cell>
          <cell r="AK52">
            <v>4281.1454369158191</v>
          </cell>
          <cell r="AL52">
            <v>4937.580649234168</v>
          </cell>
          <cell r="AM52">
            <v>5504.2338600329822</v>
          </cell>
          <cell r="AN52">
            <v>3806.5546886856873</v>
          </cell>
          <cell r="AO52">
            <v>4054.7942603604579</v>
          </cell>
          <cell r="AP52">
            <v>3960.1573751305114</v>
          </cell>
          <cell r="AQ52">
            <v>4124.7568036292014</v>
          </cell>
          <cell r="AR52">
            <v>5466.0561903403486</v>
          </cell>
          <cell r="AS52">
            <v>5637.1554926002573</v>
          </cell>
          <cell r="AT52">
            <v>8274.6497274114136</v>
          </cell>
          <cell r="AU52">
            <v>7076.5997274109923</v>
          </cell>
        </row>
        <row r="54">
          <cell r="A54" t="str">
            <v>Dep del Gobierno en m/e</v>
          </cell>
          <cell r="C54">
            <v>17.184999999999999</v>
          </cell>
          <cell r="D54">
            <v>16.061</v>
          </cell>
          <cell r="E54">
            <v>16.061</v>
          </cell>
          <cell r="F54">
            <v>55.497</v>
          </cell>
          <cell r="G54">
            <v>55.497000000000007</v>
          </cell>
          <cell r="H54">
            <v>76.894000000000005</v>
          </cell>
          <cell r="I54">
            <v>76.894000000000005</v>
          </cell>
          <cell r="J54">
            <v>81.138000000000005</v>
          </cell>
          <cell r="K54">
            <v>75.671999999999997</v>
          </cell>
          <cell r="L54">
            <v>88.759</v>
          </cell>
          <cell r="M54">
            <v>76.406000000000006</v>
          </cell>
          <cell r="N54">
            <v>84.350999999999999</v>
          </cell>
          <cell r="O54">
            <v>101.60299999999999</v>
          </cell>
          <cell r="P54">
            <v>129.31800000000001</v>
          </cell>
          <cell r="Q54">
            <v>76.774000000000001</v>
          </cell>
          <cell r="R54">
            <v>84.617000000000004</v>
          </cell>
          <cell r="S54">
            <v>77.790999999999997</v>
          </cell>
          <cell r="T54">
            <v>99.129000000000005</v>
          </cell>
          <cell r="U54">
            <v>145.13899999999998</v>
          </cell>
          <cell r="V54">
            <v>145.13899999999998</v>
          </cell>
          <cell r="W54">
            <v>161.66499999999999</v>
          </cell>
          <cell r="X54">
            <v>176.92999999999998</v>
          </cell>
          <cell r="Y54">
            <v>158.39104961000001</v>
          </cell>
          <cell r="Z54">
            <v>381.00655645000001</v>
          </cell>
          <cell r="AA54">
            <v>203.25555874999998</v>
          </cell>
          <cell r="AB54">
            <v>160.62673228999998</v>
          </cell>
          <cell r="AC54">
            <v>156.75556295999999</v>
          </cell>
          <cell r="AD54">
            <v>147.33051895</v>
          </cell>
          <cell r="AE54">
            <v>142.80908166999998</v>
          </cell>
          <cell r="AF54">
            <v>146.34233954999999</v>
          </cell>
          <cell r="AG54">
            <v>147.50282648000001</v>
          </cell>
          <cell r="AH54">
            <v>150.20338176000001</v>
          </cell>
          <cell r="AI54">
            <v>150.20338176000001</v>
          </cell>
          <cell r="AJ54">
            <v>145.96823692000001</v>
          </cell>
          <cell r="AK54">
            <v>144.51780678</v>
          </cell>
          <cell r="AL54">
            <v>143.40093893</v>
          </cell>
          <cell r="AM54">
            <v>148.166695002458</v>
          </cell>
          <cell r="AN54">
            <v>363.08391979463897</v>
          </cell>
          <cell r="AO54">
            <v>271.11493295999998</v>
          </cell>
          <cell r="AP54">
            <v>292.29062252472698</v>
          </cell>
          <cell r="AQ54">
            <v>203.99009258447097</v>
          </cell>
          <cell r="AR54">
            <v>162.91239294573199</v>
          </cell>
          <cell r="AS54">
            <v>166.40056393153401</v>
          </cell>
          <cell r="AT54">
            <v>97.698525355470593</v>
          </cell>
          <cell r="AU54">
            <v>114.13824991857899</v>
          </cell>
        </row>
        <row r="56">
          <cell r="A56" t="str">
            <v>(*) Cifras preliminares.</v>
          </cell>
        </row>
        <row r="57">
          <cell r="A57" t="str">
            <v>Crédito al sector privado</v>
          </cell>
          <cell r="V57">
            <v>437361.91851599998</v>
          </cell>
          <cell r="W57">
            <v>440520.27835599997</v>
          </cell>
          <cell r="X57">
            <v>458518.38068200002</v>
          </cell>
          <cell r="Y57">
            <v>461888.61621742998</v>
          </cell>
          <cell r="Z57">
            <v>466377.4990085141</v>
          </cell>
          <cell r="AA57">
            <v>479915.10144917684</v>
          </cell>
          <cell r="AB57">
            <v>510885.64142081013</v>
          </cell>
          <cell r="AC57">
            <v>522490.32791791169</v>
          </cell>
          <cell r="AD57">
            <v>540266.41510781914</v>
          </cell>
          <cell r="AE57">
            <v>598664.67892324436</v>
          </cell>
          <cell r="AF57">
            <v>604348.18235688668</v>
          </cell>
          <cell r="AG57">
            <v>627409.38328779861</v>
          </cell>
          <cell r="AH57">
            <v>647202.23718941142</v>
          </cell>
          <cell r="AI57">
            <v>665659.16150439112</v>
          </cell>
          <cell r="AJ57">
            <v>678716.20574190235</v>
          </cell>
          <cell r="AK57">
            <v>692563.98803951987</v>
          </cell>
          <cell r="AL57">
            <v>714401.36011287104</v>
          </cell>
          <cell r="AM57">
            <v>712890.11058784812</v>
          </cell>
          <cell r="AN57">
            <v>708969.38565077819</v>
          </cell>
          <cell r="AO57">
            <v>714494.38518410176</v>
          </cell>
          <cell r="AP57">
            <v>713415.48097890755</v>
          </cell>
          <cell r="AQ57">
            <v>727823.37069778051</v>
          </cell>
          <cell r="AR57">
            <v>731691.14977638342</v>
          </cell>
          <cell r="AS57">
            <v>730921.32635335508</v>
          </cell>
          <cell r="AT57">
            <v>752024.68896268378</v>
          </cell>
          <cell r="AU57">
            <v>764756.58812623459</v>
          </cell>
        </row>
      </sheetData>
      <sheetData sheetId="16" refreshError="1"/>
      <sheetData sheetId="17" refreshError="1">
        <row r="3">
          <cell r="C3" t="str">
            <v>DIC.</v>
          </cell>
          <cell r="D3" t="str">
            <v>DIC.</v>
          </cell>
          <cell r="E3" t="str">
            <v>DIC.</v>
          </cell>
          <cell r="F3" t="str">
            <v>DIC.</v>
          </cell>
          <cell r="G3" t="str">
            <v>DIC.</v>
          </cell>
          <cell r="H3" t="str">
            <v>DIC.</v>
          </cell>
          <cell r="I3" t="str">
            <v>DIC.</v>
          </cell>
          <cell r="J3" t="str">
            <v>ENERO</v>
          </cell>
          <cell r="K3" t="str">
            <v>FEBRERO</v>
          </cell>
          <cell r="L3" t="str">
            <v xml:space="preserve">MARZO </v>
          </cell>
          <cell r="M3" t="str">
            <v>ABRIL</v>
          </cell>
          <cell r="N3" t="str">
            <v>MAYO</v>
          </cell>
          <cell r="O3" t="str">
            <v>JUNIO</v>
          </cell>
          <cell r="P3" t="str">
            <v>JULIO</v>
          </cell>
          <cell r="Q3" t="str">
            <v>AGOSTO</v>
          </cell>
          <cell r="R3" t="str">
            <v>SETIEM.</v>
          </cell>
          <cell r="S3" t="str">
            <v>OCTUB.</v>
          </cell>
          <cell r="T3" t="str">
            <v>NOVIEM</v>
          </cell>
          <cell r="U3" t="str">
            <v>DIC.</v>
          </cell>
          <cell r="V3" t="str">
            <v>DIC.</v>
          </cell>
          <cell r="W3" t="str">
            <v>ENE</v>
          </cell>
          <cell r="X3" t="str">
            <v>FEB</v>
          </cell>
          <cell r="Y3" t="str">
            <v>MAR</v>
          </cell>
          <cell r="Z3" t="str">
            <v>ABR</v>
          </cell>
          <cell r="AA3" t="str">
            <v>MAY</v>
          </cell>
          <cell r="AB3" t="str">
            <v>JUN</v>
          </cell>
          <cell r="AC3" t="str">
            <v>JUL</v>
          </cell>
          <cell r="AD3" t="str">
            <v>AGO</v>
          </cell>
          <cell r="AE3" t="str">
            <v>SEP</v>
          </cell>
          <cell r="AF3" t="str">
            <v>OCT</v>
          </cell>
          <cell r="AG3" t="str">
            <v>NOV</v>
          </cell>
          <cell r="AH3" t="str">
            <v>DIC</v>
          </cell>
        </row>
        <row r="4">
          <cell r="C4" t="str">
            <v>1993</v>
          </cell>
          <cell r="D4">
            <v>1994</v>
          </cell>
          <cell r="E4">
            <v>1994</v>
          </cell>
          <cell r="F4">
            <v>1995</v>
          </cell>
          <cell r="G4">
            <v>1995</v>
          </cell>
          <cell r="H4">
            <v>1996</v>
          </cell>
          <cell r="I4">
            <v>1996</v>
          </cell>
          <cell r="J4">
            <v>1997</v>
          </cell>
          <cell r="K4">
            <v>1997</v>
          </cell>
          <cell r="L4">
            <v>1997</v>
          </cell>
          <cell r="M4">
            <v>1997</v>
          </cell>
          <cell r="N4">
            <v>1997</v>
          </cell>
          <cell r="O4">
            <v>1997</v>
          </cell>
          <cell r="P4">
            <v>1997</v>
          </cell>
          <cell r="Q4">
            <v>1997</v>
          </cell>
          <cell r="R4">
            <v>1997</v>
          </cell>
          <cell r="S4">
            <v>1997</v>
          </cell>
          <cell r="T4">
            <v>1997</v>
          </cell>
          <cell r="U4">
            <v>1997</v>
          </cell>
          <cell r="V4">
            <v>1997</v>
          </cell>
          <cell r="W4">
            <v>1998</v>
          </cell>
          <cell r="X4">
            <v>1998</v>
          </cell>
          <cell r="Y4">
            <v>1998</v>
          </cell>
          <cell r="Z4">
            <v>1998</v>
          </cell>
          <cell r="AA4">
            <v>1998</v>
          </cell>
          <cell r="AB4">
            <v>1998</v>
          </cell>
          <cell r="AC4">
            <v>1998</v>
          </cell>
          <cell r="AD4">
            <v>1998</v>
          </cell>
          <cell r="AE4">
            <v>1998</v>
          </cell>
          <cell r="AF4">
            <v>1998</v>
          </cell>
          <cell r="AG4">
            <v>1998</v>
          </cell>
          <cell r="AH4">
            <v>1998</v>
          </cell>
        </row>
        <row r="5">
          <cell r="A5" t="str">
            <v>Tipo de cambio promedio</v>
          </cell>
          <cell r="C5">
            <v>157.09</v>
          </cell>
          <cell r="D5">
            <v>157.09</v>
          </cell>
          <cell r="E5">
            <v>179.8</v>
          </cell>
          <cell r="F5">
            <v>179.8</v>
          </cell>
          <cell r="G5">
            <v>207.72</v>
          </cell>
          <cell r="H5">
            <v>207.72</v>
          </cell>
          <cell r="I5">
            <v>232</v>
          </cell>
          <cell r="J5">
            <v>232</v>
          </cell>
          <cell r="K5">
            <v>232</v>
          </cell>
          <cell r="L5">
            <v>232</v>
          </cell>
          <cell r="M5">
            <v>232</v>
          </cell>
          <cell r="N5">
            <v>232</v>
          </cell>
          <cell r="O5">
            <v>232</v>
          </cell>
          <cell r="P5">
            <v>232</v>
          </cell>
          <cell r="Q5">
            <v>232</v>
          </cell>
          <cell r="R5">
            <v>232</v>
          </cell>
          <cell r="S5">
            <v>232</v>
          </cell>
          <cell r="T5">
            <v>232</v>
          </cell>
          <cell r="U5">
            <v>232</v>
          </cell>
          <cell r="V5">
            <v>257.14</v>
          </cell>
          <cell r="W5">
            <v>257.14</v>
          </cell>
          <cell r="X5">
            <v>257.14</v>
          </cell>
          <cell r="Y5">
            <v>257.14</v>
          </cell>
          <cell r="Z5">
            <v>257.14</v>
          </cell>
          <cell r="AA5">
            <v>257.14</v>
          </cell>
          <cell r="AB5">
            <v>257.14</v>
          </cell>
          <cell r="AC5">
            <v>257.14</v>
          </cell>
          <cell r="AD5">
            <v>257.14</v>
          </cell>
          <cell r="AE5">
            <v>257.14</v>
          </cell>
          <cell r="AF5">
            <v>257.14</v>
          </cell>
          <cell r="AG5">
            <v>257.14</v>
          </cell>
          <cell r="AH5">
            <v>257.14</v>
          </cell>
        </row>
        <row r="7">
          <cell r="A7" t="str">
            <v>SALDOS EN MILLONES DE COLONES</v>
          </cell>
        </row>
        <row r="9">
          <cell r="A9" t="str">
            <v>OPERACIONES DE MERCADO ABIERTO</v>
          </cell>
          <cell r="C9">
            <v>38393.841099999976</v>
          </cell>
          <cell r="D9">
            <v>70992.735219999973</v>
          </cell>
          <cell r="E9">
            <v>70992.735219999915</v>
          </cell>
          <cell r="F9">
            <v>127447.64677699996</v>
          </cell>
          <cell r="G9">
            <v>127447.64677699999</v>
          </cell>
          <cell r="H9">
            <v>144369.05574999994</v>
          </cell>
          <cell r="I9">
            <v>144369.05574999994</v>
          </cell>
          <cell r="J9">
            <v>160456.34018399994</v>
          </cell>
          <cell r="K9">
            <v>175908.32433800003</v>
          </cell>
          <cell r="L9">
            <v>174135.83808000005</v>
          </cell>
          <cell r="M9">
            <v>186566.43782000017</v>
          </cell>
          <cell r="N9">
            <v>191264.15333000006</v>
          </cell>
          <cell r="O9">
            <v>180108.24279999992</v>
          </cell>
          <cell r="P9">
            <v>203995.33612999995</v>
          </cell>
          <cell r="Q9">
            <v>195762.22512999995</v>
          </cell>
          <cell r="R9">
            <v>209327.37099000002</v>
          </cell>
          <cell r="S9">
            <v>218167.11630000017</v>
          </cell>
          <cell r="T9">
            <v>197171.39515999996</v>
          </cell>
          <cell r="U9">
            <v>185957.8651600001</v>
          </cell>
          <cell r="V9">
            <v>185957.86516000013</v>
          </cell>
          <cell r="W9">
            <v>180889.87520000013</v>
          </cell>
          <cell r="X9">
            <v>185076.45430000016</v>
          </cell>
          <cell r="Y9">
            <v>200568.26105233014</v>
          </cell>
          <cell r="Z9">
            <v>183723.25096054681</v>
          </cell>
          <cell r="AA9">
            <v>204095.3137413834</v>
          </cell>
          <cell r="AB9">
            <v>196706.03640884315</v>
          </cell>
          <cell r="AC9">
            <v>181815.37622165246</v>
          </cell>
          <cell r="AD9">
            <v>173456.93040492333</v>
          </cell>
          <cell r="AE9">
            <v>148467.5385451772</v>
          </cell>
          <cell r="AF9">
            <v>156485.01682292364</v>
          </cell>
          <cell r="AG9">
            <v>146882.21439697995</v>
          </cell>
          <cell r="AH9">
            <v>164269.62329152744</v>
          </cell>
        </row>
        <row r="11">
          <cell r="A11" t="str">
            <v>EMISIÓN MONETARIA</v>
          </cell>
          <cell r="C11">
            <v>63996.555899999992</v>
          </cell>
          <cell r="D11">
            <v>86012.928899999999</v>
          </cell>
          <cell r="E11">
            <v>86012.928899999999</v>
          </cell>
          <cell r="F11">
            <v>98930.90800000001</v>
          </cell>
          <cell r="G11">
            <v>98930.90800000001</v>
          </cell>
          <cell r="H11">
            <v>115765.6459</v>
          </cell>
          <cell r="I11">
            <v>115765.6459</v>
          </cell>
          <cell r="J11">
            <v>98622.474000000002</v>
          </cell>
          <cell r="K11">
            <v>97738.967000000004</v>
          </cell>
          <cell r="L11">
            <v>99384.570999999996</v>
          </cell>
          <cell r="M11">
            <v>97520.047999999981</v>
          </cell>
          <cell r="N11">
            <v>96311.207999999999</v>
          </cell>
          <cell r="O11">
            <v>96227.221999999994</v>
          </cell>
          <cell r="P11">
            <v>98406.516000000003</v>
          </cell>
          <cell r="Q11">
            <v>99123.035999999993</v>
          </cell>
          <cell r="R11">
            <v>100953.19500000001</v>
          </cell>
          <cell r="S11">
            <v>105712.45699999999</v>
          </cell>
          <cell r="T11">
            <v>125928.87</v>
          </cell>
          <cell r="U11">
            <v>146843.71900000001</v>
          </cell>
          <cell r="V11">
            <v>146843.71900000001</v>
          </cell>
          <cell r="W11">
            <v>125409.383</v>
          </cell>
          <cell r="X11">
            <v>121529.6839</v>
          </cell>
          <cell r="Y11">
            <v>120642.83656185</v>
          </cell>
          <cell r="Z11">
            <v>121915.70975285</v>
          </cell>
          <cell r="AA11">
            <v>119968.99234714999</v>
          </cell>
          <cell r="AB11">
            <v>118005.13466814999</v>
          </cell>
          <cell r="AC11">
            <v>118427.83018814999</v>
          </cell>
          <cell r="AD11">
            <v>117369.96538764999</v>
          </cell>
          <cell r="AE11">
            <v>117919.80712615</v>
          </cell>
          <cell r="AF11">
            <v>120875.3278649</v>
          </cell>
          <cell r="AG11">
            <v>142234.28913590001</v>
          </cell>
          <cell r="AH11">
            <v>165349.17987990001</v>
          </cell>
        </row>
        <row r="13">
          <cell r="A13" t="str">
            <v>ACTIVOS EXTERNOS NETOS</v>
          </cell>
          <cell r="C13">
            <v>-87522.812410000013</v>
          </cell>
          <cell r="D13">
            <v>-80920.35788999997</v>
          </cell>
          <cell r="E13">
            <v>-92618.755799999984</v>
          </cell>
          <cell r="F13">
            <v>-38509.330259999988</v>
          </cell>
          <cell r="G13">
            <v>-44489.19956399998</v>
          </cell>
          <cell r="H13">
            <v>-35861.320871999953</v>
          </cell>
          <cell r="I13">
            <v>-40053.083199999965</v>
          </cell>
          <cell r="J13">
            <v>-40575.709600000002</v>
          </cell>
          <cell r="K13">
            <v>-38232.555999999982</v>
          </cell>
          <cell r="L13">
            <v>-17647.776000000013</v>
          </cell>
          <cell r="M13">
            <v>-21521.712</v>
          </cell>
          <cell r="N13">
            <v>-21326.599999999948</v>
          </cell>
          <cell r="O13">
            <v>196.50399999998626</v>
          </cell>
          <cell r="P13">
            <v>4160.6880000000529</v>
          </cell>
          <cell r="Q13">
            <v>8722.0399999999499</v>
          </cell>
          <cell r="R13">
            <v>21185.079999999987</v>
          </cell>
          <cell r="S13">
            <v>186.52799999999115</v>
          </cell>
          <cell r="T13">
            <v>6251.704000000027</v>
          </cell>
          <cell r="U13">
            <v>38290.440000000061</v>
          </cell>
          <cell r="V13">
            <v>42439.671300000045</v>
          </cell>
          <cell r="W13">
            <v>16178.734520000027</v>
          </cell>
          <cell r="X13">
            <v>3697.1589200000744</v>
          </cell>
          <cell r="Y13">
            <v>19046.567314768676</v>
          </cell>
          <cell r="Z13">
            <v>78786.499538094969</v>
          </cell>
          <cell r="AA13">
            <v>48176.44430271376</v>
          </cell>
          <cell r="AB13">
            <v>37139.968184640922</v>
          </cell>
          <cell r="AC13">
            <v>17034.071910600236</v>
          </cell>
          <cell r="AD13">
            <v>11835.971879160381</v>
          </cell>
          <cell r="AE13">
            <v>-3325.341639854887</v>
          </cell>
          <cell r="AF13">
            <v>-4248.1574230926926</v>
          </cell>
          <cell r="AG13">
            <v>-12862.696438258863</v>
          </cell>
          <cell r="AH13">
            <v>-5238.2367874942429</v>
          </cell>
        </row>
        <row r="15">
          <cell r="B15" t="str">
            <v>RIN  ¢</v>
          </cell>
          <cell r="C15">
            <v>135486.19774999999</v>
          </cell>
          <cell r="D15">
            <v>119003.37241</v>
          </cell>
          <cell r="E15">
            <v>136207.31020000001</v>
          </cell>
          <cell r="F15">
            <v>177303.17134000006</v>
          </cell>
          <cell r="G15">
            <v>204835.45467600005</v>
          </cell>
          <cell r="H15">
            <v>192085.41412800003</v>
          </cell>
          <cell r="I15">
            <v>214537.91680000004</v>
          </cell>
          <cell r="J15">
            <v>205621.06639999998</v>
          </cell>
          <cell r="K15">
            <v>206178.74800000002</v>
          </cell>
          <cell r="L15">
            <v>225178.50399999999</v>
          </cell>
          <cell r="M15">
            <v>219220.74400000001</v>
          </cell>
          <cell r="N15">
            <v>216153.24000000005</v>
          </cell>
          <cell r="O15">
            <v>237660.56799999997</v>
          </cell>
          <cell r="P15">
            <v>239779.42400000003</v>
          </cell>
          <cell r="Q15">
            <v>243388.41599999994</v>
          </cell>
          <cell r="R15">
            <v>254288.93599999996</v>
          </cell>
          <cell r="S15">
            <v>231369.19199999998</v>
          </cell>
          <cell r="T15">
            <v>233049.80000000002</v>
          </cell>
          <cell r="U15">
            <v>264562.82400000002</v>
          </cell>
          <cell r="V15">
            <v>293231.39898</v>
          </cell>
          <cell r="W15">
            <v>265058.88344000001</v>
          </cell>
          <cell r="X15">
            <v>251751.88844000004</v>
          </cell>
          <cell r="Y15">
            <v>265617.1576187305</v>
          </cell>
          <cell r="Z15">
            <v>322491.91912252642</v>
          </cell>
          <cell r="AA15">
            <v>288371.17448409583</v>
          </cell>
          <cell r="AB15">
            <v>276581.39499603916</v>
          </cell>
          <cell r="AC15">
            <v>254882.87920539608</v>
          </cell>
          <cell r="AD15">
            <v>248261.44537518051</v>
          </cell>
          <cell r="AE15">
            <v>232282.60792186545</v>
          </cell>
          <cell r="AF15">
            <v>242464.44264419388</v>
          </cell>
          <cell r="AG15">
            <v>228688.06133461115</v>
          </cell>
          <cell r="AH15">
            <v>254953.52695641437</v>
          </cell>
        </row>
        <row r="16">
          <cell r="B16" t="str">
            <v xml:space="preserve">       $</v>
          </cell>
          <cell r="C16">
            <v>862.47499999999991</v>
          </cell>
          <cell r="D16">
            <v>757.54899999999998</v>
          </cell>
          <cell r="E16">
            <v>757.54899999999998</v>
          </cell>
          <cell r="F16">
            <v>986.11330000000032</v>
          </cell>
          <cell r="G16">
            <v>986.11330000000021</v>
          </cell>
          <cell r="H16">
            <v>924.73240000000021</v>
          </cell>
          <cell r="I16">
            <v>924.7324000000001</v>
          </cell>
          <cell r="J16">
            <v>886.29769999999996</v>
          </cell>
          <cell r="K16">
            <v>888.70150000000012</v>
          </cell>
          <cell r="L16">
            <v>970.59699999999998</v>
          </cell>
          <cell r="M16">
            <v>944.91700000000003</v>
          </cell>
          <cell r="N16">
            <v>931.69500000000016</v>
          </cell>
          <cell r="O16">
            <v>1024.3989999999999</v>
          </cell>
          <cell r="P16">
            <v>1033.5320000000002</v>
          </cell>
          <cell r="Q16">
            <v>1049.0879999999997</v>
          </cell>
          <cell r="R16">
            <v>1096.0729999999999</v>
          </cell>
          <cell r="S16">
            <v>997.28099999999995</v>
          </cell>
          <cell r="T16">
            <v>1004.5250000000001</v>
          </cell>
          <cell r="U16">
            <v>1140.3570000000002</v>
          </cell>
          <cell r="V16">
            <v>1140.357</v>
          </cell>
          <cell r="W16">
            <v>1030.796</v>
          </cell>
          <cell r="X16">
            <v>979.04600000000016</v>
          </cell>
          <cell r="Y16">
            <v>1032.9670903738452</v>
          </cell>
          <cell r="Z16">
            <v>1254.1491760228919</v>
          </cell>
          <cell r="AA16">
            <v>1121.4559169483389</v>
          </cell>
          <cell r="AB16">
            <v>1075.6062650542085</v>
          </cell>
          <cell r="AC16">
            <v>991.22221048999029</v>
          </cell>
          <cell r="AD16">
            <v>965.47190392463449</v>
          </cell>
          <cell r="AE16">
            <v>903.33129004381067</v>
          </cell>
          <cell r="AF16">
            <v>942.9277539246865</v>
          </cell>
          <cell r="AG16">
            <v>889.35234243840387</v>
          </cell>
          <cell r="AH16">
            <v>991.4969547966648</v>
          </cell>
        </row>
        <row r="17">
          <cell r="B17" t="str">
            <v>Endeud. ext. ¢</v>
          </cell>
          <cell r="C17">
            <v>223009.01016000001</v>
          </cell>
          <cell r="D17">
            <v>199923.73029999997</v>
          </cell>
          <cell r="E17">
            <v>228826.06599999999</v>
          </cell>
          <cell r="F17">
            <v>215812.50160000005</v>
          </cell>
          <cell r="G17">
            <v>249324.65424000003</v>
          </cell>
          <cell r="H17">
            <v>227946.73499999999</v>
          </cell>
          <cell r="I17">
            <v>254591</v>
          </cell>
          <cell r="J17">
            <v>246196.77599999998</v>
          </cell>
          <cell r="K17">
            <v>244411.304</v>
          </cell>
          <cell r="L17">
            <v>242826.28</v>
          </cell>
          <cell r="M17">
            <v>240742.45600000001</v>
          </cell>
          <cell r="N17">
            <v>237479.84</v>
          </cell>
          <cell r="O17">
            <v>237464.06399999998</v>
          </cell>
          <cell r="P17">
            <v>235618.73599999998</v>
          </cell>
          <cell r="Q17">
            <v>234666.37599999999</v>
          </cell>
          <cell r="R17">
            <v>233103.85599999997</v>
          </cell>
          <cell r="S17">
            <v>231182.66399999999</v>
          </cell>
          <cell r="T17">
            <v>226798.09599999999</v>
          </cell>
          <cell r="U17">
            <v>226272.38399999996</v>
          </cell>
          <cell r="V17">
            <v>250791.72767999995</v>
          </cell>
          <cell r="W17">
            <v>248880.14891999998</v>
          </cell>
          <cell r="X17">
            <v>248054.72951999996</v>
          </cell>
          <cell r="Y17">
            <v>246570.59030396183</v>
          </cell>
          <cell r="Z17">
            <v>243705.41958443145</v>
          </cell>
          <cell r="AA17">
            <v>240194.73018138207</v>
          </cell>
          <cell r="AB17">
            <v>239441.42681139824</v>
          </cell>
          <cell r="AC17">
            <v>237848.80729479584</v>
          </cell>
          <cell r="AD17">
            <v>236425.47349602013</v>
          </cell>
          <cell r="AE17">
            <v>235607.94956172034</v>
          </cell>
          <cell r="AF17">
            <v>246712.60006728658</v>
          </cell>
          <cell r="AG17">
            <v>241550.75777287001</v>
          </cell>
          <cell r="AH17">
            <v>260191.76374390861</v>
          </cell>
        </row>
        <row r="18">
          <cell r="B18" t="str">
            <v xml:space="preserve">       $</v>
          </cell>
          <cell r="C18">
            <v>1419.6257569546119</v>
          </cell>
          <cell r="D18">
            <v>1272.6699999999998</v>
          </cell>
          <cell r="E18">
            <v>1272.6699999999998</v>
          </cell>
          <cell r="F18">
            <v>1200.2920000000001</v>
          </cell>
          <cell r="G18">
            <v>1200.2920000000001</v>
          </cell>
          <cell r="H18">
            <v>1097.375</v>
          </cell>
          <cell r="I18">
            <v>1097.375</v>
          </cell>
          <cell r="J18">
            <v>1061.193</v>
          </cell>
          <cell r="K18">
            <v>1053.4970000000001</v>
          </cell>
          <cell r="L18">
            <v>1046.665</v>
          </cell>
          <cell r="M18">
            <v>1037.683</v>
          </cell>
          <cell r="N18">
            <v>1023.62</v>
          </cell>
          <cell r="O18">
            <v>1023.5519999999999</v>
          </cell>
          <cell r="P18">
            <v>1015.5979999999998</v>
          </cell>
          <cell r="Q18">
            <v>1011.4929999999999</v>
          </cell>
          <cell r="R18">
            <v>1004.7579999999999</v>
          </cell>
          <cell r="S18">
            <v>996.47699999999998</v>
          </cell>
          <cell r="T18">
            <v>977.57799999999997</v>
          </cell>
          <cell r="U18">
            <v>975.31199999999978</v>
          </cell>
          <cell r="V18">
            <v>975.3119999999999</v>
          </cell>
          <cell r="W18">
            <v>967.87799999999993</v>
          </cell>
          <cell r="X18">
            <v>964.66799999999989</v>
          </cell>
          <cell r="Y18">
            <v>958.89628336300007</v>
          </cell>
          <cell r="Z18">
            <v>947.75382898199996</v>
          </cell>
          <cell r="AA18">
            <v>934.10099627199997</v>
          </cell>
          <cell r="AB18">
            <v>931.17145061600002</v>
          </cell>
          <cell r="AC18">
            <v>924.97786145600003</v>
          </cell>
          <cell r="AD18">
            <v>919.44261295800004</v>
          </cell>
          <cell r="AE18">
            <v>916.26331788800007</v>
          </cell>
          <cell r="AF18">
            <v>959.44854968999994</v>
          </cell>
          <cell r="AG18">
            <v>939.37449550000008</v>
          </cell>
          <cell r="AH18">
            <v>1011.868101983</v>
          </cell>
        </row>
        <row r="20">
          <cell r="A20" t="str">
            <v>OTROS ACTIVOS NETOS</v>
          </cell>
          <cell r="C20">
            <v>189913.20940999995</v>
          </cell>
          <cell r="D20">
            <v>237713.64652699995</v>
          </cell>
          <cell r="E20">
            <v>249412.04443699995</v>
          </cell>
          <cell r="F20">
            <v>264825.50955399999</v>
          </cell>
          <cell r="G20">
            <v>270805.37885799992</v>
          </cell>
          <cell r="H20">
            <v>295996.02252199996</v>
          </cell>
          <cell r="I20">
            <v>300187.78485000005</v>
          </cell>
          <cell r="J20">
            <v>299654.52378400008</v>
          </cell>
          <cell r="K20">
            <v>311879.84733800008</v>
          </cell>
          <cell r="L20">
            <v>291168.18508000008</v>
          </cell>
          <cell r="M20">
            <v>305608.19782000012</v>
          </cell>
          <cell r="N20">
            <v>308901.96132999996</v>
          </cell>
          <cell r="O20">
            <v>276138.96079999988</v>
          </cell>
          <cell r="P20">
            <v>298241.16412999999</v>
          </cell>
          <cell r="Q20">
            <v>286163.22112999996</v>
          </cell>
          <cell r="R20">
            <v>289095.48716999998</v>
          </cell>
          <cell r="S20">
            <v>323693.04530000017</v>
          </cell>
          <cell r="T20">
            <v>316848.56115999998</v>
          </cell>
          <cell r="U20">
            <v>294511.14416000003</v>
          </cell>
          <cell r="V20">
            <v>290361.91286000016</v>
          </cell>
          <cell r="W20">
            <v>290120.52368000004</v>
          </cell>
          <cell r="X20">
            <v>302908.97928000015</v>
          </cell>
          <cell r="Y20">
            <v>302164.5302994115</v>
          </cell>
          <cell r="Z20">
            <v>226852.46117530178</v>
          </cell>
          <cell r="AA20">
            <v>275887.86178581964</v>
          </cell>
          <cell r="AB20">
            <v>277571.20289235219</v>
          </cell>
          <cell r="AC20">
            <v>283209.13449920225</v>
          </cell>
          <cell r="AD20">
            <v>278990.92391341296</v>
          </cell>
          <cell r="AE20">
            <v>269712.68731118215</v>
          </cell>
          <cell r="AF20">
            <v>281608.50211091636</v>
          </cell>
          <cell r="AG20">
            <v>301979.19997113873</v>
          </cell>
          <cell r="AH20">
            <v>334857.03995892155</v>
          </cell>
        </row>
        <row r="22">
          <cell r="B22" t="str">
            <v>Crédito bruto al Gob.</v>
          </cell>
          <cell r="C22">
            <v>50171.542669999995</v>
          </cell>
          <cell r="D22">
            <v>66108.265799999994</v>
          </cell>
          <cell r="E22">
            <v>72224.523000000001</v>
          </cell>
          <cell r="F22">
            <v>90122.687063999998</v>
          </cell>
          <cell r="G22">
            <v>96575.255927999999</v>
          </cell>
          <cell r="H22">
            <v>279446.06002999994</v>
          </cell>
          <cell r="I22">
            <v>286951.51791</v>
          </cell>
          <cell r="J22">
            <v>290198.74291999999</v>
          </cell>
          <cell r="K22">
            <v>295826.29991</v>
          </cell>
          <cell r="L22">
            <v>317477.29590999999</v>
          </cell>
          <cell r="M22">
            <v>324762.39698000002</v>
          </cell>
          <cell r="N22">
            <v>330250.81390999997</v>
          </cell>
          <cell r="O22">
            <v>335366.90299999999</v>
          </cell>
          <cell r="P22">
            <v>339484.52193000005</v>
          </cell>
          <cell r="Q22">
            <v>344554.27697000001</v>
          </cell>
          <cell r="R22">
            <v>350012.95192000002</v>
          </cell>
          <cell r="S22">
            <v>350125.86196000001</v>
          </cell>
          <cell r="T22">
            <v>354046.14491999999</v>
          </cell>
          <cell r="U22">
            <v>359972.48</v>
          </cell>
          <cell r="V22">
            <v>368512.26146000001</v>
          </cell>
          <cell r="W22">
            <v>372226.16160000005</v>
          </cell>
          <cell r="X22">
            <v>377333.01226000005</v>
          </cell>
          <cell r="Y22">
            <v>382641.27903887455</v>
          </cell>
          <cell r="Z22">
            <v>388456.07242504682</v>
          </cell>
          <cell r="AA22">
            <v>393072.03427307081</v>
          </cell>
          <cell r="AB22">
            <v>392463.74402452301</v>
          </cell>
          <cell r="AC22">
            <v>394353.29772792873</v>
          </cell>
          <cell r="AD22">
            <v>397339.9552518428</v>
          </cell>
          <cell r="AE22">
            <v>401491.2657344726</v>
          </cell>
          <cell r="AF22">
            <v>404516.53643493913</v>
          </cell>
          <cell r="AG22">
            <v>406599.07548335363</v>
          </cell>
          <cell r="AH22">
            <v>410237.75516589615</v>
          </cell>
        </row>
        <row r="23">
          <cell r="B23" t="str">
            <v xml:space="preserve">          Depósitos del Gobierno en M/N</v>
          </cell>
          <cell r="C23">
            <v>7179.8209900000002</v>
          </cell>
          <cell r="D23">
            <v>5051.9989499999992</v>
          </cell>
          <cell r="E23">
            <v>5051.9989499999992</v>
          </cell>
          <cell r="F23">
            <v>16960.473999999995</v>
          </cell>
          <cell r="G23">
            <v>16960.473999999995</v>
          </cell>
          <cell r="H23">
            <v>16970.061909999997</v>
          </cell>
          <cell r="I23">
            <v>16970.061909999997</v>
          </cell>
          <cell r="J23">
            <v>9262.223939999998</v>
          </cell>
          <cell r="K23">
            <v>6146.0929300000007</v>
          </cell>
          <cell r="L23">
            <v>9981.1709599999976</v>
          </cell>
          <cell r="M23">
            <v>10399.56496</v>
          </cell>
          <cell r="N23">
            <v>13657.60291</v>
          </cell>
          <cell r="O23">
            <v>15337.341949999998</v>
          </cell>
          <cell r="P23">
            <v>7917.2109999999993</v>
          </cell>
          <cell r="Q23">
            <v>7650.0259400000004</v>
          </cell>
          <cell r="R23">
            <v>16026.023929999998</v>
          </cell>
          <cell r="S23">
            <v>7911.1709200000014</v>
          </cell>
          <cell r="T23">
            <v>14808.12398</v>
          </cell>
          <cell r="U23">
            <v>29227.160939999998</v>
          </cell>
          <cell r="V23">
            <v>29227.160939999998</v>
          </cell>
          <cell r="W23">
            <v>20389.372000000003</v>
          </cell>
          <cell r="X23">
            <v>11186.011999999999</v>
          </cell>
          <cell r="Y23">
            <v>16131.264470619581</v>
          </cell>
          <cell r="Z23">
            <v>9389.8614367222108</v>
          </cell>
          <cell r="AA23">
            <v>4731.4400832205502</v>
          </cell>
          <cell r="AB23">
            <v>5867.1624598386697</v>
          </cell>
          <cell r="AC23">
            <v>7580.7893529569501</v>
          </cell>
          <cell r="AD23">
            <v>7869.7445667007196</v>
          </cell>
          <cell r="AE23">
            <v>8563.8699068499009</v>
          </cell>
          <cell r="AF23">
            <v>8928.5399344523303</v>
          </cell>
          <cell r="AG23">
            <v>27825.295052761699</v>
          </cell>
          <cell r="AH23">
            <v>22094.632627026342</v>
          </cell>
        </row>
        <row r="24">
          <cell r="B24" t="str">
            <v xml:space="preserve">         Depósitos del Gobierno en M/E</v>
          </cell>
          <cell r="C24">
            <v>2699.5916499999998</v>
          </cell>
          <cell r="D24">
            <v>2523.0224900000003</v>
          </cell>
          <cell r="E24">
            <v>2887.7678000000001</v>
          </cell>
          <cell r="F24">
            <v>9978.3606</v>
          </cell>
          <cell r="G24">
            <v>11527.83684</v>
          </cell>
          <cell r="H24">
            <v>15972.421680000001</v>
          </cell>
          <cell r="I24">
            <v>17839.408000000003</v>
          </cell>
          <cell r="J24">
            <v>18824.016</v>
          </cell>
          <cell r="K24">
            <v>17555.903999999999</v>
          </cell>
          <cell r="L24">
            <v>20592.088</v>
          </cell>
          <cell r="M24">
            <v>17726.192000000003</v>
          </cell>
          <cell r="N24">
            <v>19569.432000000001</v>
          </cell>
          <cell r="O24">
            <v>23571.896000000001</v>
          </cell>
          <cell r="P24">
            <v>30001.775999999998</v>
          </cell>
          <cell r="Q24">
            <v>17811.567999999999</v>
          </cell>
          <cell r="R24">
            <v>19631.144</v>
          </cell>
          <cell r="S24">
            <v>18047.512000000002</v>
          </cell>
          <cell r="T24">
            <v>22997.928</v>
          </cell>
          <cell r="U24">
            <v>33672.248</v>
          </cell>
          <cell r="V24">
            <v>37321.042459999997</v>
          </cell>
          <cell r="W24">
            <v>41570.538099999998</v>
          </cell>
          <cell r="X24">
            <v>45495.780199999994</v>
          </cell>
          <cell r="Y24">
            <v>40728.674496715401</v>
          </cell>
          <cell r="Z24">
            <v>97972.025925552996</v>
          </cell>
          <cell r="AA24">
            <v>52265.134376974995</v>
          </cell>
          <cell r="AB24">
            <v>41303.557941050596</v>
          </cell>
          <cell r="AC24">
            <v>40308.1254595344</v>
          </cell>
          <cell r="AD24">
            <v>37884.569642802999</v>
          </cell>
          <cell r="AE24">
            <v>36721.927260623801</v>
          </cell>
          <cell r="AF24">
            <v>37630.469191887001</v>
          </cell>
          <cell r="AG24">
            <v>37928.876801067199</v>
          </cell>
          <cell r="AH24">
            <v>38623.297585766399</v>
          </cell>
        </row>
        <row r="25">
          <cell r="B25" t="str">
            <v>Crédito neto a las entidades</v>
          </cell>
          <cell r="C25">
            <v>31365.994269999996</v>
          </cell>
          <cell r="D25">
            <v>24774.370119999992</v>
          </cell>
          <cell r="E25">
            <v>26611.881639999996</v>
          </cell>
          <cell r="F25">
            <v>23756.86462</v>
          </cell>
          <cell r="G25">
            <v>25505.270860000001</v>
          </cell>
          <cell r="H25">
            <v>26654.081599999998</v>
          </cell>
          <cell r="I25">
            <v>28124.187040000001</v>
          </cell>
          <cell r="J25">
            <v>27831.448079999998</v>
          </cell>
          <cell r="K25">
            <v>27790.59604</v>
          </cell>
          <cell r="L25">
            <v>11658.026039999999</v>
          </cell>
          <cell r="M25">
            <v>9672.5150599999997</v>
          </cell>
          <cell r="N25">
            <v>9516.2280200000005</v>
          </cell>
          <cell r="O25">
            <v>9534.6591000000008</v>
          </cell>
          <cell r="P25">
            <v>9569.3600200000001</v>
          </cell>
          <cell r="Q25">
            <v>9590.8790399999998</v>
          </cell>
          <cell r="R25">
            <v>9483.9730200000013</v>
          </cell>
          <cell r="S25">
            <v>9644.131040000002</v>
          </cell>
          <cell r="T25">
            <v>9375.8040199999996</v>
          </cell>
          <cell r="U25">
            <v>9741.0690600000016</v>
          </cell>
          <cell r="V25">
            <v>10506.732900000001</v>
          </cell>
          <cell r="W25">
            <v>10228.490580000002</v>
          </cell>
          <cell r="X25">
            <v>10174.237519999999</v>
          </cell>
          <cell r="Y25">
            <v>10481.682549542147</v>
          </cell>
          <cell r="Z25">
            <v>10497.177190576798</v>
          </cell>
          <cell r="AA25">
            <v>10418.312732615725</v>
          </cell>
          <cell r="AB25">
            <v>10461.568968792337</v>
          </cell>
          <cell r="AC25">
            <v>10498.133635186721</v>
          </cell>
          <cell r="AD25">
            <v>10481.235194647015</v>
          </cell>
          <cell r="AE25">
            <v>4687.4255912517192</v>
          </cell>
          <cell r="AF25">
            <v>10556.343142274798</v>
          </cell>
          <cell r="AG25">
            <v>10366.036928965399</v>
          </cell>
          <cell r="AH25">
            <v>10336.4287278018</v>
          </cell>
        </row>
        <row r="26">
          <cell r="B26" t="str">
            <v>Crédito bruto al sist. financiero</v>
          </cell>
          <cell r="C26">
            <v>22452.35801</v>
          </cell>
          <cell r="D26">
            <v>49908.469649999999</v>
          </cell>
          <cell r="E26">
            <v>50880.116999999991</v>
          </cell>
          <cell r="F26">
            <v>17282.72753</v>
          </cell>
          <cell r="G26">
            <v>18278.41057</v>
          </cell>
          <cell r="H26">
            <v>14658.616980000001</v>
          </cell>
          <cell r="I26">
            <v>15334.814979999999</v>
          </cell>
          <cell r="J26">
            <v>15209.46594</v>
          </cell>
          <cell r="K26">
            <v>15071.332949999998</v>
          </cell>
          <cell r="L26">
            <v>14955.978000000001</v>
          </cell>
          <cell r="M26">
            <v>14816.415000000001</v>
          </cell>
          <cell r="N26">
            <v>14579.43297</v>
          </cell>
          <cell r="O26">
            <v>14031.898950000001</v>
          </cell>
          <cell r="P26">
            <v>13954.198960000002</v>
          </cell>
          <cell r="Q26">
            <v>14031.405919999999</v>
          </cell>
          <cell r="R26">
            <v>13962.951979999998</v>
          </cell>
          <cell r="S26">
            <v>13761.94196</v>
          </cell>
          <cell r="T26">
            <v>13540.489959999999</v>
          </cell>
          <cell r="U26">
            <v>13278.194</v>
          </cell>
          <cell r="V26">
            <v>13900.71068</v>
          </cell>
          <cell r="W26">
            <v>13771.737000000001</v>
          </cell>
          <cell r="X26">
            <v>13629.93246</v>
          </cell>
          <cell r="Y26">
            <v>13942.4196246468</v>
          </cell>
          <cell r="Z26">
            <v>13505.1501496822</v>
          </cell>
          <cell r="AA26">
            <v>13259.068674496799</v>
          </cell>
          <cell r="AB26">
            <v>12687.5229155914</v>
          </cell>
          <cell r="AC26">
            <v>12743.768010234395</v>
          </cell>
          <cell r="AD26">
            <v>13262.694527457999</v>
          </cell>
          <cell r="AE26">
            <v>13015.889474340998</v>
          </cell>
          <cell r="AF26">
            <v>12535.682957328598</v>
          </cell>
          <cell r="AG26">
            <v>12363.144303446199</v>
          </cell>
          <cell r="AH26">
            <v>12113.2228653114</v>
          </cell>
        </row>
        <row r="27">
          <cell r="B27" t="str">
            <v xml:space="preserve">         Depósitos de los bancos en M/N</v>
          </cell>
          <cell r="C27">
            <v>49966.51</v>
          </cell>
          <cell r="D27">
            <v>64632.557000000001</v>
          </cell>
          <cell r="E27">
            <v>64632.557000000001</v>
          </cell>
          <cell r="F27">
            <v>49363.409</v>
          </cell>
          <cell r="G27">
            <v>49363.409</v>
          </cell>
          <cell r="H27">
            <v>44326.845000000001</v>
          </cell>
          <cell r="I27">
            <v>44326.845000000001</v>
          </cell>
          <cell r="J27">
            <v>45976.341999999997</v>
          </cell>
          <cell r="K27">
            <v>43482.101999999999</v>
          </cell>
          <cell r="L27">
            <v>53508.445</v>
          </cell>
          <cell r="M27">
            <v>48418.48</v>
          </cell>
          <cell r="N27">
            <v>40274.635999999999</v>
          </cell>
          <cell r="O27">
            <v>58227.385999999999</v>
          </cell>
          <cell r="P27">
            <v>49596.436000000002</v>
          </cell>
          <cell r="Q27">
            <v>71948.070000000007</v>
          </cell>
          <cell r="R27">
            <v>52314.449000000001</v>
          </cell>
          <cell r="S27">
            <v>43906.603999999999</v>
          </cell>
          <cell r="T27">
            <v>55496.593999999997</v>
          </cell>
          <cell r="U27">
            <v>49219.383000000002</v>
          </cell>
          <cell r="V27">
            <v>49219.383000000002</v>
          </cell>
          <cell r="W27">
            <v>56187.514999999999</v>
          </cell>
          <cell r="X27">
            <v>62576.163999999997</v>
          </cell>
          <cell r="Y27">
            <v>40319.337697039999</v>
          </cell>
          <cell r="Z27">
            <v>68647.985951790004</v>
          </cell>
          <cell r="AA27">
            <v>76376.584560339994</v>
          </cell>
          <cell r="AB27">
            <v>77666.350220199995</v>
          </cell>
          <cell r="AC27">
            <v>66526.409400279997</v>
          </cell>
          <cell r="AD27">
            <v>70711.487982830004</v>
          </cell>
          <cell r="AE27">
            <v>83070.513301190003</v>
          </cell>
          <cell r="AF27">
            <v>81721.278380749995</v>
          </cell>
          <cell r="AG27">
            <v>85465.880223959903</v>
          </cell>
          <cell r="AH27">
            <v>77558.053398909993</v>
          </cell>
        </row>
        <row r="28">
          <cell r="B28" t="str">
            <v xml:space="preserve">        Depósitos del resto del sistema financiero</v>
          </cell>
          <cell r="C28">
            <v>542.78093000000001</v>
          </cell>
          <cell r="D28">
            <v>693.59199999999998</v>
          </cell>
          <cell r="E28">
            <v>693.59199999999998</v>
          </cell>
          <cell r="F28">
            <v>619.52199999999993</v>
          </cell>
          <cell r="G28">
            <v>619.52199999999993</v>
          </cell>
          <cell r="H28">
            <v>727.92600000000004</v>
          </cell>
          <cell r="I28">
            <v>727.92600000000004</v>
          </cell>
          <cell r="J28">
            <v>677.67499999999995</v>
          </cell>
          <cell r="K28">
            <v>703.15199999999993</v>
          </cell>
          <cell r="L28">
            <v>865.37499999999989</v>
          </cell>
          <cell r="M28">
            <v>903.84599999999989</v>
          </cell>
          <cell r="N28">
            <v>927.58100000000002</v>
          </cell>
          <cell r="O28">
            <v>1058.0600000000002</v>
          </cell>
          <cell r="P28">
            <v>1188.626</v>
          </cell>
          <cell r="Q28">
            <v>1258.548</v>
          </cell>
          <cell r="R28">
            <v>1229.797</v>
          </cell>
          <cell r="S28">
            <v>1417.681</v>
          </cell>
          <cell r="T28">
            <v>1310.2260000000001</v>
          </cell>
          <cell r="U28">
            <v>4972.3890000000001</v>
          </cell>
          <cell r="V28">
            <v>4972.3890000000001</v>
          </cell>
          <cell r="W28">
            <v>5173.3279999999995</v>
          </cell>
          <cell r="X28">
            <v>6371.4389999999994</v>
          </cell>
          <cell r="Y28">
            <v>14838.030408352401</v>
          </cell>
          <cell r="Z28">
            <v>10011.490718399999</v>
          </cell>
          <cell r="AA28">
            <v>11317.50057905</v>
          </cell>
          <cell r="AB28">
            <v>10604.9640655614</v>
          </cell>
          <cell r="AC28">
            <v>12174.5070372766</v>
          </cell>
          <cell r="AD28">
            <v>12583.7987327786</v>
          </cell>
          <cell r="AE28">
            <v>13493.8511469886</v>
          </cell>
          <cell r="AF28">
            <v>14379.782258828598</v>
          </cell>
          <cell r="AG28">
            <v>14623.7052244512</v>
          </cell>
          <cell r="AH28">
            <v>15495.706150362001</v>
          </cell>
        </row>
        <row r="29">
          <cell r="B29" t="str">
            <v>Depósitos bancos en M/E</v>
          </cell>
          <cell r="C29">
            <v>93947.674499999994</v>
          </cell>
          <cell r="D29">
            <v>106292.12087999999</v>
          </cell>
          <cell r="E29">
            <v>121658.4336</v>
          </cell>
          <cell r="F29">
            <v>142229.17180000001</v>
          </cell>
          <cell r="G29">
            <v>164315.03652000002</v>
          </cell>
          <cell r="H29">
            <v>192090.93948</v>
          </cell>
          <cell r="I29">
            <v>214544.08799999999</v>
          </cell>
          <cell r="J29">
            <v>224854.864</v>
          </cell>
          <cell r="K29">
            <v>221969.712</v>
          </cell>
          <cell r="L29">
            <v>226268.44</v>
          </cell>
          <cell r="M29">
            <v>224904.74400000001</v>
          </cell>
          <cell r="N29">
            <v>233473.432</v>
          </cell>
          <cell r="O29">
            <v>243653.128</v>
          </cell>
          <cell r="P29">
            <v>236153.26400000002</v>
          </cell>
          <cell r="Q29">
            <v>241423.60800000004</v>
          </cell>
          <cell r="R29">
            <v>246741.28</v>
          </cell>
          <cell r="S29">
            <v>240254.09599999999</v>
          </cell>
          <cell r="T29">
            <v>228978.43199999997</v>
          </cell>
          <cell r="U29">
            <v>233061.864</v>
          </cell>
          <cell r="V29">
            <v>258316.92977999998</v>
          </cell>
          <cell r="W29">
            <v>263969.38125999999</v>
          </cell>
          <cell r="X29">
            <v>253422.01274000001</v>
          </cell>
          <cell r="Y29">
            <v>272443.9651351964</v>
          </cell>
          <cell r="Z29">
            <v>277979.30452159914</v>
          </cell>
          <cell r="AA29">
            <v>274989.55858536734</v>
          </cell>
          <cell r="AB29">
            <v>285253.50249113637</v>
          </cell>
          <cell r="AC29">
            <v>295430.40199721878</v>
          </cell>
          <cell r="AD29">
            <v>300670.10696762777</v>
          </cell>
          <cell r="AE29">
            <v>296735.22319761576</v>
          </cell>
          <cell r="AF29">
            <v>288201.16167043243</v>
          </cell>
          <cell r="AG29">
            <v>251923.38129535978</v>
          </cell>
          <cell r="AH29">
            <v>226286.14945494218</v>
          </cell>
        </row>
        <row r="30">
          <cell r="B30" t="str">
            <v>Cuentas de déficit</v>
          </cell>
          <cell r="C30">
            <v>167048.06269999998</v>
          </cell>
          <cell r="D30">
            <v>185859.06269999998</v>
          </cell>
          <cell r="E30">
            <v>185859.06269999998</v>
          </cell>
          <cell r="F30">
            <v>216389.06269999998</v>
          </cell>
          <cell r="G30">
            <v>216389.06269999998</v>
          </cell>
          <cell r="H30">
            <v>255290.06269999998</v>
          </cell>
          <cell r="I30">
            <v>255290.06269999998</v>
          </cell>
          <cell r="J30">
            <v>253379.36269999997</v>
          </cell>
          <cell r="K30">
            <v>252628.76269999999</v>
          </cell>
          <cell r="L30">
            <v>249551.26269999999</v>
          </cell>
          <cell r="M30">
            <v>248833.56269999998</v>
          </cell>
          <cell r="N30">
            <v>247925.96269999997</v>
          </cell>
          <cell r="O30">
            <v>245720.46269999997</v>
          </cell>
          <cell r="P30">
            <v>245250.46269999997</v>
          </cell>
          <cell r="Q30">
            <v>244135.06269999998</v>
          </cell>
          <cell r="R30">
            <v>243347.76269999999</v>
          </cell>
          <cell r="S30">
            <v>243843.16269999999</v>
          </cell>
          <cell r="T30">
            <v>243602.46269999997</v>
          </cell>
          <cell r="U30">
            <v>243955.46269999997</v>
          </cell>
          <cell r="V30">
            <v>243955.46269999997</v>
          </cell>
          <cell r="W30">
            <v>241171.16269999999</v>
          </cell>
          <cell r="X30">
            <v>240106.47269999998</v>
          </cell>
          <cell r="Y30">
            <v>240999.46269999997</v>
          </cell>
          <cell r="Z30">
            <v>241885.46269999997</v>
          </cell>
          <cell r="AA30">
            <v>243426.46269999997</v>
          </cell>
          <cell r="AB30">
            <v>244178.46269999997</v>
          </cell>
          <cell r="AC30">
            <v>245717.46269999997</v>
          </cell>
          <cell r="AD30">
            <v>247133.46269999997</v>
          </cell>
          <cell r="AE30">
            <v>247869.46269999997</v>
          </cell>
          <cell r="AF30">
            <v>249052.46269999997</v>
          </cell>
          <cell r="AG30">
            <v>251988.46269999997</v>
          </cell>
          <cell r="AH30">
            <v>253789.46269999997</v>
          </cell>
        </row>
        <row r="31">
          <cell r="B31" t="str">
            <v>Resto otros activos no clasif.</v>
          </cell>
          <cell r="C31">
            <v>73211.629829999976</v>
          </cell>
          <cell r="D31">
            <v>90256.769576999985</v>
          </cell>
          <cell r="E31">
            <v>108760.80944699998</v>
          </cell>
          <cell r="F31">
            <v>136425.10504000002</v>
          </cell>
          <cell r="G31">
            <v>156843.65715999997</v>
          </cell>
          <cell r="H31">
            <v>-9964.6047179999878</v>
          </cell>
          <cell r="I31">
            <v>8895.5311300000467</v>
          </cell>
          <cell r="J31">
            <v>12630.625084000058</v>
          </cell>
          <cell r="K31">
            <v>10419.81866800008</v>
          </cell>
          <cell r="L31">
            <v>8741.1413900000916</v>
          </cell>
          <cell r="M31">
            <v>9876.1350400001102</v>
          </cell>
          <cell r="N31">
            <v>14532.207640000037</v>
          </cell>
          <cell r="O31">
            <v>13332.848999999958</v>
          </cell>
          <cell r="P31">
            <v>14839.933519999962</v>
          </cell>
          <cell r="Q31">
            <v>13943.41644000003</v>
          </cell>
          <cell r="R31">
            <v>8230.5414800000435</v>
          </cell>
          <cell r="S31">
            <v>17855.011560000072</v>
          </cell>
          <cell r="T31">
            <v>19874.963540000026</v>
          </cell>
          <cell r="U31">
            <v>17716.983340000064</v>
          </cell>
          <cell r="V31">
            <v>32543.650300000067</v>
          </cell>
          <cell r="W31">
            <v>40013.106160000025</v>
          </cell>
          <cell r="X31">
            <v>40716.732280000055</v>
          </cell>
          <cell r="Y31">
            <v>38560.958594271768</v>
          </cell>
          <cell r="Z31">
            <v>36509.267264060356</v>
          </cell>
          <cell r="AA31">
            <v>35392.201590589189</v>
          </cell>
          <cell r="AB31">
            <v>38475.441461232549</v>
          </cell>
          <cell r="AC31">
            <v>41916.705673119082</v>
          </cell>
          <cell r="AD31">
            <v>40493.284132205154</v>
          </cell>
          <cell r="AE31">
            <v>41234.028624384926</v>
          </cell>
          <cell r="AF31">
            <v>35808.708312724135</v>
          </cell>
          <cell r="AG31">
            <v>38429.619152973319</v>
          </cell>
          <cell r="AH31">
            <v>28438.009716919216</v>
          </cell>
        </row>
        <row r="33">
          <cell r="A33" t="str">
            <v>cierre</v>
          </cell>
          <cell r="C33">
            <v>0</v>
          </cell>
          <cell r="D33">
            <v>212.37548300001072</v>
          </cell>
          <cell r="E33">
            <v>212.37548299995251</v>
          </cell>
          <cell r="F33">
            <v>62.37548299995251</v>
          </cell>
          <cell r="G33">
            <v>62.375483000068925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-1.1799999047070742E-3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</row>
        <row r="37">
          <cell r="A37" t="str">
            <v>VARIACIONES ACUMULADAS</v>
          </cell>
        </row>
        <row r="39">
          <cell r="A39" t="str">
            <v>OPERACIONES DE MERCADO ABIERTO</v>
          </cell>
        </row>
        <row r="41">
          <cell r="A41" t="str">
            <v>EMISION MONETARIA</v>
          </cell>
        </row>
        <row r="43">
          <cell r="A43" t="str">
            <v>ACTIVOS EXTERNOS NETOS</v>
          </cell>
        </row>
        <row r="45">
          <cell r="B45" t="str">
            <v>RIN  ¢</v>
          </cell>
        </row>
        <row r="46">
          <cell r="B46" t="str">
            <v xml:space="preserve">       $</v>
          </cell>
        </row>
        <row r="47">
          <cell r="B47" t="str">
            <v>Endeud. ext. ¢</v>
          </cell>
        </row>
        <row r="48">
          <cell r="B48" t="str">
            <v xml:space="preserve">       $</v>
          </cell>
        </row>
        <row r="50">
          <cell r="A50" t="str">
            <v>OTROS ACTIVOS NETOS</v>
          </cell>
        </row>
        <row r="52">
          <cell r="B52" t="str">
            <v>Crédito bruto al Gob.</v>
          </cell>
        </row>
        <row r="53">
          <cell r="B53" t="str">
            <v xml:space="preserve">          Depósitos del Gobierno en M/N</v>
          </cell>
        </row>
        <row r="54">
          <cell r="B54" t="str">
            <v xml:space="preserve">         Depósitos del Gobierno en M/E</v>
          </cell>
        </row>
        <row r="55">
          <cell r="B55" t="str">
            <v>Crédito neto a las entidades</v>
          </cell>
        </row>
        <row r="56">
          <cell r="B56" t="str">
            <v>Crédito bruto al sist. financiero</v>
          </cell>
        </row>
        <row r="57">
          <cell r="B57" t="str">
            <v xml:space="preserve">         Depósitos de los bancos en M/N</v>
          </cell>
        </row>
        <row r="58">
          <cell r="B58" t="str">
            <v xml:space="preserve">        Depósitos del resto del sistema financiero</v>
          </cell>
        </row>
        <row r="59">
          <cell r="B59" t="str">
            <v>Depósitos bancos en M/E</v>
          </cell>
        </row>
        <row r="60">
          <cell r="B60" t="str">
            <v>Cuentas de déficit</v>
          </cell>
        </row>
        <row r="61">
          <cell r="B61" t="str">
            <v>Resto otros activos no clasif.</v>
          </cell>
        </row>
        <row r="63">
          <cell r="A63" t="str">
            <v>cierre</v>
          </cell>
        </row>
        <row r="66">
          <cell r="A66" t="str">
            <v>VARIACIONES MENSUALES</v>
          </cell>
        </row>
        <row r="68">
          <cell r="A68" t="str">
            <v>OPERACIONES DE MERCADO ABIERTO</v>
          </cell>
        </row>
        <row r="70">
          <cell r="A70" t="str">
            <v>EMISION MONETARIA</v>
          </cell>
        </row>
        <row r="72">
          <cell r="A72" t="str">
            <v>ACTIVOS EXTERNOS NETOS</v>
          </cell>
        </row>
        <row r="81">
          <cell r="B81" t="str">
            <v>Crédito al Gob.</v>
          </cell>
        </row>
        <row r="82">
          <cell r="B82" t="str">
            <v xml:space="preserve">          Depósitos del Gobierno en M/N</v>
          </cell>
        </row>
        <row r="83">
          <cell r="B83" t="str">
            <v xml:space="preserve">         Depósitos del Gobierno en M/E</v>
          </cell>
        </row>
        <row r="84">
          <cell r="B84" t="str">
            <v>Crédito neto a las entidades</v>
          </cell>
        </row>
        <row r="85">
          <cell r="B85" t="str">
            <v>Crédito bruto al sist. financiero</v>
          </cell>
        </row>
        <row r="86">
          <cell r="B86" t="str">
            <v xml:space="preserve">         Depósitos de los bancos en M/N</v>
          </cell>
        </row>
        <row r="87">
          <cell r="B87" t="str">
            <v xml:space="preserve">        Depósitos del resto del sistema financiero</v>
          </cell>
        </row>
        <row r="88">
          <cell r="B88" t="str">
            <v>Depósitos bancos en M/E</v>
          </cell>
        </row>
        <row r="89">
          <cell r="B89" t="str">
            <v>Cuentas de déficit</v>
          </cell>
        </row>
        <row r="90">
          <cell r="B90" t="str">
            <v>Resto otros activos no clasif.</v>
          </cell>
        </row>
        <row r="92">
          <cell r="A92" t="str">
            <v>cierre</v>
          </cell>
        </row>
      </sheetData>
      <sheetData sheetId="18" refreshError="1">
        <row r="7">
          <cell r="A7" t="str">
            <v>BANCO CENTRAL DE COSTA RICA</v>
          </cell>
        </row>
        <row r="8">
          <cell r="A8" t="str">
            <v>CUENTAS MONETARIAS</v>
          </cell>
        </row>
        <row r="9">
          <cell r="A9" t="str">
            <v>SALDOS EN MILLONES</v>
          </cell>
        </row>
        <row r="12">
          <cell r="A12" t="str">
            <v>ACTIVOS</v>
          </cell>
          <cell r="C12">
            <v>626851.46419999993</v>
          </cell>
          <cell r="D12">
            <v>679671.83837999997</v>
          </cell>
          <cell r="E12">
            <v>729439.98582000006</v>
          </cell>
          <cell r="F12">
            <v>801943.42642700009</v>
          </cell>
          <cell r="G12">
            <v>864729.36402699992</v>
          </cell>
          <cell r="H12">
            <v>1008119.3563799999</v>
          </cell>
          <cell r="I12">
            <v>1063876.3125800001</v>
          </cell>
          <cell r="J12">
            <v>1056083.662644</v>
          </cell>
          <cell r="K12">
            <v>1060343.239668</v>
          </cell>
          <cell r="L12">
            <v>1081003.58654</v>
          </cell>
          <cell r="M12">
            <v>1078675.1833200001</v>
          </cell>
          <cell r="N12">
            <v>1079638.6306</v>
          </cell>
          <cell r="O12">
            <v>1101464.3697000002</v>
          </cell>
          <cell r="P12">
            <v>1108485.5464900001</v>
          </cell>
          <cell r="Q12">
            <v>1115020.8055400001</v>
          </cell>
          <cell r="R12">
            <v>1138748.9405700001</v>
          </cell>
          <cell r="S12">
            <v>1122995.8708000001</v>
          </cell>
          <cell r="T12">
            <v>1130630.80064</v>
          </cell>
          <cell r="U12">
            <v>1170618.5346400002</v>
          </cell>
          <cell r="V12">
            <v>1228413.7102600001</v>
          </cell>
          <cell r="W12">
            <v>1208752.1277399999</v>
          </cell>
          <cell r="X12">
            <v>1200601.8180800001</v>
          </cell>
          <cell r="Y12">
            <v>1215874.836714302</v>
          </cell>
          <cell r="Z12">
            <v>1277050.6270698239</v>
          </cell>
          <cell r="AA12">
            <v>1246755.4399566723</v>
          </cell>
          <cell r="AB12">
            <v>1237857.1233200117</v>
          </cell>
          <cell r="AC12">
            <v>1219964.2679861828</v>
          </cell>
          <cell r="AD12">
            <v>1217872.8074250619</v>
          </cell>
          <cell r="AE12">
            <v>1206868.6106374762</v>
          </cell>
          <cell r="AF12">
            <v>1221506.4492293454</v>
          </cell>
          <cell r="AG12">
            <v>1214412.1199201019</v>
          </cell>
          <cell r="AH12">
            <v>1247394.8827124257</v>
          </cell>
          <cell r="AI12">
            <v>1303492.2395685548</v>
          </cell>
          <cell r="AJ12">
            <v>1300551.2800182325</v>
          </cell>
          <cell r="AK12">
            <v>1317765.5269389728</v>
          </cell>
          <cell r="AL12">
            <v>1343858.7421458652</v>
          </cell>
          <cell r="AM12">
            <v>1373649.6230351662</v>
          </cell>
          <cell r="AN12">
            <v>1463074.3328331765</v>
          </cell>
          <cell r="AO12">
            <v>1473696.9064647802</v>
          </cell>
          <cell r="AP12">
            <v>1481375.7175920843</v>
          </cell>
          <cell r="AQ12">
            <v>1482883.006383314</v>
          </cell>
          <cell r="AR12">
            <v>1475831.0346112521</v>
          </cell>
          <cell r="AS12">
            <v>1475136.9394948613</v>
          </cell>
          <cell r="AT12">
            <v>1467595.106075885</v>
          </cell>
          <cell r="AU12">
            <v>1511723.9176269798</v>
          </cell>
        </row>
        <row r="14">
          <cell r="A14" t="str">
            <v>Reservas internacionales netas</v>
          </cell>
          <cell r="C14">
            <v>135486.19774999999</v>
          </cell>
          <cell r="D14">
            <v>119003.37241</v>
          </cell>
          <cell r="E14">
            <v>136207.31020000001</v>
          </cell>
          <cell r="F14">
            <v>177303.17134000006</v>
          </cell>
          <cell r="G14">
            <v>204835.45467600005</v>
          </cell>
          <cell r="H14">
            <v>192085.41412800003</v>
          </cell>
          <cell r="I14">
            <v>214537.91680000004</v>
          </cell>
          <cell r="J14">
            <v>205621.06639999998</v>
          </cell>
          <cell r="K14">
            <v>206178.74800000002</v>
          </cell>
          <cell r="L14">
            <v>225178.50399999999</v>
          </cell>
          <cell r="M14">
            <v>219220.74400000001</v>
          </cell>
          <cell r="N14">
            <v>216153.24000000005</v>
          </cell>
          <cell r="O14">
            <v>237660.56799999997</v>
          </cell>
          <cell r="P14">
            <v>239779.42400000003</v>
          </cell>
          <cell r="Q14">
            <v>243388.41599999994</v>
          </cell>
          <cell r="R14">
            <v>254288.93599999996</v>
          </cell>
          <cell r="S14">
            <v>231369.19199999998</v>
          </cell>
          <cell r="T14">
            <v>233049.80000000002</v>
          </cell>
          <cell r="U14">
            <v>264562.82400000002</v>
          </cell>
          <cell r="V14">
            <v>293231.39898</v>
          </cell>
          <cell r="W14">
            <v>265058.88344000001</v>
          </cell>
          <cell r="X14">
            <v>251751.88844000004</v>
          </cell>
          <cell r="Y14">
            <v>265617.1576187305</v>
          </cell>
          <cell r="Z14">
            <v>322491.91912252642</v>
          </cell>
          <cell r="AA14">
            <v>288371.17448409583</v>
          </cell>
          <cell r="AB14">
            <v>276581.39499603916</v>
          </cell>
          <cell r="AC14">
            <v>254882.87920539608</v>
          </cell>
          <cell r="AD14">
            <v>248261.44537518051</v>
          </cell>
          <cell r="AE14">
            <v>232282.60792186545</v>
          </cell>
          <cell r="AF14">
            <v>242464.44264419388</v>
          </cell>
          <cell r="AG14">
            <v>228688.06133461115</v>
          </cell>
          <cell r="AH14">
            <v>254953.52695641437</v>
          </cell>
          <cell r="AI14">
            <v>279602.14125265949</v>
          </cell>
          <cell r="AJ14">
            <v>269932.83571514557</v>
          </cell>
          <cell r="AK14">
            <v>281976.33156863524</v>
          </cell>
          <cell r="AL14">
            <v>302981.72926675307</v>
          </cell>
          <cell r="AM14">
            <v>325764.67287072301</v>
          </cell>
          <cell r="AN14">
            <v>407467.61178325186</v>
          </cell>
          <cell r="AO14">
            <v>409334.61074187391</v>
          </cell>
          <cell r="AP14">
            <v>410618.2557263776</v>
          </cell>
          <cell r="AQ14">
            <v>403974.03910332778</v>
          </cell>
          <cell r="AR14">
            <v>387722.68572717789</v>
          </cell>
          <cell r="AS14">
            <v>378006.38234333228</v>
          </cell>
          <cell r="AT14">
            <v>380479.47924543277</v>
          </cell>
          <cell r="AU14">
            <v>414919.76389257389</v>
          </cell>
        </row>
        <row r="15">
          <cell r="A15" t="str">
            <v>Crédito bruto a Gobierno</v>
          </cell>
          <cell r="C15">
            <v>50171.542669999995</v>
          </cell>
          <cell r="D15">
            <v>66108.265799999994</v>
          </cell>
          <cell r="E15">
            <v>72224.523000000001</v>
          </cell>
          <cell r="F15">
            <v>90122.687063999998</v>
          </cell>
          <cell r="G15">
            <v>96575.255927999999</v>
          </cell>
          <cell r="H15">
            <v>279446.06002999994</v>
          </cell>
          <cell r="I15">
            <v>286951.51791</v>
          </cell>
          <cell r="J15">
            <v>290198.74291999999</v>
          </cell>
          <cell r="K15">
            <v>295826.29991</v>
          </cell>
          <cell r="L15">
            <v>317477.29590999999</v>
          </cell>
          <cell r="M15">
            <v>324762.39698000002</v>
          </cell>
          <cell r="N15">
            <v>330250.81390999997</v>
          </cell>
          <cell r="O15">
            <v>335366.90299999999</v>
          </cell>
          <cell r="P15">
            <v>339484.52193000005</v>
          </cell>
          <cell r="Q15">
            <v>344554.27697000001</v>
          </cell>
          <cell r="R15">
            <v>350012.95192000002</v>
          </cell>
          <cell r="S15">
            <v>350125.86196000001</v>
          </cell>
          <cell r="T15">
            <v>354046.14491999999</v>
          </cell>
          <cell r="U15">
            <v>359972.48</v>
          </cell>
          <cell r="V15">
            <v>368512.26146000001</v>
          </cell>
          <cell r="W15">
            <v>372226.16160000005</v>
          </cell>
          <cell r="X15">
            <v>377333.01226000005</v>
          </cell>
          <cell r="Y15">
            <v>382641.27903887455</v>
          </cell>
          <cell r="Z15">
            <v>388456.07242504682</v>
          </cell>
          <cell r="AA15">
            <v>393072.03427307081</v>
          </cell>
          <cell r="AB15">
            <v>392463.74402452301</v>
          </cell>
          <cell r="AC15">
            <v>394353.29772792873</v>
          </cell>
          <cell r="AD15">
            <v>397339.9552518428</v>
          </cell>
          <cell r="AE15">
            <v>401491.2657344726</v>
          </cell>
          <cell r="AF15">
            <v>404516.53643493913</v>
          </cell>
          <cell r="AG15">
            <v>406599.07548335363</v>
          </cell>
          <cell r="AH15">
            <v>410237.75516589615</v>
          </cell>
          <cell r="AI15">
            <v>418868.17917541997</v>
          </cell>
          <cell r="AJ15">
            <v>418445.29419375001</v>
          </cell>
          <cell r="AK15">
            <v>419215.83314755996</v>
          </cell>
          <cell r="AL15">
            <v>419995.39741202997</v>
          </cell>
          <cell r="AM15">
            <v>423129.6956115163</v>
          </cell>
          <cell r="AN15">
            <v>425646.34116271435</v>
          </cell>
          <cell r="AO15">
            <v>429239.57216198009</v>
          </cell>
          <cell r="AP15">
            <v>432163.44512243103</v>
          </cell>
          <cell r="AQ15">
            <v>419617.10415613884</v>
          </cell>
          <cell r="AR15">
            <v>419753.93557434133</v>
          </cell>
          <cell r="AS15">
            <v>420838.00977614225</v>
          </cell>
          <cell r="AT15">
            <v>304705.62686785607</v>
          </cell>
          <cell r="AU15">
            <v>310111.71707922441</v>
          </cell>
        </row>
        <row r="16">
          <cell r="A16" t="str">
            <v>Crédito bruto a Entidades</v>
          </cell>
          <cell r="C16">
            <v>31928.182589999997</v>
          </cell>
          <cell r="D16">
            <v>25285.232339999995</v>
          </cell>
          <cell r="E16">
            <v>27123.061799999996</v>
          </cell>
          <cell r="F16">
            <v>24829.836799999997</v>
          </cell>
          <cell r="G16">
            <v>26578.63392</v>
          </cell>
          <cell r="H16">
            <v>27018.969639999999</v>
          </cell>
          <cell r="I16">
            <v>28489.415000000001</v>
          </cell>
          <cell r="J16">
            <v>28177.105</v>
          </cell>
          <cell r="K16">
            <v>28186.087</v>
          </cell>
          <cell r="L16">
            <v>11989.281999999999</v>
          </cell>
          <cell r="M16">
            <v>10020.903999999999</v>
          </cell>
          <cell r="N16">
            <v>9857.7530000000006</v>
          </cell>
          <cell r="O16">
            <v>9895.99</v>
          </cell>
          <cell r="P16">
            <v>9933.7099999999991</v>
          </cell>
          <cell r="Q16">
            <v>9916.8379999999997</v>
          </cell>
          <cell r="R16">
            <v>9955.393</v>
          </cell>
          <cell r="S16">
            <v>9994.4880000000012</v>
          </cell>
          <cell r="T16">
            <v>9723.7999999999993</v>
          </cell>
          <cell r="U16">
            <v>9761.6910000000007</v>
          </cell>
          <cell r="V16">
            <v>10527.7068</v>
          </cell>
          <cell r="W16">
            <v>10569.902480000001</v>
          </cell>
          <cell r="X16">
            <v>10548.327439999999</v>
          </cell>
          <cell r="Y16">
            <v>10590.760725055201</v>
          </cell>
          <cell r="Z16">
            <v>10631.318461515599</v>
          </cell>
          <cell r="AA16">
            <v>10447.0362928096</v>
          </cell>
          <cell r="AB16">
            <v>10487.095870818401</v>
          </cell>
          <cell r="AC16">
            <v>10527.918776631399</v>
          </cell>
          <cell r="AD16">
            <v>10506.647116677399</v>
          </cell>
          <cell r="AE16">
            <v>10547.5601140608</v>
          </cell>
          <cell r="AF16">
            <v>10582.776920783999</v>
          </cell>
          <cell r="AG16">
            <v>10395.597347414599</v>
          </cell>
          <cell r="AH16">
            <v>10435.5872327692</v>
          </cell>
          <cell r="AI16">
            <v>11183.545299040001</v>
          </cell>
          <cell r="AJ16">
            <v>11225.960998119999</v>
          </cell>
          <cell r="AK16">
            <v>11200.95917152</v>
          </cell>
          <cell r="AL16">
            <v>11243.991043419999</v>
          </cell>
          <cell r="AM16">
            <v>11286.697926721346</v>
          </cell>
          <cell r="AN16">
            <v>11083.04960271046</v>
          </cell>
          <cell r="AO16">
            <v>11125.455036879999</v>
          </cell>
          <cell r="AP16">
            <v>11170.039203790508</v>
          </cell>
          <cell r="AQ16">
            <v>11107.959524199623</v>
          </cell>
          <cell r="AR16">
            <v>11144.605013901297</v>
          </cell>
          <cell r="AS16">
            <v>11184.156320491345</v>
          </cell>
          <cell r="AT16">
            <v>9851.4638319692276</v>
          </cell>
          <cell r="AU16">
            <v>9890.0376672614457</v>
          </cell>
        </row>
        <row r="17">
          <cell r="A17" t="str">
            <v>Crédito bruto a Bancos</v>
          </cell>
          <cell r="C17">
            <v>18867.039919999999</v>
          </cell>
          <cell r="D17">
            <v>46702.828699999998</v>
          </cell>
          <cell r="E17">
            <v>47373.454999999994</v>
          </cell>
          <cell r="F17">
            <v>14364.48013</v>
          </cell>
          <cell r="G17">
            <v>15074.45781</v>
          </cell>
          <cell r="H17">
            <v>11530.089980000001</v>
          </cell>
          <cell r="I17">
            <v>11959.23898</v>
          </cell>
          <cell r="J17">
            <v>11822.81394</v>
          </cell>
          <cell r="K17">
            <v>11694.076949999999</v>
          </cell>
          <cell r="L17">
            <v>11567.485000000001</v>
          </cell>
          <cell r="M17">
            <v>11482.532000000001</v>
          </cell>
          <cell r="N17">
            <v>11243.73797</v>
          </cell>
          <cell r="O17">
            <v>10685.22695</v>
          </cell>
          <cell r="P17">
            <v>10596.534960000001</v>
          </cell>
          <cell r="Q17">
            <v>10682.98792</v>
          </cell>
          <cell r="R17">
            <v>10603.394979999999</v>
          </cell>
          <cell r="S17">
            <v>10455.999960000001</v>
          </cell>
          <cell r="T17">
            <v>10233.39896</v>
          </cell>
          <cell r="U17">
            <v>9961.494999999999</v>
          </cell>
          <cell r="V17">
            <v>10327.608819999999</v>
          </cell>
          <cell r="W17">
            <v>10271.736500000001</v>
          </cell>
          <cell r="X17">
            <v>10139.34296</v>
          </cell>
          <cell r="Y17">
            <v>10092.3208381604</v>
          </cell>
          <cell r="Z17">
            <v>10256.3841211734</v>
          </cell>
          <cell r="AA17">
            <v>9999.3878837410011</v>
          </cell>
          <cell r="AB17">
            <v>9424.3802778558002</v>
          </cell>
          <cell r="AC17">
            <v>9457.7565765217987</v>
          </cell>
          <cell r="AD17">
            <v>9973.427455735</v>
          </cell>
          <cell r="AE17">
            <v>9703.8726013960004</v>
          </cell>
          <cell r="AF17">
            <v>9262.7739409496007</v>
          </cell>
          <cell r="AG17">
            <v>9079.5128640976</v>
          </cell>
          <cell r="AH17">
            <v>8826.5887951168006</v>
          </cell>
          <cell r="AI17">
            <v>9184.4990882000002</v>
          </cell>
          <cell r="AJ17">
            <v>9138.9626925499997</v>
          </cell>
          <cell r="AK17">
            <v>9000.2440629599987</v>
          </cell>
          <cell r="AL17">
            <v>8592.1078198499999</v>
          </cell>
          <cell r="AM17">
            <v>8582.4769732599998</v>
          </cell>
          <cell r="AN17">
            <v>9039.2073122199999</v>
          </cell>
          <cell r="AO17">
            <v>8533.5817989399984</v>
          </cell>
          <cell r="AP17">
            <v>8494.7052439799991</v>
          </cell>
          <cell r="AQ17">
            <v>8493.0770345599994</v>
          </cell>
          <cell r="AR17">
            <v>8435.2729648200002</v>
          </cell>
          <cell r="AS17">
            <v>8370.6312397700003</v>
          </cell>
          <cell r="AT17">
            <v>8123.5309896900008</v>
          </cell>
          <cell r="AU17">
            <v>7823.3490562999996</v>
          </cell>
        </row>
        <row r="18">
          <cell r="A18" t="str">
            <v>Crédito bruto a Sector financiero no bancario</v>
          </cell>
          <cell r="C18">
            <v>3585.3180899999998</v>
          </cell>
          <cell r="D18">
            <v>3205.64095</v>
          </cell>
          <cell r="E18">
            <v>3506.6619999999998</v>
          </cell>
          <cell r="F18">
            <v>2918.2474000000002</v>
          </cell>
          <cell r="G18">
            <v>3203.9527600000001</v>
          </cell>
          <cell r="H18">
            <v>3128.527</v>
          </cell>
          <cell r="I18">
            <v>3375.576</v>
          </cell>
          <cell r="J18">
            <v>3386.652</v>
          </cell>
          <cell r="K18">
            <v>3377.2559999999999</v>
          </cell>
          <cell r="L18">
            <v>3388.4930000000004</v>
          </cell>
          <cell r="M18">
            <v>3333.8829999999998</v>
          </cell>
          <cell r="N18">
            <v>3335.6949999999997</v>
          </cell>
          <cell r="O18">
            <v>3346.672</v>
          </cell>
          <cell r="P18">
            <v>3357.6639999999998</v>
          </cell>
          <cell r="Q18">
            <v>3348.4179999999997</v>
          </cell>
          <cell r="R18">
            <v>3359.5569999999998</v>
          </cell>
          <cell r="S18">
            <v>3305.942</v>
          </cell>
          <cell r="T18">
            <v>3307.0909999999994</v>
          </cell>
          <cell r="U18">
            <v>3316.6990000000001</v>
          </cell>
          <cell r="V18">
            <v>3573.1018599999998</v>
          </cell>
          <cell r="W18">
            <v>3500.0004999999996</v>
          </cell>
          <cell r="X18">
            <v>3490.5894999999996</v>
          </cell>
          <cell r="Y18">
            <v>3850.0987864863996</v>
          </cell>
          <cell r="Z18">
            <v>3248.7660285088</v>
          </cell>
          <cell r="AA18">
            <v>3259.6807907557973</v>
          </cell>
          <cell r="AB18">
            <v>3263.1426377355997</v>
          </cell>
          <cell r="AC18">
            <v>3286.011433712597</v>
          </cell>
          <cell r="AD18">
            <v>3289.2670717229998</v>
          </cell>
          <cell r="AE18">
            <v>3312.016872944997</v>
          </cell>
          <cell r="AF18">
            <v>3272.9090163789974</v>
          </cell>
          <cell r="AG18">
            <v>3283.6314393485995</v>
          </cell>
          <cell r="AH18">
            <v>3286.6340701946001</v>
          </cell>
          <cell r="AI18">
            <v>3519.5938335100004</v>
          </cell>
          <cell r="AJ18">
            <v>3524.5387122999991</v>
          </cell>
          <cell r="AK18">
            <v>3528.5698697900002</v>
          </cell>
          <cell r="AL18">
            <v>3552.0752321599971</v>
          </cell>
          <cell r="AM18">
            <v>3514.80362977</v>
          </cell>
          <cell r="AN18">
            <v>3524.3113738900001</v>
          </cell>
          <cell r="AO18">
            <v>3547.4290614699999</v>
          </cell>
          <cell r="AP18">
            <v>3569.6913394100002</v>
          </cell>
          <cell r="AQ18">
            <v>3577.8699746299972</v>
          </cell>
          <cell r="AR18">
            <v>3600.3083629999969</v>
          </cell>
          <cell r="AS18">
            <v>3565.0302076600001</v>
          </cell>
          <cell r="AT18">
            <v>3242.6757346200002</v>
          </cell>
          <cell r="AU18">
            <v>3265.5813595600002</v>
          </cell>
        </row>
        <row r="19">
          <cell r="A19" t="str">
            <v>Credito Sector Privado</v>
          </cell>
          <cell r="C19">
            <v>0</v>
          </cell>
          <cell r="D19">
            <v>0</v>
          </cell>
          <cell r="E19">
            <v>0</v>
          </cell>
          <cell r="F19">
            <v>23636.029256000002</v>
          </cell>
          <cell r="G19">
            <v>25196.165352</v>
          </cell>
          <cell r="H19">
            <v>13005.9</v>
          </cell>
          <cell r="I19">
            <v>13005.9</v>
          </cell>
          <cell r="J19">
            <v>13005.9</v>
          </cell>
          <cell r="K19">
            <v>13005.9</v>
          </cell>
          <cell r="L19">
            <v>13005.9</v>
          </cell>
          <cell r="M19">
            <v>13005.9</v>
          </cell>
          <cell r="N19">
            <v>13005.9</v>
          </cell>
          <cell r="O19">
            <v>13005.9</v>
          </cell>
          <cell r="P19">
            <v>13005.9</v>
          </cell>
          <cell r="Q19">
            <v>13005.9</v>
          </cell>
          <cell r="R19">
            <v>13005.9</v>
          </cell>
          <cell r="S19">
            <v>13005.9</v>
          </cell>
          <cell r="T19">
            <v>13005.899999999998</v>
          </cell>
          <cell r="U19">
            <v>12181</v>
          </cell>
          <cell r="V19">
            <v>12181</v>
          </cell>
          <cell r="W19">
            <v>12181</v>
          </cell>
          <cell r="X19">
            <v>12181</v>
          </cell>
          <cell r="Y19">
            <v>12181</v>
          </cell>
          <cell r="Z19">
            <v>12181</v>
          </cell>
          <cell r="AA19">
            <v>12181</v>
          </cell>
          <cell r="AB19">
            <v>12181</v>
          </cell>
          <cell r="AC19">
            <v>12181</v>
          </cell>
          <cell r="AD19">
            <v>12181</v>
          </cell>
          <cell r="AE19">
            <v>12181</v>
          </cell>
          <cell r="AF19">
            <v>12181</v>
          </cell>
          <cell r="AG19">
            <v>12181</v>
          </cell>
          <cell r="AH19">
            <v>12181</v>
          </cell>
          <cell r="AI19">
            <v>12181</v>
          </cell>
          <cell r="AJ19">
            <v>12181</v>
          </cell>
          <cell r="AK19">
            <v>12181</v>
          </cell>
          <cell r="AL19">
            <v>12181</v>
          </cell>
          <cell r="AM19">
            <v>12181</v>
          </cell>
          <cell r="AN19">
            <v>12181</v>
          </cell>
          <cell r="AO19">
            <v>12181</v>
          </cell>
          <cell r="AP19">
            <v>12181</v>
          </cell>
          <cell r="AQ19">
            <v>12181</v>
          </cell>
          <cell r="AR19">
            <v>12181</v>
          </cell>
          <cell r="AS19">
            <v>12181</v>
          </cell>
          <cell r="AT19">
            <v>12181</v>
          </cell>
          <cell r="AU19">
            <v>12181</v>
          </cell>
        </row>
        <row r="20">
          <cell r="A20" t="str">
            <v>Activos no clasificados</v>
          </cell>
          <cell r="C20">
            <v>51321.032779999994</v>
          </cell>
          <cell r="D20">
            <v>61767.929300000003</v>
          </cell>
          <cell r="E20">
            <v>67741.522280000005</v>
          </cell>
          <cell r="F20">
            <v>66359.831880000012</v>
          </cell>
          <cell r="G20">
            <v>74171.41791199999</v>
          </cell>
          <cell r="H20">
            <v>79493.914822000006</v>
          </cell>
          <cell r="I20">
            <v>86861.234069999991</v>
          </cell>
          <cell r="J20">
            <v>86716.46558399999</v>
          </cell>
          <cell r="K20">
            <v>86854.686440000005</v>
          </cell>
          <cell r="L20">
            <v>89310.68982</v>
          </cell>
          <cell r="M20">
            <v>89302.133879999994</v>
          </cell>
          <cell r="N20">
            <v>89810.572879999992</v>
          </cell>
          <cell r="O20">
            <v>89510.016900000002</v>
          </cell>
          <cell r="P20">
            <v>88830.171820000003</v>
          </cell>
          <cell r="Q20">
            <v>88830.575849999994</v>
          </cell>
          <cell r="R20">
            <v>89845.232859999989</v>
          </cell>
          <cell r="S20">
            <v>90522.035300000003</v>
          </cell>
          <cell r="T20">
            <v>90556.33898</v>
          </cell>
          <cell r="U20">
            <v>93250.128859999997</v>
          </cell>
          <cell r="V20">
            <v>101245.57904000001</v>
          </cell>
          <cell r="W20">
            <v>102858.84022000001</v>
          </cell>
          <cell r="X20">
            <v>103475.09643999999</v>
          </cell>
          <cell r="Y20">
            <v>103684.86405929679</v>
          </cell>
          <cell r="Z20">
            <v>104184.91026773179</v>
          </cell>
          <cell r="AA20">
            <v>104606.2527134704</v>
          </cell>
          <cell r="AB20">
            <v>104703.61297289218</v>
          </cell>
          <cell r="AC20">
            <v>105076.30114774458</v>
          </cell>
          <cell r="AD20">
            <v>105717.33190753299</v>
          </cell>
          <cell r="AE20">
            <v>106386.53512778919</v>
          </cell>
          <cell r="AF20">
            <v>106960.98355420599</v>
          </cell>
          <cell r="AG20">
            <v>107544.75477929637</v>
          </cell>
          <cell r="AH20">
            <v>108905.086841161</v>
          </cell>
          <cell r="AI20">
            <v>117414.2577251</v>
          </cell>
          <cell r="AJ20">
            <v>118677.94723083999</v>
          </cell>
          <cell r="AK20">
            <v>119070.43611953998</v>
          </cell>
          <cell r="AL20">
            <v>119161.50551852</v>
          </cell>
          <cell r="AM20">
            <v>119536.05615185387</v>
          </cell>
          <cell r="AN20">
            <v>120116.24005406772</v>
          </cell>
          <cell r="AO20">
            <v>121104.75415117</v>
          </cell>
          <cell r="AP20">
            <v>121283.6178963678</v>
          </cell>
          <cell r="AQ20">
            <v>123902.89045013968</v>
          </cell>
          <cell r="AR20">
            <v>125002.38851328415</v>
          </cell>
          <cell r="AS20">
            <v>124839.8619367097</v>
          </cell>
          <cell r="AT20">
            <v>126107.35452456918</v>
          </cell>
          <cell r="AU20">
            <v>125231.38602971038</v>
          </cell>
        </row>
        <row r="21">
          <cell r="A21" t="str">
            <v>Déficit</v>
          </cell>
          <cell r="C21">
            <v>167048.06269999998</v>
          </cell>
          <cell r="D21">
            <v>185859.06269999998</v>
          </cell>
          <cell r="E21">
            <v>185859.06269999998</v>
          </cell>
          <cell r="F21">
            <v>216389.06269999998</v>
          </cell>
          <cell r="G21">
            <v>216389.06269999998</v>
          </cell>
          <cell r="H21">
            <v>255290.06269999998</v>
          </cell>
          <cell r="I21">
            <v>255290.06269999998</v>
          </cell>
          <cell r="J21">
            <v>253379.36269999997</v>
          </cell>
          <cell r="K21">
            <v>252628.76269999999</v>
          </cell>
          <cell r="L21">
            <v>249551.26269999999</v>
          </cell>
          <cell r="M21">
            <v>248833.56269999998</v>
          </cell>
          <cell r="N21">
            <v>247925.96269999997</v>
          </cell>
          <cell r="O21">
            <v>245720.46269999997</v>
          </cell>
          <cell r="P21">
            <v>245250.46269999997</v>
          </cell>
          <cell r="Q21">
            <v>244135.06269999998</v>
          </cell>
          <cell r="R21">
            <v>243347.76269999999</v>
          </cell>
          <cell r="S21">
            <v>243843.16269999999</v>
          </cell>
          <cell r="T21">
            <v>243602.46269999997</v>
          </cell>
          <cell r="U21">
            <v>243955.46269999997</v>
          </cell>
          <cell r="V21">
            <v>243955.46269999997</v>
          </cell>
          <cell r="W21">
            <v>241171.16269999999</v>
          </cell>
          <cell r="X21">
            <v>240106.47269999998</v>
          </cell>
          <cell r="Y21">
            <v>240999.46269999997</v>
          </cell>
          <cell r="Z21">
            <v>241885.46269999997</v>
          </cell>
          <cell r="AA21">
            <v>243426.46269999997</v>
          </cell>
          <cell r="AB21">
            <v>244178.46269999997</v>
          </cell>
          <cell r="AC21">
            <v>245717.46269999997</v>
          </cell>
          <cell r="AD21">
            <v>247133.46269999997</v>
          </cell>
          <cell r="AE21">
            <v>247869.46269999997</v>
          </cell>
          <cell r="AF21">
            <v>249052.46269999997</v>
          </cell>
          <cell r="AG21">
            <v>251988.46269999997</v>
          </cell>
          <cell r="AH21">
            <v>253789.46269999997</v>
          </cell>
          <cell r="AI21">
            <v>253789.46269999997</v>
          </cell>
          <cell r="AJ21">
            <v>257514.46269999997</v>
          </cell>
          <cell r="AK21">
            <v>261465.46269999997</v>
          </cell>
          <cell r="AL21">
            <v>266157.46269999997</v>
          </cell>
          <cell r="AM21">
            <v>272278.46269999997</v>
          </cell>
          <cell r="AN21">
            <v>278821.46269999997</v>
          </cell>
          <cell r="AO21">
            <v>284755.46269999997</v>
          </cell>
          <cell r="AP21">
            <v>290987.46269999997</v>
          </cell>
          <cell r="AQ21">
            <v>297033.46269999997</v>
          </cell>
          <cell r="AR21">
            <v>303207.46269999997</v>
          </cell>
          <cell r="AS21">
            <v>309646.46269999997</v>
          </cell>
          <cell r="AT21">
            <v>317788.46269999997</v>
          </cell>
          <cell r="AU21">
            <v>325015.46269999997</v>
          </cell>
        </row>
        <row r="22">
          <cell r="A22" t="str">
            <v>Cuentas de fluctuación</v>
          </cell>
          <cell r="C22">
            <v>168444.0877</v>
          </cell>
          <cell r="D22">
            <v>171739.50618</v>
          </cell>
          <cell r="E22">
            <v>189404.38883999997</v>
          </cell>
          <cell r="F22">
            <v>186020.079857</v>
          </cell>
          <cell r="G22">
            <v>202704.96296899999</v>
          </cell>
          <cell r="H22">
            <v>147120.41808</v>
          </cell>
          <cell r="I22">
            <v>163405.45112000004</v>
          </cell>
          <cell r="J22">
            <v>163775.55410000007</v>
          </cell>
          <cell r="K22">
            <v>162591.42266800007</v>
          </cell>
          <cell r="L22">
            <v>159534.67411000005</v>
          </cell>
          <cell r="M22">
            <v>158713.1267600001</v>
          </cell>
          <cell r="N22">
            <v>158054.95514000003</v>
          </cell>
          <cell r="O22">
            <v>156272.63014999998</v>
          </cell>
          <cell r="P22">
            <v>158247.15708</v>
          </cell>
          <cell r="Q22">
            <v>157158.33010000002</v>
          </cell>
          <cell r="R22">
            <v>164329.81211000006</v>
          </cell>
          <cell r="S22">
            <v>170373.28888000001</v>
          </cell>
          <cell r="T22">
            <v>173105.86408000006</v>
          </cell>
          <cell r="U22">
            <v>173656.75408000004</v>
          </cell>
          <cell r="V22">
            <v>184859.59060000003</v>
          </cell>
          <cell r="W22">
            <v>190914.44029999999</v>
          </cell>
          <cell r="X22">
            <v>191576.08833999999</v>
          </cell>
          <cell r="Y22">
            <v>186217.89294769824</v>
          </cell>
          <cell r="Z22">
            <v>183714.79394332104</v>
          </cell>
          <cell r="AA22">
            <v>181392.41081872891</v>
          </cell>
          <cell r="AB22">
            <v>184574.28984014763</v>
          </cell>
          <cell r="AC22">
            <v>184481.64041824781</v>
          </cell>
          <cell r="AD22">
            <v>183470.27054637024</v>
          </cell>
          <cell r="AE22">
            <v>183094.28956494722</v>
          </cell>
          <cell r="AF22">
            <v>183212.56401789366</v>
          </cell>
          <cell r="AG22">
            <v>184652.02397198012</v>
          </cell>
          <cell r="AH22">
            <v>184779.24095087359</v>
          </cell>
          <cell r="AI22">
            <v>197749.56049462513</v>
          </cell>
          <cell r="AJ22">
            <v>199910.27777552689</v>
          </cell>
          <cell r="AK22">
            <v>200126.69029896744</v>
          </cell>
          <cell r="AL22">
            <v>199993.47315313236</v>
          </cell>
          <cell r="AM22">
            <v>197375.75717132166</v>
          </cell>
          <cell r="AN22">
            <v>195195.10884432207</v>
          </cell>
          <cell r="AO22">
            <v>193875.04081246624</v>
          </cell>
          <cell r="AP22">
            <v>190907.50035972742</v>
          </cell>
          <cell r="AQ22">
            <v>202995.60344031831</v>
          </cell>
          <cell r="AR22">
            <v>204783.3757547274</v>
          </cell>
          <cell r="AS22">
            <v>206505.40497075577</v>
          </cell>
          <cell r="AT22">
            <v>305115.512181748</v>
          </cell>
          <cell r="AU22">
            <v>303285.61984234967</v>
          </cell>
        </row>
        <row r="25">
          <cell r="A25" t="str">
            <v>PASIVOS</v>
          </cell>
          <cell r="C25">
            <v>626850.75198000006</v>
          </cell>
          <cell r="D25">
            <v>679671.83801999991</v>
          </cell>
          <cell r="E25">
            <v>729439.98545999988</v>
          </cell>
          <cell r="F25">
            <v>801943.42549000017</v>
          </cell>
          <cell r="G25">
            <v>864729.36309000012</v>
          </cell>
          <cell r="H25">
            <v>931026.41634999996</v>
          </cell>
          <cell r="I25">
            <v>986783.37254999997</v>
          </cell>
          <cell r="J25">
            <v>967793.69144000008</v>
          </cell>
          <cell r="K25">
            <v>967125.28229</v>
          </cell>
          <cell r="L25">
            <v>968669.58544000005</v>
          </cell>
          <cell r="M25">
            <v>983331.18081999989</v>
          </cell>
          <cell r="N25">
            <v>997728.62927000003</v>
          </cell>
          <cell r="O25">
            <v>1038488.4428499999</v>
          </cell>
          <cell r="P25">
            <v>1068396.84828</v>
          </cell>
          <cell r="Q25">
            <v>1093662.8043300002</v>
          </cell>
          <cell r="R25">
            <v>1138748.9393900002</v>
          </cell>
          <cell r="S25">
            <v>1122995.9234799999</v>
          </cell>
          <cell r="T25">
            <v>1130630.8524599997</v>
          </cell>
          <cell r="U25">
            <v>1170618.2424000001</v>
          </cell>
          <cell r="V25">
            <v>1228413.4180199997</v>
          </cell>
          <cell r="W25">
            <v>1208752.1225599998</v>
          </cell>
          <cell r="X25">
            <v>1200601.8217</v>
          </cell>
          <cell r="Y25">
            <v>1215871.9466666218</v>
          </cell>
          <cell r="Z25">
            <v>1277047.743759877</v>
          </cell>
          <cell r="AA25">
            <v>1246755.449797329</v>
          </cell>
          <cell r="AB25">
            <v>1237857.1185803285</v>
          </cell>
          <cell r="AC25">
            <v>1219964.2981145107</v>
          </cell>
          <cell r="AD25">
            <v>1217872.7313210478</v>
          </cell>
          <cell r="AE25">
            <v>1206868.6252109087</v>
          </cell>
          <cell r="AF25">
            <v>1221506.4176791816</v>
          </cell>
          <cell r="AG25">
            <v>1214412.1802054818</v>
          </cell>
          <cell r="AH25">
            <v>1247394.8589188384</v>
          </cell>
          <cell r="AI25">
            <v>1303492.2157749673</v>
          </cell>
          <cell r="AJ25">
            <v>1300551.6633656439</v>
          </cell>
          <cell r="AK25">
            <v>1317765.5815020567</v>
          </cell>
          <cell r="AL25">
            <v>1343858.8614966313</v>
          </cell>
          <cell r="AM25">
            <v>1373649.6391751333</v>
          </cell>
          <cell r="AN25">
            <v>1463074.3281444905</v>
          </cell>
          <cell r="AO25">
            <v>1473696.9122044197</v>
          </cell>
          <cell r="AP25">
            <v>1481375.8102169537</v>
          </cell>
          <cell r="AQ25">
            <v>1482883.0995796851</v>
          </cell>
          <cell r="AR25">
            <v>1475831.1284209115</v>
          </cell>
          <cell r="AS25">
            <v>1475137.034002261</v>
          </cell>
          <cell r="AT25">
            <v>1467595.1063484738</v>
          </cell>
          <cell r="AU25">
            <v>1511723.9178995686</v>
          </cell>
        </row>
        <row r="27">
          <cell r="A27" t="str">
            <v>Operaciones de mercado abierto</v>
          </cell>
          <cell r="C27">
            <v>38393.128880000004</v>
          </cell>
          <cell r="D27">
            <v>70780.359377000015</v>
          </cell>
          <cell r="E27">
            <v>70780.359377000015</v>
          </cell>
          <cell r="F27">
            <v>127385.27035700002</v>
          </cell>
          <cell r="G27">
            <v>127385.27035700002</v>
          </cell>
          <cell r="H27">
            <v>67276.115720000002</v>
          </cell>
          <cell r="I27">
            <v>67276.115720000002</v>
          </cell>
          <cell r="J27">
            <v>72166.368979999999</v>
          </cell>
          <cell r="K27">
            <v>82690.366959999999</v>
          </cell>
          <cell r="L27">
            <v>61801.83698</v>
          </cell>
          <cell r="M27">
            <v>91222.43531999999</v>
          </cell>
          <cell r="N27">
            <v>109354.15199999997</v>
          </cell>
          <cell r="O27">
            <v>117132.31594999999</v>
          </cell>
          <cell r="P27">
            <v>163906.63792000001</v>
          </cell>
          <cell r="Q27">
            <v>174404.22392000002</v>
          </cell>
          <cell r="R27">
            <v>209327.37099</v>
          </cell>
          <cell r="S27">
            <v>218167.16898000002</v>
          </cell>
          <cell r="T27">
            <v>197171.44697999998</v>
          </cell>
          <cell r="U27">
            <v>185957.57292000001</v>
          </cell>
          <cell r="V27">
            <v>185957.57292000001</v>
          </cell>
          <cell r="W27">
            <v>180889.87002000003</v>
          </cell>
          <cell r="X27">
            <v>185076.45791999999</v>
          </cell>
          <cell r="Y27">
            <v>200565.37100464982</v>
          </cell>
          <cell r="Z27">
            <v>183720.3676506</v>
          </cell>
          <cell r="AA27">
            <v>204095.32358204</v>
          </cell>
          <cell r="AB27">
            <v>196706.03166916</v>
          </cell>
          <cell r="AC27">
            <v>181815.40634998001</v>
          </cell>
          <cell r="AD27">
            <v>173456.85430090909</v>
          </cell>
          <cell r="AE27">
            <v>148467.55311860988</v>
          </cell>
          <cell r="AF27">
            <v>156484.9852727598</v>
          </cell>
          <cell r="AG27">
            <v>146882.27468235968</v>
          </cell>
          <cell r="AH27">
            <v>164269.5994979401</v>
          </cell>
          <cell r="AI27">
            <v>164269.5994979401</v>
          </cell>
          <cell r="AJ27">
            <v>178423.58649496926</v>
          </cell>
          <cell r="AK27">
            <v>188342.50412036941</v>
          </cell>
          <cell r="AL27">
            <v>209695.18831715966</v>
          </cell>
          <cell r="AM27">
            <v>228687.93667145917</v>
          </cell>
          <cell r="AN27">
            <v>261057.49529750002</v>
          </cell>
          <cell r="AO27">
            <v>289233.76963865937</v>
          </cell>
          <cell r="AP27">
            <v>285888.35517830978</v>
          </cell>
          <cell r="AQ27">
            <v>327435.53970741003</v>
          </cell>
          <cell r="AR27">
            <v>349626.19123703922</v>
          </cell>
          <cell r="AS27">
            <v>346063.8677561598</v>
          </cell>
          <cell r="AT27">
            <v>346824.19858638919</v>
          </cell>
          <cell r="AU27">
            <v>337082.77081705944</v>
          </cell>
        </row>
        <row r="28">
          <cell r="A28" t="str">
            <v xml:space="preserve">     Bonos de estabilización monetaria</v>
          </cell>
          <cell r="C28">
            <v>24610.120880000002</v>
          </cell>
          <cell r="D28">
            <v>58406.859377000015</v>
          </cell>
          <cell r="E28">
            <v>58406.859377000015</v>
          </cell>
          <cell r="F28">
            <v>111583.01035700002</v>
          </cell>
          <cell r="G28">
            <v>111583.01035700002</v>
          </cell>
          <cell r="H28">
            <v>35656.965720000007</v>
          </cell>
          <cell r="I28">
            <v>35656.965720000007</v>
          </cell>
          <cell r="J28">
            <v>38450.118979999999</v>
          </cell>
          <cell r="K28">
            <v>34585.566959999996</v>
          </cell>
          <cell r="L28">
            <v>32824.736980000001</v>
          </cell>
          <cell r="M28">
            <v>64654.985319999992</v>
          </cell>
          <cell r="N28">
            <v>73631.751999999979</v>
          </cell>
          <cell r="O28">
            <v>96157.715949999998</v>
          </cell>
          <cell r="P28">
            <v>133650.88792000001</v>
          </cell>
          <cell r="Q28">
            <v>164066.27392000001</v>
          </cell>
          <cell r="R28">
            <v>170204.77098999999</v>
          </cell>
          <cell r="S28">
            <v>180639.16898000002</v>
          </cell>
          <cell r="T28">
            <v>164430.59697999997</v>
          </cell>
          <cell r="U28">
            <v>152712.82292000001</v>
          </cell>
          <cell r="V28">
            <v>152712.82292000001</v>
          </cell>
          <cell r="W28">
            <v>166419.37002000003</v>
          </cell>
          <cell r="X28">
            <v>169258.85791999998</v>
          </cell>
          <cell r="Y28">
            <v>176861.77100464981</v>
          </cell>
          <cell r="Z28">
            <v>174744.91765059999</v>
          </cell>
          <cell r="AA28">
            <v>200706.62358203999</v>
          </cell>
          <cell r="AB28">
            <v>194352.28166916</v>
          </cell>
          <cell r="AC28">
            <v>161792.95634998</v>
          </cell>
          <cell r="AD28">
            <v>156831.75430090909</v>
          </cell>
          <cell r="AE28">
            <v>144438.50311860989</v>
          </cell>
          <cell r="AF28">
            <v>149893.93527275982</v>
          </cell>
          <cell r="AG28">
            <v>134687.97468235969</v>
          </cell>
          <cell r="AH28">
            <v>153009.29949794011</v>
          </cell>
          <cell r="AI28">
            <v>153009.29949794011</v>
          </cell>
          <cell r="AJ28">
            <v>163880.53649496927</v>
          </cell>
          <cell r="AK28">
            <v>183852.50412036941</v>
          </cell>
          <cell r="AL28">
            <v>204148.68831715966</v>
          </cell>
          <cell r="AM28">
            <v>222174.88667145919</v>
          </cell>
          <cell r="AN28">
            <v>255242.14529750001</v>
          </cell>
          <cell r="AO28">
            <v>280170.1696386594</v>
          </cell>
          <cell r="AP28">
            <v>281519.30517830979</v>
          </cell>
          <cell r="AQ28">
            <v>319425.73970741004</v>
          </cell>
          <cell r="AR28">
            <v>340591.64123703924</v>
          </cell>
          <cell r="AS28">
            <v>323933.81775615981</v>
          </cell>
          <cell r="AT28">
            <v>302210.6485863892</v>
          </cell>
          <cell r="AU28">
            <v>299761.67081705946</v>
          </cell>
        </row>
        <row r="29">
          <cell r="A29" t="str">
            <v xml:space="preserve">             Entidades</v>
          </cell>
          <cell r="C29">
            <v>420</v>
          </cell>
          <cell r="D29">
            <v>1556</v>
          </cell>
          <cell r="E29">
            <v>1556</v>
          </cell>
          <cell r="F29">
            <v>5073</v>
          </cell>
          <cell r="G29">
            <v>5073</v>
          </cell>
          <cell r="H29">
            <v>489</v>
          </cell>
          <cell r="I29">
            <v>489</v>
          </cell>
          <cell r="J29">
            <v>364</v>
          </cell>
          <cell r="K29">
            <v>490</v>
          </cell>
          <cell r="L29">
            <v>490</v>
          </cell>
          <cell r="M29">
            <v>365</v>
          </cell>
          <cell r="N29">
            <v>365</v>
          </cell>
          <cell r="O29">
            <v>365</v>
          </cell>
          <cell r="P29">
            <v>975</v>
          </cell>
          <cell r="Q29">
            <v>551</v>
          </cell>
          <cell r="R29">
            <v>551</v>
          </cell>
          <cell r="S29">
            <v>570</v>
          </cell>
          <cell r="T29">
            <v>610</v>
          </cell>
          <cell r="U29">
            <v>390</v>
          </cell>
          <cell r="V29">
            <v>390</v>
          </cell>
          <cell r="W29">
            <v>389</v>
          </cell>
          <cell r="X29">
            <v>703</v>
          </cell>
          <cell r="Y29">
            <v>660</v>
          </cell>
          <cell r="Z29">
            <v>950</v>
          </cell>
          <cell r="AA29">
            <v>541</v>
          </cell>
          <cell r="AB29">
            <v>541</v>
          </cell>
          <cell r="AC29">
            <v>595</v>
          </cell>
          <cell r="AD29">
            <v>595</v>
          </cell>
          <cell r="AE29">
            <v>345</v>
          </cell>
          <cell r="AF29">
            <v>25345</v>
          </cell>
          <cell r="AG29">
            <v>25360</v>
          </cell>
          <cell r="AH29">
            <v>24389</v>
          </cell>
          <cell r="AI29">
            <v>24389</v>
          </cell>
          <cell r="AJ29">
            <v>23381</v>
          </cell>
          <cell r="AK29">
            <v>23252</v>
          </cell>
          <cell r="AL29">
            <v>23253</v>
          </cell>
          <cell r="AM29">
            <v>24427</v>
          </cell>
          <cell r="AN29">
            <v>24426</v>
          </cell>
          <cell r="AO29">
            <v>24427</v>
          </cell>
          <cell r="AP29">
            <v>25664</v>
          </cell>
          <cell r="AQ29">
            <v>25664</v>
          </cell>
          <cell r="AR29">
            <v>25449</v>
          </cell>
          <cell r="AS29">
            <v>26502</v>
          </cell>
          <cell r="AT29">
            <v>26502</v>
          </cell>
          <cell r="AU29">
            <v>26502</v>
          </cell>
        </row>
        <row r="30">
          <cell r="A30" t="str">
            <v xml:space="preserve">            Sector financiero no bancario</v>
          </cell>
          <cell r="C30">
            <v>188</v>
          </cell>
          <cell r="D30">
            <v>4799</v>
          </cell>
          <cell r="E30">
            <v>4799</v>
          </cell>
          <cell r="F30">
            <v>2559</v>
          </cell>
          <cell r="G30">
            <v>2559</v>
          </cell>
          <cell r="H30">
            <v>578</v>
          </cell>
          <cell r="I30">
            <v>578</v>
          </cell>
          <cell r="J30">
            <v>5</v>
          </cell>
          <cell r="K30">
            <v>5</v>
          </cell>
          <cell r="L30">
            <v>5</v>
          </cell>
          <cell r="M30">
            <v>1182</v>
          </cell>
          <cell r="N30">
            <v>4383</v>
          </cell>
          <cell r="O30">
            <v>5580</v>
          </cell>
          <cell r="P30">
            <v>12191</v>
          </cell>
          <cell r="Q30">
            <v>20020</v>
          </cell>
          <cell r="R30">
            <v>24564</v>
          </cell>
          <cell r="S30">
            <v>33112</v>
          </cell>
          <cell r="T30">
            <v>28957</v>
          </cell>
          <cell r="U30">
            <v>30639</v>
          </cell>
          <cell r="V30">
            <v>30639</v>
          </cell>
          <cell r="W30">
            <v>28015</v>
          </cell>
          <cell r="X30">
            <v>29332</v>
          </cell>
          <cell r="Y30">
            <v>34343</v>
          </cell>
          <cell r="Z30">
            <v>37592</v>
          </cell>
          <cell r="AA30">
            <v>45214</v>
          </cell>
          <cell r="AB30">
            <v>48704</v>
          </cell>
          <cell r="AC30">
            <v>44538</v>
          </cell>
          <cell r="AD30">
            <v>39001</v>
          </cell>
          <cell r="AE30">
            <v>28617</v>
          </cell>
          <cell r="AF30">
            <v>29103</v>
          </cell>
          <cell r="AG30">
            <v>22559</v>
          </cell>
          <cell r="AH30">
            <v>27902</v>
          </cell>
          <cell r="AI30">
            <v>27902</v>
          </cell>
          <cell r="AJ30">
            <v>37605</v>
          </cell>
          <cell r="AK30">
            <v>35927</v>
          </cell>
          <cell r="AL30">
            <v>37243</v>
          </cell>
          <cell r="AM30">
            <v>36358</v>
          </cell>
          <cell r="AN30">
            <v>36532</v>
          </cell>
          <cell r="AO30">
            <v>36774</v>
          </cell>
          <cell r="AP30">
            <v>39155</v>
          </cell>
          <cell r="AQ30">
            <v>54243</v>
          </cell>
          <cell r="AR30">
            <v>56885</v>
          </cell>
          <cell r="AS30">
            <v>54779</v>
          </cell>
          <cell r="AT30">
            <v>56813</v>
          </cell>
          <cell r="AU30">
            <v>50735</v>
          </cell>
        </row>
        <row r="31">
          <cell r="A31" t="str">
            <v xml:space="preserve">            Bancos comerciales</v>
          </cell>
          <cell r="C31">
            <v>1505.2548999999999</v>
          </cell>
          <cell r="D31">
            <v>8271.2311000000009</v>
          </cell>
          <cell r="E31">
            <v>8271.2311000000009</v>
          </cell>
          <cell r="F31">
            <v>38310.792300000001</v>
          </cell>
          <cell r="G31">
            <v>38310.792300000001</v>
          </cell>
          <cell r="H31">
            <v>30646.848299999998</v>
          </cell>
          <cell r="I31">
            <v>30646.848299999998</v>
          </cell>
          <cell r="J31">
            <v>36420.933133999999</v>
          </cell>
          <cell r="K31">
            <v>30586.966091999999</v>
          </cell>
          <cell r="L31">
            <v>28914.68766</v>
          </cell>
          <cell r="M31">
            <v>23754.110219999999</v>
          </cell>
          <cell r="N31">
            <v>23396.649526000001</v>
          </cell>
          <cell r="O31">
            <v>24508.880709999998</v>
          </cell>
          <cell r="P31">
            <v>26875.808634000001</v>
          </cell>
          <cell r="Q31">
            <v>25568.016219000001</v>
          </cell>
          <cell r="R31">
            <v>25669.048077000003</v>
          </cell>
          <cell r="S31">
            <v>38101.224820000003</v>
          </cell>
          <cell r="T31">
            <v>42395.612503999997</v>
          </cell>
          <cell r="U31">
            <v>40091.120808</v>
          </cell>
          <cell r="V31">
            <v>40091.120808</v>
          </cell>
          <cell r="W31">
            <v>45787.981699999997</v>
          </cell>
          <cell r="X31">
            <v>31926.9604</v>
          </cell>
          <cell r="Y31">
            <v>23033.729463</v>
          </cell>
          <cell r="Z31">
            <v>18852.194050999999</v>
          </cell>
          <cell r="AA31">
            <v>23423.280383000001</v>
          </cell>
          <cell r="AB31">
            <v>25132.017130979999</v>
          </cell>
          <cell r="AC31">
            <v>19891.6954138</v>
          </cell>
          <cell r="AD31">
            <v>18783.904656800001</v>
          </cell>
          <cell r="AE31">
            <v>19101.3165678</v>
          </cell>
          <cell r="AF31">
            <v>16769.4711838</v>
          </cell>
          <cell r="AG31">
            <v>7954.3486112299997</v>
          </cell>
          <cell r="AH31">
            <v>17075.534410849999</v>
          </cell>
          <cell r="AI31">
            <v>17075.534410849999</v>
          </cell>
          <cell r="AJ31">
            <v>14709.025948500001</v>
          </cell>
          <cell r="AK31">
            <v>16836.571979910001</v>
          </cell>
          <cell r="AL31">
            <v>18036.68325668</v>
          </cell>
          <cell r="AM31">
            <v>22156.001254999999</v>
          </cell>
          <cell r="AN31">
            <v>31917.695027999998</v>
          </cell>
          <cell r="AO31">
            <v>40604.445226999997</v>
          </cell>
          <cell r="AP31">
            <v>48363.161495</v>
          </cell>
          <cell r="AQ31">
            <v>57586.790177000003</v>
          </cell>
          <cell r="AR31">
            <v>65135.626762</v>
          </cell>
          <cell r="AS31">
            <v>65369.484311</v>
          </cell>
          <cell r="AT31">
            <v>53935.516846999999</v>
          </cell>
          <cell r="AU31">
            <v>56518.03757</v>
          </cell>
        </row>
        <row r="32">
          <cell r="A32" t="str">
            <v xml:space="preserve">            Sector privado</v>
          </cell>
          <cell r="C32">
            <v>22496.865980000002</v>
          </cell>
          <cell r="D32">
            <v>43780.628277000011</v>
          </cell>
          <cell r="E32">
            <v>43780.628277000011</v>
          </cell>
          <cell r="F32">
            <v>65640.21805700002</v>
          </cell>
          <cell r="G32">
            <v>65640.21805700002</v>
          </cell>
          <cell r="H32">
            <v>3943.1174200000096</v>
          </cell>
          <cell r="I32">
            <v>3943.1174200000096</v>
          </cell>
          <cell r="J32">
            <v>1660.1858460000003</v>
          </cell>
          <cell r="K32">
            <v>3503.6008680000014</v>
          </cell>
          <cell r="L32">
            <v>3415.0493199999983</v>
          </cell>
          <cell r="M32">
            <v>39353.87509999999</v>
          </cell>
          <cell r="N32">
            <v>45487.102473999985</v>
          </cell>
          <cell r="O32">
            <v>65703.83524</v>
          </cell>
          <cell r="P32">
            <v>93609.079285999993</v>
          </cell>
          <cell r="Q32">
            <v>117927.25770100002</v>
          </cell>
          <cell r="R32">
            <v>119420.72291300001</v>
          </cell>
          <cell r="S32">
            <v>108855.94416</v>
          </cell>
          <cell r="T32">
            <v>92467.984475999998</v>
          </cell>
          <cell r="U32">
            <v>81592.702111999984</v>
          </cell>
          <cell r="V32">
            <v>81592.702111999984</v>
          </cell>
          <cell r="W32">
            <v>92227.388320000013</v>
          </cell>
          <cell r="X32">
            <v>107296.89752</v>
          </cell>
          <cell r="Y32">
            <v>118825.04154164981</v>
          </cell>
          <cell r="Z32">
            <v>117350.72359959999</v>
          </cell>
          <cell r="AA32">
            <v>131528.34319903998</v>
          </cell>
          <cell r="AB32">
            <v>119975.26453818001</v>
          </cell>
          <cell r="AC32">
            <v>96768.260936179999</v>
          </cell>
          <cell r="AD32">
            <v>98451.849644109083</v>
          </cell>
          <cell r="AE32">
            <v>96375.186550809885</v>
          </cell>
          <cell r="AF32">
            <v>78676.464088959823</v>
          </cell>
          <cell r="AG32">
            <v>78814.626071129693</v>
          </cell>
          <cell r="AH32">
            <v>83642.765087090098</v>
          </cell>
          <cell r="AI32">
            <v>83642.765087090098</v>
          </cell>
          <cell r="AJ32">
            <v>88185.510546469275</v>
          </cell>
          <cell r="AK32">
            <v>107836.93214045941</v>
          </cell>
          <cell r="AL32">
            <v>125616.00506047967</v>
          </cell>
          <cell r="AM32">
            <v>139233.8854164592</v>
          </cell>
          <cell r="AN32">
            <v>162366.4502695</v>
          </cell>
          <cell r="AO32">
            <v>178364.72441165941</v>
          </cell>
          <cell r="AP32">
            <v>168337.14368330978</v>
          </cell>
          <cell r="AQ32">
            <v>181931.94953041006</v>
          </cell>
          <cell r="AR32">
            <v>193122.01447503924</v>
          </cell>
          <cell r="AS32">
            <v>177283.33344515983</v>
          </cell>
          <cell r="AT32">
            <v>164960.13173938921</v>
          </cell>
          <cell r="AU32">
            <v>166006.63324705948</v>
          </cell>
        </row>
        <row r="33">
          <cell r="A33" t="str">
            <v xml:space="preserve">     Inversiones de corto plazo</v>
          </cell>
          <cell r="C33">
            <v>13783.007999999998</v>
          </cell>
          <cell r="D33">
            <v>12373.5</v>
          </cell>
          <cell r="E33">
            <v>12373.5</v>
          </cell>
          <cell r="F33">
            <v>15802.26</v>
          </cell>
          <cell r="G33">
            <v>15802.26</v>
          </cell>
          <cell r="H33">
            <v>31619.15</v>
          </cell>
          <cell r="I33">
            <v>31619.15</v>
          </cell>
          <cell r="J33">
            <v>33716.25</v>
          </cell>
          <cell r="K33">
            <v>48104.800000000003</v>
          </cell>
          <cell r="L33">
            <v>28977.1</v>
          </cell>
          <cell r="M33">
            <v>26567.45</v>
          </cell>
          <cell r="N33">
            <v>35722.400000000001</v>
          </cell>
          <cell r="O33">
            <v>20974.6</v>
          </cell>
          <cell r="P33">
            <v>30255.75</v>
          </cell>
          <cell r="Q33">
            <v>10337.950000000001</v>
          </cell>
          <cell r="R33">
            <v>39122.6</v>
          </cell>
          <cell r="S33">
            <v>37528</v>
          </cell>
          <cell r="T33">
            <v>32740.85</v>
          </cell>
          <cell r="U33">
            <v>33244.75</v>
          </cell>
          <cell r="V33">
            <v>33244.75</v>
          </cell>
          <cell r="W33">
            <v>14470.5</v>
          </cell>
          <cell r="X33">
            <v>15817.600000000002</v>
          </cell>
          <cell r="Y33">
            <v>23703.599999999999</v>
          </cell>
          <cell r="Z33">
            <v>8975.4500000000007</v>
          </cell>
          <cell r="AA33">
            <v>3388.7</v>
          </cell>
          <cell r="AB33">
            <v>2353.75</v>
          </cell>
          <cell r="AC33">
            <v>20022.45</v>
          </cell>
          <cell r="AD33">
            <v>16625.099999999999</v>
          </cell>
          <cell r="AE33">
            <v>4029.05</v>
          </cell>
          <cell r="AF33">
            <v>6591.05</v>
          </cell>
          <cell r="AG33">
            <v>12194.3</v>
          </cell>
          <cell r="AH33">
            <v>11260.3</v>
          </cell>
          <cell r="AI33">
            <v>11260.3</v>
          </cell>
          <cell r="AJ33">
            <v>14543.05</v>
          </cell>
          <cell r="AK33">
            <v>4490</v>
          </cell>
          <cell r="AL33">
            <v>5546.5</v>
          </cell>
          <cell r="AM33">
            <v>6513.05</v>
          </cell>
          <cell r="AN33">
            <v>5815.35</v>
          </cell>
          <cell r="AO33">
            <v>9063.5999999999985</v>
          </cell>
          <cell r="AP33">
            <v>4369.05</v>
          </cell>
          <cell r="AQ33">
            <v>8009.8</v>
          </cell>
          <cell r="AR33">
            <v>9034.5499999999993</v>
          </cell>
          <cell r="AS33">
            <v>22130.05</v>
          </cell>
          <cell r="AT33">
            <v>44613.55</v>
          </cell>
          <cell r="AU33">
            <v>37321.1</v>
          </cell>
        </row>
        <row r="34">
          <cell r="A34" t="str">
            <v xml:space="preserve">             Entidades</v>
          </cell>
          <cell r="C34">
            <v>61.75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1473.3</v>
          </cell>
          <cell r="AF34">
            <v>5572</v>
          </cell>
          <cell r="AG34">
            <v>7185</v>
          </cell>
          <cell r="AH34">
            <v>9133.5</v>
          </cell>
          <cell r="AI34">
            <v>9133.5</v>
          </cell>
          <cell r="AJ34">
            <v>14134.25</v>
          </cell>
          <cell r="AK34">
            <v>4281.2</v>
          </cell>
          <cell r="AL34">
            <v>4937.7</v>
          </cell>
          <cell r="AM34">
            <v>5504.25</v>
          </cell>
          <cell r="AN34">
            <v>3806.55</v>
          </cell>
          <cell r="AO34">
            <v>4054.8</v>
          </cell>
          <cell r="AP34">
            <v>3960.25</v>
          </cell>
          <cell r="AQ34">
            <v>4124.8500000000004</v>
          </cell>
          <cell r="AR34">
            <v>5466.15</v>
          </cell>
          <cell r="AS34">
            <v>5637.25</v>
          </cell>
          <cell r="AT34">
            <v>8274.65</v>
          </cell>
          <cell r="AU34">
            <v>7076.6</v>
          </cell>
        </row>
        <row r="35">
          <cell r="A35" t="str">
            <v xml:space="preserve">            Sector financiero no bancario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</row>
        <row r="36">
          <cell r="A36" t="str">
            <v xml:space="preserve">            Bancos comerciales</v>
          </cell>
          <cell r="C36">
            <v>4424.3</v>
          </cell>
          <cell r="D36">
            <v>8346</v>
          </cell>
          <cell r="E36">
            <v>8346</v>
          </cell>
          <cell r="F36">
            <v>12253.5</v>
          </cell>
          <cell r="G36">
            <v>12253.5</v>
          </cell>
          <cell r="H36">
            <v>24029.75</v>
          </cell>
          <cell r="I36">
            <v>24029.75</v>
          </cell>
          <cell r="J36">
            <v>25582.4925</v>
          </cell>
          <cell r="K36">
            <v>32906</v>
          </cell>
          <cell r="L36">
            <v>22282</v>
          </cell>
          <cell r="M36">
            <v>25869.956999999999</v>
          </cell>
          <cell r="N36">
            <v>31465</v>
          </cell>
          <cell r="O36">
            <v>19931</v>
          </cell>
          <cell r="P36">
            <v>27108</v>
          </cell>
          <cell r="Q36">
            <v>4913</v>
          </cell>
          <cell r="R36">
            <v>34727</v>
          </cell>
          <cell r="S36">
            <v>29618.5</v>
          </cell>
          <cell r="T36">
            <v>22266</v>
          </cell>
          <cell r="U36">
            <v>25882</v>
          </cell>
          <cell r="V36">
            <v>25882</v>
          </cell>
          <cell r="W36">
            <v>13879</v>
          </cell>
          <cell r="X36">
            <v>8629</v>
          </cell>
          <cell r="Y36">
            <v>22632</v>
          </cell>
          <cell r="Z36">
            <v>2134</v>
          </cell>
          <cell r="AA36">
            <v>3027</v>
          </cell>
          <cell r="AB36">
            <v>27</v>
          </cell>
          <cell r="AC36">
            <v>18024</v>
          </cell>
          <cell r="AD36">
            <v>12019</v>
          </cell>
          <cell r="AE36">
            <v>2500</v>
          </cell>
          <cell r="AF36">
            <v>1000</v>
          </cell>
          <cell r="AG36">
            <v>0</v>
          </cell>
          <cell r="AH36">
            <v>0</v>
          </cell>
          <cell r="AI36">
            <v>0</v>
          </cell>
          <cell r="AJ36">
            <v>400</v>
          </cell>
          <cell r="AK36">
            <v>200.01041667000001</v>
          </cell>
          <cell r="AL36">
            <v>0</v>
          </cell>
          <cell r="AM36">
            <v>1000</v>
          </cell>
          <cell r="AN36">
            <v>2000.104167</v>
          </cell>
          <cell r="AO36">
            <v>5000.0520829999996</v>
          </cell>
          <cell r="AP36">
            <v>400.01041700000002</v>
          </cell>
          <cell r="AQ36">
            <v>2500</v>
          </cell>
          <cell r="AR36">
            <v>2500</v>
          </cell>
          <cell r="AS36">
            <v>16419</v>
          </cell>
          <cell r="AT36">
            <v>36194</v>
          </cell>
          <cell r="AU36">
            <v>27770</v>
          </cell>
        </row>
        <row r="37">
          <cell r="A37" t="str">
            <v xml:space="preserve">            Sector privado</v>
          </cell>
          <cell r="C37">
            <v>9296.9579999999987</v>
          </cell>
          <cell r="D37">
            <v>4027.5</v>
          </cell>
          <cell r="E37">
            <v>4027.5</v>
          </cell>
          <cell r="F37">
            <v>3548.76</v>
          </cell>
          <cell r="G37">
            <v>3548.76</v>
          </cell>
          <cell r="H37">
            <v>7589.4000000000015</v>
          </cell>
          <cell r="I37">
            <v>7589.4000000000015</v>
          </cell>
          <cell r="J37">
            <v>8133.7574999999979</v>
          </cell>
          <cell r="K37">
            <v>15198.800000000003</v>
          </cell>
          <cell r="L37">
            <v>6695.0999999999967</v>
          </cell>
          <cell r="M37">
            <v>697.49300000000073</v>
          </cell>
          <cell r="N37">
            <v>4257.4000000000015</v>
          </cell>
          <cell r="O37">
            <v>1043.5999999999999</v>
          </cell>
          <cell r="P37">
            <v>3147.7500000000014</v>
          </cell>
          <cell r="Q37">
            <v>5424.9500000000007</v>
          </cell>
          <cell r="R37">
            <v>4395.6000000000004</v>
          </cell>
          <cell r="S37">
            <v>7909.5000000000018</v>
          </cell>
          <cell r="T37">
            <v>10474.85</v>
          </cell>
          <cell r="U37">
            <v>7362.7500000000018</v>
          </cell>
          <cell r="V37">
            <v>7362.7500000000018</v>
          </cell>
          <cell r="W37">
            <v>591.49999999999966</v>
          </cell>
          <cell r="X37">
            <v>7188.6000000000013</v>
          </cell>
          <cell r="Y37">
            <v>1071.5999999999992</v>
          </cell>
          <cell r="Z37">
            <v>6841.4500000000007</v>
          </cell>
          <cell r="AA37">
            <v>361.69999999999965</v>
          </cell>
          <cell r="AB37">
            <v>2326.75</v>
          </cell>
          <cell r="AC37">
            <v>1998.4500000000014</v>
          </cell>
          <cell r="AD37">
            <v>4606.0999999999995</v>
          </cell>
          <cell r="AE37">
            <v>55.749999999999815</v>
          </cell>
          <cell r="AF37">
            <v>19.05</v>
          </cell>
          <cell r="AG37">
            <v>5009.2999999999993</v>
          </cell>
          <cell r="AH37">
            <v>2126.8000000000002</v>
          </cell>
          <cell r="AI37">
            <v>2126.8000000000002</v>
          </cell>
          <cell r="AJ37">
            <v>8.8000000000000007</v>
          </cell>
          <cell r="AK37">
            <v>8.7895833299997328</v>
          </cell>
          <cell r="AL37">
            <v>608.79999999999995</v>
          </cell>
          <cell r="AM37">
            <v>8.8000000000000007</v>
          </cell>
          <cell r="AN37">
            <v>8.6958329999995847</v>
          </cell>
          <cell r="AO37">
            <v>8.7479169999995072</v>
          </cell>
          <cell r="AP37">
            <v>8.7895829999995847</v>
          </cell>
          <cell r="AQ37">
            <v>1384.9499999999996</v>
          </cell>
          <cell r="AR37">
            <v>1068.3999999999994</v>
          </cell>
          <cell r="AS37">
            <v>73.8</v>
          </cell>
          <cell r="AT37">
            <v>144.89999999999856</v>
          </cell>
          <cell r="AU37">
            <v>2474.4999999999973</v>
          </cell>
        </row>
        <row r="38">
          <cell r="A38" t="str">
            <v>BEM  conversión, canje y fundaciones</v>
          </cell>
          <cell r="C38">
            <v>17993.197</v>
          </cell>
          <cell r="D38">
            <v>17395.037482999996</v>
          </cell>
          <cell r="E38">
            <v>17395.037482999996</v>
          </cell>
          <cell r="F38">
            <v>13252.621482999999</v>
          </cell>
          <cell r="G38">
            <v>13252.621482999999</v>
          </cell>
          <cell r="H38">
            <v>7057.2510000000002</v>
          </cell>
          <cell r="I38">
            <v>7057.2510000000002</v>
          </cell>
          <cell r="J38">
            <v>7054.973</v>
          </cell>
          <cell r="K38">
            <v>7054.442</v>
          </cell>
          <cell r="L38">
            <v>7039.4629999999997</v>
          </cell>
          <cell r="M38">
            <v>7039.4049999999997</v>
          </cell>
          <cell r="N38">
            <v>6569.31</v>
          </cell>
          <cell r="O38">
            <v>6567.6589999999997</v>
          </cell>
          <cell r="P38">
            <v>6565.3760000000002</v>
          </cell>
          <cell r="Q38">
            <v>6562.866</v>
          </cell>
          <cell r="R38">
            <v>6560.433</v>
          </cell>
          <cell r="S38">
            <v>6560.433</v>
          </cell>
          <cell r="T38">
            <v>6560.433</v>
          </cell>
          <cell r="U38">
            <v>6085.3220000000001</v>
          </cell>
          <cell r="V38">
            <v>6085.3220000000001</v>
          </cell>
          <cell r="W38">
            <v>6083.1639999999998</v>
          </cell>
          <cell r="X38">
            <v>6083.1639999999998</v>
          </cell>
          <cell r="Y38">
            <v>6082.1260000000002</v>
          </cell>
          <cell r="Z38">
            <v>6081.4439999999995</v>
          </cell>
          <cell r="AA38">
            <v>5602.33</v>
          </cell>
          <cell r="AB38">
            <v>5597.8710000000001</v>
          </cell>
          <cell r="AC38">
            <v>5596.5360000000001</v>
          </cell>
          <cell r="AD38">
            <v>5596.4879999999994</v>
          </cell>
          <cell r="AE38">
            <v>5595.2699999999995</v>
          </cell>
          <cell r="AF38">
            <v>5594.8809999999994</v>
          </cell>
          <cell r="AG38">
            <v>5595.2699999999995</v>
          </cell>
          <cell r="AH38">
            <v>5105.1559999999999</v>
          </cell>
          <cell r="AI38">
            <v>5105.1559999999999</v>
          </cell>
          <cell r="AJ38">
            <v>5105.0860000000002</v>
          </cell>
          <cell r="AK38">
            <v>5104.2219999999998</v>
          </cell>
          <cell r="AL38">
            <v>5103.7350000000006</v>
          </cell>
          <cell r="AM38">
            <v>5103.7012000000004</v>
          </cell>
          <cell r="AN38">
            <v>4621.9888000000001</v>
          </cell>
          <cell r="AO38">
            <v>4619.7550499999998</v>
          </cell>
          <cell r="AP38">
            <v>4614.6019999999999</v>
          </cell>
          <cell r="AQ38">
            <v>4612.8639917600003</v>
          </cell>
          <cell r="AR38">
            <v>3685.0966768099997</v>
          </cell>
          <cell r="AS38">
            <v>4612.3419800000001</v>
          </cell>
          <cell r="AT38">
            <v>3327.7498399999999</v>
          </cell>
          <cell r="AU38">
            <v>4121.9815899999994</v>
          </cell>
        </row>
        <row r="39">
          <cell r="A39" t="str">
            <v>Endeudamiento externo neto</v>
          </cell>
          <cell r="C39">
            <v>223009.01016000001</v>
          </cell>
          <cell r="D39">
            <v>199923.73029999997</v>
          </cell>
          <cell r="E39">
            <v>228826.06599999999</v>
          </cell>
          <cell r="F39">
            <v>215812.50160000005</v>
          </cell>
          <cell r="G39">
            <v>249324.65424000003</v>
          </cell>
          <cell r="H39">
            <v>227946.73499999999</v>
          </cell>
          <cell r="I39">
            <v>254591</v>
          </cell>
          <cell r="J39">
            <v>246196.77599999998</v>
          </cell>
          <cell r="K39">
            <v>244411.304</v>
          </cell>
          <cell r="L39">
            <v>242826.28</v>
          </cell>
          <cell r="M39">
            <v>240742.45600000001</v>
          </cell>
          <cell r="N39">
            <v>237479.84</v>
          </cell>
          <cell r="O39">
            <v>237464.06399999998</v>
          </cell>
          <cell r="P39">
            <v>235618.73599999998</v>
          </cell>
          <cell r="Q39">
            <v>234666.37599999999</v>
          </cell>
          <cell r="R39">
            <v>233103.85599999997</v>
          </cell>
          <cell r="S39">
            <v>231182.66399999999</v>
          </cell>
          <cell r="T39">
            <v>226798.09599999999</v>
          </cell>
          <cell r="U39">
            <v>226272.38399999996</v>
          </cell>
          <cell r="V39">
            <v>250791.72767999995</v>
          </cell>
          <cell r="W39">
            <v>248880.14891999998</v>
          </cell>
          <cell r="X39">
            <v>248054.72951999996</v>
          </cell>
          <cell r="Y39">
            <v>246570.59030396183</v>
          </cell>
          <cell r="Z39">
            <v>243705.41958443145</v>
          </cell>
          <cell r="AA39">
            <v>240194.73018138207</v>
          </cell>
          <cell r="AB39">
            <v>239441.42681139824</v>
          </cell>
          <cell r="AC39">
            <v>237848.80729479584</v>
          </cell>
          <cell r="AD39">
            <v>236425.47349602013</v>
          </cell>
          <cell r="AE39">
            <v>235607.94956172034</v>
          </cell>
          <cell r="AF39">
            <v>246712.60006728658</v>
          </cell>
          <cell r="AG39">
            <v>241550.75777287001</v>
          </cell>
          <cell r="AH39">
            <v>260191.76374390861</v>
          </cell>
          <cell r="AI39">
            <v>285346.80475920602</v>
          </cell>
          <cell r="AJ39">
            <v>284842.28790553199</v>
          </cell>
          <cell r="AK39">
            <v>282532.41697487398</v>
          </cell>
          <cell r="AL39">
            <v>280827.20703624602</v>
          </cell>
          <cell r="AM39">
            <v>278135.57225423539</v>
          </cell>
          <cell r="AN39">
            <v>273217.00317791861</v>
          </cell>
          <cell r="AO39">
            <v>272879.88926421601</v>
          </cell>
          <cell r="AP39">
            <v>271143.49191531906</v>
          </cell>
          <cell r="AQ39">
            <v>270729.61441301875</v>
          </cell>
          <cell r="AR39">
            <v>269569.97773523262</v>
          </cell>
          <cell r="AS39">
            <v>267128.12785579311</v>
          </cell>
          <cell r="AT39">
            <v>264447.22949625348</v>
          </cell>
          <cell r="AU39">
            <v>264066.56056469411</v>
          </cell>
        </row>
        <row r="40">
          <cell r="A40" t="str">
            <v>Obligaciones con Gobierno M/N</v>
          </cell>
          <cell r="C40">
            <v>7179.8209900000002</v>
          </cell>
          <cell r="D40">
            <v>5051.9989499999992</v>
          </cell>
          <cell r="E40">
            <v>5051.9989499999992</v>
          </cell>
          <cell r="F40">
            <v>16960.473999999995</v>
          </cell>
          <cell r="G40">
            <v>16960.473999999995</v>
          </cell>
          <cell r="H40">
            <v>16970.061909999997</v>
          </cell>
          <cell r="I40">
            <v>16970.061909999997</v>
          </cell>
          <cell r="J40">
            <v>9262.223939999998</v>
          </cell>
          <cell r="K40">
            <v>6146.0929300000007</v>
          </cell>
          <cell r="L40">
            <v>9981.1709599999976</v>
          </cell>
          <cell r="M40">
            <v>10399.56496</v>
          </cell>
          <cell r="N40">
            <v>13657.60291</v>
          </cell>
          <cell r="O40">
            <v>15337.341949999998</v>
          </cell>
          <cell r="P40">
            <v>7917.2109999999993</v>
          </cell>
          <cell r="Q40">
            <v>7650.0259400000004</v>
          </cell>
          <cell r="R40">
            <v>16026.023929999998</v>
          </cell>
          <cell r="S40">
            <v>7911.1709200000014</v>
          </cell>
          <cell r="T40">
            <v>14808.12398</v>
          </cell>
          <cell r="U40">
            <v>29227.160939999998</v>
          </cell>
          <cell r="V40">
            <v>29227.160939999998</v>
          </cell>
          <cell r="W40">
            <v>20389.372000000003</v>
          </cell>
          <cell r="X40">
            <v>11186.011999999999</v>
          </cell>
          <cell r="Y40">
            <v>16131.264470619581</v>
          </cell>
          <cell r="Z40">
            <v>9389.8614367222108</v>
          </cell>
          <cell r="AA40">
            <v>4731.4400832205502</v>
          </cell>
          <cell r="AB40">
            <v>5867.1624598386697</v>
          </cell>
          <cell r="AC40">
            <v>7580.7893529569501</v>
          </cell>
          <cell r="AD40">
            <v>7869.7445667007196</v>
          </cell>
          <cell r="AE40">
            <v>8563.8699068499009</v>
          </cell>
          <cell r="AF40">
            <v>8928.5399344523303</v>
          </cell>
          <cell r="AG40">
            <v>27825.295052761699</v>
          </cell>
          <cell r="AH40">
            <v>22094.632627026342</v>
          </cell>
          <cell r="AI40">
            <v>22094.632627026342</v>
          </cell>
          <cell r="AJ40">
            <v>12755.6061671565</v>
          </cell>
          <cell r="AK40">
            <v>13460.859617541901</v>
          </cell>
          <cell r="AL40">
            <v>21102.38266255254</v>
          </cell>
          <cell r="AM40">
            <v>6966.9836152896096</v>
          </cell>
          <cell r="AN40">
            <v>11406.420062977129</v>
          </cell>
          <cell r="AO40">
            <v>14431.643772882999</v>
          </cell>
          <cell r="AP40">
            <v>6476.3166583775601</v>
          </cell>
          <cell r="AQ40">
            <v>6883.0795239051804</v>
          </cell>
          <cell r="AR40">
            <v>9789.5214439964693</v>
          </cell>
          <cell r="AS40">
            <v>7169.5836584448207</v>
          </cell>
          <cell r="AT40">
            <v>17955.811062148019</v>
          </cell>
          <cell r="AU40">
            <v>48626.0468736615</v>
          </cell>
        </row>
        <row r="41">
          <cell r="A41" t="str">
            <v>Obligaciones con Gobierno M/E</v>
          </cell>
          <cell r="C41">
            <v>2699.5916499999998</v>
          </cell>
          <cell r="D41">
            <v>2523.0224900000003</v>
          </cell>
          <cell r="E41">
            <v>2887.7678000000001</v>
          </cell>
          <cell r="F41">
            <v>9978.3606</v>
          </cell>
          <cell r="G41">
            <v>11527.83684</v>
          </cell>
          <cell r="H41">
            <v>15972.421680000001</v>
          </cell>
          <cell r="I41">
            <v>17839.408000000003</v>
          </cell>
          <cell r="J41">
            <v>18824.016</v>
          </cell>
          <cell r="K41">
            <v>17555.903999999999</v>
          </cell>
          <cell r="L41">
            <v>20592.088</v>
          </cell>
          <cell r="M41">
            <v>17726.192000000003</v>
          </cell>
          <cell r="N41">
            <v>19569.432000000001</v>
          </cell>
          <cell r="O41">
            <v>23571.896000000001</v>
          </cell>
          <cell r="P41">
            <v>30001.775999999998</v>
          </cell>
          <cell r="Q41">
            <v>17811.567999999999</v>
          </cell>
          <cell r="R41">
            <v>19631.144</v>
          </cell>
          <cell r="S41">
            <v>18047.512000000002</v>
          </cell>
          <cell r="T41">
            <v>22997.928</v>
          </cell>
          <cell r="U41">
            <v>33672.248</v>
          </cell>
          <cell r="V41">
            <v>37321.042459999997</v>
          </cell>
          <cell r="W41">
            <v>41570.538099999998</v>
          </cell>
          <cell r="X41">
            <v>45495.780199999994</v>
          </cell>
          <cell r="Y41">
            <v>40728.674496715401</v>
          </cell>
          <cell r="Z41">
            <v>97972.025925552996</v>
          </cell>
          <cell r="AA41">
            <v>52265.134376974995</v>
          </cell>
          <cell r="AB41">
            <v>41303.557941050596</v>
          </cell>
          <cell r="AC41">
            <v>40308.1254595344</v>
          </cell>
          <cell r="AD41">
            <v>37884.569642802999</v>
          </cell>
          <cell r="AE41">
            <v>36721.927260623801</v>
          </cell>
          <cell r="AF41">
            <v>37630.469191887001</v>
          </cell>
          <cell r="AG41">
            <v>37928.876801067199</v>
          </cell>
          <cell r="AH41">
            <v>38623.297585766399</v>
          </cell>
          <cell r="AI41">
            <v>42357.353656320003</v>
          </cell>
          <cell r="AJ41">
            <v>41163.042811440006</v>
          </cell>
          <cell r="AK41">
            <v>40754.021511960003</v>
          </cell>
          <cell r="AL41">
            <v>40439.064778259999</v>
          </cell>
          <cell r="AM41">
            <v>41783.007990693157</v>
          </cell>
          <cell r="AN41">
            <v>102389.66538208821</v>
          </cell>
          <cell r="AO41">
            <v>76454.411094719995</v>
          </cell>
          <cell r="AP41">
            <v>82425.95555197302</v>
          </cell>
          <cell r="AQ41">
            <v>57525.206108820814</v>
          </cell>
          <cell r="AR41">
            <v>45941.294810696425</v>
          </cell>
          <cell r="AS41">
            <v>46924.959028692581</v>
          </cell>
          <cell r="AT41">
            <v>27550.984150242708</v>
          </cell>
          <cell r="AU41">
            <v>32186.986477039278</v>
          </cell>
        </row>
        <row r="42">
          <cell r="A42" t="str">
            <v>Obligaciones con Entidades</v>
          </cell>
          <cell r="C42">
            <v>562.18831999999998</v>
          </cell>
          <cell r="D42">
            <v>510.86221999999998</v>
          </cell>
          <cell r="E42">
            <v>511.18016</v>
          </cell>
          <cell r="F42">
            <v>1072.97218</v>
          </cell>
          <cell r="G42">
            <v>1073.3630599999999</v>
          </cell>
          <cell r="H42">
            <v>364.88803999999999</v>
          </cell>
          <cell r="I42">
            <v>365.22796</v>
          </cell>
          <cell r="J42">
            <v>345.65692000000001</v>
          </cell>
          <cell r="K42">
            <v>395.49095999999997</v>
          </cell>
          <cell r="L42">
            <v>331.25596000000002</v>
          </cell>
          <cell r="M42">
            <v>348.38893999999999</v>
          </cell>
          <cell r="N42">
            <v>341.52497999999997</v>
          </cell>
          <cell r="O42">
            <v>361.33089999999999</v>
          </cell>
          <cell r="P42">
            <v>364.34997999999996</v>
          </cell>
          <cell r="Q42">
            <v>325.95895999999999</v>
          </cell>
          <cell r="R42">
            <v>471.41998000000001</v>
          </cell>
          <cell r="S42">
            <v>350.35695999999996</v>
          </cell>
          <cell r="T42">
            <v>347.99597999999997</v>
          </cell>
          <cell r="U42">
            <v>20.621940000000002</v>
          </cell>
          <cell r="V42">
            <v>20.9739</v>
          </cell>
          <cell r="W42">
            <v>341.41190000000006</v>
          </cell>
          <cell r="X42">
            <v>374.08992000000001</v>
          </cell>
          <cell r="Y42">
            <v>109.07817551305399</v>
          </cell>
          <cell r="Z42">
            <v>134.14127093880001</v>
          </cell>
          <cell r="AA42">
            <v>28.723560193876001</v>
          </cell>
          <cell r="AB42">
            <v>25.526902026064</v>
          </cell>
          <cell r="AC42">
            <v>29.785141444678001</v>
          </cell>
          <cell r="AD42">
            <v>25.411922030384002</v>
          </cell>
          <cell r="AE42">
            <v>5860.1345228090804</v>
          </cell>
          <cell r="AF42">
            <v>26.4337785092</v>
          </cell>
          <cell r="AG42">
            <v>29.5604184492</v>
          </cell>
          <cell r="AH42">
            <v>99.158504967399992</v>
          </cell>
          <cell r="AI42">
            <v>101.09776918</v>
          </cell>
          <cell r="AJ42">
            <v>21.663891679999999</v>
          </cell>
          <cell r="AK42">
            <v>75.777061759999995</v>
          </cell>
          <cell r="AL42">
            <v>25.008670609999999</v>
          </cell>
          <cell r="AM42">
            <v>24.054019739999998</v>
          </cell>
          <cell r="AN42">
            <v>99.092925969999996</v>
          </cell>
          <cell r="AO42">
            <v>34.523868440000001</v>
          </cell>
          <cell r="AP42">
            <v>25.58300603</v>
          </cell>
          <cell r="AQ42">
            <v>24.616315749999998</v>
          </cell>
          <cell r="AR42">
            <v>19.377745990000001</v>
          </cell>
          <cell r="AS42">
            <v>23.477087489999999</v>
          </cell>
          <cell r="AT42">
            <v>25.25977481</v>
          </cell>
          <cell r="AU42">
            <v>37.13293942</v>
          </cell>
        </row>
        <row r="43">
          <cell r="A43" t="str">
            <v>Depósitos de los bancos M/N</v>
          </cell>
          <cell r="C43">
            <v>49966.51</v>
          </cell>
          <cell r="D43">
            <v>64632.557000000001</v>
          </cell>
          <cell r="E43">
            <v>64632.557000000001</v>
          </cell>
          <cell r="F43">
            <v>49363.409</v>
          </cell>
          <cell r="G43">
            <v>49363.409</v>
          </cell>
          <cell r="H43">
            <v>44326.845000000001</v>
          </cell>
          <cell r="I43">
            <v>44326.845000000001</v>
          </cell>
          <cell r="J43">
            <v>45976.341999999997</v>
          </cell>
          <cell r="K43">
            <v>43482.101999999999</v>
          </cell>
          <cell r="L43">
            <v>53508.445</v>
          </cell>
          <cell r="M43">
            <v>48418.48</v>
          </cell>
          <cell r="N43">
            <v>40274.635999999999</v>
          </cell>
          <cell r="O43">
            <v>58227.385999999999</v>
          </cell>
          <cell r="P43">
            <v>49596.436000000002</v>
          </cell>
          <cell r="Q43">
            <v>71948.070000000007</v>
          </cell>
          <cell r="R43">
            <v>52314.449000000001</v>
          </cell>
          <cell r="S43">
            <v>43906.603999999999</v>
          </cell>
          <cell r="T43">
            <v>55496.593999999997</v>
          </cell>
          <cell r="U43">
            <v>49219.383000000002</v>
          </cell>
          <cell r="V43">
            <v>49219.383000000002</v>
          </cell>
          <cell r="W43">
            <v>56187.514999999999</v>
          </cell>
          <cell r="X43">
            <v>62576.163999999997</v>
          </cell>
          <cell r="Y43">
            <v>40319.337697039999</v>
          </cell>
          <cell r="Z43">
            <v>68647.985951790004</v>
          </cell>
          <cell r="AA43">
            <v>76376.584560339994</v>
          </cell>
          <cell r="AB43">
            <v>77666.350220199995</v>
          </cell>
          <cell r="AC43">
            <v>66526.409400279997</v>
          </cell>
          <cell r="AD43">
            <v>70711.487982830004</v>
          </cell>
          <cell r="AE43">
            <v>83070.513301190003</v>
          </cell>
          <cell r="AF43">
            <v>81721.278380749995</v>
          </cell>
          <cell r="AG43">
            <v>85465.880223959903</v>
          </cell>
          <cell r="AH43">
            <v>77558.053398909993</v>
          </cell>
          <cell r="AI43">
            <v>77558.053398909993</v>
          </cell>
          <cell r="AJ43">
            <v>90097.503365490003</v>
          </cell>
          <cell r="AK43">
            <v>85787.025936410006</v>
          </cell>
          <cell r="AL43">
            <v>80766.643528410001</v>
          </cell>
          <cell r="AM43">
            <v>100937.34730931</v>
          </cell>
          <cell r="AN43">
            <v>92856.766543909995</v>
          </cell>
          <cell r="AO43">
            <v>91528.256683109998</v>
          </cell>
          <cell r="AP43">
            <v>93337.038017379993</v>
          </cell>
          <cell r="AQ43">
            <v>95989.347983450003</v>
          </cell>
          <cell r="AR43">
            <v>97404.206751370002</v>
          </cell>
          <cell r="AS43">
            <v>103045.96892111</v>
          </cell>
          <cell r="AT43">
            <v>90171.200429350007</v>
          </cell>
          <cell r="AU43">
            <v>44067.105451219897</v>
          </cell>
        </row>
        <row r="44">
          <cell r="A44" t="str">
            <v>Obligaciones con Sector finan no bancario</v>
          </cell>
          <cell r="C44">
            <v>542.78093000000001</v>
          </cell>
          <cell r="D44">
            <v>693.59199999999998</v>
          </cell>
          <cell r="E44">
            <v>693.59199999999998</v>
          </cell>
          <cell r="F44">
            <v>619.52199999999993</v>
          </cell>
          <cell r="G44">
            <v>619.52199999999993</v>
          </cell>
          <cell r="H44">
            <v>727.92600000000004</v>
          </cell>
          <cell r="I44">
            <v>727.92600000000004</v>
          </cell>
          <cell r="J44">
            <v>677.67499999999995</v>
          </cell>
          <cell r="K44">
            <v>703.15199999999993</v>
          </cell>
          <cell r="L44">
            <v>865.37499999999989</v>
          </cell>
          <cell r="M44">
            <v>903.84599999999989</v>
          </cell>
          <cell r="N44">
            <v>927.58100000000002</v>
          </cell>
          <cell r="O44">
            <v>1058.0600000000002</v>
          </cell>
          <cell r="P44">
            <v>1188.626</v>
          </cell>
          <cell r="Q44">
            <v>1258.548</v>
          </cell>
          <cell r="R44">
            <v>1229.797</v>
          </cell>
          <cell r="S44">
            <v>1417.681</v>
          </cell>
          <cell r="T44">
            <v>1310.2260000000001</v>
          </cell>
          <cell r="U44">
            <v>4972.3890000000001</v>
          </cell>
          <cell r="V44">
            <v>4972.3890000000001</v>
          </cell>
          <cell r="W44">
            <v>5173.3279999999995</v>
          </cell>
          <cell r="X44">
            <v>6371.4389999999994</v>
          </cell>
          <cell r="Y44">
            <v>14838.030408352401</v>
          </cell>
          <cell r="Z44">
            <v>10011.490718399999</v>
          </cell>
          <cell r="AA44">
            <v>11317.50057905</v>
          </cell>
          <cell r="AB44">
            <v>10604.9640655614</v>
          </cell>
          <cell r="AC44">
            <v>12174.5070372766</v>
          </cell>
          <cell r="AD44">
            <v>12583.7987327786</v>
          </cell>
          <cell r="AE44">
            <v>13493.8511469886</v>
          </cell>
          <cell r="AF44">
            <v>14379.782258828598</v>
          </cell>
          <cell r="AG44">
            <v>14623.7052244512</v>
          </cell>
          <cell r="AH44">
            <v>15495.706150362001</v>
          </cell>
          <cell r="AI44">
            <v>15567.89795706</v>
          </cell>
          <cell r="AJ44">
            <v>17032.86060177</v>
          </cell>
          <cell r="AK44">
            <v>17053.514900679998</v>
          </cell>
          <cell r="AL44">
            <v>16796.449925300003</v>
          </cell>
          <cell r="AM44">
            <v>17311.655586289999</v>
          </cell>
          <cell r="AN44">
            <v>20029.41721698</v>
          </cell>
          <cell r="AO44">
            <v>19331.171400589999</v>
          </cell>
          <cell r="AP44">
            <v>20035.081058750002</v>
          </cell>
          <cell r="AQ44">
            <v>21408.895056880003</v>
          </cell>
          <cell r="AR44">
            <v>19344.419573409999</v>
          </cell>
          <cell r="AS44">
            <v>17519.842622870005</v>
          </cell>
          <cell r="AT44">
            <v>19984.472506800001</v>
          </cell>
          <cell r="AU44">
            <v>17430.634437980003</v>
          </cell>
        </row>
        <row r="45">
          <cell r="A45" t="str">
            <v>Depósitos por donaciones AID</v>
          </cell>
          <cell r="C45">
            <v>18527.411399999997</v>
          </cell>
          <cell r="D45">
            <v>17233.071</v>
          </cell>
          <cell r="E45">
            <v>17233.071</v>
          </cell>
          <cell r="F45">
            <v>17233.071</v>
          </cell>
          <cell r="G45">
            <v>17233.071</v>
          </cell>
          <cell r="H45">
            <v>14005.330999999987</v>
          </cell>
          <cell r="I45">
            <v>14005.330999999987</v>
          </cell>
          <cell r="J45">
            <v>13996.002999999999</v>
          </cell>
          <cell r="K45">
            <v>13983.594999999999</v>
          </cell>
          <cell r="L45">
            <v>13975.565999999999</v>
          </cell>
          <cell r="M45">
            <v>13967.535999999998</v>
          </cell>
          <cell r="N45">
            <v>13951.471</v>
          </cell>
          <cell r="O45">
            <v>13943.924999999999</v>
          </cell>
          <cell r="P45">
            <v>13907.558999999999</v>
          </cell>
          <cell r="Q45">
            <v>13900.217999999999</v>
          </cell>
          <cell r="R45">
            <v>13900.217999999999</v>
          </cell>
          <cell r="S45">
            <v>13879.300999999998</v>
          </cell>
          <cell r="T45">
            <v>13879.300999999998</v>
          </cell>
          <cell r="U45">
            <v>13866.455999999998</v>
          </cell>
          <cell r="V45">
            <v>13866.455999999998</v>
          </cell>
          <cell r="W45">
            <v>13866.455999999998</v>
          </cell>
          <cell r="X45">
            <v>13859.725999999999</v>
          </cell>
          <cell r="Y45">
            <v>13820.577388439999</v>
          </cell>
          <cell r="Z45">
            <v>13820.577388439999</v>
          </cell>
          <cell r="AA45">
            <v>13820.577388439999</v>
          </cell>
          <cell r="AB45">
            <v>13809.62659514</v>
          </cell>
          <cell r="AC45">
            <v>13804.151198489999</v>
          </cell>
          <cell r="AD45">
            <v>13793.200405189998</v>
          </cell>
          <cell r="AE45">
            <v>13793.200405189998</v>
          </cell>
          <cell r="AF45">
            <v>13787.72030854</v>
          </cell>
          <cell r="AG45">
            <v>13787.72030854</v>
          </cell>
          <cell r="AH45">
            <v>13771.29411859</v>
          </cell>
          <cell r="AI45">
            <v>13771.29411859</v>
          </cell>
          <cell r="AJ45">
            <v>13771.29411859</v>
          </cell>
          <cell r="AK45">
            <v>13766.00927749</v>
          </cell>
          <cell r="AL45">
            <v>13760.724436389999</v>
          </cell>
          <cell r="AM45">
            <v>13782.03599919</v>
          </cell>
          <cell r="AN45">
            <v>13782.03599919</v>
          </cell>
          <cell r="AO45">
            <v>13767.340820039999</v>
          </cell>
          <cell r="AP45">
            <v>13767.340820039999</v>
          </cell>
          <cell r="AQ45">
            <v>13767.340820039999</v>
          </cell>
          <cell r="AR45">
            <v>13767.340820039999</v>
          </cell>
          <cell r="AS45">
            <v>13767.340820039999</v>
          </cell>
          <cell r="AT45">
            <v>13767.340820039999</v>
          </cell>
          <cell r="AU45">
            <v>13768.712475599999</v>
          </cell>
        </row>
        <row r="46">
          <cell r="A46" t="str">
            <v>Depósito especial del Gob</v>
          </cell>
          <cell r="C46">
            <v>19.899999999999999</v>
          </cell>
          <cell r="D46">
            <v>19.899999999999999</v>
          </cell>
          <cell r="E46">
            <v>19.899999999999999</v>
          </cell>
          <cell r="F46">
            <v>19.899999999999999</v>
          </cell>
          <cell r="G46">
            <v>19.899999999999999</v>
          </cell>
          <cell r="H46">
            <v>19.899999999999999</v>
          </cell>
          <cell r="I46">
            <v>19.899999999999999</v>
          </cell>
          <cell r="J46">
            <v>19.899999999999999</v>
          </cell>
          <cell r="K46">
            <v>19.899999999999999</v>
          </cell>
          <cell r="L46">
            <v>19.899999999999999</v>
          </cell>
          <cell r="M46">
            <v>19.899999999999999</v>
          </cell>
          <cell r="N46">
            <v>19.899999999999999</v>
          </cell>
          <cell r="O46">
            <v>19.899999999999999</v>
          </cell>
          <cell r="P46">
            <v>19.899999999999999</v>
          </cell>
          <cell r="Q46">
            <v>19.899999999999999</v>
          </cell>
          <cell r="R46">
            <v>19.899999999999999</v>
          </cell>
          <cell r="S46">
            <v>19.899999999999999</v>
          </cell>
          <cell r="T46">
            <v>19.899999999999999</v>
          </cell>
          <cell r="U46">
            <v>19.899999999999999</v>
          </cell>
          <cell r="V46">
            <v>19.899999999999999</v>
          </cell>
          <cell r="W46">
            <v>19.899999999999999</v>
          </cell>
          <cell r="X46">
            <v>19.899999999999999</v>
          </cell>
          <cell r="Y46">
            <v>19.899999999999999</v>
          </cell>
          <cell r="Z46">
            <v>19.899999999999999</v>
          </cell>
          <cell r="AA46">
            <v>19.899999999999999</v>
          </cell>
          <cell r="AB46">
            <v>19.899999999999999</v>
          </cell>
          <cell r="AC46">
            <v>19.899999999999999</v>
          </cell>
          <cell r="AD46">
            <v>19.899999999999999</v>
          </cell>
          <cell r="AE46">
            <v>19.899999999999999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</row>
        <row r="47">
          <cell r="A47" t="str">
            <v>Pasivos no clasificados</v>
          </cell>
          <cell r="C47">
            <v>110012.98225000003</v>
          </cell>
          <cell r="D47">
            <v>108602.65742000003</v>
          </cell>
          <cell r="E47">
            <v>113737.09319000001</v>
          </cell>
          <cell r="F47">
            <v>109085.24347</v>
          </cell>
          <cell r="G47">
            <v>114723.29659</v>
          </cell>
          <cell r="H47">
            <v>228502.35562000002</v>
          </cell>
          <cell r="I47">
            <v>233294.57206000001</v>
          </cell>
          <cell r="J47">
            <v>229796.4186</v>
          </cell>
          <cell r="K47">
            <v>230974.25344</v>
          </cell>
          <cell r="L47">
            <v>232075.19353999998</v>
          </cell>
          <cell r="M47">
            <v>230118.18459999998</v>
          </cell>
          <cell r="N47">
            <v>225798.53938</v>
          </cell>
          <cell r="O47">
            <v>224924.21405000001</v>
          </cell>
          <cell r="P47">
            <v>224750.46038</v>
          </cell>
          <cell r="Q47">
            <v>224568.40551000001</v>
          </cell>
          <cell r="R47">
            <v>238469.85249000002</v>
          </cell>
          <cell r="S47">
            <v>235586.57861999996</v>
          </cell>
          <cell r="T47">
            <v>236333.50552000004</v>
          </cell>
          <cell r="U47">
            <v>241399.22159999999</v>
          </cell>
          <cell r="V47">
            <v>245770.84133999998</v>
          </cell>
          <cell r="W47">
            <v>245971.65435999999</v>
          </cell>
          <cell r="X47">
            <v>246552.66249999995</v>
          </cell>
          <cell r="Y47">
            <v>243600.19502428325</v>
          </cell>
          <cell r="Z47">
            <v>243649.51555855246</v>
          </cell>
          <cell r="AA47">
            <v>243344.65455317011</v>
          </cell>
          <cell r="AB47">
            <v>243556.06375666725</v>
          </cell>
          <cell r="AC47">
            <v>240401.6486943833</v>
          </cell>
          <cell r="AD47">
            <v>241465.72991650808</v>
          </cell>
          <cell r="AE47">
            <v>241019.4256631615</v>
          </cell>
          <cell r="AF47">
            <v>247163.23795083552</v>
          </cell>
          <cell r="AG47">
            <v>246565.16928976317</v>
          </cell>
          <cell r="AH47">
            <v>258550.86795652533</v>
          </cell>
          <cell r="AI47">
            <v>263807.91150597471</v>
          </cell>
          <cell r="AJ47">
            <v>275664.99676019611</v>
          </cell>
          <cell r="AK47">
            <v>291778.40943961148</v>
          </cell>
          <cell r="AL47">
            <v>300360.90243684297</v>
          </cell>
          <cell r="AM47">
            <v>305721.35388210585</v>
          </cell>
          <cell r="AN47">
            <v>310047.21624585678</v>
          </cell>
          <cell r="AO47">
            <v>312843.31894730136</v>
          </cell>
          <cell r="AP47">
            <v>314329.56084365433</v>
          </cell>
          <cell r="AQ47">
            <v>314476.36508307012</v>
          </cell>
          <cell r="AR47">
            <v>317661.81333884684</v>
          </cell>
          <cell r="AS47">
            <v>321175.24925332074</v>
          </cell>
          <cell r="AT47">
            <v>316595.6695578004</v>
          </cell>
          <cell r="AU47">
            <v>316385.42448100442</v>
          </cell>
        </row>
        <row r="48">
          <cell r="A48" t="str">
            <v>Cambio en depósitos de Bcos en M/E</v>
          </cell>
          <cell r="C48">
            <v>93947.674499999994</v>
          </cell>
          <cell r="D48">
            <v>106292.12087999999</v>
          </cell>
          <cell r="E48">
            <v>121658.4336</v>
          </cell>
          <cell r="F48">
            <v>142229.17180000001</v>
          </cell>
          <cell r="G48">
            <v>164315.03652000002</v>
          </cell>
          <cell r="H48">
            <v>192090.93948</v>
          </cell>
          <cell r="I48">
            <v>214544.08799999999</v>
          </cell>
          <cell r="J48">
            <v>224854.864</v>
          </cell>
          <cell r="K48">
            <v>221969.712</v>
          </cell>
          <cell r="L48">
            <v>226268.44</v>
          </cell>
          <cell r="M48">
            <v>224904.74400000001</v>
          </cell>
          <cell r="N48">
            <v>233473.432</v>
          </cell>
          <cell r="O48">
            <v>243653.128</v>
          </cell>
          <cell r="P48">
            <v>236153.26400000002</v>
          </cell>
          <cell r="Q48">
            <v>241423.60800000004</v>
          </cell>
          <cell r="R48">
            <v>246741.28</v>
          </cell>
          <cell r="S48">
            <v>240254.09599999999</v>
          </cell>
          <cell r="T48">
            <v>228978.43199999997</v>
          </cell>
          <cell r="U48">
            <v>233061.864</v>
          </cell>
          <cell r="V48">
            <v>258316.92977999998</v>
          </cell>
          <cell r="W48">
            <v>263969.38125999999</v>
          </cell>
          <cell r="X48">
            <v>253422.01274000001</v>
          </cell>
          <cell r="Y48">
            <v>272443.9651351964</v>
          </cell>
          <cell r="Z48">
            <v>277979.30452159914</v>
          </cell>
          <cell r="AA48">
            <v>274989.55858536734</v>
          </cell>
          <cell r="AB48">
            <v>285253.50249113637</v>
          </cell>
          <cell r="AC48">
            <v>295430.40199721878</v>
          </cell>
          <cell r="AD48">
            <v>300670.10696762777</v>
          </cell>
          <cell r="AE48">
            <v>296735.22319761576</v>
          </cell>
          <cell r="AF48">
            <v>288201.16167043243</v>
          </cell>
          <cell r="AG48">
            <v>251923.38129535978</v>
          </cell>
          <cell r="AH48">
            <v>226286.14945494218</v>
          </cell>
          <cell r="AI48">
            <v>248163.23460485999</v>
          </cell>
          <cell r="AJ48">
            <v>242690.87157192003</v>
          </cell>
          <cell r="AK48">
            <v>242317.71583895999</v>
          </cell>
          <cell r="AL48">
            <v>233588.98979046001</v>
          </cell>
          <cell r="AM48">
            <v>240388.60721592</v>
          </cell>
          <cell r="AN48">
            <v>239888.7467172</v>
          </cell>
          <cell r="AO48">
            <v>245832.57471006</v>
          </cell>
          <cell r="AP48">
            <v>253956.47676912</v>
          </cell>
          <cell r="AQ48">
            <v>236298.48475158002</v>
          </cell>
          <cell r="AR48">
            <v>212852.70821448002</v>
          </cell>
          <cell r="AS48">
            <v>208294.29523884002</v>
          </cell>
          <cell r="AT48">
            <v>201375.48668664001</v>
          </cell>
          <cell r="AU48">
            <v>204137.44290863999</v>
          </cell>
        </row>
        <row r="49">
          <cell r="A49" t="str">
            <v>Emisión</v>
          </cell>
          <cell r="C49">
            <v>63996.555899999992</v>
          </cell>
          <cell r="D49">
            <v>86012.928899999999</v>
          </cell>
          <cell r="E49">
            <v>86012.928899999999</v>
          </cell>
          <cell r="F49">
            <v>98930.90800000001</v>
          </cell>
          <cell r="G49">
            <v>98930.90800000001</v>
          </cell>
          <cell r="H49">
            <v>115765.6459</v>
          </cell>
          <cell r="I49">
            <v>115765.6459</v>
          </cell>
          <cell r="J49">
            <v>98622.474000000002</v>
          </cell>
          <cell r="K49">
            <v>97738.967000000004</v>
          </cell>
          <cell r="L49">
            <v>99384.570999999996</v>
          </cell>
          <cell r="M49">
            <v>97520.047999999981</v>
          </cell>
          <cell r="N49">
            <v>96311.207999999999</v>
          </cell>
          <cell r="O49">
            <v>96227.221999999994</v>
          </cell>
          <cell r="P49">
            <v>98406.516000000003</v>
          </cell>
          <cell r="Q49">
            <v>99123.035999999993</v>
          </cell>
          <cell r="R49">
            <v>100953.19500000001</v>
          </cell>
          <cell r="S49">
            <v>105712.45699999999</v>
          </cell>
          <cell r="T49">
            <v>125928.87</v>
          </cell>
          <cell r="U49">
            <v>146843.71900000001</v>
          </cell>
          <cell r="V49">
            <v>146843.71900000001</v>
          </cell>
          <cell r="W49">
            <v>125409.383</v>
          </cell>
          <cell r="X49">
            <v>121529.6839</v>
          </cell>
          <cell r="Y49">
            <v>120642.83656185</v>
          </cell>
          <cell r="Z49">
            <v>121915.70975285</v>
          </cell>
          <cell r="AA49">
            <v>119968.99234714999</v>
          </cell>
          <cell r="AB49">
            <v>118005.13466814999</v>
          </cell>
          <cell r="AC49">
            <v>118427.83018814999</v>
          </cell>
          <cell r="AD49">
            <v>117369.96538764999</v>
          </cell>
          <cell r="AE49">
            <v>117919.80712615</v>
          </cell>
          <cell r="AF49">
            <v>120875.3278649</v>
          </cell>
          <cell r="AG49">
            <v>142234.28913590001</v>
          </cell>
          <cell r="AH49">
            <v>165349.17987990001</v>
          </cell>
          <cell r="AI49">
            <v>165349.17987990001</v>
          </cell>
          <cell r="AJ49">
            <v>138982.86367689999</v>
          </cell>
          <cell r="AK49">
            <v>136793.1048224</v>
          </cell>
          <cell r="AL49">
            <v>141392.56491439999</v>
          </cell>
          <cell r="AM49">
            <v>134807.38343089999</v>
          </cell>
          <cell r="AN49">
            <v>133678.47977490001</v>
          </cell>
          <cell r="AO49">
            <v>132740.25695440001</v>
          </cell>
          <cell r="AP49">
            <v>135376.00839800001</v>
          </cell>
          <cell r="AQ49">
            <v>133731.74582400001</v>
          </cell>
          <cell r="AR49">
            <v>136169.180073</v>
          </cell>
          <cell r="AS49">
            <v>139411.97977949999</v>
          </cell>
          <cell r="AT49">
            <v>165569.703438</v>
          </cell>
          <cell r="AU49">
            <v>229813.11888324999</v>
          </cell>
        </row>
        <row r="111">
          <cell r="A111" t="str">
            <v>Activos no clasificados</v>
          </cell>
        </row>
        <row r="112">
          <cell r="A112" t="str">
            <v>Déficit</v>
          </cell>
        </row>
        <row r="113">
          <cell r="A113" t="str">
            <v>Cuentas de fluctuación</v>
          </cell>
        </row>
        <row r="116">
          <cell r="A116" t="str">
            <v>PASIVOS</v>
          </cell>
        </row>
        <row r="118">
          <cell r="A118" t="str">
            <v>Operaciones de mercado abierto</v>
          </cell>
        </row>
        <row r="119">
          <cell r="A119" t="str">
            <v xml:space="preserve">     Bonos de estabilización monetaria</v>
          </cell>
        </row>
        <row r="120">
          <cell r="A120" t="str">
            <v xml:space="preserve">             Entidades</v>
          </cell>
        </row>
        <row r="121">
          <cell r="A121" t="str">
            <v xml:space="preserve">            Sector financiero no bancario</v>
          </cell>
        </row>
        <row r="122">
          <cell r="A122" t="str">
            <v xml:space="preserve">            Bancos comerciales</v>
          </cell>
        </row>
        <row r="123">
          <cell r="A123" t="str">
            <v xml:space="preserve">            Sector privado</v>
          </cell>
        </row>
        <row r="124">
          <cell r="A124" t="str">
            <v xml:space="preserve">     Inversiones de corto plazo</v>
          </cell>
        </row>
        <row r="125">
          <cell r="A125" t="str">
            <v xml:space="preserve">             Entidades</v>
          </cell>
        </row>
        <row r="126">
          <cell r="A126" t="str">
            <v xml:space="preserve">            Sector financiero no bancario</v>
          </cell>
        </row>
        <row r="127">
          <cell r="A127" t="str">
            <v xml:space="preserve">            Bancos comerciales</v>
          </cell>
        </row>
        <row r="128">
          <cell r="A128" t="str">
            <v xml:space="preserve">            Sector privado</v>
          </cell>
        </row>
        <row r="129">
          <cell r="A129" t="str">
            <v>BEM  conversión, canje y fundaciones</v>
          </cell>
        </row>
        <row r="130">
          <cell r="A130" t="str">
            <v>Endeudamiento externo neto</v>
          </cell>
        </row>
        <row r="131">
          <cell r="A131" t="str">
            <v>Obligaciones con Gobierno M/N</v>
          </cell>
        </row>
        <row r="132">
          <cell r="A132" t="str">
            <v>Obligaciones con Gobierno M/E</v>
          </cell>
        </row>
        <row r="133">
          <cell r="A133" t="str">
            <v>Obligaciones con Entidades</v>
          </cell>
        </row>
        <row r="134">
          <cell r="A134" t="str">
            <v>Depósitos de los bancos M/N</v>
          </cell>
        </row>
        <row r="135">
          <cell r="A135" t="str">
            <v>Obligaciones con Sector finan no bancario</v>
          </cell>
        </row>
        <row r="136">
          <cell r="A136" t="str">
            <v>Depósitos por donaciones AID</v>
          </cell>
        </row>
        <row r="137">
          <cell r="A137" t="str">
            <v>Depósito especial del Gob</v>
          </cell>
        </row>
        <row r="138">
          <cell r="A138" t="str">
            <v>Pasivos no clasificados</v>
          </cell>
        </row>
        <row r="139">
          <cell r="A139" t="str">
            <v>Cambio en depósitos de Bcos en M/E</v>
          </cell>
        </row>
        <row r="140">
          <cell r="A140" t="str">
            <v>Emisión</v>
          </cell>
        </row>
        <row r="142">
          <cell r="A142" t="str">
            <v>CIERRE</v>
          </cell>
        </row>
        <row r="177">
          <cell r="A177" t="str">
            <v>BANCOS COMERCIALES</v>
          </cell>
        </row>
        <row r="178">
          <cell r="A178" t="str">
            <v>CUENTAS MONETARIAS</v>
          </cell>
        </row>
        <row r="179">
          <cell r="A179" t="str">
            <v>SALDOS EN MILLONES</v>
          </cell>
        </row>
        <row r="182">
          <cell r="A182" t="str">
            <v>ACTIVOS</v>
          </cell>
          <cell r="C182">
            <v>611713.80505299987</v>
          </cell>
          <cell r="D182">
            <v>717008.60765499994</v>
          </cell>
          <cell r="E182">
            <v>767599.14778300002</v>
          </cell>
          <cell r="F182">
            <v>762322.51144100004</v>
          </cell>
          <cell r="G182">
            <v>831617.54752899997</v>
          </cell>
          <cell r="H182">
            <v>955570.58101399988</v>
          </cell>
          <cell r="I182">
            <v>1026690.920878</v>
          </cell>
          <cell r="J182">
            <v>1054828.7116719999</v>
          </cell>
          <cell r="K182">
            <v>1060381.4635730002</v>
          </cell>
          <cell r="L182">
            <v>1066248.3157490001</v>
          </cell>
          <cell r="M182">
            <v>1094181.793852</v>
          </cell>
          <cell r="N182">
            <v>1094034.018038</v>
          </cell>
          <cell r="O182">
            <v>1038690.05672</v>
          </cell>
          <cell r="P182">
            <v>1049311.6158380001</v>
          </cell>
          <cell r="Q182">
            <v>1067215.410444</v>
          </cell>
          <cell r="R182">
            <v>1103813.1401889999</v>
          </cell>
          <cell r="S182">
            <v>1115885.7784239999</v>
          </cell>
          <cell r="T182">
            <v>1155446.9720799997</v>
          </cell>
          <cell r="U182">
            <v>1098881.5834840001</v>
          </cell>
          <cell r="V182">
            <v>1180547.5888299998</v>
          </cell>
          <cell r="W182">
            <v>1208115.1705299998</v>
          </cell>
          <cell r="X182">
            <v>1216339.6403599998</v>
          </cell>
          <cell r="Y182">
            <v>1245757.872133692</v>
          </cell>
          <cell r="Z182">
            <v>1259153.3475982887</v>
          </cell>
          <cell r="AA182">
            <v>1296929.4422497777</v>
          </cell>
          <cell r="AB182">
            <v>1269959.3279037145</v>
          </cell>
          <cell r="AC182">
            <v>1284073.2445294247</v>
          </cell>
          <cell r="AD182">
            <v>1308745.9897950855</v>
          </cell>
          <cell r="AE182">
            <v>1383007.9219308386</v>
          </cell>
          <cell r="AF182">
            <v>1404977.5832042294</v>
          </cell>
          <cell r="AG182">
            <v>1468518.529976761</v>
          </cell>
          <cell r="AH182">
            <v>1358558.6453735093</v>
          </cell>
          <cell r="AI182">
            <v>1455610.1320333423</v>
          </cell>
          <cell r="AJ182">
            <v>1509512.1185467672</v>
          </cell>
          <cell r="AK182">
            <v>1557840.1677525267</v>
          </cell>
          <cell r="AL182">
            <v>1595355.2037665423</v>
          </cell>
          <cell r="AM182">
            <v>1698261.4333803174</v>
          </cell>
          <cell r="AN182">
            <v>1707500.167633709</v>
          </cell>
          <cell r="AO182">
            <v>1558004.0659322815</v>
          </cell>
          <cell r="AP182">
            <v>1576652.385445599</v>
          </cell>
          <cell r="AQ182">
            <v>1628545.5508721985</v>
          </cell>
          <cell r="AR182">
            <v>1672758.7655909455</v>
          </cell>
          <cell r="AS182">
            <v>1700068.8882454881</v>
          </cell>
          <cell r="AT182">
            <v>1772645.3730767393</v>
          </cell>
          <cell r="AU182">
            <v>1590752.1204428002</v>
          </cell>
        </row>
        <row r="184">
          <cell r="A184" t="str">
            <v>Reservas internacionales netas</v>
          </cell>
          <cell r="C184">
            <v>15037.173196999996</v>
          </cell>
          <cell r="D184">
            <v>24406.019354999997</v>
          </cell>
          <cell r="E184">
            <v>28017.486188999999</v>
          </cell>
          <cell r="F184">
            <v>23626.061442000009</v>
          </cell>
          <cell r="G184">
            <v>27355.883074000005</v>
          </cell>
          <cell r="H184">
            <v>30464.903856000001</v>
          </cell>
          <cell r="I184">
            <v>34129.583804000009</v>
          </cell>
          <cell r="J184">
            <v>29267.764501999998</v>
          </cell>
          <cell r="K184">
            <v>26109.190485000003</v>
          </cell>
          <cell r="L184">
            <v>32168.599580000002</v>
          </cell>
          <cell r="M184">
            <v>27090.625042000003</v>
          </cell>
          <cell r="N184">
            <v>26745.564981</v>
          </cell>
          <cell r="O184">
            <v>19049.164295000006</v>
          </cell>
          <cell r="P184">
            <v>22156.240802999997</v>
          </cell>
          <cell r="Q184">
            <v>17193.516076999997</v>
          </cell>
          <cell r="R184">
            <v>12429.883688999997</v>
          </cell>
          <cell r="S184">
            <v>17492.795232000004</v>
          </cell>
          <cell r="T184">
            <v>16050.495095999991</v>
          </cell>
          <cell r="U184">
            <v>9268.740736000007</v>
          </cell>
          <cell r="V184">
            <v>10342.15337200001</v>
          </cell>
          <cell r="W184">
            <v>20618.421084000001</v>
          </cell>
          <cell r="X184">
            <v>32512.680149999993</v>
          </cell>
          <cell r="Y184">
            <v>18706.549327782606</v>
          </cell>
          <cell r="Z184">
            <v>24765.664768611223</v>
          </cell>
          <cell r="AA184">
            <v>26867.959976702979</v>
          </cell>
          <cell r="AB184">
            <v>14868.199745487136</v>
          </cell>
          <cell r="AC184">
            <v>19501.424597598208</v>
          </cell>
          <cell r="AD184">
            <v>11469.270605911035</v>
          </cell>
          <cell r="AE184">
            <v>-6850.7729069128354</v>
          </cell>
          <cell r="AF184">
            <v>2947.7496699438839</v>
          </cell>
          <cell r="AG184">
            <v>9248.0888078355965</v>
          </cell>
          <cell r="AH184">
            <v>10542.905309323114</v>
          </cell>
          <cell r="AI184">
            <v>11853.322040248662</v>
          </cell>
          <cell r="AJ184">
            <v>20029.77300451283</v>
          </cell>
          <cell r="AK184">
            <v>8461.4334814484318</v>
          </cell>
          <cell r="AL184">
            <v>6895.5244585199798</v>
          </cell>
          <cell r="AM184">
            <v>18136.212599760569</v>
          </cell>
          <cell r="AN184">
            <v>1619.2952286347663</v>
          </cell>
          <cell r="AO184">
            <v>453.86139907244529</v>
          </cell>
          <cell r="AP184">
            <v>4285.2206789716856</v>
          </cell>
          <cell r="AQ184">
            <v>2570.6768099724445</v>
          </cell>
          <cell r="AR184">
            <v>12800.699335466172</v>
          </cell>
          <cell r="AS184">
            <v>19535.227272654851</v>
          </cell>
          <cell r="AT184">
            <v>4244.2194913215189</v>
          </cell>
          <cell r="AU184">
            <v>-2437.9182346610633</v>
          </cell>
        </row>
        <row r="185">
          <cell r="A185" t="str">
            <v>Crédito bruto a Gobierno</v>
          </cell>
          <cell r="C185">
            <v>19304.631500000003</v>
          </cell>
          <cell r="D185">
            <v>64074.540399999998</v>
          </cell>
          <cell r="E185">
            <v>64074.540399999998</v>
          </cell>
          <cell r="F185">
            <v>39432.308199999999</v>
          </cell>
          <cell r="G185">
            <v>39432.308199999999</v>
          </cell>
          <cell r="H185">
            <v>99896.751100000009</v>
          </cell>
          <cell r="I185">
            <v>101086.47110000001</v>
          </cell>
          <cell r="J185">
            <v>94741.858200000002</v>
          </cell>
          <cell r="K185">
            <v>100579.73330000001</v>
          </cell>
          <cell r="L185">
            <v>100692.72350000001</v>
          </cell>
          <cell r="M185">
            <v>104553.6352</v>
          </cell>
          <cell r="N185">
            <v>104443.88010000001</v>
          </cell>
          <cell r="O185">
            <v>97997.915599999993</v>
          </cell>
          <cell r="P185">
            <v>99604.988544000007</v>
          </cell>
          <cell r="Q185">
            <v>93560.637018999987</v>
          </cell>
          <cell r="R185">
            <v>94148.167263999989</v>
          </cell>
          <cell r="S185">
            <v>81819.497399999993</v>
          </cell>
          <cell r="T185">
            <v>83368.980899999995</v>
          </cell>
          <cell r="U185">
            <v>91293.755151999998</v>
          </cell>
          <cell r="V185">
            <v>93545.135169999994</v>
          </cell>
          <cell r="W185">
            <v>96535.908379999993</v>
          </cell>
          <cell r="X185">
            <v>89769.043571999995</v>
          </cell>
          <cell r="Y185">
            <v>86576.404465660002</v>
          </cell>
          <cell r="Z185">
            <v>65738.169744790008</v>
          </cell>
          <cell r="AA185">
            <v>67789.308972819999</v>
          </cell>
          <cell r="AB185">
            <v>64691.708122353004</v>
          </cell>
          <cell r="AC185">
            <v>63037.929922522999</v>
          </cell>
          <cell r="AD185">
            <v>60743.23122845</v>
          </cell>
          <cell r="AE185">
            <v>61477.915290799996</v>
          </cell>
          <cell r="AF185">
            <v>77940.092188779992</v>
          </cell>
          <cell r="AG185">
            <v>93958.946882930002</v>
          </cell>
          <cell r="AH185">
            <v>110918.44181174299</v>
          </cell>
          <cell r="AI185">
            <v>114938.73603889</v>
          </cell>
          <cell r="AJ185">
            <v>110564.27694253001</v>
          </cell>
          <cell r="AK185">
            <v>104293.83930505</v>
          </cell>
          <cell r="AL185">
            <v>93558.715076019987</v>
          </cell>
          <cell r="AM185">
            <v>98021.963376500004</v>
          </cell>
          <cell r="AN185">
            <v>100875.59948626001</v>
          </cell>
          <cell r="AO185">
            <v>88945.011727280013</v>
          </cell>
          <cell r="AP185">
            <v>77336.934263999996</v>
          </cell>
          <cell r="AQ185">
            <v>88448.338667500007</v>
          </cell>
          <cell r="AR185">
            <v>98728.897570000001</v>
          </cell>
          <cell r="AS185">
            <v>94872.35707564</v>
          </cell>
          <cell r="AT185">
            <v>120377.34683144001</v>
          </cell>
          <cell r="AU185">
            <v>124480.81298298</v>
          </cell>
        </row>
        <row r="186">
          <cell r="A186" t="str">
            <v>Crédito bruto a Entidades</v>
          </cell>
          <cell r="C186">
            <v>2593.5679439999999</v>
          </cell>
          <cell r="D186">
            <v>2792.220632</v>
          </cell>
          <cell r="E186">
            <v>2919.9734660000004</v>
          </cell>
          <cell r="F186">
            <v>2041.6456430000001</v>
          </cell>
          <cell r="G186">
            <v>2160.4145309999999</v>
          </cell>
          <cell r="H186">
            <v>2226.0991239999998</v>
          </cell>
          <cell r="I186">
            <v>2237.5204360000002</v>
          </cell>
          <cell r="J186">
            <v>1094.1412519999999</v>
          </cell>
          <cell r="K186">
            <v>1147.997858</v>
          </cell>
          <cell r="L186">
            <v>1239.511289</v>
          </cell>
          <cell r="M186">
            <v>1023.997338</v>
          </cell>
          <cell r="N186">
            <v>1090.2717309999998</v>
          </cell>
          <cell r="O186">
            <v>996.92131500000005</v>
          </cell>
          <cell r="P186">
            <v>1002.492264</v>
          </cell>
          <cell r="Q186">
            <v>996.36063899999999</v>
          </cell>
          <cell r="R186">
            <v>1033.861635</v>
          </cell>
          <cell r="S186">
            <v>1338.6357520000001</v>
          </cell>
          <cell r="T186">
            <v>1272.3901559999999</v>
          </cell>
          <cell r="U186">
            <v>999.76951200000008</v>
          </cell>
          <cell r="V186">
            <v>1030.8727199999998</v>
          </cell>
          <cell r="W186">
            <v>1131.0247399999998</v>
          </cell>
          <cell r="X186">
            <v>1102.83104</v>
          </cell>
          <cell r="Y186">
            <v>1549.76461746</v>
          </cell>
          <cell r="Z186">
            <v>1652.033752948</v>
          </cell>
          <cell r="AA186">
            <v>1395.6117194999999</v>
          </cell>
          <cell r="AB186">
            <v>1461.2990254586</v>
          </cell>
          <cell r="AC186">
            <v>1539.77491046</v>
          </cell>
          <cell r="AD186">
            <v>1202.9441294799999</v>
          </cell>
          <cell r="AE186">
            <v>1542.7822445928</v>
          </cell>
          <cell r="AF186">
            <v>1893.1509826413999</v>
          </cell>
          <cell r="AG186">
            <v>2134.54908252</v>
          </cell>
          <cell r="AH186">
            <v>2693.2071070062002</v>
          </cell>
          <cell r="AI186">
            <v>2739.1272020599999</v>
          </cell>
          <cell r="AJ186">
            <v>3352.1102086399997</v>
          </cell>
          <cell r="AK186">
            <v>2021.9095646000001</v>
          </cell>
          <cell r="AL186">
            <v>2097.4428241000001</v>
          </cell>
          <cell r="AM186">
            <v>2009.8593054600001</v>
          </cell>
          <cell r="AN186">
            <v>2227.7507484799999</v>
          </cell>
          <cell r="AO186">
            <v>2319.75050556</v>
          </cell>
          <cell r="AP186">
            <v>2290.0785639999999</v>
          </cell>
          <cell r="AQ186">
            <v>5081.5751750600002</v>
          </cell>
          <cell r="AR186">
            <v>5577.9251050000003</v>
          </cell>
          <cell r="AS186">
            <v>4208.7466047199996</v>
          </cell>
          <cell r="AT186">
            <v>4134.3394894200001</v>
          </cell>
          <cell r="AU186">
            <v>4165.0175231000003</v>
          </cell>
        </row>
        <row r="187">
          <cell r="A187" t="str">
            <v>Reservas en el BCCR</v>
          </cell>
          <cell r="C187">
            <v>161970.15304299997</v>
          </cell>
          <cell r="D187">
            <v>200781.30050200003</v>
          </cell>
          <cell r="E187">
            <v>216095.67318099999</v>
          </cell>
          <cell r="F187">
            <v>260964.90456299999</v>
          </cell>
          <cell r="G187">
            <v>282931.47270699998</v>
          </cell>
          <cell r="H187">
            <v>310350.09728199994</v>
          </cell>
          <cell r="I187">
            <v>332256.50147799996</v>
          </cell>
          <cell r="J187">
            <v>350405.52243399993</v>
          </cell>
          <cell r="K187">
            <v>347402.733664</v>
          </cell>
          <cell r="L187">
            <v>352885.05325</v>
          </cell>
          <cell r="M187">
            <v>342791.315068</v>
          </cell>
          <cell r="N187">
            <v>345745.06367300003</v>
          </cell>
          <cell r="O187">
            <v>364667.66902999999</v>
          </cell>
          <cell r="P187">
            <v>357494.06574699999</v>
          </cell>
          <cell r="Q187">
            <v>359523.04523599998</v>
          </cell>
          <cell r="R187">
            <v>380708.15634499997</v>
          </cell>
          <cell r="S187">
            <v>376040.22589600005</v>
          </cell>
          <cell r="T187">
            <v>381768.73354400002</v>
          </cell>
          <cell r="U187">
            <v>362434.19218799996</v>
          </cell>
          <cell r="V187">
            <v>385269.51034199994</v>
          </cell>
          <cell r="W187">
            <v>379631.93523</v>
          </cell>
          <cell r="X187">
            <v>355031.84460399998</v>
          </cell>
          <cell r="Y187">
            <v>315635.26058898057</v>
          </cell>
          <cell r="Z187">
            <v>324994.40774656151</v>
          </cell>
          <cell r="AA187">
            <v>339530.40872557095</v>
          </cell>
          <cell r="AB187">
            <v>367717.02309315529</v>
          </cell>
          <cell r="AC187">
            <v>390409.32253943646</v>
          </cell>
          <cell r="AD187">
            <v>395885.40530831408</v>
          </cell>
          <cell r="AE187">
            <v>403723.10422245786</v>
          </cell>
          <cell r="AF187">
            <v>367022.64152247808</v>
          </cell>
          <cell r="AG187">
            <v>343084.77997922094</v>
          </cell>
          <cell r="AH187">
            <v>309401.58637552417</v>
          </cell>
          <cell r="AI187">
            <v>325534.01385310118</v>
          </cell>
          <cell r="AJ187">
            <v>327063.47047336341</v>
          </cell>
          <cell r="AK187">
            <v>343209.84250924143</v>
          </cell>
          <cell r="AL187">
            <v>352744.05983489158</v>
          </cell>
          <cell r="AM187">
            <v>379826.94975202624</v>
          </cell>
          <cell r="AN187">
            <v>396468.37354724947</v>
          </cell>
          <cell r="AO187">
            <v>420329.50577053381</v>
          </cell>
          <cell r="AP187">
            <v>433575.19807722996</v>
          </cell>
          <cell r="AQ187">
            <v>438156.68150185148</v>
          </cell>
          <cell r="AR187">
            <v>433401.64377795509</v>
          </cell>
          <cell r="AS187">
            <v>445251.54250847257</v>
          </cell>
          <cell r="AT187">
            <v>453109.15552555624</v>
          </cell>
          <cell r="AU187">
            <v>429364.92867411644</v>
          </cell>
        </row>
        <row r="188">
          <cell r="A188" t="str">
            <v xml:space="preserve">         Caja de bancos</v>
          </cell>
          <cell r="C188">
            <v>10300.283299999999</v>
          </cell>
          <cell r="D188">
            <v>12944.7</v>
          </cell>
          <cell r="E188">
            <v>12944.7</v>
          </cell>
          <cell r="F188">
            <v>18263.0353</v>
          </cell>
          <cell r="G188">
            <v>18263.0353</v>
          </cell>
          <cell r="H188">
            <v>24022.4493</v>
          </cell>
          <cell r="I188">
            <v>24022.4493</v>
          </cell>
          <cell r="J188">
            <v>17972.088599999999</v>
          </cell>
          <cell r="K188">
            <v>17145.286100000001</v>
          </cell>
          <cell r="L188">
            <v>20715.0661</v>
          </cell>
          <cell r="M188">
            <v>18400.676899999999</v>
          </cell>
          <cell r="N188">
            <v>16485.511900000001</v>
          </cell>
          <cell r="O188">
            <v>19640.108499999998</v>
          </cell>
          <cell r="P188">
            <v>20931.3377</v>
          </cell>
          <cell r="Q188">
            <v>18096.471600000001</v>
          </cell>
          <cell r="R188">
            <v>23364.5419</v>
          </cell>
          <cell r="S188">
            <v>22011.507799999999</v>
          </cell>
          <cell r="T188">
            <v>33297.3289</v>
          </cell>
          <cell r="U188">
            <v>40028.831599999998</v>
          </cell>
          <cell r="V188">
            <v>40028.831599999998</v>
          </cell>
          <cell r="W188">
            <v>24535.862099999998</v>
          </cell>
          <cell r="X188">
            <v>23400.4584</v>
          </cell>
          <cell r="Y188">
            <v>28059.492128000002</v>
          </cell>
          <cell r="Z188">
            <v>25921.339177999998</v>
          </cell>
          <cell r="AA188">
            <v>24601.592627000002</v>
          </cell>
          <cell r="AB188">
            <v>28741.336185</v>
          </cell>
          <cell r="AC188">
            <v>26383.878399000001</v>
          </cell>
          <cell r="AD188">
            <v>27525.014303</v>
          </cell>
          <cell r="AE188">
            <v>29205.266819</v>
          </cell>
          <cell r="AF188">
            <v>25421.5062</v>
          </cell>
          <cell r="AG188">
            <v>44669.592427000003</v>
          </cell>
          <cell r="AH188">
            <v>41182.576803999997</v>
          </cell>
          <cell r="AI188">
            <v>41182.576803999997</v>
          </cell>
          <cell r="AJ188">
            <v>29892.414694999999</v>
          </cell>
          <cell r="AK188">
            <v>29765.803993000001</v>
          </cell>
          <cell r="AL188">
            <v>33390.430661999999</v>
          </cell>
          <cell r="AM188">
            <v>28795.919876</v>
          </cell>
          <cell r="AN188">
            <v>32692.125674999999</v>
          </cell>
          <cell r="AO188">
            <v>35483.438915999999</v>
          </cell>
          <cell r="AP188">
            <v>31817.579242</v>
          </cell>
          <cell r="AQ188">
            <v>35471.316809999997</v>
          </cell>
          <cell r="AR188">
            <v>35081.279453000003</v>
          </cell>
          <cell r="AS188">
            <v>31908.024700000002</v>
          </cell>
          <cell r="AT188">
            <v>51569.066106999999</v>
          </cell>
          <cell r="AU188">
            <v>85548.791079999995</v>
          </cell>
        </row>
        <row r="189">
          <cell r="A189" t="str">
            <v xml:space="preserve">        Depósitos en moneda nacional</v>
          </cell>
          <cell r="C189">
            <v>53215.718652999989</v>
          </cell>
          <cell r="D189">
            <v>65777.036061000006</v>
          </cell>
          <cell r="E189">
            <v>65777.036061000006</v>
          </cell>
          <cell r="F189">
            <v>52915.034602999986</v>
          </cell>
          <cell r="G189">
            <v>52915.034602999986</v>
          </cell>
          <cell r="H189">
            <v>44576.836477999997</v>
          </cell>
          <cell r="I189">
            <v>44576.836477999997</v>
          </cell>
          <cell r="J189">
            <v>45185.1754</v>
          </cell>
          <cell r="K189">
            <v>43654.814272000003</v>
          </cell>
          <cell r="L189">
            <v>53465.097890000005</v>
          </cell>
          <cell r="M189">
            <v>49964.950947999998</v>
          </cell>
          <cell r="N189">
            <v>40928.275047000003</v>
          </cell>
          <cell r="O189">
            <v>57171.168619999997</v>
          </cell>
          <cell r="P189">
            <v>47910.478612999999</v>
          </cell>
          <cell r="Q189">
            <v>69777.335017000005</v>
          </cell>
          <cell r="R189">
            <v>50891.080768</v>
          </cell>
          <cell r="S189">
            <v>44963.290875999999</v>
          </cell>
          <cell r="T189">
            <v>55262.996140000003</v>
          </cell>
          <cell r="U189">
            <v>45700.584579999995</v>
          </cell>
          <cell r="V189">
            <v>45700.584579999995</v>
          </cell>
          <cell r="W189">
            <v>55471.031945999996</v>
          </cell>
          <cell r="X189">
            <v>62736.725786000003</v>
          </cell>
          <cell r="Y189">
            <v>41143.265834999998</v>
          </cell>
          <cell r="Z189">
            <v>68879.319287999999</v>
          </cell>
          <cell r="AA189">
            <v>76890.155494000006</v>
          </cell>
          <cell r="AB189">
            <v>78349.711353999999</v>
          </cell>
          <cell r="AC189">
            <v>67875.616143000007</v>
          </cell>
          <cell r="AD189">
            <v>71308.008746000007</v>
          </cell>
          <cell r="AE189">
            <v>83796.332498000003</v>
          </cell>
          <cell r="AF189">
            <v>81975.832257000002</v>
          </cell>
          <cell r="AG189">
            <v>86010.864296</v>
          </cell>
          <cell r="AH189">
            <v>84277.328676999998</v>
          </cell>
          <cell r="AI189">
            <v>84277.328676999998</v>
          </cell>
          <cell r="AJ189">
            <v>90360.685261999999</v>
          </cell>
          <cell r="AK189">
            <v>86855.164074999993</v>
          </cell>
          <cell r="AL189">
            <v>82382.702715000007</v>
          </cell>
          <cell r="AM189">
            <v>102394.558133</v>
          </cell>
          <cell r="AN189">
            <v>94776.568400000004</v>
          </cell>
          <cell r="AO189">
            <v>93171.438855</v>
          </cell>
          <cell r="AP189">
            <v>95273.783402999994</v>
          </cell>
          <cell r="AQ189">
            <v>98363.136440999995</v>
          </cell>
          <cell r="AR189">
            <v>99432.234863000005</v>
          </cell>
          <cell r="AS189">
            <v>105567.643518</v>
          </cell>
          <cell r="AT189">
            <v>90416.836878999995</v>
          </cell>
          <cell r="AU189">
            <v>46947.577380000002</v>
          </cell>
        </row>
        <row r="190">
          <cell r="A190" t="str">
            <v xml:space="preserve">       Depósitos en moneda extranjera</v>
          </cell>
          <cell r="C190">
            <v>92524.596189999997</v>
          </cell>
          <cell r="D190">
            <v>105932.84034100002</v>
          </cell>
          <cell r="E190">
            <v>121247.21302000001</v>
          </cell>
          <cell r="F190">
            <v>141460.92236</v>
          </cell>
          <cell r="G190">
            <v>163427.49050399999</v>
          </cell>
          <cell r="H190">
            <v>187413.43820399998</v>
          </cell>
          <cell r="I190">
            <v>209319.84239999999</v>
          </cell>
          <cell r="J190">
            <v>225244.83279999997</v>
          </cell>
          <cell r="K190">
            <v>223109.6672</v>
          </cell>
          <cell r="L190">
            <v>227508.2016</v>
          </cell>
          <cell r="M190">
            <v>224801.62</v>
          </cell>
          <cell r="N190">
            <v>233469.62719999999</v>
          </cell>
          <cell r="O190">
            <v>243416.51120000001</v>
          </cell>
          <cell r="P190">
            <v>234668.44079999998</v>
          </cell>
          <cell r="Q190">
            <v>241168.2224</v>
          </cell>
          <cell r="R190">
            <v>246056.48559999999</v>
          </cell>
          <cell r="S190">
            <v>241345.70240000001</v>
          </cell>
          <cell r="T190">
            <v>228546.796</v>
          </cell>
          <cell r="U190">
            <v>210731.65520000001</v>
          </cell>
          <cell r="V190">
            <v>233566.97335399999</v>
          </cell>
          <cell r="W190">
            <v>239958.059484</v>
          </cell>
          <cell r="X190">
            <v>228338.700018</v>
          </cell>
          <cell r="Y190">
            <v>200766.77316298053</v>
          </cell>
          <cell r="Z190">
            <v>209207.55522956149</v>
          </cell>
          <cell r="AA190">
            <v>211588.38022157096</v>
          </cell>
          <cell r="AB190">
            <v>235466.95842317533</v>
          </cell>
          <cell r="AC190">
            <v>258234.13258363647</v>
          </cell>
          <cell r="AD190">
            <v>266249.47760251409</v>
          </cell>
          <cell r="AE190">
            <v>269120.18833765783</v>
          </cell>
          <cell r="AF190">
            <v>241855.83188167802</v>
          </cell>
          <cell r="AG190">
            <v>204449.97464499096</v>
          </cell>
          <cell r="AH190">
            <v>166866.14648367418</v>
          </cell>
          <cell r="AI190">
            <v>182998.57396125115</v>
          </cell>
          <cell r="AJ190">
            <v>191701.34456786336</v>
          </cell>
          <cell r="AK190">
            <v>209552.29204466142</v>
          </cell>
          <cell r="AL190">
            <v>218934.24320121156</v>
          </cell>
          <cell r="AM190">
            <v>225480.47048802624</v>
          </cell>
          <cell r="AN190">
            <v>235081.8802772495</v>
          </cell>
          <cell r="AO190">
            <v>246070.13068953381</v>
          </cell>
          <cell r="AP190">
            <v>257720.66352022998</v>
          </cell>
          <cell r="AQ190">
            <v>244235.43807385149</v>
          </cell>
          <cell r="AR190">
            <v>231252.50269995508</v>
          </cell>
          <cell r="AS190">
            <v>225987.38997947262</v>
          </cell>
          <cell r="AT190">
            <v>220993.73569255625</v>
          </cell>
          <cell r="AU190">
            <v>212580.52264411649</v>
          </cell>
        </row>
        <row r="191">
          <cell r="A191" t="str">
            <v xml:space="preserve">       Bonos de estabilización monetaria</v>
          </cell>
          <cell r="C191">
            <v>1505.2548999999999</v>
          </cell>
          <cell r="D191">
            <v>7780.7241000000004</v>
          </cell>
          <cell r="E191">
            <v>7780.7241000000004</v>
          </cell>
          <cell r="F191">
            <v>36072.412300000004</v>
          </cell>
          <cell r="G191">
            <v>36072.412300000004</v>
          </cell>
          <cell r="H191">
            <v>30307.623299999999</v>
          </cell>
          <cell r="I191">
            <v>30307.623299999999</v>
          </cell>
          <cell r="J191">
            <v>36420.933133999999</v>
          </cell>
          <cell r="K191">
            <v>30586.966091999999</v>
          </cell>
          <cell r="L191">
            <v>28914.68766</v>
          </cell>
          <cell r="M191">
            <v>23754.110219999999</v>
          </cell>
          <cell r="N191">
            <v>23396.649526000001</v>
          </cell>
          <cell r="O191">
            <v>24508.880709999998</v>
          </cell>
          <cell r="P191">
            <v>26875.808634000001</v>
          </cell>
          <cell r="Q191">
            <v>25568.016219000001</v>
          </cell>
          <cell r="R191">
            <v>25669.048077000003</v>
          </cell>
          <cell r="S191">
            <v>38101.224820000003</v>
          </cell>
          <cell r="T191">
            <v>42395.612503999997</v>
          </cell>
          <cell r="U191">
            <v>40091.120808</v>
          </cell>
          <cell r="V191">
            <v>40091.120808</v>
          </cell>
          <cell r="W191">
            <v>45787.981699999997</v>
          </cell>
          <cell r="X191">
            <v>31926.9604</v>
          </cell>
          <cell r="Y191">
            <v>23033.729463</v>
          </cell>
          <cell r="Z191">
            <v>18852.194050999999</v>
          </cell>
          <cell r="AA191">
            <v>23423.280383000001</v>
          </cell>
          <cell r="AB191">
            <v>25132.017130979999</v>
          </cell>
          <cell r="AC191">
            <v>19891.6954138</v>
          </cell>
          <cell r="AD191">
            <v>18783.904656800001</v>
          </cell>
          <cell r="AE191">
            <v>19101.3165678</v>
          </cell>
          <cell r="AF191">
            <v>16769.4711838</v>
          </cell>
          <cell r="AG191">
            <v>7954.3486112299997</v>
          </cell>
          <cell r="AH191">
            <v>17075.534410849999</v>
          </cell>
          <cell r="AI191">
            <v>17075.534410849999</v>
          </cell>
          <cell r="AJ191">
            <v>14709.025948500001</v>
          </cell>
          <cell r="AK191">
            <v>16836.571979910001</v>
          </cell>
          <cell r="AL191">
            <v>18036.68325668</v>
          </cell>
          <cell r="AM191">
            <v>22156.001254999999</v>
          </cell>
          <cell r="AN191">
            <v>31917.695027999998</v>
          </cell>
          <cell r="AO191">
            <v>40604.445226999997</v>
          </cell>
          <cell r="AP191">
            <v>48363.161495</v>
          </cell>
          <cell r="AQ191">
            <v>57586.790177000003</v>
          </cell>
          <cell r="AR191">
            <v>65135.626762</v>
          </cell>
          <cell r="AS191">
            <v>65369.484311</v>
          </cell>
          <cell r="AT191">
            <v>53935.516846999999</v>
          </cell>
          <cell r="AU191">
            <v>56518.03757</v>
          </cell>
        </row>
        <row r="192">
          <cell r="A192" t="str">
            <v xml:space="preserve">      Inversiones de corto plazo</v>
          </cell>
          <cell r="C192">
            <v>4424.3</v>
          </cell>
          <cell r="D192">
            <v>8346</v>
          </cell>
          <cell r="E192">
            <v>8346</v>
          </cell>
          <cell r="F192">
            <v>12253.5</v>
          </cell>
          <cell r="G192">
            <v>12253.5</v>
          </cell>
          <cell r="H192">
            <v>24029.75</v>
          </cell>
          <cell r="I192">
            <v>24029.75</v>
          </cell>
          <cell r="J192">
            <v>25582.4925</v>
          </cell>
          <cell r="K192">
            <v>32906</v>
          </cell>
          <cell r="L192">
            <v>22282</v>
          </cell>
          <cell r="M192">
            <v>25869.956999999999</v>
          </cell>
          <cell r="N192">
            <v>31465</v>
          </cell>
          <cell r="O192">
            <v>19931</v>
          </cell>
          <cell r="P192">
            <v>27108</v>
          </cell>
          <cell r="Q192">
            <v>4913</v>
          </cell>
          <cell r="R192">
            <v>34727</v>
          </cell>
          <cell r="S192">
            <v>29618.5</v>
          </cell>
          <cell r="T192">
            <v>22266</v>
          </cell>
          <cell r="U192">
            <v>25882</v>
          </cell>
          <cell r="V192">
            <v>25882</v>
          </cell>
          <cell r="W192">
            <v>13879</v>
          </cell>
          <cell r="X192">
            <v>8629</v>
          </cell>
          <cell r="Y192">
            <v>22632</v>
          </cell>
          <cell r="Z192">
            <v>2134</v>
          </cell>
          <cell r="AA192">
            <v>3027</v>
          </cell>
          <cell r="AB192">
            <v>27</v>
          </cell>
          <cell r="AC192">
            <v>18024</v>
          </cell>
          <cell r="AD192">
            <v>12019</v>
          </cell>
          <cell r="AE192">
            <v>2500</v>
          </cell>
          <cell r="AF192">
            <v>1000</v>
          </cell>
          <cell r="AG192">
            <v>0</v>
          </cell>
          <cell r="AH192">
            <v>0</v>
          </cell>
          <cell r="AI192">
            <v>0</v>
          </cell>
          <cell r="AJ192">
            <v>400</v>
          </cell>
          <cell r="AK192">
            <v>200.01041667000001</v>
          </cell>
          <cell r="AL192">
            <v>0</v>
          </cell>
          <cell r="AM192">
            <v>1000</v>
          </cell>
          <cell r="AN192">
            <v>2000.104167</v>
          </cell>
          <cell r="AO192">
            <v>5000.0520829999996</v>
          </cell>
          <cell r="AP192">
            <v>400.01041700000002</v>
          </cell>
          <cell r="AQ192">
            <v>2500</v>
          </cell>
          <cell r="AR192">
            <v>2500</v>
          </cell>
          <cell r="AS192">
            <v>16419</v>
          </cell>
          <cell r="AT192">
            <v>36194</v>
          </cell>
          <cell r="AU192">
            <v>27770</v>
          </cell>
        </row>
        <row r="193">
          <cell r="A193" t="str">
            <v>Crédito bruto a Sector financiero no bancario</v>
          </cell>
          <cell r="C193">
            <v>150.25</v>
          </cell>
          <cell r="D193">
            <v>109.71</v>
          </cell>
          <cell r="E193">
            <v>109.71</v>
          </cell>
          <cell r="F193">
            <v>561.88</v>
          </cell>
          <cell r="G193">
            <v>561.88</v>
          </cell>
          <cell r="H193">
            <v>250</v>
          </cell>
          <cell r="I193">
            <v>250</v>
          </cell>
          <cell r="J193">
            <v>200</v>
          </cell>
          <cell r="K193">
            <v>567.89499999999998</v>
          </cell>
          <cell r="L193">
            <v>500</v>
          </cell>
          <cell r="M193">
            <v>500</v>
          </cell>
          <cell r="N193">
            <v>500</v>
          </cell>
          <cell r="O193">
            <v>580.99900000000002</v>
          </cell>
          <cell r="P193">
            <v>585.65700000000004</v>
          </cell>
          <cell r="Q193">
            <v>516.35699999999997</v>
          </cell>
          <cell r="R193">
            <v>516.35699999999997</v>
          </cell>
          <cell r="S193">
            <v>517.45699999999999</v>
          </cell>
          <cell r="T193">
            <v>516.31700000000001</v>
          </cell>
          <cell r="U193">
            <v>516.31700000000001</v>
          </cell>
          <cell r="V193">
            <v>516.31700000000001</v>
          </cell>
          <cell r="W193">
            <v>514.71699999999998</v>
          </cell>
          <cell r="X193">
            <v>1054.2170000000001</v>
          </cell>
          <cell r="Y193">
            <v>514.71699999999998</v>
          </cell>
          <cell r="Z193">
            <v>514.71699999999998</v>
          </cell>
          <cell r="AA193">
            <v>514.71699999999998</v>
          </cell>
          <cell r="AB193">
            <v>414.71699999999998</v>
          </cell>
          <cell r="AC193">
            <v>414.71699999999998</v>
          </cell>
          <cell r="AD193">
            <v>414.71699999999998</v>
          </cell>
          <cell r="AE193">
            <v>400</v>
          </cell>
          <cell r="AF193">
            <v>500</v>
          </cell>
          <cell r="AG193">
            <v>200</v>
          </cell>
          <cell r="AH193">
            <v>100</v>
          </cell>
          <cell r="AI193">
            <v>100</v>
          </cell>
          <cell r="AJ193">
            <v>200</v>
          </cell>
          <cell r="AK193">
            <v>200</v>
          </cell>
          <cell r="AL193">
            <v>200</v>
          </cell>
          <cell r="AM193">
            <v>200</v>
          </cell>
          <cell r="AN193">
            <v>300.86165026000003</v>
          </cell>
          <cell r="AO193">
            <v>387.39130399999999</v>
          </cell>
          <cell r="AP193">
            <v>3132.467545</v>
          </cell>
          <cell r="AQ193">
            <v>3230.4521249999998</v>
          </cell>
          <cell r="AR193">
            <v>3423.8082899999999</v>
          </cell>
          <cell r="AS193">
            <v>3470.6136459999998</v>
          </cell>
          <cell r="AT193">
            <v>1290.4817579999999</v>
          </cell>
          <cell r="AU193">
            <v>1249.569047</v>
          </cell>
        </row>
        <row r="194">
          <cell r="A194" t="str">
            <v>Credito Sector Privado</v>
          </cell>
          <cell r="C194">
            <v>229028.024179</v>
          </cell>
          <cell r="D194">
            <v>264796.157252</v>
          </cell>
          <cell r="E194">
            <v>270634.05343999999</v>
          </cell>
          <cell r="F194">
            <v>266978.17004</v>
          </cell>
          <cell r="G194">
            <v>275586.89161600004</v>
          </cell>
          <cell r="H194">
            <v>334292.61511199997</v>
          </cell>
          <cell r="I194">
            <v>342520.2476</v>
          </cell>
          <cell r="J194">
            <v>343658.8982</v>
          </cell>
          <cell r="K194">
            <v>346542.35230000003</v>
          </cell>
          <cell r="L194">
            <v>352015.78700000001</v>
          </cell>
          <cell r="M194">
            <v>354740.14910000004</v>
          </cell>
          <cell r="N194">
            <v>358223.00080000004</v>
          </cell>
          <cell r="O194">
            <v>366261.16009999998</v>
          </cell>
          <cell r="P194">
            <v>371858.65750000003</v>
          </cell>
          <cell r="Q194">
            <v>378544.98529999994</v>
          </cell>
          <cell r="R194">
            <v>390745.91130000004</v>
          </cell>
          <cell r="S194">
            <v>399418.18829999998</v>
          </cell>
          <cell r="T194">
            <v>409407.61309999996</v>
          </cell>
          <cell r="U194">
            <v>426064.64610000001</v>
          </cell>
          <cell r="V194">
            <v>437361.91851599998</v>
          </cell>
          <cell r="W194">
            <v>440520.27835599997</v>
          </cell>
          <cell r="X194">
            <v>458518.38068200002</v>
          </cell>
          <cell r="Y194">
            <v>461888.61621742998</v>
          </cell>
          <cell r="Z194">
            <v>466377.4990085141</v>
          </cell>
          <cell r="AA194">
            <v>479915.10144917684</v>
          </cell>
          <cell r="AB194">
            <v>510885.64142081013</v>
          </cell>
          <cell r="AC194">
            <v>522490.32791791169</v>
          </cell>
          <cell r="AD194">
            <v>540266.41510781914</v>
          </cell>
          <cell r="AE194">
            <v>598664.67892324436</v>
          </cell>
          <cell r="AF194">
            <v>604348.18235688668</v>
          </cell>
          <cell r="AG194">
            <v>627409.38328779861</v>
          </cell>
          <cell r="AH194">
            <v>647202.23718941142</v>
          </cell>
          <cell r="AI194">
            <v>665659.16150439112</v>
          </cell>
          <cell r="AJ194">
            <v>678716.20574190235</v>
          </cell>
          <cell r="AK194">
            <v>692563.98803951987</v>
          </cell>
          <cell r="AL194">
            <v>714401.36011287104</v>
          </cell>
          <cell r="AM194">
            <v>712890.11058784812</v>
          </cell>
          <cell r="AN194">
            <v>708969.38565077819</v>
          </cell>
          <cell r="AO194">
            <v>714494.38518410176</v>
          </cell>
          <cell r="AP194">
            <v>713415.48097890755</v>
          </cell>
          <cell r="AQ194">
            <v>727823.37069778051</v>
          </cell>
          <cell r="AR194">
            <v>731691.14977638342</v>
          </cell>
          <cell r="AS194">
            <v>730921.32635335508</v>
          </cell>
          <cell r="AT194">
            <v>752024.68896268378</v>
          </cell>
          <cell r="AU194">
            <v>764756.58812623459</v>
          </cell>
        </row>
        <row r="195">
          <cell r="A195" t="str">
            <v>Activos no clasificados</v>
          </cell>
          <cell r="C195">
            <v>183630.00518999997</v>
          </cell>
          <cell r="D195">
            <v>160048.659514</v>
          </cell>
          <cell r="E195">
            <v>185747.71110700001</v>
          </cell>
          <cell r="F195">
            <v>168717.54155300002</v>
          </cell>
          <cell r="G195">
            <v>203588.69740099995</v>
          </cell>
          <cell r="H195">
            <v>178090.11453999998</v>
          </cell>
          <cell r="I195">
            <v>214210.59646</v>
          </cell>
          <cell r="J195">
            <v>235460.52708399997</v>
          </cell>
          <cell r="K195">
            <v>238031.56096599999</v>
          </cell>
          <cell r="L195">
            <v>226746.64113000006</v>
          </cell>
          <cell r="M195">
            <v>263482.07210400002</v>
          </cell>
          <cell r="N195">
            <v>257286.236753</v>
          </cell>
          <cell r="O195">
            <v>189136.22738</v>
          </cell>
          <cell r="P195">
            <v>196609.51397999999</v>
          </cell>
          <cell r="Q195">
            <v>216880.50917300003</v>
          </cell>
          <cell r="R195">
            <v>224230.802956</v>
          </cell>
          <cell r="S195">
            <v>239258.978844</v>
          </cell>
          <cell r="T195">
            <v>263062.44228399999</v>
          </cell>
          <cell r="U195">
            <v>208304.16279599999</v>
          </cell>
          <cell r="V195">
            <v>252481.68170999998</v>
          </cell>
          <cell r="W195">
            <v>269162.88573999994</v>
          </cell>
          <cell r="X195">
            <v>278350.64331199991</v>
          </cell>
          <cell r="Y195">
            <v>360886.55991637899</v>
          </cell>
          <cell r="Z195">
            <v>375110.85557686375</v>
          </cell>
          <cell r="AA195">
            <v>380916.33440600685</v>
          </cell>
          <cell r="AB195">
            <v>309920.73949645029</v>
          </cell>
          <cell r="AC195">
            <v>286679.74764149549</v>
          </cell>
          <cell r="AD195">
            <v>298764.00641511119</v>
          </cell>
          <cell r="AE195">
            <v>324050.21415665623</v>
          </cell>
          <cell r="AF195">
            <v>350325.76648349914</v>
          </cell>
          <cell r="AG195">
            <v>392482.78193645569</v>
          </cell>
          <cell r="AH195">
            <v>277700.26758050115</v>
          </cell>
          <cell r="AI195">
            <v>334785.77139465132</v>
          </cell>
          <cell r="AJ195">
            <v>369586.2821758184</v>
          </cell>
          <cell r="AK195">
            <v>407089.15485266689</v>
          </cell>
          <cell r="AL195">
            <v>425458.10146013967</v>
          </cell>
          <cell r="AM195">
            <v>487176.33775872242</v>
          </cell>
          <cell r="AN195">
            <v>497038.90132204659</v>
          </cell>
          <cell r="AO195">
            <v>331074.16004173341</v>
          </cell>
          <cell r="AP195">
            <v>342617.00533748971</v>
          </cell>
          <cell r="AQ195">
            <v>363234.45589503413</v>
          </cell>
          <cell r="AR195">
            <v>387134.64173614077</v>
          </cell>
          <cell r="AS195">
            <v>401809.07478464523</v>
          </cell>
          <cell r="AT195">
            <v>437465.14101831749</v>
          </cell>
          <cell r="AU195">
            <v>269173.12232403044</v>
          </cell>
        </row>
        <row r="197">
          <cell r="A197" t="str">
            <v>PASIVOS</v>
          </cell>
          <cell r="C197">
            <v>611609.531097</v>
          </cell>
          <cell r="D197">
            <v>716832.13769900007</v>
          </cell>
          <cell r="E197">
            <v>767422.67782700004</v>
          </cell>
          <cell r="F197">
            <v>762322.51260000002</v>
          </cell>
          <cell r="G197">
            <v>831617.52488799999</v>
          </cell>
          <cell r="H197">
            <v>955570.38795899996</v>
          </cell>
          <cell r="I197">
            <v>1026690.7278229999</v>
          </cell>
          <cell r="J197">
            <v>1054830.2819960001</v>
          </cell>
          <cell r="K197">
            <v>1060381.6765040001</v>
          </cell>
          <cell r="L197">
            <v>1066248.6211489998</v>
          </cell>
          <cell r="M197">
            <v>1094182.17</v>
          </cell>
          <cell r="N197">
            <v>1094034.0387280001</v>
          </cell>
          <cell r="O197">
            <v>1038690.0984949999</v>
          </cell>
          <cell r="P197">
            <v>1049311.6402770001</v>
          </cell>
          <cell r="Q197">
            <v>1067215.4463500001</v>
          </cell>
          <cell r="R197">
            <v>1103813.1848569999</v>
          </cell>
          <cell r="S197">
            <v>1115885.8211119999</v>
          </cell>
          <cell r="T197">
            <v>1155446.995052</v>
          </cell>
          <cell r="U197">
            <v>1098881.6084680001</v>
          </cell>
          <cell r="V197">
            <v>1180547.6138139998</v>
          </cell>
          <cell r="W197">
            <v>1208115.2197819999</v>
          </cell>
          <cell r="X197">
            <v>1216339.7402199998</v>
          </cell>
          <cell r="Y197">
            <v>1245757.8721334087</v>
          </cell>
          <cell r="Z197">
            <v>1259153.3476653653</v>
          </cell>
          <cell r="AA197">
            <v>1296929.4426061506</v>
          </cell>
          <cell r="AB197">
            <v>1269959.3281987528</v>
          </cell>
          <cell r="AC197">
            <v>1284073.2437886996</v>
          </cell>
          <cell r="AD197">
            <v>1308745.9891650539</v>
          </cell>
          <cell r="AE197">
            <v>1383007.9221585717</v>
          </cell>
          <cell r="AF197">
            <v>1404977.5838556949</v>
          </cell>
          <cell r="AG197">
            <v>1468518.5297362304</v>
          </cell>
          <cell r="AH197">
            <v>1358558.6453571541</v>
          </cell>
          <cell r="AI197">
            <v>1455610.1320169871</v>
          </cell>
          <cell r="AJ197">
            <v>1509512.1185463909</v>
          </cell>
          <cell r="AK197">
            <v>1557840.1677519977</v>
          </cell>
          <cell r="AL197">
            <v>1595355.2037670482</v>
          </cell>
          <cell r="AM197">
            <v>1698261.4333784161</v>
          </cell>
          <cell r="AN197">
            <v>1707500.1676307153</v>
          </cell>
          <cell r="AO197">
            <v>1558004.065931492</v>
          </cell>
          <cell r="AP197">
            <v>1576652.3854448334</v>
          </cell>
          <cell r="AQ197">
            <v>1628545.5508729583</v>
          </cell>
          <cell r="AR197">
            <v>1672758.7655918405</v>
          </cell>
          <cell r="AS197">
            <v>1700068.8882450596</v>
          </cell>
          <cell r="AT197">
            <v>1772645.3730767865</v>
          </cell>
          <cell r="AU197">
            <v>1590752.1204419113</v>
          </cell>
        </row>
        <row r="199">
          <cell r="A199" t="str">
            <v>Endeudamiento externo neto</v>
          </cell>
          <cell r="C199">
            <v>5207.4791930000001</v>
          </cell>
          <cell r="D199">
            <v>9982.5845350000018</v>
          </cell>
          <cell r="E199">
            <v>11132.616664000001</v>
          </cell>
          <cell r="F199">
            <v>18093.932002999998</v>
          </cell>
          <cell r="G199">
            <v>19934.021938999998</v>
          </cell>
          <cell r="H199">
            <v>20197.944819</v>
          </cell>
          <cell r="I199">
            <v>22294.821463</v>
          </cell>
          <cell r="J199">
            <v>21889.290084</v>
          </cell>
          <cell r="K199">
            <v>21758.222822000003</v>
          </cell>
          <cell r="L199">
            <v>21007.413438</v>
          </cell>
          <cell r="M199">
            <v>20178.299736000004</v>
          </cell>
          <cell r="N199">
            <v>19836.937133999996</v>
          </cell>
          <cell r="O199">
            <v>20304.240669999996</v>
          </cell>
          <cell r="P199">
            <v>22078.523819999999</v>
          </cell>
          <cell r="Q199">
            <v>20621.630498999999</v>
          </cell>
          <cell r="R199">
            <v>20692.980566999999</v>
          </cell>
          <cell r="S199">
            <v>22203.235779999999</v>
          </cell>
          <cell r="T199">
            <v>23803.972232</v>
          </cell>
          <cell r="U199">
            <v>27232.742336000003</v>
          </cell>
          <cell r="V199">
            <v>29931.068816000003</v>
          </cell>
          <cell r="W199">
            <v>27456.489153999999</v>
          </cell>
          <cell r="X199">
            <v>25191.905898000001</v>
          </cell>
          <cell r="Y199">
            <v>24918.77608752513</v>
          </cell>
          <cell r="Z199">
            <v>26697.750617634636</v>
          </cell>
          <cell r="AA199">
            <v>25877.027386766487</v>
          </cell>
          <cell r="AB199">
            <v>26670.384721865514</v>
          </cell>
          <cell r="AC199">
            <v>26063.653661448916</v>
          </cell>
          <cell r="AD199">
            <v>26160.696888435214</v>
          </cell>
          <cell r="AE199">
            <v>26877.707276554243</v>
          </cell>
          <cell r="AF199">
            <v>29099.640424974423</v>
          </cell>
          <cell r="AG199">
            <v>31014.779617249464</v>
          </cell>
          <cell r="AH199">
            <v>32260.445146342394</v>
          </cell>
          <cell r="AI199">
            <v>34786.616291599268</v>
          </cell>
          <cell r="AJ199">
            <v>37800.687638794596</v>
          </cell>
          <cell r="AK199">
            <v>37937.344567327331</v>
          </cell>
          <cell r="AL199">
            <v>40385.404766170897</v>
          </cell>
          <cell r="AM199">
            <v>40411.929197397745</v>
          </cell>
          <cell r="AN199">
            <v>39448.406443338557</v>
          </cell>
          <cell r="AO199">
            <v>40585.951285251467</v>
          </cell>
          <cell r="AP199">
            <v>39847.959485138701</v>
          </cell>
          <cell r="AQ199">
            <v>49385.121510883298</v>
          </cell>
          <cell r="AR199">
            <v>47638.616001586815</v>
          </cell>
          <cell r="AS199">
            <v>47961.587685122213</v>
          </cell>
          <cell r="AT199">
            <v>47036.59229992122</v>
          </cell>
          <cell r="AU199">
            <v>49324.998496796739</v>
          </cell>
        </row>
        <row r="200">
          <cell r="A200" t="str">
            <v>Obligaciones con Gobierno</v>
          </cell>
          <cell r="C200">
            <v>1367.361202</v>
          </cell>
          <cell r="D200">
            <v>37188.116247999998</v>
          </cell>
          <cell r="E200">
            <v>37199.030673999994</v>
          </cell>
          <cell r="F200">
            <v>4631.6742529999992</v>
          </cell>
          <cell r="G200">
            <v>4669.0005009999995</v>
          </cell>
          <cell r="H200">
            <v>1950.8269290000001</v>
          </cell>
          <cell r="I200">
            <v>1956.1903810000001</v>
          </cell>
          <cell r="J200">
            <v>2266.1306860000004</v>
          </cell>
          <cell r="K200">
            <v>3565.5976139999998</v>
          </cell>
          <cell r="L200">
            <v>2853.4457240000002</v>
          </cell>
          <cell r="M200">
            <v>2509.9057919999996</v>
          </cell>
          <cell r="N200">
            <v>2495.1030489999998</v>
          </cell>
          <cell r="O200">
            <v>3382.1594649999997</v>
          </cell>
          <cell r="P200">
            <v>2327.7480430000001</v>
          </cell>
          <cell r="Q200">
            <v>2495.7314280000001</v>
          </cell>
          <cell r="R200">
            <v>2967.8193589999996</v>
          </cell>
          <cell r="S200">
            <v>2540.3129519999998</v>
          </cell>
          <cell r="T200">
            <v>2831.9358920000004</v>
          </cell>
          <cell r="U200">
            <v>2928.137068</v>
          </cell>
          <cell r="V200">
            <v>3019.9181799999997</v>
          </cell>
          <cell r="W200">
            <v>3201.9987999999994</v>
          </cell>
          <cell r="X200">
            <v>2942.118892</v>
          </cell>
          <cell r="Y200">
            <v>3734.1252817800005</v>
          </cell>
          <cell r="Z200">
            <v>3933.6896916000005</v>
          </cell>
          <cell r="AA200">
            <v>4555.4613802000003</v>
          </cell>
          <cell r="AB200">
            <v>4137.3108958599996</v>
          </cell>
          <cell r="AC200">
            <v>4415.4463716200007</v>
          </cell>
          <cell r="AD200">
            <v>2633.4439709400003</v>
          </cell>
          <cell r="AE200">
            <v>2724.9897754399999</v>
          </cell>
          <cell r="AF200">
            <v>4317.9649001199996</v>
          </cell>
          <cell r="AG200">
            <v>4348.3284412000003</v>
          </cell>
          <cell r="AH200">
            <v>3940.4357961799997</v>
          </cell>
          <cell r="AI200">
            <v>3985.9839649999999</v>
          </cell>
          <cell r="AJ200">
            <v>3694.7468740199997</v>
          </cell>
          <cell r="AK200">
            <v>3877.8619140000001</v>
          </cell>
          <cell r="AL200">
            <v>4750.7022849999994</v>
          </cell>
          <cell r="AM200">
            <v>3832.6831520000001</v>
          </cell>
          <cell r="AN200">
            <v>4269.4149259999995</v>
          </cell>
          <cell r="AO200">
            <v>4864.0161859999998</v>
          </cell>
          <cell r="AP200">
            <v>3570.6045300000001</v>
          </cell>
          <cell r="AQ200">
            <v>4067.9945600000001</v>
          </cell>
          <cell r="AR200">
            <v>5646.9759190000004</v>
          </cell>
          <cell r="AS200">
            <v>3976.2527469999995</v>
          </cell>
          <cell r="AT200">
            <v>3911.3645890000003</v>
          </cell>
          <cell r="AU200">
            <v>3794.3870569999999</v>
          </cell>
        </row>
        <row r="201">
          <cell r="A201" t="str">
            <v>Obligaciones con Entidades</v>
          </cell>
          <cell r="C201">
            <v>30867.782449999999</v>
          </cell>
          <cell r="D201">
            <v>34188.091679999998</v>
          </cell>
          <cell r="E201">
            <v>34413.170489999997</v>
          </cell>
          <cell r="F201">
            <v>34788.387905000003</v>
          </cell>
          <cell r="G201">
            <v>35051.275585000003</v>
          </cell>
          <cell r="H201">
            <v>69955.272152999998</v>
          </cell>
          <cell r="I201">
            <v>70286.725716999994</v>
          </cell>
          <cell r="J201">
            <v>64540.296071999997</v>
          </cell>
          <cell r="K201">
            <v>73740.751699999993</v>
          </cell>
          <cell r="L201">
            <v>71993.576545999997</v>
          </cell>
          <cell r="M201">
            <v>79881.613224000001</v>
          </cell>
          <cell r="N201">
            <v>80013.269141000012</v>
          </cell>
          <cell r="O201">
            <v>75027.068025</v>
          </cell>
          <cell r="P201">
            <v>78035.15711</v>
          </cell>
          <cell r="Q201">
            <v>86051.521995999996</v>
          </cell>
          <cell r="R201">
            <v>87920.50482300001</v>
          </cell>
          <cell r="S201">
            <v>88304.063619999986</v>
          </cell>
          <cell r="T201">
            <v>85137.552643999996</v>
          </cell>
          <cell r="U201">
            <v>82985.339043999993</v>
          </cell>
          <cell r="V201">
            <v>83567.113839999991</v>
          </cell>
          <cell r="W201">
            <v>74060.297720000002</v>
          </cell>
          <cell r="X201">
            <v>69774.126155999998</v>
          </cell>
          <cell r="Y201">
            <v>76013.539644660006</v>
          </cell>
          <cell r="Z201">
            <v>71292.818373200003</v>
          </cell>
          <cell r="AA201">
            <v>77091.226575020002</v>
          </cell>
          <cell r="AB201">
            <v>87832.45376756</v>
          </cell>
          <cell r="AC201">
            <v>92400.399689340004</v>
          </cell>
          <cell r="AD201">
            <v>95731.983762239994</v>
          </cell>
          <cell r="AE201">
            <v>105115.73476136001</v>
          </cell>
          <cell r="AF201">
            <v>115702.64105390001</v>
          </cell>
          <cell r="AG201">
            <v>90362.367167219985</v>
          </cell>
          <cell r="AH201">
            <v>87335.600431940009</v>
          </cell>
          <cell r="AI201">
            <v>88211.214902000007</v>
          </cell>
          <cell r="AJ201">
            <v>81621.143246999985</v>
          </cell>
          <cell r="AK201">
            <v>85129.087416000009</v>
          </cell>
          <cell r="AL201">
            <v>87195.932637999998</v>
          </cell>
          <cell r="AM201">
            <v>92673.290290999998</v>
          </cell>
          <cell r="AN201">
            <v>96329.886291999996</v>
          </cell>
          <cell r="AO201">
            <v>96974.060244999986</v>
          </cell>
          <cell r="AP201">
            <v>90942.054828239998</v>
          </cell>
          <cell r="AQ201">
            <v>93650.194257259995</v>
          </cell>
          <cell r="AR201">
            <v>96890.167493439993</v>
          </cell>
          <cell r="AS201">
            <v>98798.528332160015</v>
          </cell>
          <cell r="AT201">
            <v>92875.630724219998</v>
          </cell>
          <cell r="AU201">
            <v>89753.916733369988</v>
          </cell>
        </row>
        <row r="202">
          <cell r="A202" t="str">
            <v>Obligaciones con el BCCR</v>
          </cell>
          <cell r="C202">
            <v>18867.810847000001</v>
          </cell>
          <cell r="D202">
            <v>47891.672307000001</v>
          </cell>
          <cell r="E202">
            <v>48562.298606999997</v>
          </cell>
          <cell r="F202">
            <v>14148.815273</v>
          </cell>
          <cell r="G202">
            <v>14858.792953</v>
          </cell>
          <cell r="H202">
            <v>11575.390493999999</v>
          </cell>
          <cell r="I202">
            <v>12004.539494000001</v>
          </cell>
          <cell r="J202">
            <v>11777.197698</v>
          </cell>
          <cell r="K202">
            <v>11657.839780999999</v>
          </cell>
          <cell r="L202">
            <v>11532.462128000001</v>
          </cell>
          <cell r="M202">
            <v>11444.740088000002</v>
          </cell>
          <cell r="N202">
            <v>11183.855749</v>
          </cell>
          <cell r="O202">
            <v>10634.304479999999</v>
          </cell>
          <cell r="P202">
            <v>10533.905347000002</v>
          </cell>
          <cell r="Q202">
            <v>10651.142110000001</v>
          </cell>
          <cell r="R202">
            <v>10449.170597</v>
          </cell>
          <cell r="S202">
            <v>10397.121616</v>
          </cell>
          <cell r="T202">
            <v>10169.630311999999</v>
          </cell>
          <cell r="U202">
            <v>9893.1624640000009</v>
          </cell>
          <cell r="V202">
            <v>10259.276284</v>
          </cell>
          <cell r="W202">
            <v>10202.991946000002</v>
          </cell>
          <cell r="X202">
            <v>10114.085282</v>
          </cell>
          <cell r="Y202">
            <v>10102.9472907704</v>
          </cell>
          <cell r="Z202">
            <v>10020.3302400434</v>
          </cell>
          <cell r="AA202">
            <v>9820.8949477409988</v>
          </cell>
          <cell r="AB202">
            <v>9387.0981651658003</v>
          </cell>
          <cell r="AC202">
            <v>9336.8808653317992</v>
          </cell>
          <cell r="AD202">
            <v>9296.8550347349992</v>
          </cell>
          <cell r="AE202">
            <v>9208.2388302260006</v>
          </cell>
          <cell r="AF202">
            <v>9183.2086425895995</v>
          </cell>
          <cell r="AG202">
            <v>9026.5119743176001</v>
          </cell>
          <cell r="AH202">
            <v>8725.8686467568004</v>
          </cell>
          <cell r="AI202">
            <v>9083.77893984</v>
          </cell>
          <cell r="AJ202">
            <v>9034.9235647200003</v>
          </cell>
          <cell r="AK202">
            <v>8770.1487099000005</v>
          </cell>
          <cell r="AL202">
            <v>8657.7190928999989</v>
          </cell>
          <cell r="AM202">
            <v>8693.3478883799999</v>
          </cell>
          <cell r="AN202">
            <v>9192.8878320599997</v>
          </cell>
          <cell r="AO202">
            <v>8673.1926340800001</v>
          </cell>
          <cell r="AP202">
            <v>8635.8162190999992</v>
          </cell>
          <cell r="AQ202">
            <v>8633.0061306999996</v>
          </cell>
          <cell r="AR202">
            <v>8574.0881713199997</v>
          </cell>
          <cell r="AS202">
            <v>8508.1950889199998</v>
          </cell>
          <cell r="AT202">
            <v>8260.3742864199994</v>
          </cell>
          <cell r="AU202">
            <v>7940.3886357400006</v>
          </cell>
        </row>
        <row r="203">
          <cell r="A203" t="str">
            <v>Obligaciones con Sector finan no bancario</v>
          </cell>
          <cell r="C203">
            <v>2820.6150920000005</v>
          </cell>
          <cell r="D203">
            <v>5710.7570679999999</v>
          </cell>
          <cell r="E203">
            <v>5977.5904840000003</v>
          </cell>
          <cell r="F203">
            <v>6482.7151219999996</v>
          </cell>
          <cell r="G203">
            <v>6612.2806739999996</v>
          </cell>
          <cell r="H203">
            <v>5045.1407730000001</v>
          </cell>
          <cell r="I203">
            <v>5080.4268970000003</v>
          </cell>
          <cell r="J203">
            <v>4307.9685760000002</v>
          </cell>
          <cell r="K203">
            <v>4213.5006000000003</v>
          </cell>
          <cell r="L203">
            <v>4360.4182130000008</v>
          </cell>
          <cell r="M203">
            <v>3836.3694720000003</v>
          </cell>
          <cell r="N203">
            <v>2837.494948</v>
          </cell>
          <cell r="O203">
            <v>2682.5384299999996</v>
          </cell>
          <cell r="P203">
            <v>2678.8261809999999</v>
          </cell>
          <cell r="Q203">
            <v>1723.174123</v>
          </cell>
          <cell r="R203">
            <v>2689.9742430000001</v>
          </cell>
          <cell r="S203">
            <v>1535.3048079999999</v>
          </cell>
          <cell r="T203">
            <v>2092.2718759999998</v>
          </cell>
          <cell r="U203">
            <v>2765.8489399999999</v>
          </cell>
          <cell r="V203">
            <v>2824.5885499999999</v>
          </cell>
          <cell r="W203">
            <v>2588.9522599999996</v>
          </cell>
          <cell r="X203">
            <v>2288.3272440000001</v>
          </cell>
          <cell r="Y203">
            <v>2147.9227823800002</v>
          </cell>
          <cell r="Z203">
            <v>1337.4143959999999</v>
          </cell>
          <cell r="AA203">
            <v>1860.523639</v>
          </cell>
          <cell r="AB203">
            <v>2443.3334089999998</v>
          </cell>
          <cell r="AC203">
            <v>2601.9445799999999</v>
          </cell>
          <cell r="AD203">
            <v>2099.1188444199997</v>
          </cell>
          <cell r="AE203">
            <v>4774.3294055400002</v>
          </cell>
          <cell r="AF203">
            <v>4846.1707748199997</v>
          </cell>
          <cell r="AG203">
            <v>5263.9308623799998</v>
          </cell>
          <cell r="AH203">
            <v>9492.9894109599991</v>
          </cell>
          <cell r="AI203">
            <v>9788.6758420000006</v>
          </cell>
          <cell r="AJ203">
            <v>5477.8138870000002</v>
          </cell>
          <cell r="AK203">
            <v>5052.2385119999999</v>
          </cell>
          <cell r="AL203">
            <v>5999.9657109999998</v>
          </cell>
          <cell r="AM203">
            <v>5383.2622769999998</v>
          </cell>
          <cell r="AN203">
            <v>4553.3570840000002</v>
          </cell>
          <cell r="AO203">
            <v>5214.5222690000001</v>
          </cell>
          <cell r="AP203">
            <v>3338.3872139999999</v>
          </cell>
          <cell r="AQ203">
            <v>3324.0856880000001</v>
          </cell>
          <cell r="AR203">
            <v>3616.5718790000001</v>
          </cell>
          <cell r="AS203">
            <v>4083.674062</v>
          </cell>
          <cell r="AT203">
            <v>5767.890907</v>
          </cell>
          <cell r="AU203">
            <v>7234.6956229999996</v>
          </cell>
        </row>
        <row r="204">
          <cell r="A204" t="str">
            <v>Obligaciones con sector privado</v>
          </cell>
          <cell r="C204">
            <v>383148.26861700002</v>
          </cell>
          <cell r="D204">
            <v>452698.18251900002</v>
          </cell>
          <cell r="E204">
            <v>472920.65629499999</v>
          </cell>
          <cell r="F204">
            <v>482132.37253599998</v>
          </cell>
          <cell r="G204">
            <v>510711.46879999997</v>
          </cell>
          <cell r="H204">
            <v>621258.26246799994</v>
          </cell>
          <cell r="I204">
            <v>650668.69202399999</v>
          </cell>
          <cell r="J204">
            <v>638292.96242200001</v>
          </cell>
          <cell r="K204">
            <v>629783.66203300003</v>
          </cell>
          <cell r="L204">
            <v>641623.25478399987</v>
          </cell>
          <cell r="M204">
            <v>651482.44237399986</v>
          </cell>
          <cell r="N204">
            <v>650939.96462800005</v>
          </cell>
          <cell r="O204">
            <v>674913.73520500003</v>
          </cell>
          <cell r="P204">
            <v>680631.97685700003</v>
          </cell>
          <cell r="Q204">
            <v>679599.9768660001</v>
          </cell>
          <cell r="R204">
            <v>684359.46801700001</v>
          </cell>
          <cell r="S204">
            <v>694003.48345199996</v>
          </cell>
          <cell r="T204">
            <v>717516.87925200001</v>
          </cell>
          <cell r="U204">
            <v>735136.48948400002</v>
          </cell>
          <cell r="V204">
            <v>768631.66792399995</v>
          </cell>
          <cell r="W204">
            <v>795781.64298200002</v>
          </cell>
          <cell r="X204">
            <v>792137.45300799992</v>
          </cell>
          <cell r="Y204">
            <v>805874.18895015633</v>
          </cell>
          <cell r="Z204">
            <v>807441.63187446282</v>
          </cell>
          <cell r="AA204">
            <v>815572.03405990731</v>
          </cell>
          <cell r="AB204">
            <v>836563.9454392487</v>
          </cell>
          <cell r="AC204">
            <v>854118.01315588946</v>
          </cell>
          <cell r="AD204">
            <v>858044.17266141647</v>
          </cell>
          <cell r="AE204">
            <v>890702.22600735677</v>
          </cell>
          <cell r="AF204">
            <v>878085.21717683552</v>
          </cell>
          <cell r="AG204">
            <v>927834.12287510978</v>
          </cell>
          <cell r="AH204">
            <v>924864.80345307104</v>
          </cell>
          <cell r="AI204">
            <v>965716.73795387056</v>
          </cell>
          <cell r="AJ204">
            <v>1002702.5646111094</v>
          </cell>
          <cell r="AK204">
            <v>1012382.2213516033</v>
          </cell>
          <cell r="AL204">
            <v>1019759.0555858824</v>
          </cell>
          <cell r="AM204">
            <v>1086669.5118526337</v>
          </cell>
          <cell r="AN204">
            <v>1085118.4041418592</v>
          </cell>
          <cell r="AO204">
            <v>1047042.1624049924</v>
          </cell>
          <cell r="AP204">
            <v>1062540.1256777225</v>
          </cell>
          <cell r="AQ204">
            <v>1078133.9792582723</v>
          </cell>
          <cell r="AR204">
            <v>1102524.892753531</v>
          </cell>
          <cell r="AS204">
            <v>1106931.5288239634</v>
          </cell>
          <cell r="AT204">
            <v>1146530.7083866601</v>
          </cell>
          <cell r="AU204">
            <v>1117143.005923504</v>
          </cell>
        </row>
        <row r="205">
          <cell r="A205" t="str">
            <v>Pasivos no clasificados</v>
          </cell>
          <cell r="C205">
            <v>169330.21369600002</v>
          </cell>
          <cell r="D205">
            <v>129172.73334200002</v>
          </cell>
          <cell r="E205">
            <v>157217.314613</v>
          </cell>
          <cell r="F205">
            <v>202044.61550800002</v>
          </cell>
          <cell r="G205">
            <v>239780.68443600001</v>
          </cell>
          <cell r="H205">
            <v>225587.550323</v>
          </cell>
          <cell r="I205">
            <v>264399.33184699999</v>
          </cell>
          <cell r="J205">
            <v>311756.43645799998</v>
          </cell>
          <cell r="K205">
            <v>315662.10195400001</v>
          </cell>
          <cell r="L205">
            <v>312878.05031600001</v>
          </cell>
          <cell r="M205">
            <v>324848.79931400006</v>
          </cell>
          <cell r="N205">
            <v>326727.41407900001</v>
          </cell>
          <cell r="O205">
            <v>251746.05221999998</v>
          </cell>
          <cell r="P205">
            <v>253025.50291899999</v>
          </cell>
          <cell r="Q205">
            <v>266072.26932800002</v>
          </cell>
          <cell r="R205">
            <v>294733.26725099992</v>
          </cell>
          <cell r="S205">
            <v>296902.29888399999</v>
          </cell>
          <cell r="T205">
            <v>313894.752844</v>
          </cell>
          <cell r="U205">
            <v>237939.88913200001</v>
          </cell>
          <cell r="V205">
            <v>282313.98021999997</v>
          </cell>
          <cell r="W205">
            <v>294822.84691999998</v>
          </cell>
          <cell r="X205">
            <v>313891.72373999999</v>
          </cell>
          <cell r="Y205">
            <v>322966.37209613685</v>
          </cell>
          <cell r="Z205">
            <v>338429.71247242438</v>
          </cell>
          <cell r="AA205">
            <v>362152.27461751591</v>
          </cell>
          <cell r="AB205">
            <v>302924.80180005275</v>
          </cell>
          <cell r="AC205">
            <v>295136.90546506958</v>
          </cell>
          <cell r="AD205">
            <v>314779.71800286719</v>
          </cell>
          <cell r="AE205">
            <v>343604.69610209455</v>
          </cell>
          <cell r="AF205">
            <v>363742.74088245531</v>
          </cell>
          <cell r="AG205">
            <v>400668.48879875359</v>
          </cell>
          <cell r="AH205">
            <v>291938.5024719038</v>
          </cell>
          <cell r="AI205">
            <v>344037.12412267743</v>
          </cell>
          <cell r="AJ205">
            <v>369180.23872374685</v>
          </cell>
          <cell r="AK205">
            <v>404691.265281167</v>
          </cell>
          <cell r="AL205">
            <v>428606.42368809495</v>
          </cell>
          <cell r="AM205">
            <v>460597.40872000466</v>
          </cell>
          <cell r="AN205">
            <v>468587.81091145764</v>
          </cell>
          <cell r="AO205">
            <v>354650.16090716817</v>
          </cell>
          <cell r="AP205">
            <v>367777.43749063241</v>
          </cell>
          <cell r="AQ205">
            <v>391351.16946784261</v>
          </cell>
          <cell r="AR205">
            <v>407867.45337396278</v>
          </cell>
          <cell r="AS205">
            <v>429809.121505894</v>
          </cell>
          <cell r="AT205">
            <v>468262.81188356521</v>
          </cell>
          <cell r="AU205">
            <v>315560.72797250061</v>
          </cell>
        </row>
        <row r="208">
          <cell r="A208" t="str">
            <v>CIERRE</v>
          </cell>
          <cell r="C208">
            <v>104.27395599987358</v>
          </cell>
          <cell r="D208">
            <v>176.46995599986985</v>
          </cell>
          <cell r="E208">
            <v>176.46995599998627</v>
          </cell>
          <cell r="F208">
            <v>-1.158999977633357E-3</v>
          </cell>
          <cell r="G208">
            <v>2.2640999988652766E-2</v>
          </cell>
          <cell r="H208">
            <v>0.19305499992333353</v>
          </cell>
          <cell r="I208">
            <v>0.19305500003974885</v>
          </cell>
          <cell r="J208">
            <v>-1.570324000203982</v>
          </cell>
          <cell r="K208">
            <v>-0.21293099992908537</v>
          </cell>
          <cell r="L208">
            <v>-0.30539999972097576</v>
          </cell>
          <cell r="M208">
            <v>-0.37614799989387393</v>
          </cell>
          <cell r="N208">
            <v>-2.0690000150352716E-2</v>
          </cell>
          <cell r="O208">
            <v>-4.1774999932385981E-2</v>
          </cell>
          <cell r="P208">
            <v>-2.4439000058919191E-2</v>
          </cell>
          <cell r="Q208">
            <v>-3.5906000062823296E-2</v>
          </cell>
          <cell r="R208">
            <v>-4.4667999958619475E-2</v>
          </cell>
          <cell r="S208">
            <v>-4.268800001591444E-2</v>
          </cell>
          <cell r="T208">
            <v>-2.2972000297158957E-2</v>
          </cell>
          <cell r="U208">
            <v>-2.4984000017866492E-2</v>
          </cell>
          <cell r="V208">
            <v>-2.4984000017866492E-2</v>
          </cell>
          <cell r="W208">
            <v>-4.9252000171691179E-2</v>
          </cell>
          <cell r="X208">
            <v>-9.985999995842576E-2</v>
          </cell>
          <cell r="Y208">
            <v>2.8335489332675934E-7</v>
          </cell>
          <cell r="Z208">
            <v>-6.7076645791530609E-5</v>
          </cell>
          <cell r="AA208">
            <v>-3.5637291148304939E-4</v>
          </cell>
          <cell r="AB208">
            <v>-2.9503833502531052E-4</v>
          </cell>
          <cell r="AC208">
            <v>7.407250814139843E-4</v>
          </cell>
          <cell r="AD208">
            <v>6.3003157265484333E-4</v>
          </cell>
          <cell r="AE208">
            <v>-2.2773304954171181E-4</v>
          </cell>
          <cell r="AF208">
            <v>-6.5146549604833126E-4</v>
          </cell>
          <cell r="AG208">
            <v>2.4053058587014675E-4</v>
          </cell>
          <cell r="AH208">
            <v>1.6355188563466072E-5</v>
          </cell>
          <cell r="AI208">
            <v>1.6355188563466072E-5</v>
          </cell>
          <cell r="AJ208">
            <v>3.7625432014465332E-7</v>
          </cell>
          <cell r="AK208">
            <v>5.289912223815918E-7</v>
          </cell>
          <cell r="AL208">
            <v>-5.059409886598587E-7</v>
          </cell>
          <cell r="AM208">
            <v>1.9012950360774994E-6</v>
          </cell>
          <cell r="AN208">
            <v>2.9937364161014557E-6</v>
          </cell>
          <cell r="AO208">
            <v>7.8952871263027191E-7</v>
          </cell>
          <cell r="AP208">
            <v>7.6554715633392334E-7</v>
          </cell>
          <cell r="AQ208">
            <v>-7.597263902425766E-7</v>
          </cell>
          <cell r="AR208">
            <v>-8.9500099420547485E-7</v>
          </cell>
          <cell r="AS208">
            <v>4.2840838432312012E-7</v>
          </cell>
          <cell r="AT208">
            <v>-4.7264620661735535E-8</v>
          </cell>
          <cell r="AU208">
            <v>8.8894739747047424E-7</v>
          </cell>
        </row>
        <row r="210">
          <cell r="A210" t="str">
            <v>VARIACIONES ACUMULADAS. BANCOS</v>
          </cell>
        </row>
        <row r="212">
          <cell r="A212" t="str">
            <v>ACTIVOS</v>
          </cell>
          <cell r="D212">
            <v>105294.80260200007</v>
          </cell>
          <cell r="F212">
            <v>-5276.6363419999834</v>
          </cell>
          <cell r="H212">
            <v>123953.03348499991</v>
          </cell>
          <cell r="J212">
            <v>28137.790793999913</v>
          </cell>
          <cell r="K212">
            <v>33690.542695000186</v>
          </cell>
          <cell r="L212">
            <v>39557.394871000084</v>
          </cell>
          <cell r="M212">
            <v>67490.872974000056</v>
          </cell>
          <cell r="N212">
            <v>67343.097160000005</v>
          </cell>
          <cell r="O212">
            <v>11999.135842000018</v>
          </cell>
          <cell r="P212">
            <v>22620.69496000011</v>
          </cell>
          <cell r="Q212">
            <v>40524.489566000062</v>
          </cell>
          <cell r="R212">
            <v>77122.219310999964</v>
          </cell>
          <cell r="S212">
            <v>89194.857545999927</v>
          </cell>
          <cell r="T212">
            <v>128756.05120199977</v>
          </cell>
          <cell r="U212">
            <v>72190.662606000085</v>
          </cell>
          <cell r="V212">
            <v>153856.66795199981</v>
          </cell>
          <cell r="W212">
            <v>27567.581699999981</v>
          </cell>
          <cell r="X212">
            <v>35792.051530000055</v>
          </cell>
          <cell r="Y212">
            <v>65210.283303692238</v>
          </cell>
          <cell r="Z212">
            <v>78605.758768288884</v>
          </cell>
          <cell r="AA212">
            <v>116381.85341977794</v>
          </cell>
          <cell r="AB212">
            <v>89411.739073714707</v>
          </cell>
          <cell r="AC212">
            <v>103525.65569942491</v>
          </cell>
          <cell r="AD212">
            <v>128198.40096508572</v>
          </cell>
          <cell r="AE212">
            <v>202460.33310083882</v>
          </cell>
          <cell r="AF212">
            <v>224429.99437422957</v>
          </cell>
          <cell r="AG212">
            <v>287970.94114676118</v>
          </cell>
          <cell r="AH212">
            <v>178011.05654350948</v>
          </cell>
          <cell r="AJ212">
            <v>53901.986513424898</v>
          </cell>
          <cell r="AK212">
            <v>102230.03571918444</v>
          </cell>
          <cell r="AL212">
            <v>139745.07173319999</v>
          </cell>
          <cell r="AM212">
            <v>242651.30134697515</v>
          </cell>
          <cell r="AN212">
            <v>251890.03560036677</v>
          </cell>
          <cell r="AO212">
            <v>102393.93389893929</v>
          </cell>
          <cell r="AP212">
            <v>121042.25341225672</v>
          </cell>
          <cell r="AQ212">
            <v>172935.41883885628</v>
          </cell>
          <cell r="AR212">
            <v>217148.63355760323</v>
          </cell>
          <cell r="AS212">
            <v>244458.75621214579</v>
          </cell>
          <cell r="AT212">
            <v>317035.24104339699</v>
          </cell>
          <cell r="AU212">
            <v>135141.98840945796</v>
          </cell>
        </row>
        <row r="214">
          <cell r="A214" t="str">
            <v>Reservas internacionales netas</v>
          </cell>
          <cell r="D214">
            <v>9368.8461580000003</v>
          </cell>
          <cell r="F214">
            <v>-4391.42474699999</v>
          </cell>
          <cell r="H214">
            <v>3109.020781999996</v>
          </cell>
          <cell r="J214">
            <v>-4861.8193020000108</v>
          </cell>
          <cell r="K214">
            <v>-8020.3933190000062</v>
          </cell>
          <cell r="L214">
            <v>-1960.9842240000071</v>
          </cell>
          <cell r="M214">
            <v>-7038.9587620000057</v>
          </cell>
          <cell r="N214">
            <v>-7384.0188230000094</v>
          </cell>
          <cell r="O214">
            <v>-15080.419509000003</v>
          </cell>
          <cell r="P214">
            <v>-11973.343001000012</v>
          </cell>
          <cell r="Q214">
            <v>-16936.067727000012</v>
          </cell>
          <cell r="R214">
            <v>-21699.700115000014</v>
          </cell>
          <cell r="S214">
            <v>-16636.788572000005</v>
          </cell>
          <cell r="T214">
            <v>-18079.088708000018</v>
          </cell>
          <cell r="U214">
            <v>-24860.843068000002</v>
          </cell>
          <cell r="V214">
            <v>-23787.430432000001</v>
          </cell>
          <cell r="W214">
            <v>10276.267711999992</v>
          </cell>
          <cell r="X214">
            <v>22170.526777999985</v>
          </cell>
          <cell r="Y214">
            <v>8364.3959557825965</v>
          </cell>
          <cell r="Z214">
            <v>14423.511396611213</v>
          </cell>
          <cell r="AA214">
            <v>16525.806604702972</v>
          </cell>
          <cell r="AB214">
            <v>4526.0463734871264</v>
          </cell>
          <cell r="AC214">
            <v>9159.2712255981987</v>
          </cell>
          <cell r="AD214">
            <v>1127.1172339110253</v>
          </cell>
          <cell r="AE214">
            <v>-17192.926278912844</v>
          </cell>
          <cell r="AF214">
            <v>-7394.4037020561263</v>
          </cell>
          <cell r="AG214">
            <v>-1094.0645641644132</v>
          </cell>
          <cell r="AH214">
            <v>200.75193732310436</v>
          </cell>
          <cell r="AJ214">
            <v>8176.4509642641679</v>
          </cell>
          <cell r="AK214">
            <v>-3391.8885588002304</v>
          </cell>
          <cell r="AL214">
            <v>-4957.7975817286824</v>
          </cell>
          <cell r="AM214">
            <v>6282.8905595119068</v>
          </cell>
          <cell r="AN214">
            <v>-10234.026811613896</v>
          </cell>
          <cell r="AO214">
            <v>-11399.460641176216</v>
          </cell>
          <cell r="AP214">
            <v>-7568.1013612769766</v>
          </cell>
          <cell r="AQ214">
            <v>-9282.6452302762173</v>
          </cell>
          <cell r="AR214">
            <v>947.37729521750953</v>
          </cell>
          <cell r="AS214">
            <v>7681.9052324061886</v>
          </cell>
          <cell r="AT214">
            <v>-7609.1025489271433</v>
          </cell>
          <cell r="AU214">
            <v>-14291.240274909725</v>
          </cell>
        </row>
        <row r="215">
          <cell r="A215" t="str">
            <v>Crédito bruto a Gobierno</v>
          </cell>
          <cell r="D215">
            <v>44769.908899999995</v>
          </cell>
          <cell r="F215">
            <v>-24642.232199999999</v>
          </cell>
          <cell r="H215">
            <v>60464.442900000009</v>
          </cell>
          <cell r="J215">
            <v>-6344.6129000000074</v>
          </cell>
          <cell r="K215">
            <v>-506.73780000000261</v>
          </cell>
          <cell r="L215">
            <v>-393.74760000000242</v>
          </cell>
          <cell r="M215">
            <v>3467.1640999999945</v>
          </cell>
          <cell r="N215">
            <v>3357.4089999999997</v>
          </cell>
          <cell r="O215">
            <v>-3088.5555000000168</v>
          </cell>
          <cell r="P215">
            <v>-1481.4825560000027</v>
          </cell>
          <cell r="Q215">
            <v>-7525.8340810000227</v>
          </cell>
          <cell r="R215">
            <v>-6938.303836000021</v>
          </cell>
          <cell r="S215">
            <v>-19266.973700000017</v>
          </cell>
          <cell r="T215">
            <v>-17717.490200000015</v>
          </cell>
          <cell r="U215">
            <v>-9792.7159480000118</v>
          </cell>
          <cell r="V215">
            <v>-7541.3359300000157</v>
          </cell>
          <cell r="W215">
            <v>2990.7732099999994</v>
          </cell>
          <cell r="X215">
            <v>-3776.0915979999991</v>
          </cell>
          <cell r="Y215">
            <v>-6968.7307043399924</v>
          </cell>
          <cell r="Z215">
            <v>-27806.965425209986</v>
          </cell>
          <cell r="AA215">
            <v>-25755.826197179995</v>
          </cell>
          <cell r="AB215">
            <v>-28853.42704764699</v>
          </cell>
          <cell r="AC215">
            <v>-30507.205247476995</v>
          </cell>
          <cell r="AD215">
            <v>-32801.903941549994</v>
          </cell>
          <cell r="AE215">
            <v>-32067.219879199998</v>
          </cell>
          <cell r="AF215">
            <v>-15605.042981220002</v>
          </cell>
          <cell r="AG215">
            <v>413.81171293000807</v>
          </cell>
          <cell r="AH215">
            <v>17373.306641742995</v>
          </cell>
          <cell r="AJ215">
            <v>-4374.4590963599912</v>
          </cell>
          <cell r="AK215">
            <v>-10644.896733839996</v>
          </cell>
          <cell r="AL215">
            <v>-21380.02096287001</v>
          </cell>
          <cell r="AM215">
            <v>-16916.772662389994</v>
          </cell>
          <cell r="AN215">
            <v>-14063.136552629992</v>
          </cell>
          <cell r="AO215">
            <v>-25993.724311609985</v>
          </cell>
          <cell r="AP215">
            <v>-37601.801774890002</v>
          </cell>
          <cell r="AQ215">
            <v>-26490.39737138999</v>
          </cell>
          <cell r="AR215">
            <v>-16209.838468889997</v>
          </cell>
          <cell r="AS215">
            <v>-20066.378963249997</v>
          </cell>
          <cell r="AT215">
            <v>5438.610792550011</v>
          </cell>
          <cell r="AU215">
            <v>9542.076944090004</v>
          </cell>
        </row>
        <row r="216">
          <cell r="A216" t="str">
            <v>Crédito bruto a Entidades</v>
          </cell>
          <cell r="D216">
            <v>198.65268800000013</v>
          </cell>
          <cell r="F216">
            <v>-878.32782300000031</v>
          </cell>
          <cell r="H216">
            <v>65.68459299999995</v>
          </cell>
          <cell r="J216">
            <v>-1143.3791840000004</v>
          </cell>
          <cell r="K216">
            <v>-1089.5225780000003</v>
          </cell>
          <cell r="L216">
            <v>-998.00914700000021</v>
          </cell>
          <cell r="M216">
            <v>-1213.5230980000001</v>
          </cell>
          <cell r="N216">
            <v>-1147.2487050000004</v>
          </cell>
          <cell r="O216">
            <v>-1240.5991210000002</v>
          </cell>
          <cell r="P216">
            <v>-1235.0281720000003</v>
          </cell>
          <cell r="Q216">
            <v>-1241.1597970000003</v>
          </cell>
          <cell r="R216">
            <v>-1203.6588010000003</v>
          </cell>
          <cell r="S216">
            <v>-898.88468400000011</v>
          </cell>
          <cell r="T216">
            <v>-965.13028000000031</v>
          </cell>
          <cell r="U216">
            <v>-1237.7509240000002</v>
          </cell>
          <cell r="V216">
            <v>-1206.6477160000004</v>
          </cell>
          <cell r="W216">
            <v>100.15201999999999</v>
          </cell>
          <cell r="X216">
            <v>71.958320000000185</v>
          </cell>
          <cell r="Y216">
            <v>518.89189746000011</v>
          </cell>
          <cell r="Z216">
            <v>621.16103294800018</v>
          </cell>
          <cell r="AA216">
            <v>364.73899950000009</v>
          </cell>
          <cell r="AB216">
            <v>430.42630545860015</v>
          </cell>
          <cell r="AC216">
            <v>508.90219046000016</v>
          </cell>
          <cell r="AD216">
            <v>172.07140948000006</v>
          </cell>
          <cell r="AE216">
            <v>511.90952459280015</v>
          </cell>
          <cell r="AF216">
            <v>862.27826264140003</v>
          </cell>
          <cell r="AG216">
            <v>1103.6763625200001</v>
          </cell>
          <cell r="AH216">
            <v>1662.3343870062004</v>
          </cell>
          <cell r="AJ216">
            <v>612.98300657999971</v>
          </cell>
          <cell r="AK216">
            <v>-717.21763745999988</v>
          </cell>
          <cell r="AL216">
            <v>-641.68437795999989</v>
          </cell>
          <cell r="AM216">
            <v>-729.26789659999986</v>
          </cell>
          <cell r="AN216">
            <v>-511.37645358000009</v>
          </cell>
          <cell r="AO216">
            <v>-419.37669649999998</v>
          </cell>
          <cell r="AP216">
            <v>-449.04863806000003</v>
          </cell>
          <cell r="AQ216">
            <v>2342.4479730000003</v>
          </cell>
          <cell r="AR216">
            <v>2838.7979029400003</v>
          </cell>
          <cell r="AS216">
            <v>1469.6194026599997</v>
          </cell>
          <cell r="AT216">
            <v>1395.2122873600001</v>
          </cell>
          <cell r="AU216">
            <v>1425.8903210400003</v>
          </cell>
        </row>
        <row r="217">
          <cell r="A217" t="str">
            <v>Reservas en el BCCR</v>
          </cell>
          <cell r="D217">
            <v>38811.147459000058</v>
          </cell>
          <cell r="F217">
            <v>44869.231381999998</v>
          </cell>
          <cell r="H217">
            <v>27418.624574999965</v>
          </cell>
          <cell r="J217">
            <v>18149.020955999964</v>
          </cell>
          <cell r="K217">
            <v>15146.232186000037</v>
          </cell>
          <cell r="L217">
            <v>20628.551772000035</v>
          </cell>
          <cell r="M217">
            <v>10534.813590000034</v>
          </cell>
          <cell r="N217">
            <v>13488.562195000064</v>
          </cell>
          <cell r="O217">
            <v>32411.167552000028</v>
          </cell>
          <cell r="P217">
            <v>25237.564269000024</v>
          </cell>
          <cell r="Q217">
            <v>27266.543758000014</v>
          </cell>
          <cell r="R217">
            <v>48451.654867000005</v>
          </cell>
          <cell r="S217">
            <v>43783.724418000085</v>
          </cell>
          <cell r="T217">
            <v>49512.232066000055</v>
          </cell>
          <cell r="U217">
            <v>30177.690709999995</v>
          </cell>
          <cell r="V217">
            <v>53013.008863999974</v>
          </cell>
          <cell r="W217">
            <v>-5637.5751119999331</v>
          </cell>
          <cell r="X217">
            <v>-30237.665737999952</v>
          </cell>
          <cell r="Y217">
            <v>-69634.249753019365</v>
          </cell>
          <cell r="Z217">
            <v>-60275.102595438424</v>
          </cell>
          <cell r="AA217">
            <v>-45739.10161642899</v>
          </cell>
          <cell r="AB217">
            <v>-17552.487248844642</v>
          </cell>
          <cell r="AC217">
            <v>5139.8121974365204</v>
          </cell>
          <cell r="AD217">
            <v>10615.894966314139</v>
          </cell>
          <cell r="AE217">
            <v>18453.59388045792</v>
          </cell>
          <cell r="AF217">
            <v>-18246.868819521856</v>
          </cell>
          <cell r="AG217">
            <v>-42184.730362778995</v>
          </cell>
          <cell r="AH217">
            <v>-75867.923966475762</v>
          </cell>
          <cell r="AJ217">
            <v>1529.4566202622373</v>
          </cell>
          <cell r="AK217">
            <v>17675.828656140249</v>
          </cell>
          <cell r="AL217">
            <v>27210.045981790405</v>
          </cell>
          <cell r="AM217">
            <v>54292.935898925061</v>
          </cell>
          <cell r="AN217">
            <v>70934.359694148297</v>
          </cell>
          <cell r="AO217">
            <v>94795.491917432635</v>
          </cell>
          <cell r="AP217">
            <v>108041.18422412878</v>
          </cell>
          <cell r="AQ217">
            <v>112622.6676487503</v>
          </cell>
          <cell r="AR217">
            <v>107867.62992485391</v>
          </cell>
          <cell r="AS217">
            <v>119717.5286553714</v>
          </cell>
          <cell r="AT217">
            <v>127575.14167245507</v>
          </cell>
          <cell r="AU217">
            <v>103830.91482101526</v>
          </cell>
        </row>
        <row r="218">
          <cell r="A218" t="str">
            <v xml:space="preserve">         Caja de bancos</v>
          </cell>
          <cell r="D218">
            <v>2644.4167000000016</v>
          </cell>
          <cell r="F218">
            <v>5318.3352999999988</v>
          </cell>
          <cell r="H218">
            <v>5759.4140000000007</v>
          </cell>
          <cell r="J218">
            <v>-6050.3607000000011</v>
          </cell>
          <cell r="K218">
            <v>-6877.1631999999991</v>
          </cell>
          <cell r="L218">
            <v>-3307.3832000000002</v>
          </cell>
          <cell r="M218">
            <v>-5621.7724000000017</v>
          </cell>
          <cell r="N218">
            <v>-7536.9373999999989</v>
          </cell>
          <cell r="O218">
            <v>-4382.3408000000018</v>
          </cell>
          <cell r="P218">
            <v>-3091.1116000000002</v>
          </cell>
          <cell r="Q218">
            <v>-5925.9776999999995</v>
          </cell>
          <cell r="R218">
            <v>-657.90740000000005</v>
          </cell>
          <cell r="S218">
            <v>-2010.9415000000008</v>
          </cell>
          <cell r="T218">
            <v>9274.8796000000002</v>
          </cell>
          <cell r="U218">
            <v>16006.382299999997</v>
          </cell>
          <cell r="V218">
            <v>16006.382299999997</v>
          </cell>
          <cell r="W218">
            <v>-15492.969499999999</v>
          </cell>
          <cell r="X218">
            <v>-16628.373199999998</v>
          </cell>
          <cell r="Y218">
            <v>-11969.339471999996</v>
          </cell>
          <cell r="Z218">
            <v>-14107.492421999999</v>
          </cell>
          <cell r="AA218">
            <v>-15427.238972999996</v>
          </cell>
          <cell r="AB218">
            <v>-11287.495414999998</v>
          </cell>
          <cell r="AC218">
            <v>-13644.953200999997</v>
          </cell>
          <cell r="AD218">
            <v>-12503.817296999998</v>
          </cell>
          <cell r="AE218">
            <v>-10823.564780999997</v>
          </cell>
          <cell r="AF218">
            <v>-14607.325399999998</v>
          </cell>
          <cell r="AG218">
            <v>4640.7608270000055</v>
          </cell>
          <cell r="AH218">
            <v>1153.7452039999989</v>
          </cell>
          <cell r="AJ218">
            <v>-11290.162108999997</v>
          </cell>
          <cell r="AK218">
            <v>-11416.772810999995</v>
          </cell>
          <cell r="AL218">
            <v>-7792.1461419999978</v>
          </cell>
          <cell r="AM218">
            <v>-12386.656927999997</v>
          </cell>
          <cell r="AN218">
            <v>-8490.4511289999973</v>
          </cell>
          <cell r="AO218">
            <v>-5699.1378879999975</v>
          </cell>
          <cell r="AP218">
            <v>-9364.9975619999968</v>
          </cell>
          <cell r="AQ218">
            <v>-5711.259994</v>
          </cell>
          <cell r="AR218">
            <v>-6101.2973509999938</v>
          </cell>
          <cell r="AS218">
            <v>-9274.5521039999949</v>
          </cell>
          <cell r="AT218">
            <v>10386.489303000002</v>
          </cell>
          <cell r="AU218">
            <v>44366.214275999999</v>
          </cell>
        </row>
        <row r="219">
          <cell r="A219" t="str">
            <v xml:space="preserve">        Depósitos en moneda nacional</v>
          </cell>
          <cell r="D219">
            <v>12561.317408000017</v>
          </cell>
          <cell r="F219">
            <v>-12862.001458000021</v>
          </cell>
          <cell r="H219">
            <v>-8338.1981249999881</v>
          </cell>
          <cell r="J219">
            <v>608.33892200000264</v>
          </cell>
          <cell r="K219">
            <v>-922.02220599999418</v>
          </cell>
          <cell r="L219">
            <v>8888.2614120000071</v>
          </cell>
          <cell r="M219">
            <v>5388.1144700000004</v>
          </cell>
          <cell r="N219">
            <v>-3648.5614309999946</v>
          </cell>
          <cell r="O219">
            <v>12594.332141999999</v>
          </cell>
          <cell r="P219">
            <v>3333.6421350000019</v>
          </cell>
          <cell r="Q219">
            <v>25200.498539000007</v>
          </cell>
          <cell r="R219">
            <v>6314.2442900000024</v>
          </cell>
          <cell r="S219">
            <v>386.45439800000167</v>
          </cell>
          <cell r="T219">
            <v>10686.159662000005</v>
          </cell>
          <cell r="U219">
            <v>1123.7481019999977</v>
          </cell>
          <cell r="V219">
            <v>1123.7481019999977</v>
          </cell>
          <cell r="W219">
            <v>9770.4473660000003</v>
          </cell>
          <cell r="X219">
            <v>17036.141206000008</v>
          </cell>
          <cell r="Y219">
            <v>-4557.3187449999969</v>
          </cell>
          <cell r="Z219">
            <v>23178.734708000004</v>
          </cell>
          <cell r="AA219">
            <v>31189.570914000011</v>
          </cell>
          <cell r="AB219">
            <v>32649.126774000004</v>
          </cell>
          <cell r="AC219">
            <v>22175.031563000011</v>
          </cell>
          <cell r="AD219">
            <v>25607.424166000012</v>
          </cell>
          <cell r="AE219">
            <v>38095.747918000008</v>
          </cell>
          <cell r="AF219">
            <v>36275.247677000007</v>
          </cell>
          <cell r="AG219">
            <v>40310.279716000005</v>
          </cell>
          <cell r="AH219">
            <v>38576.744097000003</v>
          </cell>
          <cell r="AJ219">
            <v>6083.3565850000014</v>
          </cell>
          <cell r="AK219">
            <v>2577.8353979999956</v>
          </cell>
          <cell r="AL219">
            <v>-1894.625961999991</v>
          </cell>
          <cell r="AM219">
            <v>18117.229456000001</v>
          </cell>
          <cell r="AN219">
            <v>10499.239723000006</v>
          </cell>
          <cell r="AO219">
            <v>8894.1101780000026</v>
          </cell>
          <cell r="AP219">
            <v>10996.454725999996</v>
          </cell>
          <cell r="AQ219">
            <v>14085.807763999997</v>
          </cell>
          <cell r="AR219">
            <v>15154.906186000007</v>
          </cell>
          <cell r="AS219">
            <v>21290.314840999999</v>
          </cell>
          <cell r="AT219">
            <v>6139.5082019999973</v>
          </cell>
          <cell r="AU219">
            <v>-37329.751296999995</v>
          </cell>
        </row>
        <row r="220">
          <cell r="A220" t="str">
            <v xml:space="preserve">       Depósitos en moneda extranjera</v>
          </cell>
          <cell r="D220">
            <v>13408.244151000021</v>
          </cell>
          <cell r="F220">
            <v>20213.709339999987</v>
          </cell>
          <cell r="H220">
            <v>23985.94769999999</v>
          </cell>
          <cell r="J220">
            <v>15924.990399999981</v>
          </cell>
          <cell r="K220">
            <v>13789.824800000002</v>
          </cell>
          <cell r="L220">
            <v>18188.359200000006</v>
          </cell>
          <cell r="M220">
            <v>15481.777600000001</v>
          </cell>
          <cell r="N220">
            <v>24149.784799999994</v>
          </cell>
          <cell r="O220">
            <v>34096.668800000014</v>
          </cell>
          <cell r="P220">
            <v>25348.598399999988</v>
          </cell>
          <cell r="Q220">
            <v>31848.380000000005</v>
          </cell>
          <cell r="R220">
            <v>36736.643199999991</v>
          </cell>
          <cell r="S220">
            <v>32025.860000000015</v>
          </cell>
          <cell r="T220">
            <v>19226.953600000008</v>
          </cell>
          <cell r="U220">
            <v>1411.8128000000142</v>
          </cell>
          <cell r="V220">
            <v>24247.130953999993</v>
          </cell>
          <cell r="W220">
            <v>6391.0861300000106</v>
          </cell>
          <cell r="X220">
            <v>-5228.2733359999838</v>
          </cell>
          <cell r="Y220">
            <v>-32800.200191019452</v>
          </cell>
          <cell r="Z220">
            <v>-24359.418124438496</v>
          </cell>
          <cell r="AA220">
            <v>-21978.593132429029</v>
          </cell>
          <cell r="AB220">
            <v>1899.9850691753381</v>
          </cell>
          <cell r="AC220">
            <v>24667.159229636483</v>
          </cell>
          <cell r="AD220">
            <v>32682.504248514102</v>
          </cell>
          <cell r="AE220">
            <v>35553.214983657846</v>
          </cell>
          <cell r="AF220">
            <v>8288.8585276780359</v>
          </cell>
          <cell r="AG220">
            <v>-29116.998709009029</v>
          </cell>
          <cell r="AH220">
            <v>-66700.826870325807</v>
          </cell>
          <cell r="AJ220">
            <v>8702.7706066122046</v>
          </cell>
          <cell r="AK220">
            <v>26553.718083410262</v>
          </cell>
          <cell r="AL220">
            <v>35935.669239960407</v>
          </cell>
          <cell r="AM220">
            <v>42481.89652677509</v>
          </cell>
          <cell r="AN220">
            <v>52083.306315998343</v>
          </cell>
          <cell r="AO220">
            <v>63071.556728282652</v>
          </cell>
          <cell r="AP220">
            <v>74722.089558978827</v>
          </cell>
          <cell r="AQ220">
            <v>61236.864112600335</v>
          </cell>
          <cell r="AR220">
            <v>48253.928738703922</v>
          </cell>
          <cell r="AS220">
            <v>42988.816018221463</v>
          </cell>
          <cell r="AT220">
            <v>37995.161731305096</v>
          </cell>
          <cell r="AU220">
            <v>29581.948682865332</v>
          </cell>
        </row>
        <row r="221">
          <cell r="A221" t="str">
            <v xml:space="preserve">       Bonos de estabilización monetaria</v>
          </cell>
          <cell r="D221">
            <v>6275.4692000000005</v>
          </cell>
          <cell r="F221">
            <v>28291.688200000004</v>
          </cell>
          <cell r="H221">
            <v>-5764.7890000000043</v>
          </cell>
          <cell r="J221">
            <v>6113.3098339999997</v>
          </cell>
          <cell r="K221">
            <v>279.34279199999946</v>
          </cell>
          <cell r="L221">
            <v>-1392.9356399999997</v>
          </cell>
          <cell r="M221">
            <v>-6553.5130800000006</v>
          </cell>
          <cell r="N221">
            <v>-6910.9737739999982</v>
          </cell>
          <cell r="O221">
            <v>-5798.7425900000017</v>
          </cell>
          <cell r="P221">
            <v>-3431.8146659999984</v>
          </cell>
          <cell r="Q221">
            <v>-4739.6070809999983</v>
          </cell>
          <cell r="R221">
            <v>-4638.5752229999962</v>
          </cell>
          <cell r="S221">
            <v>7793.6015200000038</v>
          </cell>
          <cell r="T221">
            <v>12087.989203999998</v>
          </cell>
          <cell r="U221">
            <v>9783.4975080000004</v>
          </cell>
          <cell r="V221">
            <v>9783.4975080000004</v>
          </cell>
          <cell r="W221">
            <v>5696.860891999997</v>
          </cell>
          <cell r="X221">
            <v>-8164.1604079999997</v>
          </cell>
          <cell r="Y221">
            <v>-17057.391345</v>
          </cell>
          <cell r="Z221">
            <v>-21238.926757000001</v>
          </cell>
          <cell r="AA221">
            <v>-16667.840424999999</v>
          </cell>
          <cell r="AB221">
            <v>-14959.103677020001</v>
          </cell>
          <cell r="AC221">
            <v>-20199.4253942</v>
          </cell>
          <cell r="AD221">
            <v>-21307.216151199998</v>
          </cell>
          <cell r="AE221">
            <v>-20989.804240199999</v>
          </cell>
          <cell r="AF221">
            <v>-23321.649624199999</v>
          </cell>
          <cell r="AG221">
            <v>-32136.772196769998</v>
          </cell>
          <cell r="AH221">
            <v>-23015.58639715</v>
          </cell>
          <cell r="AJ221">
            <v>-2366.5084623499988</v>
          </cell>
          <cell r="AK221">
            <v>-238.96243093999874</v>
          </cell>
          <cell r="AL221">
            <v>961.14884583000094</v>
          </cell>
          <cell r="AM221">
            <v>5080.4668441499998</v>
          </cell>
          <cell r="AN221">
            <v>14842.160617149999</v>
          </cell>
          <cell r="AO221">
            <v>23528.910816149997</v>
          </cell>
          <cell r="AP221">
            <v>31287.627084150001</v>
          </cell>
          <cell r="AQ221">
            <v>40511.255766150003</v>
          </cell>
          <cell r="AR221">
            <v>48060.09235115</v>
          </cell>
          <cell r="AS221">
            <v>48293.949900150001</v>
          </cell>
          <cell r="AT221">
            <v>36859.98243615</v>
          </cell>
          <cell r="AU221">
            <v>39442.503159150001</v>
          </cell>
        </row>
        <row r="222">
          <cell r="A222" t="str">
            <v xml:space="preserve">      Inversiones de corto plazo</v>
          </cell>
          <cell r="D222">
            <v>3921.7</v>
          </cell>
          <cell r="F222">
            <v>3907.5</v>
          </cell>
          <cell r="H222">
            <v>11776.25</v>
          </cell>
          <cell r="J222">
            <v>1552.7425000000003</v>
          </cell>
          <cell r="K222">
            <v>8876.25</v>
          </cell>
          <cell r="L222">
            <v>-1747.75</v>
          </cell>
          <cell r="M222">
            <v>1840.2069999999985</v>
          </cell>
          <cell r="N222">
            <v>7435.25</v>
          </cell>
          <cell r="O222">
            <v>-4098.75</v>
          </cell>
          <cell r="P222">
            <v>3078.25</v>
          </cell>
          <cell r="Q222">
            <v>-19116.75</v>
          </cell>
          <cell r="R222">
            <v>10697.25</v>
          </cell>
          <cell r="S222">
            <v>5588.75</v>
          </cell>
          <cell r="T222">
            <v>-1763.75</v>
          </cell>
          <cell r="U222">
            <v>1852.25</v>
          </cell>
          <cell r="V222">
            <v>1852.25</v>
          </cell>
          <cell r="W222">
            <v>-12003</v>
          </cell>
          <cell r="X222">
            <v>-17253</v>
          </cell>
          <cell r="Y222">
            <v>-3250</v>
          </cell>
          <cell r="Z222">
            <v>-23748</v>
          </cell>
          <cell r="AA222">
            <v>-22855</v>
          </cell>
          <cell r="AB222">
            <v>-25855</v>
          </cell>
          <cell r="AC222">
            <v>-7858</v>
          </cell>
          <cell r="AD222">
            <v>-13863</v>
          </cell>
          <cell r="AE222">
            <v>-23382</v>
          </cell>
          <cell r="AF222">
            <v>-24882</v>
          </cell>
          <cell r="AG222">
            <v>-25882</v>
          </cell>
          <cell r="AH222">
            <v>-25882</v>
          </cell>
          <cell r="AJ222">
            <v>400</v>
          </cell>
          <cell r="AK222">
            <v>200.01041667000001</v>
          </cell>
          <cell r="AL222">
            <v>0</v>
          </cell>
          <cell r="AM222">
            <v>1000</v>
          </cell>
          <cell r="AN222">
            <v>2000.104167</v>
          </cell>
          <cell r="AO222">
            <v>5000.0520829999996</v>
          </cell>
          <cell r="AP222">
            <v>400.01041700000002</v>
          </cell>
          <cell r="AQ222">
            <v>2500</v>
          </cell>
          <cell r="AR222">
            <v>2500</v>
          </cell>
          <cell r="AS222">
            <v>16419</v>
          </cell>
          <cell r="AT222">
            <v>36194</v>
          </cell>
          <cell r="AU222">
            <v>27770</v>
          </cell>
        </row>
        <row r="223">
          <cell r="A223" t="str">
            <v>Crédito bruto a Sector financiero no bancario</v>
          </cell>
          <cell r="D223">
            <v>-40.540000000000006</v>
          </cell>
          <cell r="F223">
            <v>452.17</v>
          </cell>
          <cell r="H223">
            <v>-311.88</v>
          </cell>
          <cell r="J223">
            <v>-50</v>
          </cell>
          <cell r="K223">
            <v>317.89499999999998</v>
          </cell>
          <cell r="L223">
            <v>250</v>
          </cell>
          <cell r="M223">
            <v>250</v>
          </cell>
          <cell r="N223">
            <v>250</v>
          </cell>
          <cell r="O223">
            <v>330.99900000000002</v>
          </cell>
          <cell r="P223">
            <v>335.65700000000004</v>
          </cell>
          <cell r="Q223">
            <v>266.35699999999997</v>
          </cell>
          <cell r="R223">
            <v>266.35699999999997</v>
          </cell>
          <cell r="S223">
            <v>267.45699999999999</v>
          </cell>
          <cell r="T223">
            <v>266.31700000000001</v>
          </cell>
          <cell r="U223">
            <v>266.31700000000001</v>
          </cell>
          <cell r="V223">
            <v>266.31700000000001</v>
          </cell>
          <cell r="W223">
            <v>-1.6000000000000227</v>
          </cell>
          <cell r="X223">
            <v>537.90000000000009</v>
          </cell>
          <cell r="Y223">
            <v>-1.6000000000000227</v>
          </cell>
          <cell r="Z223">
            <v>-1.6000000000000227</v>
          </cell>
          <cell r="AA223">
            <v>-1.6000000000000227</v>
          </cell>
          <cell r="AB223">
            <v>-101.60000000000002</v>
          </cell>
          <cell r="AC223">
            <v>-101.60000000000002</v>
          </cell>
          <cell r="AD223">
            <v>-101.60000000000002</v>
          </cell>
          <cell r="AE223">
            <v>-116.31700000000001</v>
          </cell>
          <cell r="AF223">
            <v>-16.317000000000007</v>
          </cell>
          <cell r="AG223">
            <v>-316.31700000000001</v>
          </cell>
          <cell r="AH223">
            <v>-416.31700000000001</v>
          </cell>
          <cell r="AJ223">
            <v>100</v>
          </cell>
          <cell r="AK223">
            <v>100</v>
          </cell>
          <cell r="AL223">
            <v>100</v>
          </cell>
          <cell r="AM223">
            <v>100</v>
          </cell>
          <cell r="AN223">
            <v>200.86165026000003</v>
          </cell>
          <cell r="AO223">
            <v>287.39130399999999</v>
          </cell>
          <cell r="AP223">
            <v>3032.467545</v>
          </cell>
          <cell r="AQ223">
            <v>3130.4521249999998</v>
          </cell>
          <cell r="AR223">
            <v>3323.8082899999999</v>
          </cell>
          <cell r="AS223">
            <v>3370.6136459999998</v>
          </cell>
          <cell r="AT223">
            <v>1190.4817579999999</v>
          </cell>
          <cell r="AU223">
            <v>1149.569047</v>
          </cell>
        </row>
        <row r="224">
          <cell r="A224" t="str">
            <v>Credito Sector Privado</v>
          </cell>
          <cell r="D224">
            <v>35768.133073000005</v>
          </cell>
          <cell r="F224">
            <v>-3655.8833999999915</v>
          </cell>
          <cell r="H224">
            <v>58705.723495999933</v>
          </cell>
          <cell r="J224">
            <v>1138.6505999999936</v>
          </cell>
          <cell r="K224">
            <v>4022.1047000000253</v>
          </cell>
          <cell r="L224">
            <v>9495.5394000000088</v>
          </cell>
          <cell r="M224">
            <v>12219.901500000036</v>
          </cell>
          <cell r="N224">
            <v>15702.753200000036</v>
          </cell>
          <cell r="O224">
            <v>23740.912499999977</v>
          </cell>
          <cell r="P224">
            <v>29338.409900000028</v>
          </cell>
          <cell r="Q224">
            <v>36024.73769999994</v>
          </cell>
          <cell r="R224">
            <v>48225.663700000034</v>
          </cell>
          <cell r="S224">
            <v>56897.940699999977</v>
          </cell>
          <cell r="T224">
            <v>66887.365499999956</v>
          </cell>
          <cell r="U224">
            <v>83544.39850000001</v>
          </cell>
          <cell r="V224">
            <v>94841.670915999974</v>
          </cell>
          <cell r="W224">
            <v>3158.3598399999901</v>
          </cell>
          <cell r="X224">
            <v>21156.462166000041</v>
          </cell>
          <cell r="Y224">
            <v>24526.697701430006</v>
          </cell>
          <cell r="Z224">
            <v>29015.580492514127</v>
          </cell>
          <cell r="AA224">
            <v>42553.182933176868</v>
          </cell>
          <cell r="AB224">
            <v>73523.722904810158</v>
          </cell>
          <cell r="AC224">
            <v>85128.409401911718</v>
          </cell>
          <cell r="AD224">
            <v>102904.49659181916</v>
          </cell>
          <cell r="AE224">
            <v>161302.76040724438</v>
          </cell>
          <cell r="AF224">
            <v>166986.26384088671</v>
          </cell>
          <cell r="AG224">
            <v>190047.46477179864</v>
          </cell>
          <cell r="AH224">
            <v>209840.31867341144</v>
          </cell>
          <cell r="AJ224">
            <v>13057.044237511232</v>
          </cell>
          <cell r="AK224">
            <v>26904.826535128755</v>
          </cell>
          <cell r="AL224">
            <v>48742.198608479928</v>
          </cell>
          <cell r="AM224">
            <v>47230.949083457002</v>
          </cell>
          <cell r="AN224">
            <v>43310.224146387074</v>
          </cell>
          <cell r="AO224">
            <v>48835.223679710645</v>
          </cell>
          <cell r="AP224">
            <v>47756.319474516436</v>
          </cell>
          <cell r="AQ224">
            <v>62164.209193389397</v>
          </cell>
          <cell r="AR224">
            <v>66031.988271992304</v>
          </cell>
          <cell r="AS224">
            <v>65262.164848963963</v>
          </cell>
          <cell r="AT224">
            <v>86365.527458292665</v>
          </cell>
          <cell r="AU224">
            <v>99097.426621843479</v>
          </cell>
        </row>
        <row r="225">
          <cell r="A225" t="str">
            <v>Activos no clasificados</v>
          </cell>
          <cell r="D225">
            <v>-23581.345675999968</v>
          </cell>
          <cell r="F225">
            <v>-17030.169553999993</v>
          </cell>
          <cell r="H225">
            <v>-25498.582860999973</v>
          </cell>
          <cell r="J225">
            <v>21249.930623999971</v>
          </cell>
          <cell r="K225">
            <v>23820.964505999989</v>
          </cell>
          <cell r="L225">
            <v>12536.044670000061</v>
          </cell>
          <cell r="M225">
            <v>49271.47564400002</v>
          </cell>
          <cell r="N225">
            <v>43075.640293000004</v>
          </cell>
          <cell r="O225">
            <v>-25074.369080000004</v>
          </cell>
          <cell r="P225">
            <v>-17601.082480000012</v>
          </cell>
          <cell r="Q225">
            <v>2669.912713000027</v>
          </cell>
          <cell r="R225">
            <v>10020.206495999999</v>
          </cell>
          <cell r="S225">
            <v>25048.382383999997</v>
          </cell>
          <cell r="T225">
            <v>48851.845823999989</v>
          </cell>
          <cell r="U225">
            <v>-5906.433664000011</v>
          </cell>
          <cell r="V225">
            <v>38271.085249999975</v>
          </cell>
          <cell r="W225">
            <v>16681.204029999964</v>
          </cell>
          <cell r="X225">
            <v>25868.961601999938</v>
          </cell>
          <cell r="Y225">
            <v>108404.87820637901</v>
          </cell>
          <cell r="Z225">
            <v>122629.17386686377</v>
          </cell>
          <cell r="AA225">
            <v>128434.65269600687</v>
          </cell>
          <cell r="AB225">
            <v>57439.057786450314</v>
          </cell>
          <cell r="AC225">
            <v>34198.065931495512</v>
          </cell>
          <cell r="AD225">
            <v>46282.324705111212</v>
          </cell>
          <cell r="AE225">
            <v>71568.53244665626</v>
          </cell>
          <cell r="AF225">
            <v>97844.084773499169</v>
          </cell>
          <cell r="AG225">
            <v>140001.10022645572</v>
          </cell>
          <cell r="AH225">
            <v>25218.585870501178</v>
          </cell>
          <cell r="AJ225">
            <v>34800.510781167075</v>
          </cell>
          <cell r="AK225">
            <v>72303.383458015567</v>
          </cell>
          <cell r="AL225">
            <v>90672.33006548835</v>
          </cell>
          <cell r="AM225">
            <v>152390.5663640711</v>
          </cell>
          <cell r="AN225">
            <v>162253.12992739526</v>
          </cell>
          <cell r="AO225">
            <v>-3711.6113529179129</v>
          </cell>
          <cell r="AP225">
            <v>7831.2339428383857</v>
          </cell>
          <cell r="AQ225">
            <v>28448.684500382806</v>
          </cell>
          <cell r="AR225">
            <v>52348.870341489441</v>
          </cell>
          <cell r="AS225">
            <v>67023.303389993904</v>
          </cell>
          <cell r="AT225">
            <v>102679.36962366616</v>
          </cell>
          <cell r="AU225">
            <v>-65612.649070620886</v>
          </cell>
        </row>
        <row r="226">
          <cell r="AJ226">
            <v>0</v>
          </cell>
          <cell r="AK226">
            <v>0</v>
          </cell>
          <cell r="AL226">
            <v>0</v>
          </cell>
          <cell r="AM226">
            <v>0</v>
          </cell>
          <cell r="AN226">
            <v>0</v>
          </cell>
          <cell r="AO226">
            <v>0</v>
          </cell>
          <cell r="AP226">
            <v>0</v>
          </cell>
          <cell r="AQ226">
            <v>0</v>
          </cell>
          <cell r="AR226">
            <v>0</v>
          </cell>
          <cell r="AS226">
            <v>0</v>
          </cell>
          <cell r="AT226">
            <v>0</v>
          </cell>
          <cell r="AU226">
            <v>0</v>
          </cell>
        </row>
        <row r="227">
          <cell r="A227" t="str">
            <v>PASIVOS</v>
          </cell>
          <cell r="D227">
            <v>105222.60660200007</v>
          </cell>
          <cell r="F227">
            <v>-5100.1652270000195</v>
          </cell>
          <cell r="H227">
            <v>123952.86307099997</v>
          </cell>
          <cell r="J227">
            <v>28139.554173000157</v>
          </cell>
          <cell r="K227">
            <v>33690.948681000154</v>
          </cell>
          <cell r="L227">
            <v>39557.893325999845</v>
          </cell>
          <cell r="M227">
            <v>67491.44217699999</v>
          </cell>
          <cell r="N227">
            <v>67343.310905000195</v>
          </cell>
          <cell r="O227">
            <v>11999.37067199999</v>
          </cell>
          <cell r="P227">
            <v>22620.912454000209</v>
          </cell>
          <cell r="Q227">
            <v>40524.718527000165</v>
          </cell>
          <cell r="R227">
            <v>77122.457033999963</v>
          </cell>
          <cell r="S227">
            <v>89195.093288999982</v>
          </cell>
          <cell r="T227">
            <v>128756.26722900011</v>
          </cell>
          <cell r="U227">
            <v>72190.880645000143</v>
          </cell>
          <cell r="V227">
            <v>153856.88599099987</v>
          </cell>
          <cell r="W227">
            <v>27567.605968000134</v>
          </cell>
          <cell r="X227">
            <v>35792.126405999996</v>
          </cell>
          <cell r="Y227">
            <v>65210.258319408866</v>
          </cell>
          <cell r="Z227">
            <v>78605.733851365512</v>
          </cell>
          <cell r="AA227">
            <v>116381.82879215083</v>
          </cell>
          <cell r="AB227">
            <v>89411.714384753024</v>
          </cell>
          <cell r="AC227">
            <v>103525.62997469981</v>
          </cell>
          <cell r="AD227">
            <v>128198.37535105413</v>
          </cell>
          <cell r="AE227">
            <v>202460.30834457185</v>
          </cell>
          <cell r="AF227">
            <v>224429.97004169505</v>
          </cell>
          <cell r="AG227">
            <v>287970.91592223058</v>
          </cell>
          <cell r="AH227">
            <v>178011.03154315427</v>
          </cell>
          <cell r="AJ227">
            <v>53901.986529403832</v>
          </cell>
          <cell r="AK227">
            <v>102230.03573501064</v>
          </cell>
          <cell r="AL227">
            <v>139745.07175006112</v>
          </cell>
          <cell r="AM227">
            <v>242651.30136142904</v>
          </cell>
          <cell r="AN227">
            <v>251890.03561372822</v>
          </cell>
          <cell r="AO227">
            <v>102393.93391450495</v>
          </cell>
          <cell r="AP227">
            <v>121042.25342784636</v>
          </cell>
          <cell r="AQ227">
            <v>172935.41885597119</v>
          </cell>
          <cell r="AR227">
            <v>217148.63357485342</v>
          </cell>
          <cell r="AS227">
            <v>244458.75622807257</v>
          </cell>
          <cell r="AT227">
            <v>317035.24105979945</v>
          </cell>
          <cell r="AU227">
            <v>135141.9884249242</v>
          </cell>
        </row>
        <row r="228"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0</v>
          </cell>
          <cell r="AS228">
            <v>0</v>
          </cell>
          <cell r="AT228">
            <v>0</v>
          </cell>
          <cell r="AU228">
            <v>0</v>
          </cell>
        </row>
        <row r="229">
          <cell r="A229" t="str">
            <v>Endeudamiento externo neto</v>
          </cell>
          <cell r="D229">
            <v>4775.1053420000017</v>
          </cell>
          <cell r="F229">
            <v>6961.315338999997</v>
          </cell>
          <cell r="H229">
            <v>263.9228800000019</v>
          </cell>
          <cell r="J229">
            <v>-405.53137900000002</v>
          </cell>
          <cell r="K229">
            <v>-536.59864099999686</v>
          </cell>
          <cell r="L229">
            <v>-1287.4080250000006</v>
          </cell>
          <cell r="M229">
            <v>-2116.5217269999957</v>
          </cell>
          <cell r="N229">
            <v>-2457.8843290000041</v>
          </cell>
          <cell r="O229">
            <v>-1990.5807930000046</v>
          </cell>
          <cell r="P229">
            <v>-216.2976430000017</v>
          </cell>
          <cell r="Q229">
            <v>-1673.1909640000013</v>
          </cell>
          <cell r="R229">
            <v>-1601.8408960000015</v>
          </cell>
          <cell r="S229">
            <v>-91.585683000001154</v>
          </cell>
          <cell r="T229">
            <v>1509.1507689999999</v>
          </cell>
          <cell r="U229">
            <v>4937.9208730000028</v>
          </cell>
          <cell r="V229">
            <v>7636.2473530000025</v>
          </cell>
          <cell r="W229">
            <v>-2474.5796620000037</v>
          </cell>
          <cell r="X229">
            <v>-4739.1629180000018</v>
          </cell>
          <cell r="Y229">
            <v>-5012.292728474873</v>
          </cell>
          <cell r="Z229">
            <v>-3233.3181983653667</v>
          </cell>
          <cell r="AA229">
            <v>-4054.0414292335154</v>
          </cell>
          <cell r="AB229">
            <v>-3260.684094134489</v>
          </cell>
          <cell r="AC229">
            <v>-3867.4151545510867</v>
          </cell>
          <cell r="AD229">
            <v>-3770.3719275647891</v>
          </cell>
          <cell r="AE229">
            <v>-3053.3615394457593</v>
          </cell>
          <cell r="AF229">
            <v>-831.42839102557991</v>
          </cell>
          <cell r="AG229">
            <v>1083.7108012494609</v>
          </cell>
          <cell r="AH229">
            <v>2329.3763303423912</v>
          </cell>
          <cell r="AJ229">
            <v>3014.0713471953277</v>
          </cell>
          <cell r="AK229">
            <v>3150.7282757280627</v>
          </cell>
          <cell r="AL229">
            <v>5598.7884745716292</v>
          </cell>
          <cell r="AM229">
            <v>5625.312905798477</v>
          </cell>
          <cell r="AN229">
            <v>4661.7901517392893</v>
          </cell>
          <cell r="AO229">
            <v>5799.334993652199</v>
          </cell>
          <cell r="AP229">
            <v>5061.3431935394328</v>
          </cell>
          <cell r="AQ229">
            <v>14598.50521928403</v>
          </cell>
          <cell r="AR229">
            <v>12851.999709987547</v>
          </cell>
          <cell r="AS229">
            <v>13174.971393522945</v>
          </cell>
          <cell r="AT229">
            <v>12249.976008321952</v>
          </cell>
          <cell r="AU229">
            <v>14538.382205197471</v>
          </cell>
        </row>
        <row r="230">
          <cell r="A230" t="str">
            <v>Obligaciones con Gobierno</v>
          </cell>
          <cell r="D230">
            <v>35820.755045999998</v>
          </cell>
          <cell r="F230">
            <v>-32567.356420999997</v>
          </cell>
          <cell r="H230">
            <v>-2718.1735719999997</v>
          </cell>
          <cell r="J230">
            <v>309.94030500000031</v>
          </cell>
          <cell r="K230">
            <v>1609.4072329999997</v>
          </cell>
          <cell r="L230">
            <v>897.25534300000004</v>
          </cell>
          <cell r="M230">
            <v>553.71541099999945</v>
          </cell>
          <cell r="N230">
            <v>538.91266799999971</v>
          </cell>
          <cell r="O230">
            <v>1425.9690839999996</v>
          </cell>
          <cell r="P230">
            <v>371.55766199999994</v>
          </cell>
          <cell r="Q230">
            <v>539.54104699999993</v>
          </cell>
          <cell r="R230">
            <v>1011.6289779999995</v>
          </cell>
          <cell r="S230">
            <v>584.12257099999965</v>
          </cell>
          <cell r="T230">
            <v>875.74551100000031</v>
          </cell>
          <cell r="U230">
            <v>971.94668699999988</v>
          </cell>
          <cell r="V230">
            <v>1063.7277989999995</v>
          </cell>
          <cell r="W230">
            <v>182.08061999999973</v>
          </cell>
          <cell r="X230">
            <v>-77.799287999999706</v>
          </cell>
          <cell r="Y230">
            <v>714.20710178000081</v>
          </cell>
          <cell r="Z230">
            <v>913.77151160000085</v>
          </cell>
          <cell r="AA230">
            <v>1535.5432002000007</v>
          </cell>
          <cell r="AB230">
            <v>1117.39271586</v>
          </cell>
          <cell r="AC230">
            <v>1395.5281916200011</v>
          </cell>
          <cell r="AD230">
            <v>-386.47420905999934</v>
          </cell>
          <cell r="AE230">
            <v>-294.92840455999976</v>
          </cell>
          <cell r="AF230">
            <v>1298.0467201199999</v>
          </cell>
          <cell r="AG230">
            <v>1328.4102612000006</v>
          </cell>
          <cell r="AH230">
            <v>920.51761618</v>
          </cell>
          <cell r="AJ230">
            <v>-291.23709098000018</v>
          </cell>
          <cell r="AK230">
            <v>-108.12205099999983</v>
          </cell>
          <cell r="AL230">
            <v>764.71831999999949</v>
          </cell>
          <cell r="AM230">
            <v>-153.30081299999983</v>
          </cell>
          <cell r="AN230">
            <v>283.43096099999957</v>
          </cell>
          <cell r="AO230">
            <v>878.03222099999994</v>
          </cell>
          <cell r="AP230">
            <v>-415.37943499999983</v>
          </cell>
          <cell r="AQ230">
            <v>82.010595000000194</v>
          </cell>
          <cell r="AR230">
            <v>1660.9919540000005</v>
          </cell>
          <cell r="AS230">
            <v>-9.7312180000003536</v>
          </cell>
          <cell r="AT230">
            <v>-74.619375999999647</v>
          </cell>
          <cell r="AU230">
            <v>-191.59690799999998</v>
          </cell>
        </row>
        <row r="231">
          <cell r="A231" t="str">
            <v>Obligaciones con Entidades</v>
          </cell>
          <cell r="D231">
            <v>3320.3092299999989</v>
          </cell>
          <cell r="F231">
            <v>375.21741500000644</v>
          </cell>
          <cell r="H231">
            <v>34903.996567999995</v>
          </cell>
          <cell r="J231">
            <v>-5746.4296449999965</v>
          </cell>
          <cell r="K231">
            <v>3454.0259829999995</v>
          </cell>
          <cell r="L231">
            <v>1706.8508290000027</v>
          </cell>
          <cell r="M231">
            <v>9594.8875070000067</v>
          </cell>
          <cell r="N231">
            <v>9726.5434240000177</v>
          </cell>
          <cell r="O231">
            <v>4740.3423080000066</v>
          </cell>
          <cell r="P231">
            <v>7748.4313930000062</v>
          </cell>
          <cell r="Q231">
            <v>15764.796279000002</v>
          </cell>
          <cell r="R231">
            <v>17633.779106000016</v>
          </cell>
          <cell r="S231">
            <v>18017.337902999992</v>
          </cell>
          <cell r="T231">
            <v>14850.826927000002</v>
          </cell>
          <cell r="U231">
            <v>12698.613326999999</v>
          </cell>
          <cell r="V231">
            <v>13280.388122999997</v>
          </cell>
          <cell r="W231">
            <v>-9506.8161199999886</v>
          </cell>
          <cell r="X231">
            <v>-13792.987683999992</v>
          </cell>
          <cell r="Y231">
            <v>-7553.5741953399847</v>
          </cell>
          <cell r="Z231">
            <v>-12274.295466799987</v>
          </cell>
          <cell r="AA231">
            <v>-6475.8872649799887</v>
          </cell>
          <cell r="AB231">
            <v>4265.3399275600095</v>
          </cell>
          <cell r="AC231">
            <v>8833.2858493400126</v>
          </cell>
          <cell r="AD231">
            <v>12164.869922240003</v>
          </cell>
          <cell r="AE231">
            <v>21548.620921360023</v>
          </cell>
          <cell r="AF231">
            <v>32135.527213900015</v>
          </cell>
          <cell r="AG231">
            <v>6795.2533272199944</v>
          </cell>
          <cell r="AH231">
            <v>3768.4865919400181</v>
          </cell>
          <cell r="AJ231">
            <v>-6590.0716550000216</v>
          </cell>
          <cell r="AK231">
            <v>-3082.1274859999976</v>
          </cell>
          <cell r="AL231">
            <v>-1015.2822640000086</v>
          </cell>
          <cell r="AM231">
            <v>4462.0753889999905</v>
          </cell>
          <cell r="AN231">
            <v>8118.6713899999886</v>
          </cell>
          <cell r="AO231">
            <v>8762.845342999979</v>
          </cell>
          <cell r="AP231">
            <v>2730.8399262399907</v>
          </cell>
          <cell r="AQ231">
            <v>5438.9793552599876</v>
          </cell>
          <cell r="AR231">
            <v>8678.9525914399856</v>
          </cell>
          <cell r="AS231">
            <v>10587.313430160008</v>
          </cell>
          <cell r="AT231">
            <v>4664.4158222199912</v>
          </cell>
          <cell r="AU231">
            <v>1542.7018313699809</v>
          </cell>
        </row>
        <row r="232">
          <cell r="A232" t="str">
            <v>Obligaciones con el BCCR</v>
          </cell>
          <cell r="D232">
            <v>29023.86146</v>
          </cell>
          <cell r="F232">
            <v>-34413.483333999997</v>
          </cell>
          <cell r="H232">
            <v>-3283.4024590000008</v>
          </cell>
          <cell r="J232">
            <v>-227.34179600000061</v>
          </cell>
          <cell r="K232">
            <v>-346.69971300000179</v>
          </cell>
          <cell r="L232">
            <v>-472.07736599999953</v>
          </cell>
          <cell r="M232">
            <v>-559.79940599999827</v>
          </cell>
          <cell r="N232">
            <v>-820.68374500000027</v>
          </cell>
          <cell r="O232">
            <v>-1370.2350140000017</v>
          </cell>
          <cell r="P232">
            <v>-1470.6341469999988</v>
          </cell>
          <cell r="Q232">
            <v>-1353.3973839999999</v>
          </cell>
          <cell r="R232">
            <v>-1555.3688970000003</v>
          </cell>
          <cell r="S232">
            <v>-1607.4178780000002</v>
          </cell>
          <cell r="T232">
            <v>-1834.9091820000012</v>
          </cell>
          <cell r="U232">
            <v>-2111.3770299999996</v>
          </cell>
          <cell r="V232">
            <v>-1745.263210000001</v>
          </cell>
          <cell r="W232">
            <v>-56.284337999997661</v>
          </cell>
          <cell r="X232">
            <v>-145.19100199999957</v>
          </cell>
          <cell r="Y232">
            <v>-156.32899322959929</v>
          </cell>
          <cell r="Z232">
            <v>-238.94604395659917</v>
          </cell>
          <cell r="AA232">
            <v>-438.38133625900082</v>
          </cell>
          <cell r="AB232">
            <v>-872.17811883419927</v>
          </cell>
          <cell r="AC232">
            <v>-922.39541866820036</v>
          </cell>
          <cell r="AD232">
            <v>-962.42124926500037</v>
          </cell>
          <cell r="AE232">
            <v>-1051.037453773999</v>
          </cell>
          <cell r="AF232">
            <v>-1076.0676414104</v>
          </cell>
          <cell r="AG232">
            <v>-1232.7643096823995</v>
          </cell>
          <cell r="AH232">
            <v>-1533.4076372431991</v>
          </cell>
          <cell r="AJ232">
            <v>-48.855375119999735</v>
          </cell>
          <cell r="AK232">
            <v>-313.63022993999948</v>
          </cell>
          <cell r="AL232">
            <v>-426.05984694000108</v>
          </cell>
          <cell r="AM232">
            <v>-390.43105146000016</v>
          </cell>
          <cell r="AN232">
            <v>109.10889221999969</v>
          </cell>
          <cell r="AO232">
            <v>-410.58630575999996</v>
          </cell>
          <cell r="AP232">
            <v>-447.9627207400008</v>
          </cell>
          <cell r="AQ232">
            <v>-450.77280914000039</v>
          </cell>
          <cell r="AR232">
            <v>-509.69076852000035</v>
          </cell>
          <cell r="AS232">
            <v>-575.58385092000026</v>
          </cell>
          <cell r="AT232">
            <v>-823.40465342000061</v>
          </cell>
          <cell r="AU232">
            <v>-1143.3903040999994</v>
          </cell>
        </row>
        <row r="233">
          <cell r="A233" t="str">
            <v>Obligaciones con Sector finan no bancario</v>
          </cell>
          <cell r="D233">
            <v>2890.1419759999994</v>
          </cell>
          <cell r="F233">
            <v>505.12463799999932</v>
          </cell>
          <cell r="H233">
            <v>-1567.1399009999996</v>
          </cell>
          <cell r="J233">
            <v>-772.45832100000007</v>
          </cell>
          <cell r="K233">
            <v>-866.92629699999998</v>
          </cell>
          <cell r="L233">
            <v>-720.00868399999945</v>
          </cell>
          <cell r="M233">
            <v>-1244.057425</v>
          </cell>
          <cell r="N233">
            <v>-2242.9319490000003</v>
          </cell>
          <cell r="O233">
            <v>-2397.8884670000007</v>
          </cell>
          <cell r="P233">
            <v>-2401.6007160000004</v>
          </cell>
          <cell r="Q233">
            <v>-3357.2527740000005</v>
          </cell>
          <cell r="R233">
            <v>-2390.4526540000002</v>
          </cell>
          <cell r="S233">
            <v>-3545.1220890000004</v>
          </cell>
          <cell r="T233">
            <v>-2988.1550210000005</v>
          </cell>
          <cell r="U233">
            <v>-2314.5779570000004</v>
          </cell>
          <cell r="V233">
            <v>-2255.8383470000003</v>
          </cell>
          <cell r="W233">
            <v>-235.63629000000037</v>
          </cell>
          <cell r="X233">
            <v>-536.26130599999988</v>
          </cell>
          <cell r="Y233">
            <v>-676.66576761999977</v>
          </cell>
          <cell r="Z233">
            <v>-1487.174154</v>
          </cell>
          <cell r="AA233">
            <v>-964.06491099999994</v>
          </cell>
          <cell r="AB233">
            <v>-381.25514100000009</v>
          </cell>
          <cell r="AC233">
            <v>-222.64397000000008</v>
          </cell>
          <cell r="AD233">
            <v>-725.46970558000021</v>
          </cell>
          <cell r="AE233">
            <v>1949.7408555400002</v>
          </cell>
          <cell r="AF233">
            <v>2021.5822248199997</v>
          </cell>
          <cell r="AG233">
            <v>2439.3423123799998</v>
          </cell>
          <cell r="AH233">
            <v>6668.4008609599987</v>
          </cell>
          <cell r="AJ233">
            <v>-4310.8619550000003</v>
          </cell>
          <cell r="AK233">
            <v>-4736.4373300000007</v>
          </cell>
          <cell r="AL233">
            <v>-3788.7101310000007</v>
          </cell>
          <cell r="AM233">
            <v>-4405.4135650000007</v>
          </cell>
          <cell r="AN233">
            <v>-5235.3187580000003</v>
          </cell>
          <cell r="AO233">
            <v>-4574.1535730000005</v>
          </cell>
          <cell r="AP233">
            <v>-6450.2886280000002</v>
          </cell>
          <cell r="AQ233">
            <v>-6464.5901540000004</v>
          </cell>
          <cell r="AR233">
            <v>-6172.1039630000005</v>
          </cell>
          <cell r="AS233">
            <v>-5705.0017800000005</v>
          </cell>
          <cell r="AT233">
            <v>-4020.7849350000006</v>
          </cell>
          <cell r="AU233">
            <v>-2553.9802190000009</v>
          </cell>
        </row>
        <row r="234">
          <cell r="A234" t="str">
            <v>Obligaciones con sector privado</v>
          </cell>
          <cell r="D234">
            <v>69549.913902</v>
          </cell>
          <cell r="F234">
            <v>9211.7162409999873</v>
          </cell>
          <cell r="H234">
            <v>110546.79366799997</v>
          </cell>
          <cell r="J234">
            <v>-12375.729601999978</v>
          </cell>
          <cell r="K234">
            <v>-20885.029990999959</v>
          </cell>
          <cell r="L234">
            <v>-9045.4372400001157</v>
          </cell>
          <cell r="M234">
            <v>813.7503499998711</v>
          </cell>
          <cell r="N234">
            <v>271.27260400005616</v>
          </cell>
          <cell r="O234">
            <v>24245.043181000045</v>
          </cell>
          <cell r="P234">
            <v>29963.284833000042</v>
          </cell>
          <cell r="Q234">
            <v>28931.28484200011</v>
          </cell>
          <cell r="R234">
            <v>33690.775993000017</v>
          </cell>
          <cell r="S234">
            <v>43334.791427999968</v>
          </cell>
          <cell r="T234">
            <v>66848.187228000024</v>
          </cell>
          <cell r="U234">
            <v>84467.797460000031</v>
          </cell>
          <cell r="V234">
            <v>117962.97589999996</v>
          </cell>
          <cell r="W234">
            <v>27149.975058000069</v>
          </cell>
          <cell r="X234">
            <v>23505.785083999974</v>
          </cell>
          <cell r="Y234">
            <v>37242.521026156377</v>
          </cell>
          <cell r="Z234">
            <v>38809.963950462872</v>
          </cell>
          <cell r="AA234">
            <v>46940.366135907359</v>
          </cell>
          <cell r="AB234">
            <v>67932.277515248745</v>
          </cell>
          <cell r="AC234">
            <v>85486.345231889514</v>
          </cell>
          <cell r="AD234">
            <v>89412.504737416515</v>
          </cell>
          <cell r="AE234">
            <v>122070.55808335682</v>
          </cell>
          <cell r="AF234">
            <v>109453.54925283557</v>
          </cell>
          <cell r="AG234">
            <v>159202.45495110983</v>
          </cell>
          <cell r="AH234">
            <v>156233.13552907109</v>
          </cell>
          <cell r="AJ234">
            <v>36985.826657238882</v>
          </cell>
          <cell r="AK234">
            <v>46665.483397732722</v>
          </cell>
          <cell r="AL234">
            <v>54042.317632011836</v>
          </cell>
          <cell r="AM234">
            <v>120952.77389876312</v>
          </cell>
          <cell r="AN234">
            <v>119401.66618798859</v>
          </cell>
          <cell r="AO234">
            <v>81325.424451121828</v>
          </cell>
          <cell r="AP234">
            <v>96823.387723851949</v>
          </cell>
          <cell r="AQ234">
            <v>112417.24130440177</v>
          </cell>
          <cell r="AR234">
            <v>136808.15479966043</v>
          </cell>
          <cell r="AS234">
            <v>141214.79087009281</v>
          </cell>
          <cell r="AT234">
            <v>180813.97043278953</v>
          </cell>
          <cell r="AU234">
            <v>151426.26796963345</v>
          </cell>
        </row>
        <row r="235">
          <cell r="A235" t="str">
            <v>Pasivos no clasificados</v>
          </cell>
          <cell r="D235">
            <v>-40157.480353999999</v>
          </cell>
          <cell r="F235">
            <v>44827.300895000022</v>
          </cell>
          <cell r="H235">
            <v>-14193.134113000007</v>
          </cell>
          <cell r="J235">
            <v>47357.104610999988</v>
          </cell>
          <cell r="K235">
            <v>51262.770107000018</v>
          </cell>
          <cell r="L235">
            <v>48478.718469000014</v>
          </cell>
          <cell r="M235">
            <v>60449.467467000068</v>
          </cell>
          <cell r="N235">
            <v>62328.082232000015</v>
          </cell>
          <cell r="O235">
            <v>-12653.279627000011</v>
          </cell>
          <cell r="P235">
            <v>-11373.828928000003</v>
          </cell>
          <cell r="Q235">
            <v>1672.9374810000299</v>
          </cell>
          <cell r="R235">
            <v>30333.935403999931</v>
          </cell>
          <cell r="S235">
            <v>32502.967036999995</v>
          </cell>
          <cell r="T235">
            <v>49495.420997000008</v>
          </cell>
          <cell r="U235">
            <v>-26459.442714999983</v>
          </cell>
          <cell r="V235">
            <v>17914.648372999975</v>
          </cell>
          <cell r="W235">
            <v>12508.866700000013</v>
          </cell>
          <cell r="X235">
            <v>31577.743520000018</v>
          </cell>
          <cell r="Y235">
            <v>40652.391876136884</v>
          </cell>
          <cell r="Z235">
            <v>56115.732252424408</v>
          </cell>
          <cell r="AA235">
            <v>79838.294397515943</v>
          </cell>
          <cell r="AB235">
            <v>20610.821580052783</v>
          </cell>
          <cell r="AC235">
            <v>12822.925245069608</v>
          </cell>
          <cell r="AD235">
            <v>32465.737782867218</v>
          </cell>
          <cell r="AE235">
            <v>61290.715882094577</v>
          </cell>
          <cell r="AF235">
            <v>81428.760662455345</v>
          </cell>
          <cell r="AG235">
            <v>118354.50857875362</v>
          </cell>
          <cell r="AH235">
            <v>9624.5222519038361</v>
          </cell>
          <cell r="AJ235">
            <v>25143.114601069421</v>
          </cell>
          <cell r="AK235">
            <v>60654.141158489569</v>
          </cell>
          <cell r="AL235">
            <v>84569.299565417517</v>
          </cell>
          <cell r="AM235">
            <v>116560.28459732723</v>
          </cell>
          <cell r="AN235">
            <v>124550.68678878021</v>
          </cell>
          <cell r="AO235">
            <v>10613.036784490745</v>
          </cell>
          <cell r="AP235">
            <v>23740.313367954979</v>
          </cell>
          <cell r="AQ235">
            <v>47314.045345165185</v>
          </cell>
          <cell r="AR235">
            <v>63830.329251285351</v>
          </cell>
          <cell r="AS235">
            <v>85771.997383216571</v>
          </cell>
          <cell r="AT235">
            <v>124225.68776088778</v>
          </cell>
          <cell r="AU235">
            <v>-28476.396150176821</v>
          </cell>
        </row>
        <row r="238">
          <cell r="A238" t="str">
            <v>CIERRE</v>
          </cell>
          <cell r="D238">
            <v>72.195999999996275</v>
          </cell>
          <cell r="F238">
            <v>-176.4711149999639</v>
          </cell>
          <cell r="H238">
            <v>0.17041399993468076</v>
          </cell>
          <cell r="J238">
            <v>-1.7633790002437308</v>
          </cell>
          <cell r="K238">
            <v>-0.40598599996883422</v>
          </cell>
          <cell r="L238">
            <v>-0.4984549997607246</v>
          </cell>
          <cell r="M238">
            <v>-0.56920299993362278</v>
          </cell>
          <cell r="N238">
            <v>-0.21374500019010156</v>
          </cell>
          <cell r="O238">
            <v>-0.23482999997213483</v>
          </cell>
          <cell r="P238">
            <v>-0.21749400009866804</v>
          </cell>
          <cell r="Q238">
            <v>-0.22896100010257214</v>
          </cell>
          <cell r="R238">
            <v>-0.23772299999836832</v>
          </cell>
          <cell r="S238">
            <v>-0.23574300005566329</v>
          </cell>
          <cell r="T238">
            <v>-0.2160270003369078</v>
          </cell>
          <cell r="U238">
            <v>-0.21803900005761534</v>
          </cell>
          <cell r="V238">
            <v>-0.21803900005761534</v>
          </cell>
          <cell r="W238">
            <v>-2.4268000153824687E-2</v>
          </cell>
          <cell r="X238">
            <v>-7.4875999940559268E-2</v>
          </cell>
          <cell r="Y238">
            <v>2.4984283372759819E-2</v>
          </cell>
          <cell r="Z238">
            <v>2.4916923372074962E-2</v>
          </cell>
          <cell r="AA238">
            <v>2.4627627106383443E-2</v>
          </cell>
          <cell r="AB238">
            <v>2.4688961682841182E-2</v>
          </cell>
          <cell r="AC238">
            <v>2.5724725099280477E-2</v>
          </cell>
          <cell r="AD238">
            <v>2.5614031590521336E-2</v>
          </cell>
          <cell r="AE238">
            <v>2.475626696832478E-2</v>
          </cell>
          <cell r="AF238">
            <v>2.4332534521818161E-2</v>
          </cell>
          <cell r="AG238">
            <v>2.5224530603736639E-2</v>
          </cell>
          <cell r="AH238">
            <v>2.5000355206429958E-2</v>
          </cell>
          <cell r="AJ238">
            <v>3.7625432014465332E-7</v>
          </cell>
          <cell r="AK238">
            <v>5.289912223815918E-7</v>
          </cell>
          <cell r="AL238">
            <v>-5.059409886598587E-7</v>
          </cell>
          <cell r="AM238">
            <v>1.9012950360774994E-6</v>
          </cell>
          <cell r="AN238">
            <v>2.9937364161014557E-6</v>
          </cell>
          <cell r="AO238">
            <v>7.8952871263027191E-7</v>
          </cell>
          <cell r="AP238">
            <v>7.6554715633392334E-7</v>
          </cell>
          <cell r="AQ238">
            <v>-7.597263902425766E-7</v>
          </cell>
          <cell r="AR238">
            <v>-8.9500099420547485E-7</v>
          </cell>
          <cell r="AS238">
            <v>4.2840838432312012E-7</v>
          </cell>
          <cell r="AT238">
            <v>-4.7264620661735535E-8</v>
          </cell>
          <cell r="AU238">
            <v>8.8894739747047424E-7</v>
          </cell>
        </row>
        <row r="240">
          <cell r="A240" t="str">
            <v>VARIACIONES MENSUALES. BANCOS</v>
          </cell>
        </row>
        <row r="242">
          <cell r="A242" t="str">
            <v>ACTIVOS</v>
          </cell>
          <cell r="D242">
            <v>105294.80260200007</v>
          </cell>
          <cell r="F242">
            <v>-5276.6363419999834</v>
          </cell>
          <cell r="H242">
            <v>123953.03348499991</v>
          </cell>
          <cell r="J242">
            <v>28137.790793999913</v>
          </cell>
          <cell r="K242">
            <v>33690.542695000186</v>
          </cell>
          <cell r="L242">
            <v>39557.394871000084</v>
          </cell>
          <cell r="M242">
            <v>67490.872974000056</v>
          </cell>
          <cell r="N242">
            <v>67343.097160000005</v>
          </cell>
          <cell r="O242">
            <v>11999.135842000018</v>
          </cell>
          <cell r="P242">
            <v>22620.69496000011</v>
          </cell>
          <cell r="Q242">
            <v>40524.489566000062</v>
          </cell>
          <cell r="R242">
            <v>77122.219310999964</v>
          </cell>
          <cell r="S242">
            <v>89194.857545999927</v>
          </cell>
          <cell r="T242">
            <v>128756.05120199977</v>
          </cell>
          <cell r="U242">
            <v>72190.662606000085</v>
          </cell>
          <cell r="V242">
            <v>153856.66795199981</v>
          </cell>
          <cell r="W242">
            <v>27567.581699999981</v>
          </cell>
          <cell r="X242">
            <v>8224.4698300000746</v>
          </cell>
          <cell r="Y242">
            <v>29418.231773692183</v>
          </cell>
          <cell r="Z242">
            <v>13395.475464596646</v>
          </cell>
          <cell r="AA242">
            <v>37776.094651489053</v>
          </cell>
          <cell r="AB242">
            <v>-26970.11434606323</v>
          </cell>
          <cell r="AC242">
            <v>14113.916625710204</v>
          </cell>
          <cell r="AD242">
            <v>24672.745265660807</v>
          </cell>
          <cell r="AE242">
            <v>74261.932135753101</v>
          </cell>
          <cell r="AF242">
            <v>21969.661273390753</v>
          </cell>
          <cell r="AG242">
            <v>63540.946772531606</v>
          </cell>
          <cell r="AH242">
            <v>-109959.8846032517</v>
          </cell>
          <cell r="AJ242">
            <v>53901.986513424898</v>
          </cell>
          <cell r="AK242">
            <v>48328.04920575954</v>
          </cell>
          <cell r="AL242">
            <v>37515.036014015554</v>
          </cell>
          <cell r="AM242">
            <v>102906.22961377515</v>
          </cell>
          <cell r="AN242">
            <v>9238.7342533916235</v>
          </cell>
          <cell r="AO242">
            <v>-149496.10170142748</v>
          </cell>
          <cell r="AP242">
            <v>18648.31951331743</v>
          </cell>
          <cell r="AQ242">
            <v>51893.16542659956</v>
          </cell>
          <cell r="AR242">
            <v>44213.214718746953</v>
          </cell>
          <cell r="AS242">
            <v>27310.12265454256</v>
          </cell>
          <cell r="AT242">
            <v>72576.484831251204</v>
          </cell>
          <cell r="AU242">
            <v>-181893.25263393903</v>
          </cell>
        </row>
        <row r="244">
          <cell r="A244" t="str">
            <v>Reservas internacionales netas</v>
          </cell>
          <cell r="D244">
            <v>9368.8461580000003</v>
          </cell>
          <cell r="F244">
            <v>-4391.42474699999</v>
          </cell>
          <cell r="H244">
            <v>3109.020781999996</v>
          </cell>
          <cell r="J244">
            <v>-4861.8193020000108</v>
          </cell>
          <cell r="K244">
            <v>-8020.3933190000062</v>
          </cell>
          <cell r="L244">
            <v>-1960.9842240000071</v>
          </cell>
          <cell r="M244">
            <v>-7038.9587620000057</v>
          </cell>
          <cell r="N244">
            <v>-7384.0188230000094</v>
          </cell>
          <cell r="O244">
            <v>-15080.419509000003</v>
          </cell>
          <cell r="P244">
            <v>-11973.343001000012</v>
          </cell>
          <cell r="Q244">
            <v>-16936.067727000012</v>
          </cell>
          <cell r="R244">
            <v>-21699.700115000014</v>
          </cell>
          <cell r="S244">
            <v>-16636.788572000005</v>
          </cell>
          <cell r="T244">
            <v>-18079.088708000018</v>
          </cell>
          <cell r="U244">
            <v>-24860.843068000002</v>
          </cell>
          <cell r="V244">
            <v>-23787.430432000001</v>
          </cell>
          <cell r="W244">
            <v>10276.267711999992</v>
          </cell>
          <cell r="X244">
            <v>11894.259065999991</v>
          </cell>
          <cell r="Y244">
            <v>-13806.130822217387</v>
          </cell>
          <cell r="Z244">
            <v>6059.1154408286166</v>
          </cell>
          <cell r="AA244">
            <v>2102.2952080917566</v>
          </cell>
          <cell r="AB244">
            <v>-11999.760231215843</v>
          </cell>
          <cell r="AC244">
            <v>4633.2248521110723</v>
          </cell>
          <cell r="AD244">
            <v>-8032.1539916871734</v>
          </cell>
          <cell r="AE244">
            <v>-18320.043512823871</v>
          </cell>
          <cell r="AF244">
            <v>9798.5225768567198</v>
          </cell>
          <cell r="AG244">
            <v>6300.3391378917131</v>
          </cell>
          <cell r="AH244">
            <v>1294.8165014875176</v>
          </cell>
          <cell r="AJ244">
            <v>8176.4509642641679</v>
          </cell>
          <cell r="AK244">
            <v>-11568.339523064398</v>
          </cell>
          <cell r="AL244">
            <v>-1565.909022928452</v>
          </cell>
          <cell r="AM244">
            <v>11240.688141240589</v>
          </cell>
          <cell r="AN244">
            <v>-16516.917371125804</v>
          </cell>
          <cell r="AO244">
            <v>-1165.4338295623211</v>
          </cell>
          <cell r="AP244">
            <v>3831.3592798992404</v>
          </cell>
          <cell r="AQ244">
            <v>-1714.5438689992411</v>
          </cell>
          <cell r="AR244">
            <v>10230.022525493727</v>
          </cell>
          <cell r="AS244">
            <v>6734.5279371886791</v>
          </cell>
          <cell r="AT244">
            <v>-15291.007781333332</v>
          </cell>
          <cell r="AU244">
            <v>-6682.1377259825822</v>
          </cell>
        </row>
        <row r="245">
          <cell r="A245" t="str">
            <v>Crédito bruto a Gobierno</v>
          </cell>
          <cell r="D245">
            <v>44769.908899999995</v>
          </cell>
          <cell r="F245">
            <v>-24642.232199999999</v>
          </cell>
          <cell r="H245">
            <v>60464.442900000009</v>
          </cell>
          <cell r="J245">
            <v>-6344.6129000000074</v>
          </cell>
          <cell r="K245">
            <v>-506.73780000000261</v>
          </cell>
          <cell r="L245">
            <v>-393.74760000000242</v>
          </cell>
          <cell r="M245">
            <v>3467.1640999999945</v>
          </cell>
          <cell r="N245">
            <v>3357.4089999999997</v>
          </cell>
          <cell r="O245">
            <v>-3088.5555000000168</v>
          </cell>
          <cell r="P245">
            <v>-1481.4825560000027</v>
          </cell>
          <cell r="Q245">
            <v>-7525.8340810000227</v>
          </cell>
          <cell r="R245">
            <v>-6938.303836000021</v>
          </cell>
          <cell r="S245">
            <v>-19266.973700000017</v>
          </cell>
          <cell r="T245">
            <v>-17717.490200000015</v>
          </cell>
          <cell r="U245">
            <v>-9792.7159480000118</v>
          </cell>
          <cell r="V245">
            <v>-7541.3359300000157</v>
          </cell>
          <cell r="W245">
            <v>2990.7732099999994</v>
          </cell>
          <cell r="X245">
            <v>-6766.8648079999984</v>
          </cell>
          <cell r="Y245">
            <v>-3192.6391063399933</v>
          </cell>
          <cell r="Z245">
            <v>-20838.234720869994</v>
          </cell>
          <cell r="AA245">
            <v>2051.1392280299915</v>
          </cell>
          <cell r="AB245">
            <v>-3097.6008504669953</v>
          </cell>
          <cell r="AC245">
            <v>-1653.7781998300052</v>
          </cell>
          <cell r="AD245">
            <v>-2294.6986940729985</v>
          </cell>
          <cell r="AE245">
            <v>734.68406234999566</v>
          </cell>
          <cell r="AF245">
            <v>16462.176897979996</v>
          </cell>
          <cell r="AG245">
            <v>16018.85469415001</v>
          </cell>
          <cell r="AH245">
            <v>16959.494928812986</v>
          </cell>
          <cell r="AJ245">
            <v>-4374.4590963599912</v>
          </cell>
          <cell r="AK245">
            <v>-6270.4376374800049</v>
          </cell>
          <cell r="AL245">
            <v>-10735.124229030014</v>
          </cell>
          <cell r="AM245">
            <v>4463.248300480016</v>
          </cell>
          <cell r="AN245">
            <v>2853.636109760002</v>
          </cell>
          <cell r="AO245">
            <v>-11930.587758979993</v>
          </cell>
          <cell r="AP245">
            <v>-11608.077463280017</v>
          </cell>
          <cell r="AQ245">
            <v>11111.404403500012</v>
          </cell>
          <cell r="AR245">
            <v>10280.558902499994</v>
          </cell>
          <cell r="AS245">
            <v>-3856.5404943600006</v>
          </cell>
          <cell r="AT245">
            <v>25504.989755800008</v>
          </cell>
          <cell r="AU245">
            <v>4103.466151539993</v>
          </cell>
        </row>
        <row r="246">
          <cell r="A246" t="str">
            <v>Crédito bruto a Entidades</v>
          </cell>
          <cell r="D246">
            <v>198.65268800000013</v>
          </cell>
          <cell r="F246">
            <v>-878.32782300000031</v>
          </cell>
          <cell r="H246">
            <v>65.68459299999995</v>
          </cell>
          <cell r="J246">
            <v>-1143.3791840000004</v>
          </cell>
          <cell r="K246">
            <v>-1089.5225780000003</v>
          </cell>
          <cell r="L246">
            <v>-998.00914700000021</v>
          </cell>
          <cell r="M246">
            <v>-1213.5230980000001</v>
          </cell>
          <cell r="N246">
            <v>-1147.2487050000004</v>
          </cell>
          <cell r="O246">
            <v>-1240.5991210000002</v>
          </cell>
          <cell r="P246">
            <v>-1235.0281720000003</v>
          </cell>
          <cell r="Q246">
            <v>-1241.1597970000003</v>
          </cell>
          <cell r="R246">
            <v>-1203.6588010000003</v>
          </cell>
          <cell r="S246">
            <v>-898.88468400000011</v>
          </cell>
          <cell r="T246">
            <v>-965.13028000000031</v>
          </cell>
          <cell r="U246">
            <v>-1237.7509240000002</v>
          </cell>
          <cell r="V246">
            <v>-1206.6477160000004</v>
          </cell>
          <cell r="W246">
            <v>100.15201999999999</v>
          </cell>
          <cell r="X246">
            <v>-28.193699999999808</v>
          </cell>
          <cell r="Y246">
            <v>446.93357745999992</v>
          </cell>
          <cell r="Z246">
            <v>102.26913548800007</v>
          </cell>
          <cell r="AA246">
            <v>-256.42203344800009</v>
          </cell>
          <cell r="AB246">
            <v>65.687305958600064</v>
          </cell>
          <cell r="AC246">
            <v>78.475885001400002</v>
          </cell>
          <cell r="AD246">
            <v>-336.8307809800001</v>
          </cell>
          <cell r="AE246">
            <v>339.8381151128001</v>
          </cell>
          <cell r="AF246">
            <v>350.36873804859988</v>
          </cell>
          <cell r="AG246">
            <v>241.39809987860008</v>
          </cell>
          <cell r="AH246">
            <v>558.65802448620025</v>
          </cell>
          <cell r="AJ246">
            <v>612.98300657999971</v>
          </cell>
          <cell r="AK246">
            <v>-1330.2006440399996</v>
          </cell>
          <cell r="AL246">
            <v>75.533259499999986</v>
          </cell>
          <cell r="AM246">
            <v>-87.583518639999966</v>
          </cell>
          <cell r="AN246">
            <v>217.89144301999977</v>
          </cell>
          <cell r="AO246">
            <v>91.999757080000109</v>
          </cell>
          <cell r="AP246">
            <v>-29.67194156000005</v>
          </cell>
          <cell r="AQ246">
            <v>2791.4966110600003</v>
          </cell>
          <cell r="AR246">
            <v>496.34992994000004</v>
          </cell>
          <cell r="AS246">
            <v>-1369.1785002800007</v>
          </cell>
          <cell r="AT246">
            <v>-74.407115299999532</v>
          </cell>
          <cell r="AU246">
            <v>30.678033680000226</v>
          </cell>
        </row>
        <row r="247">
          <cell r="A247" t="str">
            <v>Reservas en el BCCR</v>
          </cell>
          <cell r="D247">
            <v>38811.147459000058</v>
          </cell>
          <cell r="F247">
            <v>44869.231381999998</v>
          </cell>
          <cell r="H247">
            <v>27418.624574999965</v>
          </cell>
          <cell r="J247">
            <v>18149.020955999964</v>
          </cell>
          <cell r="K247">
            <v>15146.232186000037</v>
          </cell>
          <cell r="L247">
            <v>20628.551772000035</v>
          </cell>
          <cell r="M247">
            <v>10534.813590000034</v>
          </cell>
          <cell r="N247">
            <v>13488.562195000064</v>
          </cell>
          <cell r="O247">
            <v>32411.167552000028</v>
          </cell>
          <cell r="P247">
            <v>25237.564269000024</v>
          </cell>
          <cell r="Q247">
            <v>27266.543758000014</v>
          </cell>
          <cell r="R247">
            <v>48451.654867000005</v>
          </cell>
          <cell r="S247">
            <v>43783.724418000085</v>
          </cell>
          <cell r="T247">
            <v>49512.232066000055</v>
          </cell>
          <cell r="U247">
            <v>30177.690709999995</v>
          </cell>
          <cell r="V247">
            <v>53013.008863999974</v>
          </cell>
          <cell r="W247">
            <v>-5637.5751119999331</v>
          </cell>
          <cell r="X247">
            <v>-24600.090626000019</v>
          </cell>
          <cell r="Y247">
            <v>-39396.584015019413</v>
          </cell>
          <cell r="Z247">
            <v>9359.147157580941</v>
          </cell>
          <cell r="AA247">
            <v>14536.000979009434</v>
          </cell>
          <cell r="AB247">
            <v>28186.614367584349</v>
          </cell>
          <cell r="AC247">
            <v>22692.299446281162</v>
          </cell>
          <cell r="AD247">
            <v>5476.0827688776189</v>
          </cell>
          <cell r="AE247">
            <v>7837.6989141437807</v>
          </cell>
          <cell r="AF247">
            <v>-36700.462699979777</v>
          </cell>
          <cell r="AG247">
            <v>-23937.861543257139</v>
          </cell>
          <cell r="AH247">
            <v>-33683.193603696767</v>
          </cell>
          <cell r="AJ247">
            <v>1529.4566202622373</v>
          </cell>
          <cell r="AK247">
            <v>16146.372035878012</v>
          </cell>
          <cell r="AL247">
            <v>9534.2173256501555</v>
          </cell>
          <cell r="AM247">
            <v>27082.889917134657</v>
          </cell>
          <cell r="AN247">
            <v>16641.423795223236</v>
          </cell>
          <cell r="AO247">
            <v>23861.132223284338</v>
          </cell>
          <cell r="AP247">
            <v>13245.692306696146</v>
          </cell>
          <cell r="AQ247">
            <v>4581.4834246215178</v>
          </cell>
          <cell r="AR247">
            <v>-4755.0377238963847</v>
          </cell>
          <cell r="AS247">
            <v>11849.898730517481</v>
          </cell>
          <cell r="AT247">
            <v>7857.6130170836695</v>
          </cell>
          <cell r="AU247">
            <v>-23744.226851439802</v>
          </cell>
        </row>
        <row r="248">
          <cell r="A248" t="str">
            <v xml:space="preserve">         Caja de bancos</v>
          </cell>
          <cell r="D248">
            <v>2644.4167000000016</v>
          </cell>
          <cell r="F248">
            <v>5318.3352999999988</v>
          </cell>
          <cell r="H248">
            <v>5759.4140000000007</v>
          </cell>
          <cell r="J248">
            <v>-6050.3607000000011</v>
          </cell>
          <cell r="K248">
            <v>-6877.1631999999991</v>
          </cell>
          <cell r="L248">
            <v>-3307.3832000000002</v>
          </cell>
          <cell r="M248">
            <v>-5621.7724000000017</v>
          </cell>
          <cell r="N248">
            <v>-7536.9373999999989</v>
          </cell>
          <cell r="O248">
            <v>-4382.3408000000018</v>
          </cell>
          <cell r="P248">
            <v>-3091.1116000000002</v>
          </cell>
          <cell r="Q248">
            <v>-5925.9776999999995</v>
          </cell>
          <cell r="R248">
            <v>-657.90740000000005</v>
          </cell>
          <cell r="S248">
            <v>-2010.9415000000008</v>
          </cell>
          <cell r="T248">
            <v>9274.8796000000002</v>
          </cell>
          <cell r="U248">
            <v>16006.382299999997</v>
          </cell>
          <cell r="V248">
            <v>16006.382299999997</v>
          </cell>
          <cell r="W248">
            <v>-15492.969499999999</v>
          </cell>
          <cell r="X248">
            <v>-1135.4036999999989</v>
          </cell>
          <cell r="Y248">
            <v>4659.0337280000022</v>
          </cell>
          <cell r="Z248">
            <v>-2138.1529500000033</v>
          </cell>
          <cell r="AA248">
            <v>-1319.7465509999965</v>
          </cell>
          <cell r="AB248">
            <v>4139.7435579999983</v>
          </cell>
          <cell r="AC248">
            <v>-2357.457785999999</v>
          </cell>
          <cell r="AD248">
            <v>1141.1359039999988</v>
          </cell>
          <cell r="AE248">
            <v>1680.2525160000005</v>
          </cell>
          <cell r="AF248">
            <v>-3783.7606190000006</v>
          </cell>
          <cell r="AG248">
            <v>19248.086227000003</v>
          </cell>
          <cell r="AH248">
            <v>-3487.0156230000066</v>
          </cell>
          <cell r="AJ248">
            <v>-11290.162108999997</v>
          </cell>
          <cell r="AK248">
            <v>-126.61070199999813</v>
          </cell>
          <cell r="AL248">
            <v>3624.6266689999975</v>
          </cell>
          <cell r="AM248">
            <v>-4594.5107859999989</v>
          </cell>
          <cell r="AN248">
            <v>3896.2057989999994</v>
          </cell>
          <cell r="AO248">
            <v>2791.3132409999998</v>
          </cell>
          <cell r="AP248">
            <v>-3665.8596739999994</v>
          </cell>
          <cell r="AQ248">
            <v>3653.7375679999968</v>
          </cell>
          <cell r="AR248">
            <v>-390.03735699999379</v>
          </cell>
          <cell r="AS248">
            <v>-3173.2547530000011</v>
          </cell>
          <cell r="AT248">
            <v>19661.041406999997</v>
          </cell>
          <cell r="AU248">
            <v>33979.724972999997</v>
          </cell>
        </row>
        <row r="249">
          <cell r="A249" t="str">
            <v xml:space="preserve">        Depósitos en moneda nacional</v>
          </cell>
          <cell r="D249">
            <v>12561.317408000017</v>
          </cell>
          <cell r="F249">
            <v>-12862.001458000021</v>
          </cell>
          <cell r="H249">
            <v>-8338.1981249999881</v>
          </cell>
          <cell r="J249">
            <v>608.33892200000264</v>
          </cell>
          <cell r="K249">
            <v>-922.02220599999418</v>
          </cell>
          <cell r="L249">
            <v>8888.2614120000071</v>
          </cell>
          <cell r="M249">
            <v>5388.1144700000004</v>
          </cell>
          <cell r="N249">
            <v>-3648.5614309999946</v>
          </cell>
          <cell r="O249">
            <v>12594.332141999999</v>
          </cell>
          <cell r="P249">
            <v>3333.6421350000019</v>
          </cell>
          <cell r="Q249">
            <v>25200.498539000007</v>
          </cell>
          <cell r="R249">
            <v>6314.2442900000024</v>
          </cell>
          <cell r="S249">
            <v>386.45439800000167</v>
          </cell>
          <cell r="T249">
            <v>10686.159662000005</v>
          </cell>
          <cell r="U249">
            <v>1123.7481019999977</v>
          </cell>
          <cell r="V249">
            <v>1123.7481019999977</v>
          </cell>
          <cell r="W249">
            <v>9770.4473660000003</v>
          </cell>
          <cell r="X249">
            <v>7265.6938400000072</v>
          </cell>
          <cell r="Y249">
            <v>-21593.459951000004</v>
          </cell>
          <cell r="Z249">
            <v>27736.053453</v>
          </cell>
          <cell r="AA249">
            <v>8010.8362060000072</v>
          </cell>
          <cell r="AB249">
            <v>1459.5558599999931</v>
          </cell>
          <cell r="AC249">
            <v>-10474.095210999993</v>
          </cell>
          <cell r="AD249">
            <v>3432.3926030000002</v>
          </cell>
          <cell r="AE249">
            <v>12488.323751999997</v>
          </cell>
          <cell r="AF249">
            <v>-1820.5002410000016</v>
          </cell>
          <cell r="AG249">
            <v>4035.0320389999979</v>
          </cell>
          <cell r="AH249">
            <v>-1733.535619000002</v>
          </cell>
          <cell r="AJ249">
            <v>6083.3565850000014</v>
          </cell>
          <cell r="AK249">
            <v>-3505.5211870000057</v>
          </cell>
          <cell r="AL249">
            <v>-4472.4613599999866</v>
          </cell>
          <cell r="AM249">
            <v>20011.855417999992</v>
          </cell>
          <cell r="AN249">
            <v>-7617.9897329999949</v>
          </cell>
          <cell r="AO249">
            <v>-1605.1295450000034</v>
          </cell>
          <cell r="AP249">
            <v>2102.3445479999937</v>
          </cell>
          <cell r="AQ249">
            <v>3089.3530380000011</v>
          </cell>
          <cell r="AR249">
            <v>1069.09842200001</v>
          </cell>
          <cell r="AS249">
            <v>6135.408654999992</v>
          </cell>
          <cell r="AT249">
            <v>-15150.806639000002</v>
          </cell>
          <cell r="AU249">
            <v>-43469.259498999993</v>
          </cell>
        </row>
        <row r="250">
          <cell r="A250" t="str">
            <v xml:space="preserve">       Depósitos en moneda extranjera</v>
          </cell>
          <cell r="D250">
            <v>13408.244151000021</v>
          </cell>
          <cell r="F250">
            <v>20213.709339999987</v>
          </cell>
          <cell r="H250">
            <v>23985.94769999999</v>
          </cell>
          <cell r="J250">
            <v>15924.990399999981</v>
          </cell>
          <cell r="K250">
            <v>13789.824800000002</v>
          </cell>
          <cell r="L250">
            <v>18188.359200000006</v>
          </cell>
          <cell r="M250">
            <v>15481.777600000001</v>
          </cell>
          <cell r="N250">
            <v>24149.784799999994</v>
          </cell>
          <cell r="O250">
            <v>34096.668800000014</v>
          </cell>
          <cell r="P250">
            <v>25348.598399999988</v>
          </cell>
          <cell r="Q250">
            <v>31848.380000000005</v>
          </cell>
          <cell r="R250">
            <v>36736.643199999991</v>
          </cell>
          <cell r="S250">
            <v>32025.860000000015</v>
          </cell>
          <cell r="T250">
            <v>19226.953600000008</v>
          </cell>
          <cell r="U250">
            <v>1411.8128000000142</v>
          </cell>
          <cell r="V250">
            <v>24247.130953999993</v>
          </cell>
          <cell r="W250">
            <v>6391.0861300000106</v>
          </cell>
          <cell r="X250">
            <v>-11619.359465999994</v>
          </cell>
          <cell r="Y250">
            <v>-27571.926855019468</v>
          </cell>
          <cell r="Z250">
            <v>8440.7820665809559</v>
          </cell>
          <cell r="AA250">
            <v>2380.8249920094677</v>
          </cell>
          <cell r="AB250">
            <v>23878.578201604367</v>
          </cell>
          <cell r="AC250">
            <v>22767.174160461145</v>
          </cell>
          <cell r="AD250">
            <v>8015.3450188776187</v>
          </cell>
          <cell r="AE250">
            <v>2870.7107351437444</v>
          </cell>
          <cell r="AF250">
            <v>-27264.356455979811</v>
          </cell>
          <cell r="AG250">
            <v>-37405.857236687065</v>
          </cell>
          <cell r="AH250">
            <v>-37583.828161316778</v>
          </cell>
          <cell r="AJ250">
            <v>8702.7706066122046</v>
          </cell>
          <cell r="AK250">
            <v>17850.947476798057</v>
          </cell>
          <cell r="AL250">
            <v>9381.9511565501452</v>
          </cell>
          <cell r="AM250">
            <v>6546.2272868146829</v>
          </cell>
          <cell r="AN250">
            <v>9601.409789223253</v>
          </cell>
          <cell r="AO250">
            <v>10988.250412284309</v>
          </cell>
          <cell r="AP250">
            <v>11650.532830696175</v>
          </cell>
          <cell r="AQ250">
            <v>-13485.225446378492</v>
          </cell>
          <cell r="AR250">
            <v>-12982.935373896413</v>
          </cell>
          <cell r="AS250">
            <v>-5265.1127204824588</v>
          </cell>
          <cell r="AT250">
            <v>-4993.6542869163677</v>
          </cell>
          <cell r="AU250">
            <v>-8413.213048439764</v>
          </cell>
        </row>
        <row r="251">
          <cell r="A251" t="str">
            <v xml:space="preserve">       Bonos de estabilización monetaria</v>
          </cell>
          <cell r="D251">
            <v>6275.4692000000005</v>
          </cell>
          <cell r="F251">
            <v>28291.688200000004</v>
          </cell>
          <cell r="H251">
            <v>-5764.7890000000043</v>
          </cell>
          <cell r="J251">
            <v>6113.3098339999997</v>
          </cell>
          <cell r="K251">
            <v>279.34279199999946</v>
          </cell>
          <cell r="L251">
            <v>-1392.9356399999997</v>
          </cell>
          <cell r="M251">
            <v>-6553.5130800000006</v>
          </cell>
          <cell r="N251">
            <v>-6910.9737739999982</v>
          </cell>
          <cell r="O251">
            <v>-5798.7425900000017</v>
          </cell>
          <cell r="P251">
            <v>-3431.8146659999984</v>
          </cell>
          <cell r="Q251">
            <v>-4739.6070809999983</v>
          </cell>
          <cell r="R251">
            <v>-4638.5752229999962</v>
          </cell>
          <cell r="S251">
            <v>7793.6015200000038</v>
          </cell>
          <cell r="T251">
            <v>12087.989203999998</v>
          </cell>
          <cell r="U251">
            <v>9783.4975080000004</v>
          </cell>
          <cell r="V251">
            <v>9783.4975080000004</v>
          </cell>
          <cell r="W251">
            <v>5696.860891999997</v>
          </cell>
          <cell r="X251">
            <v>-13861.021299999997</v>
          </cell>
          <cell r="Y251">
            <v>-8893.2309370000003</v>
          </cell>
          <cell r="Z251">
            <v>-4181.5354120000011</v>
          </cell>
          <cell r="AA251">
            <v>4571.0863320000026</v>
          </cell>
          <cell r="AB251">
            <v>1708.7367479799977</v>
          </cell>
          <cell r="AC251">
            <v>-5240.3217171799988</v>
          </cell>
          <cell r="AD251">
            <v>-1107.7907569999988</v>
          </cell>
          <cell r="AE251">
            <v>317.41191099999924</v>
          </cell>
          <cell r="AF251">
            <v>-2331.8453840000002</v>
          </cell>
          <cell r="AG251">
            <v>-8815.1225725700006</v>
          </cell>
          <cell r="AH251">
            <v>9121.1857996199997</v>
          </cell>
          <cell r="AJ251">
            <v>-2366.5084623499988</v>
          </cell>
          <cell r="AK251">
            <v>2127.5460314100001</v>
          </cell>
          <cell r="AL251">
            <v>1200.1112767699997</v>
          </cell>
          <cell r="AM251">
            <v>4119.3179983199989</v>
          </cell>
          <cell r="AN251">
            <v>9761.6937729999991</v>
          </cell>
          <cell r="AO251">
            <v>8686.7501989999982</v>
          </cell>
          <cell r="AP251">
            <v>7758.7162680000038</v>
          </cell>
          <cell r="AQ251">
            <v>9223.6286820000023</v>
          </cell>
          <cell r="AR251">
            <v>7548.8365849999973</v>
          </cell>
          <cell r="AS251">
            <v>233.85754900000029</v>
          </cell>
          <cell r="AT251">
            <v>-11433.967464000001</v>
          </cell>
          <cell r="AU251">
            <v>2582.5207230000015</v>
          </cell>
        </row>
        <row r="252">
          <cell r="A252" t="str">
            <v xml:space="preserve">      Inversiones de corto plazo</v>
          </cell>
          <cell r="D252">
            <v>3921.7</v>
          </cell>
          <cell r="F252">
            <v>3907.5</v>
          </cell>
          <cell r="H252">
            <v>11776.25</v>
          </cell>
          <cell r="J252">
            <v>1552.7425000000003</v>
          </cell>
          <cell r="K252">
            <v>8876.25</v>
          </cell>
          <cell r="L252">
            <v>-1747.75</v>
          </cell>
          <cell r="M252">
            <v>1840.2069999999985</v>
          </cell>
          <cell r="N252">
            <v>7435.25</v>
          </cell>
          <cell r="O252">
            <v>-4098.75</v>
          </cell>
          <cell r="P252">
            <v>3078.25</v>
          </cell>
          <cell r="Q252">
            <v>-19116.75</v>
          </cell>
          <cell r="R252">
            <v>10697.25</v>
          </cell>
          <cell r="S252">
            <v>5588.75</v>
          </cell>
          <cell r="T252">
            <v>-1763.75</v>
          </cell>
          <cell r="U252">
            <v>1852.25</v>
          </cell>
          <cell r="V252">
            <v>1852.25</v>
          </cell>
          <cell r="W252">
            <v>-12003</v>
          </cell>
          <cell r="X252">
            <v>-5250</v>
          </cell>
          <cell r="Y252">
            <v>14003</v>
          </cell>
          <cell r="Z252">
            <v>-20498</v>
          </cell>
          <cell r="AA252">
            <v>893</v>
          </cell>
          <cell r="AB252">
            <v>-3000</v>
          </cell>
          <cell r="AC252">
            <v>17997</v>
          </cell>
          <cell r="AD252">
            <v>-6005</v>
          </cell>
          <cell r="AE252">
            <v>-9519</v>
          </cell>
          <cell r="AF252">
            <v>-1500</v>
          </cell>
          <cell r="AG252">
            <v>-1000</v>
          </cell>
          <cell r="AH252">
            <v>0</v>
          </cell>
          <cell r="AJ252">
            <v>400</v>
          </cell>
          <cell r="AK252">
            <v>-199.98958332999999</v>
          </cell>
          <cell r="AL252">
            <v>-200.01041667000001</v>
          </cell>
          <cell r="AM252">
            <v>1000</v>
          </cell>
          <cell r="AN252">
            <v>1000.104167</v>
          </cell>
          <cell r="AO252">
            <v>2999.9479159999996</v>
          </cell>
          <cell r="AP252">
            <v>-4600.0416659999992</v>
          </cell>
          <cell r="AQ252">
            <v>2099.989583</v>
          </cell>
          <cell r="AR252">
            <v>0</v>
          </cell>
          <cell r="AS252">
            <v>13919</v>
          </cell>
          <cell r="AT252">
            <v>19775</v>
          </cell>
          <cell r="AU252">
            <v>-8424</v>
          </cell>
        </row>
        <row r="253">
          <cell r="A253" t="str">
            <v>Crédito bruto a Sector financiero no bancario</v>
          </cell>
          <cell r="D253">
            <v>-40.540000000000006</v>
          </cell>
          <cell r="F253">
            <v>452.17</v>
          </cell>
          <cell r="H253">
            <v>-311.88</v>
          </cell>
          <cell r="J253">
            <v>-50</v>
          </cell>
          <cell r="K253">
            <v>317.89499999999998</v>
          </cell>
          <cell r="L253">
            <v>250</v>
          </cell>
          <cell r="M253">
            <v>250</v>
          </cell>
          <cell r="N253">
            <v>250</v>
          </cell>
          <cell r="O253">
            <v>330.99900000000002</v>
          </cell>
          <cell r="P253">
            <v>335.65700000000004</v>
          </cell>
          <cell r="Q253">
            <v>266.35699999999997</v>
          </cell>
          <cell r="R253">
            <v>266.35699999999997</v>
          </cell>
          <cell r="S253">
            <v>267.45699999999999</v>
          </cell>
          <cell r="T253">
            <v>266.31700000000001</v>
          </cell>
          <cell r="U253">
            <v>266.31700000000001</v>
          </cell>
          <cell r="V253">
            <v>266.31700000000001</v>
          </cell>
          <cell r="W253">
            <v>-1.6000000000000227</v>
          </cell>
          <cell r="X253">
            <v>539.50000000000011</v>
          </cell>
          <cell r="Y253">
            <v>-539.50000000000011</v>
          </cell>
          <cell r="Z253">
            <v>0</v>
          </cell>
          <cell r="AA253">
            <v>0</v>
          </cell>
          <cell r="AB253">
            <v>-100</v>
          </cell>
          <cell r="AC253">
            <v>0</v>
          </cell>
          <cell r="AD253">
            <v>0</v>
          </cell>
          <cell r="AE253">
            <v>-14.716999999999985</v>
          </cell>
          <cell r="AF253">
            <v>100</v>
          </cell>
          <cell r="AG253">
            <v>-300</v>
          </cell>
          <cell r="AH253">
            <v>-100</v>
          </cell>
          <cell r="AJ253">
            <v>100</v>
          </cell>
          <cell r="AK253">
            <v>0</v>
          </cell>
          <cell r="AL253">
            <v>0</v>
          </cell>
          <cell r="AM253">
            <v>0</v>
          </cell>
          <cell r="AN253">
            <v>100.86165026000003</v>
          </cell>
          <cell r="AO253">
            <v>86.529653739999958</v>
          </cell>
          <cell r="AP253">
            <v>2745.0762409999998</v>
          </cell>
          <cell r="AQ253">
            <v>97.984579999999823</v>
          </cell>
          <cell r="AR253">
            <v>193.35616500000015</v>
          </cell>
          <cell r="AS253">
            <v>46.805355999999847</v>
          </cell>
          <cell r="AT253">
            <v>-2180.1318879999999</v>
          </cell>
          <cell r="AU253">
            <v>-40.912710999999945</v>
          </cell>
        </row>
        <row r="254">
          <cell r="A254" t="str">
            <v>Credito Sector Privado</v>
          </cell>
          <cell r="D254">
            <v>35768.133073000005</v>
          </cell>
          <cell r="F254">
            <v>-3655.8833999999915</v>
          </cell>
          <cell r="H254">
            <v>58705.723495999933</v>
          </cell>
          <cell r="J254">
            <v>1138.6505999999936</v>
          </cell>
          <cell r="K254">
            <v>4022.1047000000253</v>
          </cell>
          <cell r="L254">
            <v>9495.5394000000088</v>
          </cell>
          <cell r="M254">
            <v>12219.901500000036</v>
          </cell>
          <cell r="N254">
            <v>15702.753200000036</v>
          </cell>
          <cell r="O254">
            <v>23740.912499999977</v>
          </cell>
          <cell r="P254">
            <v>29338.409900000028</v>
          </cell>
          <cell r="Q254">
            <v>36024.73769999994</v>
          </cell>
          <cell r="R254">
            <v>48225.663700000034</v>
          </cell>
          <cell r="S254">
            <v>56897.940699999977</v>
          </cell>
          <cell r="T254">
            <v>66887.365499999956</v>
          </cell>
          <cell r="U254">
            <v>83544.39850000001</v>
          </cell>
          <cell r="V254">
            <v>94841.670915999974</v>
          </cell>
          <cell r="W254">
            <v>3158.3598399999901</v>
          </cell>
          <cell r="X254">
            <v>17998.102326000051</v>
          </cell>
          <cell r="Y254">
            <v>3370.2355354299652</v>
          </cell>
          <cell r="Z254">
            <v>4488.882791084121</v>
          </cell>
          <cell r="AA254">
            <v>13537.60244066274</v>
          </cell>
          <cell r="AB254">
            <v>30970.53997163329</v>
          </cell>
          <cell r="AC254">
            <v>11604.68649710156</v>
          </cell>
          <cell r="AD254">
            <v>17776.087189907441</v>
          </cell>
          <cell r="AE254">
            <v>58398.26381542522</v>
          </cell>
          <cell r="AF254">
            <v>5683.5034336423269</v>
          </cell>
          <cell r="AG254">
            <v>23061.200930911931</v>
          </cell>
          <cell r="AH254">
            <v>19792.853901612805</v>
          </cell>
          <cell r="AJ254">
            <v>13057.044237511232</v>
          </cell>
          <cell r="AK254">
            <v>13847.782297617523</v>
          </cell>
          <cell r="AL254">
            <v>21837.372073351173</v>
          </cell>
          <cell r="AM254">
            <v>-1511.2495250229258</v>
          </cell>
          <cell r="AN254">
            <v>-3920.7249370699283</v>
          </cell>
          <cell r="AO254">
            <v>5524.9995333235711</v>
          </cell>
          <cell r="AP254">
            <v>-1078.9042051942088</v>
          </cell>
          <cell r="AQ254">
            <v>14407.889718872961</v>
          </cell>
          <cell r="AR254">
            <v>3867.7790786029072</v>
          </cell>
          <cell r="AS254">
            <v>-769.82342302834149</v>
          </cell>
          <cell r="AT254">
            <v>21103.362609328702</v>
          </cell>
          <cell r="AU254">
            <v>12731.899163550814</v>
          </cell>
        </row>
        <row r="255">
          <cell r="A255" t="str">
            <v>Activos no clasificados</v>
          </cell>
          <cell r="D255">
            <v>-23581.345675999968</v>
          </cell>
          <cell r="F255">
            <v>-17030.169553999993</v>
          </cell>
          <cell r="H255">
            <v>-25498.582860999973</v>
          </cell>
          <cell r="J255">
            <v>21249.930623999971</v>
          </cell>
          <cell r="K255">
            <v>23820.964505999989</v>
          </cell>
          <cell r="L255">
            <v>12536.044670000061</v>
          </cell>
          <cell r="M255">
            <v>49271.47564400002</v>
          </cell>
          <cell r="N255">
            <v>43075.640293000004</v>
          </cell>
          <cell r="O255">
            <v>-25074.369080000004</v>
          </cell>
          <cell r="P255">
            <v>-17601.082480000012</v>
          </cell>
          <cell r="Q255">
            <v>2669.912713000027</v>
          </cell>
          <cell r="R255">
            <v>10020.206495999999</v>
          </cell>
          <cell r="S255">
            <v>25048.382383999997</v>
          </cell>
          <cell r="T255">
            <v>48851.845823999989</v>
          </cell>
          <cell r="U255">
            <v>-5906.433664000011</v>
          </cell>
          <cell r="V255">
            <v>38271.085249999975</v>
          </cell>
          <cell r="W255">
            <v>16681.204029999964</v>
          </cell>
          <cell r="X255">
            <v>9187.7575719999732</v>
          </cell>
          <cell r="Y255">
            <v>82535.916604379076</v>
          </cell>
          <cell r="Z255">
            <v>14224.295660484757</v>
          </cell>
          <cell r="AA255">
            <v>5805.4788291431032</v>
          </cell>
          <cell r="AB255">
            <v>-70995.594909556559</v>
          </cell>
          <cell r="AC255">
            <v>-23240.991854954802</v>
          </cell>
          <cell r="AD255">
            <v>12084.2587736157</v>
          </cell>
          <cell r="AE255">
            <v>25286.207741545048</v>
          </cell>
          <cell r="AF255">
            <v>26275.55232684291</v>
          </cell>
          <cell r="AG255">
            <v>42157.015452956548</v>
          </cell>
          <cell r="AH255">
            <v>-114782.51435595454</v>
          </cell>
          <cell r="AJ255">
            <v>34800.510781167075</v>
          </cell>
          <cell r="AK255">
            <v>37502.872676848492</v>
          </cell>
          <cell r="AL255">
            <v>18368.946607472782</v>
          </cell>
          <cell r="AM255">
            <v>61718.236298582749</v>
          </cell>
          <cell r="AN255">
            <v>9862.5635633241618</v>
          </cell>
          <cell r="AO255">
            <v>-165964.74128031317</v>
          </cell>
          <cell r="AP255">
            <v>11542.845295756299</v>
          </cell>
          <cell r="AQ255">
            <v>20617.45055754442</v>
          </cell>
          <cell r="AR255">
            <v>23900.185841106635</v>
          </cell>
          <cell r="AS255">
            <v>14674.433048504463</v>
          </cell>
          <cell r="AT255">
            <v>35656.06623367226</v>
          </cell>
          <cell r="AU255">
            <v>-168292.01869428705</v>
          </cell>
        </row>
        <row r="257">
          <cell r="A257" t="str">
            <v>PASIVOS</v>
          </cell>
          <cell r="D257">
            <v>105222.60660200007</v>
          </cell>
          <cell r="F257">
            <v>-5100.1652270000195</v>
          </cell>
          <cell r="H257">
            <v>123952.86307099997</v>
          </cell>
          <cell r="J257">
            <v>28139.554173000157</v>
          </cell>
          <cell r="K257">
            <v>33690.948681000154</v>
          </cell>
          <cell r="L257">
            <v>39557.893325999845</v>
          </cell>
          <cell r="M257">
            <v>67491.44217699999</v>
          </cell>
          <cell r="N257">
            <v>67343.310905000195</v>
          </cell>
          <cell r="O257">
            <v>11999.37067199999</v>
          </cell>
          <cell r="P257">
            <v>22620.912454000209</v>
          </cell>
          <cell r="Q257">
            <v>40524.718527000165</v>
          </cell>
          <cell r="R257">
            <v>77122.457033999963</v>
          </cell>
          <cell r="S257">
            <v>89195.093288999982</v>
          </cell>
          <cell r="T257">
            <v>128756.26722900011</v>
          </cell>
          <cell r="U257">
            <v>72190.880645000143</v>
          </cell>
          <cell r="V257">
            <v>153856.88599099987</v>
          </cell>
          <cell r="W257">
            <v>27567.605968000134</v>
          </cell>
          <cell r="X257">
            <v>8224.5204379998613</v>
          </cell>
          <cell r="Y257">
            <v>29418.13191340887</v>
          </cell>
          <cell r="Z257">
            <v>13395.475531956647</v>
          </cell>
          <cell r="AA257">
            <v>37776.094940785319</v>
          </cell>
          <cell r="AB257">
            <v>-26970.114407397807</v>
          </cell>
          <cell r="AC257">
            <v>14113.915589946788</v>
          </cell>
          <cell r="AD257">
            <v>24672.745376354316</v>
          </cell>
          <cell r="AE257">
            <v>74261.932993517723</v>
          </cell>
          <cell r="AF257">
            <v>21969.6616971232</v>
          </cell>
          <cell r="AG257">
            <v>63540.945880535524</v>
          </cell>
          <cell r="AH257">
            <v>-109959.88437907631</v>
          </cell>
          <cell r="AJ257">
            <v>53901.986529403832</v>
          </cell>
          <cell r="AK257">
            <v>48328.049205606803</v>
          </cell>
          <cell r="AL257">
            <v>37515.036015050486</v>
          </cell>
          <cell r="AM257">
            <v>102906.22961136792</v>
          </cell>
          <cell r="AN257">
            <v>9238.7342522991821</v>
          </cell>
          <cell r="AO257">
            <v>-149496.10169922328</v>
          </cell>
          <cell r="AP257">
            <v>18648.319513341412</v>
          </cell>
          <cell r="AQ257">
            <v>51893.165428124834</v>
          </cell>
          <cell r="AR257">
            <v>44213.214718882227</v>
          </cell>
          <cell r="AS257">
            <v>27310.12265321915</v>
          </cell>
          <cell r="AT257">
            <v>72576.484831726877</v>
          </cell>
          <cell r="AU257">
            <v>-181893.25263487524</v>
          </cell>
        </row>
        <row r="259">
          <cell r="A259" t="str">
            <v>Endeudamiento externo neto</v>
          </cell>
          <cell r="D259">
            <v>4775.1053420000017</v>
          </cell>
          <cell r="F259">
            <v>6961.315338999997</v>
          </cell>
          <cell r="H259">
            <v>263.9228800000019</v>
          </cell>
          <cell r="J259">
            <v>-405.53137900000002</v>
          </cell>
          <cell r="K259">
            <v>-536.59864099999686</v>
          </cell>
          <cell r="L259">
            <v>-1287.4080250000006</v>
          </cell>
          <cell r="M259">
            <v>-2116.5217269999957</v>
          </cell>
          <cell r="N259">
            <v>-2457.8843290000041</v>
          </cell>
          <cell r="O259">
            <v>-1990.5807930000046</v>
          </cell>
          <cell r="P259">
            <v>-216.2976430000017</v>
          </cell>
          <cell r="Q259">
            <v>-1673.1909640000013</v>
          </cell>
          <cell r="R259">
            <v>-1601.8408960000015</v>
          </cell>
          <cell r="S259">
            <v>-91.585683000001154</v>
          </cell>
          <cell r="T259">
            <v>1509.1507689999999</v>
          </cell>
          <cell r="U259">
            <v>4937.9208730000028</v>
          </cell>
          <cell r="V259">
            <v>7636.2473530000025</v>
          </cell>
          <cell r="W259">
            <v>-2474.5796620000037</v>
          </cell>
          <cell r="X259">
            <v>-2264.5832559999981</v>
          </cell>
          <cell r="Y259">
            <v>-273.12981047487119</v>
          </cell>
          <cell r="Z259">
            <v>1778.9745301095063</v>
          </cell>
          <cell r="AA259">
            <v>-820.72323086814868</v>
          </cell>
          <cell r="AB259">
            <v>793.35733509902639</v>
          </cell>
          <cell r="AC259">
            <v>-606.73106041659776</v>
          </cell>
          <cell r="AD259">
            <v>97.043226986297668</v>
          </cell>
          <cell r="AE259">
            <v>717.01038811902981</v>
          </cell>
          <cell r="AF259">
            <v>2221.9331484201794</v>
          </cell>
          <cell r="AG259">
            <v>1915.1391922750408</v>
          </cell>
          <cell r="AH259">
            <v>1245.6655290929302</v>
          </cell>
          <cell r="AJ259">
            <v>3014.0713471953277</v>
          </cell>
          <cell r="AK259">
            <v>136.65692853273504</v>
          </cell>
          <cell r="AL259">
            <v>2448.0601988435665</v>
          </cell>
          <cell r="AM259">
            <v>26.52443122684781</v>
          </cell>
          <cell r="AN259">
            <v>-963.52275405918772</v>
          </cell>
          <cell r="AO259">
            <v>1137.5448419129098</v>
          </cell>
          <cell r="AP259">
            <v>-737.99180011276621</v>
          </cell>
          <cell r="AQ259">
            <v>9537.1620257445975</v>
          </cell>
          <cell r="AR259">
            <v>-1746.5055092964831</v>
          </cell>
          <cell r="AS259">
            <v>322.97168353539746</v>
          </cell>
          <cell r="AT259">
            <v>-924.99538520099304</v>
          </cell>
          <cell r="AU259">
            <v>2288.4061968755195</v>
          </cell>
        </row>
        <row r="260">
          <cell r="A260" t="str">
            <v>Obligaciones con Gobierno</v>
          </cell>
          <cell r="D260">
            <v>35820.755045999998</v>
          </cell>
          <cell r="F260">
            <v>-32567.356420999997</v>
          </cell>
          <cell r="H260">
            <v>-2718.1735719999997</v>
          </cell>
          <cell r="J260">
            <v>309.94030500000031</v>
          </cell>
          <cell r="K260">
            <v>1609.4072329999997</v>
          </cell>
          <cell r="L260">
            <v>897.25534300000004</v>
          </cell>
          <cell r="M260">
            <v>553.71541099999945</v>
          </cell>
          <cell r="N260">
            <v>538.91266799999971</v>
          </cell>
          <cell r="O260">
            <v>1425.9690839999996</v>
          </cell>
          <cell r="P260">
            <v>371.55766199999994</v>
          </cell>
          <cell r="Q260">
            <v>539.54104699999993</v>
          </cell>
          <cell r="R260">
            <v>1011.6289779999995</v>
          </cell>
          <cell r="S260">
            <v>584.12257099999965</v>
          </cell>
          <cell r="T260">
            <v>875.74551100000031</v>
          </cell>
          <cell r="U260">
            <v>971.94668699999988</v>
          </cell>
          <cell r="V260">
            <v>1063.7277989999995</v>
          </cell>
          <cell r="W260">
            <v>182.08061999999973</v>
          </cell>
          <cell r="X260">
            <v>-259.87990799999943</v>
          </cell>
          <cell r="Y260">
            <v>792.00638978000052</v>
          </cell>
          <cell r="Z260">
            <v>199.56440982000004</v>
          </cell>
          <cell r="AA260">
            <v>621.77168859999983</v>
          </cell>
          <cell r="AB260">
            <v>-418.15048434000073</v>
          </cell>
          <cell r="AC260">
            <v>278.1354757600011</v>
          </cell>
          <cell r="AD260">
            <v>-1782.0024006800004</v>
          </cell>
          <cell r="AE260">
            <v>91.545804499999576</v>
          </cell>
          <cell r="AF260">
            <v>1592.9751246799997</v>
          </cell>
          <cell r="AG260">
            <v>30.363541080000687</v>
          </cell>
          <cell r="AH260">
            <v>-407.8926450200006</v>
          </cell>
          <cell r="AJ260">
            <v>-291.23709098000018</v>
          </cell>
          <cell r="AK260">
            <v>183.11503998000035</v>
          </cell>
          <cell r="AL260">
            <v>872.84037099999932</v>
          </cell>
          <cell r="AM260">
            <v>-918.01913299999933</v>
          </cell>
          <cell r="AN260">
            <v>436.7317739999994</v>
          </cell>
          <cell r="AO260">
            <v>594.60126000000037</v>
          </cell>
          <cell r="AP260">
            <v>-1293.4116559999998</v>
          </cell>
          <cell r="AQ260">
            <v>497.39003000000002</v>
          </cell>
          <cell r="AR260">
            <v>1578.9813590000003</v>
          </cell>
          <cell r="AS260">
            <v>-1670.7231720000009</v>
          </cell>
          <cell r="AT260">
            <v>-64.888157999999294</v>
          </cell>
          <cell r="AU260">
            <v>-116.97753200000034</v>
          </cell>
        </row>
        <row r="261">
          <cell r="A261" t="str">
            <v>Obligaciones con Entidades</v>
          </cell>
          <cell r="D261">
            <v>3320.3092299999989</v>
          </cell>
          <cell r="F261">
            <v>375.21741500000644</v>
          </cell>
          <cell r="H261">
            <v>34903.996567999995</v>
          </cell>
          <cell r="J261">
            <v>-5746.4296449999965</v>
          </cell>
          <cell r="K261">
            <v>3454.0259829999995</v>
          </cell>
          <cell r="L261">
            <v>1706.8508290000027</v>
          </cell>
          <cell r="M261">
            <v>9594.8875070000067</v>
          </cell>
          <cell r="N261">
            <v>9726.5434240000177</v>
          </cell>
          <cell r="O261">
            <v>4740.3423080000066</v>
          </cell>
          <cell r="P261">
            <v>7748.4313930000062</v>
          </cell>
          <cell r="Q261">
            <v>15764.796279000002</v>
          </cell>
          <cell r="R261">
            <v>17633.779106000016</v>
          </cell>
          <cell r="S261">
            <v>18017.337902999992</v>
          </cell>
          <cell r="T261">
            <v>14850.826927000002</v>
          </cell>
          <cell r="U261">
            <v>12698.613326999999</v>
          </cell>
          <cell r="V261">
            <v>13280.388122999997</v>
          </cell>
          <cell r="W261">
            <v>-9506.8161199999886</v>
          </cell>
          <cell r="X261">
            <v>-4286.1715640000039</v>
          </cell>
          <cell r="Y261">
            <v>6239.4134886600077</v>
          </cell>
          <cell r="Z261">
            <v>-4720.7212714600028</v>
          </cell>
          <cell r="AA261">
            <v>5798.4082018199988</v>
          </cell>
          <cell r="AB261">
            <v>10741.227192539998</v>
          </cell>
          <cell r="AC261">
            <v>4567.9459217800031</v>
          </cell>
          <cell r="AD261">
            <v>3331.5840728999901</v>
          </cell>
          <cell r="AE261">
            <v>9383.7509991200204</v>
          </cell>
          <cell r="AF261">
            <v>10586.906292539992</v>
          </cell>
          <cell r="AG261">
            <v>-25340.273886680021</v>
          </cell>
          <cell r="AH261">
            <v>-3026.7667352799763</v>
          </cell>
          <cell r="AJ261">
            <v>-6590.0716550000216</v>
          </cell>
          <cell r="AK261">
            <v>3507.944169000024</v>
          </cell>
          <cell r="AL261">
            <v>2066.845221999989</v>
          </cell>
          <cell r="AM261">
            <v>5477.3576529999991</v>
          </cell>
          <cell r="AN261">
            <v>3656.5960009999981</v>
          </cell>
          <cell r="AO261">
            <v>644.17395299999043</v>
          </cell>
          <cell r="AP261">
            <v>-6032.0054167599883</v>
          </cell>
          <cell r="AQ261">
            <v>2708.1394290199969</v>
          </cell>
          <cell r="AR261">
            <v>3239.9732361799979</v>
          </cell>
          <cell r="AS261">
            <v>1908.360838720022</v>
          </cell>
          <cell r="AT261">
            <v>-5922.8976079400163</v>
          </cell>
          <cell r="AU261">
            <v>-3121.7139908500103</v>
          </cell>
        </row>
        <row r="262">
          <cell r="A262" t="str">
            <v>Obligaciones con el BCCR</v>
          </cell>
          <cell r="D262">
            <v>29023.86146</v>
          </cell>
          <cell r="F262">
            <v>-34413.483333999997</v>
          </cell>
          <cell r="H262">
            <v>-3283.4024590000008</v>
          </cell>
          <cell r="J262">
            <v>-227.34179600000061</v>
          </cell>
          <cell r="K262">
            <v>-346.69971300000179</v>
          </cell>
          <cell r="L262">
            <v>-472.07736599999953</v>
          </cell>
          <cell r="M262">
            <v>-559.79940599999827</v>
          </cell>
          <cell r="N262">
            <v>-820.68374500000027</v>
          </cell>
          <cell r="O262">
            <v>-1370.2350140000017</v>
          </cell>
          <cell r="P262">
            <v>-1470.6341469999988</v>
          </cell>
          <cell r="Q262">
            <v>-1353.3973839999999</v>
          </cell>
          <cell r="R262">
            <v>-1555.3688970000003</v>
          </cell>
          <cell r="S262">
            <v>-1607.4178780000002</v>
          </cell>
          <cell r="T262">
            <v>-1834.9091820000012</v>
          </cell>
          <cell r="U262">
            <v>-2111.3770299999996</v>
          </cell>
          <cell r="V262">
            <v>-1745.263210000001</v>
          </cell>
          <cell r="W262">
            <v>-56.284337999997661</v>
          </cell>
          <cell r="X262">
            <v>-88.906664000001911</v>
          </cell>
          <cell r="Y262">
            <v>-11.13799122959972</v>
          </cell>
          <cell r="Z262">
            <v>-82.617050726999878</v>
          </cell>
          <cell r="AA262">
            <v>-199.43529230240165</v>
          </cell>
          <cell r="AB262">
            <v>-433.79678257519845</v>
          </cell>
          <cell r="AC262">
            <v>-50.217299834001096</v>
          </cell>
          <cell r="AD262">
            <v>-40.025830596800006</v>
          </cell>
          <cell r="AE262">
            <v>-88.616204508998635</v>
          </cell>
          <cell r="AF262">
            <v>-25.030187636401024</v>
          </cell>
          <cell r="AG262">
            <v>-156.69666827199944</v>
          </cell>
          <cell r="AH262">
            <v>-300.64332756079966</v>
          </cell>
          <cell r="AJ262">
            <v>-48.855375119999735</v>
          </cell>
          <cell r="AK262">
            <v>-264.77485481999975</v>
          </cell>
          <cell r="AL262">
            <v>-112.4296170000016</v>
          </cell>
          <cell r="AM262">
            <v>35.628795480000917</v>
          </cell>
          <cell r="AN262">
            <v>499.53994367999985</v>
          </cell>
          <cell r="AO262">
            <v>-519.69519797999965</v>
          </cell>
          <cell r="AP262">
            <v>-37.376414980000845</v>
          </cell>
          <cell r="AQ262">
            <v>-2.8100883999995858</v>
          </cell>
          <cell r="AR262">
            <v>-58.917959379999957</v>
          </cell>
          <cell r="AS262">
            <v>-65.893082399999912</v>
          </cell>
          <cell r="AT262">
            <v>-247.82080250000035</v>
          </cell>
          <cell r="AU262">
            <v>-319.9856506799988</v>
          </cell>
        </row>
        <row r="263">
          <cell r="A263" t="str">
            <v>Obligaciones con Sector finan no bancario</v>
          </cell>
          <cell r="D263">
            <v>2890.1419759999994</v>
          </cell>
          <cell r="F263">
            <v>505.12463799999932</v>
          </cell>
          <cell r="H263">
            <v>-1567.1399009999996</v>
          </cell>
          <cell r="J263">
            <v>-772.45832100000007</v>
          </cell>
          <cell r="K263">
            <v>-866.92629699999998</v>
          </cell>
          <cell r="L263">
            <v>-720.00868399999945</v>
          </cell>
          <cell r="M263">
            <v>-1244.057425</v>
          </cell>
          <cell r="N263">
            <v>-2242.9319490000003</v>
          </cell>
          <cell r="O263">
            <v>-2397.8884670000007</v>
          </cell>
          <cell r="P263">
            <v>-2401.6007160000004</v>
          </cell>
          <cell r="Q263">
            <v>-3357.2527740000005</v>
          </cell>
          <cell r="R263">
            <v>-2390.4526540000002</v>
          </cell>
          <cell r="S263">
            <v>-3545.1220890000004</v>
          </cell>
          <cell r="T263">
            <v>-2988.1550210000005</v>
          </cell>
          <cell r="U263">
            <v>-2314.5779570000004</v>
          </cell>
          <cell r="V263">
            <v>-2255.8383470000003</v>
          </cell>
          <cell r="W263">
            <v>-235.63629000000037</v>
          </cell>
          <cell r="X263">
            <v>-300.6250159999995</v>
          </cell>
          <cell r="Y263">
            <v>-140.40446161999989</v>
          </cell>
          <cell r="Z263">
            <v>-810.50838638000027</v>
          </cell>
          <cell r="AA263">
            <v>523.10924300000011</v>
          </cell>
          <cell r="AB263">
            <v>582.80976999999984</v>
          </cell>
          <cell r="AC263">
            <v>158.61117100000001</v>
          </cell>
          <cell r="AD263">
            <v>-502.82573558000013</v>
          </cell>
          <cell r="AE263">
            <v>2675.2105611200004</v>
          </cell>
          <cell r="AF263">
            <v>71.841369279999526</v>
          </cell>
          <cell r="AG263">
            <v>417.7600875600001</v>
          </cell>
          <cell r="AH263">
            <v>4229.0585485799993</v>
          </cell>
          <cell r="AJ263">
            <v>-4310.8619550000003</v>
          </cell>
          <cell r="AK263">
            <v>-425.57537500000035</v>
          </cell>
          <cell r="AL263">
            <v>947.72719899999993</v>
          </cell>
          <cell r="AM263">
            <v>-616.70343400000002</v>
          </cell>
          <cell r="AN263">
            <v>-829.9051929999996</v>
          </cell>
          <cell r="AO263">
            <v>661.16518499999984</v>
          </cell>
          <cell r="AP263">
            <v>-1876.1350550000002</v>
          </cell>
          <cell r="AQ263">
            <v>-14.30152599999974</v>
          </cell>
          <cell r="AR263">
            <v>292.48619099999996</v>
          </cell>
          <cell r="AS263">
            <v>467.10218299999997</v>
          </cell>
          <cell r="AT263">
            <v>1684.2168449999999</v>
          </cell>
          <cell r="AU263">
            <v>1466.8047159999996</v>
          </cell>
        </row>
        <row r="264">
          <cell r="A264" t="str">
            <v>Obligaciones con sector privado</v>
          </cell>
          <cell r="D264">
            <v>69549.913902</v>
          </cell>
          <cell r="F264">
            <v>9211.7162409999873</v>
          </cell>
          <cell r="H264">
            <v>110546.79366799997</v>
          </cell>
          <cell r="J264">
            <v>-12375.729601999978</v>
          </cell>
          <cell r="K264">
            <v>-20885.029990999959</v>
          </cell>
          <cell r="L264">
            <v>-9045.4372400001157</v>
          </cell>
          <cell r="M264">
            <v>813.7503499998711</v>
          </cell>
          <cell r="N264">
            <v>271.27260400005616</v>
          </cell>
          <cell r="O264">
            <v>24245.043181000045</v>
          </cell>
          <cell r="P264">
            <v>29963.284833000042</v>
          </cell>
          <cell r="Q264">
            <v>28931.28484200011</v>
          </cell>
          <cell r="R264">
            <v>33690.775993000017</v>
          </cell>
          <cell r="S264">
            <v>43334.791427999968</v>
          </cell>
          <cell r="T264">
            <v>66848.187228000024</v>
          </cell>
          <cell r="U264">
            <v>84467.797460000031</v>
          </cell>
          <cell r="V264">
            <v>117962.97589999996</v>
          </cell>
          <cell r="W264">
            <v>27149.975058000069</v>
          </cell>
          <cell r="X264">
            <v>-3644.1899740000954</v>
          </cell>
          <cell r="Y264">
            <v>13736.735942156403</v>
          </cell>
          <cell r="Z264">
            <v>1567.4429243064951</v>
          </cell>
          <cell r="AA264">
            <v>8130.4021854444873</v>
          </cell>
          <cell r="AB264">
            <v>20991.911379341385</v>
          </cell>
          <cell r="AC264">
            <v>17554.06771664077</v>
          </cell>
          <cell r="AD264">
            <v>3926.1595055270009</v>
          </cell>
          <cell r="AE264">
            <v>32658.053345940309</v>
          </cell>
          <cell r="AF264">
            <v>-12617.008830521256</v>
          </cell>
          <cell r="AG264">
            <v>49748.905698274262</v>
          </cell>
          <cell r="AH264">
            <v>-2969.3194220387377</v>
          </cell>
          <cell r="AJ264">
            <v>36985.826657238882</v>
          </cell>
          <cell r="AK264">
            <v>9679.6567404938396</v>
          </cell>
          <cell r="AL264">
            <v>7376.8342342791148</v>
          </cell>
          <cell r="AM264">
            <v>66910.45626675128</v>
          </cell>
          <cell r="AN264">
            <v>-1551.1077107745223</v>
          </cell>
          <cell r="AO264">
            <v>-38076.241736866767</v>
          </cell>
          <cell r="AP264">
            <v>15497.963272730121</v>
          </cell>
          <cell r="AQ264">
            <v>15593.853580549825</v>
          </cell>
          <cell r="AR264">
            <v>24390.913495258661</v>
          </cell>
          <cell r="AS264">
            <v>4406.6360704323743</v>
          </cell>
          <cell r="AT264">
            <v>39599.179562696721</v>
          </cell>
          <cell r="AU264">
            <v>-29387.702463156078</v>
          </cell>
        </row>
        <row r="265">
          <cell r="A265" t="str">
            <v>Pasivos no clasificados</v>
          </cell>
          <cell r="D265">
            <v>-40157.480353999999</v>
          </cell>
          <cell r="F265">
            <v>44827.300895000022</v>
          </cell>
          <cell r="H265">
            <v>-14193.134113000007</v>
          </cell>
          <cell r="J265">
            <v>47357.104610999988</v>
          </cell>
          <cell r="K265">
            <v>51262.770107000018</v>
          </cell>
          <cell r="L265">
            <v>48478.718469000014</v>
          </cell>
          <cell r="M265">
            <v>60449.467467000068</v>
          </cell>
          <cell r="N265">
            <v>62328.082232000015</v>
          </cell>
          <cell r="O265">
            <v>-12653.279627000011</v>
          </cell>
          <cell r="P265">
            <v>-11373.828928000003</v>
          </cell>
          <cell r="Q265">
            <v>1672.9374810000299</v>
          </cell>
          <cell r="R265">
            <v>30333.935403999931</v>
          </cell>
          <cell r="S265">
            <v>32502.967036999995</v>
          </cell>
          <cell r="T265">
            <v>49495.420997000008</v>
          </cell>
          <cell r="U265">
            <v>-26459.442714999983</v>
          </cell>
          <cell r="V265">
            <v>17914.648372999975</v>
          </cell>
          <cell r="W265">
            <v>12508.866700000013</v>
          </cell>
          <cell r="X265">
            <v>19068.876820000005</v>
          </cell>
          <cell r="Y265">
            <v>9074.6483561368659</v>
          </cell>
          <cell r="Z265">
            <v>15463.340376287524</v>
          </cell>
          <cell r="AA265">
            <v>23722.562145091535</v>
          </cell>
          <cell r="AB265">
            <v>-59227.47281746316</v>
          </cell>
          <cell r="AC265">
            <v>-7787.8963349831756</v>
          </cell>
          <cell r="AD265">
            <v>19642.81253779761</v>
          </cell>
          <cell r="AE265">
            <v>28824.978099227359</v>
          </cell>
          <cell r="AF265">
            <v>20138.044780360768</v>
          </cell>
          <cell r="AG265">
            <v>36925.747916298278</v>
          </cell>
          <cell r="AH265">
            <v>-108729.98632684979</v>
          </cell>
          <cell r="AJ265">
            <v>25143.114601069421</v>
          </cell>
          <cell r="AK265">
            <v>35511.026557420148</v>
          </cell>
          <cell r="AL265">
            <v>23915.158406927949</v>
          </cell>
          <cell r="AM265">
            <v>31990.985031909717</v>
          </cell>
          <cell r="AN265">
            <v>7990.4021914529731</v>
          </cell>
          <cell r="AO265">
            <v>-113937.65000428946</v>
          </cell>
          <cell r="AP265">
            <v>13127.276583464234</v>
          </cell>
          <cell r="AQ265">
            <v>23573.731977210206</v>
          </cell>
          <cell r="AR265">
            <v>16516.283906120167</v>
          </cell>
          <cell r="AS265">
            <v>21941.668131931219</v>
          </cell>
          <cell r="AT265">
            <v>38453.690377671213</v>
          </cell>
          <cell r="AU265">
            <v>-152702.0839110646</v>
          </cell>
        </row>
        <row r="268">
          <cell r="A268" t="str">
            <v>CIERRE</v>
          </cell>
          <cell r="D268">
            <v>72.195999999996275</v>
          </cell>
          <cell r="F268">
            <v>-176.4711149999639</v>
          </cell>
          <cell r="H268">
            <v>0.17041399993468076</v>
          </cell>
          <cell r="J268">
            <v>-1.7633790002437308</v>
          </cell>
          <cell r="K268">
            <v>-0.40598599996883422</v>
          </cell>
          <cell r="L268">
            <v>-0.4984549997607246</v>
          </cell>
          <cell r="M268">
            <v>-0.56920299993362278</v>
          </cell>
          <cell r="N268">
            <v>-0.21374500019010156</v>
          </cell>
          <cell r="O268">
            <v>-0.23482999997213483</v>
          </cell>
          <cell r="P268">
            <v>-0.21749400009866804</v>
          </cell>
          <cell r="Q268">
            <v>-0.22896100010257214</v>
          </cell>
          <cell r="R268">
            <v>-0.23772299999836832</v>
          </cell>
          <cell r="S268">
            <v>-0.23574300005566329</v>
          </cell>
          <cell r="T268">
            <v>-0.2160270003369078</v>
          </cell>
          <cell r="U268">
            <v>-0.21803900005761534</v>
          </cell>
          <cell r="V268">
            <v>-0.21803900005761534</v>
          </cell>
          <cell r="W268">
            <v>-2.4268000153824687E-2</v>
          </cell>
          <cell r="X268">
            <v>-5.0607999786734581E-2</v>
          </cell>
          <cell r="Y268">
            <v>9.9860283313319087E-2</v>
          </cell>
          <cell r="Z268">
            <v>-6.7360000684857368E-5</v>
          </cell>
          <cell r="AA268">
            <v>-2.8929626569151878E-4</v>
          </cell>
          <cell r="AB268">
            <v>6.1334576457738876E-5</v>
          </cell>
          <cell r="AC268">
            <v>1.0357634164392948E-3</v>
          </cell>
          <cell r="AD268">
            <v>-1.1069350875914097E-4</v>
          </cell>
          <cell r="AE268">
            <v>-8.5776462219655514E-4</v>
          </cell>
          <cell r="AF268">
            <v>-4.2373244650661945E-4</v>
          </cell>
          <cell r="AG268">
            <v>8.9199608191847801E-4</v>
          </cell>
          <cell r="AH268">
            <v>-2.2417539730668068E-4</v>
          </cell>
          <cell r="AJ268">
            <v>-1.5978934243321419E-5</v>
          </cell>
          <cell r="AK268">
            <v>1.5273690223693848E-7</v>
          </cell>
          <cell r="AL268">
            <v>-1.0349322110414505E-6</v>
          </cell>
          <cell r="AM268">
            <v>2.4072360247373581E-6</v>
          </cell>
          <cell r="AN268">
            <v>1.0924413800239563E-6</v>
          </cell>
          <cell r="AO268">
            <v>-2.2042077034711838E-6</v>
          </cell>
          <cell r="AP268">
            <v>-2.3981556296348572E-8</v>
          </cell>
          <cell r="AQ268">
            <v>-1.5252735465764999E-6</v>
          </cell>
          <cell r="AR268">
            <v>-1.3527460396289825E-7</v>
          </cell>
          <cell r="AS268">
            <v>1.323409378528595E-6</v>
          </cell>
          <cell r="AT268">
            <v>-4.7567300498485565E-7</v>
          </cell>
          <cell r="AU268">
            <v>9.3621201813220978E-7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>
        <row r="2">
          <cell r="C2" t="str">
            <v>DIC.</v>
          </cell>
          <cell r="D2" t="str">
            <v>DIC.</v>
          </cell>
          <cell r="E2" t="str">
            <v>DIC.</v>
          </cell>
          <cell r="F2" t="str">
            <v>DIC.</v>
          </cell>
          <cell r="G2" t="str">
            <v>DIC.</v>
          </cell>
          <cell r="H2" t="str">
            <v>DIC.</v>
          </cell>
          <cell r="I2" t="str">
            <v>DIC.</v>
          </cell>
          <cell r="J2" t="str">
            <v>ENERO</v>
          </cell>
          <cell r="K2" t="str">
            <v>FEBRERO</v>
          </cell>
          <cell r="L2" t="str">
            <v xml:space="preserve">MARZO </v>
          </cell>
          <cell r="M2" t="str">
            <v>ABRIL</v>
          </cell>
          <cell r="N2" t="str">
            <v>MAYO</v>
          </cell>
          <cell r="O2" t="str">
            <v>JUNIO</v>
          </cell>
          <cell r="P2" t="str">
            <v>JULIO</v>
          </cell>
          <cell r="Q2" t="str">
            <v>AGOSTO</v>
          </cell>
          <cell r="R2" t="str">
            <v>SETIEM.</v>
          </cell>
          <cell r="S2" t="str">
            <v>OCTUB.</v>
          </cell>
          <cell r="T2" t="str">
            <v>NOVIEM</v>
          </cell>
          <cell r="U2" t="str">
            <v>DIC.</v>
          </cell>
          <cell r="V2" t="str">
            <v>DIC.</v>
          </cell>
          <cell r="W2" t="str">
            <v>ENE</v>
          </cell>
          <cell r="X2" t="str">
            <v>FEB</v>
          </cell>
          <cell r="Y2" t="str">
            <v>MAR</v>
          </cell>
          <cell r="Z2" t="str">
            <v>ABR</v>
          </cell>
          <cell r="AA2" t="str">
            <v>MAY</v>
          </cell>
          <cell r="AB2" t="str">
            <v>JUN</v>
          </cell>
          <cell r="AC2" t="str">
            <v>JUL</v>
          </cell>
          <cell r="AD2" t="str">
            <v>AGO</v>
          </cell>
          <cell r="AE2" t="str">
            <v>SEP</v>
          </cell>
          <cell r="AF2" t="str">
            <v>OCT</v>
          </cell>
          <cell r="AG2" t="str">
            <v>NOV</v>
          </cell>
          <cell r="AH2" t="str">
            <v>DIC</v>
          </cell>
          <cell r="AI2" t="str">
            <v>DIC.</v>
          </cell>
          <cell r="AJ2" t="str">
            <v>ENE</v>
          </cell>
          <cell r="AK2" t="str">
            <v>FEB</v>
          </cell>
          <cell r="AL2" t="str">
            <v>MAR</v>
          </cell>
          <cell r="AM2" t="str">
            <v>ABR</v>
          </cell>
          <cell r="AN2" t="str">
            <v>MAY</v>
          </cell>
          <cell r="AO2" t="str">
            <v>JUN</v>
          </cell>
          <cell r="AP2" t="str">
            <v>JUL</v>
          </cell>
          <cell r="AQ2" t="str">
            <v>AGO</v>
          </cell>
          <cell r="AR2" t="str">
            <v>SEP</v>
          </cell>
          <cell r="AS2" t="str">
            <v>OCT</v>
          </cell>
          <cell r="AT2" t="str">
            <v>NOV</v>
          </cell>
          <cell r="AU2" t="str">
            <v>DIC</v>
          </cell>
        </row>
        <row r="3">
          <cell r="C3" t="str">
            <v>1993</v>
          </cell>
          <cell r="D3">
            <v>1994</v>
          </cell>
          <cell r="E3">
            <v>1994</v>
          </cell>
          <cell r="F3">
            <v>1995</v>
          </cell>
          <cell r="G3">
            <v>1995</v>
          </cell>
          <cell r="H3">
            <v>1996</v>
          </cell>
          <cell r="I3">
            <v>1996</v>
          </cell>
          <cell r="J3">
            <v>1997</v>
          </cell>
          <cell r="K3">
            <v>1997</v>
          </cell>
          <cell r="L3">
            <v>1997</v>
          </cell>
          <cell r="M3">
            <v>1997</v>
          </cell>
          <cell r="N3">
            <v>1997</v>
          </cell>
          <cell r="O3">
            <v>1997</v>
          </cell>
          <cell r="P3">
            <v>1997</v>
          </cell>
          <cell r="Q3">
            <v>1997</v>
          </cell>
          <cell r="R3">
            <v>1997</v>
          </cell>
          <cell r="S3">
            <v>1997</v>
          </cell>
          <cell r="T3">
            <v>1997</v>
          </cell>
          <cell r="U3">
            <v>1997</v>
          </cell>
          <cell r="V3">
            <v>1997</v>
          </cell>
          <cell r="W3">
            <v>1998</v>
          </cell>
          <cell r="X3">
            <v>1998</v>
          </cell>
          <cell r="Y3">
            <v>1998</v>
          </cell>
          <cell r="Z3">
            <v>1998</v>
          </cell>
          <cell r="AA3">
            <v>1998</v>
          </cell>
          <cell r="AB3">
            <v>1998</v>
          </cell>
          <cell r="AC3">
            <v>1998</v>
          </cell>
          <cell r="AD3">
            <v>1998</v>
          </cell>
          <cell r="AE3">
            <v>1998</v>
          </cell>
          <cell r="AF3">
            <v>1998</v>
          </cell>
          <cell r="AG3">
            <v>1998</v>
          </cell>
          <cell r="AH3">
            <v>1998</v>
          </cell>
          <cell r="AI3">
            <v>1998</v>
          </cell>
          <cell r="AJ3">
            <v>1999</v>
          </cell>
          <cell r="AK3">
            <v>1999</v>
          </cell>
          <cell r="AL3">
            <v>1999</v>
          </cell>
          <cell r="AM3">
            <v>1999</v>
          </cell>
          <cell r="AN3">
            <v>1999</v>
          </cell>
          <cell r="AO3">
            <v>1999</v>
          </cell>
          <cell r="AP3">
            <v>1999</v>
          </cell>
          <cell r="AQ3">
            <v>1999</v>
          </cell>
          <cell r="AR3" t="str">
            <v>1999 (*)</v>
          </cell>
          <cell r="AS3" t="str">
            <v>1999 (*)</v>
          </cell>
          <cell r="AT3">
            <v>1999</v>
          </cell>
          <cell r="AU3">
            <v>1999</v>
          </cell>
        </row>
        <row r="4">
          <cell r="C4" t="str">
            <v>---------</v>
          </cell>
          <cell r="D4" t="str">
            <v>---------</v>
          </cell>
          <cell r="E4" t="str">
            <v>---------</v>
          </cell>
          <cell r="F4" t="str">
            <v>---------</v>
          </cell>
          <cell r="G4" t="str">
            <v>---------</v>
          </cell>
          <cell r="H4" t="str">
            <v>---------</v>
          </cell>
          <cell r="I4" t="str">
            <v>---------</v>
          </cell>
          <cell r="J4" t="str">
            <v>---------</v>
          </cell>
          <cell r="K4" t="str">
            <v>---------</v>
          </cell>
          <cell r="L4" t="str">
            <v>---------</v>
          </cell>
          <cell r="M4" t="str">
            <v>---------</v>
          </cell>
          <cell r="N4" t="str">
            <v>---------</v>
          </cell>
          <cell r="O4" t="str">
            <v>---------</v>
          </cell>
          <cell r="P4" t="str">
            <v>---------</v>
          </cell>
          <cell r="Q4" t="str">
            <v>---------</v>
          </cell>
          <cell r="R4" t="str">
            <v>---------</v>
          </cell>
          <cell r="S4" t="str">
            <v>---------</v>
          </cell>
          <cell r="T4" t="str">
            <v>---------</v>
          </cell>
          <cell r="U4" t="str">
            <v>---------</v>
          </cell>
          <cell r="V4" t="str">
            <v>---------</v>
          </cell>
          <cell r="W4" t="str">
            <v>---------</v>
          </cell>
          <cell r="X4" t="str">
            <v>---------</v>
          </cell>
          <cell r="Y4" t="str">
            <v>---------</v>
          </cell>
          <cell r="Z4" t="str">
            <v>---------</v>
          </cell>
          <cell r="AA4" t="str">
            <v>---------</v>
          </cell>
          <cell r="AB4" t="str">
            <v>---------</v>
          </cell>
          <cell r="AC4" t="str">
            <v>---------</v>
          </cell>
          <cell r="AD4" t="str">
            <v>---------</v>
          </cell>
          <cell r="AE4" t="str">
            <v>---------</v>
          </cell>
          <cell r="AF4" t="str">
            <v>---------</v>
          </cell>
          <cell r="AG4" t="str">
            <v>---------</v>
          </cell>
          <cell r="AH4" t="str">
            <v>---------</v>
          </cell>
          <cell r="AI4" t="str">
            <v>---------</v>
          </cell>
          <cell r="AJ4" t="str">
            <v>---------</v>
          </cell>
          <cell r="AK4" t="str">
            <v>---------</v>
          </cell>
          <cell r="AL4" t="str">
            <v>---------</v>
          </cell>
          <cell r="AM4" t="str">
            <v>---------</v>
          </cell>
          <cell r="AN4" t="str">
            <v>---------</v>
          </cell>
          <cell r="AO4" t="str">
            <v>---------</v>
          </cell>
          <cell r="AP4" t="str">
            <v>---------</v>
          </cell>
          <cell r="AQ4" t="str">
            <v>---------</v>
          </cell>
          <cell r="AR4" t="str">
            <v>---------</v>
          </cell>
          <cell r="AS4" t="str">
            <v>---------</v>
          </cell>
          <cell r="AT4" t="str">
            <v>---------</v>
          </cell>
          <cell r="AU4" t="str">
            <v>---------</v>
          </cell>
        </row>
        <row r="5">
          <cell r="A5" t="str">
            <v>Tipo de cambio:</v>
          </cell>
          <cell r="C5">
            <v>157.09</v>
          </cell>
          <cell r="D5">
            <v>157.09</v>
          </cell>
          <cell r="E5">
            <v>179.8</v>
          </cell>
          <cell r="F5">
            <v>179.8</v>
          </cell>
          <cell r="G5">
            <v>207.72</v>
          </cell>
          <cell r="H5">
            <v>207.72</v>
          </cell>
          <cell r="I5">
            <v>232</v>
          </cell>
          <cell r="J5">
            <v>232</v>
          </cell>
          <cell r="K5">
            <v>232</v>
          </cell>
          <cell r="L5">
            <v>232</v>
          </cell>
          <cell r="M5">
            <v>232</v>
          </cell>
          <cell r="N5">
            <v>232</v>
          </cell>
          <cell r="O5">
            <v>232</v>
          </cell>
          <cell r="P5">
            <v>232</v>
          </cell>
          <cell r="Q5">
            <v>232</v>
          </cell>
          <cell r="R5">
            <v>232</v>
          </cell>
          <cell r="S5">
            <v>232</v>
          </cell>
          <cell r="T5">
            <v>232</v>
          </cell>
          <cell r="U5">
            <v>232</v>
          </cell>
          <cell r="V5">
            <v>257.14</v>
          </cell>
          <cell r="W5">
            <v>257.14</v>
          </cell>
          <cell r="X5">
            <v>257.14</v>
          </cell>
          <cell r="Y5">
            <v>257.14</v>
          </cell>
          <cell r="Z5">
            <v>257.14</v>
          </cell>
          <cell r="AA5">
            <v>257.14</v>
          </cell>
          <cell r="AB5">
            <v>257.14</v>
          </cell>
          <cell r="AC5">
            <v>257.14</v>
          </cell>
          <cell r="AD5">
            <v>257.14</v>
          </cell>
          <cell r="AE5">
            <v>257.14</v>
          </cell>
          <cell r="AF5">
            <v>257.14</v>
          </cell>
          <cell r="AG5">
            <v>257.14</v>
          </cell>
          <cell r="AH5">
            <v>257.14</v>
          </cell>
          <cell r="AI5">
            <v>282</v>
          </cell>
          <cell r="AJ5">
            <v>282</v>
          </cell>
          <cell r="AK5">
            <v>282</v>
          </cell>
          <cell r="AL5">
            <v>282</v>
          </cell>
          <cell r="AM5">
            <v>282</v>
          </cell>
          <cell r="AN5">
            <v>282</v>
          </cell>
          <cell r="AO5">
            <v>282</v>
          </cell>
          <cell r="AP5">
            <v>282</v>
          </cell>
          <cell r="AQ5">
            <v>282</v>
          </cell>
          <cell r="AR5">
            <v>282</v>
          </cell>
          <cell r="AS5">
            <v>282</v>
          </cell>
          <cell r="AT5">
            <v>282</v>
          </cell>
          <cell r="AU5">
            <v>282</v>
          </cell>
        </row>
        <row r="6">
          <cell r="C6" t="str">
            <v>---------</v>
          </cell>
          <cell r="D6" t="str">
            <v>---------</v>
          </cell>
          <cell r="E6" t="str">
            <v>---------</v>
          </cell>
          <cell r="F6" t="str">
            <v>---------</v>
          </cell>
          <cell r="G6" t="str">
            <v>---------</v>
          </cell>
          <cell r="H6" t="str">
            <v>---------</v>
          </cell>
          <cell r="I6" t="str">
            <v>---------</v>
          </cell>
          <cell r="J6" t="str">
            <v>---------</v>
          </cell>
          <cell r="K6" t="str">
            <v>---------</v>
          </cell>
          <cell r="L6" t="str">
            <v>---------</v>
          </cell>
          <cell r="M6" t="str">
            <v>---------</v>
          </cell>
          <cell r="N6" t="str">
            <v>---------</v>
          </cell>
          <cell r="O6" t="str">
            <v>---------</v>
          </cell>
          <cell r="P6" t="str">
            <v>---------</v>
          </cell>
          <cell r="Q6" t="str">
            <v>---------</v>
          </cell>
          <cell r="R6" t="str">
            <v>---------</v>
          </cell>
          <cell r="S6" t="str">
            <v>---------</v>
          </cell>
          <cell r="T6" t="str">
            <v>---------</v>
          </cell>
          <cell r="U6" t="str">
            <v>---------</v>
          </cell>
          <cell r="V6" t="str">
            <v>---------</v>
          </cell>
          <cell r="W6" t="str">
            <v>---------</v>
          </cell>
          <cell r="X6" t="str">
            <v>---------</v>
          </cell>
          <cell r="Y6" t="str">
            <v>---------</v>
          </cell>
          <cell r="Z6" t="str">
            <v>---------</v>
          </cell>
          <cell r="AA6" t="str">
            <v>---------</v>
          </cell>
          <cell r="AB6" t="str">
            <v>---------</v>
          </cell>
          <cell r="AC6" t="str">
            <v>---------</v>
          </cell>
          <cell r="AD6" t="str">
            <v>---------</v>
          </cell>
          <cell r="AE6" t="str">
            <v>---------</v>
          </cell>
          <cell r="AF6" t="str">
            <v>---------</v>
          </cell>
          <cell r="AG6" t="str">
            <v>---------</v>
          </cell>
          <cell r="AH6" t="str">
            <v>---------</v>
          </cell>
          <cell r="AI6" t="str">
            <v>---------</v>
          </cell>
          <cell r="AJ6" t="str">
            <v>---------</v>
          </cell>
          <cell r="AK6" t="str">
            <v>---------</v>
          </cell>
          <cell r="AL6" t="str">
            <v>---------</v>
          </cell>
          <cell r="AM6" t="str">
            <v>---------</v>
          </cell>
          <cell r="AN6" t="str">
            <v>---------</v>
          </cell>
          <cell r="AO6" t="str">
            <v>---------</v>
          </cell>
          <cell r="AP6" t="str">
            <v>---------</v>
          </cell>
          <cell r="AQ6" t="str">
            <v>---------</v>
          </cell>
          <cell r="AR6" t="str">
            <v>---------</v>
          </cell>
          <cell r="AS6" t="str">
            <v>---------</v>
          </cell>
          <cell r="AT6" t="str">
            <v>---------</v>
          </cell>
          <cell r="AU6" t="str">
            <v>---------</v>
          </cell>
        </row>
        <row r="7">
          <cell r="A7" t="str">
            <v>SISTEMA BANCARIO NACIONAL</v>
          </cell>
        </row>
        <row r="8">
          <cell r="A8" t="str">
            <v>RIQUEZA FINANCIERA TOTAL</v>
          </cell>
        </row>
        <row r="9">
          <cell r="A9" t="str">
            <v>Saldos en millones</v>
          </cell>
        </row>
        <row r="11">
          <cell r="A11" t="str">
            <v>TOTAL RIQUEZA FINANCIERA</v>
          </cell>
          <cell r="C11">
            <v>557119.73185800004</v>
          </cell>
          <cell r="D11">
            <v>794505.84307100007</v>
          </cell>
          <cell r="E11">
            <v>919823.28051300009</v>
          </cell>
          <cell r="F11">
            <v>989810.89405299991</v>
          </cell>
          <cell r="G11">
            <v>1157132.8549530001</v>
          </cell>
          <cell r="H11">
            <v>1239702.675328</v>
          </cell>
          <cell r="I11">
            <v>1273963.605008</v>
          </cell>
          <cell r="J11" t="e">
            <v>#DIV/0!</v>
          </cell>
          <cell r="K11" t="e">
            <v>#DIV/0!</v>
          </cell>
          <cell r="L11" t="e">
            <v>#DIV/0!</v>
          </cell>
          <cell r="M11">
            <v>1336706.1381900001</v>
          </cell>
          <cell r="N11" t="e">
            <v>#DIV/0!</v>
          </cell>
          <cell r="O11" t="e">
            <v>#DIV/0!</v>
          </cell>
          <cell r="P11">
            <v>1379828.706644</v>
          </cell>
          <cell r="Q11">
            <v>1406150.1170060001</v>
          </cell>
          <cell r="R11">
            <v>1410020.8380460001</v>
          </cell>
          <cell r="S11">
            <v>1423471.5415399999</v>
          </cell>
          <cell r="T11">
            <v>1454456.457648</v>
          </cell>
          <cell r="U11">
            <v>1517587.1783</v>
          </cell>
          <cell r="V11">
            <v>1557338.8253540001</v>
          </cell>
          <cell r="W11">
            <v>1629678.0837300001</v>
          </cell>
          <cell r="X11">
            <v>1643356.5947159999</v>
          </cell>
          <cell r="Y11">
            <v>1705839.7884169021</v>
          </cell>
          <cell r="Z11">
            <v>1705385.9238952699</v>
          </cell>
          <cell r="AA11">
            <v>1713241.9045614114</v>
          </cell>
          <cell r="AB11">
            <v>1746766.8965153245</v>
          </cell>
          <cell r="AC11">
            <v>1751030.7623441808</v>
          </cell>
          <cell r="AD11">
            <v>1760257.3496333405</v>
          </cell>
          <cell r="AE11">
            <v>1800756.5201288434</v>
          </cell>
          <cell r="AF11">
            <v>1833937.4257936743</v>
          </cell>
          <cell r="AG11">
            <v>1896213.78492599</v>
          </cell>
          <cell r="AH11">
            <v>1919195.940624397</v>
          </cell>
          <cell r="AI11">
            <v>1965449.7981163845</v>
          </cell>
          <cell r="AJ11">
            <v>2024349.4294644319</v>
          </cell>
          <cell r="AK11">
            <v>2079800.2649616806</v>
          </cell>
          <cell r="AL11">
            <v>2130931.2660324695</v>
          </cell>
          <cell r="AM11">
            <v>2218438.8899279432</v>
          </cell>
          <cell r="AN11">
            <v>2231151.8487773919</v>
          </cell>
          <cell r="AO11">
            <v>2212298.8663793691</v>
          </cell>
          <cell r="AP11">
            <v>2234562.0561692752</v>
          </cell>
          <cell r="AQ11">
            <v>2261888.3613344971</v>
          </cell>
          <cell r="AR11">
            <v>2278679.2282380336</v>
          </cell>
          <cell r="AS11">
            <v>2284908.9798127683</v>
          </cell>
          <cell r="AT11">
            <v>2338665.8942800513</v>
          </cell>
          <cell r="AU11">
            <v>2334008.7148586717</v>
          </cell>
        </row>
        <row r="12">
          <cell r="A12" t="str">
            <v xml:space="preserve"> ----------------------------------------------------------</v>
          </cell>
        </row>
        <row r="13">
          <cell r="A13" t="str">
            <v xml:space="preserve">   En moneda nacional:</v>
          </cell>
          <cell r="C13">
            <v>421791.37814000004</v>
          </cell>
          <cell r="D13">
            <v>644601.42243300006</v>
          </cell>
          <cell r="E13">
            <v>733307.82243300008</v>
          </cell>
          <cell r="F13">
            <v>783939.49849299993</v>
          </cell>
          <cell r="G13">
            <v>912777.17469300004</v>
          </cell>
          <cell r="H13">
            <v>957139.913008</v>
          </cell>
          <cell r="I13">
            <v>958372.61300799996</v>
          </cell>
          <cell r="J13" t="e">
            <v>#DIV/0!</v>
          </cell>
          <cell r="K13" t="e">
            <v>#DIV/0!</v>
          </cell>
          <cell r="L13" t="e">
            <v>#DIV/0!</v>
          </cell>
          <cell r="M13">
            <v>1007715.6381900001</v>
          </cell>
          <cell r="N13" t="e">
            <v>#DIV/0!</v>
          </cell>
          <cell r="O13" t="e">
            <v>#DIV/0!</v>
          </cell>
          <cell r="P13">
            <v>1035230.5922440001</v>
          </cell>
          <cell r="Q13">
            <v>1053490.5130060001</v>
          </cell>
          <cell r="R13">
            <v>1062268.9852460001</v>
          </cell>
          <cell r="S13">
            <v>1068421.73434</v>
          </cell>
          <cell r="T13">
            <v>1098790.2264479999</v>
          </cell>
          <cell r="U13">
            <v>1150746.2031</v>
          </cell>
          <cell r="V13">
            <v>1150746.2031</v>
          </cell>
          <cell r="W13">
            <v>1208944.2014600001</v>
          </cell>
          <cell r="X13">
            <v>1222637.112286</v>
          </cell>
          <cell r="Y13">
            <v>1274263.4559370303</v>
          </cell>
          <cell r="Z13">
            <v>1271257.5695326678</v>
          </cell>
          <cell r="AA13">
            <v>1287924.4896733393</v>
          </cell>
          <cell r="AB13">
            <v>1308347.8217506313</v>
          </cell>
          <cell r="AC13">
            <v>1296954.4130164231</v>
          </cell>
          <cell r="AD13">
            <v>1302309.4781181184</v>
          </cell>
          <cell r="AE13">
            <v>1320776.49111309</v>
          </cell>
          <cell r="AF13">
            <v>1351445.3744871174</v>
          </cell>
          <cell r="AG13">
            <v>1412113.336971798</v>
          </cell>
          <cell r="AH13">
            <v>1440768.0679176538</v>
          </cell>
          <cell r="AI13">
            <v>1440768.0679176538</v>
          </cell>
          <cell r="AJ13">
            <v>1469502.8882540027</v>
          </cell>
          <cell r="AK13">
            <v>1513150.1234443975</v>
          </cell>
          <cell r="AL13">
            <v>1546119.4066797271</v>
          </cell>
          <cell r="AM13">
            <v>1583653.4861853297</v>
          </cell>
          <cell r="AN13">
            <v>1594335.925306913</v>
          </cell>
          <cell r="AO13">
            <v>1618104.4489480765</v>
          </cell>
          <cell r="AP13">
            <v>1629012.7453032923</v>
          </cell>
          <cell r="AQ13">
            <v>1653928.7657851251</v>
          </cell>
          <cell r="AR13">
            <v>1663714.0794745227</v>
          </cell>
          <cell r="AS13">
            <v>1670671.7093933248</v>
          </cell>
          <cell r="AT13">
            <v>1726241.7784641911</v>
          </cell>
          <cell r="AU13">
            <v>1728715.8235601978</v>
          </cell>
        </row>
        <row r="14">
          <cell r="A14" t="str">
            <v xml:space="preserve">   En moneda extranjera (en $):</v>
          </cell>
          <cell r="C14">
            <v>861.47019999999998</v>
          </cell>
          <cell r="D14">
            <v>954.25819999999987</v>
          </cell>
          <cell r="E14">
            <v>1037.3496</v>
          </cell>
          <cell r="F14">
            <v>1145.0021999999999</v>
          </cell>
          <cell r="G14">
            <v>1176.3705</v>
          </cell>
          <cell r="H14">
            <v>1360.306</v>
          </cell>
          <cell r="I14">
            <v>1360.306</v>
          </cell>
          <cell r="J14">
            <v>1364.1343999999999</v>
          </cell>
          <cell r="K14">
            <v>1349.9495999999999</v>
          </cell>
          <cell r="L14">
            <v>1387.1750000000002</v>
          </cell>
          <cell r="M14">
            <v>1418.0625</v>
          </cell>
          <cell r="N14">
            <v>1427.4376999999999</v>
          </cell>
          <cell r="O14">
            <v>1445.2423999999999</v>
          </cell>
          <cell r="P14">
            <v>1485.3366999999998</v>
          </cell>
          <cell r="Q14">
            <v>1520.0845000000002</v>
          </cell>
          <cell r="R14">
            <v>1498.9304000000002</v>
          </cell>
          <cell r="S14">
            <v>1530.3870999999999</v>
          </cell>
          <cell r="T14">
            <v>1533.0440999999998</v>
          </cell>
          <cell r="U14">
            <v>1581.2111</v>
          </cell>
          <cell r="V14">
            <v>1581.2111</v>
          </cell>
          <cell r="W14">
            <v>1636.2055</v>
          </cell>
          <cell r="X14">
            <v>1636.1495</v>
          </cell>
          <cell r="Y14">
            <v>1678.3710526556422</v>
          </cell>
          <cell r="Z14">
            <v>1688.2956924733694</v>
          </cell>
          <cell r="AA14">
            <v>1654.0305471263594</v>
          </cell>
          <cell r="AB14">
            <v>1704.9820127739486</v>
          </cell>
          <cell r="AC14">
            <v>1765.8720904089512</v>
          </cell>
          <cell r="AD14">
            <v>1780.9281773167231</v>
          </cell>
          <cell r="AE14">
            <v>1866.6097418361724</v>
          </cell>
          <cell r="AF14">
            <v>1876.3788259568987</v>
          </cell>
          <cell r="AG14">
            <v>1882.6337713082062</v>
          </cell>
          <cell r="AH14">
            <v>1860.5735113430162</v>
          </cell>
          <cell r="AI14">
            <v>1860.5735113430162</v>
          </cell>
          <cell r="AJ14">
            <v>1967.5409262781186</v>
          </cell>
          <cell r="AK14">
            <v>2009.3976649549049</v>
          </cell>
          <cell r="AL14">
            <v>2073.8009196905755</v>
          </cell>
          <cell r="AM14">
            <v>2251.012070009268</v>
          </cell>
          <cell r="AN14">
            <v>2258.2124945761675</v>
          </cell>
          <cell r="AO14">
            <v>2107.0724022386257</v>
          </cell>
          <cell r="AP14">
            <v>2147.337981794265</v>
          </cell>
          <cell r="AQ14">
            <v>2155.8850906006101</v>
          </cell>
          <cell r="AR14">
            <v>2180.7274778847909</v>
          </cell>
          <cell r="AS14">
            <v>2178.1463490051183</v>
          </cell>
          <cell r="AT14">
            <v>2171.7167227512768</v>
          </cell>
          <cell r="AU14">
            <v>2146.42869254778</v>
          </cell>
        </row>
        <row r="17">
          <cell r="A17" t="str">
            <v>MEDIO CIRCULANTE</v>
          </cell>
          <cell r="C17">
            <v>126233.42170599999</v>
          </cell>
          <cell r="D17">
            <v>165161.46315299999</v>
          </cell>
          <cell r="E17">
            <v>165161.46315299999</v>
          </cell>
          <cell r="F17">
            <v>167411.60144699999</v>
          </cell>
          <cell r="G17">
            <v>167411.53484700003</v>
          </cell>
          <cell r="H17">
            <v>196675.950059</v>
          </cell>
          <cell r="I17">
            <v>196675.950059</v>
          </cell>
          <cell r="J17">
            <v>155863.16023199999</v>
          </cell>
          <cell r="K17">
            <v>168191.80769300001</v>
          </cell>
          <cell r="L17">
            <v>174262.87505899998</v>
          </cell>
          <cell r="M17">
            <v>187582.85198400001</v>
          </cell>
          <cell r="N17">
            <v>196880.63204200001</v>
          </cell>
          <cell r="O17">
            <v>196282.89499999999</v>
          </cell>
          <cell r="P17">
            <v>201107.536291</v>
          </cell>
          <cell r="Q17">
            <v>204235.294673</v>
          </cell>
          <cell r="R17">
            <v>202506.96082100002</v>
          </cell>
          <cell r="S17">
            <v>211051.88981600001</v>
          </cell>
          <cell r="T17">
            <v>234332.454276</v>
          </cell>
          <cell r="U17">
            <v>281688.15738400002</v>
          </cell>
          <cell r="V17">
            <v>281688.15738400002</v>
          </cell>
          <cell r="W17">
            <v>256240.796004</v>
          </cell>
          <cell r="X17">
            <v>250386.24887400001</v>
          </cell>
          <cell r="Y17">
            <v>252377.19698584999</v>
          </cell>
          <cell r="Z17">
            <v>247596.32699164</v>
          </cell>
          <cell r="AA17">
            <v>247694.05290476998</v>
          </cell>
          <cell r="AB17">
            <v>242669.1426587</v>
          </cell>
          <cell r="AC17">
            <v>243900.86476557999</v>
          </cell>
          <cell r="AD17">
            <v>240906.43683164997</v>
          </cell>
          <cell r="AE17">
            <v>246611.75943214999</v>
          </cell>
          <cell r="AF17">
            <v>252890.91767385</v>
          </cell>
          <cell r="AG17">
            <v>273034.15336388</v>
          </cell>
          <cell r="AH17">
            <v>316310.15679959999</v>
          </cell>
          <cell r="AI17">
            <v>316310.15679959999</v>
          </cell>
          <cell r="AJ17">
            <v>293283.38116201997</v>
          </cell>
          <cell r="AK17">
            <v>295002.83449339005</v>
          </cell>
          <cell r="AL17">
            <v>282512.58265704999</v>
          </cell>
          <cell r="AM17">
            <v>288616.92888145999</v>
          </cell>
          <cell r="AN17">
            <v>286499.92265290004</v>
          </cell>
          <cell r="AO17">
            <v>286265.37355740002</v>
          </cell>
          <cell r="AP17">
            <v>294665.98199200002</v>
          </cell>
          <cell r="AQ17">
            <v>297101.78447038005</v>
          </cell>
          <cell r="AR17">
            <v>304838.88991899998</v>
          </cell>
          <cell r="AS17">
            <v>323105.26780849998</v>
          </cell>
          <cell r="AT17">
            <v>358137.75431770005</v>
          </cell>
          <cell r="AU17">
            <v>381576.80462825001</v>
          </cell>
        </row>
        <row r="19">
          <cell r="A19" t="str">
            <v>Numerario en Poder del Público</v>
          </cell>
          <cell r="C19">
            <v>53696.272599999997</v>
          </cell>
          <cell r="D19">
            <v>73068.218900000007</v>
          </cell>
          <cell r="E19">
            <v>73068.218900000007</v>
          </cell>
          <cell r="F19">
            <v>80667.872700000007</v>
          </cell>
          <cell r="G19">
            <v>80667.872700000007</v>
          </cell>
          <cell r="H19">
            <v>91743.196599999996</v>
          </cell>
          <cell r="I19">
            <v>91743.196599999996</v>
          </cell>
          <cell r="J19">
            <v>80650.385399999999</v>
          </cell>
          <cell r="K19">
            <v>80593.680900000007</v>
          </cell>
          <cell r="L19">
            <v>78669.5049</v>
          </cell>
          <cell r="M19">
            <v>79119.371099999989</v>
          </cell>
          <cell r="N19">
            <v>79825.696100000001</v>
          </cell>
          <cell r="O19">
            <v>76587.113499999992</v>
          </cell>
          <cell r="P19">
            <v>77475.1783</v>
          </cell>
          <cell r="Q19">
            <v>81026.564399999988</v>
          </cell>
          <cell r="R19">
            <v>77588.65310000001</v>
          </cell>
          <cell r="S19">
            <v>83700.949200000003</v>
          </cell>
          <cell r="T19">
            <v>92631.541100000002</v>
          </cell>
          <cell r="U19">
            <v>106814.88740000001</v>
          </cell>
          <cell r="V19">
            <v>106814.88740000001</v>
          </cell>
          <cell r="W19">
            <v>100873.5209</v>
          </cell>
          <cell r="X19">
            <v>98129.2255</v>
          </cell>
          <cell r="Y19">
            <v>92583.344433849998</v>
          </cell>
          <cell r="Z19">
            <v>95994.370574850007</v>
          </cell>
          <cell r="AA19">
            <v>95367.399720149988</v>
          </cell>
          <cell r="AB19">
            <v>89263.798483149993</v>
          </cell>
          <cell r="AC19">
            <v>92043.951789149985</v>
          </cell>
          <cell r="AD19">
            <v>89844.951084649991</v>
          </cell>
          <cell r="AE19">
            <v>88714.540307150004</v>
          </cell>
          <cell r="AF19">
            <v>95453.821664899995</v>
          </cell>
          <cell r="AG19">
            <v>97564.69670890001</v>
          </cell>
          <cell r="AH19">
            <v>124166.60307590001</v>
          </cell>
          <cell r="AI19">
            <v>124166.60307590001</v>
          </cell>
          <cell r="AJ19">
            <v>109090.44898189999</v>
          </cell>
          <cell r="AK19">
            <v>107027.30082939999</v>
          </cell>
          <cell r="AL19">
            <v>108002.13425239999</v>
          </cell>
          <cell r="AM19">
            <v>106011.46355489999</v>
          </cell>
          <cell r="AN19">
            <v>100986.35409990001</v>
          </cell>
          <cell r="AO19">
            <v>97256.818038400015</v>
          </cell>
          <cell r="AP19">
            <v>103558.429156</v>
          </cell>
          <cell r="AQ19">
            <v>98260.429014000023</v>
          </cell>
          <cell r="AR19">
            <v>101087.90062</v>
          </cell>
          <cell r="AS19">
            <v>107503.95507949998</v>
          </cell>
          <cell r="AT19">
            <v>114000.63733100001</v>
          </cell>
          <cell r="AU19">
            <v>144264.32780324999</v>
          </cell>
        </row>
        <row r="20">
          <cell r="A20" t="str">
            <v>Cuenta Corriente</v>
          </cell>
          <cell r="C20">
            <v>72537.149105999997</v>
          </cell>
          <cell r="D20">
            <v>92093.244252999997</v>
          </cell>
          <cell r="E20">
            <v>92093.244252999997</v>
          </cell>
          <cell r="F20">
            <v>86743.728747000001</v>
          </cell>
          <cell r="G20">
            <v>86743.66214700001</v>
          </cell>
          <cell r="H20">
            <v>104932.753459</v>
          </cell>
          <cell r="I20">
            <v>104932.753459</v>
          </cell>
          <cell r="J20">
            <v>75212.77483200001</v>
          </cell>
          <cell r="K20">
            <v>87598.126793000003</v>
          </cell>
          <cell r="L20">
            <v>95593.370158999998</v>
          </cell>
          <cell r="M20">
            <v>108463.480884</v>
          </cell>
          <cell r="N20">
            <v>117054.935942</v>
          </cell>
          <cell r="O20">
            <v>119695.7815</v>
          </cell>
          <cell r="P20">
            <v>123632.357991</v>
          </cell>
          <cell r="Q20">
            <v>123208.73027299999</v>
          </cell>
          <cell r="R20">
            <v>124918.307721</v>
          </cell>
          <cell r="S20">
            <v>127350.94061599999</v>
          </cell>
          <cell r="T20">
            <v>141700.913176</v>
          </cell>
          <cell r="U20">
            <v>174873.26998400001</v>
          </cell>
          <cell r="V20">
            <v>174873.26998400001</v>
          </cell>
          <cell r="W20">
            <v>155367.275104</v>
          </cell>
          <cell r="X20">
            <v>152257.02337400001</v>
          </cell>
          <cell r="Y20">
            <v>159793.852552</v>
          </cell>
          <cell r="Z20">
            <v>151601.95641679</v>
          </cell>
          <cell r="AA20">
            <v>152326.65318461999</v>
          </cell>
          <cell r="AB20">
            <v>153405.34417555001</v>
          </cell>
          <cell r="AC20">
            <v>151856.91297643</v>
          </cell>
          <cell r="AD20">
            <v>151061.485747</v>
          </cell>
          <cell r="AE20">
            <v>157897.219125</v>
          </cell>
          <cell r="AF20">
            <v>157437.09600895</v>
          </cell>
          <cell r="AG20">
            <v>175469.45665497999</v>
          </cell>
          <cell r="AH20">
            <v>192143.5537237</v>
          </cell>
          <cell r="AI20">
            <v>192143.5537237</v>
          </cell>
          <cell r="AJ20">
            <v>184192.93218012</v>
          </cell>
          <cell r="AK20">
            <v>187975.53366399003</v>
          </cell>
          <cell r="AL20">
            <v>174510.44840465003</v>
          </cell>
          <cell r="AM20">
            <v>182605.46532656002</v>
          </cell>
          <cell r="AN20">
            <v>185513.56855300002</v>
          </cell>
          <cell r="AO20">
            <v>189008.55551900002</v>
          </cell>
          <cell r="AP20">
            <v>191107.55283600002</v>
          </cell>
          <cell r="AQ20">
            <v>198841.35545638</v>
          </cell>
          <cell r="AR20">
            <v>203750.98929900001</v>
          </cell>
          <cell r="AS20">
            <v>215601.312729</v>
          </cell>
          <cell r="AT20">
            <v>244137.11698670001</v>
          </cell>
          <cell r="AU20">
            <v>237312.47682500002</v>
          </cell>
        </row>
        <row r="21">
          <cell r="A21" t="str">
            <v xml:space="preserve">   Sector Privado</v>
          </cell>
          <cell r="C21">
            <v>57861.353499999997</v>
          </cell>
          <cell r="D21">
            <v>70860.933499999999</v>
          </cell>
          <cell r="E21">
            <v>70860.933499999999</v>
          </cell>
          <cell r="F21">
            <v>68927.3</v>
          </cell>
          <cell r="G21">
            <v>68927.254400000005</v>
          </cell>
          <cell r="H21">
            <v>83679.686799999996</v>
          </cell>
          <cell r="I21">
            <v>83679.686799999996</v>
          </cell>
          <cell r="J21">
            <v>60506.513400000003</v>
          </cell>
          <cell r="K21">
            <v>66761.551200000002</v>
          </cell>
          <cell r="L21">
            <v>79577.066300000006</v>
          </cell>
          <cell r="M21">
            <v>87015.945399999997</v>
          </cell>
          <cell r="N21">
            <v>96260.470199999996</v>
          </cell>
          <cell r="O21">
            <v>101530.4489</v>
          </cell>
          <cell r="P21">
            <v>104876.0187</v>
          </cell>
          <cell r="Q21">
            <v>101186.8958</v>
          </cell>
          <cell r="R21">
            <v>106084.8711</v>
          </cell>
          <cell r="S21">
            <v>108719.1452</v>
          </cell>
          <cell r="T21">
            <v>118686.01850000001</v>
          </cell>
          <cell r="U21">
            <v>145647.9578</v>
          </cell>
          <cell r="V21">
            <v>145647.9578</v>
          </cell>
          <cell r="W21">
            <v>129395.5724</v>
          </cell>
          <cell r="X21">
            <v>129354.19349999999</v>
          </cell>
          <cell r="Y21">
            <v>131117.78925900001</v>
          </cell>
          <cell r="Z21">
            <v>130978.79606979</v>
          </cell>
          <cell r="AA21">
            <v>129285.88820062</v>
          </cell>
          <cell r="AB21">
            <v>126159.87123555</v>
          </cell>
          <cell r="AC21">
            <v>125927.06241543</v>
          </cell>
          <cell r="AD21">
            <v>125112.43589399999</v>
          </cell>
          <cell r="AE21">
            <v>130630.410701</v>
          </cell>
          <cell r="AF21">
            <v>125703.54180794999</v>
          </cell>
          <cell r="AG21">
            <v>145035.84172898001</v>
          </cell>
          <cell r="AH21">
            <v>161472.00984469999</v>
          </cell>
          <cell r="AI21">
            <v>161472.00984469999</v>
          </cell>
          <cell r="AJ21">
            <v>156430.02930112</v>
          </cell>
          <cell r="AK21">
            <v>159828.68494999001</v>
          </cell>
          <cell r="AL21">
            <v>144365.92441065001</v>
          </cell>
          <cell r="AM21">
            <v>153478.90382156</v>
          </cell>
          <cell r="AN21">
            <v>155315.339033</v>
          </cell>
          <cell r="AO21">
            <v>159504.331806</v>
          </cell>
          <cell r="AP21">
            <v>162930.72029900001</v>
          </cell>
          <cell r="AQ21">
            <v>171317.83315738</v>
          </cell>
          <cell r="AR21">
            <v>176780.19461899999</v>
          </cell>
          <cell r="AS21">
            <v>183616.66808100001</v>
          </cell>
          <cell r="AT21">
            <v>203704.49055069999</v>
          </cell>
          <cell r="AU21">
            <v>195321.61049600001</v>
          </cell>
        </row>
        <row r="22">
          <cell r="A22" t="str">
            <v xml:space="preserve">   SPNF</v>
          </cell>
          <cell r="C22">
            <v>12528.069538</v>
          </cell>
          <cell r="D22">
            <v>17697.057245</v>
          </cell>
          <cell r="E22">
            <v>17697.057245</v>
          </cell>
          <cell r="F22">
            <v>12494.279553</v>
          </cell>
          <cell r="G22">
            <v>12494.258553000001</v>
          </cell>
          <cell r="H22">
            <v>16521.849051999998</v>
          </cell>
          <cell r="I22">
            <v>16521.849051999998</v>
          </cell>
          <cell r="J22">
            <v>10767.927979999999</v>
          </cell>
          <cell r="K22">
            <v>16993.600214000002</v>
          </cell>
          <cell r="L22">
            <v>12064.341608999999</v>
          </cell>
          <cell r="M22">
            <v>17899.885804000001</v>
          </cell>
          <cell r="N22">
            <v>18282.625218000001</v>
          </cell>
          <cell r="O22">
            <v>15775.708809999998</v>
          </cell>
          <cell r="P22">
            <v>16421.008653999997</v>
          </cell>
          <cell r="Q22">
            <v>20512.531719999999</v>
          </cell>
          <cell r="R22">
            <v>16294.750087999999</v>
          </cell>
          <cell r="S22">
            <v>17513.256947999998</v>
          </cell>
          <cell r="T22">
            <v>21707.965020000003</v>
          </cell>
          <cell r="U22">
            <v>27062.067904</v>
          </cell>
          <cell r="V22">
            <v>27062.067904</v>
          </cell>
          <cell r="W22">
            <v>23855.073016000002</v>
          </cell>
          <cell r="X22">
            <v>21092.865332000001</v>
          </cell>
          <cell r="Y22">
            <v>26992.320620999999</v>
          </cell>
          <cell r="Z22">
            <v>19657.826999000001</v>
          </cell>
          <cell r="AA22">
            <v>22085.630753000001</v>
          </cell>
          <cell r="AB22">
            <v>25182.403343000002</v>
          </cell>
          <cell r="AC22">
            <v>23684.310936999998</v>
          </cell>
          <cell r="AD22">
            <v>24191.413167999999</v>
          </cell>
          <cell r="AE22">
            <v>24850.097965000001</v>
          </cell>
          <cell r="AF22">
            <v>29887.605758000002</v>
          </cell>
          <cell r="AG22">
            <v>28252.977967999999</v>
          </cell>
          <cell r="AH22">
            <v>24259.359085</v>
          </cell>
          <cell r="AI22">
            <v>24259.359085</v>
          </cell>
          <cell r="AJ22">
            <v>25717.675766</v>
          </cell>
          <cell r="AK22">
            <v>26517.854965999999</v>
          </cell>
          <cell r="AL22">
            <v>28050.402454999999</v>
          </cell>
          <cell r="AM22">
            <v>26964.820019999999</v>
          </cell>
          <cell r="AN22">
            <v>27150.429061999999</v>
          </cell>
          <cell r="AO22">
            <v>26099.383401999999</v>
          </cell>
          <cell r="AP22">
            <v>24952.966650999999</v>
          </cell>
          <cell r="AQ22">
            <v>24354.037188999999</v>
          </cell>
          <cell r="AR22">
            <v>23543.181694999999</v>
          </cell>
          <cell r="AS22">
            <v>28027.050812000001</v>
          </cell>
          <cell r="AT22">
            <v>34941.334383000001</v>
          </cell>
          <cell r="AU22">
            <v>34842.838047999998</v>
          </cell>
        </row>
        <row r="23">
          <cell r="A23" t="str">
            <v xml:space="preserve">   SPFNB</v>
          </cell>
          <cell r="C23">
            <v>2147.7260680000004</v>
          </cell>
          <cell r="D23">
            <v>3535.2535079999998</v>
          </cell>
          <cell r="E23">
            <v>3535.2535079999998</v>
          </cell>
          <cell r="F23">
            <v>5322.1491939999996</v>
          </cell>
          <cell r="G23">
            <v>5322.1491939999996</v>
          </cell>
          <cell r="H23">
            <v>4731.2176069999996</v>
          </cell>
          <cell r="I23">
            <v>4731.2176069999996</v>
          </cell>
          <cell r="J23">
            <v>3938.3334519999999</v>
          </cell>
          <cell r="K23">
            <v>3842.9753790000004</v>
          </cell>
          <cell r="L23">
            <v>3951.9622500000005</v>
          </cell>
          <cell r="M23">
            <v>3547.64968</v>
          </cell>
          <cell r="N23">
            <v>2511.8405240000002</v>
          </cell>
          <cell r="O23">
            <v>2389.6237899999996</v>
          </cell>
          <cell r="P23">
            <v>2335.330637</v>
          </cell>
          <cell r="Q23">
            <v>1509.3027529999999</v>
          </cell>
          <cell r="R23">
            <v>2538.6865330000001</v>
          </cell>
          <cell r="S23">
            <v>1118.538468</v>
          </cell>
          <cell r="T23">
            <v>1306.929656</v>
          </cell>
          <cell r="U23">
            <v>2163.2442799999999</v>
          </cell>
          <cell r="V23">
            <v>2163.2442799999999</v>
          </cell>
          <cell r="W23">
            <v>2116.629688</v>
          </cell>
          <cell r="X23">
            <v>1809.9645420000002</v>
          </cell>
          <cell r="Y23">
            <v>1683.7426720000001</v>
          </cell>
          <cell r="Z23">
            <v>965.333348</v>
          </cell>
          <cell r="AA23">
            <v>955.134231</v>
          </cell>
          <cell r="AB23">
            <v>2063.0695970000002</v>
          </cell>
          <cell r="AC23">
            <v>2245.539624</v>
          </cell>
          <cell r="AD23">
            <v>1757.6366849999999</v>
          </cell>
          <cell r="AE23">
            <v>2416.7104589999999</v>
          </cell>
          <cell r="AF23">
            <v>1845.948443</v>
          </cell>
          <cell r="AG23">
            <v>2180.636958</v>
          </cell>
          <cell r="AH23">
            <v>6412.1847939999998</v>
          </cell>
          <cell r="AI23">
            <v>6412.1847939999998</v>
          </cell>
          <cell r="AJ23">
            <v>2045.2271129999999</v>
          </cell>
          <cell r="AK23">
            <v>1628.9937480000001</v>
          </cell>
          <cell r="AL23">
            <v>2094.1215390000002</v>
          </cell>
          <cell r="AM23">
            <v>2161.741485</v>
          </cell>
          <cell r="AN23">
            <v>3047.8004580000002</v>
          </cell>
          <cell r="AO23">
            <v>3404.8403109999999</v>
          </cell>
          <cell r="AP23">
            <v>3223.865886</v>
          </cell>
          <cell r="AQ23">
            <v>3169.4851100000001</v>
          </cell>
          <cell r="AR23">
            <v>3427.6129850000002</v>
          </cell>
          <cell r="AS23">
            <v>3957.593836</v>
          </cell>
          <cell r="AT23">
            <v>5491.2920530000001</v>
          </cell>
          <cell r="AU23">
            <v>7148.0282809999999</v>
          </cell>
        </row>
        <row r="25">
          <cell r="A25" t="str">
            <v xml:space="preserve">DEPOSITOS </v>
          </cell>
          <cell r="C25">
            <v>334296.23509199999</v>
          </cell>
          <cell r="D25">
            <v>369095.02129800001</v>
          </cell>
          <cell r="E25">
            <v>390333.50868000003</v>
          </cell>
          <cell r="F25">
            <v>439590.07174599997</v>
          </cell>
          <cell r="G25">
            <v>468712.03704199998</v>
          </cell>
          <cell r="H25">
            <v>593740.50620499998</v>
          </cell>
          <cell r="I25">
            <v>623540.28012900008</v>
          </cell>
          <cell r="J25">
            <v>634438.41113799997</v>
          </cell>
          <cell r="K25">
            <v>623618.57146000001</v>
          </cell>
          <cell r="L25">
            <v>625470.49632399995</v>
          </cell>
          <cell r="M25">
            <v>630839.71710600005</v>
          </cell>
          <cell r="N25">
            <v>620342.02069499996</v>
          </cell>
          <cell r="O25">
            <v>636653.35146000003</v>
          </cell>
          <cell r="P25">
            <v>641922.38506700005</v>
          </cell>
          <cell r="Q25">
            <v>648735.47263199999</v>
          </cell>
          <cell r="R25">
            <v>655436.6853120001</v>
          </cell>
          <cell r="S25">
            <v>662100.32016399992</v>
          </cell>
          <cell r="T25">
            <v>668851.59349599993</v>
          </cell>
          <cell r="U25">
            <v>651919.19240399997</v>
          </cell>
          <cell r="V25">
            <v>686087.39127000002</v>
          </cell>
          <cell r="W25">
            <v>723286.60519799998</v>
          </cell>
          <cell r="X25">
            <v>719155.26157399989</v>
          </cell>
          <cell r="Y25">
            <v>740200.35646434547</v>
          </cell>
          <cell r="Z25">
            <v>740190.62590258964</v>
          </cell>
          <cell r="AA25">
            <v>754896.13370274752</v>
          </cell>
          <cell r="AB25">
            <v>785328.61786346743</v>
          </cell>
          <cell r="AC25">
            <v>810247.33823687164</v>
          </cell>
          <cell r="AD25">
            <v>817935.84696148289</v>
          </cell>
          <cell r="AE25">
            <v>862742.16941140476</v>
          </cell>
          <cell r="AF25">
            <v>855829.67719948408</v>
          </cell>
          <cell r="AG25">
            <v>863329.22660659847</v>
          </cell>
          <cell r="AH25">
            <v>845589.64723558945</v>
          </cell>
          <cell r="AI25">
            <v>887645.24341707421</v>
          </cell>
          <cell r="AJ25">
            <v>923300.52545114281</v>
          </cell>
          <cell r="AK25">
            <v>932615.77366894134</v>
          </cell>
          <cell r="AL25">
            <v>956512.29440819984</v>
          </cell>
          <cell r="AM25">
            <v>1020219.222125364</v>
          </cell>
          <cell r="AN25">
            <v>1021661.2422820921</v>
          </cell>
          <cell r="AO25">
            <v>980472.57042606943</v>
          </cell>
          <cell r="AP25">
            <v>986630.19592882507</v>
          </cell>
          <cell r="AQ25">
            <v>998493.3930849469</v>
          </cell>
          <cell r="AR25">
            <v>1019937.0893310845</v>
          </cell>
          <cell r="AS25">
            <v>1013444.0164408486</v>
          </cell>
          <cell r="AT25">
            <v>1021712.4960963021</v>
          </cell>
          <cell r="AU25">
            <v>994904.6995057225</v>
          </cell>
        </row>
        <row r="26">
          <cell r="A26" t="str">
            <v xml:space="preserve">   En moneda nacional:</v>
          </cell>
          <cell r="C26">
            <v>201970.18545399999</v>
          </cell>
          <cell r="D26">
            <v>222183.79352000004</v>
          </cell>
          <cell r="E26">
            <v>222183.79352000004</v>
          </cell>
          <cell r="F26">
            <v>252049.89750599998</v>
          </cell>
          <cell r="G26">
            <v>252049.94030599997</v>
          </cell>
          <cell r="H26">
            <v>338797.79452900001</v>
          </cell>
          <cell r="I26">
            <v>338797.79452900001</v>
          </cell>
          <cell r="J26">
            <v>348807.27273800003</v>
          </cell>
          <cell r="K26">
            <v>342934.78665999998</v>
          </cell>
          <cell r="L26">
            <v>336842.01072399999</v>
          </cell>
          <cell r="M26">
            <v>338523.31310600002</v>
          </cell>
          <cell r="N26">
            <v>329501.55429499998</v>
          </cell>
          <cell r="O26">
            <v>343975.05066000001</v>
          </cell>
          <cell r="P26">
            <v>343542.15066700004</v>
          </cell>
          <cell r="Q26">
            <v>342451.04463200003</v>
          </cell>
          <cell r="R26">
            <v>352193.56851200003</v>
          </cell>
          <cell r="S26">
            <v>352787.96736399998</v>
          </cell>
          <cell r="T26">
            <v>358507.30469600001</v>
          </cell>
          <cell r="U26">
            <v>336604.071604</v>
          </cell>
          <cell r="V26">
            <v>336604.071604</v>
          </cell>
          <cell r="W26">
            <v>355890.553136</v>
          </cell>
          <cell r="X26">
            <v>351159.30189199996</v>
          </cell>
          <cell r="Y26">
            <v>361109.39140953042</v>
          </cell>
          <cell r="Z26">
            <v>356702.62494142778</v>
          </cell>
          <cell r="AA26">
            <v>367232.96356952941</v>
          </cell>
          <cell r="AB26">
            <v>384340.19355375133</v>
          </cell>
          <cell r="AC26">
            <v>390591.30131466308</v>
          </cell>
          <cell r="AD26">
            <v>395222.70364235929</v>
          </cell>
          <cell r="AE26">
            <v>418316.12513013009</v>
          </cell>
          <cell r="AF26">
            <v>412672.3617243077</v>
          </cell>
          <cell r="AG26">
            <v>419307.5875367882</v>
          </cell>
          <cell r="AH26">
            <v>410586.59003096365</v>
          </cell>
          <cell r="AI26">
            <v>410586.59003096365</v>
          </cell>
          <cell r="AJ26">
            <v>428018.66054551338</v>
          </cell>
          <cell r="AK26">
            <v>441791.54522721807</v>
          </cell>
          <cell r="AL26">
            <v>453604.78396219749</v>
          </cell>
          <cell r="AM26">
            <v>466174.02068741043</v>
          </cell>
          <cell r="AN26">
            <v>468727.31775151286</v>
          </cell>
          <cell r="AO26">
            <v>470540.64801201696</v>
          </cell>
          <cell r="AP26">
            <v>462485.77804498246</v>
          </cell>
          <cell r="AQ26">
            <v>476738.86779257481</v>
          </cell>
          <cell r="AR26">
            <v>484560.22840367351</v>
          </cell>
          <cell r="AS26">
            <v>479869.01615966519</v>
          </cell>
          <cell r="AT26">
            <v>487401.99256710196</v>
          </cell>
          <cell r="AU26">
            <v>464873.60409488855</v>
          </cell>
        </row>
        <row r="27">
          <cell r="A27" t="str">
            <v xml:space="preserve">   En moneda extranjera (en $):</v>
          </cell>
          <cell r="C27">
            <v>842.35820000000001</v>
          </cell>
          <cell r="D27">
            <v>935.2041999999999</v>
          </cell>
          <cell r="E27">
            <v>935.2041999999999</v>
          </cell>
          <cell r="F27">
            <v>1043.0488</v>
          </cell>
          <cell r="G27">
            <v>1043.0488</v>
          </cell>
          <cell r="H27">
            <v>1227.3383000000001</v>
          </cell>
          <cell r="I27">
            <v>1227.3383000000001</v>
          </cell>
          <cell r="J27">
            <v>1231.1686999999999</v>
          </cell>
          <cell r="K27">
            <v>1209.8438999999998</v>
          </cell>
          <cell r="L27">
            <v>1244.0883000000001</v>
          </cell>
          <cell r="M27">
            <v>1259.9845</v>
          </cell>
          <cell r="N27">
            <v>1253.6226999999999</v>
          </cell>
          <cell r="O27">
            <v>1261.5444</v>
          </cell>
          <cell r="P27">
            <v>1286.1216999999999</v>
          </cell>
          <cell r="Q27">
            <v>1320.1915000000001</v>
          </cell>
          <cell r="R27">
            <v>1307.0824000000002</v>
          </cell>
          <cell r="S27">
            <v>1333.2429</v>
          </cell>
          <cell r="T27">
            <v>1337.6908999999998</v>
          </cell>
          <cell r="U27">
            <v>1359.1169</v>
          </cell>
          <cell r="V27">
            <v>1359.1169</v>
          </cell>
          <cell r="W27">
            <v>1428.7782999999999</v>
          </cell>
          <cell r="X27">
            <v>1431.1113</v>
          </cell>
          <cell r="Y27">
            <v>1474.2590225356423</v>
          </cell>
          <cell r="Z27">
            <v>1491.3587966133693</v>
          </cell>
          <cell r="AA27">
            <v>1507.5957460263594</v>
          </cell>
          <cell r="AB27">
            <v>1559.4167547239485</v>
          </cell>
          <cell r="AC27">
            <v>1632.0138326289511</v>
          </cell>
          <cell r="AD27">
            <v>1643.9027118267231</v>
          </cell>
          <cell r="AE27">
            <v>1728.3427093461723</v>
          </cell>
          <cell r="AF27">
            <v>1723.4087091668987</v>
          </cell>
          <cell r="AG27">
            <v>1726.7700049382061</v>
          </cell>
          <cell r="AH27">
            <v>1691.6973524330162</v>
          </cell>
          <cell r="AI27">
            <v>1691.6973524330162</v>
          </cell>
          <cell r="AJ27">
            <v>1756.3186698781187</v>
          </cell>
          <cell r="AK27">
            <v>1740.5114483749051</v>
          </cell>
          <cell r="AL27">
            <v>1783.3599661205756</v>
          </cell>
          <cell r="AM27">
            <v>1964.699295879268</v>
          </cell>
          <cell r="AN27">
            <v>1960.7585976261676</v>
          </cell>
          <cell r="AO27">
            <v>1808.2692284186255</v>
          </cell>
          <cell r="AP27">
            <v>1858.6681485242648</v>
          </cell>
          <cell r="AQ27">
            <v>1850.1933521006104</v>
          </cell>
          <cell r="AR27">
            <v>1898.499506834791</v>
          </cell>
          <cell r="AS27">
            <v>1892.1099300751184</v>
          </cell>
          <cell r="AT27">
            <v>1894.7180976212769</v>
          </cell>
          <cell r="AU27">
            <v>1879.5428915277801</v>
          </cell>
        </row>
        <row r="29">
          <cell r="A29" t="str">
            <v>Cuenta Corriente (en $)</v>
          </cell>
          <cell r="C29">
            <v>89.141600000000011</v>
          </cell>
          <cell r="D29">
            <v>84.810199999999995</v>
          </cell>
          <cell r="E29">
            <v>84.810200000000009</v>
          </cell>
          <cell r="F29">
            <v>83.236999999999995</v>
          </cell>
          <cell r="G29">
            <v>83.236999999999995</v>
          </cell>
          <cell r="H29">
            <v>115.5942</v>
          </cell>
          <cell r="I29">
            <v>115.5942</v>
          </cell>
          <cell r="J29">
            <v>86.439599999999999</v>
          </cell>
          <cell r="K29">
            <v>90.213899999999995</v>
          </cell>
          <cell r="L29">
            <v>98.664699999999996</v>
          </cell>
          <cell r="M29">
            <v>118.3764</v>
          </cell>
          <cell r="N29">
            <v>103.37819999999999</v>
          </cell>
          <cell r="O29">
            <v>116.65759999999999</v>
          </cell>
          <cell r="P29">
            <v>122.9066</v>
          </cell>
          <cell r="Q29">
            <v>120.35870000000001</v>
          </cell>
          <cell r="R29">
            <v>114.2728</v>
          </cell>
          <cell r="S29">
            <v>113.5068</v>
          </cell>
          <cell r="T29">
            <v>119.45060000000001</v>
          </cell>
          <cell r="U29">
            <v>122.4135</v>
          </cell>
          <cell r="V29">
            <v>122.4135</v>
          </cell>
          <cell r="W29">
            <v>130.92170000000002</v>
          </cell>
          <cell r="X29">
            <v>119.9175</v>
          </cell>
          <cell r="Y29">
            <v>132.69715085084798</v>
          </cell>
          <cell r="Z29">
            <v>139.50681049586299</v>
          </cell>
          <cell r="AA29">
            <v>139.73314316656101</v>
          </cell>
          <cell r="AB29">
            <v>153.19315452983997</v>
          </cell>
          <cell r="AC29">
            <v>146.84068081324199</v>
          </cell>
          <cell r="AD29">
            <v>146.78499160506001</v>
          </cell>
          <cell r="AE29">
            <v>157.49979089184097</v>
          </cell>
          <cell r="AF29">
            <v>145.20727617791201</v>
          </cell>
          <cell r="AG29">
            <v>158.29871197608898</v>
          </cell>
          <cell r="AH29">
            <v>152.219358305627</v>
          </cell>
          <cell r="AI29">
            <v>152.219358305627</v>
          </cell>
          <cell r="AJ29">
            <v>170.89516299725801</v>
          </cell>
          <cell r="AK29">
            <v>155.71366726943401</v>
          </cell>
          <cell r="AL29">
            <v>175.46745723728802</v>
          </cell>
          <cell r="AM29">
            <v>188.77887835960399</v>
          </cell>
          <cell r="AN29">
            <v>182.77072668228001</v>
          </cell>
          <cell r="AO29">
            <v>195.032226878296</v>
          </cell>
          <cell r="AP29">
            <v>191.82017628117802</v>
          </cell>
          <cell r="AQ29">
            <v>204.47465822520198</v>
          </cell>
          <cell r="AR29">
            <v>215.89068767324699</v>
          </cell>
          <cell r="AS29">
            <v>214.40655281050897</v>
          </cell>
          <cell r="AT29">
            <v>246.02222511414703</v>
          </cell>
          <cell r="AU29">
            <v>243.458682557629</v>
          </cell>
        </row>
        <row r="30">
          <cell r="A30" t="str">
            <v xml:space="preserve">   Sector Privado</v>
          </cell>
          <cell r="C30">
            <v>87.2102</v>
          </cell>
          <cell r="D30">
            <v>81.460499999999996</v>
          </cell>
          <cell r="E30">
            <v>81.460499999999996</v>
          </cell>
          <cell r="F30">
            <v>79.1999</v>
          </cell>
          <cell r="G30">
            <v>79.1999</v>
          </cell>
          <cell r="H30">
            <v>110.7491</v>
          </cell>
          <cell r="I30">
            <v>110.7491</v>
          </cell>
          <cell r="J30">
            <v>81.521199999999993</v>
          </cell>
          <cell r="K30">
            <v>84.453199999999995</v>
          </cell>
          <cell r="L30">
            <v>92.740600000000001</v>
          </cell>
          <cell r="M30">
            <v>113.17700000000001</v>
          </cell>
          <cell r="N30">
            <v>99.385599999999997</v>
          </cell>
          <cell r="O30">
            <v>112.0996</v>
          </cell>
          <cell r="P30">
            <v>115.78230000000001</v>
          </cell>
          <cell r="Q30">
            <v>113.971</v>
          </cell>
          <cell r="R30">
            <v>109.8065</v>
          </cell>
          <cell r="S30">
            <v>108.2924</v>
          </cell>
          <cell r="T30">
            <v>114.9423</v>
          </cell>
          <cell r="U30">
            <v>115.8556</v>
          </cell>
          <cell r="V30">
            <v>115.8556</v>
          </cell>
          <cell r="W30">
            <v>121.0933</v>
          </cell>
          <cell r="X30">
            <v>113.5484</v>
          </cell>
          <cell r="Y30">
            <v>125.837507850848</v>
          </cell>
          <cell r="Z30">
            <v>131.61636649586299</v>
          </cell>
          <cell r="AA30">
            <v>133.920397166561</v>
          </cell>
          <cell r="AB30">
            <v>148.32458652983999</v>
          </cell>
          <cell r="AC30">
            <v>141.81473681324201</v>
          </cell>
          <cell r="AD30">
            <v>142.51573060506001</v>
          </cell>
          <cell r="AE30">
            <v>152.561796891841</v>
          </cell>
          <cell r="AF30">
            <v>140.11248817791201</v>
          </cell>
          <cell r="AG30">
            <v>151.550191976089</v>
          </cell>
          <cell r="AH30">
            <v>138.11079530562699</v>
          </cell>
          <cell r="AI30">
            <v>138.11079530562699</v>
          </cell>
          <cell r="AJ30">
            <v>162.943628997258</v>
          </cell>
          <cell r="AK30">
            <v>149.952673269434</v>
          </cell>
          <cell r="AL30">
            <v>170.60200623728801</v>
          </cell>
          <cell r="AM30">
            <v>184.69030735960399</v>
          </cell>
          <cell r="AN30">
            <v>177.93827968228001</v>
          </cell>
          <cell r="AO30">
            <v>189.67315287829601</v>
          </cell>
          <cell r="AP30">
            <v>187.02757228117801</v>
          </cell>
          <cell r="AQ30">
            <v>198.052753225202</v>
          </cell>
          <cell r="AR30">
            <v>210.37461467324701</v>
          </cell>
          <cell r="AS30">
            <v>209.77789881050899</v>
          </cell>
          <cell r="AT30">
            <v>240.15070211414701</v>
          </cell>
          <cell r="AU30">
            <v>237.87485555762899</v>
          </cell>
        </row>
        <row r="31">
          <cell r="A31" t="str">
            <v xml:space="preserve">   SPNF</v>
          </cell>
          <cell r="C31">
            <v>1.8422000000000001</v>
          </cell>
          <cell r="D31">
            <v>3.2605</v>
          </cell>
          <cell r="E31">
            <v>3.2605000000000004</v>
          </cell>
          <cell r="F31">
            <v>3.3129</v>
          </cell>
          <cell r="G31">
            <v>3.3129</v>
          </cell>
          <cell r="H31">
            <v>4.0827999999999998</v>
          </cell>
          <cell r="I31">
            <v>4.0827999999999998</v>
          </cell>
          <cell r="J31">
            <v>4.2960000000000003</v>
          </cell>
          <cell r="K31">
            <v>5.0586000000000002</v>
          </cell>
          <cell r="L31">
            <v>5.2690999999999999</v>
          </cell>
          <cell r="M31">
            <v>4.6013999999999999</v>
          </cell>
          <cell r="N31">
            <v>3.3353999999999995</v>
          </cell>
          <cell r="O31">
            <v>3.8458000000000001</v>
          </cell>
          <cell r="P31">
            <v>5.8642000000000003</v>
          </cell>
          <cell r="Q31">
            <v>5.5279999999999996</v>
          </cell>
          <cell r="R31">
            <v>3.8763999999999998</v>
          </cell>
          <cell r="S31">
            <v>4.9207000000000001</v>
          </cell>
          <cell r="T31">
            <v>3.9060000000000001</v>
          </cell>
          <cell r="U31">
            <v>6.0523999999999996</v>
          </cell>
          <cell r="V31">
            <v>6.0523999999999996</v>
          </cell>
          <cell r="W31">
            <v>9.4436</v>
          </cell>
          <cell r="X31">
            <v>5.1988000000000003</v>
          </cell>
          <cell r="Y31">
            <v>5.7452759999999996</v>
          </cell>
          <cell r="Z31">
            <v>7.1342439999999998</v>
          </cell>
          <cell r="AA31">
            <v>2.9825460000000001</v>
          </cell>
          <cell r="AB31">
            <v>4.0777679999999998</v>
          </cell>
          <cell r="AC31">
            <v>4.3463440000000002</v>
          </cell>
          <cell r="AD31">
            <v>3.642849</v>
          </cell>
          <cell r="AE31">
            <v>3.715074</v>
          </cell>
          <cell r="AF31">
            <v>3.9719250000000001</v>
          </cell>
          <cell r="AG31">
            <v>5.7870530000000002</v>
          </cell>
          <cell r="AH31">
            <v>13.014499000000001</v>
          </cell>
          <cell r="AI31">
            <v>13.014499000000001</v>
          </cell>
          <cell r="AJ31">
            <v>7.219627</v>
          </cell>
          <cell r="AK31">
            <v>4.9703920000000004</v>
          </cell>
          <cell r="AL31">
            <v>4.1383049999999999</v>
          </cell>
          <cell r="AM31">
            <v>3.5765150000000001</v>
          </cell>
          <cell r="AN31">
            <v>4.5001540000000002</v>
          </cell>
          <cell r="AO31">
            <v>3.9777550000000002</v>
          </cell>
          <cell r="AP31">
            <v>4.3864999999999998</v>
          </cell>
          <cell r="AQ31">
            <v>5.8736759999999997</v>
          </cell>
          <cell r="AR31">
            <v>4.846006</v>
          </cell>
          <cell r="AS31">
            <v>4.1815610000000003</v>
          </cell>
          <cell r="AT31">
            <v>4.890676</v>
          </cell>
          <cell r="AU31">
            <v>5.2764959999999999</v>
          </cell>
        </row>
        <row r="32">
          <cell r="A32" t="str">
            <v xml:space="preserve">   SPFNB</v>
          </cell>
          <cell r="C32">
            <v>8.9200000000000002E-2</v>
          </cell>
          <cell r="D32">
            <v>8.9200000000000002E-2</v>
          </cell>
          <cell r="E32">
            <v>8.9200000000000002E-2</v>
          </cell>
          <cell r="F32">
            <v>0.72419999999999995</v>
          </cell>
          <cell r="G32">
            <v>0.72419999999999995</v>
          </cell>
          <cell r="H32">
            <v>0.76229999999999998</v>
          </cell>
          <cell r="I32">
            <v>0.76229999999999998</v>
          </cell>
          <cell r="J32">
            <v>0.62239999999999995</v>
          </cell>
          <cell r="K32">
            <v>0.70209999999999995</v>
          </cell>
          <cell r="L32">
            <v>0.65500000000000003</v>
          </cell>
          <cell r="M32">
            <v>0.59799999999999998</v>
          </cell>
          <cell r="N32">
            <v>0.65720000000000001</v>
          </cell>
          <cell r="O32">
            <v>0.71220000000000006</v>
          </cell>
          <cell r="P32">
            <v>1.2601</v>
          </cell>
          <cell r="Q32">
            <v>0.85970000000000002</v>
          </cell>
          <cell r="R32">
            <v>0.58989999999999998</v>
          </cell>
          <cell r="S32">
            <v>0.29370000000000002</v>
          </cell>
          <cell r="T32">
            <v>0.60229999999999995</v>
          </cell>
          <cell r="U32">
            <v>0.50549999999999995</v>
          </cell>
          <cell r="V32">
            <v>0.50549999999999995</v>
          </cell>
          <cell r="W32">
            <v>0.38479999999999998</v>
          </cell>
          <cell r="X32">
            <v>1.1702999999999999</v>
          </cell>
          <cell r="Y32">
            <v>1.1143670000000001</v>
          </cell>
          <cell r="Z32">
            <v>0.75619999999999998</v>
          </cell>
          <cell r="AA32">
            <v>2.8302</v>
          </cell>
          <cell r="AB32">
            <v>0.79079999999999995</v>
          </cell>
          <cell r="AC32">
            <v>0.67959999999999998</v>
          </cell>
          <cell r="AD32">
            <v>0.62641199999999997</v>
          </cell>
          <cell r="AE32">
            <v>1.22292</v>
          </cell>
          <cell r="AF32">
            <v>1.1228629999999999</v>
          </cell>
          <cell r="AG32">
            <v>0.96146699999999996</v>
          </cell>
          <cell r="AH32">
            <v>1.0940639999999999</v>
          </cell>
          <cell r="AI32">
            <v>1.0940639999999999</v>
          </cell>
          <cell r="AJ32">
            <v>0.73190699999999997</v>
          </cell>
          <cell r="AK32">
            <v>0.79060200000000003</v>
          </cell>
          <cell r="AL32">
            <v>0.72714599999999996</v>
          </cell>
          <cell r="AM32">
            <v>0.51205599999999996</v>
          </cell>
          <cell r="AN32">
            <v>0.33229300000000001</v>
          </cell>
          <cell r="AO32">
            <v>1.381319</v>
          </cell>
          <cell r="AP32">
            <v>0.40610400000000002</v>
          </cell>
          <cell r="AQ32">
            <v>0.54822899999999997</v>
          </cell>
          <cell r="AR32">
            <v>0.67006699999999997</v>
          </cell>
          <cell r="AS32">
            <v>0.44709300000000002</v>
          </cell>
          <cell r="AT32">
            <v>0.98084700000000002</v>
          </cell>
          <cell r="AU32">
            <v>0.30733100000000002</v>
          </cell>
        </row>
        <row r="33">
          <cell r="A33" t="str">
            <v>Dep. ahorro M/N</v>
          </cell>
          <cell r="C33">
            <v>27262.489479</v>
          </cell>
          <cell r="D33">
            <v>30785.842422000002</v>
          </cell>
          <cell r="E33">
            <v>30785.842422000002</v>
          </cell>
          <cell r="F33">
            <v>32339.513340000001</v>
          </cell>
          <cell r="G33">
            <v>32339.513340000001</v>
          </cell>
          <cell r="H33">
            <v>43816.402463999999</v>
          </cell>
          <cell r="I33">
            <v>43816.402463999999</v>
          </cell>
          <cell r="J33">
            <v>43417.393669999998</v>
          </cell>
          <cell r="K33">
            <v>44529.249748000002</v>
          </cell>
          <cell r="L33">
            <v>44156.561363000001</v>
          </cell>
          <cell r="M33">
            <v>45044.303444000005</v>
          </cell>
          <cell r="N33">
            <v>44690.510058999993</v>
          </cell>
          <cell r="O33">
            <v>46974.475339999997</v>
          </cell>
          <cell r="P33">
            <v>46374.065996000005</v>
          </cell>
          <cell r="Q33">
            <v>46524.094428000004</v>
          </cell>
          <cell r="R33">
            <v>47645.257223999994</v>
          </cell>
          <cell r="S33">
            <v>48429.796456000004</v>
          </cell>
          <cell r="T33">
            <v>57107.168544</v>
          </cell>
          <cell r="U33">
            <v>58475.836499999998</v>
          </cell>
          <cell r="V33">
            <v>58475.836499999998</v>
          </cell>
          <cell r="W33">
            <v>62483.218046000002</v>
          </cell>
          <cell r="X33">
            <v>60977.415307999989</v>
          </cell>
          <cell r="Y33">
            <v>59723.862518000002</v>
          </cell>
          <cell r="Z33">
            <v>60493.043205000002</v>
          </cell>
          <cell r="AA33">
            <v>60220.130806000001</v>
          </cell>
          <cell r="AB33">
            <v>59334.625917999998</v>
          </cell>
          <cell r="AC33">
            <v>61979.701161999998</v>
          </cell>
          <cell r="AD33">
            <v>59831.412427000003</v>
          </cell>
          <cell r="AE33">
            <v>63416.903158000001</v>
          </cell>
          <cell r="AF33">
            <v>62105.986735999999</v>
          </cell>
          <cell r="AG33">
            <v>73603.888053999995</v>
          </cell>
          <cell r="AH33">
            <v>72001.357690999997</v>
          </cell>
          <cell r="AI33">
            <v>72001.357690999997</v>
          </cell>
          <cell r="AJ33">
            <v>77708.979976999995</v>
          </cell>
          <cell r="AK33">
            <v>77976.817586000005</v>
          </cell>
          <cell r="AL33">
            <v>75256.182558999993</v>
          </cell>
          <cell r="AM33">
            <v>73668.444304999997</v>
          </cell>
          <cell r="AN33">
            <v>70537.912788999995</v>
          </cell>
          <cell r="AO33">
            <v>72887.28082</v>
          </cell>
          <cell r="AP33">
            <v>73724.466696000003</v>
          </cell>
          <cell r="AQ33">
            <v>70257.929420999993</v>
          </cell>
          <cell r="AR33">
            <v>74653.697035999998</v>
          </cell>
          <cell r="AS33">
            <v>75134.295956000002</v>
          </cell>
          <cell r="AT33">
            <v>88881.839504000003</v>
          </cell>
          <cell r="AU33">
            <v>79037.088033000007</v>
          </cell>
        </row>
        <row r="34">
          <cell r="A34" t="str">
            <v>Dep. ahorro (en $)</v>
          </cell>
          <cell r="C34">
            <v>136.4151</v>
          </cell>
          <cell r="D34">
            <v>138.67779999999999</v>
          </cell>
          <cell r="E34">
            <v>138.67779999999999</v>
          </cell>
          <cell r="F34">
            <v>156.83199999999999</v>
          </cell>
          <cell r="G34">
            <v>156.83199999999999</v>
          </cell>
          <cell r="H34">
            <v>180.58959999999999</v>
          </cell>
          <cell r="I34">
            <v>180.58959999999999</v>
          </cell>
          <cell r="J34">
            <v>184.3065</v>
          </cell>
          <cell r="K34">
            <v>186.36519999999999</v>
          </cell>
          <cell r="L34">
            <v>190.49369999999999</v>
          </cell>
          <cell r="M34">
            <v>188.72540000000001</v>
          </cell>
          <cell r="N34">
            <v>189.52770000000001</v>
          </cell>
          <cell r="O34">
            <v>192.0052</v>
          </cell>
          <cell r="P34">
            <v>192.95079999999999</v>
          </cell>
          <cell r="Q34">
            <v>195.3672</v>
          </cell>
          <cell r="R34">
            <v>197.97720000000001</v>
          </cell>
          <cell r="S34">
            <v>199.3329</v>
          </cell>
          <cell r="T34">
            <v>202.15270000000001</v>
          </cell>
          <cell r="U34">
            <v>211.18</v>
          </cell>
          <cell r="V34">
            <v>211.18</v>
          </cell>
          <cell r="W34">
            <v>218.69409999999999</v>
          </cell>
          <cell r="X34">
            <v>222.5522</v>
          </cell>
          <cell r="Y34">
            <v>225.83732728728</v>
          </cell>
          <cell r="Z34">
            <v>223.98963252878099</v>
          </cell>
          <cell r="AA34">
            <v>224.335855435296</v>
          </cell>
          <cell r="AB34">
            <v>227.00406693969799</v>
          </cell>
          <cell r="AC34">
            <v>229.78656822184399</v>
          </cell>
          <cell r="AD34">
            <v>228.639588779143</v>
          </cell>
          <cell r="AE34">
            <v>230.58685418263201</v>
          </cell>
          <cell r="AF34">
            <v>235.308372502628</v>
          </cell>
          <cell r="AG34">
            <v>236.621286184822</v>
          </cell>
          <cell r="AH34">
            <v>245.78405825067199</v>
          </cell>
          <cell r="AI34">
            <v>245.78405825067199</v>
          </cell>
          <cell r="AJ34">
            <v>250.255723215003</v>
          </cell>
          <cell r="AK34">
            <v>255.80835636732601</v>
          </cell>
          <cell r="AL34">
            <v>258.33985296736398</v>
          </cell>
          <cell r="AM34">
            <v>253.754630397808</v>
          </cell>
          <cell r="AN34">
            <v>253.07487864978299</v>
          </cell>
          <cell r="AO34">
            <v>249.306437527524</v>
          </cell>
          <cell r="AP34">
            <v>251.90743549415799</v>
          </cell>
          <cell r="AQ34">
            <v>249.58977446339301</v>
          </cell>
          <cell r="AR34">
            <v>246.586536805175</v>
          </cell>
          <cell r="AS34">
            <v>249.43074899173601</v>
          </cell>
          <cell r="AT34">
            <v>251.25725545006</v>
          </cell>
          <cell r="AU34">
            <v>246.24695768223901</v>
          </cell>
        </row>
        <row r="35">
          <cell r="A35" t="str">
            <v>Dep. plazo M/N</v>
          </cell>
          <cell r="C35">
            <v>161120.53995099998</v>
          </cell>
          <cell r="D35">
            <v>172239.97008100004</v>
          </cell>
          <cell r="E35">
            <v>172239.97008100004</v>
          </cell>
          <cell r="F35">
            <v>199937.04590399997</v>
          </cell>
          <cell r="G35">
            <v>199937.08870399997</v>
          </cell>
          <cell r="H35">
            <v>270122.42241300002</v>
          </cell>
          <cell r="I35">
            <v>270122.42241300002</v>
          </cell>
          <cell r="J35">
            <v>269673.06397800002</v>
          </cell>
          <cell r="K35">
            <v>247981.204042</v>
          </cell>
          <cell r="L35">
            <v>251416.73070099996</v>
          </cell>
          <cell r="M35">
            <v>257305.296952</v>
          </cell>
          <cell r="N35">
            <v>259454.88891200002</v>
          </cell>
          <cell r="O35">
            <v>255738.14194000003</v>
          </cell>
          <cell r="P35">
            <v>261184.40782600001</v>
          </cell>
          <cell r="Q35">
            <v>261958.26845200002</v>
          </cell>
          <cell r="R35">
            <v>265133.900471</v>
          </cell>
          <cell r="S35">
            <v>265606.89222799998</v>
          </cell>
          <cell r="T35">
            <v>259695.44563999999</v>
          </cell>
          <cell r="U35">
            <v>247894.24144400001</v>
          </cell>
          <cell r="V35">
            <v>247894.24144400001</v>
          </cell>
          <cell r="W35">
            <v>251095.25640000001</v>
          </cell>
          <cell r="X35">
            <v>245830.04494399999</v>
          </cell>
          <cell r="Y35">
            <v>241969.61255200001</v>
          </cell>
          <cell r="Z35">
            <v>244616.95621899999</v>
          </cell>
          <cell r="AA35">
            <v>257436.83055499999</v>
          </cell>
          <cell r="AB35">
            <v>269735.06704400002</v>
          </cell>
          <cell r="AC35">
            <v>273464.87777700002</v>
          </cell>
          <cell r="AD35">
            <v>280591.36987811001</v>
          </cell>
          <cell r="AE35">
            <v>279979.67195800005</v>
          </cell>
          <cell r="AF35">
            <v>294537.12403500004</v>
          </cell>
          <cell r="AG35">
            <v>280221.60889099998</v>
          </cell>
          <cell r="AH35">
            <v>285414.92069100001</v>
          </cell>
          <cell r="AI35">
            <v>285414.92069100001</v>
          </cell>
          <cell r="AJ35">
            <v>289605.46724500001</v>
          </cell>
          <cell r="AK35">
            <v>303552.35879899998</v>
          </cell>
          <cell r="AL35">
            <v>317068.37918400002</v>
          </cell>
          <cell r="AM35">
            <v>328908.53425100003</v>
          </cell>
          <cell r="AN35">
            <v>326828.34722399997</v>
          </cell>
          <cell r="AO35">
            <v>329825.30561899999</v>
          </cell>
          <cell r="AP35">
            <v>325170.06157200004</v>
          </cell>
          <cell r="AQ35">
            <v>339441.45476300002</v>
          </cell>
          <cell r="AR35">
            <v>341442.27319399995</v>
          </cell>
          <cell r="AS35">
            <v>346013.10541100003</v>
          </cell>
          <cell r="AT35">
            <v>327170.18433899997</v>
          </cell>
          <cell r="AU35">
            <v>334295.61034800002</v>
          </cell>
        </row>
        <row r="36">
          <cell r="A36" t="str">
            <v xml:space="preserve">   Sector Privado</v>
          </cell>
          <cell r="C36">
            <v>143984.25344599999</v>
          </cell>
          <cell r="D36">
            <v>158374.69574000002</v>
          </cell>
          <cell r="E36">
            <v>158374.69574000002</v>
          </cell>
          <cell r="F36">
            <v>179009.83820399997</v>
          </cell>
          <cell r="G36">
            <v>179009.88100399997</v>
          </cell>
          <cell r="H36">
            <v>219512.60365800001</v>
          </cell>
          <cell r="I36">
            <v>219512.60365800001</v>
          </cell>
          <cell r="J36">
            <v>218824.90396200001</v>
          </cell>
          <cell r="K36">
            <v>194935.127335</v>
          </cell>
          <cell r="L36">
            <v>194476.47100099997</v>
          </cell>
          <cell r="M36">
            <v>198048.20494</v>
          </cell>
          <cell r="N36">
            <v>199263.10496500001</v>
          </cell>
          <cell r="O36">
            <v>198609.428885</v>
          </cell>
          <cell r="P36">
            <v>202079.04142600001</v>
          </cell>
          <cell r="Q36">
            <v>199526.04600600002</v>
          </cell>
          <cell r="R36">
            <v>195662.89162599997</v>
          </cell>
          <cell r="S36">
            <v>199521.34561599998</v>
          </cell>
          <cell r="T36">
            <v>200852.12779599999</v>
          </cell>
          <cell r="U36">
            <v>197279.23844399999</v>
          </cell>
          <cell r="V36">
            <v>197279.23844399999</v>
          </cell>
          <cell r="W36">
            <v>207019.36720000001</v>
          </cell>
          <cell r="X36">
            <v>202524.85636799998</v>
          </cell>
          <cell r="Y36">
            <v>198684.67806599999</v>
          </cell>
          <cell r="Z36">
            <v>199170.034334</v>
          </cell>
          <cell r="AA36">
            <v>207845.21330899998</v>
          </cell>
          <cell r="AB36">
            <v>213097.63994600001</v>
          </cell>
          <cell r="AC36">
            <v>210854.61595099999</v>
          </cell>
          <cell r="AD36">
            <v>215540.55467811</v>
          </cell>
          <cell r="AE36">
            <v>206278.913218</v>
          </cell>
          <cell r="AF36">
            <v>215331.32912000001</v>
          </cell>
          <cell r="AG36">
            <v>225257.28385199999</v>
          </cell>
          <cell r="AH36">
            <v>231373.25339600001</v>
          </cell>
          <cell r="AI36">
            <v>231373.25339600001</v>
          </cell>
          <cell r="AJ36">
            <v>242480.638466</v>
          </cell>
          <cell r="AK36">
            <v>253146.55879299997</v>
          </cell>
          <cell r="AL36">
            <v>265719.69406499999</v>
          </cell>
          <cell r="AM36">
            <v>270589.71053400001</v>
          </cell>
          <cell r="AN36">
            <v>265692.44359399995</v>
          </cell>
          <cell r="AO36">
            <v>266782.88270200003</v>
          </cell>
          <cell r="AP36">
            <v>267258.29638300004</v>
          </cell>
          <cell r="AQ36">
            <v>278599.92233199999</v>
          </cell>
          <cell r="AR36">
            <v>276291.16151999997</v>
          </cell>
          <cell r="AS36">
            <v>283011.96626000002</v>
          </cell>
          <cell r="AT36">
            <v>277503.04418999999</v>
          </cell>
          <cell r="AU36">
            <v>288092.78949125001</v>
          </cell>
        </row>
        <row r="37">
          <cell r="A37" t="str">
            <v xml:space="preserve">   SPNF</v>
          </cell>
          <cell r="C37">
            <v>16662.553036999998</v>
          </cell>
          <cell r="D37">
            <v>13558.515445000001</v>
          </cell>
          <cell r="E37">
            <v>13558.515445000001</v>
          </cell>
          <cell r="F37">
            <v>20601.021652000003</v>
          </cell>
          <cell r="G37">
            <v>20601.021652000003</v>
          </cell>
          <cell r="H37">
            <v>50597.775065000002</v>
          </cell>
          <cell r="I37">
            <v>50597.775065000002</v>
          </cell>
          <cell r="J37">
            <v>50800.123291999997</v>
          </cell>
          <cell r="K37">
            <v>52998.031486</v>
          </cell>
          <cell r="L37">
            <v>56928.222136999997</v>
          </cell>
          <cell r="M37">
            <v>59243.338620000002</v>
          </cell>
          <cell r="N37">
            <v>60178.030323000006</v>
          </cell>
          <cell r="O37">
            <v>57114.059215000001</v>
          </cell>
          <cell r="P37">
            <v>59091.612456000003</v>
          </cell>
          <cell r="Q37">
            <v>62418.497476000004</v>
          </cell>
          <cell r="R37">
            <v>69457.273935000005</v>
          </cell>
          <cell r="S37">
            <v>66071.230671999991</v>
          </cell>
          <cell r="T37">
            <v>58782.581224000001</v>
          </cell>
          <cell r="U37">
            <v>50554.466339999999</v>
          </cell>
          <cell r="V37">
            <v>50554.466339999999</v>
          </cell>
          <cell r="W37">
            <v>44056.595880000001</v>
          </cell>
          <cell r="X37">
            <v>43288.983595999998</v>
          </cell>
          <cell r="Y37">
            <v>43268.529485999999</v>
          </cell>
          <cell r="Z37">
            <v>45430.516884999997</v>
          </cell>
          <cell r="AA37">
            <v>49575.212246000003</v>
          </cell>
          <cell r="AB37">
            <v>56621.222097999998</v>
          </cell>
          <cell r="AC37">
            <v>62592.098826000001</v>
          </cell>
          <cell r="AD37">
            <v>65034.410199999998</v>
          </cell>
          <cell r="AE37">
            <v>73685.353740000006</v>
          </cell>
          <cell r="AF37">
            <v>79189.389915000007</v>
          </cell>
          <cell r="AG37">
            <v>54944.460038999998</v>
          </cell>
          <cell r="AH37">
            <v>54019.302295000001</v>
          </cell>
          <cell r="AI37">
            <v>54019.302295000001</v>
          </cell>
          <cell r="AJ37">
            <v>47101.313778999996</v>
          </cell>
          <cell r="AK37">
            <v>50389.285005999998</v>
          </cell>
          <cell r="AL37">
            <v>51245.370118999999</v>
          </cell>
          <cell r="AM37">
            <v>58204.958717000001</v>
          </cell>
          <cell r="AN37">
            <v>61035.353629999998</v>
          </cell>
          <cell r="AO37">
            <v>62933.572916999998</v>
          </cell>
          <cell r="AP37">
            <v>57911.765188999998</v>
          </cell>
          <cell r="AQ37">
            <v>60841.532431</v>
          </cell>
          <cell r="AR37">
            <v>65151.111674</v>
          </cell>
          <cell r="AS37">
            <v>63001.139151000003</v>
          </cell>
          <cell r="AT37">
            <v>49667.140148999999</v>
          </cell>
          <cell r="AU37">
            <v>46202.820856749997</v>
          </cell>
        </row>
        <row r="38">
          <cell r="A38" t="str">
            <v xml:space="preserve">   SPFNB</v>
          </cell>
          <cell r="C38">
            <v>473.73346800000002</v>
          </cell>
          <cell r="D38">
            <v>306.75889600000005</v>
          </cell>
          <cell r="E38">
            <v>306.75889600000005</v>
          </cell>
          <cell r="F38">
            <v>326.18604799999991</v>
          </cell>
          <cell r="G38">
            <v>326.18604799999991</v>
          </cell>
          <cell r="H38">
            <v>12.043689999999998</v>
          </cell>
          <cell r="I38">
            <v>12.043689999999998</v>
          </cell>
          <cell r="J38">
            <v>48.036723999999992</v>
          </cell>
          <cell r="K38">
            <v>48.045220999999998</v>
          </cell>
          <cell r="L38">
            <v>12.037563000000006</v>
          </cell>
          <cell r="M38">
            <v>13.753391999999991</v>
          </cell>
          <cell r="N38">
            <v>13.753623999999974</v>
          </cell>
          <cell r="O38">
            <v>14.653839999999988</v>
          </cell>
          <cell r="P38">
            <v>13.753944000000004</v>
          </cell>
          <cell r="Q38">
            <v>13.724969999999999</v>
          </cell>
          <cell r="R38">
            <v>13.734909999999999</v>
          </cell>
          <cell r="S38">
            <v>14.315939999999955</v>
          </cell>
          <cell r="T38">
            <v>60.736620000000016</v>
          </cell>
          <cell r="U38">
            <v>60.53666000000004</v>
          </cell>
          <cell r="V38">
            <v>60.53666000000004</v>
          </cell>
          <cell r="W38">
            <v>19.293319999999994</v>
          </cell>
          <cell r="X38">
            <v>16.204980000000006</v>
          </cell>
          <cell r="Y38">
            <v>16.405000000000001</v>
          </cell>
          <cell r="Z38">
            <v>16.405000000000001</v>
          </cell>
          <cell r="AA38">
            <v>16.405000000000001</v>
          </cell>
          <cell r="AB38">
            <v>16.204999999999998</v>
          </cell>
          <cell r="AC38">
            <v>18.163</v>
          </cell>
          <cell r="AD38">
            <v>16.405000000000001</v>
          </cell>
          <cell r="AE38">
            <v>15.404999999999999</v>
          </cell>
          <cell r="AF38">
            <v>16.405000000000001</v>
          </cell>
          <cell r="AG38">
            <v>19.864999999999998</v>
          </cell>
          <cell r="AH38">
            <v>22.364999999999998</v>
          </cell>
          <cell r="AI38">
            <v>22.364999999999998</v>
          </cell>
          <cell r="AJ38">
            <v>23.515000000000001</v>
          </cell>
          <cell r="AK38">
            <v>16.515000000000001</v>
          </cell>
          <cell r="AL38">
            <v>103.315</v>
          </cell>
          <cell r="AM38">
            <v>113.86499999999999</v>
          </cell>
          <cell r="AN38">
            <v>100.55</v>
          </cell>
          <cell r="AO38">
            <v>108.85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</row>
        <row r="39">
          <cell r="A39" t="str">
            <v>Dep. plazo (en $)</v>
          </cell>
          <cell r="C39">
            <v>525.05190000000005</v>
          </cell>
          <cell r="D39">
            <v>621.05689999999993</v>
          </cell>
          <cell r="E39">
            <v>621.05689999999993</v>
          </cell>
          <cell r="F39">
            <v>730.35720000000003</v>
          </cell>
          <cell r="G39">
            <v>730.35720000000003</v>
          </cell>
          <cell r="H39">
            <v>864.62570000000005</v>
          </cell>
          <cell r="I39">
            <v>864.62570000000005</v>
          </cell>
          <cell r="J39">
            <v>880.80109999999991</v>
          </cell>
          <cell r="K39">
            <v>840.63580000000002</v>
          </cell>
          <cell r="L39">
            <v>857.21990000000005</v>
          </cell>
          <cell r="M39">
            <v>872.41320000000007</v>
          </cell>
          <cell r="N39">
            <v>894.19359999999995</v>
          </cell>
          <cell r="O39">
            <v>875.47320000000002</v>
          </cell>
          <cell r="P39">
            <v>900.50979999999993</v>
          </cell>
          <cell r="Q39">
            <v>923.66480000000013</v>
          </cell>
          <cell r="R39">
            <v>913.43130000000008</v>
          </cell>
          <cell r="S39">
            <v>945.56020000000001</v>
          </cell>
          <cell r="T39">
            <v>946.0619999999999</v>
          </cell>
          <cell r="U39">
            <v>976.47889999999995</v>
          </cell>
          <cell r="V39">
            <v>976.47889999999995</v>
          </cell>
          <cell r="W39">
            <v>1003.665</v>
          </cell>
          <cell r="X39">
            <v>1006.6596</v>
          </cell>
          <cell r="Y39">
            <v>1052.36069613</v>
          </cell>
          <cell r="Z39">
            <v>1043.8614191499998</v>
          </cell>
          <cell r="AA39">
            <v>1069.2583509999999</v>
          </cell>
          <cell r="AB39">
            <v>1092.793809</v>
          </cell>
          <cell r="AC39">
            <v>1170.5039690000001</v>
          </cell>
          <cell r="AD39">
            <v>1186.7476616900001</v>
          </cell>
          <cell r="AE39">
            <v>1226.0858125899999</v>
          </cell>
          <cell r="AF39">
            <v>1260.66886116</v>
          </cell>
          <cell r="AG39">
            <v>1238.3872006400002</v>
          </cell>
          <cell r="AH39">
            <v>1226.02849406</v>
          </cell>
          <cell r="AI39">
            <v>1226.02849406</v>
          </cell>
          <cell r="AJ39">
            <v>1247.45751999</v>
          </cell>
          <cell r="AK39">
            <v>1243.5294759899998</v>
          </cell>
          <cell r="AL39">
            <v>1266.2745795300002</v>
          </cell>
          <cell r="AM39">
            <v>1418.3935770300002</v>
          </cell>
          <cell r="AN39">
            <v>1427.5334672800002</v>
          </cell>
          <cell r="AO39">
            <v>1271.41293733</v>
          </cell>
          <cell r="AP39">
            <v>1314.64150892</v>
          </cell>
          <cell r="AQ39">
            <v>1296.9072142699999</v>
          </cell>
          <cell r="AR39">
            <v>1335.45561881</v>
          </cell>
          <cell r="AS39">
            <v>1332.7033976900002</v>
          </cell>
          <cell r="AT39">
            <v>1282.2272933400002</v>
          </cell>
          <cell r="AU39">
            <v>1294.1522325499998</v>
          </cell>
        </row>
        <row r="40">
          <cell r="A40" t="str">
            <v xml:space="preserve">   Sector Privado</v>
          </cell>
          <cell r="C40">
            <v>522.43740000000003</v>
          </cell>
          <cell r="D40">
            <v>602.74599999999998</v>
          </cell>
          <cell r="E40">
            <v>602.74599999999998</v>
          </cell>
          <cell r="F40">
            <v>720.33720000000005</v>
          </cell>
          <cell r="G40">
            <v>720.33720000000005</v>
          </cell>
          <cell r="H40">
            <v>854.36620000000005</v>
          </cell>
          <cell r="I40">
            <v>854.36620000000005</v>
          </cell>
          <cell r="J40">
            <v>871.52189999999996</v>
          </cell>
          <cell r="K40">
            <v>828.84649999999999</v>
          </cell>
          <cell r="L40">
            <v>848.49990000000003</v>
          </cell>
          <cell r="M40">
            <v>864.62400000000002</v>
          </cell>
          <cell r="N40">
            <v>890.14949999999999</v>
          </cell>
          <cell r="O40">
            <v>869.61929999999995</v>
          </cell>
          <cell r="P40">
            <v>895.33979999999997</v>
          </cell>
          <cell r="Q40">
            <v>915.73940000000005</v>
          </cell>
          <cell r="R40">
            <v>907.95780000000002</v>
          </cell>
          <cell r="S40">
            <v>928.69690000000003</v>
          </cell>
          <cell r="T40">
            <v>927.41679999999997</v>
          </cell>
          <cell r="U40">
            <v>957.55889999999999</v>
          </cell>
          <cell r="V40">
            <v>957.55889999999999</v>
          </cell>
          <cell r="W40">
            <v>987.82</v>
          </cell>
          <cell r="X40">
            <v>990.26120000000003</v>
          </cell>
          <cell r="Y40">
            <v>1035.1071531299999</v>
          </cell>
          <cell r="Z40">
            <v>1026.23988315</v>
          </cell>
          <cell r="AA40">
            <v>1050.495504</v>
          </cell>
          <cell r="AB40">
            <v>1072.8008729999999</v>
          </cell>
          <cell r="AC40">
            <v>1150.3987320000001</v>
          </cell>
          <cell r="AD40">
            <v>1164.45070369</v>
          </cell>
          <cell r="AE40">
            <v>1196.3248215900001</v>
          </cell>
          <cell r="AF40">
            <v>1228.39310116</v>
          </cell>
          <cell r="AG40">
            <v>1205.3583306400001</v>
          </cell>
          <cell r="AH40">
            <v>1193.02117206</v>
          </cell>
          <cell r="AI40">
            <v>1193.02117206</v>
          </cell>
          <cell r="AJ40">
            <v>1212.10683599</v>
          </cell>
          <cell r="AK40">
            <v>1208.0540259899999</v>
          </cell>
          <cell r="AL40">
            <v>1229.64113253</v>
          </cell>
          <cell r="AM40">
            <v>1384.8538950300001</v>
          </cell>
          <cell r="AN40">
            <v>1398.50382128</v>
          </cell>
          <cell r="AO40">
            <v>1242.5807493299999</v>
          </cell>
          <cell r="AP40">
            <v>1290.3850196000001</v>
          </cell>
          <cell r="AQ40">
            <v>1272.7999518399999</v>
          </cell>
          <cell r="AR40">
            <v>1311.23824139</v>
          </cell>
          <cell r="AS40">
            <v>1309.3305673100001</v>
          </cell>
          <cell r="AT40">
            <v>1257.8018126300001</v>
          </cell>
          <cell r="AU40">
            <v>1268.5483816399999</v>
          </cell>
        </row>
        <row r="41">
          <cell r="A41" t="str">
            <v xml:space="preserve">   SPNF</v>
          </cell>
          <cell r="C41">
            <v>2.2953000000000001</v>
          </cell>
          <cell r="D41">
            <v>6.6505000000000001</v>
          </cell>
          <cell r="E41">
            <v>6.6505000000000001</v>
          </cell>
          <cell r="F41">
            <v>6.1036000000000001</v>
          </cell>
          <cell r="G41">
            <v>6.1036000000000001</v>
          </cell>
          <cell r="H41">
            <v>9.5685000000000002</v>
          </cell>
          <cell r="I41">
            <v>9.5684999999999985</v>
          </cell>
          <cell r="J41">
            <v>8.5153999999999996</v>
          </cell>
          <cell r="K41">
            <v>11.1014</v>
          </cell>
          <cell r="L41">
            <v>7.6662999999999997</v>
          </cell>
          <cell r="M41">
            <v>7.202</v>
          </cell>
          <cell r="N41">
            <v>3.3569</v>
          </cell>
          <cell r="O41">
            <v>5.3666999999999998</v>
          </cell>
          <cell r="P41">
            <v>5.0087999999999999</v>
          </cell>
          <cell r="Q41">
            <v>7.9223999999999997</v>
          </cell>
          <cell r="R41">
            <v>5.4705000000000004</v>
          </cell>
          <cell r="S41">
            <v>15.4223</v>
          </cell>
          <cell r="T41">
            <v>16.124199999999998</v>
          </cell>
          <cell r="U41">
            <v>17.088999999999999</v>
          </cell>
          <cell r="V41">
            <v>17.088999999999999</v>
          </cell>
          <cell r="W41">
            <v>14.468</v>
          </cell>
          <cell r="X41">
            <v>15.7714</v>
          </cell>
          <cell r="Y41">
            <v>16.626543000000002</v>
          </cell>
          <cell r="Z41">
            <v>16.994536</v>
          </cell>
          <cell r="AA41">
            <v>18.135846999999998</v>
          </cell>
          <cell r="AB41">
            <v>19.367936</v>
          </cell>
          <cell r="AC41">
            <v>19.469436999999999</v>
          </cell>
          <cell r="AD41">
            <v>21.659167</v>
          </cell>
          <cell r="AE41">
            <v>21.8752</v>
          </cell>
          <cell r="AF41">
            <v>21.79476</v>
          </cell>
          <cell r="AG41">
            <v>22.07687</v>
          </cell>
          <cell r="AH41">
            <v>22.207322000000001</v>
          </cell>
          <cell r="AI41">
            <v>22.207322000000001</v>
          </cell>
          <cell r="AJ41">
            <v>23.993683999999998</v>
          </cell>
          <cell r="AK41">
            <v>24.185449999999999</v>
          </cell>
          <cell r="AL41">
            <v>23.876446999999999</v>
          </cell>
          <cell r="AM41">
            <v>23.031682</v>
          </cell>
          <cell r="AN41">
            <v>24.379646000000001</v>
          </cell>
          <cell r="AO41">
            <v>24.182188</v>
          </cell>
          <cell r="AP41">
            <v>24.25648932</v>
          </cell>
          <cell r="AQ41">
            <v>24.107262429999999</v>
          </cell>
          <cell r="AR41">
            <v>24.217377419999998</v>
          </cell>
          <cell r="AS41">
            <v>23.37283038</v>
          </cell>
          <cell r="AT41">
            <v>24.425480709999999</v>
          </cell>
          <cell r="AU41">
            <v>25.603850909999998</v>
          </cell>
        </row>
        <row r="42">
          <cell r="A42" t="str">
            <v xml:space="preserve">   SPFNB</v>
          </cell>
          <cell r="C42">
            <v>0.31919999999999998</v>
          </cell>
          <cell r="D42">
            <v>11.660399999999999</v>
          </cell>
          <cell r="E42">
            <v>11.660400000000001</v>
          </cell>
          <cell r="F42">
            <v>3.9163999999999999</v>
          </cell>
          <cell r="G42">
            <v>3.9163999999999999</v>
          </cell>
          <cell r="H42">
            <v>0.69099999999999995</v>
          </cell>
          <cell r="I42">
            <v>0.69099999999999995</v>
          </cell>
          <cell r="J42">
            <v>0.76380000000000003</v>
          </cell>
          <cell r="K42">
            <v>0.68789999999999996</v>
          </cell>
          <cell r="L42">
            <v>1.0537000000000001</v>
          </cell>
          <cell r="M42">
            <v>0.58720000000000006</v>
          </cell>
          <cell r="N42">
            <v>0.68720000000000003</v>
          </cell>
          <cell r="O42">
            <v>0.48720000000000002</v>
          </cell>
          <cell r="P42">
            <v>0.16120000000000001</v>
          </cell>
          <cell r="Q42">
            <v>3.0000000000000001E-3</v>
          </cell>
          <cell r="R42">
            <v>3.0000000000000001E-3</v>
          </cell>
          <cell r="S42">
            <v>1.4410000000000001</v>
          </cell>
          <cell r="T42">
            <v>2.5209999999999999</v>
          </cell>
          <cell r="U42">
            <v>1.831</v>
          </cell>
          <cell r="V42">
            <v>1.831</v>
          </cell>
          <cell r="W42">
            <v>1.377</v>
          </cell>
          <cell r="X42">
            <v>0.627</v>
          </cell>
          <cell r="Y42">
            <v>0.627</v>
          </cell>
          <cell r="Z42">
            <v>0.627</v>
          </cell>
          <cell r="AA42">
            <v>0.627</v>
          </cell>
          <cell r="AB42">
            <v>0.625</v>
          </cell>
          <cell r="AC42">
            <v>0.63580000000000003</v>
          </cell>
          <cell r="AD42">
            <v>0.637791</v>
          </cell>
          <cell r="AE42">
            <v>7.8857910000000002</v>
          </cell>
          <cell r="AF42">
            <v>10.481</v>
          </cell>
          <cell r="AG42">
            <v>10.952</v>
          </cell>
          <cell r="AH42">
            <v>10.8</v>
          </cell>
          <cell r="AI42">
            <v>10.8</v>
          </cell>
          <cell r="AJ42">
            <v>11.356999999999999</v>
          </cell>
          <cell r="AK42">
            <v>11.29</v>
          </cell>
          <cell r="AL42">
            <v>12.757</v>
          </cell>
          <cell r="AM42">
            <v>10.507999999999999</v>
          </cell>
          <cell r="AN42">
            <v>4.6500000000000004</v>
          </cell>
          <cell r="AO42">
            <v>4.6500000000000004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</row>
        <row r="43">
          <cell r="A43" t="str">
            <v>OTROS DEPOSITOS M/N</v>
          </cell>
          <cell r="C43">
            <v>13587.156024000004</v>
          </cell>
          <cell r="D43">
            <v>19157.981017000002</v>
          </cell>
          <cell r="E43">
            <v>19157.981017000002</v>
          </cell>
          <cell r="F43">
            <v>19773.338262000001</v>
          </cell>
          <cell r="G43">
            <v>19773.338262000001</v>
          </cell>
          <cell r="H43">
            <v>24858.969652</v>
          </cell>
          <cell r="I43">
            <v>24858.969652</v>
          </cell>
          <cell r="J43">
            <v>35716.815090000004</v>
          </cell>
          <cell r="K43">
            <v>50424.332870000006</v>
          </cell>
          <cell r="L43">
            <v>41268.718660000006</v>
          </cell>
          <cell r="M43">
            <v>36173.71271</v>
          </cell>
          <cell r="N43">
            <v>25356.155323999999</v>
          </cell>
          <cell r="O43">
            <v>41262.433379999995</v>
          </cell>
          <cell r="P43">
            <v>35983.676845000002</v>
          </cell>
          <cell r="Q43">
            <v>33968.681751999997</v>
          </cell>
          <cell r="R43">
            <v>39414.410816999996</v>
          </cell>
          <cell r="S43">
            <v>38751.278680000003</v>
          </cell>
          <cell r="T43">
            <v>41704.690512000008</v>
          </cell>
          <cell r="U43">
            <v>30233.99366</v>
          </cell>
          <cell r="V43">
            <v>30233.99366</v>
          </cell>
          <cell r="W43">
            <v>42312.078689999995</v>
          </cell>
          <cell r="X43">
            <v>44351.841639999999</v>
          </cell>
          <cell r="Y43">
            <v>59415.91633953042</v>
          </cell>
          <cell r="Z43">
            <v>51592.625517427783</v>
          </cell>
          <cell r="AA43">
            <v>49576.00220852944</v>
          </cell>
          <cell r="AB43">
            <v>55270.500591751319</v>
          </cell>
          <cell r="AC43">
            <v>55146.722375663048</v>
          </cell>
          <cell r="AD43">
            <v>54799.921337249274</v>
          </cell>
          <cell r="AE43">
            <v>74919.550014130087</v>
          </cell>
          <cell r="AF43">
            <v>56029.250953307674</v>
          </cell>
          <cell r="AG43">
            <v>65482.090591788226</v>
          </cell>
          <cell r="AH43">
            <v>53170.31164896366</v>
          </cell>
          <cell r="AI43">
            <v>53170.31164896366</v>
          </cell>
          <cell r="AJ43">
            <v>60704.213323513424</v>
          </cell>
          <cell r="AK43">
            <v>60262.3688422181</v>
          </cell>
          <cell r="AL43">
            <v>61280.222219197458</v>
          </cell>
          <cell r="AM43">
            <v>63597.042131410388</v>
          </cell>
          <cell r="AN43">
            <v>71361.057738512871</v>
          </cell>
          <cell r="AO43">
            <v>67828.061573016996</v>
          </cell>
          <cell r="AP43">
            <v>63591.249776982426</v>
          </cell>
          <cell r="AQ43">
            <v>67039.48360857481</v>
          </cell>
          <cell r="AR43">
            <v>68464.25817367353</v>
          </cell>
          <cell r="AS43">
            <v>58721.61479266519</v>
          </cell>
          <cell r="AT43">
            <v>71349.968724101986</v>
          </cell>
          <cell r="AU43">
            <v>51540.905713888496</v>
          </cell>
        </row>
        <row r="44">
          <cell r="A44" t="str">
            <v xml:space="preserve">   Cheques de gerencia</v>
          </cell>
          <cell r="C44">
            <v>5976.5652410000002</v>
          </cell>
          <cell r="D44">
            <v>3930.7954490000002</v>
          </cell>
          <cell r="E44">
            <v>3930.7954490000002</v>
          </cell>
          <cell r="F44">
            <v>4644.5097390000001</v>
          </cell>
          <cell r="G44">
            <v>4644.5097390000001</v>
          </cell>
          <cell r="H44">
            <v>2961.388504</v>
          </cell>
          <cell r="I44">
            <v>2961.388504</v>
          </cell>
          <cell r="J44">
            <v>3448.575374</v>
          </cell>
          <cell r="K44">
            <v>13326.083369</v>
          </cell>
          <cell r="L44">
            <v>5086.2476910000005</v>
          </cell>
          <cell r="M44">
            <v>5158.1771079999999</v>
          </cell>
          <cell r="N44">
            <v>4090.5793180000001</v>
          </cell>
          <cell r="O44">
            <v>5041.992765</v>
          </cell>
          <cell r="P44">
            <v>4532.4274160000004</v>
          </cell>
          <cell r="Q44">
            <v>4161.823206</v>
          </cell>
          <cell r="R44">
            <v>4363.886724</v>
          </cell>
          <cell r="S44">
            <v>5096.0459119999996</v>
          </cell>
          <cell r="T44">
            <v>5553.7696160000005</v>
          </cell>
          <cell r="U44">
            <v>4281.9852640000008</v>
          </cell>
          <cell r="V44">
            <v>4281.9852640000008</v>
          </cell>
          <cell r="W44">
            <v>4147.448128</v>
          </cell>
          <cell r="X44">
            <v>7483.2350239999996</v>
          </cell>
          <cell r="Y44">
            <v>7767.8453090000003</v>
          </cell>
          <cell r="Z44">
            <v>6735.7249030000003</v>
          </cell>
          <cell r="AA44">
            <v>7847.4880540000004</v>
          </cell>
          <cell r="AB44">
            <v>5739.6176869999999</v>
          </cell>
          <cell r="AC44">
            <v>4510.1514850000003</v>
          </cell>
          <cell r="AD44">
            <v>6156.9148409999998</v>
          </cell>
          <cell r="AE44">
            <v>5696.1751629999999</v>
          </cell>
          <cell r="AF44">
            <v>4364.2990790000003</v>
          </cell>
          <cell r="AG44">
            <v>5181.2944669999997</v>
          </cell>
          <cell r="AH44">
            <v>3482.4804549999999</v>
          </cell>
          <cell r="AI44">
            <v>3482.4804549999999</v>
          </cell>
          <cell r="AJ44">
            <v>4310.0934470000002</v>
          </cell>
          <cell r="AK44">
            <v>4845.5332740000003</v>
          </cell>
          <cell r="AL44">
            <v>4613.7203330000002</v>
          </cell>
          <cell r="AM44">
            <v>5838.5077760000004</v>
          </cell>
          <cell r="AN44">
            <v>4987.5125509999998</v>
          </cell>
          <cell r="AO44">
            <v>4860.3508389999997</v>
          </cell>
          <cell r="AP44">
            <v>5211.9597899999999</v>
          </cell>
          <cell r="AQ44">
            <v>3976.0026320000002</v>
          </cell>
          <cell r="AR44">
            <v>5169.53676</v>
          </cell>
          <cell r="AS44">
            <v>4182.5717549999999</v>
          </cell>
          <cell r="AT44">
            <v>5547.5896739999998</v>
          </cell>
          <cell r="AU44">
            <v>3919.3830739999999</v>
          </cell>
        </row>
        <row r="45">
          <cell r="A45" t="str">
            <v xml:space="preserve">   Cheques certificados </v>
          </cell>
          <cell r="C45">
            <v>406.89058799999998</v>
          </cell>
          <cell r="D45">
            <v>739.48567300000002</v>
          </cell>
          <cell r="E45">
            <v>739.48567300000002</v>
          </cell>
          <cell r="F45">
            <v>612.08453599999996</v>
          </cell>
          <cell r="G45">
            <v>612.08453599999996</v>
          </cell>
          <cell r="H45">
            <v>564.66497100000004</v>
          </cell>
          <cell r="I45">
            <v>564.66497100000004</v>
          </cell>
          <cell r="J45">
            <v>867.97493399999996</v>
          </cell>
          <cell r="K45">
            <v>996.80853599999989</v>
          </cell>
          <cell r="L45">
            <v>1103.5870580000001</v>
          </cell>
          <cell r="M45">
            <v>1141.678848</v>
          </cell>
          <cell r="N45">
            <v>1324.2189780000001</v>
          </cell>
          <cell r="O45">
            <v>1336.911715</v>
          </cell>
          <cell r="P45">
            <v>1071.6377660000001</v>
          </cell>
          <cell r="Q45">
            <v>947.359059</v>
          </cell>
          <cell r="R45">
            <v>1349.9434249999999</v>
          </cell>
          <cell r="S45">
            <v>1316.1462840000002</v>
          </cell>
          <cell r="T45">
            <v>1189.849876</v>
          </cell>
          <cell r="U45">
            <v>1260.213084</v>
          </cell>
          <cell r="V45">
            <v>1260.213084</v>
          </cell>
          <cell r="W45">
            <v>1283.062608</v>
          </cell>
          <cell r="X45">
            <v>712.27207799999996</v>
          </cell>
          <cell r="Y45">
            <v>646.40993300000002</v>
          </cell>
          <cell r="Z45">
            <v>771.45247300000005</v>
          </cell>
          <cell r="AA45">
            <v>606.63582199999996</v>
          </cell>
          <cell r="AB45">
            <v>723.45191599999998</v>
          </cell>
          <cell r="AC45">
            <v>814.02986299999998</v>
          </cell>
          <cell r="AD45">
            <v>632.90989000000002</v>
          </cell>
          <cell r="AE45">
            <v>703.22605999999996</v>
          </cell>
          <cell r="AF45">
            <v>530.36008300000003</v>
          </cell>
          <cell r="AG45">
            <v>832.20656299999996</v>
          </cell>
          <cell r="AH45">
            <v>714.17735300000004</v>
          </cell>
          <cell r="AI45">
            <v>714.17735300000004</v>
          </cell>
          <cell r="AJ45">
            <v>629.35847200000001</v>
          </cell>
          <cell r="AK45">
            <v>698.68371100000002</v>
          </cell>
          <cell r="AL45">
            <v>499.08724100000001</v>
          </cell>
          <cell r="AM45">
            <v>623.49719000000005</v>
          </cell>
          <cell r="AN45">
            <v>444.69758300000001</v>
          </cell>
          <cell r="AO45">
            <v>609.97292000000004</v>
          </cell>
          <cell r="AP45">
            <v>538.70790199999999</v>
          </cell>
          <cell r="AQ45">
            <v>408.07775800000002</v>
          </cell>
          <cell r="AR45">
            <v>540.54492900000002</v>
          </cell>
          <cell r="AS45">
            <v>392.224401</v>
          </cell>
          <cell r="AT45">
            <v>559.698712</v>
          </cell>
          <cell r="AU45">
            <v>358.601066</v>
          </cell>
        </row>
        <row r="46">
          <cell r="A46" t="str">
            <v xml:space="preserve">   Plazo vencido </v>
          </cell>
          <cell r="C46">
            <v>2252.8651350000009</v>
          </cell>
          <cell r="D46">
            <v>3184.2984800000013</v>
          </cell>
          <cell r="E46">
            <v>3184.2984800000013</v>
          </cell>
          <cell r="F46">
            <v>3120.6817740000015</v>
          </cell>
          <cell r="G46">
            <v>3120.6817740000015</v>
          </cell>
          <cell r="H46">
            <v>4896.2460679999995</v>
          </cell>
          <cell r="I46">
            <v>4896.2460679999995</v>
          </cell>
          <cell r="J46">
            <v>3039.054924</v>
          </cell>
          <cell r="K46">
            <v>3656.4175660000001</v>
          </cell>
          <cell r="L46">
            <v>4631.8358509999998</v>
          </cell>
          <cell r="M46">
            <v>3933.3691340000005</v>
          </cell>
          <cell r="N46">
            <v>3353.4125789999989</v>
          </cell>
          <cell r="O46">
            <v>3824.6427999999996</v>
          </cell>
          <cell r="P46">
            <v>2978.2808349999996</v>
          </cell>
          <cell r="Q46">
            <v>2684.582171</v>
          </cell>
          <cell r="R46">
            <v>3140.2559359999996</v>
          </cell>
          <cell r="S46">
            <v>2966.3328000000001</v>
          </cell>
          <cell r="T46">
            <v>3997.4547080000011</v>
          </cell>
          <cell r="U46">
            <v>3865.2587640000002</v>
          </cell>
          <cell r="V46">
            <v>3865.2587640000002</v>
          </cell>
          <cell r="W46">
            <v>4520.783543999999</v>
          </cell>
          <cell r="X46">
            <v>4849.6061040000004</v>
          </cell>
          <cell r="Y46">
            <v>4225.5500510000002</v>
          </cell>
          <cell r="Z46">
            <v>4305.8147179999996</v>
          </cell>
          <cell r="AA46">
            <v>3133.757607</v>
          </cell>
          <cell r="AB46">
            <v>4357.5470679999999</v>
          </cell>
          <cell r="AC46">
            <v>3648.6391100000001</v>
          </cell>
          <cell r="AD46">
            <v>3649.0082790000001</v>
          </cell>
          <cell r="AE46">
            <v>5486.7028920000002</v>
          </cell>
          <cell r="AF46">
            <v>4873.8657160000002</v>
          </cell>
          <cell r="AG46">
            <v>9459.6145109999998</v>
          </cell>
          <cell r="AH46">
            <v>6460.5439159999996</v>
          </cell>
          <cell r="AI46">
            <v>6460.5439159999996</v>
          </cell>
          <cell r="AJ46">
            <v>6357.574404</v>
          </cell>
          <cell r="AK46">
            <v>5088.5711259999998</v>
          </cell>
          <cell r="AL46">
            <v>5027.174129</v>
          </cell>
          <cell r="AM46">
            <v>5552.0882780000002</v>
          </cell>
          <cell r="AN46">
            <v>5572.2583690000001</v>
          </cell>
          <cell r="AO46">
            <v>7163.708106</v>
          </cell>
          <cell r="AP46">
            <v>5605.2611420000003</v>
          </cell>
          <cell r="AQ46">
            <v>4537.4520320000001</v>
          </cell>
          <cell r="AR46">
            <v>5026.6489510000001</v>
          </cell>
          <cell r="AS46">
            <v>6344.18498</v>
          </cell>
          <cell r="AT46">
            <v>5609.9817590000002</v>
          </cell>
          <cell r="AU46">
            <v>8596.4308359999995</v>
          </cell>
        </row>
        <row r="47">
          <cell r="A47" t="str">
            <v xml:space="preserve">   Dep judiciales</v>
          </cell>
          <cell r="C47">
            <v>0</v>
          </cell>
          <cell r="D47">
            <v>4963.7838350000002</v>
          </cell>
          <cell r="E47">
            <v>4963.7838350000002</v>
          </cell>
          <cell r="F47">
            <v>6298.4559810000001</v>
          </cell>
          <cell r="G47">
            <v>6298.4559810000001</v>
          </cell>
          <cell r="H47">
            <v>7768.1054130000011</v>
          </cell>
          <cell r="I47">
            <v>7768.1054130000011</v>
          </cell>
          <cell r="J47">
            <v>7984.6327979999996</v>
          </cell>
          <cell r="K47">
            <v>8142.2435000000005</v>
          </cell>
          <cell r="L47">
            <v>8120.7335659999999</v>
          </cell>
          <cell r="M47">
            <v>8264.0598520000003</v>
          </cell>
          <cell r="N47">
            <v>8301.0754940000006</v>
          </cell>
          <cell r="O47">
            <v>8617.796049999999</v>
          </cell>
          <cell r="P47">
            <v>8705.2180520000002</v>
          </cell>
          <cell r="Q47">
            <v>8417.8006189999996</v>
          </cell>
          <cell r="R47">
            <v>8456.7597059999989</v>
          </cell>
          <cell r="S47">
            <v>8519.6672440000002</v>
          </cell>
          <cell r="T47">
            <v>8939.5513360000004</v>
          </cell>
          <cell r="U47">
            <v>9067.5262000000002</v>
          </cell>
          <cell r="V47">
            <v>9067.5262000000002</v>
          </cell>
          <cell r="W47">
            <v>9071.7851799999989</v>
          </cell>
          <cell r="X47">
            <v>9089.2830539999995</v>
          </cell>
          <cell r="Y47">
            <v>9237.1243759999998</v>
          </cell>
          <cell r="Z47">
            <v>9419.2369629999994</v>
          </cell>
          <cell r="AA47">
            <v>9572.5974160000005</v>
          </cell>
          <cell r="AB47">
            <v>9738.9352450000006</v>
          </cell>
          <cell r="AC47">
            <v>9609.9257105699999</v>
          </cell>
          <cell r="AD47">
            <v>9709.8488340000004</v>
          </cell>
          <cell r="AE47">
            <v>10103.547895</v>
          </cell>
          <cell r="AF47">
            <v>10227.879960050001</v>
          </cell>
          <cell r="AG47">
            <v>10472.68491733</v>
          </cell>
          <cell r="AH47">
            <v>10307.6040333</v>
          </cell>
          <cell r="AI47">
            <v>10307.6040333</v>
          </cell>
          <cell r="AJ47">
            <v>10283.14960024</v>
          </cell>
          <cell r="AK47">
            <v>10515.82895601</v>
          </cell>
          <cell r="AL47">
            <v>10415.11791271</v>
          </cell>
          <cell r="AM47">
            <v>10611.038048439999</v>
          </cell>
          <cell r="AN47">
            <v>10686.403398</v>
          </cell>
          <cell r="AO47">
            <v>10738.139067</v>
          </cell>
          <cell r="AP47">
            <v>10970.553539</v>
          </cell>
          <cell r="AQ47">
            <v>13018.08642562</v>
          </cell>
          <cell r="AR47">
            <v>14632.996112000001</v>
          </cell>
          <cell r="AS47">
            <v>13202.423269000001</v>
          </cell>
          <cell r="AT47">
            <v>12948.8179473</v>
          </cell>
          <cell r="AU47">
            <v>12872.025991</v>
          </cell>
        </row>
        <row r="48">
          <cell r="A48" t="str">
            <v xml:space="preserve">   Otras exigibilidades de bancos</v>
          </cell>
          <cell r="C48">
            <v>1205.1300000000001</v>
          </cell>
          <cell r="D48">
            <v>2557.9299999999998</v>
          </cell>
          <cell r="E48">
            <v>2557.9299999999998</v>
          </cell>
          <cell r="F48">
            <v>3135.5043019999994</v>
          </cell>
          <cell r="G48">
            <v>3135.5043019999994</v>
          </cell>
          <cell r="H48">
            <v>6447.0077460000002</v>
          </cell>
          <cell r="I48">
            <v>6447.0077460000002</v>
          </cell>
          <cell r="J48">
            <v>18313.09016</v>
          </cell>
          <cell r="K48">
            <v>21500.043979000002</v>
          </cell>
          <cell r="L48">
            <v>19715.401554</v>
          </cell>
          <cell r="M48">
            <v>14145.880848000001</v>
          </cell>
          <cell r="N48">
            <v>4952.5450349999992</v>
          </cell>
          <cell r="O48">
            <v>18946.706749999998</v>
          </cell>
          <cell r="P48">
            <v>14676.967865999999</v>
          </cell>
          <cell r="Q48">
            <v>13545.794776999999</v>
          </cell>
          <cell r="R48">
            <v>17282.511075999999</v>
          </cell>
          <cell r="S48">
            <v>15468.78954</v>
          </cell>
          <cell r="T48">
            <v>16428.434076000001</v>
          </cell>
          <cell r="U48">
            <v>6154.1814279999999</v>
          </cell>
          <cell r="V48">
            <v>6154.1814279999999</v>
          </cell>
          <cell r="W48">
            <v>17311.046310000002</v>
          </cell>
          <cell r="X48">
            <v>15294.536479999999</v>
          </cell>
          <cell r="Y48">
            <v>21914.269629999999</v>
          </cell>
          <cell r="Z48">
            <v>19005.408711</v>
          </cell>
          <cell r="AA48">
            <v>16108.230086</v>
          </cell>
          <cell r="AB48">
            <v>23214.33224</v>
          </cell>
          <cell r="AC48">
            <v>24026.453635000002</v>
          </cell>
          <cell r="AD48">
            <v>21843.02015</v>
          </cell>
          <cell r="AE48">
            <v>33199.093078999998</v>
          </cell>
          <cell r="AF48">
            <v>21754.449246</v>
          </cell>
          <cell r="AG48">
            <v>24761.448848</v>
          </cell>
          <cell r="AH48">
            <v>16500.422719999999</v>
          </cell>
          <cell r="AI48">
            <v>16500.422719999999</v>
          </cell>
          <cell r="AJ48">
            <v>21761.275839000002</v>
          </cell>
          <cell r="AK48">
            <v>21538.392522999999</v>
          </cell>
          <cell r="AL48">
            <v>23037.665473000001</v>
          </cell>
          <cell r="AM48">
            <v>23209.576688000001</v>
          </cell>
          <cell r="AN48">
            <v>29160.241529999999</v>
          </cell>
          <cell r="AO48">
            <v>24615.097224000001</v>
          </cell>
          <cell r="AP48">
            <v>20828.392789000001</v>
          </cell>
          <cell r="AQ48">
            <v>23473.633043000002</v>
          </cell>
          <cell r="AR48">
            <v>23390.931452000001</v>
          </cell>
          <cell r="AS48">
            <v>16493.012658</v>
          </cell>
          <cell r="AT48">
            <v>27083.786905000001</v>
          </cell>
          <cell r="AU48">
            <v>8703.4420969999992</v>
          </cell>
        </row>
        <row r="49">
          <cell r="A49" t="str">
            <v xml:space="preserve">   Otras obligaciones</v>
          </cell>
          <cell r="C49">
            <v>3745.7050600000002</v>
          </cell>
          <cell r="D49">
            <v>3781.6875800000003</v>
          </cell>
          <cell r="E49">
            <v>3781.6875800000003</v>
          </cell>
          <cell r="F49">
            <v>1962.1019299999998</v>
          </cell>
          <cell r="G49">
            <v>1962.1019299999998</v>
          </cell>
          <cell r="H49">
            <v>2221.5569500000001</v>
          </cell>
          <cell r="I49">
            <v>2221.5569500000001</v>
          </cell>
          <cell r="J49">
            <v>2063.4868999999999</v>
          </cell>
          <cell r="K49">
            <v>2802.7359199999996</v>
          </cell>
          <cell r="L49">
            <v>2610.9129399999997</v>
          </cell>
          <cell r="M49">
            <v>3530.5469199999993</v>
          </cell>
          <cell r="N49">
            <v>3334.3239199999998</v>
          </cell>
          <cell r="O49">
            <v>3494.3833000000004</v>
          </cell>
          <cell r="P49">
            <v>4019.14491</v>
          </cell>
          <cell r="Q49">
            <v>4211.3219200000003</v>
          </cell>
          <cell r="R49">
            <v>4821.0539499999995</v>
          </cell>
          <cell r="S49">
            <v>5384.2969000000003</v>
          </cell>
          <cell r="T49">
            <v>5595.630900000001</v>
          </cell>
          <cell r="U49">
            <v>5604.8289200000008</v>
          </cell>
          <cell r="V49">
            <v>5604.8289200000008</v>
          </cell>
          <cell r="W49">
            <v>5977.9529199999997</v>
          </cell>
          <cell r="X49">
            <v>6922.9088999999985</v>
          </cell>
          <cell r="Y49">
            <v>15624.717040530417</v>
          </cell>
          <cell r="Z49">
            <v>11354.987749427783</v>
          </cell>
          <cell r="AA49">
            <v>12307.293223529437</v>
          </cell>
          <cell r="AB49">
            <v>11496.616435751319</v>
          </cell>
          <cell r="AC49">
            <v>12537.522572093045</v>
          </cell>
          <cell r="AD49">
            <v>12808.21934324927</v>
          </cell>
          <cell r="AE49">
            <v>19730.804925130087</v>
          </cell>
          <cell r="AF49">
            <v>14278.396869257665</v>
          </cell>
          <cell r="AG49">
            <v>14774.841285458229</v>
          </cell>
          <cell r="AH49">
            <v>15705.083171663662</v>
          </cell>
          <cell r="AI49">
            <v>15705.083171663662</v>
          </cell>
          <cell r="AJ49">
            <v>17362.761561273426</v>
          </cell>
          <cell r="AK49">
            <v>17575.359252208098</v>
          </cell>
          <cell r="AL49">
            <v>17687.457130487455</v>
          </cell>
          <cell r="AM49">
            <v>17762.33415097039</v>
          </cell>
          <cell r="AN49">
            <v>20509.944307512869</v>
          </cell>
          <cell r="AO49">
            <v>19840.79341701699</v>
          </cell>
          <cell r="AP49">
            <v>20436.374614982429</v>
          </cell>
          <cell r="AQ49">
            <v>21626.231717954808</v>
          </cell>
          <cell r="AR49">
            <v>19703.599969673523</v>
          </cell>
          <cell r="AS49">
            <v>18107.197729665186</v>
          </cell>
          <cell r="AT49">
            <v>19600.093726801977</v>
          </cell>
          <cell r="AU49">
            <v>17091.022649888491</v>
          </cell>
        </row>
        <row r="50">
          <cell r="A50" t="str">
            <v>OTROS DEPOSITOS (en $)</v>
          </cell>
          <cell r="C50">
            <v>91.749599999999987</v>
          </cell>
          <cell r="D50">
            <v>90.659300000000002</v>
          </cell>
          <cell r="E50">
            <v>90.659300000000002</v>
          </cell>
          <cell r="F50">
            <v>72.622600000000006</v>
          </cell>
          <cell r="G50">
            <v>72.622600000000006</v>
          </cell>
          <cell r="H50">
            <v>66.528800000000004</v>
          </cell>
          <cell r="I50">
            <v>66.528800000000004</v>
          </cell>
          <cell r="J50">
            <v>79.621500000000012</v>
          </cell>
          <cell r="K50">
            <v>92.629000000000005</v>
          </cell>
          <cell r="L50">
            <v>97.710000000000008</v>
          </cell>
          <cell r="M50">
            <v>80.469499999999996</v>
          </cell>
          <cell r="N50">
            <v>66.523200000000003</v>
          </cell>
          <cell r="O50">
            <v>77.4084</v>
          </cell>
          <cell r="P50">
            <v>69.754500000000007</v>
          </cell>
          <cell r="Q50">
            <v>80.800799999999995</v>
          </cell>
          <cell r="R50">
            <v>81.4011</v>
          </cell>
          <cell r="S50">
            <v>74.843000000000004</v>
          </cell>
          <cell r="T50">
            <v>70.025599999999997</v>
          </cell>
          <cell r="U50">
            <v>49.044499999999999</v>
          </cell>
          <cell r="V50">
            <v>49.044499999999999</v>
          </cell>
          <cell r="W50">
            <v>75.497500000000002</v>
          </cell>
          <cell r="X50">
            <v>81.981999999999999</v>
          </cell>
          <cell r="Y50">
            <v>63.363848267514463</v>
          </cell>
          <cell r="Z50">
            <v>84.000934438725636</v>
          </cell>
          <cell r="AA50">
            <v>74.268396424502455</v>
          </cell>
          <cell r="AB50">
            <v>86.425724254410511</v>
          </cell>
          <cell r="AC50">
            <v>84.882614593865227</v>
          </cell>
          <cell r="AD50">
            <v>81.730469752520108</v>
          </cell>
          <cell r="AE50">
            <v>114.17025168169943</v>
          </cell>
          <cell r="AF50">
            <v>82.22419932635853</v>
          </cell>
          <cell r="AG50">
            <v>93.462806137294976</v>
          </cell>
          <cell r="AH50">
            <v>67.665441816717333</v>
          </cell>
          <cell r="AI50">
            <v>67.665441816717333</v>
          </cell>
          <cell r="AJ50">
            <v>87.710263675857718</v>
          </cell>
          <cell r="AK50">
            <v>85.45994874814518</v>
          </cell>
          <cell r="AL50">
            <v>83.278076385923512</v>
          </cell>
          <cell r="AM50">
            <v>103.77221009185587</v>
          </cell>
          <cell r="AN50">
            <v>97.379525014104161</v>
          </cell>
          <cell r="AO50">
            <v>92.517626682805428</v>
          </cell>
          <cell r="AP50">
            <v>100.29902782892869</v>
          </cell>
          <cell r="AQ50">
            <v>99.221705142015367</v>
          </cell>
          <cell r="AR50">
            <v>100.56666354636896</v>
          </cell>
          <cell r="AS50">
            <v>95.569230582873288</v>
          </cell>
          <cell r="AT50">
            <v>115.21132371706972</v>
          </cell>
          <cell r="AU50">
            <v>95.685018737912372</v>
          </cell>
        </row>
        <row r="51">
          <cell r="A51" t="str">
            <v xml:space="preserve">   Cheques de gerencia</v>
          </cell>
          <cell r="C51">
            <v>1.9729000000000001</v>
          </cell>
          <cell r="D51">
            <v>5.3300999999999998</v>
          </cell>
          <cell r="E51">
            <v>5.3300999999999998</v>
          </cell>
          <cell r="F51">
            <v>2.1627000000000001</v>
          </cell>
          <cell r="G51">
            <v>2.1627000000000001</v>
          </cell>
          <cell r="H51">
            <v>3.1156000000000001</v>
          </cell>
          <cell r="I51">
            <v>3.1156000000000001</v>
          </cell>
          <cell r="J51">
            <v>3.4413</v>
          </cell>
          <cell r="K51">
            <v>2.9531000000000001</v>
          </cell>
          <cell r="L51">
            <v>8.5208999999999993</v>
          </cell>
          <cell r="M51">
            <v>5.2077999999999998</v>
          </cell>
          <cell r="N51">
            <v>3.2753999999999999</v>
          </cell>
          <cell r="O51">
            <v>5.4436999999999998</v>
          </cell>
          <cell r="P51">
            <v>4.9968000000000004</v>
          </cell>
          <cell r="Q51">
            <v>5.3293999999999997</v>
          </cell>
          <cell r="R51">
            <v>5.7671999999999999</v>
          </cell>
          <cell r="S51">
            <v>9.0083000000000002</v>
          </cell>
          <cell r="T51">
            <v>7.5877999999999997</v>
          </cell>
          <cell r="U51">
            <v>4.7858999999999998</v>
          </cell>
          <cell r="V51">
            <v>4.7858999999999998</v>
          </cell>
          <cell r="W51">
            <v>6.4787999999999997</v>
          </cell>
          <cell r="X51">
            <v>8.9266000000000005</v>
          </cell>
          <cell r="Y51">
            <v>7.2362754702633403</v>
          </cell>
          <cell r="Z51">
            <v>7.9272791583961801</v>
          </cell>
          <cell r="AA51">
            <v>9.1366714578085606</v>
          </cell>
          <cell r="AB51">
            <v>8.9782364927061291</v>
          </cell>
          <cell r="AC51">
            <v>8.7669349953653608</v>
          </cell>
          <cell r="AD51">
            <v>7.7655286168217099</v>
          </cell>
          <cell r="AE51">
            <v>11.5816188664213</v>
          </cell>
          <cell r="AF51">
            <v>10.139734227129299</v>
          </cell>
          <cell r="AG51">
            <v>9.6090430049499407</v>
          </cell>
          <cell r="AH51">
            <v>8.0356825841660804</v>
          </cell>
          <cell r="AI51">
            <v>8.0356825841660804</v>
          </cell>
          <cell r="AJ51">
            <v>8.7537810148795305</v>
          </cell>
          <cell r="AK51">
            <v>7.4752598825831598</v>
          </cell>
          <cell r="AL51">
            <v>5.50636955085628</v>
          </cell>
          <cell r="AM51">
            <v>9.7297639873327597</v>
          </cell>
          <cell r="AN51">
            <v>9.6254490458890292</v>
          </cell>
          <cell r="AO51">
            <v>10.344224480095001</v>
          </cell>
          <cell r="AP51">
            <v>8.44170364682636</v>
          </cell>
          <cell r="AQ51">
            <v>9.8438399448750999</v>
          </cell>
          <cell r="AR51">
            <v>12.650730585980201</v>
          </cell>
          <cell r="AS51">
            <v>12.435436154656999</v>
          </cell>
          <cell r="AT51">
            <v>13.337417117177999</v>
          </cell>
          <cell r="AU51">
            <v>11.026526553899799</v>
          </cell>
        </row>
        <row r="52">
          <cell r="A52" t="str">
            <v xml:space="preserve">   Cheques certificados </v>
          </cell>
          <cell r="C52">
            <v>0.13719999999999999</v>
          </cell>
          <cell r="D52">
            <v>0.34769999999999995</v>
          </cell>
          <cell r="E52">
            <v>0.34769999999999995</v>
          </cell>
          <cell r="F52">
            <v>0.43480000000000002</v>
          </cell>
          <cell r="G52">
            <v>0.43480000000000002</v>
          </cell>
          <cell r="H52">
            <v>0.2319</v>
          </cell>
          <cell r="I52">
            <v>0.2319</v>
          </cell>
          <cell r="J52">
            <v>0.37830000000000003</v>
          </cell>
          <cell r="K52">
            <v>0.28639999999999999</v>
          </cell>
          <cell r="L52">
            <v>0.5242</v>
          </cell>
          <cell r="M52">
            <v>0.44180000000000003</v>
          </cell>
          <cell r="N52">
            <v>0.75339999999999996</v>
          </cell>
          <cell r="O52">
            <v>0.35870000000000002</v>
          </cell>
          <cell r="P52">
            <v>0.26179999999999998</v>
          </cell>
          <cell r="Q52">
            <v>0.51910000000000001</v>
          </cell>
          <cell r="R52">
            <v>0.8075</v>
          </cell>
          <cell r="S52">
            <v>0.36809999999999998</v>
          </cell>
          <cell r="T52">
            <v>0.4158</v>
          </cell>
          <cell r="U52">
            <v>0.26040000000000002</v>
          </cell>
          <cell r="V52">
            <v>0.26040000000000002</v>
          </cell>
          <cell r="W52">
            <v>0.36680000000000001</v>
          </cell>
          <cell r="X52">
            <v>0.56769999999999998</v>
          </cell>
          <cell r="Y52">
            <v>0.39183120147282002</v>
          </cell>
          <cell r="Z52">
            <v>0.50399846367606005</v>
          </cell>
          <cell r="AA52">
            <v>0.47743764955918999</v>
          </cell>
          <cell r="AB52">
            <v>0.57584963725718996</v>
          </cell>
          <cell r="AC52">
            <v>0.49844726556465002</v>
          </cell>
          <cell r="AD52">
            <v>0.29662993759810002</v>
          </cell>
          <cell r="AE52">
            <v>0.29805318487044002</v>
          </cell>
          <cell r="AF52">
            <v>0.35703936457863</v>
          </cell>
          <cell r="AG52">
            <v>0.52346559604003995</v>
          </cell>
          <cell r="AH52">
            <v>0.33474087171354999</v>
          </cell>
          <cell r="AI52">
            <v>0.33474087171354999</v>
          </cell>
          <cell r="AJ52">
            <v>0.50961184513581004</v>
          </cell>
          <cell r="AK52">
            <v>0.71756949336812004</v>
          </cell>
          <cell r="AL52">
            <v>0.60892619466483999</v>
          </cell>
          <cell r="AM52">
            <v>0.76019165243381004</v>
          </cell>
          <cell r="AN52">
            <v>0.58518668830023002</v>
          </cell>
          <cell r="AO52">
            <v>0.62813737024220995</v>
          </cell>
          <cell r="AP52">
            <v>0.48045498665372</v>
          </cell>
          <cell r="AQ52">
            <v>0.42235305081826002</v>
          </cell>
          <cell r="AR52">
            <v>0.82017841935924996</v>
          </cell>
          <cell r="AS52">
            <v>0.48873264868908001</v>
          </cell>
          <cell r="AT52">
            <v>0.37941526557642002</v>
          </cell>
          <cell r="AU52">
            <v>0.26884037790307003</v>
          </cell>
        </row>
        <row r="53">
          <cell r="A53" t="str">
            <v xml:space="preserve">   Plazo vencido </v>
          </cell>
          <cell r="C53">
            <v>34.561499999999995</v>
          </cell>
          <cell r="D53">
            <v>37.241999999999997</v>
          </cell>
          <cell r="E53">
            <v>37.241999999999997</v>
          </cell>
          <cell r="F53">
            <v>33.108199999999997</v>
          </cell>
          <cell r="G53">
            <v>33.108199999999997</v>
          </cell>
          <cell r="H53">
            <v>37.045200000000001</v>
          </cell>
          <cell r="I53">
            <v>37.045200000000001</v>
          </cell>
          <cell r="J53">
            <v>28.343800000000002</v>
          </cell>
          <cell r="K53">
            <v>43.633400000000002</v>
          </cell>
          <cell r="L53">
            <v>42.494900000000001</v>
          </cell>
          <cell r="M53">
            <v>40.126899999999999</v>
          </cell>
          <cell r="N53">
            <v>33.1937</v>
          </cell>
          <cell r="O53">
            <v>40.548000000000002</v>
          </cell>
          <cell r="P53">
            <v>37.285499999999999</v>
          </cell>
          <cell r="Q53">
            <v>36.857900000000001</v>
          </cell>
          <cell r="R53">
            <v>40.690800000000003</v>
          </cell>
          <cell r="S53">
            <v>30.01</v>
          </cell>
          <cell r="T53">
            <v>35.351399999999998</v>
          </cell>
          <cell r="U53">
            <v>24.743400000000001</v>
          </cell>
          <cell r="V53">
            <v>24.743400000000001</v>
          </cell>
          <cell r="W53">
            <v>31.397400000000001</v>
          </cell>
          <cell r="X53">
            <v>36.028599999999997</v>
          </cell>
          <cell r="Y53">
            <v>23.143426422796701</v>
          </cell>
          <cell r="Z53">
            <v>29.474487090115101</v>
          </cell>
          <cell r="AA53">
            <v>33.875240983154903</v>
          </cell>
          <cell r="AB53">
            <v>37.377031753646897</v>
          </cell>
          <cell r="AC53">
            <v>26.673410713733901</v>
          </cell>
          <cell r="AD53">
            <v>45.112262555032302</v>
          </cell>
          <cell r="AE53">
            <v>53.963595511969302</v>
          </cell>
          <cell r="AF53">
            <v>37.8824644734865</v>
          </cell>
          <cell r="AG53">
            <v>47.058825460567903</v>
          </cell>
          <cell r="AH53">
            <v>30.239353102990499</v>
          </cell>
          <cell r="AI53">
            <v>30.239353102990499</v>
          </cell>
          <cell r="AJ53">
            <v>39.224067981574201</v>
          </cell>
          <cell r="AK53">
            <v>28.0579542835399</v>
          </cell>
          <cell r="AL53">
            <v>33.424631662657497</v>
          </cell>
          <cell r="AM53">
            <v>35.207974377312802</v>
          </cell>
          <cell r="AN53">
            <v>40.283172381926498</v>
          </cell>
          <cell r="AO53">
            <v>44.853705780993302</v>
          </cell>
          <cell r="AP53">
            <v>39.484084490588202</v>
          </cell>
          <cell r="AQ53">
            <v>43.526063448751003</v>
          </cell>
          <cell r="AR53">
            <v>46.649259956872903</v>
          </cell>
          <cell r="AS53">
            <v>43.292661788009603</v>
          </cell>
          <cell r="AT53">
            <v>45.685660778483502</v>
          </cell>
          <cell r="AU53">
            <v>40.783246650557103</v>
          </cell>
        </row>
        <row r="54">
          <cell r="A54" t="str">
            <v xml:space="preserve">   Dep judiciales</v>
          </cell>
          <cell r="C54">
            <v>0</v>
          </cell>
          <cell r="D54">
            <v>3.2214999999999998</v>
          </cell>
          <cell r="E54">
            <v>3.2214999999999998</v>
          </cell>
          <cell r="F54">
            <v>4.0732999999999997</v>
          </cell>
          <cell r="G54">
            <v>4.0732999999999997</v>
          </cell>
          <cell r="H54">
            <v>5.0757000000000003</v>
          </cell>
          <cell r="I54">
            <v>5.0757000000000003</v>
          </cell>
          <cell r="J54">
            <v>4.6001000000000003</v>
          </cell>
          <cell r="K54">
            <v>4.5999999999999996</v>
          </cell>
          <cell r="L54">
            <v>4.3634000000000004</v>
          </cell>
          <cell r="M54">
            <v>3.4982000000000002</v>
          </cell>
          <cell r="N54">
            <v>3.5781999999999998</v>
          </cell>
          <cell r="O54">
            <v>4.3029999999999999</v>
          </cell>
          <cell r="P54">
            <v>4.0595999999999997</v>
          </cell>
          <cell r="Q54">
            <v>4.1830999999999996</v>
          </cell>
          <cell r="R54">
            <v>4.0518000000000001</v>
          </cell>
          <cell r="S54">
            <v>4.1970999999999998</v>
          </cell>
          <cell r="T54">
            <v>4.3288000000000002</v>
          </cell>
          <cell r="U54">
            <v>4.59</v>
          </cell>
          <cell r="V54">
            <v>4.59</v>
          </cell>
          <cell r="W54">
            <v>4.5430000000000001</v>
          </cell>
          <cell r="X54">
            <v>4.5610999999999997</v>
          </cell>
          <cell r="Y54">
            <v>4.6411800000000003</v>
          </cell>
          <cell r="Z54">
            <v>4.9330420000000004</v>
          </cell>
          <cell r="AA54">
            <v>4.757727</v>
          </cell>
          <cell r="AB54">
            <v>4.9308690000000004</v>
          </cell>
          <cell r="AC54">
            <v>5.0621529799999996</v>
          </cell>
          <cell r="AD54">
            <v>4.8789729299999998</v>
          </cell>
          <cell r="AE54">
            <v>5.00325518</v>
          </cell>
          <cell r="AF54">
            <v>4.9659242900000002</v>
          </cell>
          <cell r="AG54">
            <v>5.1361161299999996</v>
          </cell>
          <cell r="AH54">
            <v>4.6011804200000004</v>
          </cell>
          <cell r="AI54">
            <v>4.6011804200000004</v>
          </cell>
          <cell r="AJ54">
            <v>4.6561527399999996</v>
          </cell>
          <cell r="AK54">
            <v>4.7076371200000002</v>
          </cell>
          <cell r="AL54">
            <v>6.6598820700000001</v>
          </cell>
          <cell r="AM54">
            <v>7.0878033699999996</v>
          </cell>
          <cell r="AN54">
            <v>6.8299949099999999</v>
          </cell>
          <cell r="AO54">
            <v>6.98024092</v>
          </cell>
          <cell r="AP54">
            <v>7.0075857900000003</v>
          </cell>
          <cell r="AQ54">
            <v>6.9382599599999999</v>
          </cell>
          <cell r="AR54">
            <v>5.5748620000000004</v>
          </cell>
          <cell r="AS54">
            <v>6.4348792499999998</v>
          </cell>
          <cell r="AT54">
            <v>6.59704464</v>
          </cell>
          <cell r="AU54">
            <v>6.4815855100000004</v>
          </cell>
        </row>
        <row r="55">
          <cell r="A55" t="str">
            <v xml:space="preserve">   Otras exigibilidades</v>
          </cell>
          <cell r="C55">
            <v>21.52</v>
          </cell>
          <cell r="D55">
            <v>21.44</v>
          </cell>
          <cell r="E55">
            <v>21.44</v>
          </cell>
          <cell r="F55">
            <v>27.458600000000001</v>
          </cell>
          <cell r="G55">
            <v>27.458600000000001</v>
          </cell>
          <cell r="H55">
            <v>20.1294</v>
          </cell>
          <cell r="I55">
            <v>20.1294</v>
          </cell>
          <cell r="J55">
            <v>40.932000000000002</v>
          </cell>
          <cell r="K55">
            <v>38.242100000000001</v>
          </cell>
          <cell r="L55">
            <v>39.754600000000003</v>
          </cell>
          <cell r="M55">
            <v>28.726800000000001</v>
          </cell>
          <cell r="N55">
            <v>24.5505</v>
          </cell>
          <cell r="O55">
            <v>25.690999999999999</v>
          </cell>
          <cell r="P55">
            <v>22.271799999999999</v>
          </cell>
          <cell r="Q55">
            <v>32.3673</v>
          </cell>
          <cell r="R55">
            <v>27.652799999999999</v>
          </cell>
          <cell r="S55">
            <v>30.293500000000002</v>
          </cell>
          <cell r="T55">
            <v>21.4358</v>
          </cell>
          <cell r="U55">
            <v>13.3718</v>
          </cell>
          <cell r="V55">
            <v>13.3718</v>
          </cell>
          <cell r="W55">
            <v>31.758500000000002</v>
          </cell>
          <cell r="X55">
            <v>30.771999999999998</v>
          </cell>
          <cell r="Y55">
            <v>26.652851752981601</v>
          </cell>
          <cell r="Z55">
            <v>39.739828876538297</v>
          </cell>
          <cell r="AA55">
            <v>24.497988113979801</v>
          </cell>
          <cell r="AB55">
            <v>33.017447460800298</v>
          </cell>
          <cell r="AC55">
            <v>42.145761289201303</v>
          </cell>
          <cell r="AD55">
            <v>22.456580663067999</v>
          </cell>
          <cell r="AE55">
            <v>42.093685238438397</v>
          </cell>
          <cell r="AF55">
            <v>27.501004251164101</v>
          </cell>
          <cell r="AG55">
            <v>28.944249655737099</v>
          </cell>
          <cell r="AH55">
            <v>23.152764017847201</v>
          </cell>
          <cell r="AI55">
            <v>23.152764017847201</v>
          </cell>
          <cell r="AJ55">
            <v>33.399365254268197</v>
          </cell>
          <cell r="AK55">
            <v>42.897269808654002</v>
          </cell>
          <cell r="AL55">
            <v>35.729572767744898</v>
          </cell>
          <cell r="AM55">
            <v>49.793962944776503</v>
          </cell>
          <cell r="AN55">
            <v>37.703881527988401</v>
          </cell>
          <cell r="AO55">
            <v>28.258879801474901</v>
          </cell>
          <cell r="AP55">
            <v>43.180211574860401</v>
          </cell>
          <cell r="AQ55">
            <v>36.362615617571002</v>
          </cell>
          <cell r="AR55">
            <v>31.492744164156601</v>
          </cell>
          <cell r="AS55">
            <v>28.930285911517601</v>
          </cell>
          <cell r="AT55">
            <v>45.398703155831797</v>
          </cell>
          <cell r="AU55">
            <v>33.598098365552403</v>
          </cell>
        </row>
        <row r="56">
          <cell r="A56" t="str">
            <v xml:space="preserve">   Cuasimonetarios no clasificados</v>
          </cell>
          <cell r="C56">
            <v>33.558</v>
          </cell>
          <cell r="D56">
            <v>23.077999999999999</v>
          </cell>
          <cell r="E56">
            <v>23.077999999999999</v>
          </cell>
          <cell r="F56">
            <v>5.3849999999999998</v>
          </cell>
          <cell r="G56">
            <v>5.3849999999999989</v>
          </cell>
          <cell r="H56">
            <v>0.93100000000000005</v>
          </cell>
          <cell r="I56">
            <v>0.93100000000000005</v>
          </cell>
          <cell r="J56">
            <v>1.9259999999999999</v>
          </cell>
          <cell r="K56">
            <v>2.9140000000000001</v>
          </cell>
          <cell r="L56">
            <v>2.052</v>
          </cell>
          <cell r="M56">
            <v>2.468</v>
          </cell>
          <cell r="N56">
            <v>1.1719999999999999</v>
          </cell>
          <cell r="O56">
            <v>1.0640000000000001</v>
          </cell>
          <cell r="P56">
            <v>0.879</v>
          </cell>
          <cell r="Q56">
            <v>1.544</v>
          </cell>
          <cell r="R56">
            <v>2.431</v>
          </cell>
          <cell r="S56">
            <v>0.96599999999999997</v>
          </cell>
          <cell r="T56">
            <v>0.90600000000000003</v>
          </cell>
          <cell r="U56">
            <v>1.2929999999999999</v>
          </cell>
          <cell r="V56">
            <v>1.2929999999999999</v>
          </cell>
          <cell r="W56">
            <v>0.95299999999999996</v>
          </cell>
          <cell r="X56">
            <v>1.1259999999999999</v>
          </cell>
          <cell r="Y56">
            <v>1.29828342</v>
          </cell>
          <cell r="Z56">
            <v>1.42229885</v>
          </cell>
          <cell r="AA56">
            <v>1.52333122</v>
          </cell>
          <cell r="AB56">
            <v>1.54628991</v>
          </cell>
          <cell r="AC56">
            <v>1.73590735</v>
          </cell>
          <cell r="AD56">
            <v>1.22049505</v>
          </cell>
          <cell r="AE56">
            <v>1.2300437</v>
          </cell>
          <cell r="AF56">
            <v>1.37803272</v>
          </cell>
          <cell r="AG56">
            <v>2.19110629</v>
          </cell>
          <cell r="AH56">
            <v>1.3017208199999999</v>
          </cell>
          <cell r="AI56">
            <v>1.3017208199999999</v>
          </cell>
          <cell r="AJ56">
            <v>1.16728484</v>
          </cell>
          <cell r="AK56">
            <v>1.6042581600000001</v>
          </cell>
          <cell r="AL56">
            <v>1.3486941400000001</v>
          </cell>
          <cell r="AM56">
            <v>1.19251376</v>
          </cell>
          <cell r="AN56">
            <v>2.35184046</v>
          </cell>
          <cell r="AO56">
            <v>1.4524383300000001</v>
          </cell>
          <cell r="AP56">
            <v>1.70498734</v>
          </cell>
          <cell r="AQ56">
            <v>2.12857312</v>
          </cell>
          <cell r="AR56">
            <v>3.37888842</v>
          </cell>
          <cell r="AS56">
            <v>3.9872348300000002</v>
          </cell>
          <cell r="AT56">
            <v>3.8130827600000003</v>
          </cell>
          <cell r="AU56">
            <v>3.5267212799999998</v>
          </cell>
        </row>
        <row r="58">
          <cell r="A58" t="str">
            <v>VALORES</v>
          </cell>
          <cell r="C58">
            <v>96590.075060000003</v>
          </cell>
          <cell r="D58">
            <v>260249.35862000001</v>
          </cell>
          <cell r="E58">
            <v>364328.30868000002</v>
          </cell>
          <cell r="F58">
            <v>382809.22086000006</v>
          </cell>
          <cell r="G58">
            <v>521009.28306400002</v>
          </cell>
          <cell r="H58">
            <v>449286.21906400006</v>
          </cell>
          <cell r="I58">
            <v>453747.37482000003</v>
          </cell>
          <cell r="J58" t="e">
            <v>#DIV/0!</v>
          </cell>
          <cell r="K58" t="e">
            <v>#DIV/0!</v>
          </cell>
          <cell r="L58" t="e">
            <v>#DIV/0!</v>
          </cell>
          <cell r="M58">
            <v>518283.56910000002</v>
          </cell>
          <cell r="N58" t="e">
            <v>#DIV/0!</v>
          </cell>
          <cell r="O58" t="e">
            <v>#DIV/0!</v>
          </cell>
          <cell r="P58">
            <v>536798.785286</v>
          </cell>
          <cell r="Q58">
            <v>553179.34970100003</v>
          </cell>
          <cell r="R58">
            <v>552077.19191300008</v>
          </cell>
          <cell r="S58">
            <v>550319.33156000008</v>
          </cell>
          <cell r="T58">
            <v>551272.40987600002</v>
          </cell>
          <cell r="U58">
            <v>583979.82851199992</v>
          </cell>
          <cell r="V58">
            <v>589563.27669999993</v>
          </cell>
          <cell r="W58">
            <v>650150.68252800009</v>
          </cell>
          <cell r="X58">
            <v>673815.08426799998</v>
          </cell>
          <cell r="Y58">
            <v>713262.2349667066</v>
          </cell>
          <cell r="Z58">
            <v>717598.97100104042</v>
          </cell>
          <cell r="AA58">
            <v>710651.71795389394</v>
          </cell>
          <cell r="AB58">
            <v>718769.13599315693</v>
          </cell>
          <cell r="AC58">
            <v>696882.55934172927</v>
          </cell>
          <cell r="AD58">
            <v>701415.06584020774</v>
          </cell>
          <cell r="AE58">
            <v>691402.59128528857</v>
          </cell>
          <cell r="AF58">
            <v>725216.83092034038</v>
          </cell>
          <cell r="AG58">
            <v>759850.40495551145</v>
          </cell>
          <cell r="AH58">
            <v>757296.13658920745</v>
          </cell>
          <cell r="AI58">
            <v>761494.39789971011</v>
          </cell>
          <cell r="AJ58">
            <v>807765.52285126923</v>
          </cell>
          <cell r="AK58">
            <v>852181.65679934935</v>
          </cell>
          <cell r="AL58">
            <v>891906.38896721962</v>
          </cell>
          <cell r="AM58">
            <v>909602.73892111925</v>
          </cell>
          <cell r="AN58">
            <v>922990.68384240009</v>
          </cell>
          <cell r="AO58">
            <v>945560.92239589943</v>
          </cell>
          <cell r="AP58">
            <v>953265.87824844965</v>
          </cell>
          <cell r="AQ58">
            <v>966293.18377917004</v>
          </cell>
          <cell r="AR58">
            <v>953903.24898794922</v>
          </cell>
          <cell r="AS58">
            <v>948359.69556341972</v>
          </cell>
          <cell r="AT58">
            <v>958815.64386604924</v>
          </cell>
          <cell r="AU58">
            <v>957527.21072469943</v>
          </cell>
        </row>
        <row r="59">
          <cell r="A59" t="str">
            <v xml:space="preserve">   En moneda nacional:</v>
          </cell>
          <cell r="C59">
            <v>93587.770980000001</v>
          </cell>
          <cell r="D59">
            <v>257256.16576</v>
          </cell>
          <cell r="E59">
            <v>345962.56576000003</v>
          </cell>
          <cell r="F59">
            <v>364477.99954000005</v>
          </cell>
          <cell r="G59">
            <v>493315.69954</v>
          </cell>
          <cell r="H59">
            <v>421666.16842000006</v>
          </cell>
          <cell r="I59">
            <v>422898.86842000001</v>
          </cell>
          <cell r="J59" t="e">
            <v>#DIV/0!</v>
          </cell>
          <cell r="K59" t="e">
            <v>#DIV/0!</v>
          </cell>
          <cell r="L59" t="e">
            <v>#DIV/0!</v>
          </cell>
          <cell r="M59">
            <v>481609.4731</v>
          </cell>
          <cell r="N59" t="e">
            <v>#DIV/0!</v>
          </cell>
          <cell r="O59" t="e">
            <v>#DIV/0!</v>
          </cell>
          <cell r="P59">
            <v>490580.90528599999</v>
          </cell>
          <cell r="Q59">
            <v>506804.17370099999</v>
          </cell>
          <cell r="R59">
            <v>507568.45591300004</v>
          </cell>
          <cell r="S59">
            <v>504581.87716000003</v>
          </cell>
          <cell r="T59">
            <v>505950.46747600002</v>
          </cell>
          <cell r="U59">
            <v>532453.97411199997</v>
          </cell>
          <cell r="V59">
            <v>532453.97411199997</v>
          </cell>
          <cell r="W59">
            <v>596812.85232000006</v>
          </cell>
          <cell r="X59">
            <v>621091.56151999999</v>
          </cell>
          <cell r="Y59">
            <v>660776.86754164984</v>
          </cell>
          <cell r="Z59">
            <v>666958.61759959999</v>
          </cell>
          <cell r="AA59">
            <v>672997.47319903993</v>
          </cell>
          <cell r="AB59">
            <v>681338.48553817999</v>
          </cell>
          <cell r="AC59">
            <v>662462.24693618005</v>
          </cell>
          <cell r="AD59">
            <v>666180.33764410915</v>
          </cell>
          <cell r="AE59">
            <v>655848.60655080993</v>
          </cell>
          <cell r="AF59">
            <v>685882.09508895979</v>
          </cell>
          <cell r="AG59">
            <v>719771.59607112966</v>
          </cell>
          <cell r="AH59">
            <v>713871.32108709007</v>
          </cell>
          <cell r="AI59">
            <v>713871.32108709007</v>
          </cell>
          <cell r="AJ59">
            <v>748200.84654646926</v>
          </cell>
          <cell r="AK59">
            <v>776355.74372378935</v>
          </cell>
          <cell r="AL59">
            <v>810002.04006047966</v>
          </cell>
          <cell r="AM59">
            <v>828862.53661645926</v>
          </cell>
          <cell r="AN59">
            <v>839108.68490250001</v>
          </cell>
          <cell r="AO59">
            <v>861298.42737865937</v>
          </cell>
          <cell r="AP59">
            <v>871860.9852663097</v>
          </cell>
          <cell r="AQ59">
            <v>880088.11352217011</v>
          </cell>
          <cell r="AR59">
            <v>874314.96115184925</v>
          </cell>
          <cell r="AS59">
            <v>867697.42542515974</v>
          </cell>
          <cell r="AT59">
            <v>880702.03157938924</v>
          </cell>
          <cell r="AU59">
            <v>882265.41483705945</v>
          </cell>
        </row>
        <row r="60">
          <cell r="A60" t="str">
            <v xml:space="preserve">   En moneda extranjera (en $):</v>
          </cell>
          <cell r="C60">
            <v>19.111999999999998</v>
          </cell>
          <cell r="D60">
            <v>19.053999999999998</v>
          </cell>
          <cell r="E60">
            <v>102.1454</v>
          </cell>
          <cell r="F60">
            <v>101.95339999999999</v>
          </cell>
          <cell r="G60">
            <v>133.32169999999996</v>
          </cell>
          <cell r="H60">
            <v>132.96769999999998</v>
          </cell>
          <cell r="I60">
            <v>132.96769999999998</v>
          </cell>
          <cell r="J60">
            <v>132.96569999999997</v>
          </cell>
          <cell r="K60">
            <v>140.10570000000001</v>
          </cell>
          <cell r="L60">
            <v>143.08670000000001</v>
          </cell>
          <cell r="M60">
            <v>158.078</v>
          </cell>
          <cell r="N60">
            <v>173.815</v>
          </cell>
          <cell r="O60">
            <v>183.69799999999995</v>
          </cell>
          <cell r="P60">
            <v>199.21499999999997</v>
          </cell>
          <cell r="Q60">
            <v>199.89299999999997</v>
          </cell>
          <cell r="R60">
            <v>191.84800000000001</v>
          </cell>
          <cell r="S60">
            <v>197.14419999999996</v>
          </cell>
          <cell r="T60">
            <v>195.35319999999999</v>
          </cell>
          <cell r="U60">
            <v>222.09419999999992</v>
          </cell>
          <cell r="V60">
            <v>222.09419999999992</v>
          </cell>
          <cell r="W60">
            <v>207.4272</v>
          </cell>
          <cell r="X60">
            <v>205.03819999999999</v>
          </cell>
          <cell r="Y60">
            <v>204.11203011999996</v>
          </cell>
          <cell r="Z60">
            <v>196.93689586000002</v>
          </cell>
          <cell r="AA60">
            <v>146.43480110000002</v>
          </cell>
          <cell r="AB60">
            <v>145.56525804999995</v>
          </cell>
          <cell r="AC60">
            <v>133.85825778000003</v>
          </cell>
          <cell r="AD60">
            <v>137.02546548999999</v>
          </cell>
          <cell r="AE60">
            <v>138.26703248999996</v>
          </cell>
          <cell r="AF60">
            <v>152.97011679000002</v>
          </cell>
          <cell r="AG60">
            <v>155.86376637000001</v>
          </cell>
          <cell r="AH60">
            <v>168.87615891000004</v>
          </cell>
          <cell r="AI60">
            <v>168.87615891000004</v>
          </cell>
          <cell r="AJ60">
            <v>211.22225639999999</v>
          </cell>
          <cell r="AK60">
            <v>268.88621658</v>
          </cell>
          <cell r="AL60">
            <v>290.44095356999998</v>
          </cell>
          <cell r="AM60">
            <v>286.31277412999998</v>
          </cell>
          <cell r="AN60">
            <v>297.45389695000006</v>
          </cell>
          <cell r="AO60">
            <v>298.80317381999998</v>
          </cell>
          <cell r="AP60">
            <v>288.66983327000003</v>
          </cell>
          <cell r="AQ60">
            <v>305.69173849999993</v>
          </cell>
          <cell r="AR60">
            <v>282.22797105000001</v>
          </cell>
          <cell r="AS60">
            <v>286.03641892999997</v>
          </cell>
          <cell r="AT60">
            <v>276.99862512999999</v>
          </cell>
          <cell r="AU60">
            <v>266.88580102000003</v>
          </cell>
        </row>
        <row r="61"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</row>
        <row r="62">
          <cell r="A62" t="str">
            <v xml:space="preserve">ICP </v>
          </cell>
          <cell r="C62">
            <v>9358.7079999999987</v>
          </cell>
          <cell r="D62">
            <v>4027.5</v>
          </cell>
          <cell r="E62">
            <v>4027.5</v>
          </cell>
          <cell r="F62">
            <v>3548.76</v>
          </cell>
          <cell r="G62">
            <v>3548.76</v>
          </cell>
          <cell r="H62">
            <v>7589.4000000000015</v>
          </cell>
          <cell r="I62">
            <v>7589.4000000000015</v>
          </cell>
          <cell r="J62">
            <v>8133.7574999999979</v>
          </cell>
          <cell r="K62">
            <v>15198.800000000003</v>
          </cell>
          <cell r="L62">
            <v>6695.0999999999967</v>
          </cell>
          <cell r="M62">
            <v>697.49300000000073</v>
          </cell>
          <cell r="N62">
            <v>4257.4000000000015</v>
          </cell>
          <cell r="O62">
            <v>1043.5999999999999</v>
          </cell>
          <cell r="P62">
            <v>3147.7500000000014</v>
          </cell>
          <cell r="Q62">
            <v>5424.9500000000007</v>
          </cell>
          <cell r="R62">
            <v>4395.6000000000004</v>
          </cell>
          <cell r="S62">
            <v>7909.5000000000018</v>
          </cell>
          <cell r="T62">
            <v>10474.85</v>
          </cell>
          <cell r="U62">
            <v>7362.7500000000018</v>
          </cell>
          <cell r="V62">
            <v>7362.7500000000018</v>
          </cell>
          <cell r="W62">
            <v>591.49999999999966</v>
          </cell>
          <cell r="X62">
            <v>7188.6000000000013</v>
          </cell>
          <cell r="Y62">
            <v>1071.5999999999992</v>
          </cell>
          <cell r="Z62">
            <v>6841.4500000000007</v>
          </cell>
          <cell r="AA62">
            <v>361.69999999999965</v>
          </cell>
          <cell r="AB62">
            <v>2326.75</v>
          </cell>
          <cell r="AC62">
            <v>1998.4500000000014</v>
          </cell>
          <cell r="AD62">
            <v>4606.0999999999995</v>
          </cell>
          <cell r="AE62">
            <v>1529.0499999999997</v>
          </cell>
          <cell r="AF62">
            <v>5591.05</v>
          </cell>
          <cell r="AG62">
            <v>12194.3</v>
          </cell>
          <cell r="AH62">
            <v>11260.3</v>
          </cell>
          <cell r="AI62">
            <v>11260.3</v>
          </cell>
          <cell r="AJ62">
            <v>14143.05</v>
          </cell>
          <cell r="AK62">
            <v>4289.9895833299997</v>
          </cell>
          <cell r="AL62">
            <v>5546.5</v>
          </cell>
          <cell r="AM62">
            <v>5513.05</v>
          </cell>
          <cell r="AN62">
            <v>3815.2458329999999</v>
          </cell>
          <cell r="AO62">
            <v>4063.5479169999999</v>
          </cell>
          <cell r="AP62">
            <v>3969.0395829999998</v>
          </cell>
          <cell r="AQ62">
            <v>5509.8</v>
          </cell>
          <cell r="AR62">
            <v>6534.5499999999993</v>
          </cell>
          <cell r="AS62">
            <v>5711.05</v>
          </cell>
          <cell r="AT62">
            <v>8419.5499999999975</v>
          </cell>
          <cell r="AU62">
            <v>9551.0999999999985</v>
          </cell>
        </row>
        <row r="63">
          <cell r="A63" t="str">
            <v xml:space="preserve">   Sector Privado</v>
          </cell>
          <cell r="C63">
            <v>9296.9579999999987</v>
          </cell>
          <cell r="D63">
            <v>4027.5</v>
          </cell>
          <cell r="E63">
            <v>4027.5</v>
          </cell>
          <cell r="F63">
            <v>3548.76</v>
          </cell>
          <cell r="G63">
            <v>3548.76</v>
          </cell>
          <cell r="H63">
            <v>7589.4000000000015</v>
          </cell>
          <cell r="I63">
            <v>7589.4000000000015</v>
          </cell>
          <cell r="J63">
            <v>8133.7574999999979</v>
          </cell>
          <cell r="K63">
            <v>15198.800000000003</v>
          </cell>
          <cell r="L63">
            <v>6695.0999999999967</v>
          </cell>
          <cell r="M63">
            <v>697.49300000000073</v>
          </cell>
          <cell r="N63">
            <v>4257.4000000000015</v>
          </cell>
          <cell r="O63">
            <v>1043.5999999999999</v>
          </cell>
          <cell r="P63">
            <v>3147.7500000000014</v>
          </cell>
          <cell r="Q63">
            <v>5424.9500000000007</v>
          </cell>
          <cell r="R63">
            <v>4395.6000000000004</v>
          </cell>
          <cell r="S63">
            <v>7909.5000000000018</v>
          </cell>
          <cell r="T63">
            <v>10474.85</v>
          </cell>
          <cell r="U63">
            <v>7362.7500000000018</v>
          </cell>
          <cell r="V63">
            <v>7362.7500000000018</v>
          </cell>
          <cell r="W63">
            <v>591.49999999999966</v>
          </cell>
          <cell r="X63">
            <v>7188.6000000000013</v>
          </cell>
          <cell r="Y63">
            <v>1071.5999999999992</v>
          </cell>
          <cell r="Z63">
            <v>6841.4500000000007</v>
          </cell>
          <cell r="AA63">
            <v>361.69999999999965</v>
          </cell>
          <cell r="AB63">
            <v>2326.75</v>
          </cell>
          <cell r="AC63">
            <v>1998.4500000000014</v>
          </cell>
          <cell r="AD63">
            <v>4606.0999999999995</v>
          </cell>
          <cell r="AE63">
            <v>55.749999999999815</v>
          </cell>
          <cell r="AF63">
            <v>19.05</v>
          </cell>
          <cell r="AG63">
            <v>5009.2999999999993</v>
          </cell>
          <cell r="AH63">
            <v>2126.8000000000002</v>
          </cell>
          <cell r="AI63">
            <v>2126.8000000000002</v>
          </cell>
          <cell r="AJ63">
            <v>8.8000000000000007</v>
          </cell>
          <cell r="AK63">
            <v>8.7895833299997328</v>
          </cell>
          <cell r="AL63">
            <v>608.79999999999995</v>
          </cell>
          <cell r="AM63">
            <v>8.8000000000000007</v>
          </cell>
          <cell r="AN63">
            <v>8.6958329999995847</v>
          </cell>
          <cell r="AO63">
            <v>8.7479169999995072</v>
          </cell>
          <cell r="AP63">
            <v>8.7895829999995847</v>
          </cell>
          <cell r="AQ63">
            <v>1384.9499999999996</v>
          </cell>
          <cell r="AR63">
            <v>1068.3999999999994</v>
          </cell>
          <cell r="AS63">
            <v>73.8</v>
          </cell>
          <cell r="AT63">
            <v>144.89999999999856</v>
          </cell>
          <cell r="AU63">
            <v>2474.4999999999973</v>
          </cell>
        </row>
        <row r="64">
          <cell r="A64" t="str">
            <v xml:space="preserve">   SPNF</v>
          </cell>
          <cell r="C64">
            <v>61.75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1473.3</v>
          </cell>
          <cell r="AF64">
            <v>5572</v>
          </cell>
          <cell r="AG64">
            <v>7185</v>
          </cell>
          <cell r="AH64">
            <v>9133.5</v>
          </cell>
          <cell r="AI64">
            <v>9133.5</v>
          </cell>
          <cell r="AJ64">
            <v>14134.25</v>
          </cell>
          <cell r="AK64">
            <v>4281.2</v>
          </cell>
          <cell r="AL64">
            <v>4937.7</v>
          </cell>
          <cell r="AM64">
            <v>5504.25</v>
          </cell>
          <cell r="AN64">
            <v>3806.55</v>
          </cell>
          <cell r="AO64">
            <v>4054.8</v>
          </cell>
          <cell r="AP64">
            <v>3960.25</v>
          </cell>
          <cell r="AQ64">
            <v>4124.8500000000004</v>
          </cell>
          <cell r="AR64">
            <v>5466.15</v>
          </cell>
          <cell r="AS64">
            <v>5637.25</v>
          </cell>
          <cell r="AT64">
            <v>8274.65</v>
          </cell>
          <cell r="AU64">
            <v>7076.6</v>
          </cell>
        </row>
        <row r="65">
          <cell r="A65" t="str">
            <v xml:space="preserve">   SPFNB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</row>
        <row r="66">
          <cell r="A66" t="str">
            <v>BEM M/N</v>
          </cell>
          <cell r="C66">
            <v>41098.062980000002</v>
          </cell>
          <cell r="D66">
            <v>67530.665760000004</v>
          </cell>
          <cell r="E66">
            <v>67530.665760000004</v>
          </cell>
          <cell r="F66">
            <v>86524.839540000015</v>
          </cell>
          <cell r="G66">
            <v>86524.839540000015</v>
          </cell>
          <cell r="H66">
            <v>12067.36842000001</v>
          </cell>
          <cell r="I66">
            <v>12067.36842000001</v>
          </cell>
          <cell r="J66">
            <v>9084.1588460000003</v>
          </cell>
          <cell r="K66">
            <v>11053.042868</v>
          </cell>
          <cell r="L66">
            <v>10949.512319999998</v>
          </cell>
          <cell r="M66">
            <v>47940.280099999989</v>
          </cell>
          <cell r="N66">
            <v>56804.412473999982</v>
          </cell>
          <cell r="O66">
            <v>78216.49424</v>
          </cell>
          <cell r="P66">
            <v>113340.455286</v>
          </cell>
          <cell r="Q66">
            <v>145061.123701</v>
          </cell>
          <cell r="R66">
            <v>151096.155913</v>
          </cell>
          <cell r="S66">
            <v>149098.37716</v>
          </cell>
          <cell r="T66">
            <v>128595.417476</v>
          </cell>
          <cell r="U66">
            <v>118707.02411199998</v>
          </cell>
          <cell r="V66">
            <v>118707.02411199998</v>
          </cell>
          <cell r="W66">
            <v>126714.55232000002</v>
          </cell>
          <cell r="X66">
            <v>143415.06151999999</v>
          </cell>
          <cell r="Y66">
            <v>159910.16754164983</v>
          </cell>
          <cell r="Z66">
            <v>161974.16759959998</v>
          </cell>
          <cell r="AA66">
            <v>182885.67319903997</v>
          </cell>
          <cell r="AB66">
            <v>174818.13553818001</v>
          </cell>
          <cell r="AC66">
            <v>147497.79693618001</v>
          </cell>
          <cell r="AD66">
            <v>143644.33764410909</v>
          </cell>
          <cell r="AE66">
            <v>130932.45655080989</v>
          </cell>
          <cell r="AF66">
            <v>138719.34508895982</v>
          </cell>
          <cell r="AG66">
            <v>132328.89607112971</v>
          </cell>
          <cell r="AH66">
            <v>141038.9210870901</v>
          </cell>
          <cell r="AI66">
            <v>141038.9210870901</v>
          </cell>
          <cell r="AJ66">
            <v>154276.59654646926</v>
          </cell>
          <cell r="AK66">
            <v>172120.1541404594</v>
          </cell>
          <cell r="AL66">
            <v>191215.74006047967</v>
          </cell>
          <cell r="AM66">
            <v>205122.58661645922</v>
          </cell>
          <cell r="AN66">
            <v>227946.43906949999</v>
          </cell>
          <cell r="AO66">
            <v>244185.47946165942</v>
          </cell>
          <cell r="AP66">
            <v>237770.7456833098</v>
          </cell>
          <cell r="AQ66">
            <v>266451.81352217006</v>
          </cell>
          <cell r="AR66">
            <v>279141.11115184927</v>
          </cell>
          <cell r="AS66">
            <v>263176.67542515986</v>
          </cell>
          <cell r="AT66">
            <v>251602.88157938921</v>
          </cell>
          <cell r="AU66">
            <v>247365.61483705949</v>
          </cell>
        </row>
        <row r="67">
          <cell r="A67" t="str">
            <v xml:space="preserve">   Sector Privado</v>
          </cell>
          <cell r="C67">
            <v>40490.062980000002</v>
          </cell>
          <cell r="D67">
            <v>61175.665760000004</v>
          </cell>
          <cell r="E67">
            <v>61175.665760000004</v>
          </cell>
          <cell r="F67">
            <v>78892.839540000015</v>
          </cell>
          <cell r="G67">
            <v>78892.839540000015</v>
          </cell>
          <cell r="H67">
            <v>11000.36842000001</v>
          </cell>
          <cell r="I67">
            <v>11000.36842000001</v>
          </cell>
          <cell r="J67">
            <v>8715.1588460000003</v>
          </cell>
          <cell r="K67">
            <v>10558.042868</v>
          </cell>
          <cell r="L67">
            <v>10454.512319999998</v>
          </cell>
          <cell r="M67">
            <v>46393.280099999989</v>
          </cell>
          <cell r="N67">
            <v>52056.412473999982</v>
          </cell>
          <cell r="O67">
            <v>72271.49424</v>
          </cell>
          <cell r="P67">
            <v>100174.455286</v>
          </cell>
          <cell r="Q67">
            <v>124490.12370100002</v>
          </cell>
          <cell r="R67">
            <v>125981.15591300001</v>
          </cell>
          <cell r="S67">
            <v>115416.37716</v>
          </cell>
          <cell r="T67">
            <v>99028.417476000002</v>
          </cell>
          <cell r="U67">
            <v>87678.024111999985</v>
          </cell>
          <cell r="V67">
            <v>87678.024111999985</v>
          </cell>
          <cell r="W67">
            <v>98310.552320000017</v>
          </cell>
          <cell r="X67">
            <v>113380.06152</v>
          </cell>
          <cell r="Y67">
            <v>124907.16754164982</v>
          </cell>
          <cell r="Z67">
            <v>123432.1675996</v>
          </cell>
          <cell r="AA67">
            <v>137130.67319903997</v>
          </cell>
          <cell r="AB67">
            <v>125573.13553818001</v>
          </cell>
          <cell r="AC67">
            <v>102364.79693618001</v>
          </cell>
          <cell r="AD67">
            <v>104048.33764410908</v>
          </cell>
          <cell r="AE67">
            <v>101970.45655080989</v>
          </cell>
          <cell r="AF67">
            <v>84271.345088959817</v>
          </cell>
          <cell r="AG67">
            <v>84409.896071129697</v>
          </cell>
          <cell r="AH67">
            <v>88747.921087090101</v>
          </cell>
          <cell r="AI67">
            <v>88747.921087090101</v>
          </cell>
          <cell r="AJ67">
            <v>93290.596546469271</v>
          </cell>
          <cell r="AK67">
            <v>112941.1541404594</v>
          </cell>
          <cell r="AL67">
            <v>130719.74006047967</v>
          </cell>
          <cell r="AM67">
            <v>144337.58661645922</v>
          </cell>
          <cell r="AN67">
            <v>166988.43906949999</v>
          </cell>
          <cell r="AO67">
            <v>182984.47946165942</v>
          </cell>
          <cell r="AP67">
            <v>172951.7456833098</v>
          </cell>
          <cell r="AQ67">
            <v>186544.81352217006</v>
          </cell>
          <cell r="AR67">
            <v>196807.11115184924</v>
          </cell>
          <cell r="AS67">
            <v>181895.67542515983</v>
          </cell>
          <cell r="AT67">
            <v>168287.88157938921</v>
          </cell>
          <cell r="AU67">
            <v>170128.61483705949</v>
          </cell>
        </row>
        <row r="68">
          <cell r="A68" t="str">
            <v xml:space="preserve">   SPNF</v>
          </cell>
          <cell r="C68">
            <v>420</v>
          </cell>
          <cell r="D68">
            <v>1556</v>
          </cell>
          <cell r="E68">
            <v>1556</v>
          </cell>
          <cell r="F68">
            <v>5073</v>
          </cell>
          <cell r="G68">
            <v>5073</v>
          </cell>
          <cell r="H68">
            <v>489</v>
          </cell>
          <cell r="I68">
            <v>489</v>
          </cell>
          <cell r="J68">
            <v>364</v>
          </cell>
          <cell r="K68">
            <v>490</v>
          </cell>
          <cell r="L68">
            <v>490</v>
          </cell>
          <cell r="M68">
            <v>365</v>
          </cell>
          <cell r="N68">
            <v>365</v>
          </cell>
          <cell r="O68">
            <v>365</v>
          </cell>
          <cell r="P68">
            <v>975</v>
          </cell>
          <cell r="Q68">
            <v>551</v>
          </cell>
          <cell r="R68">
            <v>551</v>
          </cell>
          <cell r="S68">
            <v>570</v>
          </cell>
          <cell r="T68">
            <v>610</v>
          </cell>
          <cell r="U68">
            <v>390</v>
          </cell>
          <cell r="V68">
            <v>390</v>
          </cell>
          <cell r="W68">
            <v>389</v>
          </cell>
          <cell r="X68">
            <v>703</v>
          </cell>
          <cell r="Y68">
            <v>660</v>
          </cell>
          <cell r="Z68">
            <v>950</v>
          </cell>
          <cell r="AA68">
            <v>541</v>
          </cell>
          <cell r="AB68">
            <v>541</v>
          </cell>
          <cell r="AC68">
            <v>595</v>
          </cell>
          <cell r="AD68">
            <v>595</v>
          </cell>
          <cell r="AE68">
            <v>345</v>
          </cell>
          <cell r="AF68">
            <v>25345</v>
          </cell>
          <cell r="AG68">
            <v>25360</v>
          </cell>
          <cell r="AH68">
            <v>24389</v>
          </cell>
          <cell r="AI68">
            <v>24389</v>
          </cell>
          <cell r="AJ68">
            <v>23381</v>
          </cell>
          <cell r="AK68">
            <v>23252</v>
          </cell>
          <cell r="AL68">
            <v>23253</v>
          </cell>
          <cell r="AM68">
            <v>24427</v>
          </cell>
          <cell r="AN68">
            <v>24426</v>
          </cell>
          <cell r="AO68">
            <v>24427</v>
          </cell>
          <cell r="AP68">
            <v>25664</v>
          </cell>
          <cell r="AQ68">
            <v>25664</v>
          </cell>
          <cell r="AR68">
            <v>25449</v>
          </cell>
          <cell r="AS68">
            <v>26502</v>
          </cell>
          <cell r="AT68">
            <v>26502</v>
          </cell>
          <cell r="AU68">
            <v>26502</v>
          </cell>
        </row>
        <row r="69">
          <cell r="A69" t="str">
            <v xml:space="preserve">   SPFNB</v>
          </cell>
          <cell r="C69">
            <v>188</v>
          </cell>
          <cell r="D69">
            <v>4799</v>
          </cell>
          <cell r="E69">
            <v>4799</v>
          </cell>
          <cell r="F69">
            <v>2559</v>
          </cell>
          <cell r="G69">
            <v>2559</v>
          </cell>
          <cell r="H69">
            <v>578</v>
          </cell>
          <cell r="I69">
            <v>578</v>
          </cell>
          <cell r="J69">
            <v>5</v>
          </cell>
          <cell r="K69">
            <v>5</v>
          </cell>
          <cell r="L69">
            <v>5</v>
          </cell>
          <cell r="M69">
            <v>1182</v>
          </cell>
          <cell r="N69">
            <v>4383</v>
          </cell>
          <cell r="O69">
            <v>5580</v>
          </cell>
          <cell r="P69">
            <v>12191</v>
          </cell>
          <cell r="Q69">
            <v>20020</v>
          </cell>
          <cell r="R69">
            <v>24564</v>
          </cell>
          <cell r="S69">
            <v>33112</v>
          </cell>
          <cell r="T69">
            <v>28957</v>
          </cell>
          <cell r="U69">
            <v>30639</v>
          </cell>
          <cell r="V69">
            <v>30639</v>
          </cell>
          <cell r="W69">
            <v>28015</v>
          </cell>
          <cell r="X69">
            <v>29332</v>
          </cell>
          <cell r="Y69">
            <v>34343</v>
          </cell>
          <cell r="Z69">
            <v>37592</v>
          </cell>
          <cell r="AA69">
            <v>45214</v>
          </cell>
          <cell r="AB69">
            <v>48704</v>
          </cell>
          <cell r="AC69">
            <v>44538</v>
          </cell>
          <cell r="AD69">
            <v>39001</v>
          </cell>
          <cell r="AE69">
            <v>28617</v>
          </cell>
          <cell r="AF69">
            <v>29103</v>
          </cell>
          <cell r="AG69">
            <v>22559</v>
          </cell>
          <cell r="AH69">
            <v>27902</v>
          </cell>
          <cell r="AI69">
            <v>27902</v>
          </cell>
          <cell r="AJ69">
            <v>37605</v>
          </cell>
          <cell r="AK69">
            <v>35927</v>
          </cell>
          <cell r="AL69">
            <v>37243</v>
          </cell>
          <cell r="AM69">
            <v>36358</v>
          </cell>
          <cell r="AN69">
            <v>36532</v>
          </cell>
          <cell r="AO69">
            <v>36774</v>
          </cell>
          <cell r="AP69">
            <v>39155</v>
          </cell>
          <cell r="AQ69">
            <v>54243</v>
          </cell>
          <cell r="AR69">
            <v>56885</v>
          </cell>
          <cell r="AS69">
            <v>54779</v>
          </cell>
          <cell r="AT69">
            <v>56813</v>
          </cell>
          <cell r="AU69">
            <v>50735</v>
          </cell>
        </row>
        <row r="70">
          <cell r="A70" t="str">
            <v>BEM (en $)</v>
          </cell>
          <cell r="C70">
            <v>19.111999999999998</v>
          </cell>
          <cell r="D70">
            <v>19.053999999999998</v>
          </cell>
          <cell r="E70">
            <v>19.053999999999998</v>
          </cell>
          <cell r="F70">
            <v>18.861999999999998</v>
          </cell>
          <cell r="G70">
            <v>18.861999999999998</v>
          </cell>
          <cell r="H70">
            <v>18.507999999999999</v>
          </cell>
          <cell r="I70">
            <v>18.507999999999999</v>
          </cell>
          <cell r="J70">
            <v>18.506</v>
          </cell>
          <cell r="K70">
            <v>18.414000000000001</v>
          </cell>
          <cell r="L70">
            <v>18.411999999999999</v>
          </cell>
          <cell r="M70">
            <v>18.411999999999999</v>
          </cell>
          <cell r="N70">
            <v>18.32</v>
          </cell>
          <cell r="O70">
            <v>18.318999999999999</v>
          </cell>
          <cell r="P70">
            <v>18.315999999999999</v>
          </cell>
          <cell r="Q70">
            <v>18.257999999999999</v>
          </cell>
          <cell r="R70">
            <v>18.216999999999999</v>
          </cell>
          <cell r="S70">
            <v>18.216999999999999</v>
          </cell>
          <cell r="T70">
            <v>18.119</v>
          </cell>
          <cell r="U70">
            <v>18.117000000000001</v>
          </cell>
          <cell r="V70">
            <v>18.117000000000001</v>
          </cell>
          <cell r="W70">
            <v>18.117000000000001</v>
          </cell>
          <cell r="X70">
            <v>18.018000000000001</v>
          </cell>
          <cell r="Y70">
            <v>18.014030120000001</v>
          </cell>
          <cell r="Z70">
            <v>17.972795860000002</v>
          </cell>
          <cell r="AA70">
            <v>17.911701100000002</v>
          </cell>
          <cell r="AB70">
            <v>17.86715805</v>
          </cell>
          <cell r="AC70">
            <v>17.867157779999999</v>
          </cell>
          <cell r="AD70">
            <v>17.80236549</v>
          </cell>
          <cell r="AE70">
            <v>17.765932490000001</v>
          </cell>
          <cell r="AF70">
            <v>31.54101679</v>
          </cell>
          <cell r="AG70">
            <v>43.422666370000002</v>
          </cell>
          <cell r="AH70">
            <v>54.816058910000002</v>
          </cell>
          <cell r="AI70">
            <v>54.816058910000002</v>
          </cell>
          <cell r="AJ70">
            <v>108.30615640000001</v>
          </cell>
          <cell r="AK70">
            <v>163.37511658</v>
          </cell>
          <cell r="AL70">
            <v>170.83085356999999</v>
          </cell>
          <cell r="AM70">
            <v>173.85677412999999</v>
          </cell>
          <cell r="AN70">
            <v>179.18089695</v>
          </cell>
          <cell r="AO70">
            <v>179.15217382</v>
          </cell>
          <cell r="AP70">
            <v>174.10683327000001</v>
          </cell>
          <cell r="AQ70">
            <v>180.2187385</v>
          </cell>
          <cell r="AR70">
            <v>180.62267105000001</v>
          </cell>
          <cell r="AS70">
            <v>176.50011892999999</v>
          </cell>
          <cell r="AT70">
            <v>178.53132512999997</v>
          </cell>
          <cell r="AU70">
            <v>177.09280102</v>
          </cell>
        </row>
        <row r="71">
          <cell r="A71" t="str">
            <v>Tìtulos fiscales M/N</v>
          </cell>
          <cell r="C71">
            <v>43131</v>
          </cell>
          <cell r="D71">
            <v>185698</v>
          </cell>
          <cell r="E71">
            <v>274404.40000000002</v>
          </cell>
          <cell r="F71">
            <v>274404.40000000002</v>
          </cell>
          <cell r="G71">
            <v>403242.1</v>
          </cell>
          <cell r="H71">
            <v>402009.4</v>
          </cell>
          <cell r="I71">
            <v>403242.1</v>
          </cell>
          <cell r="J71">
            <v>403242.1</v>
          </cell>
          <cell r="K71">
            <v>432842.4</v>
          </cell>
          <cell r="L71">
            <v>449221.1</v>
          </cell>
          <cell r="M71">
            <v>432971.7</v>
          </cell>
          <cell r="N71">
            <v>419515.4</v>
          </cell>
          <cell r="O71">
            <v>411935.3</v>
          </cell>
          <cell r="P71">
            <v>374092.7</v>
          </cell>
          <cell r="Q71">
            <v>356318.1</v>
          </cell>
          <cell r="R71">
            <v>352076.7</v>
          </cell>
          <cell r="S71">
            <v>347574</v>
          </cell>
          <cell r="T71">
            <v>366880.2</v>
          </cell>
          <cell r="U71">
            <v>406384.2</v>
          </cell>
          <cell r="V71">
            <v>406384.2</v>
          </cell>
          <cell r="W71">
            <v>469506.8</v>
          </cell>
          <cell r="X71">
            <v>470487.9</v>
          </cell>
          <cell r="Y71">
            <v>499795.1</v>
          </cell>
          <cell r="Z71">
            <v>498143</v>
          </cell>
          <cell r="AA71">
            <v>489750.1</v>
          </cell>
          <cell r="AB71">
            <v>504193.6</v>
          </cell>
          <cell r="AC71">
            <v>512966</v>
          </cell>
          <cell r="AD71">
            <v>517929.9</v>
          </cell>
          <cell r="AE71">
            <v>523387.1</v>
          </cell>
          <cell r="AF71">
            <v>541571.69999999995</v>
          </cell>
          <cell r="AG71">
            <v>575248.4</v>
          </cell>
          <cell r="AH71">
            <v>561572.1</v>
          </cell>
          <cell r="AI71">
            <v>561572.1</v>
          </cell>
          <cell r="AJ71">
            <v>579781.19999999995</v>
          </cell>
          <cell r="AK71">
            <v>599945.6</v>
          </cell>
          <cell r="AL71">
            <v>613239.80000000005</v>
          </cell>
          <cell r="AM71">
            <v>618226.9</v>
          </cell>
          <cell r="AN71">
            <v>607347</v>
          </cell>
          <cell r="AO71">
            <v>613049.4</v>
          </cell>
          <cell r="AP71">
            <v>630121.19999999995</v>
          </cell>
          <cell r="AQ71">
            <v>608126.5</v>
          </cell>
          <cell r="AR71">
            <v>588639.30000000005</v>
          </cell>
          <cell r="AS71">
            <v>598809.69999999995</v>
          </cell>
          <cell r="AT71">
            <v>620679.6</v>
          </cell>
          <cell r="AU71">
            <v>625348.69999999995</v>
          </cell>
        </row>
        <row r="72">
          <cell r="A72" t="str">
            <v xml:space="preserve">   Sector Privado</v>
          </cell>
          <cell r="C72">
            <v>43131</v>
          </cell>
          <cell r="D72">
            <v>65540</v>
          </cell>
          <cell r="E72">
            <v>124934.39999999999</v>
          </cell>
          <cell r="F72">
            <v>124934.39999999999</v>
          </cell>
          <cell r="G72">
            <v>227364.1</v>
          </cell>
          <cell r="H72">
            <v>226131.4</v>
          </cell>
          <cell r="I72">
            <v>227364.1</v>
          </cell>
          <cell r="J72">
            <v>227364.1</v>
          </cell>
          <cell r="K72">
            <v>251301.4</v>
          </cell>
          <cell r="L72">
            <v>259502.1</v>
          </cell>
          <cell r="M72">
            <v>239308.7</v>
          </cell>
          <cell r="N72">
            <v>221044.4</v>
          </cell>
          <cell r="O72">
            <v>213856.3</v>
          </cell>
          <cell r="P72">
            <v>186004.7</v>
          </cell>
          <cell r="Q72">
            <v>164572.1</v>
          </cell>
          <cell r="R72">
            <v>160095.70000000001</v>
          </cell>
          <cell r="S72">
            <v>159519</v>
          </cell>
          <cell r="T72">
            <v>172506.2</v>
          </cell>
          <cell r="U72">
            <v>171564.2</v>
          </cell>
          <cell r="V72">
            <v>171564.2</v>
          </cell>
          <cell r="W72">
            <v>182186.8</v>
          </cell>
          <cell r="X72">
            <v>188264.9</v>
          </cell>
          <cell r="Y72">
            <v>218900.09999999998</v>
          </cell>
          <cell r="Z72">
            <v>216901</v>
          </cell>
          <cell r="AA72">
            <v>201537.1</v>
          </cell>
          <cell r="AB72">
            <v>216007.6</v>
          </cell>
          <cell r="AC72">
            <v>218762</v>
          </cell>
          <cell r="AD72">
            <v>204984.90000000002</v>
          </cell>
          <cell r="AE72">
            <v>194319.1</v>
          </cell>
          <cell r="AF72">
            <v>205160.7</v>
          </cell>
          <cell r="AG72">
            <v>205993.40000000002</v>
          </cell>
          <cell r="AH72">
            <v>200179.1</v>
          </cell>
          <cell r="AI72">
            <v>200179.1</v>
          </cell>
          <cell r="AJ72">
            <v>226382.2</v>
          </cell>
          <cell r="AK72">
            <v>226724.59999999998</v>
          </cell>
          <cell r="AL72">
            <v>237395.8</v>
          </cell>
          <cell r="AM72">
            <v>227669.9</v>
          </cell>
          <cell r="AN72">
            <v>215306</v>
          </cell>
          <cell r="AO72">
            <v>221477.4</v>
          </cell>
          <cell r="AP72">
            <v>235375.2</v>
          </cell>
          <cell r="AQ72">
            <v>227739.5</v>
          </cell>
          <cell r="AR72">
            <v>208664.3</v>
          </cell>
          <cell r="AS72">
            <v>214866.7</v>
          </cell>
          <cell r="AT72">
            <v>235504.59999999998</v>
          </cell>
          <cell r="AU72">
            <v>235152.7</v>
          </cell>
        </row>
        <row r="73">
          <cell r="A73" t="str">
            <v xml:space="preserve">   SPNF</v>
          </cell>
          <cell r="C73">
            <v>0</v>
          </cell>
          <cell r="D73">
            <v>92823</v>
          </cell>
          <cell r="E73">
            <v>107555</v>
          </cell>
          <cell r="F73">
            <v>107555</v>
          </cell>
          <cell r="G73">
            <v>116551</v>
          </cell>
          <cell r="H73">
            <v>116551</v>
          </cell>
          <cell r="I73">
            <v>116551</v>
          </cell>
          <cell r="J73">
            <v>116551</v>
          </cell>
          <cell r="K73">
            <v>113570</v>
          </cell>
          <cell r="L73">
            <v>113217</v>
          </cell>
          <cell r="M73">
            <v>115380</v>
          </cell>
          <cell r="N73">
            <v>118199</v>
          </cell>
          <cell r="O73">
            <v>118235</v>
          </cell>
          <cell r="P73">
            <v>111680</v>
          </cell>
          <cell r="Q73">
            <v>122049</v>
          </cell>
          <cell r="R73">
            <v>121776</v>
          </cell>
          <cell r="S73">
            <v>120995</v>
          </cell>
          <cell r="T73">
            <v>124765</v>
          </cell>
          <cell r="U73">
            <v>163481</v>
          </cell>
          <cell r="V73">
            <v>163481</v>
          </cell>
          <cell r="W73">
            <v>203672</v>
          </cell>
          <cell r="X73">
            <v>200939</v>
          </cell>
          <cell r="Y73">
            <v>201860</v>
          </cell>
          <cell r="Z73">
            <v>201944</v>
          </cell>
          <cell r="AA73">
            <v>214001</v>
          </cell>
          <cell r="AB73">
            <v>213283</v>
          </cell>
          <cell r="AC73">
            <v>211514</v>
          </cell>
          <cell r="AD73">
            <v>222226</v>
          </cell>
          <cell r="AE73">
            <v>229262</v>
          </cell>
          <cell r="AF73">
            <v>235342</v>
          </cell>
          <cell r="AG73">
            <v>262876</v>
          </cell>
          <cell r="AH73">
            <v>273060</v>
          </cell>
          <cell r="AI73">
            <v>273060</v>
          </cell>
          <cell r="AJ73">
            <v>259444</v>
          </cell>
          <cell r="AK73">
            <v>273803</v>
          </cell>
          <cell r="AL73">
            <v>274744</v>
          </cell>
          <cell r="AM73">
            <v>280612</v>
          </cell>
          <cell r="AN73">
            <v>278740</v>
          </cell>
          <cell r="AO73">
            <v>282964</v>
          </cell>
          <cell r="AP73">
            <v>288073</v>
          </cell>
          <cell r="AQ73">
            <v>288009</v>
          </cell>
          <cell r="AR73">
            <v>289831</v>
          </cell>
          <cell r="AS73">
            <v>294904</v>
          </cell>
          <cell r="AT73">
            <v>299820</v>
          </cell>
          <cell r="AU73">
            <v>296677</v>
          </cell>
        </row>
        <row r="74">
          <cell r="A74" t="str">
            <v xml:space="preserve">   SPFNB</v>
          </cell>
          <cell r="C74">
            <v>0</v>
          </cell>
          <cell r="D74">
            <v>27335</v>
          </cell>
          <cell r="E74">
            <v>41915</v>
          </cell>
          <cell r="F74">
            <v>41915</v>
          </cell>
          <cell r="G74">
            <v>59327</v>
          </cell>
          <cell r="H74">
            <v>59327</v>
          </cell>
          <cell r="I74">
            <v>59327</v>
          </cell>
          <cell r="J74">
            <v>59327</v>
          </cell>
          <cell r="K74">
            <v>67971</v>
          </cell>
          <cell r="L74">
            <v>76502</v>
          </cell>
          <cell r="M74">
            <v>78283</v>
          </cell>
          <cell r="N74">
            <v>80272</v>
          </cell>
          <cell r="O74">
            <v>79844</v>
          </cell>
          <cell r="P74">
            <v>76408</v>
          </cell>
          <cell r="Q74">
            <v>69697</v>
          </cell>
          <cell r="R74">
            <v>70205</v>
          </cell>
          <cell r="S74">
            <v>67060</v>
          </cell>
          <cell r="T74">
            <v>69609</v>
          </cell>
          <cell r="U74">
            <v>71339</v>
          </cell>
          <cell r="V74">
            <v>71339</v>
          </cell>
          <cell r="W74">
            <v>83648</v>
          </cell>
          <cell r="X74">
            <v>81284</v>
          </cell>
          <cell r="Y74">
            <v>79035</v>
          </cell>
          <cell r="Z74">
            <v>79298</v>
          </cell>
          <cell r="AA74">
            <v>74212</v>
          </cell>
          <cell r="AB74">
            <v>74903</v>
          </cell>
          <cell r="AC74">
            <v>82690</v>
          </cell>
          <cell r="AD74">
            <v>90719</v>
          </cell>
          <cell r="AE74">
            <v>99806</v>
          </cell>
          <cell r="AF74">
            <v>101069</v>
          </cell>
          <cell r="AG74">
            <v>106379</v>
          </cell>
          <cell r="AH74">
            <v>88333</v>
          </cell>
          <cell r="AI74">
            <v>88333</v>
          </cell>
          <cell r="AJ74">
            <v>93955</v>
          </cell>
          <cell r="AK74">
            <v>99418</v>
          </cell>
          <cell r="AL74">
            <v>101100</v>
          </cell>
          <cell r="AM74">
            <v>109945</v>
          </cell>
          <cell r="AN74">
            <v>113301</v>
          </cell>
          <cell r="AO74">
            <v>108608</v>
          </cell>
          <cell r="AP74">
            <v>106673</v>
          </cell>
          <cell r="AQ74">
            <v>92378</v>
          </cell>
          <cell r="AR74">
            <v>90144</v>
          </cell>
          <cell r="AS74">
            <v>89039</v>
          </cell>
          <cell r="AT74">
            <v>85355</v>
          </cell>
          <cell r="AU74">
            <v>93519</v>
          </cell>
        </row>
        <row r="75">
          <cell r="A75" t="str">
            <v>Tìtulos fiscales (en $)</v>
          </cell>
          <cell r="C75">
            <v>0</v>
          </cell>
          <cell r="D75">
            <v>0</v>
          </cell>
          <cell r="E75">
            <v>83.091399999999993</v>
          </cell>
          <cell r="F75">
            <v>83.091399999999993</v>
          </cell>
          <cell r="G75">
            <v>114.45969999999997</v>
          </cell>
          <cell r="H75">
            <v>114.45969999999997</v>
          </cell>
          <cell r="I75">
            <v>114.45969999999997</v>
          </cell>
          <cell r="J75">
            <v>114.45969999999997</v>
          </cell>
          <cell r="K75">
            <v>121.6917</v>
          </cell>
          <cell r="L75">
            <v>124.6747</v>
          </cell>
          <cell r="M75">
            <v>139.666</v>
          </cell>
          <cell r="N75">
            <v>155.495</v>
          </cell>
          <cell r="O75">
            <v>165.37899999999996</v>
          </cell>
          <cell r="P75">
            <v>180.89899999999997</v>
          </cell>
          <cell r="Q75">
            <v>181.63499999999996</v>
          </cell>
          <cell r="R75">
            <v>173.631</v>
          </cell>
          <cell r="S75">
            <v>178.92719999999997</v>
          </cell>
          <cell r="T75">
            <v>177.23419999999999</v>
          </cell>
          <cell r="U75">
            <v>203.97719999999993</v>
          </cell>
          <cell r="V75">
            <v>203.97719999999993</v>
          </cell>
          <cell r="W75">
            <v>189.31020000000001</v>
          </cell>
          <cell r="X75">
            <v>187.02019999999999</v>
          </cell>
          <cell r="Y75">
            <v>186.09799999999996</v>
          </cell>
          <cell r="Z75">
            <v>178.96410000000003</v>
          </cell>
          <cell r="AA75">
            <v>128.5231</v>
          </cell>
          <cell r="AB75">
            <v>127.69809999999995</v>
          </cell>
          <cell r="AC75">
            <v>115.99110000000002</v>
          </cell>
          <cell r="AD75">
            <v>119.22309999999999</v>
          </cell>
          <cell r="AE75">
            <v>120.50109999999995</v>
          </cell>
          <cell r="AF75">
            <v>121.42910000000001</v>
          </cell>
          <cell r="AG75">
            <v>112.44110000000001</v>
          </cell>
          <cell r="AH75">
            <v>114.06010000000003</v>
          </cell>
          <cell r="AI75">
            <v>114.06010000000003</v>
          </cell>
          <cell r="AJ75">
            <v>102.91609999999997</v>
          </cell>
          <cell r="AK75">
            <v>105.5111</v>
          </cell>
          <cell r="AL75">
            <v>119.61009999999999</v>
          </cell>
          <cell r="AM75">
            <v>112.45599999999996</v>
          </cell>
          <cell r="AN75">
            <v>118.27300000000002</v>
          </cell>
          <cell r="AO75">
            <v>119.65100000000001</v>
          </cell>
          <cell r="AP75">
            <v>114.56299999999999</v>
          </cell>
          <cell r="AQ75">
            <v>125.47299999999996</v>
          </cell>
          <cell r="AR75">
            <v>101.6053</v>
          </cell>
          <cell r="AS75">
            <v>109.53629999999998</v>
          </cell>
          <cell r="AT75">
            <v>98.467300000000023</v>
          </cell>
          <cell r="AU75">
            <v>89.793000000000006</v>
          </cell>
        </row>
        <row r="76">
          <cell r="A76" t="str">
            <v>Bonos Banco Popular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 t="e">
            <v>#DIV/0!</v>
          </cell>
          <cell r="K76" t="e">
            <v>#DIV/0!</v>
          </cell>
          <cell r="L76" t="e">
            <v>#DIV/0!</v>
          </cell>
          <cell r="M76">
            <v>0</v>
          </cell>
          <cell r="N76" t="e">
            <v>#DIV/0!</v>
          </cell>
          <cell r="O76" t="e">
            <v>#DIV/0!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</row>
        <row r="79">
          <cell r="A79" t="str">
            <v>CUASIDINERO</v>
          </cell>
          <cell r="C79">
            <v>387755.31015199999</v>
          </cell>
          <cell r="D79">
            <v>443646.37991800008</v>
          </cell>
          <cell r="E79">
            <v>465317.58364000008</v>
          </cell>
          <cell r="F79">
            <v>533055.05888599996</v>
          </cell>
          <cell r="G79">
            <v>562703.65122200001</v>
          </cell>
          <cell r="H79">
            <v>617241.75638500007</v>
          </cell>
          <cell r="I79">
            <v>647490.90454900009</v>
          </cell>
          <cell r="J79">
            <v>655949.719484</v>
          </cell>
          <cell r="K79">
            <v>654142.46232799999</v>
          </cell>
          <cell r="L79">
            <v>647386.69264400005</v>
          </cell>
          <cell r="M79">
            <v>683749.07420599996</v>
          </cell>
          <cell r="N79">
            <v>685654.07316899998</v>
          </cell>
          <cell r="O79">
            <v>720163.45369999995</v>
          </cell>
          <cell r="P79">
            <v>762659.90235300001</v>
          </cell>
          <cell r="Q79">
            <v>803457.40233300009</v>
          </cell>
          <cell r="R79">
            <v>815154.785225</v>
          </cell>
          <cell r="S79">
            <v>823334.54132399999</v>
          </cell>
          <cell r="T79">
            <v>812125.46897199983</v>
          </cell>
          <cell r="U79">
            <v>782192.11051599996</v>
          </cell>
          <cell r="V79">
            <v>816815.770762</v>
          </cell>
          <cell r="W79">
            <v>855251.26289799996</v>
          </cell>
          <cell r="X79">
            <v>874392.0716139999</v>
          </cell>
          <cell r="Y79">
            <v>905814.25171105203</v>
          </cell>
          <cell r="Z79">
            <v>913627.76822962984</v>
          </cell>
          <cell r="AA79">
            <v>942749.32172264147</v>
          </cell>
          <cell r="AB79">
            <v>967067.86442262447</v>
          </cell>
          <cell r="AC79">
            <v>964337.94612460071</v>
          </cell>
          <cell r="AD79">
            <v>970763.9848676906</v>
          </cell>
          <cell r="AE79">
            <v>999772.00784269325</v>
          </cell>
          <cell r="AF79">
            <v>1008250.5293458244</v>
          </cell>
          <cell r="AG79">
            <v>1019018.1271081099</v>
          </cell>
          <cell r="AH79">
            <v>1011984.2697107969</v>
          </cell>
          <cell r="AI79">
            <v>1055402.5931167845</v>
          </cell>
          <cell r="AJ79">
            <v>1122262.5081024119</v>
          </cell>
          <cell r="AK79">
            <v>1155097.7002682907</v>
          </cell>
          <cell r="AL79">
            <v>1201448.8351754197</v>
          </cell>
          <cell r="AM79">
            <v>1279882.4690464833</v>
          </cell>
          <cell r="AN79">
            <v>1303951.9401244922</v>
          </cell>
          <cell r="AO79">
            <v>1279242.5108219688</v>
          </cell>
          <cell r="AP79">
            <v>1277468.1081772749</v>
          </cell>
          <cell r="AQ79">
            <v>1321276.6908641169</v>
          </cell>
          <cell r="AR79">
            <v>1356548.343719034</v>
          </cell>
          <cell r="AS79">
            <v>1332104.7754042684</v>
          </cell>
          <cell r="AT79">
            <v>1332080.7613623512</v>
          </cell>
          <cell r="AU79">
            <v>1301761.584230422</v>
          </cell>
        </row>
        <row r="80">
          <cell r="A80" t="str">
            <v xml:space="preserve">   M/N</v>
          </cell>
          <cell r="C80">
            <v>252426.95643399999</v>
          </cell>
          <cell r="D80">
            <v>293741.95928000007</v>
          </cell>
          <cell r="E80">
            <v>293741.95928000007</v>
          </cell>
          <cell r="F80">
            <v>342123.49704599997</v>
          </cell>
          <cell r="G80">
            <v>342123.53984600003</v>
          </cell>
          <cell r="H80">
            <v>358454.56294900004</v>
          </cell>
          <cell r="I80">
            <v>358454.56294900004</v>
          </cell>
          <cell r="J80">
            <v>366025.18908400001</v>
          </cell>
          <cell r="K80">
            <v>369186.62952799996</v>
          </cell>
          <cell r="L80">
            <v>354486.62304399995</v>
          </cell>
          <cell r="M80">
            <v>387161.08620600001</v>
          </cell>
          <cell r="N80">
            <v>390563.36676899996</v>
          </cell>
          <cell r="O80">
            <v>423235.14489999996</v>
          </cell>
          <cell r="P80">
            <v>460030.35595300002</v>
          </cell>
          <cell r="Q80">
            <v>492937.11833300005</v>
          </cell>
          <cell r="R80">
            <v>507685.324425</v>
          </cell>
          <cell r="S80">
            <v>509795.84452399996</v>
          </cell>
          <cell r="T80">
            <v>497577.57217199996</v>
          </cell>
          <cell r="U80">
            <v>462673.84571599995</v>
          </cell>
          <cell r="V80">
            <v>462673.84571599995</v>
          </cell>
          <cell r="W80">
            <v>483196.60545600002</v>
          </cell>
          <cell r="X80">
            <v>501762.96341199992</v>
          </cell>
          <cell r="Y80">
            <v>522091.15895118023</v>
          </cell>
          <cell r="Z80">
            <v>525518.24254102772</v>
          </cell>
          <cell r="AA80">
            <v>550480.33676856942</v>
          </cell>
          <cell r="AB80">
            <v>561485.07909193134</v>
          </cell>
          <cell r="AC80">
            <v>540087.54825084307</v>
          </cell>
          <cell r="AD80">
            <v>543473.14128646837</v>
          </cell>
          <cell r="AE80">
            <v>550777.63168093993</v>
          </cell>
          <cell r="AF80">
            <v>556982.75681326748</v>
          </cell>
          <cell r="AG80">
            <v>563830.78360791784</v>
          </cell>
          <cell r="AH80">
            <v>562885.81111805374</v>
          </cell>
          <cell r="AI80">
            <v>562885.81111805374</v>
          </cell>
          <cell r="AJ80">
            <v>596438.30709198257</v>
          </cell>
          <cell r="AK80">
            <v>618201.68895100744</v>
          </cell>
          <cell r="AL80">
            <v>650367.02402267721</v>
          </cell>
          <cell r="AM80">
            <v>676809.65730386961</v>
          </cell>
          <cell r="AN80">
            <v>700489.00265401287</v>
          </cell>
          <cell r="AO80">
            <v>718789.67539067636</v>
          </cell>
          <cell r="AP80">
            <v>704225.56331129232</v>
          </cell>
          <cell r="AQ80">
            <v>748700.4813147448</v>
          </cell>
          <cell r="AR80">
            <v>770235.88955552271</v>
          </cell>
          <cell r="AS80">
            <v>748756.7415848251</v>
          </cell>
          <cell r="AT80">
            <v>747424.4241464911</v>
          </cell>
          <cell r="AU80">
            <v>721790.31893194804</v>
          </cell>
        </row>
        <row r="81">
          <cell r="A81" t="str">
            <v xml:space="preserve">   M/E</v>
          </cell>
          <cell r="C81">
            <v>861.47019999999998</v>
          </cell>
          <cell r="D81">
            <v>954.25819999999987</v>
          </cell>
          <cell r="E81">
            <v>954.25819999999987</v>
          </cell>
          <cell r="F81">
            <v>1061.9108000000001</v>
          </cell>
          <cell r="G81">
            <v>1061.9108000000001</v>
          </cell>
          <cell r="H81">
            <v>1245.8463000000002</v>
          </cell>
          <cell r="I81">
            <v>1245.8463000000002</v>
          </cell>
          <cell r="J81">
            <v>1249.6747</v>
          </cell>
          <cell r="K81">
            <v>1228.2578999999998</v>
          </cell>
          <cell r="L81">
            <v>1262.5003000000002</v>
          </cell>
          <cell r="M81">
            <v>1278.3965000000001</v>
          </cell>
          <cell r="N81">
            <v>1271.9426999999998</v>
          </cell>
          <cell r="O81">
            <v>1279.8634</v>
          </cell>
          <cell r="P81">
            <v>1304.4376999999999</v>
          </cell>
          <cell r="Q81">
            <v>1338.4495000000002</v>
          </cell>
          <cell r="R81">
            <v>1325.2994000000003</v>
          </cell>
          <cell r="S81">
            <v>1351.4599000000001</v>
          </cell>
          <cell r="T81">
            <v>1355.8098999999997</v>
          </cell>
          <cell r="U81">
            <v>1377.2338999999999</v>
          </cell>
          <cell r="V81">
            <v>1377.2338999999999</v>
          </cell>
          <cell r="W81">
            <v>1446.8952999999999</v>
          </cell>
          <cell r="X81">
            <v>1449.1293000000001</v>
          </cell>
          <cell r="Y81">
            <v>1492.2730526556422</v>
          </cell>
          <cell r="Z81">
            <v>1509.3315924733693</v>
          </cell>
          <cell r="AA81">
            <v>1525.5074471263595</v>
          </cell>
          <cell r="AB81">
            <v>1577.2839127739485</v>
          </cell>
          <cell r="AC81">
            <v>1649.8809904089512</v>
          </cell>
          <cell r="AD81">
            <v>1661.7050773167232</v>
          </cell>
          <cell r="AE81">
            <v>1746.1086418361724</v>
          </cell>
          <cell r="AF81">
            <v>1754.9497259568986</v>
          </cell>
          <cell r="AG81">
            <v>1770.1926713082062</v>
          </cell>
          <cell r="AH81">
            <v>1746.5134113430163</v>
          </cell>
          <cell r="AI81">
            <v>1746.5134113430163</v>
          </cell>
          <cell r="AJ81">
            <v>1864.6248262781187</v>
          </cell>
          <cell r="AK81">
            <v>1903.886564954905</v>
          </cell>
          <cell r="AL81">
            <v>1954.1908196905756</v>
          </cell>
          <cell r="AM81">
            <v>2138.5560700092678</v>
          </cell>
          <cell r="AN81">
            <v>2139.9394945761674</v>
          </cell>
          <cell r="AO81">
            <v>1987.4214022386254</v>
          </cell>
          <cell r="AP81">
            <v>2032.7749817942647</v>
          </cell>
          <cell r="AQ81">
            <v>2030.4120906006103</v>
          </cell>
          <cell r="AR81">
            <v>2079.1221778847912</v>
          </cell>
          <cell r="AS81">
            <v>2068.6100490051185</v>
          </cell>
          <cell r="AT81">
            <v>2073.2494227512771</v>
          </cell>
          <cell r="AU81">
            <v>2056.6356925477799</v>
          </cell>
        </row>
        <row r="83">
          <cell r="A83" t="str">
            <v>LIQUIDEZ TOTAL (Sin BEM M/N)</v>
          </cell>
          <cell r="C83">
            <v>472890.668878</v>
          </cell>
          <cell r="D83">
            <v>541277.17731100006</v>
          </cell>
          <cell r="E83">
            <v>562948.38103300007</v>
          </cell>
          <cell r="F83">
            <v>613941.82079300005</v>
          </cell>
          <cell r="G83">
            <v>643590.34652900009</v>
          </cell>
          <cell r="H83">
            <v>801850.33802400017</v>
          </cell>
          <cell r="I83">
            <v>832099.48618800018</v>
          </cell>
          <cell r="J83">
            <v>802728.72087000008</v>
          </cell>
          <cell r="K83">
            <v>811281.22715299996</v>
          </cell>
          <cell r="L83">
            <v>810700.05538300006</v>
          </cell>
          <cell r="M83">
            <v>823391.64609000005</v>
          </cell>
          <cell r="N83">
            <v>825730.29273699992</v>
          </cell>
          <cell r="O83">
            <v>838229.85445999994</v>
          </cell>
          <cell r="P83">
            <v>850426.98335799994</v>
          </cell>
          <cell r="Q83">
            <v>862631.57330500009</v>
          </cell>
          <cell r="R83">
            <v>866565.59013300017</v>
          </cell>
          <cell r="S83">
            <v>885288.05397999997</v>
          </cell>
          <cell r="T83">
            <v>917862.50577199995</v>
          </cell>
          <cell r="U83">
            <v>945173.24378799996</v>
          </cell>
          <cell r="V83">
            <v>979796.90403399989</v>
          </cell>
          <cell r="W83">
            <v>984777.50658200006</v>
          </cell>
          <cell r="X83">
            <v>981363.25896799983</v>
          </cell>
          <cell r="Y83">
            <v>998281.28115525213</v>
          </cell>
          <cell r="Z83">
            <v>999249.92762166983</v>
          </cell>
          <cell r="AA83">
            <v>1007557.7014283715</v>
          </cell>
          <cell r="AB83">
            <v>1034918.8715431445</v>
          </cell>
          <cell r="AC83">
            <v>1060741.0139540008</v>
          </cell>
          <cell r="AD83">
            <v>1068026.0840552314</v>
          </cell>
          <cell r="AE83">
            <v>1115451.3107240333</v>
          </cell>
          <cell r="AF83">
            <v>1122422.1019307147</v>
          </cell>
          <cell r="AG83">
            <v>1159723.3844008602</v>
          </cell>
          <cell r="AH83">
            <v>1187255.5054233067</v>
          </cell>
          <cell r="AI83">
            <v>1230673.8288292941</v>
          </cell>
          <cell r="AJ83">
            <v>1261269.2927179625</v>
          </cell>
          <cell r="AK83">
            <v>1277980.3806212214</v>
          </cell>
          <cell r="AL83">
            <v>1292745.6777719897</v>
          </cell>
          <cell r="AM83">
            <v>1363376.8113114838</v>
          </cell>
          <cell r="AN83">
            <v>1362505.4237078922</v>
          </cell>
          <cell r="AO83">
            <v>1321322.4049177093</v>
          </cell>
          <cell r="AP83">
            <v>1334363.3444859651</v>
          </cell>
          <cell r="AQ83">
            <v>1351926.6618123269</v>
          </cell>
          <cell r="AR83">
            <v>1382246.1224861846</v>
          </cell>
          <cell r="AS83">
            <v>1392033.3677876086</v>
          </cell>
          <cell r="AT83">
            <v>1438615.6341006621</v>
          </cell>
          <cell r="AU83">
            <v>1435972.7740216125</v>
          </cell>
        </row>
        <row r="84">
          <cell r="A84" t="str">
            <v xml:space="preserve">   M/N</v>
          </cell>
          <cell r="C84">
            <v>337562.31516</v>
          </cell>
          <cell r="D84">
            <v>391372.75667300005</v>
          </cell>
          <cell r="E84">
            <v>391372.75667300005</v>
          </cell>
          <cell r="F84">
            <v>423010.25895299995</v>
          </cell>
          <cell r="G84">
            <v>423010.23515300005</v>
          </cell>
          <cell r="H84">
            <v>543063.14458800014</v>
          </cell>
          <cell r="I84">
            <v>543063.14458800014</v>
          </cell>
          <cell r="J84">
            <v>512804.19047000003</v>
          </cell>
          <cell r="K84">
            <v>526325.39435299998</v>
          </cell>
          <cell r="L84">
            <v>517799.98578300001</v>
          </cell>
          <cell r="M84">
            <v>526803.65809000004</v>
          </cell>
          <cell r="N84">
            <v>530639.58633700002</v>
          </cell>
          <cell r="O84">
            <v>541301.54565999995</v>
          </cell>
          <cell r="P84">
            <v>547797.43695799995</v>
          </cell>
          <cell r="Q84">
            <v>552111.28930499998</v>
          </cell>
          <cell r="R84">
            <v>559096.12933300005</v>
          </cell>
          <cell r="S84">
            <v>571749.35717999993</v>
          </cell>
          <cell r="T84">
            <v>603314.60897199996</v>
          </cell>
          <cell r="U84">
            <v>625654.97898799996</v>
          </cell>
          <cell r="V84">
            <v>625654.97898799996</v>
          </cell>
          <cell r="W84">
            <v>612722.84914000006</v>
          </cell>
          <cell r="X84">
            <v>608734.15076599992</v>
          </cell>
          <cell r="Y84">
            <v>614558.18839538028</v>
          </cell>
          <cell r="Z84">
            <v>611140.40193306771</v>
          </cell>
          <cell r="AA84">
            <v>615288.71647429944</v>
          </cell>
          <cell r="AB84">
            <v>629336.08621245134</v>
          </cell>
          <cell r="AC84">
            <v>636490.61608024314</v>
          </cell>
          <cell r="AD84">
            <v>640735.24047400919</v>
          </cell>
          <cell r="AE84">
            <v>666456.93456227996</v>
          </cell>
          <cell r="AF84">
            <v>671154.32939815766</v>
          </cell>
          <cell r="AG84">
            <v>704536.04090066813</v>
          </cell>
          <cell r="AH84">
            <v>738157.04683056357</v>
          </cell>
          <cell r="AI84">
            <v>738157.04683056357</v>
          </cell>
          <cell r="AJ84">
            <v>735445.09170753323</v>
          </cell>
          <cell r="AK84">
            <v>741084.36930393812</v>
          </cell>
          <cell r="AL84">
            <v>741663.86661924748</v>
          </cell>
          <cell r="AM84">
            <v>760303.99956887041</v>
          </cell>
          <cell r="AN84">
            <v>759042.48623741302</v>
          </cell>
          <cell r="AO84">
            <v>760869.56948641688</v>
          </cell>
          <cell r="AP84">
            <v>761120.79961998248</v>
          </cell>
          <cell r="AQ84">
            <v>779350.45226295479</v>
          </cell>
          <cell r="AR84">
            <v>795933.66832267342</v>
          </cell>
          <cell r="AS84">
            <v>808685.33396816521</v>
          </cell>
          <cell r="AT84">
            <v>853959.29688480182</v>
          </cell>
          <cell r="AU84">
            <v>856001.5087231386</v>
          </cell>
        </row>
        <row r="85">
          <cell r="A85" t="str">
            <v xml:space="preserve">   M/E</v>
          </cell>
          <cell r="C85">
            <v>861.47019999999998</v>
          </cell>
          <cell r="D85">
            <v>954.25819999999987</v>
          </cell>
          <cell r="E85">
            <v>954.25819999999987</v>
          </cell>
          <cell r="F85">
            <v>1061.9108000000001</v>
          </cell>
          <cell r="G85">
            <v>1061.9108000000001</v>
          </cell>
          <cell r="H85">
            <v>1245.8463000000002</v>
          </cell>
          <cell r="I85">
            <v>1245.8463000000002</v>
          </cell>
          <cell r="J85">
            <v>1249.6747</v>
          </cell>
          <cell r="K85">
            <v>1228.2578999999998</v>
          </cell>
          <cell r="L85">
            <v>1262.5003000000002</v>
          </cell>
          <cell r="M85">
            <v>1278.3965000000001</v>
          </cell>
          <cell r="N85">
            <v>1271.9426999999998</v>
          </cell>
          <cell r="O85">
            <v>1279.8634</v>
          </cell>
          <cell r="P85">
            <v>1304.4376999999999</v>
          </cell>
          <cell r="Q85">
            <v>1338.4495000000002</v>
          </cell>
          <cell r="R85">
            <v>1325.2994000000003</v>
          </cell>
          <cell r="S85">
            <v>1351.4599000000001</v>
          </cell>
          <cell r="T85">
            <v>1355.8098999999997</v>
          </cell>
          <cell r="U85">
            <v>1377.2338999999999</v>
          </cell>
          <cell r="V85">
            <v>1377.2338999999999</v>
          </cell>
          <cell r="W85">
            <v>1446.8952999999999</v>
          </cell>
          <cell r="X85">
            <v>1449.1293000000001</v>
          </cell>
          <cell r="Y85">
            <v>1492.2730526556422</v>
          </cell>
          <cell r="Z85">
            <v>1509.3315924733693</v>
          </cell>
          <cell r="AA85">
            <v>1525.5074471263595</v>
          </cell>
          <cell r="AB85">
            <v>1577.2839127739485</v>
          </cell>
          <cell r="AC85">
            <v>1649.8809904089512</v>
          </cell>
          <cell r="AD85">
            <v>1661.7050773167232</v>
          </cell>
          <cell r="AE85">
            <v>1746.1086418361724</v>
          </cell>
          <cell r="AF85">
            <v>1754.9497259568986</v>
          </cell>
          <cell r="AG85">
            <v>1770.1926713082062</v>
          </cell>
          <cell r="AH85">
            <v>1746.5134113430163</v>
          </cell>
          <cell r="AI85">
            <v>1746.5134113430163</v>
          </cell>
          <cell r="AJ85">
            <v>1864.6248262781187</v>
          </cell>
          <cell r="AK85">
            <v>1903.886564954905</v>
          </cell>
          <cell r="AL85">
            <v>1954.1908196905756</v>
          </cell>
          <cell r="AM85">
            <v>2138.5560700092678</v>
          </cell>
          <cell r="AN85">
            <v>2139.9394945761674</v>
          </cell>
          <cell r="AO85">
            <v>1987.4214022386254</v>
          </cell>
          <cell r="AP85">
            <v>2032.7749817942647</v>
          </cell>
          <cell r="AQ85">
            <v>2030.4120906006103</v>
          </cell>
          <cell r="AR85">
            <v>2079.1221778847912</v>
          </cell>
          <cell r="AS85">
            <v>2068.6100490051185</v>
          </cell>
          <cell r="AT85">
            <v>2073.2494227512771</v>
          </cell>
          <cell r="AU85">
            <v>2056.6356925477799</v>
          </cell>
        </row>
        <row r="87">
          <cell r="A87" t="str">
            <v xml:space="preserve">RIQUEZA FINANCIERA SECTOR PRIVADO </v>
          </cell>
          <cell r="C87">
            <v>514906.45303600002</v>
          </cell>
          <cell r="D87">
            <v>622085.58372300002</v>
          </cell>
          <cell r="E87">
            <v>717075.00755900005</v>
          </cell>
          <cell r="F87">
            <v>788507.46609600005</v>
          </cell>
          <cell r="G87">
            <v>928878.62456400006</v>
          </cell>
          <cell r="H87">
            <v>985342.31813200004</v>
          </cell>
          <cell r="I87">
            <v>1019213.9034440001</v>
          </cell>
          <cell r="J87" t="e">
            <v>#DIV/0!</v>
          </cell>
          <cell r="K87" t="e">
            <v>#DIV/0!</v>
          </cell>
          <cell r="L87" t="e">
            <v>#DIV/0!</v>
          </cell>
          <cell r="M87">
            <v>1053675.0325740001</v>
          </cell>
          <cell r="N87" t="e">
            <v>#DIV/0!</v>
          </cell>
          <cell r="O87" t="e">
            <v>#DIV/0!</v>
          </cell>
          <cell r="P87">
            <v>1093637.6504429998</v>
          </cell>
          <cell r="Q87">
            <v>1101488.890967</v>
          </cell>
          <cell r="R87">
            <v>1096929.3130299998</v>
          </cell>
          <cell r="S87">
            <v>1106286.7642120002</v>
          </cell>
          <cell r="T87">
            <v>1137479.8102279999</v>
          </cell>
          <cell r="U87">
            <v>1160082.185396</v>
          </cell>
          <cell r="V87">
            <v>1199160.8120240001</v>
          </cell>
          <cell r="W87">
            <v>1231081.8264100002</v>
          </cell>
          <cell r="X87">
            <v>1251823.6927759999</v>
          </cell>
          <cell r="Y87">
            <v>1295821.7683507127</v>
          </cell>
          <cell r="Z87">
            <v>1301250.9734503534</v>
          </cell>
          <cell r="AA87">
            <v>1287623.1517339512</v>
          </cell>
          <cell r="AB87">
            <v>1307165.8799155557</v>
          </cell>
          <cell r="AC87">
            <v>1303707.5242867686</v>
          </cell>
          <cell r="AD87">
            <v>1296763.1895862741</v>
          </cell>
          <cell r="AE87">
            <v>1311316.0575997951</v>
          </cell>
          <cell r="AF87">
            <v>1302324.8697620761</v>
          </cell>
          <cell r="AG87">
            <v>1360890.2245395212</v>
          </cell>
          <cell r="AH87">
            <v>1383510.0431181784</v>
          </cell>
          <cell r="AI87">
            <v>1428560.2389294808</v>
          </cell>
          <cell r="AJ87">
            <v>1491039.2864442789</v>
          </cell>
          <cell r="AK87">
            <v>1534909.9789803526</v>
          </cell>
          <cell r="AL87">
            <v>1578389.8788055019</v>
          </cell>
          <cell r="AM87">
            <v>1645437.4643286527</v>
          </cell>
          <cell r="AN87">
            <v>1652289.8920841592</v>
          </cell>
          <cell r="AO87">
            <v>1633032.1028392916</v>
          </cell>
          <cell r="AP87">
            <v>1655839.1830821726</v>
          </cell>
          <cell r="AQ87">
            <v>1678268.7420514422</v>
          </cell>
          <cell r="AR87">
            <v>1689740.8923614803</v>
          </cell>
          <cell r="AS87">
            <v>1691933.9294668832</v>
          </cell>
          <cell r="AT87">
            <v>1742582.3395837094</v>
          </cell>
          <cell r="AU87">
            <v>1744424.9444514536</v>
          </cell>
        </row>
        <row r="88">
          <cell r="A88" t="str">
            <v xml:space="preserve">   M/N</v>
          </cell>
          <cell r="C88">
            <v>385563.84096900001</v>
          </cell>
          <cell r="D88">
            <v>479209.14975900005</v>
          </cell>
          <cell r="E88">
            <v>538603.54975900007</v>
          </cell>
          <cell r="F88">
            <v>586131.76011599996</v>
          </cell>
          <cell r="G88">
            <v>688561.45731600001</v>
          </cell>
          <cell r="H88">
            <v>706110.47064399999</v>
          </cell>
          <cell r="I88">
            <v>707343.17064400006</v>
          </cell>
          <cell r="J88" t="e">
            <v>#DIV/0!</v>
          </cell>
          <cell r="K88" t="e">
            <v>#DIV/0!</v>
          </cell>
          <cell r="L88" t="e">
            <v>#DIV/0!</v>
          </cell>
          <cell r="M88">
            <v>728270.46377400006</v>
          </cell>
          <cell r="N88" t="e">
            <v>#DIV/0!</v>
          </cell>
          <cell r="O88" t="e">
            <v>#DIV/0!</v>
          </cell>
          <cell r="P88">
            <v>752095.74164299993</v>
          </cell>
          <cell r="Q88">
            <v>752508.13416700007</v>
          </cell>
          <cell r="R88">
            <v>752047.4858299999</v>
          </cell>
          <cell r="S88">
            <v>756583.09541200008</v>
          </cell>
          <cell r="T88">
            <v>787395.38302799989</v>
          </cell>
          <cell r="U88">
            <v>799452.05899600009</v>
          </cell>
          <cell r="V88">
            <v>799452.05899600009</v>
          </cell>
          <cell r="W88">
            <v>817194.65663600015</v>
          </cell>
          <cell r="X88">
            <v>837248.18493599992</v>
          </cell>
          <cell r="Y88">
            <v>870779.74111749977</v>
          </cell>
          <cell r="Z88">
            <v>874048.49955124001</v>
          </cell>
          <cell r="AA88">
            <v>869016.81421980995</v>
          </cell>
          <cell r="AB88">
            <v>875537.30527688004</v>
          </cell>
          <cell r="AC88">
            <v>856539.77805732994</v>
          </cell>
          <cell r="AD88">
            <v>845960.39372186898</v>
          </cell>
          <cell r="AE88">
            <v>840574.8190239598</v>
          </cell>
          <cell r="AF88">
            <v>829796.62850185996</v>
          </cell>
          <cell r="AG88">
            <v>887581.55572133977</v>
          </cell>
          <cell r="AH88">
            <v>917532.27357199008</v>
          </cell>
          <cell r="AI88">
            <v>917532.27357199008</v>
          </cell>
          <cell r="AJ88">
            <v>948733.14503472927</v>
          </cell>
          <cell r="AK88">
            <v>980340.91547218943</v>
          </cell>
          <cell r="AL88">
            <v>1005661.0404362397</v>
          </cell>
          <cell r="AM88">
            <v>1021599.5168123592</v>
          </cell>
          <cell r="AN88">
            <v>1025686.2978494</v>
          </cell>
          <cell r="AO88">
            <v>1048889.2089010593</v>
          </cell>
          <cell r="AP88">
            <v>1058962.5229623099</v>
          </cell>
          <cell r="AQ88">
            <v>1079518.6293371699</v>
          </cell>
          <cell r="AR88">
            <v>1084113.4231508493</v>
          </cell>
          <cell r="AS88">
            <v>1086717.4778646599</v>
          </cell>
          <cell r="AT88">
            <v>1139777.2681523892</v>
          </cell>
          <cell r="AU88">
            <v>1148921.5137245597</v>
          </cell>
        </row>
        <row r="89">
          <cell r="A89" t="str">
            <v xml:space="preserve">   M/E</v>
          </cell>
          <cell r="C89">
            <v>823.36629999999991</v>
          </cell>
          <cell r="D89">
            <v>909.51959999999997</v>
          </cell>
          <cell r="E89">
            <v>992.61099999999999</v>
          </cell>
          <cell r="F89">
            <v>1125.5601000000001</v>
          </cell>
          <cell r="G89">
            <v>1156.9284</v>
          </cell>
          <cell r="H89">
            <v>1344.2704000000001</v>
          </cell>
          <cell r="I89">
            <v>1344.2704000000001</v>
          </cell>
          <cell r="J89">
            <v>1348.0108</v>
          </cell>
          <cell r="K89">
            <v>1329.4856</v>
          </cell>
          <cell r="L89">
            <v>1370.4788999999998</v>
          </cell>
          <cell r="M89">
            <v>1402.6059</v>
          </cell>
          <cell r="N89">
            <v>1418.2289999999998</v>
          </cell>
          <cell r="O89">
            <v>1433.7664999999997</v>
          </cell>
          <cell r="P89">
            <v>1472.1633999999999</v>
          </cell>
          <cell r="Q89">
            <v>1504.2274000000002</v>
          </cell>
          <cell r="R89">
            <v>1486.5596000000003</v>
          </cell>
          <cell r="S89">
            <v>1507.3434000000002</v>
          </cell>
          <cell r="T89">
            <v>1508.9845999999998</v>
          </cell>
          <cell r="U89">
            <v>1554.4402</v>
          </cell>
          <cell r="V89">
            <v>1554.4402</v>
          </cell>
          <cell r="W89">
            <v>1609.5790999999999</v>
          </cell>
          <cell r="X89">
            <v>1612.2560000000001</v>
          </cell>
          <cell r="Y89">
            <v>1652.9595832356422</v>
          </cell>
          <cell r="Z89">
            <v>1661.3614136233696</v>
          </cell>
          <cell r="AA89">
            <v>1627.9316229063593</v>
          </cell>
          <cell r="AB89">
            <v>1678.5742188639483</v>
          </cell>
          <cell r="AC89">
            <v>1739.0050020589513</v>
          </cell>
          <cell r="AD89">
            <v>1753.1414632667231</v>
          </cell>
          <cell r="AE89">
            <v>1830.6807131361725</v>
          </cell>
          <cell r="AF89">
            <v>1837.6302452368986</v>
          </cell>
          <cell r="AG89">
            <v>1840.6652750182061</v>
          </cell>
          <cell r="AH89">
            <v>1812.1559055230164</v>
          </cell>
          <cell r="AI89">
            <v>1812.1559055230164</v>
          </cell>
          <cell r="AJ89">
            <v>1923.0714234381187</v>
          </cell>
          <cell r="AK89">
            <v>1966.5569627949048</v>
          </cell>
          <cell r="AL89">
            <v>2030.9533275505755</v>
          </cell>
          <cell r="AM89">
            <v>2212.191303249268</v>
          </cell>
          <cell r="AN89">
            <v>2221.9985611161674</v>
          </cell>
          <cell r="AO89">
            <v>2071.428701908625</v>
          </cell>
          <cell r="AP89">
            <v>2116.5839011342646</v>
          </cell>
          <cell r="AQ89">
            <v>2123.2273500506103</v>
          </cell>
          <cell r="AR89">
            <v>2147.6151390447908</v>
          </cell>
          <cell r="AS89">
            <v>2146.1576297951187</v>
          </cell>
          <cell r="AT89">
            <v>2137.6066362812767</v>
          </cell>
          <cell r="AU89">
            <v>2111.7142933577802</v>
          </cell>
        </row>
        <row r="93">
          <cell r="A93" t="str">
            <v>RIQUEZA FINANCIERA PRIVADA</v>
          </cell>
          <cell r="C93">
            <v>514906.45303599996</v>
          </cell>
          <cell r="D93">
            <v>622085.58372300002</v>
          </cell>
          <cell r="E93">
            <v>717075.00755900005</v>
          </cell>
          <cell r="F93">
            <v>788507.46609600005</v>
          </cell>
          <cell r="G93">
            <v>928878.62456400017</v>
          </cell>
          <cell r="H93">
            <v>985342.31813200004</v>
          </cell>
          <cell r="I93">
            <v>1019213.9034440001</v>
          </cell>
          <cell r="J93">
            <v>994004.04656799987</v>
          </cell>
          <cell r="K93">
            <v>1019940.1082010001</v>
          </cell>
          <cell r="L93">
            <v>1030140.2264040001</v>
          </cell>
          <cell r="M93">
            <v>1053675.0325740001</v>
          </cell>
          <cell r="N93">
            <v>1048448.9532019999</v>
          </cell>
          <cell r="O93">
            <v>1081274.7389449999</v>
          </cell>
          <cell r="P93">
            <v>1093637.650443</v>
          </cell>
          <cell r="Q93">
            <v>1101488.890967</v>
          </cell>
          <cell r="R93">
            <v>1096929.3130299998</v>
          </cell>
          <cell r="S93">
            <v>1106286.764212</v>
          </cell>
          <cell r="T93">
            <v>1137479.8102279999</v>
          </cell>
          <cell r="U93">
            <v>1160082.185396</v>
          </cell>
          <cell r="V93">
            <v>1199160.8120240001</v>
          </cell>
          <cell r="W93">
            <v>1231081.82641</v>
          </cell>
          <cell r="X93">
            <v>1251823.6927759999</v>
          </cell>
          <cell r="Y93">
            <v>1295821.768350713</v>
          </cell>
          <cell r="Z93">
            <v>1301250.9734503531</v>
          </cell>
          <cell r="AA93">
            <v>1287623.1517339509</v>
          </cell>
          <cell r="AB93">
            <v>1307165.8799155557</v>
          </cell>
          <cell r="AC93">
            <v>1303707.5242867686</v>
          </cell>
          <cell r="AD93">
            <v>1296763.1895862743</v>
          </cell>
          <cell r="AE93">
            <v>1311316.0575997953</v>
          </cell>
          <cell r="AF93">
            <v>1302324.8697620758</v>
          </cell>
          <cell r="AG93">
            <v>1360890.2245395216</v>
          </cell>
          <cell r="AH93">
            <v>1383510.0431181784</v>
          </cell>
          <cell r="AI93">
            <v>1428560.238929481</v>
          </cell>
          <cell r="AJ93">
            <v>1491039.2864442787</v>
          </cell>
          <cell r="AK93">
            <v>1534909.9789803526</v>
          </cell>
          <cell r="AL93">
            <v>1578389.8788055019</v>
          </cell>
          <cell r="AM93">
            <v>1645437.4643286527</v>
          </cell>
          <cell r="AN93">
            <v>1652289.892084159</v>
          </cell>
          <cell r="AO93">
            <v>1633032.1028392918</v>
          </cell>
          <cell r="AP93">
            <v>1655839.1830821724</v>
          </cell>
          <cell r="AQ93">
            <v>1678268.7420514422</v>
          </cell>
          <cell r="AR93">
            <v>1689740.8923614803</v>
          </cell>
          <cell r="AS93">
            <v>1691933.9294668832</v>
          </cell>
          <cell r="AT93">
            <v>1742582.3395837091</v>
          </cell>
          <cell r="AU93">
            <v>1744424.9444514536</v>
          </cell>
        </row>
        <row r="95">
          <cell r="A95" t="str">
            <v xml:space="preserve">   NPP</v>
          </cell>
          <cell r="C95">
            <v>53696.272599999997</v>
          </cell>
          <cell r="D95">
            <v>73068.218900000007</v>
          </cell>
          <cell r="E95">
            <v>73068.218900000007</v>
          </cell>
          <cell r="F95">
            <v>80667.872700000007</v>
          </cell>
          <cell r="G95">
            <v>80667.872700000007</v>
          </cell>
          <cell r="H95">
            <v>91743.196599999996</v>
          </cell>
          <cell r="I95">
            <v>91743.196599999996</v>
          </cell>
          <cell r="J95">
            <v>80650.385399999999</v>
          </cell>
          <cell r="K95">
            <v>80593.680900000007</v>
          </cell>
          <cell r="L95">
            <v>78669.5049</v>
          </cell>
          <cell r="M95">
            <v>79119.371099999989</v>
          </cell>
          <cell r="N95">
            <v>79825.696100000001</v>
          </cell>
          <cell r="O95">
            <v>76587.113499999992</v>
          </cell>
          <cell r="P95">
            <v>77475.1783</v>
          </cell>
          <cell r="Q95">
            <v>81026.564399999988</v>
          </cell>
          <cell r="R95">
            <v>77588.65310000001</v>
          </cell>
          <cell r="S95">
            <v>83700.949200000003</v>
          </cell>
          <cell r="T95">
            <v>92631.541100000002</v>
          </cell>
          <cell r="U95">
            <v>106814.88740000001</v>
          </cell>
          <cell r="V95">
            <v>106814.88740000001</v>
          </cell>
          <cell r="W95">
            <v>100873.5209</v>
          </cell>
          <cell r="X95">
            <v>98129.2255</v>
          </cell>
          <cell r="Y95">
            <v>92583.344433849998</v>
          </cell>
          <cell r="Z95">
            <v>95994.370574850007</v>
          </cell>
          <cell r="AA95">
            <v>95367.399720149988</v>
          </cell>
          <cell r="AB95">
            <v>89263.798483149993</v>
          </cell>
          <cell r="AC95">
            <v>92043.951789149985</v>
          </cell>
          <cell r="AD95">
            <v>89844.951084649991</v>
          </cell>
          <cell r="AE95">
            <v>88714.540307150004</v>
          </cell>
          <cell r="AF95">
            <v>95453.821664899995</v>
          </cell>
          <cell r="AG95">
            <v>97564.69670890001</v>
          </cell>
          <cell r="AH95">
            <v>124166.60307590001</v>
          </cell>
          <cell r="AI95">
            <v>124166.60307590001</v>
          </cell>
          <cell r="AJ95">
            <v>109090.44898189999</v>
          </cell>
          <cell r="AK95">
            <v>107027.30082939999</v>
          </cell>
          <cell r="AL95">
            <v>108002.13425239999</v>
          </cell>
          <cell r="AM95">
            <v>106011.46355489999</v>
          </cell>
          <cell r="AN95">
            <v>100986.35409990001</v>
          </cell>
          <cell r="AO95">
            <v>97256.818038400015</v>
          </cell>
          <cell r="AP95">
            <v>103558.429156</v>
          </cell>
          <cell r="AQ95">
            <v>98260.429014000023</v>
          </cell>
          <cell r="AR95">
            <v>101087.90062</v>
          </cell>
          <cell r="AS95">
            <v>107503.95507949998</v>
          </cell>
          <cell r="AT95">
            <v>114000.63733100001</v>
          </cell>
          <cell r="AU95">
            <v>144264.32780324999</v>
          </cell>
        </row>
        <row r="96">
          <cell r="A96" t="str">
            <v xml:space="preserve">   Obligaciones de bancos</v>
          </cell>
          <cell r="C96">
            <v>365289.85537599993</v>
          </cell>
          <cell r="D96">
            <v>415281.00620300003</v>
          </cell>
          <cell r="E96">
            <v>435503.47997900005</v>
          </cell>
          <cell r="F96">
            <v>482132.37253600004</v>
          </cell>
          <cell r="G96">
            <v>510711.46880000003</v>
          </cell>
          <cell r="H96">
            <v>621257.90246799996</v>
          </cell>
          <cell r="I96">
            <v>650668.332024</v>
          </cell>
          <cell r="J96">
            <v>638292.60242199991</v>
          </cell>
          <cell r="K96">
            <v>629783.66203300003</v>
          </cell>
          <cell r="L96">
            <v>641622.894784</v>
          </cell>
          <cell r="M96">
            <v>651482.092374</v>
          </cell>
          <cell r="N96">
            <v>650939.96462799993</v>
          </cell>
          <cell r="O96">
            <v>674898.29520499997</v>
          </cell>
          <cell r="P96">
            <v>680617.68685699999</v>
          </cell>
          <cell r="Q96">
            <v>679599.97686599998</v>
          </cell>
          <cell r="R96">
            <v>684359.46801699989</v>
          </cell>
          <cell r="S96">
            <v>694003.48345199996</v>
          </cell>
          <cell r="T96">
            <v>717516.85925199999</v>
          </cell>
          <cell r="U96">
            <v>735136.46948400012</v>
          </cell>
          <cell r="V96">
            <v>768631.64792400005</v>
          </cell>
          <cell r="W96">
            <v>795781.622982</v>
          </cell>
          <cell r="X96">
            <v>792137.38300799998</v>
          </cell>
          <cell r="Y96">
            <v>805874.18895015633</v>
          </cell>
          <cell r="Z96">
            <v>807441.63187446282</v>
          </cell>
          <cell r="AA96">
            <v>815572.03405990719</v>
          </cell>
          <cell r="AB96">
            <v>836563.9454392487</v>
          </cell>
          <cell r="AC96">
            <v>854118.01315588946</v>
          </cell>
          <cell r="AD96">
            <v>858044.17266141658</v>
          </cell>
          <cell r="AE96">
            <v>890702.22600735666</v>
          </cell>
          <cell r="AF96">
            <v>878085.2171768354</v>
          </cell>
          <cell r="AG96">
            <v>927834.12287510978</v>
          </cell>
          <cell r="AH96">
            <v>924864.80345307081</v>
          </cell>
          <cell r="AI96">
            <v>965716.73795387067</v>
          </cell>
          <cell r="AJ96">
            <v>1002702.5646111096</v>
          </cell>
          <cell r="AK96">
            <v>1012382.2213516033</v>
          </cell>
          <cell r="AL96">
            <v>1019759.0555858824</v>
          </cell>
          <cell r="AM96">
            <v>1086669.5118526337</v>
          </cell>
          <cell r="AN96">
            <v>1085118.4041418592</v>
          </cell>
          <cell r="AO96">
            <v>1047042.1624049924</v>
          </cell>
          <cell r="AP96">
            <v>1062540.1256777227</v>
          </cell>
          <cell r="AQ96">
            <v>1078133.9792582721</v>
          </cell>
          <cell r="AR96">
            <v>1102524.892753531</v>
          </cell>
          <cell r="AS96">
            <v>1106931.5288239634</v>
          </cell>
          <cell r="AT96">
            <v>1146530.7083866601</v>
          </cell>
          <cell r="AU96">
            <v>1117143.005923504</v>
          </cell>
        </row>
        <row r="97">
          <cell r="A97" t="str">
            <v xml:space="preserve">      Depósitos a la vista</v>
          </cell>
          <cell r="C97">
            <v>71561.203817999994</v>
          </cell>
          <cell r="D97">
            <v>83657.563444999992</v>
          </cell>
          <cell r="E97">
            <v>85507.531400000007</v>
          </cell>
          <cell r="F97">
            <v>83167.442020000002</v>
          </cell>
          <cell r="G97">
            <v>85378.657628000001</v>
          </cell>
          <cell r="H97">
            <v>106684.489852</v>
          </cell>
          <cell r="I97">
            <v>109373.478</v>
          </cell>
          <cell r="J97">
            <v>79419.431800000006</v>
          </cell>
          <cell r="K97">
            <v>86354.693599999999</v>
          </cell>
          <cell r="L97">
            <v>101092.8855</v>
          </cell>
          <cell r="M97">
            <v>113273.0094</v>
          </cell>
          <cell r="N97">
            <v>119317.92939999999</v>
          </cell>
          <cell r="O97">
            <v>127537.5561</v>
          </cell>
          <cell r="P97">
            <v>131737.5123</v>
          </cell>
          <cell r="Q97">
            <v>127628.1678</v>
          </cell>
          <cell r="R97">
            <v>131559.9791</v>
          </cell>
          <cell r="S97">
            <v>133842.98199999999</v>
          </cell>
          <cell r="T97">
            <v>145352.63210000002</v>
          </cell>
          <cell r="U97">
            <v>172526.45699999999</v>
          </cell>
          <cell r="V97">
            <v>175439.066784</v>
          </cell>
          <cell r="W97">
            <v>160533.503562</v>
          </cell>
          <cell r="X97">
            <v>158552.02907599998</v>
          </cell>
          <cell r="Y97">
            <v>163475.64602776707</v>
          </cell>
          <cell r="Z97">
            <v>164822.6285505362</v>
          </cell>
          <cell r="AA97">
            <v>163722.1791280295</v>
          </cell>
          <cell r="AB97">
            <v>164300.05541583305</v>
          </cell>
          <cell r="AC97">
            <v>162393.30383958705</v>
          </cell>
          <cell r="AD97">
            <v>161758.93086178513</v>
          </cell>
          <cell r="AE97">
            <v>169860.15115376801</v>
          </cell>
          <cell r="AF97">
            <v>161732.06701801828</v>
          </cell>
          <cell r="AG97">
            <v>184005.45809371152</v>
          </cell>
          <cell r="AH97">
            <v>196985.8197495889</v>
          </cell>
          <cell r="AI97">
            <v>200419.25412088679</v>
          </cell>
          <cell r="AJ97">
            <v>202380.13267834677</v>
          </cell>
          <cell r="AK97">
            <v>202115.3388119704</v>
          </cell>
          <cell r="AL97">
            <v>192475.69016956523</v>
          </cell>
          <cell r="AM97">
            <v>205561.57049696834</v>
          </cell>
          <cell r="AN97">
            <v>205493.93390340297</v>
          </cell>
          <cell r="AO97">
            <v>212992.16091767949</v>
          </cell>
          <cell r="AP97">
            <v>215672.49568229221</v>
          </cell>
          <cell r="AQ97">
            <v>227168.70956688694</v>
          </cell>
          <cell r="AR97">
            <v>236105.83595685565</v>
          </cell>
          <cell r="AS97">
            <v>242774.03554556356</v>
          </cell>
          <cell r="AT97">
            <v>271426.98854688945</v>
          </cell>
          <cell r="AU97">
            <v>262402.31976325135</v>
          </cell>
        </row>
        <row r="98">
          <cell r="A98" t="str">
            <v xml:space="preserve">         Colones</v>
          </cell>
          <cell r="C98">
            <v>57861.353499999997</v>
          </cell>
          <cell r="D98">
            <v>70860.933499999999</v>
          </cell>
          <cell r="E98">
            <v>70860.933499999999</v>
          </cell>
          <cell r="F98">
            <v>68927.3</v>
          </cell>
          <cell r="G98">
            <v>68927.254400000005</v>
          </cell>
          <cell r="H98">
            <v>83679.686799999996</v>
          </cell>
          <cell r="I98">
            <v>83679.686799999996</v>
          </cell>
          <cell r="J98">
            <v>60506.513400000003</v>
          </cell>
          <cell r="K98">
            <v>66761.551200000002</v>
          </cell>
          <cell r="L98">
            <v>79577.066300000006</v>
          </cell>
          <cell r="M98">
            <v>87015.945399999997</v>
          </cell>
          <cell r="N98">
            <v>96260.470199999996</v>
          </cell>
          <cell r="O98">
            <v>101530.4489</v>
          </cell>
          <cell r="P98">
            <v>104876.0187</v>
          </cell>
          <cell r="Q98">
            <v>101186.8958</v>
          </cell>
          <cell r="R98">
            <v>106084.8711</v>
          </cell>
          <cell r="S98">
            <v>108719.1452</v>
          </cell>
          <cell r="T98">
            <v>118686.01850000001</v>
          </cell>
          <cell r="U98">
            <v>145647.9578</v>
          </cell>
          <cell r="V98">
            <v>145647.9578</v>
          </cell>
          <cell r="W98">
            <v>129395.5724</v>
          </cell>
          <cell r="X98">
            <v>129354.19349999999</v>
          </cell>
          <cell r="Y98">
            <v>131117.78925900001</v>
          </cell>
          <cell r="Z98">
            <v>130978.79606979</v>
          </cell>
          <cell r="AA98">
            <v>129285.88820062</v>
          </cell>
          <cell r="AB98">
            <v>126159.87123555</v>
          </cell>
          <cell r="AC98">
            <v>125927.06241543</v>
          </cell>
          <cell r="AD98">
            <v>125112.43589399999</v>
          </cell>
          <cell r="AE98">
            <v>130630.410701</v>
          </cell>
          <cell r="AF98">
            <v>125703.54180794999</v>
          </cell>
          <cell r="AG98">
            <v>145035.84172898001</v>
          </cell>
          <cell r="AH98">
            <v>161472.00984469999</v>
          </cell>
          <cell r="AI98">
            <v>161472.00984469999</v>
          </cell>
          <cell r="AJ98">
            <v>156430.02930112</v>
          </cell>
          <cell r="AK98">
            <v>159828.68494999001</v>
          </cell>
          <cell r="AL98">
            <v>144365.92441065001</v>
          </cell>
          <cell r="AM98">
            <v>153478.90382156</v>
          </cell>
          <cell r="AN98">
            <v>155315.339033</v>
          </cell>
          <cell r="AO98">
            <v>159504.331806</v>
          </cell>
          <cell r="AP98">
            <v>162930.72029900001</v>
          </cell>
          <cell r="AQ98">
            <v>171317.83315738</v>
          </cell>
          <cell r="AR98">
            <v>176780.19461899999</v>
          </cell>
          <cell r="AS98">
            <v>183616.66808100001</v>
          </cell>
          <cell r="AT98">
            <v>203704.49055069999</v>
          </cell>
          <cell r="AU98">
            <v>195321.61049600001</v>
          </cell>
        </row>
        <row r="99">
          <cell r="A99" t="str">
            <v xml:space="preserve">         Dólares</v>
          </cell>
          <cell r="C99">
            <v>13699.850318000001</v>
          </cell>
          <cell r="D99">
            <v>12796.629944999999</v>
          </cell>
          <cell r="E99">
            <v>14646.597900000001</v>
          </cell>
          <cell r="F99">
            <v>14240.142020000001</v>
          </cell>
          <cell r="G99">
            <v>16451.403227999999</v>
          </cell>
          <cell r="H99">
            <v>23004.803051999999</v>
          </cell>
          <cell r="I99">
            <v>25693.7912</v>
          </cell>
          <cell r="J99">
            <v>18912.918399999999</v>
          </cell>
          <cell r="K99">
            <v>19593.142400000001</v>
          </cell>
          <cell r="L99">
            <v>21515.819200000002</v>
          </cell>
          <cell r="M99">
            <v>26257.064000000002</v>
          </cell>
          <cell r="N99">
            <v>23057.459199999998</v>
          </cell>
          <cell r="O99">
            <v>26007.107199999999</v>
          </cell>
          <cell r="P99">
            <v>26861.493600000002</v>
          </cell>
          <cell r="Q99">
            <v>26441.272000000001</v>
          </cell>
          <cell r="R99">
            <v>25475.108</v>
          </cell>
          <cell r="S99">
            <v>25123.836800000001</v>
          </cell>
          <cell r="T99">
            <v>26666.613600000001</v>
          </cell>
          <cell r="U99">
            <v>26878.499199999998</v>
          </cell>
          <cell r="V99">
            <v>29791.108983999999</v>
          </cell>
          <cell r="W99">
            <v>31137.931161999997</v>
          </cell>
          <cell r="X99">
            <v>29197.835575999998</v>
          </cell>
          <cell r="Y99">
            <v>32357.856768767051</v>
          </cell>
          <cell r="Z99">
            <v>33843.832480746205</v>
          </cell>
          <cell r="AA99">
            <v>34436.290927409493</v>
          </cell>
          <cell r="AB99">
            <v>38140.184180283053</v>
          </cell>
          <cell r="AC99">
            <v>36466.241424157051</v>
          </cell>
          <cell r="AD99">
            <v>36646.494967785133</v>
          </cell>
          <cell r="AE99">
            <v>39229.74045276799</v>
          </cell>
          <cell r="AF99">
            <v>36028.525210068292</v>
          </cell>
          <cell r="AG99">
            <v>38969.616364731519</v>
          </cell>
          <cell r="AH99">
            <v>35513.80990488892</v>
          </cell>
          <cell r="AI99">
            <v>38947.244276186815</v>
          </cell>
          <cell r="AJ99">
            <v>45950.103377226755</v>
          </cell>
          <cell r="AK99">
            <v>42286.653861980391</v>
          </cell>
          <cell r="AL99">
            <v>48109.765758915215</v>
          </cell>
          <cell r="AM99">
            <v>52082.666675408327</v>
          </cell>
          <cell r="AN99">
            <v>50178.594870402965</v>
          </cell>
          <cell r="AO99">
            <v>53487.829111679472</v>
          </cell>
          <cell r="AP99">
            <v>52741.775383292195</v>
          </cell>
          <cell r="AQ99">
            <v>55850.876409506964</v>
          </cell>
          <cell r="AR99">
            <v>59325.641337855654</v>
          </cell>
          <cell r="AS99">
            <v>59157.367464563533</v>
          </cell>
          <cell r="AT99">
            <v>67722.497996189457</v>
          </cell>
          <cell r="AU99">
            <v>67080.709267251368</v>
          </cell>
        </row>
        <row r="100">
          <cell r="A100" t="str">
            <v xml:space="preserve">      Plazo y ahorro</v>
          </cell>
          <cell r="C100">
            <v>274745.88214999996</v>
          </cell>
          <cell r="D100">
            <v>305630.80290400004</v>
          </cell>
          <cell r="E100">
            <v>322468.53740200005</v>
          </cell>
          <cell r="F100">
            <v>369064.37370400003</v>
          </cell>
          <cell r="G100">
            <v>393554.980568</v>
          </cell>
          <cell r="H100">
            <v>478310.02489799995</v>
          </cell>
          <cell r="I100">
            <v>503438.75172199996</v>
          </cell>
          <cell r="J100">
            <v>507194.48643199995</v>
          </cell>
          <cell r="K100">
            <v>474993.49148299999</v>
          </cell>
          <cell r="L100">
            <v>479679.54756400001</v>
          </cell>
          <cell r="M100">
            <v>487469.56918400002</v>
          </cell>
          <cell r="N100">
            <v>494438.725424</v>
          </cell>
          <cell r="O100">
            <v>491880.78822499997</v>
          </cell>
          <cell r="P100">
            <v>500936.52662200003</v>
          </cell>
          <cell r="Q100">
            <v>503826.87163400004</v>
          </cell>
          <cell r="R100">
            <v>499885.06884999992</v>
          </cell>
          <cell r="S100">
            <v>509654.05567199999</v>
          </cell>
          <cell r="T100">
            <v>520019.42034000001</v>
          </cell>
          <cell r="U100">
            <v>526902.49974400003</v>
          </cell>
          <cell r="V100">
            <v>556284.59568999999</v>
          </cell>
          <cell r="W100">
            <v>579745.62092000002</v>
          </cell>
          <cell r="X100">
            <v>575365.10935199994</v>
          </cell>
          <cell r="Y100">
            <v>582647.80427849933</v>
          </cell>
          <cell r="Z100">
            <v>581147.09520064166</v>
          </cell>
          <cell r="AA100">
            <v>595875.47988019197</v>
          </cell>
          <cell r="AB100">
            <v>606664.10812009394</v>
          </cell>
          <cell r="AC100">
            <v>627735.16521204496</v>
          </cell>
          <cell r="AD100">
            <v>633591.20491062547</v>
          </cell>
          <cell r="AE100">
            <v>636611.88468417455</v>
          </cell>
          <cell r="AF100">
            <v>653813.51279360813</v>
          </cell>
          <cell r="AG100">
            <v>669651.81057633483</v>
          </cell>
          <cell r="AH100">
            <v>673348.98800908611</v>
          </cell>
          <cell r="AI100">
            <v>709117.68603460956</v>
          </cell>
          <cell r="AJ100">
            <v>732575.86013881094</v>
          </cell>
          <cell r="AK100">
            <v>743932.5682037659</v>
          </cell>
          <cell r="AL100">
            <v>760586.51453425665</v>
          </cell>
          <cell r="AM100">
            <v>806345.75900964194</v>
          </cell>
          <cell r="AN100">
            <v>801975.54976319871</v>
          </cell>
          <cell r="AO100">
            <v>760382.35021582176</v>
          </cell>
          <cell r="AP100">
            <v>775909.23541555263</v>
          </cell>
          <cell r="AQ100">
            <v>778171.7545705568</v>
          </cell>
          <cell r="AR100">
            <v>790251.44600703928</v>
          </cell>
          <cell r="AS100">
            <v>797716.9534130895</v>
          </cell>
          <cell r="AT100">
            <v>791939.54089257692</v>
          </cell>
          <cell r="AU100">
            <v>794302.16321312147</v>
          </cell>
        </row>
        <row r="101">
          <cell r="A101" t="str">
            <v xml:space="preserve">         Colones</v>
          </cell>
          <cell r="C101">
            <v>171246.742925</v>
          </cell>
          <cell r="D101">
            <v>189160.53816200001</v>
          </cell>
          <cell r="E101">
            <v>189160.53816200001</v>
          </cell>
          <cell r="F101">
            <v>211349.35154399998</v>
          </cell>
          <cell r="G101">
            <v>211349.39434399997</v>
          </cell>
          <cell r="H101">
            <v>263329.00612199999</v>
          </cell>
          <cell r="I101">
            <v>263329.00612199999</v>
          </cell>
          <cell r="J101">
            <v>262242.297632</v>
          </cell>
          <cell r="K101">
            <v>239464.377083</v>
          </cell>
          <cell r="L101">
            <v>238633.03236399998</v>
          </cell>
          <cell r="M101">
            <v>243092.50838399999</v>
          </cell>
          <cell r="N101">
            <v>243953.615024</v>
          </cell>
          <cell r="O101">
            <v>245583.90422500001</v>
          </cell>
          <cell r="P101">
            <v>248453.10742200003</v>
          </cell>
          <cell r="Q101">
            <v>246050.14043400003</v>
          </cell>
          <cell r="R101">
            <v>243308.14884999997</v>
          </cell>
          <cell r="S101">
            <v>247951.14207199999</v>
          </cell>
          <cell r="T101">
            <v>257959.29634</v>
          </cell>
          <cell r="U101">
            <v>255755.07494399999</v>
          </cell>
          <cell r="V101">
            <v>255755.07494399999</v>
          </cell>
          <cell r="W101">
            <v>269502.58524600003</v>
          </cell>
          <cell r="X101">
            <v>263502.27167599997</v>
          </cell>
          <cell r="Y101">
            <v>258408.540584</v>
          </cell>
          <cell r="Z101">
            <v>259663.07753899999</v>
          </cell>
          <cell r="AA101">
            <v>268065.34411499999</v>
          </cell>
          <cell r="AB101">
            <v>272432.26586400002</v>
          </cell>
          <cell r="AC101">
            <v>272834.31711299997</v>
          </cell>
          <cell r="AD101">
            <v>275371.96710511</v>
          </cell>
          <cell r="AE101">
            <v>269695.816376</v>
          </cell>
          <cell r="AF101">
            <v>277437.315856</v>
          </cell>
          <cell r="AG101">
            <v>298861.171906</v>
          </cell>
          <cell r="AH101">
            <v>303374.611087</v>
          </cell>
          <cell r="AI101">
            <v>303374.611087</v>
          </cell>
          <cell r="AJ101">
            <v>320189.61844300001</v>
          </cell>
          <cell r="AK101">
            <v>331123.37637899996</v>
          </cell>
          <cell r="AL101">
            <v>340975.87662399997</v>
          </cell>
          <cell r="AM101">
            <v>344258.15483900002</v>
          </cell>
          <cell r="AN101">
            <v>336230.35638299992</v>
          </cell>
          <cell r="AO101">
            <v>339670.16352200002</v>
          </cell>
          <cell r="AP101">
            <v>340982.76307900005</v>
          </cell>
          <cell r="AQ101">
            <v>348857.851753</v>
          </cell>
          <cell r="AR101">
            <v>350944.85855599993</v>
          </cell>
          <cell r="AS101">
            <v>358146.262216</v>
          </cell>
          <cell r="AT101">
            <v>366384.88369399996</v>
          </cell>
          <cell r="AU101">
            <v>367129.87752425001</v>
          </cell>
        </row>
        <row r="102">
          <cell r="A102" t="str">
            <v xml:space="preserve">         Dólares</v>
          </cell>
          <cell r="C102">
            <v>103499.13922499999</v>
          </cell>
          <cell r="D102">
            <v>116470.26474200001</v>
          </cell>
          <cell r="E102">
            <v>133307.99924</v>
          </cell>
          <cell r="F102">
            <v>157715.02216000002</v>
          </cell>
          <cell r="G102">
            <v>182205.586224</v>
          </cell>
          <cell r="H102">
            <v>214981.01877599998</v>
          </cell>
          <cell r="I102">
            <v>240109.74559999999</v>
          </cell>
          <cell r="J102">
            <v>244952.18879999997</v>
          </cell>
          <cell r="K102">
            <v>235529.11439999999</v>
          </cell>
          <cell r="L102">
            <v>241046.51519999999</v>
          </cell>
          <cell r="M102">
            <v>244377.06080000001</v>
          </cell>
          <cell r="N102">
            <v>250485.11040000001</v>
          </cell>
          <cell r="O102">
            <v>246296.88399999996</v>
          </cell>
          <cell r="P102">
            <v>252483.4192</v>
          </cell>
          <cell r="Q102">
            <v>257776.73120000001</v>
          </cell>
          <cell r="R102">
            <v>256576.91999999998</v>
          </cell>
          <cell r="S102">
            <v>261702.9136</v>
          </cell>
          <cell r="T102">
            <v>262060.12400000001</v>
          </cell>
          <cell r="U102">
            <v>271147.42480000004</v>
          </cell>
          <cell r="V102">
            <v>300529.52074599999</v>
          </cell>
          <cell r="W102">
            <v>310243.03567399998</v>
          </cell>
          <cell r="X102">
            <v>311862.83767599997</v>
          </cell>
          <cell r="Y102">
            <v>324239.26369449933</v>
          </cell>
          <cell r="Z102">
            <v>321484.0176616417</v>
          </cell>
          <cell r="AA102">
            <v>327810.13576519198</v>
          </cell>
          <cell r="AB102">
            <v>334231.84225609392</v>
          </cell>
          <cell r="AC102">
            <v>354900.84809904493</v>
          </cell>
          <cell r="AD102">
            <v>358219.23780551541</v>
          </cell>
          <cell r="AE102">
            <v>366916.06830817455</v>
          </cell>
          <cell r="AF102">
            <v>376376.19693760813</v>
          </cell>
          <cell r="AG102">
            <v>370790.63867033477</v>
          </cell>
          <cell r="AH102">
            <v>369974.37692208617</v>
          </cell>
          <cell r="AI102">
            <v>405743.07494760951</v>
          </cell>
          <cell r="AJ102">
            <v>412386.24169581087</v>
          </cell>
          <cell r="AK102">
            <v>412809.19182476593</v>
          </cell>
          <cell r="AL102">
            <v>419610.63791025669</v>
          </cell>
          <cell r="AM102">
            <v>462087.60417064192</v>
          </cell>
          <cell r="AN102">
            <v>465745.19338019879</v>
          </cell>
          <cell r="AO102">
            <v>420712.18669382174</v>
          </cell>
          <cell r="AP102">
            <v>434926.47233655257</v>
          </cell>
          <cell r="AQ102">
            <v>429313.90281755681</v>
          </cell>
          <cell r="AR102">
            <v>439306.58745103935</v>
          </cell>
          <cell r="AS102">
            <v>439570.69119708956</v>
          </cell>
          <cell r="AT102">
            <v>425554.65719857696</v>
          </cell>
          <cell r="AU102">
            <v>427172.2856888714</v>
          </cell>
        </row>
        <row r="103">
          <cell r="A103" t="str">
            <v xml:space="preserve">      Otros</v>
          </cell>
          <cell r="C103">
            <v>18982.769408</v>
          </cell>
          <cell r="D103">
            <v>25992.639854000001</v>
          </cell>
          <cell r="E103">
            <v>27527.411177000002</v>
          </cell>
          <cell r="F103">
            <v>29900.556812000003</v>
          </cell>
          <cell r="G103">
            <v>31777.830604000002</v>
          </cell>
          <cell r="H103">
            <v>36263.387718000005</v>
          </cell>
          <cell r="I103">
            <v>37856.102301999999</v>
          </cell>
          <cell r="J103">
            <v>51678.68419</v>
          </cell>
          <cell r="K103">
            <v>68435.476950000011</v>
          </cell>
          <cell r="L103">
            <v>60850.461720000007</v>
          </cell>
          <cell r="M103">
            <v>50739.513789999997</v>
          </cell>
          <cell r="N103">
            <v>37183.309804000004</v>
          </cell>
          <cell r="O103">
            <v>55479.950879999997</v>
          </cell>
          <cell r="P103">
            <v>47943.647935000001</v>
          </cell>
          <cell r="Q103">
            <v>48144.937431999992</v>
          </cell>
          <cell r="R103">
            <v>52914.420066999999</v>
          </cell>
          <cell r="S103">
            <v>50506.445780000009</v>
          </cell>
          <cell r="T103">
            <v>52144.806812000003</v>
          </cell>
          <cell r="U103">
            <v>35707.512739999998</v>
          </cell>
          <cell r="V103">
            <v>36907.98545</v>
          </cell>
          <cell r="W103">
            <v>55502.498500000002</v>
          </cell>
          <cell r="X103">
            <v>58220.244579999999</v>
          </cell>
          <cell r="Y103">
            <v>59750.738643889868</v>
          </cell>
          <cell r="Z103">
            <v>61471.908123284913</v>
          </cell>
          <cell r="AA103">
            <v>55974.375051685769</v>
          </cell>
          <cell r="AB103">
            <v>65599.781903321709</v>
          </cell>
          <cell r="AC103">
            <v>63989.544104257504</v>
          </cell>
          <cell r="AD103">
            <v>62694.03688900602</v>
          </cell>
          <cell r="AE103">
            <v>84230.190169414185</v>
          </cell>
          <cell r="AF103">
            <v>62539.637365209041</v>
          </cell>
          <cell r="AG103">
            <v>74176.854205063428</v>
          </cell>
          <cell r="AH103">
            <v>54529.995694395897</v>
          </cell>
          <cell r="AI103">
            <v>56179.797798374289</v>
          </cell>
          <cell r="AJ103">
            <v>67746.57179395188</v>
          </cell>
          <cell r="AK103">
            <v>66334.314335866948</v>
          </cell>
          <cell r="AL103">
            <v>66696.850882060433</v>
          </cell>
          <cell r="AM103">
            <v>74762.182346023357</v>
          </cell>
          <cell r="AN103">
            <v>77648.920475257386</v>
          </cell>
          <cell r="AO103">
            <v>73667.651271491137</v>
          </cell>
          <cell r="AP103">
            <v>70958.394579877888</v>
          </cell>
          <cell r="AQ103">
            <v>72793.515120828335</v>
          </cell>
          <cell r="AR103">
            <v>76167.610789636063</v>
          </cell>
          <cell r="AS103">
            <v>66440.539865310275</v>
          </cell>
          <cell r="AT103">
            <v>83164.178947193664</v>
          </cell>
          <cell r="AU103">
            <v>60438.522947131292</v>
          </cell>
        </row>
        <row r="104">
          <cell r="A104" t="str">
            <v xml:space="preserve">         Colones</v>
          </cell>
          <cell r="C104">
            <v>9841.4509640000033</v>
          </cell>
          <cell r="D104">
            <v>15376.293437000002</v>
          </cell>
          <cell r="E104">
            <v>15376.293437000002</v>
          </cell>
          <cell r="F104">
            <v>17811.236332</v>
          </cell>
          <cell r="G104">
            <v>17811.236332</v>
          </cell>
          <cell r="H104">
            <v>22637.412702000001</v>
          </cell>
          <cell r="I104">
            <v>22637.412702000001</v>
          </cell>
          <cell r="J104">
            <v>33653.32819</v>
          </cell>
          <cell r="K104">
            <v>47621.596950000006</v>
          </cell>
          <cell r="L104">
            <v>38657.805720000004</v>
          </cell>
          <cell r="M104">
            <v>32643.165789999999</v>
          </cell>
          <cell r="N104">
            <v>22021.831404</v>
          </cell>
          <cell r="O104">
            <v>37768.050079999994</v>
          </cell>
          <cell r="P104">
            <v>31964.531935000003</v>
          </cell>
          <cell r="Q104">
            <v>29757.359831999995</v>
          </cell>
          <cell r="R104">
            <v>34593.356866999995</v>
          </cell>
          <cell r="S104">
            <v>33366.981780000002</v>
          </cell>
          <cell r="T104">
            <v>36109.059612000005</v>
          </cell>
          <cell r="U104">
            <v>24629.16474</v>
          </cell>
          <cell r="V104">
            <v>24629.16474</v>
          </cell>
          <cell r="W104">
            <v>36334.125769999999</v>
          </cell>
          <cell r="X104">
            <v>37428.932740000004</v>
          </cell>
          <cell r="Y104">
            <v>43791.199299</v>
          </cell>
          <cell r="Z104">
            <v>40237.637768000001</v>
          </cell>
          <cell r="AA104">
            <v>37268.708985000005</v>
          </cell>
          <cell r="AB104">
            <v>43773.884156</v>
          </cell>
          <cell r="AC104">
            <v>42609.199803570002</v>
          </cell>
          <cell r="AD104">
            <v>41991.701994000003</v>
          </cell>
          <cell r="AE104">
            <v>55188.745089000004</v>
          </cell>
          <cell r="AF104">
            <v>41750.854084050006</v>
          </cell>
          <cell r="AG104">
            <v>50707.249306329999</v>
          </cell>
          <cell r="AH104">
            <v>37465.228477299999</v>
          </cell>
          <cell r="AI104">
            <v>37465.228477299999</v>
          </cell>
          <cell r="AJ104">
            <v>43341.451762240002</v>
          </cell>
          <cell r="AK104">
            <v>42687.009590009999</v>
          </cell>
          <cell r="AL104">
            <v>43592.765088710003</v>
          </cell>
          <cell r="AM104">
            <v>45834.707980439998</v>
          </cell>
          <cell r="AN104">
            <v>50851.113431000005</v>
          </cell>
          <cell r="AO104">
            <v>47987.268156000006</v>
          </cell>
          <cell r="AP104">
            <v>43154.875161999997</v>
          </cell>
          <cell r="AQ104">
            <v>45413.251890619998</v>
          </cell>
          <cell r="AR104">
            <v>48760.658204000007</v>
          </cell>
          <cell r="AS104">
            <v>40614.417063000001</v>
          </cell>
          <cell r="AT104">
            <v>51749.874997300009</v>
          </cell>
          <cell r="AU104">
            <v>34449.883064000009</v>
          </cell>
        </row>
        <row r="105">
          <cell r="A105" t="str">
            <v xml:space="preserve">         Dólares</v>
          </cell>
          <cell r="C105">
            <v>9141.3184439999986</v>
          </cell>
          <cell r="D105">
            <v>10616.346417000001</v>
          </cell>
          <cell r="E105">
            <v>12151.11774</v>
          </cell>
          <cell r="F105">
            <v>12089.32048</v>
          </cell>
          <cell r="G105">
            <v>13966.594272</v>
          </cell>
          <cell r="H105">
            <v>13625.975016000002</v>
          </cell>
          <cell r="I105">
            <v>15218.689600000002</v>
          </cell>
          <cell r="J105">
            <v>18025.356000000003</v>
          </cell>
          <cell r="K105">
            <v>20813.88</v>
          </cell>
          <cell r="L105">
            <v>22192.655999999999</v>
          </cell>
          <cell r="M105">
            <v>18096.347999999998</v>
          </cell>
          <cell r="N105">
            <v>15161.478400000002</v>
          </cell>
          <cell r="O105">
            <v>17711.900800000003</v>
          </cell>
          <cell r="P105">
            <v>15979.116</v>
          </cell>
          <cell r="Q105">
            <v>18387.577600000001</v>
          </cell>
          <cell r="R105">
            <v>18321.063200000001</v>
          </cell>
          <cell r="S105">
            <v>17139.464000000004</v>
          </cell>
          <cell r="T105">
            <v>16035.747199999998</v>
          </cell>
          <cell r="U105">
            <v>11078.348</v>
          </cell>
          <cell r="V105">
            <v>12278.82071</v>
          </cell>
          <cell r="W105">
            <v>19168.372729999999</v>
          </cell>
          <cell r="X105">
            <v>20791.311839999998</v>
          </cell>
          <cell r="Y105">
            <v>15959.539344889869</v>
          </cell>
          <cell r="Z105">
            <v>21234.270355284909</v>
          </cell>
          <cell r="AA105">
            <v>18705.666066685761</v>
          </cell>
          <cell r="AB105">
            <v>21825.897747321716</v>
          </cell>
          <cell r="AC105">
            <v>21380.344300687502</v>
          </cell>
          <cell r="AD105">
            <v>20702.334895006021</v>
          </cell>
          <cell r="AE105">
            <v>29041.445080414189</v>
          </cell>
          <cell r="AF105">
            <v>20788.783281159034</v>
          </cell>
          <cell r="AG105">
            <v>23469.604898733429</v>
          </cell>
          <cell r="AH105">
            <v>17064.767217095894</v>
          </cell>
          <cell r="AI105">
            <v>18714.569321074287</v>
          </cell>
          <cell r="AJ105">
            <v>24405.120031711878</v>
          </cell>
          <cell r="AK105">
            <v>23647.304745856942</v>
          </cell>
          <cell r="AL105">
            <v>23104.08579335043</v>
          </cell>
          <cell r="AM105">
            <v>28927.474365583355</v>
          </cell>
          <cell r="AN105">
            <v>26797.807044257373</v>
          </cell>
          <cell r="AO105">
            <v>25680.383115491128</v>
          </cell>
          <cell r="AP105">
            <v>27803.519417877887</v>
          </cell>
          <cell r="AQ105">
            <v>27380.263230208333</v>
          </cell>
          <cell r="AR105">
            <v>27406.952585636049</v>
          </cell>
          <cell r="AS105">
            <v>25826.122802310267</v>
          </cell>
          <cell r="AT105">
            <v>31414.30394989366</v>
          </cell>
          <cell r="AU105">
            <v>25988.639883131287</v>
          </cell>
        </row>
        <row r="107">
          <cell r="A107" t="str">
            <v xml:space="preserve">   Obligaciones del sistema bancario</v>
          </cell>
          <cell r="C107">
            <v>418986.12797599996</v>
          </cell>
          <cell r="D107">
            <v>488349.22510300006</v>
          </cell>
          <cell r="E107">
            <v>508571.69887900003</v>
          </cell>
          <cell r="F107">
            <v>562800.24523600005</v>
          </cell>
          <cell r="G107">
            <v>591379.3415000001</v>
          </cell>
          <cell r="H107">
            <v>713001.09906799998</v>
          </cell>
          <cell r="I107">
            <v>742411.52862400003</v>
          </cell>
          <cell r="J107">
            <v>718942.98782199994</v>
          </cell>
          <cell r="K107">
            <v>710377.34293300007</v>
          </cell>
          <cell r="L107">
            <v>720292.39968400006</v>
          </cell>
          <cell r="M107">
            <v>730601.46347399999</v>
          </cell>
          <cell r="N107">
            <v>730765.66072799987</v>
          </cell>
          <cell r="O107">
            <v>751485.40870499995</v>
          </cell>
          <cell r="P107">
            <v>758092.86515700002</v>
          </cell>
          <cell r="Q107">
            <v>760626.54126600001</v>
          </cell>
          <cell r="R107">
            <v>761948.12111699989</v>
          </cell>
          <cell r="S107">
            <v>777704.43265199999</v>
          </cell>
          <cell r="T107">
            <v>810148.40035200003</v>
          </cell>
          <cell r="U107">
            <v>841951.35688400012</v>
          </cell>
          <cell r="V107">
            <v>875446.53532400005</v>
          </cell>
          <cell r="W107">
            <v>896655.143882</v>
          </cell>
          <cell r="X107">
            <v>890266.60850799992</v>
          </cell>
          <cell r="Y107">
            <v>898457.53338400635</v>
          </cell>
          <cell r="Z107">
            <v>903436.00244931283</v>
          </cell>
          <cell r="AA107">
            <v>910939.43378005712</v>
          </cell>
          <cell r="AB107">
            <v>925827.74392239866</v>
          </cell>
          <cell r="AC107">
            <v>946161.96494503948</v>
          </cell>
          <cell r="AD107">
            <v>947889.12374606659</v>
          </cell>
          <cell r="AE107">
            <v>979416.76631450665</v>
          </cell>
          <cell r="AF107">
            <v>973539.03884173534</v>
          </cell>
          <cell r="AG107">
            <v>1025398.8195840098</v>
          </cell>
          <cell r="AH107">
            <v>1049031.4065289709</v>
          </cell>
          <cell r="AI107">
            <v>1089883.3410297707</v>
          </cell>
          <cell r="AJ107">
            <v>1111793.0135930094</v>
          </cell>
          <cell r="AK107">
            <v>1119409.5221810034</v>
          </cell>
          <cell r="AL107">
            <v>1127761.1898382823</v>
          </cell>
          <cell r="AM107">
            <v>1192680.9754075336</v>
          </cell>
          <cell r="AN107">
            <v>1186104.7582417591</v>
          </cell>
          <cell r="AO107">
            <v>1144298.9804433924</v>
          </cell>
          <cell r="AP107">
            <v>1166098.5548337228</v>
          </cell>
          <cell r="AQ107">
            <v>1176394.4082722722</v>
          </cell>
          <cell r="AR107">
            <v>1203612.793373531</v>
          </cell>
          <cell r="AS107">
            <v>1214435.4839034635</v>
          </cell>
          <cell r="AT107">
            <v>1260531.3457176602</v>
          </cell>
          <cell r="AU107">
            <v>1261407.3337267539</v>
          </cell>
        </row>
        <row r="108">
          <cell r="A108" t="str">
            <v xml:space="preserve"> </v>
          </cell>
        </row>
        <row r="109">
          <cell r="A109" t="str">
            <v>BEM</v>
          </cell>
          <cell r="C109">
            <v>43492.367060000004</v>
          </cell>
          <cell r="D109">
            <v>64168.858620000006</v>
          </cell>
          <cell r="E109">
            <v>64601.574960000005</v>
          </cell>
          <cell r="F109">
            <v>82284.227140000017</v>
          </cell>
          <cell r="G109">
            <v>82810.854180000009</v>
          </cell>
          <cell r="H109">
            <v>14844.850180000009</v>
          </cell>
          <cell r="I109">
            <v>15294.22442000001</v>
          </cell>
          <cell r="J109">
            <v>13008.550846</v>
          </cell>
          <cell r="K109">
            <v>14830.090868000001</v>
          </cell>
          <cell r="L109">
            <v>14726.096319999997</v>
          </cell>
          <cell r="M109">
            <v>50664.864099999992</v>
          </cell>
          <cell r="N109">
            <v>56306.65247399998</v>
          </cell>
          <cell r="O109">
            <v>76521.502240000002</v>
          </cell>
          <cell r="P109">
            <v>104423.767286</v>
          </cell>
          <cell r="Q109">
            <v>128725.97970100002</v>
          </cell>
          <cell r="R109">
            <v>130207.49991300001</v>
          </cell>
          <cell r="S109">
            <v>119642.72116</v>
          </cell>
          <cell r="T109">
            <v>103232.02547600001</v>
          </cell>
          <cell r="U109">
            <v>91881.168111999985</v>
          </cell>
          <cell r="V109">
            <v>92336.629491999978</v>
          </cell>
          <cell r="W109">
            <v>102969.15770000001</v>
          </cell>
          <cell r="X109">
            <v>118013.21004000001</v>
          </cell>
          <cell r="Y109">
            <v>129539.29524670662</v>
          </cell>
          <cell r="Z109">
            <v>128053.69232704039</v>
          </cell>
          <cell r="AA109">
            <v>141736.48801989396</v>
          </cell>
          <cell r="AB109">
            <v>130167.49655915701</v>
          </cell>
          <cell r="AC109">
            <v>106959.1578877292</v>
          </cell>
          <cell r="AD109">
            <v>108626.03790620768</v>
          </cell>
          <cell r="AE109">
            <v>106538.78843128849</v>
          </cell>
          <cell r="AF109">
            <v>92381.802146340415</v>
          </cell>
          <cell r="AG109">
            <v>95575.600501511493</v>
          </cell>
          <cell r="AH109">
            <v>102843.3224752075</v>
          </cell>
          <cell r="AI109">
            <v>104206.0496997101</v>
          </cell>
          <cell r="AJ109">
            <v>123832.93265126928</v>
          </cell>
          <cell r="AK109">
            <v>159012.93701601939</v>
          </cell>
          <cell r="AL109">
            <v>178894.04076721967</v>
          </cell>
          <cell r="AM109">
            <v>193365.1969211192</v>
          </cell>
          <cell r="AN109">
            <v>217517.4520094</v>
          </cell>
          <cell r="AO109">
            <v>233505.39247889942</v>
          </cell>
          <cell r="AP109">
            <v>222049.8726654498</v>
          </cell>
          <cell r="AQ109">
            <v>237366.49777917005</v>
          </cell>
          <cell r="AR109">
            <v>247742.70438794926</v>
          </cell>
          <cell r="AS109">
            <v>231668.70896341983</v>
          </cell>
          <cell r="AT109">
            <v>218633.7152660492</v>
          </cell>
          <cell r="AU109">
            <v>220068.78472469948</v>
          </cell>
        </row>
        <row r="110">
          <cell r="A110" t="str">
            <v xml:space="preserve">         Colones</v>
          </cell>
          <cell r="C110">
            <v>40490.062980000002</v>
          </cell>
          <cell r="D110">
            <v>61175.665760000004</v>
          </cell>
          <cell r="E110">
            <v>61175.665760000004</v>
          </cell>
          <cell r="F110">
            <v>78892.839540000015</v>
          </cell>
          <cell r="G110">
            <v>78892.839540000015</v>
          </cell>
          <cell r="H110">
            <v>11000.36842000001</v>
          </cell>
          <cell r="I110">
            <v>11000.36842000001</v>
          </cell>
          <cell r="J110">
            <v>8715.1588460000003</v>
          </cell>
          <cell r="K110">
            <v>10558.042868</v>
          </cell>
          <cell r="L110">
            <v>10454.512319999998</v>
          </cell>
          <cell r="M110">
            <v>46393.280099999989</v>
          </cell>
          <cell r="N110">
            <v>52056.412473999982</v>
          </cell>
          <cell r="O110">
            <v>72271.49424</v>
          </cell>
          <cell r="P110">
            <v>100174.455286</v>
          </cell>
          <cell r="Q110">
            <v>124490.12370100002</v>
          </cell>
          <cell r="R110">
            <v>125981.15591300001</v>
          </cell>
          <cell r="S110">
            <v>115416.37716</v>
          </cell>
          <cell r="T110">
            <v>99028.417476000002</v>
          </cell>
          <cell r="U110">
            <v>87678.024111999985</v>
          </cell>
          <cell r="V110">
            <v>87678.024111999985</v>
          </cell>
          <cell r="W110">
            <v>98310.552320000017</v>
          </cell>
          <cell r="X110">
            <v>113380.06152</v>
          </cell>
          <cell r="Y110">
            <v>124907.16754164982</v>
          </cell>
          <cell r="Z110">
            <v>123432.1675996</v>
          </cell>
          <cell r="AA110">
            <v>137130.67319903997</v>
          </cell>
          <cell r="AB110">
            <v>125573.13553818001</v>
          </cell>
          <cell r="AC110">
            <v>102364.79693618001</v>
          </cell>
          <cell r="AD110">
            <v>104048.33764410908</v>
          </cell>
          <cell r="AE110">
            <v>101970.45655080989</v>
          </cell>
          <cell r="AF110">
            <v>84271.345088959817</v>
          </cell>
          <cell r="AG110">
            <v>84409.896071129697</v>
          </cell>
          <cell r="AH110">
            <v>88747.921087090101</v>
          </cell>
          <cell r="AI110">
            <v>88747.921087090101</v>
          </cell>
          <cell r="AJ110">
            <v>93290.596546469271</v>
          </cell>
          <cell r="AK110">
            <v>112941.1541404594</v>
          </cell>
          <cell r="AL110">
            <v>130719.74006047967</v>
          </cell>
          <cell r="AM110">
            <v>144337.58661645922</v>
          </cell>
          <cell r="AN110">
            <v>166988.43906949999</v>
          </cell>
          <cell r="AO110">
            <v>182984.47946165942</v>
          </cell>
          <cell r="AP110">
            <v>172951.7456833098</v>
          </cell>
          <cell r="AQ110">
            <v>186544.81352217006</v>
          </cell>
          <cell r="AR110">
            <v>196807.11115184924</v>
          </cell>
          <cell r="AS110">
            <v>181895.67542515983</v>
          </cell>
          <cell r="AT110">
            <v>168287.88157938921</v>
          </cell>
          <cell r="AU110">
            <v>170128.61483705949</v>
          </cell>
        </row>
        <row r="111">
          <cell r="A111" t="str">
            <v xml:space="preserve">         Dólares</v>
          </cell>
          <cell r="C111">
            <v>3002.3040799999999</v>
          </cell>
          <cell r="D111">
            <v>2993.1928599999997</v>
          </cell>
          <cell r="E111">
            <v>3425.9092000000001</v>
          </cell>
          <cell r="F111">
            <v>3391.3876</v>
          </cell>
          <cell r="G111">
            <v>3918.0146399999994</v>
          </cell>
          <cell r="H111">
            <v>3844.4817599999997</v>
          </cell>
          <cell r="I111">
            <v>4293.8559999999998</v>
          </cell>
          <cell r="J111">
            <v>4293.3919999999998</v>
          </cell>
          <cell r="K111">
            <v>4272.0480000000007</v>
          </cell>
          <cell r="L111">
            <v>4271.5839999999998</v>
          </cell>
          <cell r="M111">
            <v>4271.5839999999998</v>
          </cell>
          <cell r="N111">
            <v>4250.24</v>
          </cell>
          <cell r="O111">
            <v>4250.0079999999998</v>
          </cell>
          <cell r="P111">
            <v>4249.3119999999999</v>
          </cell>
          <cell r="Q111">
            <v>4235.8559999999998</v>
          </cell>
          <cell r="R111">
            <v>4226.3440000000001</v>
          </cell>
          <cell r="S111">
            <v>4226.3440000000001</v>
          </cell>
          <cell r="T111">
            <v>4203.6080000000002</v>
          </cell>
          <cell r="U111">
            <v>4203.1440000000002</v>
          </cell>
          <cell r="V111">
            <v>4658.60538</v>
          </cell>
          <cell r="W111">
            <v>4658.60538</v>
          </cell>
          <cell r="X111">
            <v>4633.1485199999997</v>
          </cell>
          <cell r="Y111">
            <v>4632.1277050567996</v>
          </cell>
          <cell r="Z111">
            <v>4621.5247274404001</v>
          </cell>
          <cell r="AA111">
            <v>4605.8148208540006</v>
          </cell>
          <cell r="AB111">
            <v>4594.3610209769995</v>
          </cell>
          <cell r="AC111">
            <v>4594.3609515491999</v>
          </cell>
          <cell r="AD111">
            <v>4577.7002620985995</v>
          </cell>
          <cell r="AE111">
            <v>4568.3318804786004</v>
          </cell>
          <cell r="AF111">
            <v>8110.4570573805995</v>
          </cell>
          <cell r="AG111">
            <v>11165.7044303818</v>
          </cell>
          <cell r="AH111">
            <v>14095.4013881174</v>
          </cell>
          <cell r="AI111">
            <v>15458.128612620001</v>
          </cell>
          <cell r="AJ111">
            <v>30542.336104800001</v>
          </cell>
          <cell r="AK111">
            <v>46071.782875559999</v>
          </cell>
          <cell r="AL111">
            <v>48174.300706739996</v>
          </cell>
          <cell r="AM111">
            <v>49027.610304659996</v>
          </cell>
          <cell r="AN111">
            <v>50529.0129399</v>
          </cell>
          <cell r="AO111">
            <v>50520.913017240004</v>
          </cell>
          <cell r="AP111">
            <v>49098.126982140006</v>
          </cell>
          <cell r="AQ111">
            <v>50821.684257000001</v>
          </cell>
          <cell r="AR111">
            <v>50935.593236100001</v>
          </cell>
          <cell r="AS111">
            <v>49773.033538259995</v>
          </cell>
          <cell r="AT111">
            <v>50345.833686659993</v>
          </cell>
          <cell r="AU111">
            <v>49940.169887639997</v>
          </cell>
        </row>
        <row r="112">
          <cell r="A112" t="str">
            <v>SICP</v>
          </cell>
          <cell r="C112">
            <v>9296.9579999999987</v>
          </cell>
          <cell r="D112">
            <v>4027.5</v>
          </cell>
          <cell r="E112">
            <v>4027.5</v>
          </cell>
          <cell r="F112">
            <v>3548.76</v>
          </cell>
          <cell r="G112">
            <v>3548.76</v>
          </cell>
          <cell r="H112">
            <v>7589.4000000000015</v>
          </cell>
          <cell r="I112">
            <v>7589.4000000000015</v>
          </cell>
          <cell r="J112">
            <v>8133.7574999999979</v>
          </cell>
          <cell r="K112">
            <v>15198.800000000003</v>
          </cell>
          <cell r="L112">
            <v>6695.0999999999967</v>
          </cell>
          <cell r="M112">
            <v>697.49300000000073</v>
          </cell>
          <cell r="N112">
            <v>4257.4000000000015</v>
          </cell>
          <cell r="O112">
            <v>1043.5999999999999</v>
          </cell>
          <cell r="P112">
            <v>3147.7500000000014</v>
          </cell>
          <cell r="Q112">
            <v>5424.9500000000007</v>
          </cell>
          <cell r="R112">
            <v>4395.6000000000004</v>
          </cell>
          <cell r="S112">
            <v>7909.5000000000018</v>
          </cell>
          <cell r="T112">
            <v>10474.85</v>
          </cell>
          <cell r="U112">
            <v>7362.7500000000018</v>
          </cell>
          <cell r="V112">
            <v>7362.7500000000018</v>
          </cell>
          <cell r="W112">
            <v>591.49999999999966</v>
          </cell>
          <cell r="X112">
            <v>7188.6000000000013</v>
          </cell>
          <cell r="Y112">
            <v>1071.5999999999992</v>
          </cell>
          <cell r="Z112">
            <v>6841.4500000000007</v>
          </cell>
          <cell r="AA112">
            <v>361.69999999999965</v>
          </cell>
          <cell r="AB112">
            <v>2326.75</v>
          </cell>
          <cell r="AC112">
            <v>1998.4500000000014</v>
          </cell>
          <cell r="AD112">
            <v>4606.0999999999995</v>
          </cell>
          <cell r="AE112">
            <v>55.749999999999815</v>
          </cell>
          <cell r="AF112">
            <v>19.05</v>
          </cell>
          <cell r="AG112">
            <v>5009.2999999999993</v>
          </cell>
          <cell r="AH112">
            <v>2126.8000000000002</v>
          </cell>
          <cell r="AI112">
            <v>2126.8000000000002</v>
          </cell>
          <cell r="AJ112">
            <v>8.8000000000000007</v>
          </cell>
          <cell r="AK112">
            <v>8.7895833299997328</v>
          </cell>
          <cell r="AL112">
            <v>608.79999999999995</v>
          </cell>
          <cell r="AM112">
            <v>8.8000000000000007</v>
          </cell>
          <cell r="AN112">
            <v>8.6958329999995847</v>
          </cell>
          <cell r="AO112">
            <v>8.7479169999995072</v>
          </cell>
          <cell r="AP112">
            <v>8.7895829999995847</v>
          </cell>
          <cell r="AQ112">
            <v>1384.9499999999996</v>
          </cell>
          <cell r="AR112">
            <v>1068.3999999999994</v>
          </cell>
          <cell r="AS112">
            <v>73.8</v>
          </cell>
          <cell r="AT112">
            <v>144.89999999999856</v>
          </cell>
          <cell r="AU112">
            <v>2474.4999999999973</v>
          </cell>
        </row>
        <row r="113">
          <cell r="A113" t="str">
            <v>Bonos fiscales</v>
          </cell>
          <cell r="C113">
            <v>43131</v>
          </cell>
          <cell r="D113">
            <v>65540</v>
          </cell>
          <cell r="E113">
            <v>139874.23371999999</v>
          </cell>
          <cell r="F113">
            <v>139874.23371999999</v>
          </cell>
          <cell r="G113">
            <v>251139.66888399998</v>
          </cell>
          <cell r="H113">
            <v>249906.96888399997</v>
          </cell>
          <cell r="I113">
            <v>253918.75039999999</v>
          </cell>
          <cell r="J113">
            <v>253918.75039999999</v>
          </cell>
          <cell r="K113">
            <v>279533.87439999997</v>
          </cell>
          <cell r="L113">
            <v>288426.63040000002</v>
          </cell>
          <cell r="M113">
            <v>271711.212</v>
          </cell>
          <cell r="N113">
            <v>257119.24</v>
          </cell>
          <cell r="O113">
            <v>252224.22799999997</v>
          </cell>
          <cell r="P113">
            <v>227973.26800000001</v>
          </cell>
          <cell r="Q113">
            <v>206711.41999999998</v>
          </cell>
          <cell r="R113">
            <v>200378.092</v>
          </cell>
          <cell r="S113">
            <v>201030.11040000001</v>
          </cell>
          <cell r="T113">
            <v>213624.5344</v>
          </cell>
          <cell r="U113">
            <v>218886.91039999999</v>
          </cell>
          <cell r="V113">
            <v>224014.89720799998</v>
          </cell>
          <cell r="W113">
            <v>230866.02482799999</v>
          </cell>
          <cell r="X113">
            <v>236355.27422799999</v>
          </cell>
          <cell r="Y113">
            <v>266753.33971999993</v>
          </cell>
          <cell r="Z113">
            <v>262919.82867399999</v>
          </cell>
          <cell r="AA113">
            <v>234585.52993399999</v>
          </cell>
          <cell r="AB113">
            <v>248843.88943399998</v>
          </cell>
          <cell r="AC113">
            <v>248587.95145399999</v>
          </cell>
          <cell r="AD113">
            <v>235641.92793400001</v>
          </cell>
          <cell r="AE113">
            <v>225304.75285399999</v>
          </cell>
          <cell r="AF113">
            <v>236384.97877400002</v>
          </cell>
          <cell r="AG113">
            <v>234906.50445400004</v>
          </cell>
          <cell r="AH113">
            <v>229508.51411400002</v>
          </cell>
          <cell r="AI113">
            <v>232344.04820000002</v>
          </cell>
          <cell r="AJ113">
            <v>255404.54019999999</v>
          </cell>
          <cell r="AK113">
            <v>256478.73019999999</v>
          </cell>
          <cell r="AL113">
            <v>271125.84820000001</v>
          </cell>
          <cell r="AM113">
            <v>259382.49199999997</v>
          </cell>
          <cell r="AN113">
            <v>248658.986</v>
          </cell>
          <cell r="AO113">
            <v>255218.98199999999</v>
          </cell>
          <cell r="AP113">
            <v>267681.96600000001</v>
          </cell>
          <cell r="AQ113">
            <v>263122.886</v>
          </cell>
          <cell r="AR113">
            <v>237316.99459999998</v>
          </cell>
          <cell r="AS113">
            <v>245755.93660000002</v>
          </cell>
          <cell r="AT113">
            <v>263272.3786</v>
          </cell>
          <cell r="AU113">
            <v>260474.326</v>
          </cell>
        </row>
        <row r="114">
          <cell r="A114" t="str">
            <v xml:space="preserve">         Colones</v>
          </cell>
          <cell r="C114">
            <v>43131</v>
          </cell>
          <cell r="D114">
            <v>65540</v>
          </cell>
          <cell r="E114">
            <v>124934.39999999999</v>
          </cell>
          <cell r="F114">
            <v>124934.39999999999</v>
          </cell>
          <cell r="G114">
            <v>227364.1</v>
          </cell>
          <cell r="H114">
            <v>226131.4</v>
          </cell>
          <cell r="I114">
            <v>227364.1</v>
          </cell>
          <cell r="J114">
            <v>227364.1</v>
          </cell>
          <cell r="K114">
            <v>251301.4</v>
          </cell>
          <cell r="L114">
            <v>259502.1</v>
          </cell>
          <cell r="M114">
            <v>239308.7</v>
          </cell>
          <cell r="N114">
            <v>221044.4</v>
          </cell>
          <cell r="O114">
            <v>213856.3</v>
          </cell>
          <cell r="P114">
            <v>186004.7</v>
          </cell>
          <cell r="Q114">
            <v>164572.1</v>
          </cell>
          <cell r="R114">
            <v>160095.70000000001</v>
          </cell>
          <cell r="S114">
            <v>159519</v>
          </cell>
          <cell r="T114">
            <v>172506.2</v>
          </cell>
          <cell r="U114">
            <v>171564.2</v>
          </cell>
          <cell r="V114">
            <v>171564.2</v>
          </cell>
          <cell r="W114">
            <v>182186.8</v>
          </cell>
          <cell r="X114">
            <v>188264.9</v>
          </cell>
          <cell r="Y114">
            <v>218900.09999999998</v>
          </cell>
          <cell r="Z114">
            <v>216901</v>
          </cell>
          <cell r="AA114">
            <v>201537.1</v>
          </cell>
          <cell r="AB114">
            <v>216007.6</v>
          </cell>
          <cell r="AC114">
            <v>218762</v>
          </cell>
          <cell r="AD114">
            <v>204984.90000000002</v>
          </cell>
          <cell r="AE114">
            <v>194319.1</v>
          </cell>
          <cell r="AF114">
            <v>205160.7</v>
          </cell>
          <cell r="AG114">
            <v>205993.40000000002</v>
          </cell>
          <cell r="AH114">
            <v>200179.1</v>
          </cell>
          <cell r="AI114">
            <v>200179.1</v>
          </cell>
          <cell r="AJ114">
            <v>226382.2</v>
          </cell>
          <cell r="AK114">
            <v>226724.59999999998</v>
          </cell>
          <cell r="AL114">
            <v>237395.8</v>
          </cell>
          <cell r="AM114">
            <v>227669.9</v>
          </cell>
          <cell r="AN114">
            <v>215306</v>
          </cell>
          <cell r="AO114">
            <v>221477.4</v>
          </cell>
          <cell r="AP114">
            <v>235375.2</v>
          </cell>
          <cell r="AQ114">
            <v>227739.5</v>
          </cell>
          <cell r="AR114">
            <v>208664.3</v>
          </cell>
          <cell r="AS114">
            <v>214866.7</v>
          </cell>
          <cell r="AT114">
            <v>235504.59999999998</v>
          </cell>
          <cell r="AU114">
            <v>235152.7</v>
          </cell>
        </row>
        <row r="115">
          <cell r="A115" t="str">
            <v xml:space="preserve">         Dólares</v>
          </cell>
          <cell r="C115">
            <v>0</v>
          </cell>
          <cell r="D115">
            <v>0</v>
          </cell>
          <cell r="E115">
            <v>14939.833720000001</v>
          </cell>
          <cell r="F115">
            <v>14939.833720000001</v>
          </cell>
          <cell r="G115">
            <v>23775.568883999993</v>
          </cell>
          <cell r="H115">
            <v>23775.568883999993</v>
          </cell>
          <cell r="I115">
            <v>26554.650399999991</v>
          </cell>
          <cell r="J115">
            <v>26554.650399999991</v>
          </cell>
          <cell r="K115">
            <v>28232.474399999999</v>
          </cell>
          <cell r="L115">
            <v>28924.5304</v>
          </cell>
          <cell r="M115">
            <v>32402.511999999999</v>
          </cell>
          <cell r="N115">
            <v>36074.840000000004</v>
          </cell>
          <cell r="O115">
            <v>38367.927999999993</v>
          </cell>
          <cell r="P115">
            <v>41968.567999999992</v>
          </cell>
          <cell r="Q115">
            <v>42139.319999999992</v>
          </cell>
          <cell r="R115">
            <v>40282.392</v>
          </cell>
          <cell r="S115">
            <v>41511.11039999999</v>
          </cell>
          <cell r="T115">
            <v>41118.3344</v>
          </cell>
          <cell r="U115">
            <v>47322.710399999982</v>
          </cell>
          <cell r="V115">
            <v>52450.697207999976</v>
          </cell>
          <cell r="W115">
            <v>48679.224827999999</v>
          </cell>
          <cell r="X115">
            <v>48090.374227999993</v>
          </cell>
          <cell r="Y115">
            <v>47853.239719999983</v>
          </cell>
          <cell r="Z115">
            <v>46018.828674000004</v>
          </cell>
          <cell r="AA115">
            <v>33048.429934</v>
          </cell>
          <cell r="AB115">
            <v>32836.289433999984</v>
          </cell>
          <cell r="AC115">
            <v>29825.951454000002</v>
          </cell>
          <cell r="AD115">
            <v>30657.027933999994</v>
          </cell>
          <cell r="AE115">
            <v>30985.652853999985</v>
          </cell>
          <cell r="AF115">
            <v>31224.278773999999</v>
          </cell>
          <cell r="AG115">
            <v>28913.104454</v>
          </cell>
          <cell r="AH115">
            <v>29329.414114000007</v>
          </cell>
          <cell r="AI115">
            <v>32164.94820000001</v>
          </cell>
          <cell r="AJ115">
            <v>29022.340199999991</v>
          </cell>
          <cell r="AK115">
            <v>29754.1302</v>
          </cell>
          <cell r="AL115">
            <v>33730.048199999997</v>
          </cell>
          <cell r="AM115">
            <v>31712.59199999999</v>
          </cell>
          <cell r="AN115">
            <v>33352.986000000004</v>
          </cell>
          <cell r="AO115">
            <v>33741.582000000002</v>
          </cell>
          <cell r="AP115">
            <v>32306.765999999996</v>
          </cell>
          <cell r="AQ115">
            <v>35383.385999999984</v>
          </cell>
          <cell r="AR115">
            <v>28652.694599999999</v>
          </cell>
          <cell r="AS115">
            <v>30889.236599999997</v>
          </cell>
          <cell r="AT115">
            <v>27767.778600000005</v>
          </cell>
          <cell r="AU115">
            <v>25321.626</v>
          </cell>
        </row>
        <row r="116">
          <cell r="A116" t="str">
            <v>Banco Popular</v>
          </cell>
        </row>
        <row r="118">
          <cell r="A118" t="str">
            <v>PIB nominal</v>
          </cell>
          <cell r="C118">
            <v>1354436.9</v>
          </cell>
          <cell r="D118">
            <v>1641381.5</v>
          </cell>
          <cell r="E118">
            <v>1641381.5</v>
          </cell>
          <cell r="F118">
            <v>2081383.9</v>
          </cell>
          <cell r="G118">
            <v>2081383.9</v>
          </cell>
          <cell r="H118">
            <v>2431267.9</v>
          </cell>
          <cell r="I118">
            <v>2431267.9</v>
          </cell>
          <cell r="U118">
            <v>2956558.3</v>
          </cell>
          <cell r="AH118">
            <v>3571523.4</v>
          </cell>
          <cell r="AU118">
            <v>4343922.0999999996</v>
          </cell>
        </row>
        <row r="119">
          <cell r="A119" t="str">
            <v>RF privada promedio respecto al PIB</v>
          </cell>
          <cell r="D119">
            <v>34.635215419419559</v>
          </cell>
          <cell r="F119">
            <v>33.885941219661596</v>
          </cell>
          <cell r="H119">
            <v>36.479932635724758</v>
          </cell>
          <cell r="U119">
            <v>36.282465722526084</v>
          </cell>
          <cell r="AH119">
            <v>35.609345699851481</v>
          </cell>
          <cell r="AN119">
            <v>34.943075236113671</v>
          </cell>
          <cell r="AU119">
            <v>36.003580584118126</v>
          </cell>
        </row>
        <row r="120">
          <cell r="A120" t="str">
            <v>Variación RF prom / PIB (%)</v>
          </cell>
          <cell r="F120">
            <v>-0.74927419975796283</v>
          </cell>
          <cell r="H120">
            <v>2.5939914160631616</v>
          </cell>
          <cell r="U120">
            <v>-0.19746691319867438</v>
          </cell>
          <cell r="AH120">
            <v>-0.67312002267460258</v>
          </cell>
          <cell r="AN120">
            <v>-0.66627046373780985</v>
          </cell>
          <cell r="AU120">
            <v>0.39423488426664477</v>
          </cell>
        </row>
        <row r="122">
          <cell r="A122" t="str">
            <v>RF saldo respecto al PIB</v>
          </cell>
          <cell r="C122">
            <v>0.38016274736460592</v>
          </cell>
          <cell r="D122">
            <v>0.37900121557541622</v>
          </cell>
          <cell r="E122">
            <v>0.43687284617195943</v>
          </cell>
          <cell r="F122">
            <v>0.3788380731185631</v>
          </cell>
          <cell r="G122">
            <v>0.44627933586110674</v>
          </cell>
          <cell r="H122">
            <v>0.40527920355136515</v>
          </cell>
          <cell r="I122">
            <v>0.41921085843481093</v>
          </cell>
          <cell r="U122">
            <v>0.39237588698859754</v>
          </cell>
          <cell r="V122" t="e">
            <v>#DIV/0!</v>
          </cell>
          <cell r="W122" t="e">
            <v>#DIV/0!</v>
          </cell>
          <cell r="X122" t="e">
            <v>#DIV/0!</v>
          </cell>
          <cell r="Y122" t="e">
            <v>#DIV/0!</v>
          </cell>
          <cell r="Z122" t="e">
            <v>#DIV/0!</v>
          </cell>
          <cell r="AA122" t="e">
            <v>#DIV/0!</v>
          </cell>
          <cell r="AB122" t="e">
            <v>#DIV/0!</v>
          </cell>
          <cell r="AC122" t="e">
            <v>#DIV/0!</v>
          </cell>
          <cell r="AD122" t="e">
            <v>#DIV/0!</v>
          </cell>
          <cell r="AE122" t="e">
            <v>#DIV/0!</v>
          </cell>
          <cell r="AF122" t="e">
            <v>#DIV/0!</v>
          </cell>
          <cell r="AG122" t="e">
            <v>#DIV/0!</v>
          </cell>
          <cell r="AH122">
            <v>0.38737252655776477</v>
          </cell>
          <cell r="AJ122" t="e">
            <v>#DIV/0!</v>
          </cell>
          <cell r="AK122" t="e">
            <v>#DIV/0!</v>
          </cell>
          <cell r="AL122" t="e">
            <v>#DIV/0!</v>
          </cell>
          <cell r="AM122" t="e">
            <v>#DIV/0!</v>
          </cell>
          <cell r="AN122" t="e">
            <v>#DIV/0!</v>
          </cell>
          <cell r="AO122" t="e">
            <v>#DIV/0!</v>
          </cell>
          <cell r="AP122" t="e">
            <v>#DIV/0!</v>
          </cell>
          <cell r="AQ122" t="e">
            <v>#DIV/0!</v>
          </cell>
          <cell r="AR122" t="e">
            <v>#DIV/0!</v>
          </cell>
          <cell r="AS122" t="e">
            <v>#DIV/0!</v>
          </cell>
          <cell r="AT122" t="e">
            <v>#DIV/0!</v>
          </cell>
          <cell r="AU122">
            <v>0.40157832122529402</v>
          </cell>
        </row>
        <row r="123">
          <cell r="A123" t="str">
            <v>Variación RF saldo / PIB (%)</v>
          </cell>
          <cell r="D123">
            <v>-1.161531789189707E-3</v>
          </cell>
          <cell r="E123">
            <v>5.7871630596543211E-2</v>
          </cell>
          <cell r="F123">
            <v>-1.631424568531159E-4</v>
          </cell>
          <cell r="G123">
            <v>6.744126274254364E-2</v>
          </cell>
          <cell r="H123">
            <v>2.6441130432802051E-2</v>
          </cell>
          <cell r="I123">
            <v>1.3931654883445777E-2</v>
          </cell>
          <cell r="U123">
            <v>-1.2903316562767608E-2</v>
          </cell>
          <cell r="V123" t="e">
            <v>#DIV/0!</v>
          </cell>
          <cell r="W123" t="e">
            <v>#DIV/0!</v>
          </cell>
          <cell r="X123" t="e">
            <v>#DIV/0!</v>
          </cell>
          <cell r="Y123" t="e">
            <v>#DIV/0!</v>
          </cell>
          <cell r="Z123" t="e">
            <v>#DIV/0!</v>
          </cell>
          <cell r="AA123" t="e">
            <v>#DIV/0!</v>
          </cell>
          <cell r="AB123" t="e">
            <v>#DIV/0!</v>
          </cell>
          <cell r="AC123" t="e">
            <v>#DIV/0!</v>
          </cell>
          <cell r="AD123" t="e">
            <v>#DIV/0!</v>
          </cell>
          <cell r="AE123" t="e">
            <v>#DIV/0!</v>
          </cell>
          <cell r="AF123" t="e">
            <v>#DIV/0!</v>
          </cell>
          <cell r="AG123" t="e">
            <v>#DIV/0!</v>
          </cell>
          <cell r="AH123">
            <v>-5.0033604308327706E-3</v>
          </cell>
          <cell r="AJ123" t="e">
            <v>#DIV/0!</v>
          </cell>
          <cell r="AK123" t="e">
            <v>#DIV/0!</v>
          </cell>
          <cell r="AL123" t="e">
            <v>#DIV/0!</v>
          </cell>
          <cell r="AM123" t="e">
            <v>#DIV/0!</v>
          </cell>
          <cell r="AN123" t="e">
            <v>#DIV/0!</v>
          </cell>
          <cell r="AO123" t="e">
            <v>#DIV/0!</v>
          </cell>
          <cell r="AP123" t="e">
            <v>#DIV/0!</v>
          </cell>
          <cell r="AQ123" t="e">
            <v>#DIV/0!</v>
          </cell>
          <cell r="AR123" t="e">
            <v>#DIV/0!</v>
          </cell>
          <cell r="AS123" t="e">
            <v>#DIV/0!</v>
          </cell>
          <cell r="AT123" t="e">
            <v>#DIV/0!</v>
          </cell>
          <cell r="AU123">
            <v>1.4205794667529248E-2</v>
          </cell>
        </row>
      </sheetData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>
        <row r="5">
          <cell r="I5" t="str">
            <v>SALDOS</v>
          </cell>
          <cell r="J5" t="str">
            <v xml:space="preserve"> </v>
          </cell>
          <cell r="K5" t="str">
            <v xml:space="preserve"> </v>
          </cell>
          <cell r="L5" t="str">
            <v xml:space="preserve"> </v>
          </cell>
          <cell r="M5" t="str">
            <v xml:space="preserve"> </v>
          </cell>
        </row>
        <row r="6">
          <cell r="C6" t="str">
            <v>DIC.</v>
          </cell>
          <cell r="D6" t="str">
            <v>DIC.</v>
          </cell>
          <cell r="E6" t="str">
            <v>DIC.</v>
          </cell>
          <cell r="F6" t="str">
            <v>DIC.</v>
          </cell>
          <cell r="G6" t="str">
            <v>DIC.</v>
          </cell>
          <cell r="H6" t="str">
            <v>DIC.</v>
          </cell>
          <cell r="I6" t="str">
            <v>DIC.</v>
          </cell>
          <cell r="J6" t="str">
            <v>ENERO</v>
          </cell>
          <cell r="K6" t="str">
            <v>FEBRERO</v>
          </cell>
          <cell r="L6" t="str">
            <v xml:space="preserve">MARZO </v>
          </cell>
          <cell r="M6" t="str">
            <v>ABRIL</v>
          </cell>
          <cell r="N6" t="str">
            <v>MAYO</v>
          </cell>
          <cell r="O6" t="str">
            <v>JUNIO</v>
          </cell>
          <cell r="P6" t="str">
            <v>JULIO</v>
          </cell>
          <cell r="Q6" t="str">
            <v>AGOSTO</v>
          </cell>
          <cell r="R6" t="str">
            <v>SETIEM.</v>
          </cell>
          <cell r="S6" t="str">
            <v>OCTUB.</v>
          </cell>
          <cell r="T6" t="str">
            <v>NOVIEM</v>
          </cell>
          <cell r="U6" t="str">
            <v>DIC.</v>
          </cell>
          <cell r="V6" t="str">
            <v>DIC.</v>
          </cell>
          <cell r="W6" t="str">
            <v>ENE</v>
          </cell>
          <cell r="X6" t="str">
            <v>FEB</v>
          </cell>
          <cell r="Y6" t="str">
            <v>MAR</v>
          </cell>
          <cell r="Z6" t="str">
            <v>ABR</v>
          </cell>
          <cell r="AA6" t="str">
            <v>MAY</v>
          </cell>
          <cell r="AB6" t="str">
            <v>JUN</v>
          </cell>
          <cell r="AC6" t="str">
            <v>JUL</v>
          </cell>
          <cell r="AD6" t="str">
            <v>AGO</v>
          </cell>
          <cell r="AE6" t="str">
            <v>SEP</v>
          </cell>
          <cell r="AF6" t="str">
            <v>OCT</v>
          </cell>
          <cell r="AG6" t="str">
            <v>NOV</v>
          </cell>
          <cell r="AH6" t="str">
            <v>DIC</v>
          </cell>
          <cell r="AI6" t="str">
            <v>DIC.</v>
          </cell>
          <cell r="AJ6" t="str">
            <v>ENE</v>
          </cell>
          <cell r="AK6" t="str">
            <v>FEB</v>
          </cell>
          <cell r="AL6" t="str">
            <v>MAR</v>
          </cell>
          <cell r="AM6" t="str">
            <v>ABR</v>
          </cell>
          <cell r="AN6" t="str">
            <v>MAY</v>
          </cell>
          <cell r="AO6" t="str">
            <v>JUN</v>
          </cell>
          <cell r="AP6" t="str">
            <v>JUL</v>
          </cell>
          <cell r="AQ6" t="str">
            <v>AGO</v>
          </cell>
          <cell r="AR6" t="str">
            <v>SEP</v>
          </cell>
          <cell r="AS6" t="str">
            <v>OCT</v>
          </cell>
          <cell r="AT6" t="str">
            <v>NOV</v>
          </cell>
          <cell r="AU6" t="str">
            <v>DIC</v>
          </cell>
          <cell r="AV6" t="str">
            <v>DIC.</v>
          </cell>
          <cell r="AW6" t="str">
            <v>ENE</v>
          </cell>
          <cell r="AX6" t="str">
            <v>FEB</v>
          </cell>
          <cell r="AY6" t="str">
            <v>MAR</v>
          </cell>
          <cell r="AZ6" t="str">
            <v>ABR</v>
          </cell>
          <cell r="BA6" t="str">
            <v>MAY</v>
          </cell>
          <cell r="BB6" t="str">
            <v>JUN</v>
          </cell>
          <cell r="BC6" t="str">
            <v>JUL</v>
          </cell>
          <cell r="BD6" t="str">
            <v>AGO</v>
          </cell>
          <cell r="BE6" t="str">
            <v>SEP</v>
          </cell>
          <cell r="BF6" t="str">
            <v>OCT</v>
          </cell>
          <cell r="BG6" t="str">
            <v>NOV</v>
          </cell>
          <cell r="BH6" t="str">
            <v>DIC</v>
          </cell>
          <cell r="BJ6" t="str">
            <v>DIC.</v>
          </cell>
          <cell r="BK6" t="str">
            <v>DIC.</v>
          </cell>
          <cell r="BL6" t="str">
            <v>DIC.</v>
          </cell>
          <cell r="BN6" t="str">
            <v>DIC.</v>
          </cell>
          <cell r="BO6" t="str">
            <v>ENERO</v>
          </cell>
          <cell r="BP6" t="str">
            <v>FEBRERO</v>
          </cell>
          <cell r="BQ6" t="str">
            <v xml:space="preserve">MARZO </v>
          </cell>
          <cell r="BR6" t="str">
            <v>ABRIL</v>
          </cell>
          <cell r="BS6" t="str">
            <v>MAYO</v>
          </cell>
          <cell r="BT6" t="str">
            <v>JUNIO</v>
          </cell>
          <cell r="BU6" t="str">
            <v>JULIO</v>
          </cell>
          <cell r="BV6" t="str">
            <v>AGOSTO</v>
          </cell>
          <cell r="BW6" t="str">
            <v>SETIEM.</v>
          </cell>
          <cell r="BX6" t="str">
            <v>OCTUB.</v>
          </cell>
          <cell r="BY6" t="str">
            <v>NOVIEM</v>
          </cell>
          <cell r="BZ6" t="str">
            <v>DIC.</v>
          </cell>
          <cell r="CB6" t="str">
            <v>ENE</v>
          </cell>
          <cell r="CC6" t="str">
            <v>FEB</v>
          </cell>
          <cell r="CD6" t="str">
            <v>MAR</v>
          </cell>
          <cell r="CE6" t="str">
            <v>ABR</v>
          </cell>
          <cell r="CF6" t="str">
            <v>MAY</v>
          </cell>
          <cell r="CG6" t="str">
            <v>JUN</v>
          </cell>
          <cell r="CH6" t="str">
            <v>JUL</v>
          </cell>
          <cell r="CI6" t="str">
            <v>AGO</v>
          </cell>
          <cell r="CJ6" t="str">
            <v>SEP</v>
          </cell>
          <cell r="CK6" t="str">
            <v>OCT</v>
          </cell>
          <cell r="CL6" t="str">
            <v>NOV</v>
          </cell>
          <cell r="CM6" t="str">
            <v>DIC</v>
          </cell>
        </row>
        <row r="7">
          <cell r="C7" t="str">
            <v>1993</v>
          </cell>
          <cell r="D7">
            <v>1994</v>
          </cell>
          <cell r="E7">
            <v>1994</v>
          </cell>
          <cell r="F7">
            <v>1995</v>
          </cell>
          <cell r="G7">
            <v>1995</v>
          </cell>
          <cell r="H7">
            <v>1996</v>
          </cell>
          <cell r="I7">
            <v>1996</v>
          </cell>
          <cell r="J7">
            <v>1997</v>
          </cell>
          <cell r="K7">
            <v>1997</v>
          </cell>
          <cell r="L7">
            <v>1997</v>
          </cell>
          <cell r="M7">
            <v>1997</v>
          </cell>
          <cell r="N7">
            <v>1997</v>
          </cell>
          <cell r="O7">
            <v>1997</v>
          </cell>
          <cell r="P7">
            <v>1997</v>
          </cell>
          <cell r="Q7">
            <v>1997</v>
          </cell>
          <cell r="R7">
            <v>1997</v>
          </cell>
          <cell r="S7">
            <v>1997</v>
          </cell>
          <cell r="T7">
            <v>1997</v>
          </cell>
          <cell r="U7">
            <v>1997</v>
          </cell>
          <cell r="V7">
            <v>1997</v>
          </cell>
          <cell r="W7">
            <v>1998</v>
          </cell>
          <cell r="X7">
            <v>1998</v>
          </cell>
          <cell r="Y7">
            <v>1998</v>
          </cell>
          <cell r="Z7">
            <v>1998</v>
          </cell>
          <cell r="AA7">
            <v>1998</v>
          </cell>
          <cell r="AB7">
            <v>1998</v>
          </cell>
          <cell r="AC7">
            <v>1998</v>
          </cell>
          <cell r="AD7">
            <v>1998</v>
          </cell>
          <cell r="AE7">
            <v>1998</v>
          </cell>
          <cell r="AF7">
            <v>1998</v>
          </cell>
          <cell r="AG7">
            <v>1998</v>
          </cell>
          <cell r="AH7">
            <v>1998</v>
          </cell>
          <cell r="AI7">
            <v>1998</v>
          </cell>
          <cell r="AJ7">
            <v>1999</v>
          </cell>
          <cell r="AK7">
            <v>1999</v>
          </cell>
          <cell r="AL7">
            <v>1999</v>
          </cell>
          <cell r="AM7">
            <v>1999</v>
          </cell>
          <cell r="AN7">
            <v>1999</v>
          </cell>
          <cell r="AO7">
            <v>1999</v>
          </cell>
          <cell r="AP7">
            <v>1999</v>
          </cell>
          <cell r="AQ7">
            <v>1999</v>
          </cell>
          <cell r="AR7" t="str">
            <v>1999 (*)</v>
          </cell>
          <cell r="AS7" t="str">
            <v>1999 (*)</v>
          </cell>
          <cell r="AT7">
            <v>1999</v>
          </cell>
          <cell r="AU7">
            <v>1999</v>
          </cell>
          <cell r="AV7">
            <v>1999</v>
          </cell>
          <cell r="AW7">
            <v>2000</v>
          </cell>
          <cell r="AX7">
            <v>2000</v>
          </cell>
          <cell r="AY7">
            <v>2000</v>
          </cell>
          <cell r="AZ7">
            <v>2000</v>
          </cell>
          <cell r="BA7">
            <v>2000</v>
          </cell>
          <cell r="BB7">
            <v>2000</v>
          </cell>
          <cell r="BC7">
            <v>2000</v>
          </cell>
          <cell r="BD7">
            <v>2000</v>
          </cell>
          <cell r="BE7">
            <v>2000</v>
          </cell>
          <cell r="BF7">
            <v>2000</v>
          </cell>
          <cell r="BG7">
            <v>2000</v>
          </cell>
          <cell r="BH7">
            <v>2000</v>
          </cell>
          <cell r="BJ7">
            <v>1994</v>
          </cell>
          <cell r="BK7">
            <v>1995</v>
          </cell>
          <cell r="BL7">
            <v>1996</v>
          </cell>
          <cell r="BN7">
            <v>1996</v>
          </cell>
          <cell r="BO7">
            <v>1997</v>
          </cell>
          <cell r="BP7">
            <v>1997</v>
          </cell>
          <cell r="BQ7">
            <v>1997</v>
          </cell>
          <cell r="BR7">
            <v>1997</v>
          </cell>
          <cell r="BS7">
            <v>1997</v>
          </cell>
          <cell r="BT7">
            <v>1997</v>
          </cell>
          <cell r="BU7">
            <v>1997</v>
          </cell>
          <cell r="BV7">
            <v>1997</v>
          </cell>
          <cell r="BW7">
            <v>1997</v>
          </cell>
          <cell r="BX7">
            <v>1997</v>
          </cell>
          <cell r="BY7">
            <v>1997</v>
          </cell>
          <cell r="BZ7">
            <v>1997</v>
          </cell>
          <cell r="CB7">
            <v>1998</v>
          </cell>
          <cell r="CC7">
            <v>1998</v>
          </cell>
          <cell r="CD7">
            <v>1998</v>
          </cell>
          <cell r="CE7">
            <v>1998</v>
          </cell>
          <cell r="CF7">
            <v>1998</v>
          </cell>
          <cell r="CG7">
            <v>1998</v>
          </cell>
          <cell r="CH7">
            <v>1998</v>
          </cell>
          <cell r="CI7">
            <v>1998</v>
          </cell>
          <cell r="CJ7">
            <v>1998</v>
          </cell>
          <cell r="CK7">
            <v>1998</v>
          </cell>
          <cell r="CL7">
            <v>1998</v>
          </cell>
          <cell r="CM7">
            <v>1998</v>
          </cell>
        </row>
        <row r="8">
          <cell r="C8" t="str">
            <v>---------</v>
          </cell>
          <cell r="D8" t="str">
            <v>---------</v>
          </cell>
          <cell r="E8" t="str">
            <v>---------</v>
          </cell>
          <cell r="F8" t="str">
            <v>---------</v>
          </cell>
          <cell r="G8" t="str">
            <v>---------</v>
          </cell>
          <cell r="H8" t="str">
            <v>---------</v>
          </cell>
          <cell r="I8" t="str">
            <v>---------</v>
          </cell>
          <cell r="J8" t="str">
            <v>---------</v>
          </cell>
          <cell r="K8" t="str">
            <v>---------</v>
          </cell>
          <cell r="L8" t="str">
            <v>---------</v>
          </cell>
          <cell r="M8" t="str">
            <v>---------</v>
          </cell>
          <cell r="N8" t="str">
            <v>---------</v>
          </cell>
          <cell r="O8" t="str">
            <v>---------</v>
          </cell>
          <cell r="P8" t="str">
            <v>---------</v>
          </cell>
          <cell r="Q8" t="str">
            <v>---------</v>
          </cell>
          <cell r="R8" t="str">
            <v>---------</v>
          </cell>
          <cell r="S8" t="str">
            <v>---------</v>
          </cell>
          <cell r="T8" t="str">
            <v>---------</v>
          </cell>
          <cell r="U8" t="str">
            <v>---------</v>
          </cell>
          <cell r="V8" t="str">
            <v>---------</v>
          </cell>
          <cell r="W8" t="str">
            <v>---------</v>
          </cell>
          <cell r="X8" t="str">
            <v>---------</v>
          </cell>
          <cell r="Y8" t="str">
            <v>---------</v>
          </cell>
          <cell r="Z8" t="str">
            <v>---------</v>
          </cell>
          <cell r="AA8" t="str">
            <v>---------</v>
          </cell>
          <cell r="AB8" t="str">
            <v>---------</v>
          </cell>
          <cell r="AC8" t="str">
            <v>---------</v>
          </cell>
          <cell r="AD8" t="str">
            <v>---------</v>
          </cell>
          <cell r="AE8" t="str">
            <v>---------</v>
          </cell>
          <cell r="AF8" t="str">
            <v>---------</v>
          </cell>
          <cell r="AG8" t="str">
            <v>---------</v>
          </cell>
          <cell r="AH8" t="str">
            <v>---------</v>
          </cell>
          <cell r="AI8" t="str">
            <v>---------</v>
          </cell>
          <cell r="AJ8" t="str">
            <v>---------</v>
          </cell>
          <cell r="AK8" t="str">
            <v>---------</v>
          </cell>
          <cell r="AL8" t="str">
            <v>---------</v>
          </cell>
          <cell r="AM8" t="str">
            <v>---------</v>
          </cell>
          <cell r="AN8" t="str">
            <v>---------</v>
          </cell>
          <cell r="AO8" t="str">
            <v>---------</v>
          </cell>
          <cell r="AP8" t="str">
            <v>---------</v>
          </cell>
          <cell r="AQ8" t="str">
            <v>---------</v>
          </cell>
          <cell r="AR8" t="str">
            <v>---------</v>
          </cell>
          <cell r="AS8" t="str">
            <v>---------</v>
          </cell>
          <cell r="AT8" t="str">
            <v>---------</v>
          </cell>
          <cell r="AU8" t="str">
            <v>---------</v>
          </cell>
          <cell r="AV8" t="str">
            <v>---------</v>
          </cell>
          <cell r="AW8" t="str">
            <v>---------</v>
          </cell>
          <cell r="AX8" t="str">
            <v>---------</v>
          </cell>
          <cell r="AY8" t="str">
            <v>---------</v>
          </cell>
          <cell r="AZ8" t="str">
            <v>---------</v>
          </cell>
          <cell r="BA8" t="str">
            <v>---------</v>
          </cell>
          <cell r="BB8" t="str">
            <v>---------</v>
          </cell>
          <cell r="BC8" t="str">
            <v>---------</v>
          </cell>
          <cell r="BD8" t="str">
            <v>---------</v>
          </cell>
          <cell r="BE8" t="str">
            <v>---------</v>
          </cell>
          <cell r="BF8" t="str">
            <v>---------</v>
          </cell>
          <cell r="BG8" t="str">
            <v>---------</v>
          </cell>
          <cell r="BH8" t="str">
            <v>---------</v>
          </cell>
          <cell r="BJ8" t="str">
            <v>---------</v>
          </cell>
          <cell r="BK8" t="str">
            <v>---------</v>
          </cell>
          <cell r="BL8" t="str">
            <v>---------</v>
          </cell>
          <cell r="BN8" t="str">
            <v>---------</v>
          </cell>
          <cell r="BO8" t="str">
            <v>---------</v>
          </cell>
          <cell r="BP8" t="str">
            <v>---------</v>
          </cell>
          <cell r="BQ8" t="str">
            <v>---------</v>
          </cell>
          <cell r="BR8" t="str">
            <v>---------</v>
          </cell>
          <cell r="BS8" t="str">
            <v>---------</v>
          </cell>
          <cell r="BT8" t="str">
            <v>---------</v>
          </cell>
          <cell r="BU8" t="str">
            <v>---------</v>
          </cell>
          <cell r="BV8" t="str">
            <v>---------</v>
          </cell>
          <cell r="BW8" t="str">
            <v>---------</v>
          </cell>
          <cell r="BX8" t="str">
            <v>---------</v>
          </cell>
          <cell r="BY8" t="str">
            <v>---------</v>
          </cell>
          <cell r="BZ8" t="str">
            <v>---------</v>
          </cell>
          <cell r="CB8" t="str">
            <v>---------</v>
          </cell>
          <cell r="CC8" t="str">
            <v>---------</v>
          </cell>
          <cell r="CD8" t="str">
            <v>---------</v>
          </cell>
          <cell r="CE8" t="str">
            <v>---------</v>
          </cell>
          <cell r="CF8" t="str">
            <v>---------</v>
          </cell>
          <cell r="CG8" t="str">
            <v>---------</v>
          </cell>
          <cell r="CH8" t="str">
            <v>---------</v>
          </cell>
          <cell r="CI8" t="str">
            <v>---------</v>
          </cell>
          <cell r="CJ8" t="str">
            <v>---------</v>
          </cell>
          <cell r="CK8" t="str">
            <v>---------</v>
          </cell>
          <cell r="CL8" t="str">
            <v>---------</v>
          </cell>
          <cell r="CM8" t="str">
            <v>---------</v>
          </cell>
        </row>
        <row r="9">
          <cell r="A9" t="str">
            <v>Tipo de cambio</v>
          </cell>
          <cell r="C9">
            <v>157.09</v>
          </cell>
          <cell r="D9">
            <v>157.09</v>
          </cell>
          <cell r="E9">
            <v>179.8</v>
          </cell>
          <cell r="F9">
            <v>179.8</v>
          </cell>
          <cell r="G9">
            <v>207.72</v>
          </cell>
          <cell r="H9">
            <v>207.72</v>
          </cell>
          <cell r="I9">
            <v>232</v>
          </cell>
          <cell r="J9">
            <v>232</v>
          </cell>
          <cell r="K9">
            <v>232</v>
          </cell>
          <cell r="L9">
            <v>232</v>
          </cell>
          <cell r="M9">
            <v>232</v>
          </cell>
          <cell r="N9">
            <v>232</v>
          </cell>
          <cell r="O9">
            <v>232</v>
          </cell>
          <cell r="P9">
            <v>232</v>
          </cell>
          <cell r="Q9">
            <v>232</v>
          </cell>
          <cell r="R9">
            <v>232</v>
          </cell>
          <cell r="S9">
            <v>232</v>
          </cell>
          <cell r="T9">
            <v>232</v>
          </cell>
          <cell r="U9">
            <v>232</v>
          </cell>
          <cell r="V9">
            <v>257.14</v>
          </cell>
          <cell r="W9">
            <v>257.14</v>
          </cell>
          <cell r="X9">
            <v>257.14</v>
          </cell>
          <cell r="Y9">
            <v>257.14</v>
          </cell>
          <cell r="Z9">
            <v>257.14</v>
          </cell>
          <cell r="AA9">
            <v>257.14</v>
          </cell>
          <cell r="AB9">
            <v>257.14</v>
          </cell>
          <cell r="AC9">
            <v>257.14</v>
          </cell>
          <cell r="AD9">
            <v>257.14</v>
          </cell>
          <cell r="AE9">
            <v>257.14</v>
          </cell>
          <cell r="AF9">
            <v>257.14</v>
          </cell>
          <cell r="AG9">
            <v>257.14</v>
          </cell>
          <cell r="AH9">
            <v>257.14</v>
          </cell>
          <cell r="AI9">
            <v>282</v>
          </cell>
          <cell r="AJ9">
            <v>282</v>
          </cell>
          <cell r="AK9">
            <v>282</v>
          </cell>
          <cell r="AL9">
            <v>282</v>
          </cell>
          <cell r="AM9">
            <v>282</v>
          </cell>
          <cell r="AN9">
            <v>282</v>
          </cell>
          <cell r="AO9">
            <v>282</v>
          </cell>
          <cell r="AP9">
            <v>282</v>
          </cell>
          <cell r="AQ9">
            <v>282</v>
          </cell>
          <cell r="AR9">
            <v>282</v>
          </cell>
          <cell r="AS9">
            <v>282</v>
          </cell>
          <cell r="AT9">
            <v>282</v>
          </cell>
          <cell r="AU9">
            <v>282</v>
          </cell>
          <cell r="AV9">
            <v>308.10000000000002</v>
          </cell>
          <cell r="AW9">
            <v>308.10000000000002</v>
          </cell>
          <cell r="AX9">
            <v>308.10000000000002</v>
          </cell>
          <cell r="AY9">
            <v>308.10000000000002</v>
          </cell>
          <cell r="AZ9">
            <v>308.10000000000002</v>
          </cell>
          <cell r="BA9">
            <v>308.10000000000002</v>
          </cell>
          <cell r="BB9">
            <v>308.10000000000002</v>
          </cell>
          <cell r="BC9">
            <v>308.10000000000002</v>
          </cell>
          <cell r="BD9">
            <v>308.10000000000002</v>
          </cell>
          <cell r="BE9">
            <v>308.10000000000002</v>
          </cell>
          <cell r="BF9">
            <v>308.10000000000002</v>
          </cell>
          <cell r="BG9">
            <v>308.10000000000002</v>
          </cell>
          <cell r="BH9">
            <v>308.10000000000002</v>
          </cell>
          <cell r="BJ9">
            <v>157.09</v>
          </cell>
          <cell r="BK9">
            <v>179.8</v>
          </cell>
          <cell r="BL9">
            <v>207.72</v>
          </cell>
          <cell r="BN9">
            <v>207.72</v>
          </cell>
          <cell r="BO9">
            <v>232</v>
          </cell>
          <cell r="BP9">
            <v>232</v>
          </cell>
          <cell r="BQ9">
            <v>232</v>
          </cell>
          <cell r="BR9">
            <v>232</v>
          </cell>
          <cell r="BS9">
            <v>232</v>
          </cell>
          <cell r="BT9">
            <v>232</v>
          </cell>
          <cell r="BU9">
            <v>232</v>
          </cell>
          <cell r="BV9">
            <v>232</v>
          </cell>
          <cell r="BW9">
            <v>232</v>
          </cell>
          <cell r="BX9">
            <v>232</v>
          </cell>
          <cell r="BY9">
            <v>232</v>
          </cell>
          <cell r="BZ9">
            <v>232</v>
          </cell>
          <cell r="CB9">
            <v>257.14</v>
          </cell>
          <cell r="CC9">
            <v>257.14</v>
          </cell>
          <cell r="CD9">
            <v>257.14</v>
          </cell>
          <cell r="CE9">
            <v>257.14</v>
          </cell>
          <cell r="CF9">
            <v>257.14</v>
          </cell>
          <cell r="CG9">
            <v>257.14</v>
          </cell>
          <cell r="CH9">
            <v>257.14</v>
          </cell>
          <cell r="CI9">
            <v>257.14</v>
          </cell>
          <cell r="CJ9">
            <v>257.14</v>
          </cell>
          <cell r="CK9">
            <v>257.14</v>
          </cell>
          <cell r="CL9">
            <v>257.14</v>
          </cell>
          <cell r="CM9">
            <v>257.14</v>
          </cell>
        </row>
        <row r="11">
          <cell r="A11" t="str">
            <v>BANCO CENTRAL DE COSTA RICA</v>
          </cell>
        </row>
        <row r="13">
          <cell r="A13" t="str">
            <v>ACTIVOS EXTERNOS NETOS</v>
          </cell>
          <cell r="C13">
            <v>-87522.812410000013</v>
          </cell>
          <cell r="D13">
            <v>-80920.35788999997</v>
          </cell>
          <cell r="E13">
            <v>-92618.755799999984</v>
          </cell>
          <cell r="F13">
            <v>-38509.330259999988</v>
          </cell>
          <cell r="G13">
            <v>-44489.19956399998</v>
          </cell>
          <cell r="H13">
            <v>-35861.320871999953</v>
          </cell>
          <cell r="I13">
            <v>-40053.083199999965</v>
          </cell>
          <cell r="J13">
            <v>-40575.709600000002</v>
          </cell>
          <cell r="K13">
            <v>-38232.555999999982</v>
          </cell>
          <cell r="L13">
            <v>-17647.776000000013</v>
          </cell>
          <cell r="M13">
            <v>-21521.712</v>
          </cell>
          <cell r="N13">
            <v>-21326.599999999948</v>
          </cell>
          <cell r="O13">
            <v>196.50399999998626</v>
          </cell>
          <cell r="P13">
            <v>4160.6880000000529</v>
          </cell>
          <cell r="Q13">
            <v>8722.0399999999499</v>
          </cell>
          <cell r="R13">
            <v>21185.079999999987</v>
          </cell>
          <cell r="S13">
            <v>186.52799999999115</v>
          </cell>
          <cell r="T13">
            <v>6251.704000000027</v>
          </cell>
          <cell r="U13">
            <v>38290.440000000061</v>
          </cell>
          <cell r="V13">
            <v>42439.671300000045</v>
          </cell>
          <cell r="W13">
            <v>16178.734520000027</v>
          </cell>
          <cell r="X13">
            <v>3697.1589200000744</v>
          </cell>
          <cell r="Y13">
            <v>19046.567314768676</v>
          </cell>
          <cell r="Z13">
            <v>78786.499538094969</v>
          </cell>
          <cell r="AA13">
            <v>48176.44430271376</v>
          </cell>
          <cell r="AB13">
            <v>37139.968184640922</v>
          </cell>
          <cell r="AC13">
            <v>17034.071910600236</v>
          </cell>
          <cell r="AD13">
            <v>11835.971879160381</v>
          </cell>
          <cell r="AE13">
            <v>-3325.341639854887</v>
          </cell>
          <cell r="AF13">
            <v>-4248.1574230926926</v>
          </cell>
          <cell r="AG13">
            <v>-12862.696438258863</v>
          </cell>
          <cell r="AH13">
            <v>-5238.2367874942429</v>
          </cell>
          <cell r="AI13">
            <v>-5744.6635065465234</v>
          </cell>
          <cell r="AJ13">
            <v>-14909.452190386422</v>
          </cell>
          <cell r="AK13">
            <v>-556.08540623873705</v>
          </cell>
          <cell r="AL13">
            <v>22154.522230507049</v>
          </cell>
          <cell r="AM13">
            <v>47629.100616487616</v>
          </cell>
          <cell r="AN13">
            <v>134250.60860533325</v>
          </cell>
          <cell r="AO13">
            <v>136454.72147765791</v>
          </cell>
          <cell r="AP13">
            <v>139474.76381105854</v>
          </cell>
          <cell r="AQ13">
            <v>133244.42469030904</v>
          </cell>
          <cell r="AR13">
            <v>118152.70799194527</v>
          </cell>
          <cell r="AS13">
            <v>110878.25448753918</v>
          </cell>
          <cell r="AT13">
            <v>116032.24974917929</v>
          </cell>
          <cell r="AU13">
            <v>150853.20332787978</v>
          </cell>
          <cell r="AV13">
            <v>164815.14874226868</v>
          </cell>
          <cell r="AW13">
            <v>152671.95030784013</v>
          </cell>
          <cell r="AX13">
            <v>167645.50235420099</v>
          </cell>
          <cell r="AY13">
            <v>166237.16721203609</v>
          </cell>
          <cell r="AZ13">
            <v>155453.6657669135</v>
          </cell>
          <cell r="BA13">
            <v>99006.503391468141</v>
          </cell>
          <cell r="BB13">
            <v>120000.31117764016</v>
          </cell>
          <cell r="BC13">
            <v>211544.0687270459</v>
          </cell>
          <cell r="BD13">
            <v>197109.0800391566</v>
          </cell>
          <cell r="BE13">
            <v>182412.27490199998</v>
          </cell>
          <cell r="BF13">
            <v>189274.98735483567</v>
          </cell>
          <cell r="BG13">
            <v>179197.03635483561</v>
          </cell>
          <cell r="BH13">
            <v>176800.23874226864</v>
          </cell>
          <cell r="BJ13">
            <v>6602.454520000043</v>
          </cell>
          <cell r="BK13">
            <v>54109.425539999997</v>
          </cell>
          <cell r="BL13">
            <v>8627.8786920000275</v>
          </cell>
          <cell r="BN13">
            <v>8627.8786920000275</v>
          </cell>
          <cell r="BO13">
            <v>-522.62640000003739</v>
          </cell>
          <cell r="BP13">
            <v>1820.5271999999823</v>
          </cell>
          <cell r="BQ13">
            <v>22405.307199999952</v>
          </cell>
          <cell r="BR13">
            <v>18531.371199999965</v>
          </cell>
          <cell r="BS13">
            <v>18726.483200000017</v>
          </cell>
          <cell r="BT13">
            <v>40249.587199999951</v>
          </cell>
          <cell r="BU13">
            <v>44213.771200000017</v>
          </cell>
          <cell r="BV13">
            <v>48775.123199999915</v>
          </cell>
          <cell r="BW13">
            <v>61238.163199999952</v>
          </cell>
          <cell r="BX13">
            <v>40239.611199999956</v>
          </cell>
          <cell r="BY13">
            <v>46304.787199999992</v>
          </cell>
          <cell r="BZ13">
            <v>78343.523200000025</v>
          </cell>
          <cell r="CB13">
            <v>-26260.936780000018</v>
          </cell>
          <cell r="CC13">
            <v>-38742.512379999971</v>
          </cell>
          <cell r="CD13">
            <v>-23393.10398523137</v>
          </cell>
          <cell r="CE13">
            <v>36346.828238094924</v>
          </cell>
          <cell r="CF13">
            <v>5736.773002713715</v>
          </cell>
          <cell r="CG13">
            <v>-5299.7031153591233</v>
          </cell>
          <cell r="CH13">
            <v>-25405.599389399809</v>
          </cell>
          <cell r="CI13">
            <v>-30603.699420839665</v>
          </cell>
          <cell r="CJ13">
            <v>-45765.012939854932</v>
          </cell>
          <cell r="CK13">
            <v>-46687.828723092738</v>
          </cell>
          <cell r="CL13">
            <v>-55302.367738258909</v>
          </cell>
          <cell r="CM13">
            <v>-47677.908087494288</v>
          </cell>
        </row>
        <row r="14">
          <cell r="A14" t="str">
            <v xml:space="preserve">   Reservas internacionales netas</v>
          </cell>
          <cell r="C14">
            <v>135486.19774999999</v>
          </cell>
          <cell r="D14">
            <v>119003.37241</v>
          </cell>
          <cell r="E14">
            <v>136207.31020000001</v>
          </cell>
          <cell r="F14">
            <v>177303.17134000006</v>
          </cell>
          <cell r="G14">
            <v>204835.45467600005</v>
          </cell>
          <cell r="H14">
            <v>192085.41412800003</v>
          </cell>
          <cell r="I14">
            <v>214537.91680000004</v>
          </cell>
          <cell r="J14">
            <v>205621.06639999998</v>
          </cell>
          <cell r="K14">
            <v>206178.74800000002</v>
          </cell>
          <cell r="L14">
            <v>225178.50399999999</v>
          </cell>
          <cell r="M14">
            <v>219220.74400000001</v>
          </cell>
          <cell r="N14">
            <v>216153.24000000005</v>
          </cell>
          <cell r="O14">
            <v>237660.56799999997</v>
          </cell>
          <cell r="P14">
            <v>239779.42400000003</v>
          </cell>
          <cell r="Q14">
            <v>243388.41599999994</v>
          </cell>
          <cell r="R14">
            <v>254288.93599999996</v>
          </cell>
          <cell r="S14">
            <v>231369.19199999998</v>
          </cell>
          <cell r="T14">
            <v>233049.80000000002</v>
          </cell>
          <cell r="U14">
            <v>264562.82400000002</v>
          </cell>
          <cell r="V14">
            <v>293231.39898</v>
          </cell>
          <cell r="W14">
            <v>265058.88344000001</v>
          </cell>
          <cell r="X14">
            <v>251751.88844000004</v>
          </cell>
          <cell r="Y14">
            <v>265617.1576187305</v>
          </cell>
          <cell r="Z14">
            <v>322491.91912252642</v>
          </cell>
          <cell r="AA14">
            <v>288371.17448409583</v>
          </cell>
          <cell r="AB14">
            <v>276581.39499603916</v>
          </cell>
          <cell r="AC14">
            <v>254882.87920539608</v>
          </cell>
          <cell r="AD14">
            <v>248261.44537518051</v>
          </cell>
          <cell r="AE14">
            <v>232282.60792186545</v>
          </cell>
          <cell r="AF14">
            <v>242464.44264419388</v>
          </cell>
          <cell r="AG14">
            <v>228688.06133461115</v>
          </cell>
          <cell r="AH14">
            <v>254953.52695641437</v>
          </cell>
          <cell r="AI14">
            <v>279602.14125265949</v>
          </cell>
          <cell r="AJ14">
            <v>269932.83571514557</v>
          </cell>
          <cell r="AK14">
            <v>281976.33156863524</v>
          </cell>
          <cell r="AL14">
            <v>302981.72926675307</v>
          </cell>
          <cell r="AM14">
            <v>325764.67287072301</v>
          </cell>
          <cell r="AN14">
            <v>407467.61178325186</v>
          </cell>
          <cell r="AO14">
            <v>409334.61074187391</v>
          </cell>
          <cell r="AP14">
            <v>410618.2557263776</v>
          </cell>
          <cell r="AQ14">
            <v>403974.03910332778</v>
          </cell>
          <cell r="AR14">
            <v>387722.68572717789</v>
          </cell>
          <cell r="AS14">
            <v>378006.38234333228</v>
          </cell>
          <cell r="AT14">
            <v>380479.47924543277</v>
          </cell>
          <cell r="AU14">
            <v>414919.76389257389</v>
          </cell>
          <cell r="AV14">
            <v>453321.91225284408</v>
          </cell>
          <cell r="AW14">
            <v>438988.68259854859</v>
          </cell>
          <cell r="AX14">
            <v>452916.20833946625</v>
          </cell>
          <cell r="AY14">
            <v>446999.6750820718</v>
          </cell>
          <cell r="AZ14">
            <v>436107.58469226112</v>
          </cell>
          <cell r="BA14">
            <v>378041.09108258667</v>
          </cell>
          <cell r="BB14">
            <v>399122.46732930449</v>
          </cell>
          <cell r="BC14">
            <v>488644.34495408984</v>
          </cell>
          <cell r="BD14">
            <v>468797.77569778851</v>
          </cell>
          <cell r="BE14">
            <v>454147.24114499998</v>
          </cell>
          <cell r="BF14">
            <v>457674.77109783568</v>
          </cell>
          <cell r="BG14">
            <v>442762.73109783564</v>
          </cell>
          <cell r="BH14">
            <v>440874.67225284403</v>
          </cell>
          <cell r="BJ14">
            <v>-16482.825339999996</v>
          </cell>
          <cell r="BK14">
            <v>41095.861140000052</v>
          </cell>
          <cell r="BL14">
            <v>-12750.040548000019</v>
          </cell>
          <cell r="BN14">
            <v>-12750.040548000019</v>
          </cell>
          <cell r="BO14">
            <v>-8916.8504000000539</v>
          </cell>
          <cell r="BP14">
            <v>-8359.168800000014</v>
          </cell>
          <cell r="BQ14">
            <v>10640.587199999951</v>
          </cell>
          <cell r="BR14">
            <v>4682.8271999999706</v>
          </cell>
          <cell r="BS14">
            <v>1615.3232000000135</v>
          </cell>
          <cell r="BT14">
            <v>23122.651199999935</v>
          </cell>
          <cell r="BU14">
            <v>25241.507199999993</v>
          </cell>
          <cell r="BV14">
            <v>28850.499199999904</v>
          </cell>
          <cell r="BW14">
            <v>39751.019199999922</v>
          </cell>
          <cell r="BX14">
            <v>16831.275199999945</v>
          </cell>
          <cell r="BY14">
            <v>18511.883199999982</v>
          </cell>
          <cell r="BZ14">
            <v>50024.907199999987</v>
          </cell>
          <cell r="CB14">
            <v>-28172.515539999993</v>
          </cell>
          <cell r="CC14">
            <v>-41479.510539999959</v>
          </cell>
          <cell r="CD14">
            <v>-27614.241361269495</v>
          </cell>
          <cell r="CE14">
            <v>29260.520142526424</v>
          </cell>
          <cell r="CF14">
            <v>-4860.2244959041709</v>
          </cell>
          <cell r="CG14">
            <v>-16650.003983960836</v>
          </cell>
          <cell r="CH14">
            <v>-38348.519774603919</v>
          </cell>
          <cell r="CI14">
            <v>-44969.953604819486</v>
          </cell>
          <cell r="CJ14">
            <v>-60948.79105813455</v>
          </cell>
          <cell r="CK14">
            <v>-50766.956335806113</v>
          </cell>
          <cell r="CL14">
            <v>-64543.337645388849</v>
          </cell>
          <cell r="CM14">
            <v>-38277.872023585631</v>
          </cell>
        </row>
        <row r="15">
          <cell r="A15" t="str">
            <v xml:space="preserve">   Endeudamiento de M/L plazo</v>
          </cell>
          <cell r="C15">
            <v>-223009.01016000001</v>
          </cell>
          <cell r="D15">
            <v>-199923.73029999997</v>
          </cell>
          <cell r="E15">
            <v>-228826.06599999999</v>
          </cell>
          <cell r="F15">
            <v>-215812.50160000005</v>
          </cell>
          <cell r="G15">
            <v>-249324.65424000003</v>
          </cell>
          <cell r="H15">
            <v>-227946.73499999999</v>
          </cell>
          <cell r="I15">
            <v>-254591</v>
          </cell>
          <cell r="J15">
            <v>-246196.77599999998</v>
          </cell>
          <cell r="K15">
            <v>-244411.304</v>
          </cell>
          <cell r="L15">
            <v>-242826.28</v>
          </cell>
          <cell r="M15">
            <v>-240742.45600000001</v>
          </cell>
          <cell r="N15">
            <v>-237479.84</v>
          </cell>
          <cell r="O15">
            <v>-237464.06399999998</v>
          </cell>
          <cell r="P15">
            <v>-235618.73599999998</v>
          </cell>
          <cell r="Q15">
            <v>-234666.37599999999</v>
          </cell>
          <cell r="R15">
            <v>-233103.85599999997</v>
          </cell>
          <cell r="S15">
            <v>-231182.66399999999</v>
          </cell>
          <cell r="T15">
            <v>-226798.09599999999</v>
          </cell>
          <cell r="U15">
            <v>-226272.38399999996</v>
          </cell>
          <cell r="V15">
            <v>-250791.72767999995</v>
          </cell>
          <cell r="W15">
            <v>-248880.14891999998</v>
          </cell>
          <cell r="X15">
            <v>-248054.72951999996</v>
          </cell>
          <cell r="Y15">
            <v>-246570.59030396183</v>
          </cell>
          <cell r="Z15">
            <v>-243705.41958443145</v>
          </cell>
          <cell r="AA15">
            <v>-240194.73018138207</v>
          </cell>
          <cell r="AB15">
            <v>-239441.42681139824</v>
          </cell>
          <cell r="AC15">
            <v>-237848.80729479584</v>
          </cell>
          <cell r="AD15">
            <v>-236425.47349602013</v>
          </cell>
          <cell r="AE15">
            <v>-235607.94956172034</v>
          </cell>
          <cell r="AF15">
            <v>-246712.60006728658</v>
          </cell>
          <cell r="AG15">
            <v>-241550.75777287001</v>
          </cell>
          <cell r="AH15">
            <v>-260191.76374390861</v>
          </cell>
          <cell r="AI15">
            <v>-285346.80475920602</v>
          </cell>
          <cell r="AJ15">
            <v>-284842.28790553199</v>
          </cell>
          <cell r="AK15">
            <v>-282532.41697487398</v>
          </cell>
          <cell r="AL15">
            <v>-280827.20703624602</v>
          </cell>
          <cell r="AM15">
            <v>-278135.57225423539</v>
          </cell>
          <cell r="AN15">
            <v>-273217.00317791861</v>
          </cell>
          <cell r="AO15">
            <v>-272879.88926421601</v>
          </cell>
          <cell r="AP15">
            <v>-271143.49191531906</v>
          </cell>
          <cell r="AQ15">
            <v>-270729.61441301875</v>
          </cell>
          <cell r="AR15">
            <v>-269569.97773523262</v>
          </cell>
          <cell r="AS15">
            <v>-267128.12785579311</v>
          </cell>
          <cell r="AT15">
            <v>-264447.22949625348</v>
          </cell>
          <cell r="AU15">
            <v>-264066.56056469411</v>
          </cell>
          <cell r="AV15">
            <v>-288506.7635105754</v>
          </cell>
          <cell r="AW15">
            <v>-286316.73229070846</v>
          </cell>
          <cell r="AX15">
            <v>-285270.70598526526</v>
          </cell>
          <cell r="AY15">
            <v>-280762.50787003571</v>
          </cell>
          <cell r="AZ15">
            <v>-280653.91892534762</v>
          </cell>
          <cell r="BA15">
            <v>-279034.58769111853</v>
          </cell>
          <cell r="BB15">
            <v>-279122.15615166433</v>
          </cell>
          <cell r="BC15">
            <v>-277100.27622704394</v>
          </cell>
          <cell r="BD15">
            <v>-271688.69565863191</v>
          </cell>
          <cell r="BE15">
            <v>-271734.966243</v>
          </cell>
          <cell r="BF15">
            <v>-268399.78374300001</v>
          </cell>
          <cell r="BG15">
            <v>-263565.69474300003</v>
          </cell>
          <cell r="BH15">
            <v>-264074.43351057539</v>
          </cell>
          <cell r="BJ15">
            <v>-23085.279860000039</v>
          </cell>
          <cell r="BK15">
            <v>-13013.564399999945</v>
          </cell>
          <cell r="BL15">
            <v>-21377.919240000047</v>
          </cell>
          <cell r="BN15">
            <v>-21377.919240000047</v>
          </cell>
          <cell r="BO15">
            <v>-8394.2240000000165</v>
          </cell>
          <cell r="BP15">
            <v>-10179.695999999996</v>
          </cell>
          <cell r="BQ15">
            <v>-11764.720000000001</v>
          </cell>
          <cell r="BR15">
            <v>-13848.543999999994</v>
          </cell>
          <cell r="BS15">
            <v>-17111.160000000003</v>
          </cell>
          <cell r="BT15">
            <v>-17126.936000000016</v>
          </cell>
          <cell r="BU15">
            <v>-18972.264000000025</v>
          </cell>
          <cell r="BV15">
            <v>-19924.624000000011</v>
          </cell>
          <cell r="BW15">
            <v>-21487.144000000029</v>
          </cell>
          <cell r="BX15">
            <v>-23408.33600000001</v>
          </cell>
          <cell r="BY15">
            <v>-27792.90400000001</v>
          </cell>
          <cell r="BZ15">
            <v>-28318.616000000038</v>
          </cell>
          <cell r="CB15">
            <v>-1911.5787599999749</v>
          </cell>
          <cell r="CC15">
            <v>-2736.9981599999883</v>
          </cell>
          <cell r="CD15">
            <v>-4221.1373760381248</v>
          </cell>
          <cell r="CE15">
            <v>-7086.3080955685</v>
          </cell>
          <cell r="CF15">
            <v>-10596.997498617886</v>
          </cell>
          <cell r="CG15">
            <v>-11350.300868601713</v>
          </cell>
          <cell r="CH15">
            <v>-12942.92038520411</v>
          </cell>
          <cell r="CI15">
            <v>-14366.254183979821</v>
          </cell>
          <cell r="CJ15">
            <v>-15183.778118279617</v>
          </cell>
          <cell r="CK15">
            <v>-4079.1276127133751</v>
          </cell>
          <cell r="CL15">
            <v>-9240.9699071299401</v>
          </cell>
          <cell r="CM15">
            <v>9400.0360639086575</v>
          </cell>
        </row>
        <row r="17">
          <cell r="A17" t="str">
            <v>ACTIVOS INTERNOS NETOS</v>
          </cell>
          <cell r="C17">
            <v>141219.08501000001</v>
          </cell>
          <cell r="D17">
            <v>153988.57678999996</v>
          </cell>
          <cell r="E17">
            <v>165686.97469999999</v>
          </cell>
          <cell r="F17">
            <v>119177.20296</v>
          </cell>
          <cell r="G17">
            <v>125157.07226399999</v>
          </cell>
          <cell r="H17">
            <v>127604.51747199995</v>
          </cell>
          <cell r="I17">
            <v>131796.27979999996</v>
          </cell>
          <cell r="J17">
            <v>121226.095</v>
          </cell>
          <cell r="K17">
            <v>118826.23689999999</v>
          </cell>
          <cell r="L17">
            <v>96317.280900000012</v>
          </cell>
          <cell r="M17">
            <v>100641.08309999999</v>
          </cell>
          <cell r="N17">
            <v>101152.29609999995</v>
          </cell>
          <cell r="O17">
            <v>76390.609500000006</v>
          </cell>
          <cell r="P17">
            <v>73314.490299999947</v>
          </cell>
          <cell r="Q17">
            <v>72304.524400000038</v>
          </cell>
          <cell r="R17">
            <v>56403.573100000023</v>
          </cell>
          <cell r="S17">
            <v>83514.421200000012</v>
          </cell>
          <cell r="T17">
            <v>86379.837099999975</v>
          </cell>
          <cell r="U17">
            <v>68524.447399999946</v>
          </cell>
          <cell r="V17">
            <v>64375.216099999961</v>
          </cell>
          <cell r="W17">
            <v>84694.786379999976</v>
          </cell>
          <cell r="X17">
            <v>94432.066579999926</v>
          </cell>
          <cell r="Y17">
            <v>73536.777119081322</v>
          </cell>
          <cell r="Z17">
            <v>17207.871036755037</v>
          </cell>
          <cell r="AA17">
            <v>47190.955417436227</v>
          </cell>
          <cell r="AB17">
            <v>52123.83029850907</v>
          </cell>
          <cell r="AC17">
            <v>75009.879878549749</v>
          </cell>
          <cell r="AD17">
            <v>78008.97920548961</v>
          </cell>
          <cell r="AE17">
            <v>92039.881947004891</v>
          </cell>
          <cell r="AF17">
            <v>99701.979087992688</v>
          </cell>
          <cell r="AG17">
            <v>110427.39314715887</v>
          </cell>
          <cell r="AH17">
            <v>129404.83986339426</v>
          </cell>
          <cell r="AI17">
            <v>129911.26658244654</v>
          </cell>
          <cell r="AJ17">
            <v>123999.90117228641</v>
          </cell>
          <cell r="AK17">
            <v>107583.38623563873</v>
          </cell>
          <cell r="AL17">
            <v>85847.612021892943</v>
          </cell>
          <cell r="AM17">
            <v>58382.362938412378</v>
          </cell>
          <cell r="AN17">
            <v>-33264.254505433244</v>
          </cell>
          <cell r="AO17">
            <v>-39197.903439257891</v>
          </cell>
          <cell r="AP17">
            <v>-35916.334655058541</v>
          </cell>
          <cell r="AQ17">
            <v>-34983.995676309016</v>
          </cell>
          <cell r="AR17">
            <v>-17064.807371945266</v>
          </cell>
          <cell r="AS17">
            <v>-3374.2994080391945</v>
          </cell>
          <cell r="AT17">
            <v>-2031.6124181792838</v>
          </cell>
          <cell r="AU17">
            <v>-6588.8755246297806</v>
          </cell>
          <cell r="AV17">
            <v>-20550.820939018682</v>
          </cell>
          <cell r="AW17">
            <v>-27550.29697259012</v>
          </cell>
          <cell r="AX17">
            <v>-51541.732548200991</v>
          </cell>
          <cell r="AY17">
            <v>-47897.85913693608</v>
          </cell>
          <cell r="AZ17">
            <v>-36277.535765813504</v>
          </cell>
          <cell r="BA17">
            <v>12014.473749881843</v>
          </cell>
          <cell r="BB17">
            <v>-5640.3925627901626</v>
          </cell>
          <cell r="BC17">
            <v>-97924.925300695904</v>
          </cell>
          <cell r="BD17">
            <v>-83716.394822806615</v>
          </cell>
          <cell r="BE17">
            <v>-63680.859290999972</v>
          </cell>
          <cell r="BF17">
            <v>-62223.209953456157</v>
          </cell>
          <cell r="BG17">
            <v>-41194.226900745154</v>
          </cell>
          <cell r="BH17">
            <v>-12887.701914838253</v>
          </cell>
          <cell r="BJ17">
            <v>12769.491779999953</v>
          </cell>
          <cell r="BK17">
            <v>-46509.771739999996</v>
          </cell>
          <cell r="BL17">
            <v>2447.445207999961</v>
          </cell>
          <cell r="BN17">
            <v>2447.445207999961</v>
          </cell>
          <cell r="BO17">
            <v>-10570.184799999959</v>
          </cell>
          <cell r="BP17">
            <v>-12970.042899999971</v>
          </cell>
          <cell r="BQ17">
            <v>-35478.998899999948</v>
          </cell>
          <cell r="BR17">
            <v>-31155.196699999971</v>
          </cell>
          <cell r="BS17">
            <v>-30643.983700000012</v>
          </cell>
          <cell r="BT17">
            <v>-55405.670299999954</v>
          </cell>
          <cell r="BU17">
            <v>-58481.789500000014</v>
          </cell>
          <cell r="BV17">
            <v>-59491.755399999922</v>
          </cell>
          <cell r="BW17">
            <v>-75392.706699999937</v>
          </cell>
          <cell r="BX17">
            <v>-48281.858599999949</v>
          </cell>
          <cell r="BY17">
            <v>-45416.442699999985</v>
          </cell>
          <cell r="BZ17">
            <v>-63271.832400000014</v>
          </cell>
          <cell r="CB17">
            <v>20319.570280000014</v>
          </cell>
          <cell r="CC17">
            <v>30056.850479999965</v>
          </cell>
          <cell r="CD17">
            <v>9161.5610190813604</v>
          </cell>
          <cell r="CE17">
            <v>-47167.345063244924</v>
          </cell>
          <cell r="CF17">
            <v>-17184.260682563734</v>
          </cell>
          <cell r="CG17">
            <v>-12251.385801490891</v>
          </cell>
          <cell r="CH17">
            <v>10634.663778549788</v>
          </cell>
          <cell r="CI17">
            <v>13633.763105489648</v>
          </cell>
          <cell r="CJ17">
            <v>27664.66584700493</v>
          </cell>
          <cell r="CK17">
            <v>35326.762987992726</v>
          </cell>
          <cell r="CL17">
            <v>46052.177047158912</v>
          </cell>
          <cell r="CM17">
            <v>65029.623763394295</v>
          </cell>
        </row>
        <row r="18">
          <cell r="A18" t="str">
            <v xml:space="preserve">   Crédito neto Gobierno</v>
          </cell>
          <cell r="C18">
            <v>1677.2087699999997</v>
          </cell>
          <cell r="D18">
            <v>17867.198970000001</v>
          </cell>
          <cell r="E18">
            <v>17739.750450000003</v>
          </cell>
          <cell r="F18">
            <v>13578.650663999995</v>
          </cell>
          <cell r="G18">
            <v>10778.866568000005</v>
          </cell>
          <cell r="H18">
            <v>155028.95031999995</v>
          </cell>
          <cell r="I18">
            <v>158986.37179999999</v>
          </cell>
          <cell r="J18">
            <v>157985.95097999999</v>
          </cell>
          <cell r="K18">
            <v>163077.17498000001</v>
          </cell>
          <cell r="L18">
            <v>158759.46894999998</v>
          </cell>
          <cell r="M18">
            <v>185520.58402000001</v>
          </cell>
          <cell r="N18">
            <v>199023.65099999998</v>
          </cell>
          <cell r="O18">
            <v>217617.27305000002</v>
          </cell>
          <cell r="P18">
            <v>245812.19893000007</v>
          </cell>
          <cell r="Q18">
            <v>281893.49103000003</v>
          </cell>
          <cell r="R18">
            <v>298335.25599000003</v>
          </cell>
          <cell r="S18">
            <v>308033.43504000001</v>
          </cell>
          <cell r="T18">
            <v>300098.92494</v>
          </cell>
          <cell r="U18">
            <v>280911.95105999999</v>
          </cell>
          <cell r="V18">
            <v>284051.68566000002</v>
          </cell>
          <cell r="W18">
            <v>292363.39328000008</v>
          </cell>
          <cell r="X18">
            <v>302686.64824000007</v>
          </cell>
          <cell r="Y18">
            <v>307767.6416082544</v>
          </cell>
          <cell r="Z18">
            <v>262914.03569124721</v>
          </cell>
          <cell r="AA18">
            <v>317759.30501968187</v>
          </cell>
          <cell r="AB18">
            <v>326939.87113124476</v>
          </cell>
          <cell r="AC18">
            <v>327966.8476630334</v>
          </cell>
          <cell r="AD18">
            <v>333114.71513855812</v>
          </cell>
          <cell r="AE18">
            <v>337264.46131354489</v>
          </cell>
          <cell r="AF18">
            <v>338826.51720059779</v>
          </cell>
          <cell r="AG18">
            <v>321857.60899552354</v>
          </cell>
          <cell r="AH18">
            <v>330351.53931385005</v>
          </cell>
          <cell r="AI18">
            <v>333394.73940265365</v>
          </cell>
          <cell r="AJ18">
            <v>343518.23233915353</v>
          </cell>
          <cell r="AK18">
            <v>344167.48801379808</v>
          </cell>
          <cell r="AL18">
            <v>337715.89903981745</v>
          </cell>
          <cell r="AM18">
            <v>353597.61171976652</v>
          </cell>
          <cell r="AN18">
            <v>291095.34080435132</v>
          </cell>
          <cell r="AO18">
            <v>317552.85242529708</v>
          </cell>
          <cell r="AP18">
            <v>322264.98886590521</v>
          </cell>
          <cell r="AQ18">
            <v>334891.62730970606</v>
          </cell>
          <cell r="AR18">
            <v>343691.2125478739</v>
          </cell>
          <cell r="AS18">
            <v>346335.72854858794</v>
          </cell>
          <cell r="AT18">
            <v>262145.44965546537</v>
          </cell>
          <cell r="AU18">
            <v>232245.3017285236</v>
          </cell>
          <cell r="AV18">
            <v>236739.78997027734</v>
          </cell>
          <cell r="AW18">
            <v>262806.25818959635</v>
          </cell>
          <cell r="AX18">
            <v>296270.64263965702</v>
          </cell>
          <cell r="AY18">
            <v>299142.74407100509</v>
          </cell>
          <cell r="AZ18">
            <v>297443.29897397966</v>
          </cell>
          <cell r="BA18">
            <v>316319.79476631864</v>
          </cell>
          <cell r="BB18">
            <v>322180.77941183164</v>
          </cell>
          <cell r="BC18">
            <v>249799.23787481507</v>
          </cell>
          <cell r="BD18">
            <v>246608.79031923239</v>
          </cell>
          <cell r="BE18">
            <v>239575.23801600002</v>
          </cell>
          <cell r="BF18">
            <v>235139.01249194617</v>
          </cell>
          <cell r="BG18">
            <v>179662.83171039232</v>
          </cell>
          <cell r="BH18">
            <v>106124.45764244042</v>
          </cell>
          <cell r="BJ18">
            <v>16189.990200000002</v>
          </cell>
          <cell r="BK18">
            <v>-4161.099786000008</v>
          </cell>
          <cell r="BL18">
            <v>144250.08375199995</v>
          </cell>
          <cell r="BN18">
            <v>144250.08375199995</v>
          </cell>
          <cell r="BO18">
            <v>-1000.4208199999994</v>
          </cell>
          <cell r="BP18">
            <v>4090.8031800000172</v>
          </cell>
          <cell r="BQ18">
            <v>-226.90285000001313</v>
          </cell>
          <cell r="BR18">
            <v>26534.212220000016</v>
          </cell>
          <cell r="BS18">
            <v>40037.27919999999</v>
          </cell>
          <cell r="BT18">
            <v>58630.901250000024</v>
          </cell>
          <cell r="BU18">
            <v>86825.827130000078</v>
          </cell>
          <cell r="BV18">
            <v>122907.11923000004</v>
          </cell>
          <cell r="BW18">
            <v>139348.88419000004</v>
          </cell>
          <cell r="BX18">
            <v>149047.06324000002</v>
          </cell>
          <cell r="BY18">
            <v>141112.55314</v>
          </cell>
          <cell r="BZ18">
            <v>121925.57926</v>
          </cell>
          <cell r="CB18">
            <v>8311.7076200000593</v>
          </cell>
          <cell r="CC18">
            <v>18634.96258000005</v>
          </cell>
          <cell r="CD18">
            <v>23715.955948254385</v>
          </cell>
          <cell r="CE18">
            <v>-21137.649968752812</v>
          </cell>
          <cell r="CF18">
            <v>33707.619359681848</v>
          </cell>
          <cell r="CG18">
            <v>42888.185471244738</v>
          </cell>
          <cell r="CH18">
            <v>43915.162003033387</v>
          </cell>
          <cell r="CI18">
            <v>49063.029478558106</v>
          </cell>
          <cell r="CJ18">
            <v>53212.775653544872</v>
          </cell>
          <cell r="CK18">
            <v>54774.831540597777</v>
          </cell>
          <cell r="CL18">
            <v>37805.923335523519</v>
          </cell>
          <cell r="CM18">
            <v>46299.853653850034</v>
          </cell>
        </row>
        <row r="19">
          <cell r="A19" t="str">
            <v xml:space="preserve">     del cual: Dep. del Gob.subasta conjunta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-77092.924199999994</v>
          </cell>
          <cell r="I19">
            <v>-77092.924199999994</v>
          </cell>
          <cell r="J19">
            <v>-88290</v>
          </cell>
          <cell r="K19">
            <v>-93218</v>
          </cell>
          <cell r="L19">
            <v>-112334</v>
          </cell>
          <cell r="M19">
            <v>-95344</v>
          </cell>
          <cell r="N19">
            <v>-81910</v>
          </cell>
          <cell r="O19">
            <v>-62976</v>
          </cell>
          <cell r="P19">
            <v>-40088</v>
          </cell>
          <cell r="Q19">
            <v>-21358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J19">
            <v>0</v>
          </cell>
          <cell r="BK19">
            <v>0</v>
          </cell>
          <cell r="BL19">
            <v>-77092.924199999994</v>
          </cell>
          <cell r="BN19">
            <v>77092.924199999994</v>
          </cell>
          <cell r="BO19">
            <v>11197.075800000006</v>
          </cell>
          <cell r="BP19">
            <v>16125.075800000006</v>
          </cell>
          <cell r="BQ19">
            <v>35241.075800000006</v>
          </cell>
          <cell r="BR19">
            <v>18251.075800000006</v>
          </cell>
          <cell r="BS19">
            <v>4817.075800000006</v>
          </cell>
          <cell r="BT19">
            <v>-14116.924199999994</v>
          </cell>
          <cell r="BU19">
            <v>-37004.924199999994</v>
          </cell>
          <cell r="BV19">
            <v>-55734.924199999994</v>
          </cell>
          <cell r="BW19">
            <v>-77092.924199999994</v>
          </cell>
          <cell r="BX19">
            <v>-77092.924199999994</v>
          </cell>
          <cell r="BY19">
            <v>-77092.924199999994</v>
          </cell>
          <cell r="BZ19">
            <v>-77092.924199999994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</row>
        <row r="20">
          <cell r="A20" t="str">
            <v xml:space="preserve">   Crédito neto SPNF</v>
          </cell>
          <cell r="C20">
            <v>30884.244269999996</v>
          </cell>
          <cell r="D20">
            <v>23218.370119999996</v>
          </cell>
          <cell r="E20">
            <v>25055.881639999996</v>
          </cell>
          <cell r="F20">
            <v>18683.864619999997</v>
          </cell>
          <cell r="G20">
            <v>20432.270860000001</v>
          </cell>
          <cell r="H20">
            <v>26165.081599999998</v>
          </cell>
          <cell r="I20">
            <v>27635.187040000001</v>
          </cell>
          <cell r="J20">
            <v>27467.448079999998</v>
          </cell>
          <cell r="K20">
            <v>27300.59604</v>
          </cell>
          <cell r="L20">
            <v>11168.026039999999</v>
          </cell>
          <cell r="M20">
            <v>9307.5150599999979</v>
          </cell>
          <cell r="N20">
            <v>9151.2280200000005</v>
          </cell>
          <cell r="O20">
            <v>9169.6591000000008</v>
          </cell>
          <cell r="P20">
            <v>8594.3600200000001</v>
          </cell>
          <cell r="Q20">
            <v>9039.8790399999998</v>
          </cell>
          <cell r="R20">
            <v>8932.9730199999995</v>
          </cell>
          <cell r="S20">
            <v>9074.131040000002</v>
          </cell>
          <cell r="T20">
            <v>8765.8040199999996</v>
          </cell>
          <cell r="U20">
            <v>9351.0690600000016</v>
          </cell>
          <cell r="V20">
            <v>10116.732899999999</v>
          </cell>
          <cell r="W20">
            <v>9839.4905800000015</v>
          </cell>
          <cell r="X20">
            <v>9471.2375199999988</v>
          </cell>
          <cell r="Y20">
            <v>9821.6825495421472</v>
          </cell>
          <cell r="Z20">
            <v>9547.1771905767982</v>
          </cell>
          <cell r="AA20">
            <v>9877.3127326157246</v>
          </cell>
          <cell r="AB20">
            <v>9920.5689687923368</v>
          </cell>
          <cell r="AC20">
            <v>9903.1336351867212</v>
          </cell>
          <cell r="AD20">
            <v>9886.2351946470153</v>
          </cell>
          <cell r="AE20">
            <v>2869.125591251719</v>
          </cell>
          <cell r="AF20">
            <v>-20360.6568577252</v>
          </cell>
          <cell r="AG20">
            <v>-22178.963071034603</v>
          </cell>
          <cell r="AH20">
            <v>-23186.071272198205</v>
          </cell>
          <cell r="AI20">
            <v>-22440.052470139999</v>
          </cell>
          <cell r="AJ20">
            <v>-26310.952893560003</v>
          </cell>
          <cell r="AK20">
            <v>-16408.01789024</v>
          </cell>
          <cell r="AL20">
            <v>-16971.717627190003</v>
          </cell>
          <cell r="AM20">
            <v>-18668.606093018654</v>
          </cell>
          <cell r="AN20">
            <v>-17248.593323259538</v>
          </cell>
          <cell r="AO20">
            <v>-17390.868831560001</v>
          </cell>
          <cell r="AP20">
            <v>-18479.793802239492</v>
          </cell>
          <cell r="AQ20">
            <v>-18705.506791550382</v>
          </cell>
          <cell r="AR20">
            <v>-19789.922732088708</v>
          </cell>
          <cell r="AS20">
            <v>-20978.570766998651</v>
          </cell>
          <cell r="AT20">
            <v>-24950.445942840775</v>
          </cell>
          <cell r="AU20">
            <v>-23725.695272158555</v>
          </cell>
          <cell r="AV20">
            <v>-23060.776458382898</v>
          </cell>
          <cell r="AW20">
            <v>-18991.98774052989</v>
          </cell>
          <cell r="AX20">
            <v>-21455.155212611098</v>
          </cell>
          <cell r="AY20">
            <v>-23304.253723443944</v>
          </cell>
          <cell r="AZ20">
            <v>-31002.022326107217</v>
          </cell>
          <cell r="BA20">
            <v>-41502.006099681901</v>
          </cell>
          <cell r="BB20">
            <v>-45155.768777640988</v>
          </cell>
          <cell r="BC20">
            <v>-45515.314021515871</v>
          </cell>
          <cell r="BD20">
            <v>-52421.955306596006</v>
          </cell>
          <cell r="BE20">
            <v>-53797.403335999988</v>
          </cell>
          <cell r="BF20">
            <v>-50263.956211902085</v>
          </cell>
          <cell r="BG20">
            <v>-50269.952659106813</v>
          </cell>
          <cell r="BH20">
            <v>-45956.584714093638</v>
          </cell>
          <cell r="BJ20">
            <v>-7665.8741499999996</v>
          </cell>
          <cell r="BK20">
            <v>-6372.0170199999993</v>
          </cell>
          <cell r="BL20">
            <v>5732.8107399999972</v>
          </cell>
          <cell r="BN20">
            <v>5732.8107399999972</v>
          </cell>
          <cell r="BO20">
            <v>-167.73896000000241</v>
          </cell>
          <cell r="BP20">
            <v>-334.59100000000035</v>
          </cell>
          <cell r="BQ20">
            <v>-16467.161</v>
          </cell>
          <cell r="BR20">
            <v>-18327.671980000003</v>
          </cell>
          <cell r="BS20">
            <v>-18483.959020000002</v>
          </cell>
          <cell r="BT20">
            <v>-18465.52794</v>
          </cell>
          <cell r="BU20">
            <v>-19040.827020000001</v>
          </cell>
          <cell r="BV20">
            <v>-18595.308000000001</v>
          </cell>
          <cell r="BW20">
            <v>-18702.214019999999</v>
          </cell>
          <cell r="BX20">
            <v>-18561.055999999997</v>
          </cell>
          <cell r="BY20">
            <v>-18869.383020000001</v>
          </cell>
          <cell r="BZ20">
            <v>-18284.117979999999</v>
          </cell>
          <cell r="CB20">
            <v>-277.24231999999756</v>
          </cell>
          <cell r="CC20">
            <v>-645.4953800000003</v>
          </cell>
          <cell r="CD20">
            <v>-295.05035045785189</v>
          </cell>
          <cell r="CE20">
            <v>-569.55570942320082</v>
          </cell>
          <cell r="CF20">
            <v>-239.42016738427446</v>
          </cell>
          <cell r="CG20">
            <v>-196.16393120766224</v>
          </cell>
          <cell r="CH20">
            <v>-213.59926481327784</v>
          </cell>
          <cell r="CI20">
            <v>-230.49770535298376</v>
          </cell>
          <cell r="CJ20">
            <v>-7247.60730874828</v>
          </cell>
          <cell r="CK20">
            <v>-30477.389757725199</v>
          </cell>
          <cell r="CL20">
            <v>-32295.695971034602</v>
          </cell>
          <cell r="CM20">
            <v>-33302.804172198201</v>
          </cell>
        </row>
        <row r="21">
          <cell r="A21" t="str">
            <v xml:space="preserve">   Posición neta bancos</v>
          </cell>
          <cell r="C21">
            <v>-47329.308280000005</v>
          </cell>
          <cell r="D21">
            <v>-47491.659400000004</v>
          </cell>
          <cell r="E21">
            <v>-46821.033100000008</v>
          </cell>
          <cell r="F21">
            <v>-103826.25647000001</v>
          </cell>
          <cell r="G21">
            <v>-103116.27879</v>
          </cell>
          <cell r="H21">
            <v>-111495.80262</v>
          </cell>
          <cell r="I21">
            <v>-111066.65362</v>
          </cell>
          <cell r="J21">
            <v>-114129.04229399998</v>
          </cell>
          <cell r="K21">
            <v>-112426.277242</v>
          </cell>
          <cell r="L21">
            <v>-113852.71376</v>
          </cell>
          <cell r="M21">
            <v>-104960.69211999999</v>
          </cell>
          <cell r="N21">
            <v>-100378.05945599999</v>
          </cell>
          <cell r="O21">
            <v>-111622.14826</v>
          </cell>
          <cell r="P21">
            <v>-113915.047374</v>
          </cell>
          <cell r="Q21">
            <v>-109842.56989900001</v>
          </cell>
          <cell r="R21">
            <v>-125471.64399700001</v>
          </cell>
          <cell r="S21">
            <v>-123181.83666</v>
          </cell>
          <cell r="T21">
            <v>-143222.136444</v>
          </cell>
          <cell r="U21">
            <v>-145259.84040800002</v>
          </cell>
          <cell r="V21">
            <v>-144893.72658799999</v>
          </cell>
          <cell r="W21">
            <v>-130118.62229999999</v>
          </cell>
          <cell r="X21">
            <v>-116393.23983999999</v>
          </cell>
          <cell r="Y21">
            <v>-103952.2384498796</v>
          </cell>
          <cell r="Z21">
            <v>-105299.1350596166</v>
          </cell>
          <cell r="AA21">
            <v>-117429.069686599</v>
          </cell>
          <cell r="AB21">
            <v>-122142.32325832421</v>
          </cell>
          <cell r="AC21">
            <v>-121368.2266365582</v>
          </cell>
          <cell r="AD21">
            <v>-119065.97948689501</v>
          </cell>
          <cell r="AE21">
            <v>-124173.22408659401</v>
          </cell>
          <cell r="AF21">
            <v>-115649.48182360039</v>
          </cell>
          <cell r="AG21">
            <v>-129010.30839809231</v>
          </cell>
          <cell r="AH21">
            <v>-126989.57581864319</v>
          </cell>
          <cell r="AI21">
            <v>-126631.66552555999</v>
          </cell>
          <cell r="AJ21">
            <v>-125959.98131644</v>
          </cell>
          <cell r="AK21">
            <v>-123589.16826303002</v>
          </cell>
          <cell r="AL21">
            <v>-123601.64962724</v>
          </cell>
          <cell r="AM21">
            <v>-144306.79146705</v>
          </cell>
          <cell r="AN21">
            <v>-150427.48410169</v>
          </cell>
          <cell r="AO21">
            <v>-164082.61111016999</v>
          </cell>
          <cell r="AP21">
            <v>-165423.0839274</v>
          </cell>
          <cell r="AQ21">
            <v>-183054.37793588999</v>
          </cell>
          <cell r="AR21">
            <v>-191685.84000155001</v>
          </cell>
          <cell r="AS21">
            <v>-208371.84669234001</v>
          </cell>
          <cell r="AT21">
            <v>-223746.25239365999</v>
          </cell>
          <cell r="AU21">
            <v>-206080.58504491989</v>
          </cell>
          <cell r="AV21">
            <v>-205744.04695814289</v>
          </cell>
          <cell r="AW21">
            <v>-214483.33584824298</v>
          </cell>
          <cell r="AX21">
            <v>-222417.84283180599</v>
          </cell>
          <cell r="AY21">
            <v>-221370.95068218099</v>
          </cell>
          <cell r="AZ21">
            <v>-233989.110123155</v>
          </cell>
          <cell r="BA21">
            <v>-217622.65478322399</v>
          </cell>
          <cell r="BB21">
            <v>-241221.18437297601</v>
          </cell>
          <cell r="BC21">
            <v>-245344.045361066</v>
          </cell>
          <cell r="BD21">
            <v>-265471.09314667596</v>
          </cell>
          <cell r="BE21">
            <v>-257585.95073930002</v>
          </cell>
          <cell r="BF21">
            <v>-210626.61307706212</v>
          </cell>
          <cell r="BG21">
            <v>-225137.64760960889</v>
          </cell>
          <cell r="BH21">
            <v>-214511.50317132767</v>
          </cell>
          <cell r="BJ21">
            <v>162.35111999999936</v>
          </cell>
          <cell r="BK21">
            <v>57005.22337</v>
          </cell>
          <cell r="BL21">
            <v>8379.5238300000055</v>
          </cell>
          <cell r="BN21">
            <v>8379.5238300000055</v>
          </cell>
          <cell r="BO21">
            <v>3062.3886739999871</v>
          </cell>
          <cell r="BP21">
            <v>1359.6236219999992</v>
          </cell>
          <cell r="BQ21">
            <v>2786.0601400000014</v>
          </cell>
          <cell r="BR21">
            <v>-6105.9615000000049</v>
          </cell>
          <cell r="BS21">
            <v>-10688.594164000009</v>
          </cell>
          <cell r="BT21">
            <v>555.49464000000444</v>
          </cell>
          <cell r="BU21">
            <v>2848.3937540000043</v>
          </cell>
          <cell r="BV21">
            <v>-1224.0837209999881</v>
          </cell>
          <cell r="BW21">
            <v>14404.990377000009</v>
          </cell>
          <cell r="BX21">
            <v>12115.183040000004</v>
          </cell>
          <cell r="BY21">
            <v>32155.482824000006</v>
          </cell>
          <cell r="BZ21">
            <v>34193.186788000021</v>
          </cell>
          <cell r="CB21">
            <v>-14775.104288000002</v>
          </cell>
          <cell r="CC21">
            <v>-28500.486747999996</v>
          </cell>
          <cell r="CD21">
            <v>-40941.488138120389</v>
          </cell>
          <cell r="CE21">
            <v>-39594.591528383389</v>
          </cell>
          <cell r="CF21">
            <v>-27464.656901400987</v>
          </cell>
          <cell r="CG21">
            <v>-22751.403329675784</v>
          </cell>
          <cell r="CH21">
            <v>-23525.499951441787</v>
          </cell>
          <cell r="CI21">
            <v>-25827.747101104978</v>
          </cell>
          <cell r="CJ21">
            <v>-20720.502501405979</v>
          </cell>
          <cell r="CK21">
            <v>-29244.244764399598</v>
          </cell>
          <cell r="CL21">
            <v>-15883.418189907679</v>
          </cell>
          <cell r="CM21">
            <v>-17904.150769356798</v>
          </cell>
        </row>
        <row r="22">
          <cell r="A22" t="str">
            <v xml:space="preserve">      Crédito</v>
          </cell>
          <cell r="C22">
            <v>18867.039919999999</v>
          </cell>
          <cell r="D22">
            <v>46702.828699999998</v>
          </cell>
          <cell r="E22">
            <v>47373.454999999994</v>
          </cell>
          <cell r="F22">
            <v>14364.48013</v>
          </cell>
          <cell r="G22">
            <v>15074.45781</v>
          </cell>
          <cell r="H22">
            <v>11530.089980000001</v>
          </cell>
          <cell r="I22">
            <v>11959.23898</v>
          </cell>
          <cell r="J22">
            <v>11822.81394</v>
          </cell>
          <cell r="K22">
            <v>11694.076949999999</v>
          </cell>
          <cell r="L22">
            <v>11567.485000000001</v>
          </cell>
          <cell r="M22">
            <v>11482.532000000001</v>
          </cell>
          <cell r="N22">
            <v>11243.73797</v>
          </cell>
          <cell r="O22">
            <v>10685.22695</v>
          </cell>
          <cell r="P22">
            <v>10596.534960000001</v>
          </cell>
          <cell r="Q22">
            <v>10682.98792</v>
          </cell>
          <cell r="R22">
            <v>10603.394979999999</v>
          </cell>
          <cell r="S22">
            <v>10455.999960000001</v>
          </cell>
          <cell r="T22">
            <v>10233.39896</v>
          </cell>
          <cell r="U22">
            <v>9961.494999999999</v>
          </cell>
          <cell r="V22">
            <v>10327.608819999999</v>
          </cell>
          <cell r="W22">
            <v>10271.736500000001</v>
          </cell>
          <cell r="X22">
            <v>10139.34296</v>
          </cell>
          <cell r="Y22">
            <v>10092.3208381604</v>
          </cell>
          <cell r="Z22">
            <v>10256.3841211734</v>
          </cell>
          <cell r="AA22">
            <v>9999.3878837410011</v>
          </cell>
          <cell r="AB22">
            <v>9424.3802778558002</v>
          </cell>
          <cell r="AC22">
            <v>9457.7565765217987</v>
          </cell>
          <cell r="AD22">
            <v>9973.427455735</v>
          </cell>
          <cell r="AE22">
            <v>9703.8726013960004</v>
          </cell>
          <cell r="AF22">
            <v>9262.7739409496007</v>
          </cell>
          <cell r="AG22">
            <v>9079.5128640976</v>
          </cell>
          <cell r="AH22">
            <v>8826.5887951168006</v>
          </cell>
          <cell r="AI22">
            <v>9184.4990882000002</v>
          </cell>
          <cell r="AJ22">
            <v>9138.9626925499997</v>
          </cell>
          <cell r="AK22">
            <v>9000.2440629599987</v>
          </cell>
          <cell r="AL22">
            <v>8592.1078198499999</v>
          </cell>
          <cell r="AM22">
            <v>8582.4769732599998</v>
          </cell>
          <cell r="AN22">
            <v>9039.2073122199999</v>
          </cell>
          <cell r="AO22">
            <v>8533.5817989399984</v>
          </cell>
          <cell r="AP22">
            <v>8494.7052439799991</v>
          </cell>
          <cell r="AQ22">
            <v>8493.0770345599994</v>
          </cell>
          <cell r="AR22">
            <v>8435.2729648200002</v>
          </cell>
          <cell r="AS22">
            <v>8370.6312397700003</v>
          </cell>
          <cell r="AT22">
            <v>8123.5309896900008</v>
          </cell>
          <cell r="AU22">
            <v>7823.3490562999996</v>
          </cell>
          <cell r="AV22">
            <v>8159.8871430769996</v>
          </cell>
          <cell r="AW22">
            <v>8192.7959644570001</v>
          </cell>
          <cell r="AX22">
            <v>8078.3481122840003</v>
          </cell>
          <cell r="AY22">
            <v>9432.5672496690004</v>
          </cell>
          <cell r="AZ22">
            <v>4631.8622281050002</v>
          </cell>
          <cell r="BA22">
            <v>4564.5173168460005</v>
          </cell>
          <cell r="BB22">
            <v>8509.8984136540003</v>
          </cell>
          <cell r="BC22">
            <v>5373.9592954039999</v>
          </cell>
          <cell r="BD22">
            <v>4120.7339143040008</v>
          </cell>
          <cell r="BE22">
            <v>4118.9485736999995</v>
          </cell>
          <cell r="BF22">
            <v>4108.8964738866671</v>
          </cell>
          <cell r="BG22">
            <v>4100.9112287091666</v>
          </cell>
          <cell r="BH22">
            <v>4126.3000047019996</v>
          </cell>
          <cell r="BJ22">
            <v>27835.788779999999</v>
          </cell>
          <cell r="BK22">
            <v>-33008.974869999991</v>
          </cell>
          <cell r="BL22">
            <v>-3544.3678299999992</v>
          </cell>
          <cell r="BN22">
            <v>-3544.3678299999992</v>
          </cell>
          <cell r="BO22">
            <v>-136.42504000000008</v>
          </cell>
          <cell r="BP22">
            <v>-265.16203000000132</v>
          </cell>
          <cell r="BQ22">
            <v>-391.7539799999995</v>
          </cell>
          <cell r="BR22">
            <v>-476.70697999999902</v>
          </cell>
          <cell r="BS22">
            <v>-715.50100999999995</v>
          </cell>
          <cell r="BT22">
            <v>-1274.0120299999999</v>
          </cell>
          <cell r="BU22">
            <v>-1362.7040199999992</v>
          </cell>
          <cell r="BV22">
            <v>-1276.2510600000005</v>
          </cell>
          <cell r="BW22">
            <v>-1355.844000000001</v>
          </cell>
          <cell r="BX22">
            <v>-1503.2390199999991</v>
          </cell>
          <cell r="BY22">
            <v>-1725.8400199999996</v>
          </cell>
          <cell r="BZ22">
            <v>-1997.7439800000011</v>
          </cell>
          <cell r="CB22">
            <v>-55.872319999998581</v>
          </cell>
          <cell r="CC22">
            <v>-188.26585999999952</v>
          </cell>
          <cell r="CD22">
            <v>-235.28798183959952</v>
          </cell>
          <cell r="CE22">
            <v>-71.224698826599706</v>
          </cell>
          <cell r="CF22">
            <v>-328.22093625899834</v>
          </cell>
          <cell r="CG22">
            <v>-903.22854214419931</v>
          </cell>
          <cell r="CH22">
            <v>-869.85224347820076</v>
          </cell>
          <cell r="CI22">
            <v>-354.1813642649995</v>
          </cell>
          <cell r="CJ22">
            <v>-623.73621860399908</v>
          </cell>
          <cell r="CK22">
            <v>-1064.8348790503987</v>
          </cell>
          <cell r="CL22">
            <v>-1248.0959559023995</v>
          </cell>
          <cell r="CM22">
            <v>-1501.0200248831989</v>
          </cell>
        </row>
        <row r="23">
          <cell r="A23" t="str">
            <v xml:space="preserve">      Depósitos m/n</v>
          </cell>
          <cell r="C23">
            <v>-49966.51</v>
          </cell>
          <cell r="D23">
            <v>-64632.557000000001</v>
          </cell>
          <cell r="E23">
            <v>-64632.557000000001</v>
          </cell>
          <cell r="F23">
            <v>-49363.409</v>
          </cell>
          <cell r="G23">
            <v>-49363.409</v>
          </cell>
          <cell r="H23">
            <v>-44326.845000000001</v>
          </cell>
          <cell r="I23">
            <v>-44326.845000000001</v>
          </cell>
          <cell r="J23">
            <v>-45976.341999999997</v>
          </cell>
          <cell r="K23">
            <v>-43482.101999999999</v>
          </cell>
          <cell r="L23">
            <v>-53508.445</v>
          </cell>
          <cell r="M23">
            <v>-48418.48</v>
          </cell>
          <cell r="N23">
            <v>-40274.635999999999</v>
          </cell>
          <cell r="O23">
            <v>-58227.385999999999</v>
          </cell>
          <cell r="P23">
            <v>-49596.436000000002</v>
          </cell>
          <cell r="Q23">
            <v>-71948.070000000007</v>
          </cell>
          <cell r="R23">
            <v>-52314.449000000001</v>
          </cell>
          <cell r="S23">
            <v>-43906.603999999999</v>
          </cell>
          <cell r="T23">
            <v>-55496.593999999997</v>
          </cell>
          <cell r="U23">
            <v>-49219.383000000002</v>
          </cell>
          <cell r="V23">
            <v>-49219.383000000002</v>
          </cell>
          <cell r="W23">
            <v>-56187.514999999999</v>
          </cell>
          <cell r="X23">
            <v>-62576.163999999997</v>
          </cell>
          <cell r="Y23">
            <v>-40319.337697039999</v>
          </cell>
          <cell r="Z23">
            <v>-68647.985951790004</v>
          </cell>
          <cell r="AA23">
            <v>-76376.584560339994</v>
          </cell>
          <cell r="AB23">
            <v>-77666.350220199995</v>
          </cell>
          <cell r="AC23">
            <v>-66526.409400279997</v>
          </cell>
          <cell r="AD23">
            <v>-70711.487982830004</v>
          </cell>
          <cell r="AE23">
            <v>-83070.513301190003</v>
          </cell>
          <cell r="AF23">
            <v>-81721.278380749995</v>
          </cell>
          <cell r="AG23">
            <v>-85465.880223959903</v>
          </cell>
          <cell r="AH23">
            <v>-77558.053398909993</v>
          </cell>
          <cell r="AI23">
            <v>-77558.053398909993</v>
          </cell>
          <cell r="AJ23">
            <v>-90097.503365490003</v>
          </cell>
          <cell r="AK23">
            <v>-85787.025936410006</v>
          </cell>
          <cell r="AL23">
            <v>-80766.643528410001</v>
          </cell>
          <cell r="AM23">
            <v>-100937.34730931</v>
          </cell>
          <cell r="AN23">
            <v>-92856.766543909995</v>
          </cell>
          <cell r="AO23">
            <v>-91528.256683109998</v>
          </cell>
          <cell r="AP23">
            <v>-93337.038017379993</v>
          </cell>
          <cell r="AQ23">
            <v>-95989.347983450003</v>
          </cell>
          <cell r="AR23">
            <v>-97404.206751370002</v>
          </cell>
          <cell r="AS23">
            <v>-103045.96892111</v>
          </cell>
          <cell r="AT23">
            <v>-90171.200429350007</v>
          </cell>
          <cell r="AU23">
            <v>-44067.105451219897</v>
          </cell>
          <cell r="AV23">
            <v>-44067.105451219897</v>
          </cell>
          <cell r="AW23">
            <v>-107826.63220769999</v>
          </cell>
          <cell r="AX23">
            <v>-103578.60906808999</v>
          </cell>
          <cell r="AY23">
            <v>-91645.781390849996</v>
          </cell>
          <cell r="AZ23">
            <v>-86870.433910260006</v>
          </cell>
          <cell r="BA23">
            <v>-81164.289806069995</v>
          </cell>
          <cell r="BB23">
            <v>-91151.210674629998</v>
          </cell>
          <cell r="BC23">
            <v>-91351.194809470006</v>
          </cell>
          <cell r="BD23">
            <v>-92145.827060979995</v>
          </cell>
          <cell r="BE23">
            <v>-98820.199313000005</v>
          </cell>
          <cell r="BF23">
            <v>-81669.943928333378</v>
          </cell>
          <cell r="BG23">
            <v>-84791.197485152254</v>
          </cell>
          <cell r="BH23">
            <v>-86149.375162330121</v>
          </cell>
          <cell r="BJ23">
            <v>14666.046999999999</v>
          </cell>
          <cell r="BK23">
            <v>-15269.148000000001</v>
          </cell>
          <cell r="BL23">
            <v>-5036.5639999999985</v>
          </cell>
          <cell r="BN23">
            <v>-5036.5639999999985</v>
          </cell>
          <cell r="BO23">
            <v>1649.4969999999958</v>
          </cell>
          <cell r="BP23">
            <v>-844.74300000000221</v>
          </cell>
          <cell r="BQ23">
            <v>9181.5999999999985</v>
          </cell>
          <cell r="BR23">
            <v>4091.635000000002</v>
          </cell>
          <cell r="BS23">
            <v>-4052.2090000000026</v>
          </cell>
          <cell r="BT23">
            <v>13900.540999999997</v>
          </cell>
          <cell r="BU23">
            <v>5269.5910000000003</v>
          </cell>
          <cell r="BV23">
            <v>27621.225000000006</v>
          </cell>
          <cell r="BW23">
            <v>7987.6039999999994</v>
          </cell>
          <cell r="BX23">
            <v>-420.2410000000018</v>
          </cell>
          <cell r="BY23">
            <v>11169.748999999996</v>
          </cell>
          <cell r="BZ23">
            <v>4892.5380000000005</v>
          </cell>
          <cell r="CB23">
            <v>6968.1319999999978</v>
          </cell>
          <cell r="CC23">
            <v>13356.780999999995</v>
          </cell>
          <cell r="CD23">
            <v>-8900.045302960003</v>
          </cell>
          <cell r="CE23">
            <v>19428.602951790002</v>
          </cell>
          <cell r="CF23">
            <v>27157.201560339992</v>
          </cell>
          <cell r="CG23">
            <v>28446.967220199993</v>
          </cell>
          <cell r="CH23">
            <v>17307.026400279996</v>
          </cell>
          <cell r="CI23">
            <v>21492.104982830002</v>
          </cell>
          <cell r="CJ23">
            <v>33851.130301190002</v>
          </cell>
          <cell r="CK23">
            <v>32501.895380749993</v>
          </cell>
          <cell r="CL23">
            <v>36246.497223959901</v>
          </cell>
          <cell r="CM23">
            <v>28338.670398909991</v>
          </cell>
        </row>
        <row r="24">
          <cell r="A24" t="str">
            <v xml:space="preserve">      Caja</v>
          </cell>
          <cell r="C24">
            <v>-10300.283299999999</v>
          </cell>
          <cell r="D24">
            <v>-12944.7</v>
          </cell>
          <cell r="E24">
            <v>-12944.7</v>
          </cell>
          <cell r="F24">
            <v>-18263.0353</v>
          </cell>
          <cell r="G24">
            <v>-18263.0353</v>
          </cell>
          <cell r="H24">
            <v>-24022.4493</v>
          </cell>
          <cell r="I24">
            <v>-24022.4493</v>
          </cell>
          <cell r="J24">
            <v>-17972.088599999999</v>
          </cell>
          <cell r="K24">
            <v>-17145.286100000001</v>
          </cell>
          <cell r="L24">
            <v>-20715.0661</v>
          </cell>
          <cell r="M24">
            <v>-18400.676899999999</v>
          </cell>
          <cell r="N24">
            <v>-16485.511900000001</v>
          </cell>
          <cell r="O24">
            <v>-19640.108499999998</v>
          </cell>
          <cell r="P24">
            <v>-20931.3377</v>
          </cell>
          <cell r="Q24">
            <v>-18096.471600000001</v>
          </cell>
          <cell r="R24">
            <v>-23364.5419</v>
          </cell>
          <cell r="S24">
            <v>-22011.507799999999</v>
          </cell>
          <cell r="T24">
            <v>-33297.3289</v>
          </cell>
          <cell r="U24">
            <v>-40028.831599999998</v>
          </cell>
          <cell r="V24">
            <v>-40028.831599999998</v>
          </cell>
          <cell r="W24">
            <v>-24535.862099999998</v>
          </cell>
          <cell r="X24">
            <v>-23400.4584</v>
          </cell>
          <cell r="Y24">
            <v>-28059.492128000002</v>
          </cell>
          <cell r="Z24">
            <v>-25921.339177999998</v>
          </cell>
          <cell r="AA24">
            <v>-24601.592627000002</v>
          </cell>
          <cell r="AB24">
            <v>-28741.336185</v>
          </cell>
          <cell r="AC24">
            <v>-26383.878399000001</v>
          </cell>
          <cell r="AD24">
            <v>-27525.014303</v>
          </cell>
          <cell r="AE24">
            <v>-29205.266819</v>
          </cell>
          <cell r="AF24">
            <v>-25421.5062</v>
          </cell>
          <cell r="AG24">
            <v>-44669.592427000003</v>
          </cell>
          <cell r="AH24">
            <v>-41182.576803999997</v>
          </cell>
          <cell r="AI24">
            <v>-41182.576803999997</v>
          </cell>
          <cell r="AJ24">
            <v>-29892.414694999999</v>
          </cell>
          <cell r="AK24">
            <v>-29765.803993000001</v>
          </cell>
          <cell r="AL24">
            <v>-33390.430661999999</v>
          </cell>
          <cell r="AM24">
            <v>-28795.919876</v>
          </cell>
          <cell r="AN24">
            <v>-32692.125674999999</v>
          </cell>
          <cell r="AO24">
            <v>-35483.438915999999</v>
          </cell>
          <cell r="AP24">
            <v>-31817.579242</v>
          </cell>
          <cell r="AQ24">
            <v>-35471.316809999997</v>
          </cell>
          <cell r="AR24">
            <v>-35081.279453000003</v>
          </cell>
          <cell r="AS24">
            <v>-31908.024700000002</v>
          </cell>
          <cell r="AT24">
            <v>-51569.066106999999</v>
          </cell>
          <cell r="AU24">
            <v>-85548.791079999995</v>
          </cell>
          <cell r="AV24">
            <v>-85548.791079999995</v>
          </cell>
          <cell r="AW24">
            <v>-42183.090206000001</v>
          </cell>
          <cell r="AX24">
            <v>-39261.767462999996</v>
          </cell>
          <cell r="AY24">
            <v>-36211.591086</v>
          </cell>
          <cell r="AZ24">
            <v>-36652.053702999998</v>
          </cell>
          <cell r="BA24">
            <v>-38816.565555000001</v>
          </cell>
          <cell r="BB24">
            <v>-41402.370305999997</v>
          </cell>
          <cell r="BC24">
            <v>-42639.256046000002</v>
          </cell>
          <cell r="BD24">
            <v>-38485</v>
          </cell>
          <cell r="BE24">
            <v>-36825</v>
          </cell>
          <cell r="BF24">
            <v>-29218.565622615424</v>
          </cell>
          <cell r="BG24">
            <v>-41497.36135316579</v>
          </cell>
          <cell r="BH24">
            <v>-40390.390443699551</v>
          </cell>
          <cell r="BJ24">
            <v>2644.4167000000016</v>
          </cell>
          <cell r="BK24">
            <v>5318.3352999999988</v>
          </cell>
          <cell r="BL24">
            <v>5759.4140000000007</v>
          </cell>
          <cell r="BN24">
            <v>5759.4140000000007</v>
          </cell>
          <cell r="BO24">
            <v>-6050.3607000000011</v>
          </cell>
          <cell r="BP24">
            <v>-6877.1631999999991</v>
          </cell>
          <cell r="BQ24">
            <v>-3307.3832000000002</v>
          </cell>
          <cell r="BR24">
            <v>-5621.7724000000017</v>
          </cell>
          <cell r="BS24">
            <v>-7536.9373999999989</v>
          </cell>
          <cell r="BT24">
            <v>-4382.3408000000018</v>
          </cell>
          <cell r="BU24">
            <v>-3091.1116000000002</v>
          </cell>
          <cell r="BV24">
            <v>-5925.9776999999995</v>
          </cell>
          <cell r="BW24">
            <v>-657.90740000000005</v>
          </cell>
          <cell r="BX24">
            <v>-2010.9415000000008</v>
          </cell>
          <cell r="BY24">
            <v>9274.8796000000002</v>
          </cell>
          <cell r="BZ24">
            <v>16006.382299999997</v>
          </cell>
          <cell r="CB24">
            <v>-15492.969499999999</v>
          </cell>
          <cell r="CC24">
            <v>-16628.373199999998</v>
          </cell>
          <cell r="CD24">
            <v>-11969.339471999996</v>
          </cell>
          <cell r="CE24">
            <v>-14107.492421999999</v>
          </cell>
          <cell r="CF24">
            <v>-15427.238972999996</v>
          </cell>
          <cell r="CG24">
            <v>-11287.495414999998</v>
          </cell>
          <cell r="CH24">
            <v>-13644.953200999997</v>
          </cell>
          <cell r="CI24">
            <v>-12503.817296999998</v>
          </cell>
          <cell r="CJ24">
            <v>-10823.564780999997</v>
          </cell>
          <cell r="CK24">
            <v>-14607.325399999998</v>
          </cell>
          <cell r="CL24">
            <v>4640.7608270000055</v>
          </cell>
          <cell r="CM24">
            <v>1153.7452039999989</v>
          </cell>
        </row>
        <row r="25">
          <cell r="A25" t="str">
            <v xml:space="preserve">      BEM</v>
          </cell>
          <cell r="C25">
            <v>-1505.2548999999999</v>
          </cell>
          <cell r="D25">
            <v>-8271.2311000000009</v>
          </cell>
          <cell r="E25">
            <v>-8271.2311000000009</v>
          </cell>
          <cell r="F25">
            <v>-38310.792300000001</v>
          </cell>
          <cell r="G25">
            <v>-38310.792300000001</v>
          </cell>
          <cell r="H25">
            <v>-30646.848299999998</v>
          </cell>
          <cell r="I25">
            <v>-30646.848299999998</v>
          </cell>
          <cell r="J25">
            <v>-36420.933133999999</v>
          </cell>
          <cell r="K25">
            <v>-30586.966091999999</v>
          </cell>
          <cell r="L25">
            <v>-28914.68766</v>
          </cell>
          <cell r="M25">
            <v>-23754.110219999999</v>
          </cell>
          <cell r="N25">
            <v>-23396.649526000001</v>
          </cell>
          <cell r="O25">
            <v>-24508.880709999998</v>
          </cell>
          <cell r="P25">
            <v>-26875.808634000001</v>
          </cell>
          <cell r="Q25">
            <v>-25568.016219000001</v>
          </cell>
          <cell r="R25">
            <v>-25669.048077000003</v>
          </cell>
          <cell r="S25">
            <v>-38101.224820000003</v>
          </cell>
          <cell r="T25">
            <v>-42395.612503999997</v>
          </cell>
          <cell r="U25">
            <v>-40091.120808</v>
          </cell>
          <cell r="V25">
            <v>-40091.120808</v>
          </cell>
          <cell r="W25">
            <v>-45787.981699999997</v>
          </cell>
          <cell r="X25">
            <v>-31926.9604</v>
          </cell>
          <cell r="Y25">
            <v>-23033.729463</v>
          </cell>
          <cell r="Z25">
            <v>-18852.194050999999</v>
          </cell>
          <cell r="AA25">
            <v>-23423.280383000001</v>
          </cell>
          <cell r="AB25">
            <v>-25132.017130979999</v>
          </cell>
          <cell r="AC25">
            <v>-19891.6954138</v>
          </cell>
          <cell r="AD25">
            <v>-18783.904656800001</v>
          </cell>
          <cell r="AE25">
            <v>-19101.3165678</v>
          </cell>
          <cell r="AF25">
            <v>-16769.4711838</v>
          </cell>
          <cell r="AG25">
            <v>-7954.3486112299997</v>
          </cell>
          <cell r="AH25">
            <v>-17075.534410849999</v>
          </cell>
          <cell r="AI25">
            <v>-17075.534410849999</v>
          </cell>
          <cell r="AJ25">
            <v>-14709.025948500001</v>
          </cell>
          <cell r="AK25">
            <v>-16836.571979910001</v>
          </cell>
          <cell r="AL25">
            <v>-18036.68325668</v>
          </cell>
          <cell r="AM25">
            <v>-22156.001254999999</v>
          </cell>
          <cell r="AN25">
            <v>-31917.695027999998</v>
          </cell>
          <cell r="AO25">
            <v>-40604.445226999997</v>
          </cell>
          <cell r="AP25">
            <v>-48363.161495</v>
          </cell>
          <cell r="AQ25">
            <v>-57586.790177000003</v>
          </cell>
          <cell r="AR25">
            <v>-65135.626762</v>
          </cell>
          <cell r="AS25">
            <v>-65369.484311</v>
          </cell>
          <cell r="AT25">
            <v>-53935.516846999999</v>
          </cell>
          <cell r="AU25">
            <v>-56518.03757</v>
          </cell>
          <cell r="AV25">
            <v>-56518.03757</v>
          </cell>
          <cell r="AW25">
            <v>-59026.409398999996</v>
          </cell>
          <cell r="AX25">
            <v>-81905.814413</v>
          </cell>
          <cell r="AY25">
            <v>-93446.145455000005</v>
          </cell>
          <cell r="AZ25">
            <v>-95736.484737999999</v>
          </cell>
          <cell r="BA25">
            <v>-96741.816739000002</v>
          </cell>
          <cell r="BB25">
            <v>-108352.501806</v>
          </cell>
          <cell r="BC25">
            <v>-116696.123893</v>
          </cell>
          <cell r="BD25">
            <v>-116660</v>
          </cell>
          <cell r="BE25">
            <v>-117044</v>
          </cell>
          <cell r="BF25">
            <v>-103847</v>
          </cell>
          <cell r="BG25">
            <v>-102950</v>
          </cell>
          <cell r="BH25">
            <v>-64328.03757</v>
          </cell>
          <cell r="BJ25">
            <v>6765.976200000001</v>
          </cell>
          <cell r="BK25">
            <v>30039.5612</v>
          </cell>
          <cell r="BL25">
            <v>-7663.9440000000031</v>
          </cell>
          <cell r="BN25">
            <v>-7663.9440000000031</v>
          </cell>
          <cell r="BO25">
            <v>5774.0848340000011</v>
          </cell>
          <cell r="BP25">
            <v>-59.882207999999082</v>
          </cell>
          <cell r="BQ25">
            <v>-1732.1606399999982</v>
          </cell>
          <cell r="BR25">
            <v>-6892.7380799999992</v>
          </cell>
          <cell r="BS25">
            <v>-7250.1987739999968</v>
          </cell>
          <cell r="BT25">
            <v>-6137.9675900000002</v>
          </cell>
          <cell r="BU25">
            <v>-3771.0396659999969</v>
          </cell>
          <cell r="BV25">
            <v>-5078.8320809999968</v>
          </cell>
          <cell r="BW25">
            <v>-4977.8002229999947</v>
          </cell>
          <cell r="BX25">
            <v>7454.3765200000053</v>
          </cell>
          <cell r="BY25">
            <v>11748.764203999999</v>
          </cell>
          <cell r="BZ25">
            <v>9444.2725080000018</v>
          </cell>
          <cell r="CB25">
            <v>5696.860891999997</v>
          </cell>
          <cell r="CC25">
            <v>-8164.1604079999997</v>
          </cell>
          <cell r="CD25">
            <v>-17057.391345</v>
          </cell>
          <cell r="CE25">
            <v>-21238.926757000001</v>
          </cell>
          <cell r="CF25">
            <v>-16667.840424999999</v>
          </cell>
          <cell r="CG25">
            <v>-14959.103677020001</v>
          </cell>
          <cell r="CH25">
            <v>-20199.4253942</v>
          </cell>
          <cell r="CI25">
            <v>-21307.216151199998</v>
          </cell>
          <cell r="CJ25">
            <v>-20989.804240199999</v>
          </cell>
          <cell r="CK25">
            <v>-23321.649624199999</v>
          </cell>
          <cell r="CL25">
            <v>-32136.772196769998</v>
          </cell>
          <cell r="CM25">
            <v>-23015.58639715</v>
          </cell>
        </row>
        <row r="26">
          <cell r="A26" t="str">
            <v xml:space="preserve">      ICP</v>
          </cell>
          <cell r="C26">
            <v>-4424.3</v>
          </cell>
          <cell r="D26">
            <v>-8346</v>
          </cell>
          <cell r="E26">
            <v>-8346</v>
          </cell>
          <cell r="F26">
            <v>-12253.5</v>
          </cell>
          <cell r="G26">
            <v>-12253.5</v>
          </cell>
          <cell r="H26">
            <v>-24029.75</v>
          </cell>
          <cell r="I26">
            <v>-24029.75</v>
          </cell>
          <cell r="J26">
            <v>-25582.4925</v>
          </cell>
          <cell r="K26">
            <v>-32906</v>
          </cell>
          <cell r="L26">
            <v>-22282</v>
          </cell>
          <cell r="M26">
            <v>-25869.956999999999</v>
          </cell>
          <cell r="N26">
            <v>-31465</v>
          </cell>
          <cell r="O26">
            <v>-19931</v>
          </cell>
          <cell r="P26">
            <v>-27108</v>
          </cell>
          <cell r="Q26">
            <v>-4913</v>
          </cell>
          <cell r="R26">
            <v>-34727</v>
          </cell>
          <cell r="S26">
            <v>-29618.5</v>
          </cell>
          <cell r="T26">
            <v>-22266</v>
          </cell>
          <cell r="U26">
            <v>-25882</v>
          </cell>
          <cell r="V26">
            <v>-25882</v>
          </cell>
          <cell r="W26">
            <v>-13879</v>
          </cell>
          <cell r="X26">
            <v>-8629</v>
          </cell>
          <cell r="Y26">
            <v>-22632</v>
          </cell>
          <cell r="Z26">
            <v>-2134</v>
          </cell>
          <cell r="AA26">
            <v>-3027</v>
          </cell>
          <cell r="AB26">
            <v>-27</v>
          </cell>
          <cell r="AC26">
            <v>-18024</v>
          </cell>
          <cell r="AD26">
            <v>-12019</v>
          </cell>
          <cell r="AE26">
            <v>-2500</v>
          </cell>
          <cell r="AF26">
            <v>-1000</v>
          </cell>
          <cell r="AG26">
            <v>0</v>
          </cell>
          <cell r="AH26">
            <v>0</v>
          </cell>
          <cell r="AI26">
            <v>0</v>
          </cell>
          <cell r="AJ26">
            <v>-400</v>
          </cell>
          <cell r="AK26">
            <v>-200.01041667000001</v>
          </cell>
          <cell r="AL26">
            <v>0</v>
          </cell>
          <cell r="AM26">
            <v>-1000</v>
          </cell>
          <cell r="AN26">
            <v>-2000.104167</v>
          </cell>
          <cell r="AO26">
            <v>-5000.0520829999996</v>
          </cell>
          <cell r="AP26">
            <v>-400.01041700000002</v>
          </cell>
          <cell r="AQ26">
            <v>-2500</v>
          </cell>
          <cell r="AR26">
            <v>-2500</v>
          </cell>
          <cell r="AS26">
            <v>-16419</v>
          </cell>
          <cell r="AT26">
            <v>-36194</v>
          </cell>
          <cell r="AU26">
            <v>-27770</v>
          </cell>
          <cell r="AV26">
            <v>-27770</v>
          </cell>
          <cell r="AW26">
            <v>-13640</v>
          </cell>
          <cell r="AX26">
            <v>-5750</v>
          </cell>
          <cell r="AY26">
            <v>-9500</v>
          </cell>
          <cell r="AZ26">
            <v>-19362</v>
          </cell>
          <cell r="BA26">
            <v>-5464.5</v>
          </cell>
          <cell r="BB26">
            <v>-8825</v>
          </cell>
          <cell r="BC26">
            <v>-31.429908000000001</v>
          </cell>
          <cell r="BD26">
            <v>-22301</v>
          </cell>
          <cell r="BE26">
            <v>-9015.7000000000007</v>
          </cell>
          <cell r="BF26">
            <v>0</v>
          </cell>
          <cell r="BG26">
            <v>0</v>
          </cell>
          <cell r="BH26">
            <v>-27770</v>
          </cell>
          <cell r="BJ26">
            <v>3921.7</v>
          </cell>
          <cell r="BK26">
            <v>3907.5</v>
          </cell>
          <cell r="BL26">
            <v>11776.25</v>
          </cell>
          <cell r="BN26">
            <v>11776.25</v>
          </cell>
          <cell r="BO26">
            <v>1552.7425000000003</v>
          </cell>
          <cell r="BP26">
            <v>8876.25</v>
          </cell>
          <cell r="BQ26">
            <v>-1747.75</v>
          </cell>
          <cell r="BR26">
            <v>1840.2069999999985</v>
          </cell>
          <cell r="BS26">
            <v>7435.25</v>
          </cell>
          <cell r="BT26">
            <v>-4098.75</v>
          </cell>
          <cell r="BU26">
            <v>3078.25</v>
          </cell>
          <cell r="BV26">
            <v>-19116.75</v>
          </cell>
          <cell r="BW26">
            <v>10697.25</v>
          </cell>
          <cell r="BX26">
            <v>5588.75</v>
          </cell>
          <cell r="BY26">
            <v>-1763.75</v>
          </cell>
          <cell r="BZ26">
            <v>1852.25</v>
          </cell>
          <cell r="CB26">
            <v>-12003</v>
          </cell>
          <cell r="CC26">
            <v>-17253</v>
          </cell>
          <cell r="CD26">
            <v>-3250</v>
          </cell>
          <cell r="CE26">
            <v>-23748</v>
          </cell>
          <cell r="CF26">
            <v>-22855</v>
          </cell>
          <cell r="CG26">
            <v>-25855</v>
          </cell>
          <cell r="CH26">
            <v>-7858</v>
          </cell>
          <cell r="CI26">
            <v>-13863</v>
          </cell>
          <cell r="CJ26">
            <v>-23382</v>
          </cell>
          <cell r="CK26">
            <v>-24882</v>
          </cell>
          <cell r="CL26">
            <v>-25882</v>
          </cell>
          <cell r="CM26">
            <v>-25882</v>
          </cell>
        </row>
        <row r="27">
          <cell r="A27" t="str">
            <v xml:space="preserve">   BEM sector privado</v>
          </cell>
          <cell r="C27">
            <v>-40490.062980000002</v>
          </cell>
          <cell r="D27">
            <v>-61175.665760000004</v>
          </cell>
          <cell r="E27">
            <v>-61175.665760000004</v>
          </cell>
          <cell r="F27">
            <v>-78892.839540000015</v>
          </cell>
          <cell r="G27">
            <v>-78892.839540000015</v>
          </cell>
          <cell r="H27">
            <v>-11000.36842000001</v>
          </cell>
          <cell r="I27">
            <v>-11000.36842000001</v>
          </cell>
          <cell r="J27">
            <v>-8715.1588460000003</v>
          </cell>
          <cell r="K27">
            <v>-10558.042868</v>
          </cell>
          <cell r="L27">
            <v>-10454.512319999998</v>
          </cell>
          <cell r="M27">
            <v>-46393.280099999989</v>
          </cell>
          <cell r="N27">
            <v>-52056.412473999982</v>
          </cell>
          <cell r="O27">
            <v>-72271.49424</v>
          </cell>
          <cell r="P27">
            <v>-100174.455286</v>
          </cell>
          <cell r="Q27">
            <v>-124490.12370100002</v>
          </cell>
          <cell r="R27">
            <v>-125981.15591300001</v>
          </cell>
          <cell r="S27">
            <v>-115416.37716</v>
          </cell>
          <cell r="T27">
            <v>-99028.417476000002</v>
          </cell>
          <cell r="U27">
            <v>-87678.024111999985</v>
          </cell>
          <cell r="V27">
            <v>-87678.024111999985</v>
          </cell>
          <cell r="W27">
            <v>-98310.552320000017</v>
          </cell>
          <cell r="X27">
            <v>-113380.06152</v>
          </cell>
          <cell r="Y27">
            <v>-124907.16754164982</v>
          </cell>
          <cell r="Z27">
            <v>-123432.1675996</v>
          </cell>
          <cell r="AA27">
            <v>-137130.67319903997</v>
          </cell>
          <cell r="AB27">
            <v>-125573.13553818001</v>
          </cell>
          <cell r="AC27">
            <v>-102364.79693618001</v>
          </cell>
          <cell r="AD27">
            <v>-104048.33764410908</v>
          </cell>
          <cell r="AE27">
            <v>-101970.45655080989</v>
          </cell>
          <cell r="AF27">
            <v>-84271.345088959817</v>
          </cell>
          <cell r="AG27">
            <v>-84409.896071129697</v>
          </cell>
          <cell r="AH27">
            <v>-88747.921087090101</v>
          </cell>
          <cell r="AI27">
            <v>-88747.921087090101</v>
          </cell>
          <cell r="AJ27">
            <v>-93290.596546469271</v>
          </cell>
          <cell r="AK27">
            <v>-112941.1541404594</v>
          </cell>
          <cell r="AL27">
            <v>-130719.74006047967</v>
          </cell>
          <cell r="AM27">
            <v>-144337.58661645922</v>
          </cell>
          <cell r="AN27">
            <v>-166988.43906949999</v>
          </cell>
          <cell r="AO27">
            <v>-182984.47946165942</v>
          </cell>
          <cell r="AP27">
            <v>-172951.7456833098</v>
          </cell>
          <cell r="AQ27">
            <v>-186544.81352217006</v>
          </cell>
          <cell r="AR27">
            <v>-196807.11115184924</v>
          </cell>
          <cell r="AS27">
            <v>-181895.67542515983</v>
          </cell>
          <cell r="AT27">
            <v>-168287.88157938921</v>
          </cell>
          <cell r="AU27">
            <v>-170128.61483705949</v>
          </cell>
          <cell r="AV27">
            <v>-170128.61483705949</v>
          </cell>
          <cell r="AW27">
            <v>-195686.30582052996</v>
          </cell>
          <cell r="AX27">
            <v>-218138.24147501955</v>
          </cell>
          <cell r="AY27">
            <v>-238319.54383382981</v>
          </cell>
          <cell r="AZ27">
            <v>-233256.46008347938</v>
          </cell>
          <cell r="BA27">
            <v>-241573.99787888941</v>
          </cell>
          <cell r="BB27">
            <v>-230605.49888676929</v>
          </cell>
          <cell r="BC27">
            <v>-221475.63809586945</v>
          </cell>
          <cell r="BD27">
            <v>-179580.5624588292</v>
          </cell>
          <cell r="BE27">
            <v>-173110.67159108003</v>
          </cell>
          <cell r="BF27">
            <v>-211481.73067271334</v>
          </cell>
          <cell r="BG27">
            <v>-125256.02498393835</v>
          </cell>
          <cell r="BH27">
            <v>-95472.253968349483</v>
          </cell>
          <cell r="BJ27">
            <v>20685.602780000001</v>
          </cell>
          <cell r="BK27">
            <v>17717.173780000012</v>
          </cell>
          <cell r="BL27">
            <v>-67892.471120000002</v>
          </cell>
          <cell r="BN27">
            <v>-67892.471120000002</v>
          </cell>
          <cell r="BO27">
            <v>-2285.2095740000095</v>
          </cell>
          <cell r="BP27">
            <v>-442.32555200000934</v>
          </cell>
          <cell r="BQ27">
            <v>-545.85610000001179</v>
          </cell>
          <cell r="BR27">
            <v>35392.911679999976</v>
          </cell>
          <cell r="BS27">
            <v>41056.044053999969</v>
          </cell>
          <cell r="BT27">
            <v>61271.125819999987</v>
          </cell>
          <cell r="BU27">
            <v>89174.086865999983</v>
          </cell>
          <cell r="BV27">
            <v>113489.75528100001</v>
          </cell>
          <cell r="BW27">
            <v>114980.787493</v>
          </cell>
          <cell r="BX27">
            <v>104416.00873999999</v>
          </cell>
          <cell r="BY27">
            <v>88028.049055999989</v>
          </cell>
          <cell r="BZ27">
            <v>76677.655691999971</v>
          </cell>
          <cell r="CB27">
            <v>10632.528208000032</v>
          </cell>
          <cell r="CC27">
            <v>25702.037408000018</v>
          </cell>
          <cell r="CD27">
            <v>37229.143429649834</v>
          </cell>
          <cell r="CE27">
            <v>35754.143487600013</v>
          </cell>
          <cell r="CF27">
            <v>49452.649087039987</v>
          </cell>
          <cell r="CG27">
            <v>37895.111426180025</v>
          </cell>
          <cell r="CH27">
            <v>14686.772824180021</v>
          </cell>
          <cell r="CI27">
            <v>16370.313532109096</v>
          </cell>
          <cell r="CJ27">
            <v>14292.432438809905</v>
          </cell>
          <cell r="CK27">
            <v>-3406.6790230401675</v>
          </cell>
          <cell r="CL27">
            <v>-3268.1280408702878</v>
          </cell>
          <cell r="CM27">
            <v>1069.896975090116</v>
          </cell>
        </row>
        <row r="28">
          <cell r="A28" t="str">
            <v xml:space="preserve">   ICP sector privado</v>
          </cell>
          <cell r="C28">
            <v>-9296.9579999999987</v>
          </cell>
          <cell r="D28">
            <v>-4027.5</v>
          </cell>
          <cell r="E28">
            <v>-4027.5</v>
          </cell>
          <cell r="F28">
            <v>-3548.76</v>
          </cell>
          <cell r="G28">
            <v>-3548.76</v>
          </cell>
          <cell r="H28">
            <v>-7589.4000000000015</v>
          </cell>
          <cell r="I28">
            <v>-7589.4000000000015</v>
          </cell>
          <cell r="J28">
            <v>-8133.7574999999979</v>
          </cell>
          <cell r="K28">
            <v>-15198.800000000003</v>
          </cell>
          <cell r="L28">
            <v>-6695.0999999999967</v>
          </cell>
          <cell r="M28">
            <v>-697.49300000000073</v>
          </cell>
          <cell r="N28">
            <v>-4257.4000000000015</v>
          </cell>
          <cell r="O28">
            <v>-1043.5999999999999</v>
          </cell>
          <cell r="P28">
            <v>-3147.7500000000014</v>
          </cell>
          <cell r="Q28">
            <v>-5424.9500000000007</v>
          </cell>
          <cell r="R28">
            <v>-4395.6000000000004</v>
          </cell>
          <cell r="S28">
            <v>-7909.5000000000018</v>
          </cell>
          <cell r="T28">
            <v>-10474.85</v>
          </cell>
          <cell r="U28">
            <v>-7362.7500000000018</v>
          </cell>
          <cell r="V28">
            <v>-7362.7500000000018</v>
          </cell>
          <cell r="W28">
            <v>-591.49999999999966</v>
          </cell>
          <cell r="X28">
            <v>-7188.6000000000013</v>
          </cell>
          <cell r="Y28">
            <v>-1071.5999999999992</v>
          </cell>
          <cell r="Z28">
            <v>-6841.4500000000007</v>
          </cell>
          <cell r="AA28">
            <v>-361.69999999999965</v>
          </cell>
          <cell r="AB28">
            <v>-2326.75</v>
          </cell>
          <cell r="AC28">
            <v>-1998.4500000000014</v>
          </cell>
          <cell r="AD28">
            <v>-4606.0999999999995</v>
          </cell>
          <cell r="AE28">
            <v>-55.749999999999815</v>
          </cell>
          <cell r="AF28">
            <v>-19.05</v>
          </cell>
          <cell r="AG28">
            <v>-5009.2999999999993</v>
          </cell>
          <cell r="AH28">
            <v>-2126.8000000000002</v>
          </cell>
          <cell r="AI28">
            <v>-2126.8000000000002</v>
          </cell>
          <cell r="AJ28">
            <v>-8.8000000000000007</v>
          </cell>
          <cell r="AK28">
            <v>-8.7895833299997328</v>
          </cell>
          <cell r="AL28">
            <v>-608.79999999999995</v>
          </cell>
          <cell r="AM28">
            <v>-8.8000000000000007</v>
          </cell>
          <cell r="AN28">
            <v>-8.6958329999995847</v>
          </cell>
          <cell r="AO28">
            <v>-8.7479169999995072</v>
          </cell>
          <cell r="AP28">
            <v>-8.7895829999995847</v>
          </cell>
          <cell r="AQ28">
            <v>-1384.9499999999996</v>
          </cell>
          <cell r="AR28">
            <v>-1068.3999999999994</v>
          </cell>
          <cell r="AS28">
            <v>-73.8</v>
          </cell>
          <cell r="AT28">
            <v>-144.89999999999856</v>
          </cell>
          <cell r="AU28">
            <v>-2474.4999999999973</v>
          </cell>
          <cell r="AV28">
            <v>-2474.4999999999973</v>
          </cell>
          <cell r="AW28">
            <v>-390.55</v>
          </cell>
          <cell r="AX28">
            <v>-2295.3500000000013</v>
          </cell>
          <cell r="AY28">
            <v>-30.000000000000728</v>
          </cell>
          <cell r="AZ28">
            <v>-218.09999999999928</v>
          </cell>
          <cell r="BA28">
            <v>-23.8</v>
          </cell>
          <cell r="BB28">
            <v>-676.8</v>
          </cell>
          <cell r="BC28">
            <v>-15.370091999999932</v>
          </cell>
          <cell r="BD28">
            <v>-136.10000000000292</v>
          </cell>
          <cell r="BE28">
            <v>-58.8</v>
          </cell>
          <cell r="BF28">
            <v>0</v>
          </cell>
          <cell r="BG28">
            <v>0</v>
          </cell>
          <cell r="BH28">
            <v>-2474.4999999999973</v>
          </cell>
          <cell r="BJ28">
            <v>-5269.4579999999987</v>
          </cell>
          <cell r="BK28">
            <v>-478.73999999999978</v>
          </cell>
          <cell r="BL28">
            <v>4040.6400000000012</v>
          </cell>
          <cell r="BN28">
            <v>4040.6400000000012</v>
          </cell>
          <cell r="BO28">
            <v>544.35749999999643</v>
          </cell>
          <cell r="BP28">
            <v>7609.4000000000015</v>
          </cell>
          <cell r="BQ28">
            <v>-894.30000000000473</v>
          </cell>
          <cell r="BR28">
            <v>-6891.9070000000011</v>
          </cell>
          <cell r="BS28">
            <v>-3332</v>
          </cell>
          <cell r="BT28">
            <v>-6545.8000000000011</v>
          </cell>
          <cell r="BU28">
            <v>-4441.6499999999996</v>
          </cell>
          <cell r="BV28">
            <v>-2164.4500000000007</v>
          </cell>
          <cell r="BW28">
            <v>-3193.8000000000011</v>
          </cell>
          <cell r="BX28">
            <v>320.10000000000036</v>
          </cell>
          <cell r="BY28">
            <v>2885.4499999999989</v>
          </cell>
          <cell r="BZ28">
            <v>-226.64999999999964</v>
          </cell>
          <cell r="CB28">
            <v>-6771.2500000000018</v>
          </cell>
          <cell r="CC28">
            <v>-174.15000000000055</v>
          </cell>
          <cell r="CD28">
            <v>-6291.1500000000024</v>
          </cell>
          <cell r="CE28">
            <v>-521.30000000000109</v>
          </cell>
          <cell r="CF28">
            <v>-7001.050000000002</v>
          </cell>
          <cell r="CG28">
            <v>-5036.0000000000018</v>
          </cell>
          <cell r="CH28">
            <v>-5364.3</v>
          </cell>
          <cell r="CI28">
            <v>-2756.6500000000024</v>
          </cell>
          <cell r="CJ28">
            <v>-7307.0000000000018</v>
          </cell>
          <cell r="CK28">
            <v>-7343.7000000000016</v>
          </cell>
          <cell r="CL28">
            <v>-2353.4500000000025</v>
          </cell>
          <cell r="CM28">
            <v>-5235.9500000000016</v>
          </cell>
        </row>
        <row r="29">
          <cell r="A29" t="str">
            <v xml:space="preserve">   Cambio en depósitos</v>
          </cell>
          <cell r="C29">
            <v>-93947.674499999994</v>
          </cell>
          <cell r="D29">
            <v>-106292.12087999999</v>
          </cell>
          <cell r="E29">
            <v>-121658.4336</v>
          </cell>
          <cell r="F29">
            <v>-142229.17180000001</v>
          </cell>
          <cell r="G29">
            <v>-164315.03652000002</v>
          </cell>
          <cell r="H29">
            <v>-192090.93948</v>
          </cell>
          <cell r="I29">
            <v>-214544.08799999999</v>
          </cell>
          <cell r="J29">
            <v>-224854.864</v>
          </cell>
          <cell r="K29">
            <v>-221969.712</v>
          </cell>
          <cell r="L29">
            <v>-226268.44</v>
          </cell>
          <cell r="M29">
            <v>-224904.74400000001</v>
          </cell>
          <cell r="N29">
            <v>-233473.432</v>
          </cell>
          <cell r="O29">
            <v>-243653.128</v>
          </cell>
          <cell r="P29">
            <v>-236153.26400000002</v>
          </cell>
          <cell r="Q29">
            <v>-241423.60800000004</v>
          </cell>
          <cell r="R29">
            <v>-246741.28</v>
          </cell>
          <cell r="S29">
            <v>-240254.09599999999</v>
          </cell>
          <cell r="T29">
            <v>-228978.43199999997</v>
          </cell>
          <cell r="U29">
            <v>-233061.864</v>
          </cell>
          <cell r="V29">
            <v>-258316.92977999998</v>
          </cell>
          <cell r="W29">
            <v>-263969.38125999999</v>
          </cell>
          <cell r="X29">
            <v>-253422.01274000001</v>
          </cell>
          <cell r="Y29">
            <v>-272443.9651351964</v>
          </cell>
          <cell r="Z29">
            <v>-277979.30452159914</v>
          </cell>
          <cell r="AA29">
            <v>-274989.55858536734</v>
          </cell>
          <cell r="AB29">
            <v>-285253.50249113637</v>
          </cell>
          <cell r="AC29">
            <v>-295430.40199721878</v>
          </cell>
          <cell r="AD29">
            <v>-300670.10696762777</v>
          </cell>
          <cell r="AE29">
            <v>-296735.22319761576</v>
          </cell>
          <cell r="AF29">
            <v>-288201.16167043243</v>
          </cell>
          <cell r="AG29">
            <v>-251923.38129535978</v>
          </cell>
          <cell r="AH29">
            <v>-226286.14945494218</v>
          </cell>
          <cell r="AI29">
            <v>-248163.23460485999</v>
          </cell>
          <cell r="AJ29">
            <v>-242690.87157192003</v>
          </cell>
          <cell r="AK29">
            <v>-242317.71583895999</v>
          </cell>
          <cell r="AL29">
            <v>-233588.98979046001</v>
          </cell>
          <cell r="AM29">
            <v>-240388.60721592</v>
          </cell>
          <cell r="AN29">
            <v>-239888.7467172</v>
          </cell>
          <cell r="AO29">
            <v>-245832.57471006</v>
          </cell>
          <cell r="AP29">
            <v>-253956.47676912</v>
          </cell>
          <cell r="AQ29">
            <v>-236298.48475158002</v>
          </cell>
          <cell r="AR29">
            <v>-212852.70821448002</v>
          </cell>
          <cell r="AS29">
            <v>-208294.29523884002</v>
          </cell>
          <cell r="AT29">
            <v>-201375.48668664001</v>
          </cell>
          <cell r="AU29">
            <v>-204137.44290863999</v>
          </cell>
          <cell r="AV29">
            <v>-223031.01475231201</v>
          </cell>
          <cell r="AW29">
            <v>-222881.09920475102</v>
          </cell>
          <cell r="AX29">
            <v>-227711.93266918202</v>
          </cell>
          <cell r="AY29">
            <v>-217886.09749292102</v>
          </cell>
          <cell r="AZ29">
            <v>-192433.74489292203</v>
          </cell>
          <cell r="BA29">
            <v>-164371.17725449201</v>
          </cell>
          <cell r="BB29">
            <v>-178596.11233748702</v>
          </cell>
          <cell r="BC29">
            <v>-202533.44293115701</v>
          </cell>
          <cell r="BD29">
            <v>-204938.43736594802</v>
          </cell>
          <cell r="BE29">
            <v>-194908.61833950001</v>
          </cell>
          <cell r="BF29">
            <v>-194908.61833950001</v>
          </cell>
          <cell r="BG29">
            <v>-194908.61833950001</v>
          </cell>
          <cell r="BH29">
            <v>-177124.11475231202</v>
          </cell>
          <cell r="BJ29">
            <v>12344.446379999994</v>
          </cell>
          <cell r="BK29">
            <v>20570.738200000007</v>
          </cell>
          <cell r="BL29">
            <v>27775.902959999978</v>
          </cell>
          <cell r="BN29">
            <v>27775.902959999978</v>
          </cell>
          <cell r="BO29">
            <v>10310.776000000013</v>
          </cell>
          <cell r="BP29">
            <v>7425.6240000000107</v>
          </cell>
          <cell r="BQ29">
            <v>11724.352000000014</v>
          </cell>
          <cell r="BR29">
            <v>10360.656000000017</v>
          </cell>
          <cell r="BS29">
            <v>18929.344000000012</v>
          </cell>
          <cell r="BT29">
            <v>29109.040000000008</v>
          </cell>
          <cell r="BU29">
            <v>21609.176000000036</v>
          </cell>
          <cell r="BV29">
            <v>26879.520000000048</v>
          </cell>
          <cell r="BW29">
            <v>32197.19200000001</v>
          </cell>
          <cell r="BX29">
            <v>25710.008000000002</v>
          </cell>
          <cell r="BY29">
            <v>14434.343999999983</v>
          </cell>
          <cell r="BZ29">
            <v>18517.776000000013</v>
          </cell>
          <cell r="CB29">
            <v>5652.4514800000179</v>
          </cell>
          <cell r="CC29">
            <v>-4894.9170399999712</v>
          </cell>
          <cell r="CD29">
            <v>14127.035355196422</v>
          </cell>
          <cell r="CE29">
            <v>19662.374741599167</v>
          </cell>
          <cell r="CF29">
            <v>16672.628805367363</v>
          </cell>
          <cell r="CG29">
            <v>26936.572711136396</v>
          </cell>
          <cell r="CH29">
            <v>37113.472217218805</v>
          </cell>
          <cell r="CI29">
            <v>42353.177187627793</v>
          </cell>
          <cell r="CJ29">
            <v>38418.293417615787</v>
          </cell>
          <cell r="CK29">
            <v>29884.231890432449</v>
          </cell>
          <cell r="CL29">
            <v>-6393.548484640196</v>
          </cell>
          <cell r="CM29">
            <v>-32030.7803250578</v>
          </cell>
        </row>
        <row r="30">
          <cell r="A30" t="str">
            <v xml:space="preserve">   BEM SPFNB</v>
          </cell>
          <cell r="C30">
            <v>-188</v>
          </cell>
          <cell r="D30">
            <v>-4799</v>
          </cell>
          <cell r="E30">
            <v>-4799</v>
          </cell>
          <cell r="F30">
            <v>-2559</v>
          </cell>
          <cell r="G30">
            <v>-2559</v>
          </cell>
          <cell r="H30">
            <v>-578</v>
          </cell>
          <cell r="I30">
            <v>-578</v>
          </cell>
          <cell r="J30">
            <v>-5</v>
          </cell>
          <cell r="K30">
            <v>-5</v>
          </cell>
          <cell r="L30">
            <v>-5</v>
          </cell>
          <cell r="M30">
            <v>-1182</v>
          </cell>
          <cell r="N30">
            <v>-4383</v>
          </cell>
          <cell r="O30">
            <v>-5580</v>
          </cell>
          <cell r="P30">
            <v>-12191</v>
          </cell>
          <cell r="Q30">
            <v>-20020</v>
          </cell>
          <cell r="R30">
            <v>-24564</v>
          </cell>
          <cell r="S30">
            <v>-33112</v>
          </cell>
          <cell r="T30">
            <v>-28957</v>
          </cell>
          <cell r="U30">
            <v>-30639</v>
          </cell>
          <cell r="V30">
            <v>-30639</v>
          </cell>
          <cell r="W30">
            <v>-28015</v>
          </cell>
          <cell r="X30">
            <v>-29332</v>
          </cell>
          <cell r="Y30">
            <v>-34343</v>
          </cell>
          <cell r="Z30">
            <v>-37592</v>
          </cell>
          <cell r="AA30">
            <v>-45214</v>
          </cell>
          <cell r="AB30">
            <v>-48704</v>
          </cell>
          <cell r="AC30">
            <v>-44538</v>
          </cell>
          <cell r="AD30">
            <v>-39001</v>
          </cell>
          <cell r="AE30">
            <v>-28617</v>
          </cell>
          <cell r="AF30">
            <v>-29103</v>
          </cell>
          <cell r="AG30">
            <v>-22559</v>
          </cell>
          <cell r="AH30">
            <v>-27902</v>
          </cell>
          <cell r="AI30">
            <v>-27902</v>
          </cell>
          <cell r="AJ30">
            <v>-37605</v>
          </cell>
          <cell r="AK30">
            <v>-35927</v>
          </cell>
          <cell r="AL30">
            <v>-37243</v>
          </cell>
          <cell r="AM30">
            <v>-36358</v>
          </cell>
          <cell r="AN30">
            <v>-36532</v>
          </cell>
          <cell r="AO30">
            <v>-36774</v>
          </cell>
          <cell r="AP30">
            <v>-39155</v>
          </cell>
          <cell r="AQ30">
            <v>-54243</v>
          </cell>
          <cell r="AR30">
            <v>-56885</v>
          </cell>
          <cell r="AS30">
            <v>-54779</v>
          </cell>
          <cell r="AT30">
            <v>-56813</v>
          </cell>
          <cell r="AU30">
            <v>-50735</v>
          </cell>
          <cell r="AV30">
            <v>-50735</v>
          </cell>
          <cell r="AW30">
            <v>-62098</v>
          </cell>
          <cell r="AX30">
            <v>-64482</v>
          </cell>
          <cell r="AY30">
            <v>-62559</v>
          </cell>
          <cell r="AZ30">
            <v>-62825</v>
          </cell>
          <cell r="BA30">
            <v>-65621</v>
          </cell>
          <cell r="BB30">
            <v>-65993</v>
          </cell>
          <cell r="BC30">
            <v>-66499</v>
          </cell>
          <cell r="BD30">
            <v>-66499</v>
          </cell>
          <cell r="BE30">
            <v>-66499</v>
          </cell>
          <cell r="BF30">
            <v>-66499</v>
          </cell>
          <cell r="BG30">
            <v>-66499</v>
          </cell>
          <cell r="BH30">
            <v>-50735</v>
          </cell>
          <cell r="BJ30">
            <v>4611</v>
          </cell>
          <cell r="BK30">
            <v>-2240</v>
          </cell>
          <cell r="BL30">
            <v>-1981</v>
          </cell>
          <cell r="BN30">
            <v>-1981</v>
          </cell>
          <cell r="BO30">
            <v>-573</v>
          </cell>
          <cell r="BP30">
            <v>-573</v>
          </cell>
          <cell r="BQ30">
            <v>-573</v>
          </cell>
          <cell r="BR30">
            <v>604</v>
          </cell>
          <cell r="BS30">
            <v>3805</v>
          </cell>
          <cell r="BT30">
            <v>5002</v>
          </cell>
          <cell r="BU30">
            <v>11613</v>
          </cell>
          <cell r="BV30">
            <v>19442</v>
          </cell>
          <cell r="BW30">
            <v>23986</v>
          </cell>
          <cell r="BX30">
            <v>32534</v>
          </cell>
          <cell r="BY30">
            <v>28379</v>
          </cell>
          <cell r="BZ30">
            <v>30061</v>
          </cell>
          <cell r="CB30">
            <v>-2624</v>
          </cell>
          <cell r="CC30">
            <v>-1307</v>
          </cell>
          <cell r="CD30">
            <v>3704</v>
          </cell>
          <cell r="CE30">
            <v>6953</v>
          </cell>
          <cell r="CF30">
            <v>14575</v>
          </cell>
          <cell r="CG30">
            <v>18065</v>
          </cell>
          <cell r="CH30">
            <v>13899</v>
          </cell>
          <cell r="CI30">
            <v>8362</v>
          </cell>
          <cell r="CJ30">
            <v>-2022</v>
          </cell>
          <cell r="CK30">
            <v>-1536</v>
          </cell>
          <cell r="CL30">
            <v>-8080</v>
          </cell>
          <cell r="CM30">
            <v>-2737</v>
          </cell>
        </row>
        <row r="31">
          <cell r="A31" t="str">
            <v xml:space="preserve">   Otros</v>
          </cell>
          <cell r="C31">
            <v>299910.34794999997</v>
          </cell>
          <cell r="D31">
            <v>336688.95409999992</v>
          </cell>
          <cell r="E31">
            <v>361372.97542999993</v>
          </cell>
          <cell r="F31">
            <v>417970.71642299998</v>
          </cell>
          <cell r="G31">
            <v>446377.85062300001</v>
          </cell>
          <cell r="H31">
            <v>269165.01190199994</v>
          </cell>
          <cell r="I31">
            <v>289953.2468299999</v>
          </cell>
          <cell r="J31">
            <v>291610.48978399992</v>
          </cell>
          <cell r="K31">
            <v>288606.25536800001</v>
          </cell>
          <cell r="L31">
            <v>283665.55309000006</v>
          </cell>
          <cell r="M31">
            <v>283951.19574000011</v>
          </cell>
          <cell r="N31">
            <v>287525.72233999998</v>
          </cell>
          <cell r="O31">
            <v>283773.97469999996</v>
          </cell>
          <cell r="P31">
            <v>284490.14621999988</v>
          </cell>
          <cell r="Q31">
            <v>282572.40714000002</v>
          </cell>
          <cell r="R31">
            <v>276289.02517999994</v>
          </cell>
          <cell r="S31">
            <v>286280.61226000014</v>
          </cell>
          <cell r="T31">
            <v>288175.8922399999</v>
          </cell>
          <cell r="U31">
            <v>282263.19804000005</v>
          </cell>
          <cell r="V31">
            <v>299097.52026000002</v>
          </cell>
          <cell r="W31">
            <v>303496.96357999998</v>
          </cell>
          <cell r="X31">
            <v>301990.09130000003</v>
          </cell>
          <cell r="Y31">
            <v>292668.31413569092</v>
          </cell>
          <cell r="Z31">
            <v>295893.59864569356</v>
          </cell>
          <cell r="AA31">
            <v>294679.32929548837</v>
          </cell>
          <cell r="AB31">
            <v>299263.10622579569</v>
          </cell>
          <cell r="AC31">
            <v>302839.74402195902</v>
          </cell>
          <cell r="AD31">
            <v>302399.62907493056</v>
          </cell>
          <cell r="AE31">
            <v>303457.93430379528</v>
          </cell>
          <cell r="AF31">
            <v>298480.18887827662</v>
          </cell>
          <cell r="AG31">
            <v>303660.57270187198</v>
          </cell>
          <cell r="AH31">
            <v>294291.84197600523</v>
          </cell>
          <cell r="AI31">
            <v>312528.2246610304</v>
          </cell>
          <cell r="AJ31">
            <v>306347.48781411076</v>
          </cell>
          <cell r="AK31">
            <v>294607.68937477586</v>
          </cell>
          <cell r="AL31">
            <v>290865.49073667929</v>
          </cell>
          <cell r="AM31">
            <v>288853.12647112668</v>
          </cell>
          <cell r="AN31">
            <v>286734.36842355068</v>
          </cell>
          <cell r="AO31">
            <v>290322.52042625495</v>
          </cell>
          <cell r="AP31">
            <v>291793.47361923597</v>
          </cell>
          <cell r="AQ31">
            <v>310355.41681880463</v>
          </cell>
          <cell r="AR31">
            <v>318332.86837048916</v>
          </cell>
          <cell r="AS31">
            <v>324683.0656593116</v>
          </cell>
          <cell r="AT31">
            <v>411140.90425629675</v>
          </cell>
          <cell r="AU31">
            <v>418447.66053703555</v>
          </cell>
          <cell r="AV31">
            <v>417883.34182401246</v>
          </cell>
          <cell r="AW31">
            <v>424174.72317927645</v>
          </cell>
          <cell r="AX31">
            <v>408688.14672817144</v>
          </cell>
          <cell r="AY31">
            <v>416429.24252443458</v>
          </cell>
          <cell r="AZ31">
            <v>420003.60268588085</v>
          </cell>
          <cell r="BA31">
            <v>426409.31499985122</v>
          </cell>
          <cell r="BB31">
            <v>434427.19240025216</v>
          </cell>
          <cell r="BC31">
            <v>433658.64732609788</v>
          </cell>
          <cell r="BD31">
            <v>438721.96313601127</v>
          </cell>
          <cell r="BE31">
            <v>442704.34505444003</v>
          </cell>
          <cell r="BF31">
            <v>436417.77682597039</v>
          </cell>
          <cell r="BG31">
            <v>441214.00183723914</v>
          </cell>
          <cell r="BH31">
            <v>467261.36311003019</v>
          </cell>
          <cell r="BJ31">
            <v>36778.606149999927</v>
          </cell>
          <cell r="BK31">
            <v>56597.740993000079</v>
          </cell>
          <cell r="BL31">
            <v>-177212.83872100001</v>
          </cell>
          <cell r="BN31">
            <v>-177212.83872100001</v>
          </cell>
          <cell r="BO31">
            <v>1657.2429540000412</v>
          </cell>
          <cell r="BP31">
            <v>-1346.9914619998672</v>
          </cell>
          <cell r="BQ31">
            <v>-6287.6937399998133</v>
          </cell>
          <cell r="BR31">
            <v>-6002.0510899997535</v>
          </cell>
          <cell r="BS31">
            <v>-2427.5244899999016</v>
          </cell>
          <cell r="BT31">
            <v>-6179.272129999983</v>
          </cell>
          <cell r="BU31">
            <v>-5463.1006100000595</v>
          </cell>
          <cell r="BV31">
            <v>-7380.8396899999061</v>
          </cell>
          <cell r="BW31">
            <v>-13664.221649999934</v>
          </cell>
          <cell r="BX31">
            <v>-3672.6345699997692</v>
          </cell>
          <cell r="BY31">
            <v>-1777.3545899999881</v>
          </cell>
          <cell r="BZ31">
            <v>-7690.0487899998334</v>
          </cell>
          <cell r="CB31">
            <v>4399.4433199999676</v>
          </cell>
          <cell r="CC31">
            <v>2892.5710399999807</v>
          </cell>
          <cell r="CD31">
            <v>-6429.2061243091084</v>
          </cell>
          <cell r="CE31">
            <v>-3203.9216143064477</v>
          </cell>
          <cell r="CF31">
            <v>-4418.1909645116684</v>
          </cell>
          <cell r="CG31">
            <v>165.58596579568984</v>
          </cell>
          <cell r="CH31">
            <v>3742.2237619590451</v>
          </cell>
          <cell r="CI31">
            <v>3302.1088149305506</v>
          </cell>
          <cell r="CJ31">
            <v>4360.4140437952447</v>
          </cell>
          <cell r="CK31">
            <v>-617.33138172345571</v>
          </cell>
          <cell r="CL31">
            <v>4563.0524418719651</v>
          </cell>
          <cell r="CM31">
            <v>-4805.6782839948028</v>
          </cell>
        </row>
        <row r="32">
          <cell r="A32" t="str">
            <v xml:space="preserve">      d/c Cuentas de déficit</v>
          </cell>
          <cell r="C32">
            <v>167048.06269999998</v>
          </cell>
          <cell r="D32">
            <v>185859.06269999998</v>
          </cell>
          <cell r="E32">
            <v>185859.06269999998</v>
          </cell>
          <cell r="F32">
            <v>216389.06269999998</v>
          </cell>
          <cell r="G32">
            <v>216389.06269999998</v>
          </cell>
          <cell r="H32">
            <v>255290.06269999998</v>
          </cell>
          <cell r="I32">
            <v>255290.06269999998</v>
          </cell>
          <cell r="J32">
            <v>253379.36269999997</v>
          </cell>
          <cell r="K32">
            <v>252628.76269999999</v>
          </cell>
          <cell r="L32">
            <v>249551.26269999999</v>
          </cell>
          <cell r="M32">
            <v>248833.56269999998</v>
          </cell>
          <cell r="N32">
            <v>247925.96269999997</v>
          </cell>
          <cell r="O32">
            <v>245720.46269999997</v>
          </cell>
          <cell r="P32">
            <v>245250.46269999997</v>
          </cell>
          <cell r="Q32">
            <v>244135.06269999998</v>
          </cell>
          <cell r="R32">
            <v>243347.76269999999</v>
          </cell>
          <cell r="S32">
            <v>243843.16269999999</v>
          </cell>
          <cell r="T32">
            <v>243602.46269999997</v>
          </cell>
          <cell r="U32">
            <v>243955.46269999997</v>
          </cell>
          <cell r="V32">
            <v>243955.46269999997</v>
          </cell>
          <cell r="W32">
            <v>241171.16269999999</v>
          </cell>
          <cell r="X32">
            <v>240106.47269999998</v>
          </cell>
          <cell r="Y32">
            <v>240999.46269999997</v>
          </cell>
          <cell r="Z32">
            <v>241885.46269999997</v>
          </cell>
          <cell r="AA32">
            <v>243426.46269999997</v>
          </cell>
          <cell r="AB32">
            <v>244178.46269999997</v>
          </cell>
          <cell r="AC32">
            <v>245717.46269999997</v>
          </cell>
          <cell r="AD32">
            <v>247133.46269999997</v>
          </cell>
          <cell r="AE32">
            <v>247869.46269999997</v>
          </cell>
          <cell r="AF32">
            <v>249052.46269999997</v>
          </cell>
          <cell r="AG32">
            <v>251988.46269999997</v>
          </cell>
          <cell r="AH32">
            <v>253789.46269999997</v>
          </cell>
          <cell r="AI32">
            <v>253789.46269999997</v>
          </cell>
          <cell r="AJ32">
            <v>257514.46269999997</v>
          </cell>
          <cell r="AK32">
            <v>261465.46269999997</v>
          </cell>
          <cell r="AL32">
            <v>266157.46269999997</v>
          </cell>
          <cell r="AM32">
            <v>272278.46269999997</v>
          </cell>
          <cell r="AN32">
            <v>278821.46269999997</v>
          </cell>
          <cell r="AO32">
            <v>284755.46269999997</v>
          </cell>
          <cell r="AP32">
            <v>290987.46269999997</v>
          </cell>
          <cell r="AQ32">
            <v>297033.46269999997</v>
          </cell>
          <cell r="AR32">
            <v>303207.46269999997</v>
          </cell>
          <cell r="AS32">
            <v>309646.46269999997</v>
          </cell>
          <cell r="AT32">
            <v>317788.46269999997</v>
          </cell>
          <cell r="AU32">
            <v>325015.46269999997</v>
          </cell>
          <cell r="AV32">
            <v>325015.46269999997</v>
          </cell>
          <cell r="AW32">
            <v>331568.3627</v>
          </cell>
          <cell r="AX32">
            <v>338544.06269999995</v>
          </cell>
          <cell r="AY32">
            <v>346754.76269999996</v>
          </cell>
          <cell r="AZ32">
            <v>354495.16269999999</v>
          </cell>
          <cell r="BA32">
            <v>362698.06269999995</v>
          </cell>
          <cell r="BB32">
            <v>370249.8627</v>
          </cell>
          <cell r="BC32">
            <v>378155.96269999997</v>
          </cell>
          <cell r="BD32">
            <v>385449.66269999999</v>
          </cell>
          <cell r="BE32">
            <v>394017.46269999997</v>
          </cell>
          <cell r="BF32">
            <v>402737.06270000001</v>
          </cell>
          <cell r="BG32">
            <v>411984.8627</v>
          </cell>
          <cell r="BH32">
            <v>424731.96269999997</v>
          </cell>
          <cell r="BJ32">
            <v>18811</v>
          </cell>
          <cell r="BK32">
            <v>30530</v>
          </cell>
          <cell r="BL32">
            <v>38901</v>
          </cell>
          <cell r="BN32">
            <v>38901</v>
          </cell>
          <cell r="BO32">
            <v>-1910.7000000000116</v>
          </cell>
          <cell r="BP32">
            <v>-2661.2999999999884</v>
          </cell>
          <cell r="BQ32">
            <v>-5738.7999999999884</v>
          </cell>
          <cell r="BR32">
            <v>-6456.5</v>
          </cell>
          <cell r="BS32">
            <v>-7364.1000000000058</v>
          </cell>
          <cell r="BT32">
            <v>-9569.6000000000058</v>
          </cell>
          <cell r="BU32">
            <v>-10039.600000000006</v>
          </cell>
          <cell r="BV32">
            <v>-11155</v>
          </cell>
          <cell r="BW32">
            <v>-11942.299999999988</v>
          </cell>
          <cell r="BX32">
            <v>-11446.899999999994</v>
          </cell>
          <cell r="BY32">
            <v>-11687.600000000006</v>
          </cell>
          <cell r="BZ32">
            <v>-11334.600000000006</v>
          </cell>
          <cell r="CB32">
            <v>-2784.2999999999884</v>
          </cell>
          <cell r="CC32">
            <v>-3848.9899999999907</v>
          </cell>
          <cell r="CD32">
            <v>-2956</v>
          </cell>
          <cell r="CE32">
            <v>-2070</v>
          </cell>
          <cell r="CF32">
            <v>-529</v>
          </cell>
          <cell r="CG32">
            <v>223</v>
          </cell>
          <cell r="CH32">
            <v>1762</v>
          </cell>
          <cell r="CI32">
            <v>3178</v>
          </cell>
          <cell r="CJ32">
            <v>3914</v>
          </cell>
          <cell r="CK32">
            <v>5097</v>
          </cell>
          <cell r="CL32">
            <v>8033</v>
          </cell>
          <cell r="CM32">
            <v>9834</v>
          </cell>
        </row>
        <row r="33">
          <cell r="A33" t="str">
            <v xml:space="preserve">               - Artículo 175</v>
          </cell>
          <cell r="H33">
            <v>-46480.262000000002</v>
          </cell>
          <cell r="I33">
            <v>-46480.262000000002</v>
          </cell>
          <cell r="J33">
            <v>-51068.566000000006</v>
          </cell>
          <cell r="K33">
            <v>-55656.639999999999</v>
          </cell>
          <cell r="L33">
            <v>-60246.104000000007</v>
          </cell>
          <cell r="M33">
            <v>-64836.729000000007</v>
          </cell>
          <cell r="N33">
            <v>-69427.120999999999</v>
          </cell>
          <cell r="O33">
            <v>-74009.394000000015</v>
          </cell>
          <cell r="P33">
            <v>-77339.524000000005</v>
          </cell>
          <cell r="Q33">
            <v>-81785.853000000003</v>
          </cell>
          <cell r="R33">
            <v>-86190.982000000004</v>
          </cell>
          <cell r="S33">
            <v>-90382.188000000009</v>
          </cell>
          <cell r="T33">
            <v>-94823.49500000001</v>
          </cell>
          <cell r="U33">
            <v>-99228.623000000007</v>
          </cell>
          <cell r="V33">
            <v>-99486.232580000011</v>
          </cell>
          <cell r="W33">
            <v>-85700.646740000011</v>
          </cell>
          <cell r="X33">
            <v>-90109.413800000009</v>
          </cell>
          <cell r="Y33">
            <v>-94518.181859999997</v>
          </cell>
          <cell r="Z33">
            <v>-98926.94892000001</v>
          </cell>
          <cell r="AA33">
            <v>-62846.176000000007</v>
          </cell>
          <cell r="AB33">
            <v>-62846.176000000007</v>
          </cell>
          <cell r="AC33">
            <v>-62846.176000000007</v>
          </cell>
          <cell r="AD33">
            <v>-62846.176000000007</v>
          </cell>
          <cell r="AE33">
            <v>-62846.176000000007</v>
          </cell>
          <cell r="AF33">
            <v>-62846.176000000007</v>
          </cell>
          <cell r="AG33">
            <v>-62846.176000000007</v>
          </cell>
          <cell r="AH33">
            <v>-62846.176000000007</v>
          </cell>
          <cell r="AI33">
            <v>-62846.176000000007</v>
          </cell>
          <cell r="AJ33">
            <v>-62846.176000000007</v>
          </cell>
          <cell r="AK33">
            <v>-62846.176000000007</v>
          </cell>
          <cell r="AL33">
            <v>-62846.176000000007</v>
          </cell>
          <cell r="AM33">
            <v>-62846.176000000007</v>
          </cell>
          <cell r="AN33">
            <v>-62846.176000000007</v>
          </cell>
          <cell r="AO33">
            <v>-62846.176000000007</v>
          </cell>
          <cell r="AP33">
            <v>-62846.176000000007</v>
          </cell>
          <cell r="AQ33">
            <v>-62846.176000000007</v>
          </cell>
          <cell r="AR33">
            <v>-62846.176000000007</v>
          </cell>
          <cell r="AS33">
            <v>-62846.176000000007</v>
          </cell>
          <cell r="AT33">
            <v>-62846.176000000007</v>
          </cell>
          <cell r="AU33">
            <v>-62846.176000000007</v>
          </cell>
          <cell r="AV33">
            <v>-62846.176000000007</v>
          </cell>
          <cell r="AW33">
            <v>-62846.176000000007</v>
          </cell>
          <cell r="AX33">
            <v>-62846.176000000007</v>
          </cell>
          <cell r="AY33">
            <v>-62846.176000000007</v>
          </cell>
          <cell r="AZ33">
            <v>-62846.176000000007</v>
          </cell>
          <cell r="BA33">
            <v>-62846.176000000007</v>
          </cell>
          <cell r="BB33">
            <v>-62846.176000000007</v>
          </cell>
          <cell r="BC33">
            <v>-62846.176000000007</v>
          </cell>
          <cell r="BD33">
            <v>-62846.176000000007</v>
          </cell>
          <cell r="BE33">
            <v>-62846.176000000007</v>
          </cell>
          <cell r="BF33">
            <v>-62958.302200000006</v>
          </cell>
          <cell r="BG33">
            <v>-63070.428400000004</v>
          </cell>
          <cell r="BH33">
            <v>-63182.554600000003</v>
          </cell>
          <cell r="BJ33">
            <v>99486.232580000011</v>
          </cell>
          <cell r="BK33">
            <v>99486.232580000011</v>
          </cell>
          <cell r="BL33">
            <v>53005.970580000008</v>
          </cell>
          <cell r="BN33">
            <v>-46480.262000000002</v>
          </cell>
          <cell r="BO33">
            <v>-4588.3040000000037</v>
          </cell>
          <cell r="BP33">
            <v>-9176.377999999997</v>
          </cell>
          <cell r="BQ33">
            <v>-13765.842000000004</v>
          </cell>
          <cell r="BR33">
            <v>-18356.467000000004</v>
          </cell>
          <cell r="BS33">
            <v>-22946.858999999997</v>
          </cell>
          <cell r="BT33">
            <v>-27529.132000000012</v>
          </cell>
          <cell r="BU33">
            <v>-30859.262000000002</v>
          </cell>
          <cell r="BV33">
            <v>-35305.591</v>
          </cell>
          <cell r="BW33">
            <v>-39710.720000000001</v>
          </cell>
          <cell r="BX33">
            <v>-43901.926000000007</v>
          </cell>
          <cell r="BY33">
            <v>-48343.233000000007</v>
          </cell>
          <cell r="BZ33">
            <v>-52748.361000000004</v>
          </cell>
          <cell r="CB33">
            <v>13785.58584</v>
          </cell>
          <cell r="CC33">
            <v>9376.8187800000014</v>
          </cell>
          <cell r="CD33">
            <v>4968.0507200000138</v>
          </cell>
          <cell r="CE33">
            <v>559.28366000000096</v>
          </cell>
          <cell r="CF33">
            <v>36640.056580000004</v>
          </cell>
          <cell r="CG33">
            <v>36640.056580000004</v>
          </cell>
          <cell r="CH33">
            <v>36640.056580000004</v>
          </cell>
          <cell r="CI33">
            <v>36640.056580000004</v>
          </cell>
          <cell r="CJ33">
            <v>36640.056580000004</v>
          </cell>
          <cell r="CK33">
            <v>36640.056580000004</v>
          </cell>
          <cell r="CL33">
            <v>36640.056580000004</v>
          </cell>
          <cell r="CM33">
            <v>36640.056580000004</v>
          </cell>
        </row>
        <row r="34">
          <cell r="A34" t="str">
            <v xml:space="preserve">            Cuentas de fluctuación</v>
          </cell>
          <cell r="C34">
            <v>168444.0877</v>
          </cell>
          <cell r="D34">
            <v>171739.50618</v>
          </cell>
          <cell r="E34">
            <v>189404.38883999997</v>
          </cell>
          <cell r="F34">
            <v>186020.079857</v>
          </cell>
          <cell r="G34">
            <v>202704.96296899999</v>
          </cell>
          <cell r="H34">
            <v>147120.41808</v>
          </cell>
          <cell r="I34">
            <v>163405.45112000004</v>
          </cell>
          <cell r="J34">
            <v>163775.55410000007</v>
          </cell>
          <cell r="K34">
            <v>162591.42266800007</v>
          </cell>
          <cell r="L34">
            <v>159534.67411000005</v>
          </cell>
          <cell r="M34">
            <v>158713.1267600001</v>
          </cell>
          <cell r="N34">
            <v>158054.95514000003</v>
          </cell>
          <cell r="O34">
            <v>156272.63014999998</v>
          </cell>
          <cell r="P34">
            <v>158247.15708</v>
          </cell>
          <cell r="Q34">
            <v>157158.33010000002</v>
          </cell>
          <cell r="R34">
            <v>164329.81211000006</v>
          </cell>
          <cell r="S34">
            <v>170373.28888000001</v>
          </cell>
          <cell r="T34">
            <v>173105.86408000006</v>
          </cell>
          <cell r="U34">
            <v>173656.75408000004</v>
          </cell>
          <cell r="V34">
            <v>184859.59060000003</v>
          </cell>
          <cell r="W34">
            <v>190914.44029999999</v>
          </cell>
          <cell r="X34">
            <v>191576.08833999999</v>
          </cell>
          <cell r="Y34">
            <v>186217.89294769824</v>
          </cell>
          <cell r="Z34">
            <v>183714.79394332104</v>
          </cell>
          <cell r="AA34">
            <v>181392.41081872891</v>
          </cell>
          <cell r="AB34">
            <v>184574.28984014763</v>
          </cell>
          <cell r="AC34">
            <v>184481.64041824781</v>
          </cell>
          <cell r="AD34">
            <v>183470.27054637024</v>
          </cell>
          <cell r="AE34">
            <v>183094.28956494722</v>
          </cell>
          <cell r="AF34">
            <v>183212.56401789366</v>
          </cell>
          <cell r="AG34">
            <v>184652.02397198012</v>
          </cell>
          <cell r="AH34">
            <v>184779.24095087359</v>
          </cell>
          <cell r="AI34">
            <v>197749.56049462513</v>
          </cell>
          <cell r="AJ34">
            <v>199910.27777552689</v>
          </cell>
          <cell r="AK34">
            <v>200126.69029896744</v>
          </cell>
          <cell r="AL34">
            <v>199993.47315313236</v>
          </cell>
          <cell r="AM34">
            <v>197375.75717132166</v>
          </cell>
          <cell r="AN34">
            <v>195195.10884432207</v>
          </cell>
          <cell r="AO34">
            <v>193875.04081246624</v>
          </cell>
          <cell r="AP34">
            <v>190907.50035972742</v>
          </cell>
          <cell r="AQ34">
            <v>202995.60344031831</v>
          </cell>
          <cell r="AR34">
            <v>204783.3757547274</v>
          </cell>
          <cell r="AS34">
            <v>206505.40497075577</v>
          </cell>
          <cell r="AT34">
            <v>305115.512181748</v>
          </cell>
          <cell r="AU34">
            <v>303285.61984234967</v>
          </cell>
          <cell r="AV34">
            <v>301831.06696859677</v>
          </cell>
          <cell r="AW34">
            <v>303803.28207930131</v>
          </cell>
          <cell r="AX34">
            <v>300723.3309780102</v>
          </cell>
          <cell r="AY34">
            <v>299938.25166450121</v>
          </cell>
          <cell r="AZ34">
            <v>301087.44585351163</v>
          </cell>
          <cell r="BA34">
            <v>297679.66406816145</v>
          </cell>
          <cell r="BB34">
            <v>295191.14449928346</v>
          </cell>
          <cell r="BC34">
            <v>295657.79925911035</v>
          </cell>
          <cell r="BD34">
            <v>294331.00258821726</v>
          </cell>
          <cell r="BE34">
            <v>289714.16373353999</v>
          </cell>
          <cell r="BF34">
            <v>289714.16373353999</v>
          </cell>
          <cell r="BG34">
            <v>289714.16373353999</v>
          </cell>
          <cell r="BH34">
            <v>301831.06696859677</v>
          </cell>
          <cell r="BJ34">
            <v>3295.418479999993</v>
          </cell>
          <cell r="BK34">
            <v>-3384.3089829999662</v>
          </cell>
          <cell r="BL34">
            <v>-55584.544888999983</v>
          </cell>
          <cell r="BN34">
            <v>-55584.544888999983</v>
          </cell>
          <cell r="BO34">
            <v>370.10298000002513</v>
          </cell>
          <cell r="BP34">
            <v>-814.02845199996955</v>
          </cell>
          <cell r="BQ34">
            <v>-3870.7770099999907</v>
          </cell>
          <cell r="BR34">
            <v>-4692.3243599999405</v>
          </cell>
          <cell r="BS34">
            <v>-5350.495980000007</v>
          </cell>
          <cell r="BT34">
            <v>-7132.8209700000589</v>
          </cell>
          <cell r="BU34">
            <v>-5158.2940400000371</v>
          </cell>
          <cell r="BV34">
            <v>-6247.1210200000205</v>
          </cell>
          <cell r="BW34">
            <v>924.36099000001559</v>
          </cell>
          <cell r="BX34">
            <v>6967.8377599999658</v>
          </cell>
          <cell r="BY34">
            <v>9700.412960000016</v>
          </cell>
          <cell r="BZ34">
            <v>10251.302960000001</v>
          </cell>
          <cell r="CB34">
            <v>6054.8496999999625</v>
          </cell>
          <cell r="CC34">
            <v>6716.4977399999625</v>
          </cell>
          <cell r="CD34">
            <v>1358.3023476982198</v>
          </cell>
          <cell r="CE34">
            <v>-1144.7966566789837</v>
          </cell>
          <cell r="CF34">
            <v>-3467.1797812711156</v>
          </cell>
          <cell r="CG34">
            <v>-285.30075985239819</v>
          </cell>
          <cell r="CH34">
            <v>-377.95018175221048</v>
          </cell>
          <cell r="CI34">
            <v>-1389.3200536297809</v>
          </cell>
          <cell r="CJ34">
            <v>-1765.3010350528057</v>
          </cell>
          <cell r="CK34">
            <v>-1647.0265821063658</v>
          </cell>
          <cell r="CL34">
            <v>-207.56662801990751</v>
          </cell>
          <cell r="CM34">
            <v>-80.349649126437725</v>
          </cell>
        </row>
        <row r="35">
          <cell r="A35" t="str">
            <v xml:space="preserve">            Otros</v>
          </cell>
          <cell r="C35">
            <v>-35581.802450000032</v>
          </cell>
          <cell r="D35">
            <v>-20909.614780000062</v>
          </cell>
          <cell r="E35">
            <v>-13890.476110000018</v>
          </cell>
          <cell r="F35">
            <v>15561.573865999992</v>
          </cell>
          <cell r="G35">
            <v>27283.82495400004</v>
          </cell>
          <cell r="H35">
            <v>-133245.46887799999</v>
          </cell>
          <cell r="I35">
            <v>-128742.26699</v>
          </cell>
          <cell r="J35">
            <v>-125544.42701600002</v>
          </cell>
          <cell r="K35">
            <v>-126613.93</v>
          </cell>
          <cell r="L35">
            <v>-125420.38371999998</v>
          </cell>
          <cell r="M35">
            <v>-123595.49371999998</v>
          </cell>
          <cell r="N35">
            <v>-118455.1955</v>
          </cell>
          <cell r="O35">
            <v>-118219.11814999999</v>
          </cell>
          <cell r="P35">
            <v>-119007.47356</v>
          </cell>
          <cell r="Q35">
            <v>-118720.98566000001</v>
          </cell>
          <cell r="R35">
            <v>-131388.54963000002</v>
          </cell>
          <cell r="S35">
            <v>-127935.83931999994</v>
          </cell>
          <cell r="T35">
            <v>-128532.43454000003</v>
          </cell>
          <cell r="U35">
            <v>-135349.01873999997</v>
          </cell>
          <cell r="V35">
            <v>-129717.53303999998</v>
          </cell>
          <cell r="W35">
            <v>-128588.63941999998</v>
          </cell>
          <cell r="X35">
            <v>-129692.46973999996</v>
          </cell>
          <cell r="Y35">
            <v>-134549.04151200727</v>
          </cell>
          <cell r="Z35">
            <v>-129706.65799762748</v>
          </cell>
          <cell r="AA35">
            <v>-130139.54422324052</v>
          </cell>
          <cell r="AB35">
            <v>-129489.64631435188</v>
          </cell>
          <cell r="AC35">
            <v>-127359.35909628871</v>
          </cell>
          <cell r="AD35">
            <v>-128204.10417143969</v>
          </cell>
          <cell r="AE35">
            <v>-127505.81796115192</v>
          </cell>
          <cell r="AF35">
            <v>-133784.83783961713</v>
          </cell>
          <cell r="AG35">
            <v>-132979.9139701082</v>
          </cell>
          <cell r="AH35">
            <v>-144276.86167486833</v>
          </cell>
          <cell r="AI35">
            <v>-139010.7985335947</v>
          </cell>
          <cell r="AJ35">
            <v>-151077.25266141613</v>
          </cell>
          <cell r="AK35">
            <v>-166984.4636241915</v>
          </cell>
          <cell r="AL35">
            <v>-175285.44511645299</v>
          </cell>
          <cell r="AM35">
            <v>-180801.09340019495</v>
          </cell>
          <cell r="AN35">
            <v>-187282.20312077133</v>
          </cell>
          <cell r="AO35">
            <v>-188307.98308621137</v>
          </cell>
          <cell r="AP35">
            <v>-190101.48944049131</v>
          </cell>
          <cell r="AQ35">
            <v>-189673.64932151366</v>
          </cell>
          <cell r="AR35">
            <v>-189657.97008423816</v>
          </cell>
          <cell r="AS35">
            <v>-191468.80201144409</v>
          </cell>
          <cell r="AT35">
            <v>-211763.07062545122</v>
          </cell>
          <cell r="AU35">
            <v>-209853.42200531403</v>
          </cell>
          <cell r="AV35">
            <v>-208963.18784458432</v>
          </cell>
          <cell r="AW35">
            <v>-211196.92160002474</v>
          </cell>
          <cell r="AX35">
            <v>-230579.24694983879</v>
          </cell>
          <cell r="AY35">
            <v>-230263.7718400665</v>
          </cell>
          <cell r="AZ35">
            <v>-235579.00586763085</v>
          </cell>
          <cell r="BA35">
            <v>-233968.41176831009</v>
          </cell>
          <cell r="BB35">
            <v>-231013.81479903127</v>
          </cell>
          <cell r="BC35">
            <v>-240155.11463301253</v>
          </cell>
          <cell r="BD35">
            <v>-241058.70215220598</v>
          </cell>
          <cell r="BE35">
            <v>-241027.28137909996</v>
          </cell>
          <cell r="BF35">
            <v>-256033.44960756961</v>
          </cell>
          <cell r="BG35">
            <v>-260485.02459630085</v>
          </cell>
          <cell r="BH35">
            <v>-259301.6665585665</v>
          </cell>
          <cell r="BJ35">
            <v>14672.18766999997</v>
          </cell>
          <cell r="BK35">
            <v>29452.049976000009</v>
          </cell>
          <cell r="BL35">
            <v>-160529.29383200002</v>
          </cell>
          <cell r="BN35">
            <v>-160529.29383200002</v>
          </cell>
          <cell r="BO35">
            <v>3197.8399739999877</v>
          </cell>
          <cell r="BP35">
            <v>2128.3369900000107</v>
          </cell>
          <cell r="BQ35">
            <v>3321.8832700000203</v>
          </cell>
          <cell r="BR35">
            <v>5146.7732700000197</v>
          </cell>
          <cell r="BS35">
            <v>10287.071490000002</v>
          </cell>
          <cell r="BT35">
            <v>10523.148840000009</v>
          </cell>
          <cell r="BU35">
            <v>9734.7934300000052</v>
          </cell>
          <cell r="BV35">
            <v>10021.281329999998</v>
          </cell>
          <cell r="BW35">
            <v>-2646.2826400000195</v>
          </cell>
          <cell r="BX35">
            <v>806.42767000006279</v>
          </cell>
          <cell r="BY35">
            <v>209.8324499999726</v>
          </cell>
          <cell r="BZ35">
            <v>-6606.7517499999667</v>
          </cell>
          <cell r="CB35">
            <v>1128.8936200000026</v>
          </cell>
          <cell r="CC35">
            <v>25.063300000023446</v>
          </cell>
          <cell r="CD35">
            <v>-4831.5084720072919</v>
          </cell>
          <cell r="CE35">
            <v>10.875042372499593</v>
          </cell>
          <cell r="CF35">
            <v>-422.01118324053823</v>
          </cell>
          <cell r="CG35">
            <v>227.88672564810258</v>
          </cell>
          <cell r="CH35">
            <v>2358.1739437112701</v>
          </cell>
          <cell r="CI35">
            <v>1513.4288685602951</v>
          </cell>
          <cell r="CJ35">
            <v>2211.7150788480649</v>
          </cell>
          <cell r="CK35">
            <v>-4067.3047996171517</v>
          </cell>
          <cell r="CL35">
            <v>-3262.3809301082219</v>
          </cell>
          <cell r="CM35">
            <v>-14559.328634868347</v>
          </cell>
        </row>
        <row r="37">
          <cell r="A37" t="str">
            <v>BRECHA</v>
          </cell>
          <cell r="C37">
            <v>-0.7122199999721488</v>
          </cell>
          <cell r="D37">
            <v>-3.5999995452584699E-4</v>
          </cell>
          <cell r="E37">
            <v>-3.5999989631818607E-4</v>
          </cell>
          <cell r="F37">
            <v>-9.3699994613416493E-4</v>
          </cell>
          <cell r="G37">
            <v>-9.3699996796203777E-4</v>
          </cell>
          <cell r="H37">
            <v>-1.5829999931156635E-2</v>
          </cell>
          <cell r="I37">
            <v>-1.5829999931156635E-2</v>
          </cell>
          <cell r="J37">
            <v>2.8796000056900084E-2</v>
          </cell>
          <cell r="K37">
            <v>4.2621999949915335E-2</v>
          </cell>
          <cell r="L37">
            <v>-1.1000000522471964E-3</v>
          </cell>
          <cell r="M37">
            <v>-2.5000001769512892E-3</v>
          </cell>
          <cell r="N37">
            <v>-1.3300000573508441E-3</v>
          </cell>
          <cell r="O37">
            <v>7.31500000692904E-2</v>
          </cell>
          <cell r="P37">
            <v>-0.69820999994408339</v>
          </cell>
          <cell r="Q37">
            <v>-1.2099999294150621E-3</v>
          </cell>
          <cell r="R37">
            <v>-1.1799999629147351E-3</v>
          </cell>
          <cell r="S37">
            <v>5.2679999847896397E-2</v>
          </cell>
          <cell r="T37">
            <v>5.1820000051520765E-2</v>
          </cell>
          <cell r="U37">
            <v>-0.29224000009708107</v>
          </cell>
          <cell r="V37">
            <v>-0.2922400001261849</v>
          </cell>
          <cell r="W37">
            <v>-5.1800000946968794E-3</v>
          </cell>
          <cell r="X37">
            <v>3.6199998576194048E-3</v>
          </cell>
          <cell r="Y37">
            <v>-2.890047680324642</v>
          </cell>
          <cell r="Z37">
            <v>-2.8833099468029104</v>
          </cell>
          <cell r="AA37">
            <v>9.8406565957702696E-3</v>
          </cell>
          <cell r="AB37">
            <v>-4.7396831505466253E-3</v>
          </cell>
          <cell r="AC37">
            <v>3.0128327547572553E-2</v>
          </cell>
          <cell r="AD37">
            <v>-7.6104014238808304E-2</v>
          </cell>
          <cell r="AE37">
            <v>1.4573432679753751E-2</v>
          </cell>
          <cell r="AF37">
            <v>-3.1550163839710876E-2</v>
          </cell>
          <cell r="AG37">
            <v>6.0285379731794819E-2</v>
          </cell>
          <cell r="AH37">
            <v>-2.3793587344698608E-2</v>
          </cell>
          <cell r="AI37">
            <v>-2.379358746111393E-2</v>
          </cell>
          <cell r="AJ37">
            <v>0.38334741142170969</v>
          </cell>
          <cell r="AK37">
            <v>5.4563084180699661E-2</v>
          </cell>
          <cell r="AL37">
            <v>0.11935076583176851</v>
          </cell>
          <cell r="AM37">
            <v>1.6139967017807066E-2</v>
          </cell>
          <cell r="AN37">
            <v>-4.6886856871424243E-3</v>
          </cell>
          <cell r="AO37">
            <v>5.7396395422983915E-3</v>
          </cell>
          <cell r="AP37">
            <v>9.2624869488645345E-2</v>
          </cell>
          <cell r="AQ37">
            <v>9.3196370798978023E-2</v>
          </cell>
          <cell r="AR37">
            <v>9.3809659651014954E-2</v>
          </cell>
          <cell r="AS37">
            <v>9.4507399742724374E-2</v>
          </cell>
          <cell r="AT37">
            <v>2.7258858608547598E-4</v>
          </cell>
          <cell r="AU37">
            <v>2.725890080910176E-4</v>
          </cell>
          <cell r="AV37">
            <v>2.7258883346803486E-4</v>
          </cell>
          <cell r="AW37">
            <v>2.7259087073616683E-4</v>
          </cell>
          <cell r="AX37">
            <v>2.725892118178308E-4</v>
          </cell>
          <cell r="AY37">
            <v>0</v>
          </cell>
          <cell r="AZ37">
            <v>-1.0360963642597198E-8</v>
          </cell>
          <cell r="BA37">
            <v>-7.5669959187507629E-10</v>
          </cell>
          <cell r="BB37">
            <v>-6.4028427004814148E-10</v>
          </cell>
          <cell r="BC37">
            <v>-4.6566128730773926E-10</v>
          </cell>
          <cell r="BD37">
            <v>-1.0477378964424133E-9</v>
          </cell>
          <cell r="BE37">
            <v>1.6444400534965098E-3</v>
          </cell>
          <cell r="BF37">
            <v>-8.097019512206316E-2</v>
          </cell>
          <cell r="BG37">
            <v>0.18314377739443444</v>
          </cell>
          <cell r="BH37">
            <v>0.43393877390190028</v>
          </cell>
          <cell r="BJ37">
            <v>0.71186000001762295</v>
          </cell>
          <cell r="BK37">
            <v>-5.7700004981597885E-4</v>
          </cell>
          <cell r="BL37">
            <v>-1.4892999963194598E-2</v>
          </cell>
          <cell r="BN37">
            <v>-1.4892999963194598E-2</v>
          </cell>
          <cell r="BO37">
            <v>4.4625999988056719E-2</v>
          </cell>
          <cell r="BP37">
            <v>5.845199988107197E-2</v>
          </cell>
          <cell r="BQ37">
            <v>1.4729999878909439E-2</v>
          </cell>
          <cell r="BR37">
            <v>1.3329999754205346E-2</v>
          </cell>
          <cell r="BS37">
            <v>1.4499999873805791E-2</v>
          </cell>
          <cell r="BT37">
            <v>8.8980000000447035E-2</v>
          </cell>
          <cell r="BU37">
            <v>-0.68238000001292676</v>
          </cell>
          <cell r="BV37">
            <v>1.4620000001741573E-2</v>
          </cell>
          <cell r="BW37">
            <v>1.46499999682419E-2</v>
          </cell>
          <cell r="BX37">
            <v>6.8509999779053032E-2</v>
          </cell>
          <cell r="BY37">
            <v>6.76499999826774E-2</v>
          </cell>
          <cell r="BZ37">
            <v>-0.27641000016592443</v>
          </cell>
          <cell r="CB37">
            <v>0.28706000003148802</v>
          </cell>
          <cell r="CC37">
            <v>0.2958599999838043</v>
          </cell>
          <cell r="CD37">
            <v>-2.5978076801984571</v>
          </cell>
          <cell r="CE37">
            <v>-2.5910699466767255</v>
          </cell>
          <cell r="CF37">
            <v>0.30208065672195517</v>
          </cell>
          <cell r="CG37">
            <v>0.28750031697563827</v>
          </cell>
          <cell r="CH37">
            <v>0.32236832767375745</v>
          </cell>
          <cell r="CI37">
            <v>0.21613598588737659</v>
          </cell>
          <cell r="CJ37">
            <v>0.30681343280593865</v>
          </cell>
          <cell r="CK37">
            <v>0.26068983628647402</v>
          </cell>
          <cell r="CL37">
            <v>0.35252537985797971</v>
          </cell>
          <cell r="CM37">
            <v>0.26844641278148629</v>
          </cell>
        </row>
        <row r="39">
          <cell r="A39" t="str">
            <v>NUMERARIO DEL PUBLICO</v>
          </cell>
          <cell r="C39">
            <v>53696.272599999997</v>
          </cell>
          <cell r="D39">
            <v>73068.218900000007</v>
          </cell>
          <cell r="E39">
            <v>73068.218900000007</v>
          </cell>
          <cell r="F39">
            <v>80667.872700000007</v>
          </cell>
          <cell r="G39">
            <v>80667.872700000007</v>
          </cell>
          <cell r="H39">
            <v>91743.196599999996</v>
          </cell>
          <cell r="I39">
            <v>91743.196599999996</v>
          </cell>
          <cell r="J39">
            <v>80650.385399999999</v>
          </cell>
          <cell r="K39">
            <v>80593.680900000007</v>
          </cell>
          <cell r="L39">
            <v>78669.5049</v>
          </cell>
          <cell r="M39">
            <v>79119.371099999989</v>
          </cell>
          <cell r="N39">
            <v>79825.696100000001</v>
          </cell>
          <cell r="O39">
            <v>76587.113499999992</v>
          </cell>
          <cell r="P39">
            <v>77475.1783</v>
          </cell>
          <cell r="Q39">
            <v>81026.564399999988</v>
          </cell>
          <cell r="R39">
            <v>77588.65310000001</v>
          </cell>
          <cell r="S39">
            <v>83700.949200000003</v>
          </cell>
          <cell r="T39">
            <v>92631.541100000002</v>
          </cell>
          <cell r="U39">
            <v>106814.88740000001</v>
          </cell>
          <cell r="V39">
            <v>106814.88740000001</v>
          </cell>
          <cell r="W39">
            <v>100873.5209</v>
          </cell>
          <cell r="X39">
            <v>98129.2255</v>
          </cell>
          <cell r="Y39">
            <v>92583.344433849998</v>
          </cell>
          <cell r="Z39">
            <v>95994.370574850007</v>
          </cell>
          <cell r="AA39">
            <v>95367.399720149988</v>
          </cell>
          <cell r="AB39">
            <v>89263.798483149993</v>
          </cell>
          <cell r="AC39">
            <v>92043.951789149985</v>
          </cell>
          <cell r="AD39">
            <v>89844.951084649991</v>
          </cell>
          <cell r="AE39">
            <v>88714.540307150004</v>
          </cell>
          <cell r="AF39">
            <v>95453.821664899995</v>
          </cell>
          <cell r="AG39">
            <v>97564.69670890001</v>
          </cell>
          <cell r="AH39">
            <v>124166.60307590001</v>
          </cell>
          <cell r="AI39">
            <v>124166.60307590001</v>
          </cell>
          <cell r="AJ39">
            <v>109090.44898189999</v>
          </cell>
          <cell r="AK39">
            <v>107027.30082939999</v>
          </cell>
          <cell r="AL39">
            <v>108002.13425239999</v>
          </cell>
          <cell r="AM39">
            <v>106011.46355489999</v>
          </cell>
          <cell r="AN39">
            <v>100986.35409990001</v>
          </cell>
          <cell r="AO39">
            <v>97256.818038400015</v>
          </cell>
          <cell r="AP39">
            <v>103558.429156</v>
          </cell>
          <cell r="AQ39">
            <v>98260.429014000023</v>
          </cell>
          <cell r="AR39">
            <v>101087.90062</v>
          </cell>
          <cell r="AS39">
            <v>107503.95507949998</v>
          </cell>
          <cell r="AT39">
            <v>114000.63733100001</v>
          </cell>
          <cell r="AU39">
            <v>144264.32780324999</v>
          </cell>
          <cell r="AV39">
            <v>144264.32780324999</v>
          </cell>
          <cell r="AW39">
            <v>125121.65333525001</v>
          </cell>
          <cell r="AX39">
            <v>116103.769806</v>
          </cell>
          <cell r="AY39">
            <v>118339.30807510001</v>
          </cell>
          <cell r="AZ39">
            <v>119176.1300011</v>
          </cell>
          <cell r="BA39">
            <v>111020.97714134998</v>
          </cell>
          <cell r="BB39">
            <v>114359.91861485</v>
          </cell>
          <cell r="BC39">
            <v>113619.14342635</v>
          </cell>
          <cell r="BD39">
            <v>113392.68521634999</v>
          </cell>
          <cell r="BE39">
            <v>118731.415611</v>
          </cell>
          <cell r="BF39">
            <v>127051.77740137951</v>
          </cell>
          <cell r="BG39">
            <v>138002.80945409046</v>
          </cell>
          <cell r="BH39">
            <v>163912.53682743039</v>
          </cell>
          <cell r="BJ39">
            <v>19371.946300000011</v>
          </cell>
          <cell r="BK39">
            <v>7599.6538</v>
          </cell>
          <cell r="BL39">
            <v>11075.323899999988</v>
          </cell>
          <cell r="BN39">
            <v>11075.323899999988</v>
          </cell>
          <cell r="BO39">
            <v>-11092.811199999996</v>
          </cell>
          <cell r="BP39">
            <v>-11149.515699999989</v>
          </cell>
          <cell r="BQ39">
            <v>-13073.691699999996</v>
          </cell>
          <cell r="BR39">
            <v>-12623.825500000006</v>
          </cell>
          <cell r="BS39">
            <v>-11917.500499999995</v>
          </cell>
          <cell r="BT39">
            <v>-15156.083100000003</v>
          </cell>
          <cell r="BU39">
            <v>-14268.018299999996</v>
          </cell>
          <cell r="BV39">
            <v>-10716.632200000007</v>
          </cell>
          <cell r="BW39">
            <v>-14154.543499999985</v>
          </cell>
          <cell r="BX39">
            <v>-8042.2473999999929</v>
          </cell>
          <cell r="BY39">
            <v>888.34450000000652</v>
          </cell>
          <cell r="BZ39">
            <v>15071.690800000011</v>
          </cell>
          <cell r="CB39">
            <v>-5941.3665000000037</v>
          </cell>
          <cell r="CC39">
            <v>-8685.6619000000064</v>
          </cell>
          <cell r="CD39">
            <v>-14231.542966150009</v>
          </cell>
          <cell r="CE39">
            <v>-10820.51682515</v>
          </cell>
          <cell r="CF39">
            <v>-11447.487679850019</v>
          </cell>
          <cell r="CG39">
            <v>-17551.088916850014</v>
          </cell>
          <cell r="CH39">
            <v>-14770.935610850021</v>
          </cell>
          <cell r="CI39">
            <v>-16969.936315350016</v>
          </cell>
          <cell r="CJ39">
            <v>-18100.347092850003</v>
          </cell>
          <cell r="CK39">
            <v>-11361.065735100012</v>
          </cell>
          <cell r="CL39">
            <v>-9250.1906910999969</v>
          </cell>
          <cell r="CM39">
            <v>17351.715675900006</v>
          </cell>
        </row>
        <row r="41">
          <cell r="A41" t="str">
            <v>Control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J41">
            <v>-1.8189894035458565E-11</v>
          </cell>
          <cell r="BK41">
            <v>0</v>
          </cell>
          <cell r="BL41">
            <v>2.1827872842550278E-11</v>
          </cell>
          <cell r="BN41">
            <v>2.1827872842550278E-11</v>
          </cell>
          <cell r="BO41">
            <v>0</v>
          </cell>
          <cell r="BP41">
            <v>0</v>
          </cell>
          <cell r="BQ41">
            <v>1.8189894035458565E-12</v>
          </cell>
          <cell r="BR41">
            <v>1.8189894035458565E-12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  <cell r="BZ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</row>
        <row r="42">
          <cell r="A42" t="str">
            <v>Absorción total</v>
          </cell>
          <cell r="C42">
            <v>95815.048089999982</v>
          </cell>
          <cell r="D42">
            <v>141370.88316999999</v>
          </cell>
          <cell r="E42">
            <v>141370.88316999993</v>
          </cell>
          <cell r="F42">
            <v>194391.05177699996</v>
          </cell>
          <cell r="G42">
            <v>194391.05177699999</v>
          </cell>
          <cell r="H42">
            <v>206393.88865999994</v>
          </cell>
          <cell r="I42">
            <v>206393.88865999994</v>
          </cell>
          <cell r="J42">
            <v>216372.58112399993</v>
          </cell>
          <cell r="K42">
            <v>226239.67126800003</v>
          </cell>
          <cell r="L42">
            <v>238490.82904000004</v>
          </cell>
          <cell r="M42">
            <v>246288.32878000016</v>
          </cell>
          <cell r="N42">
            <v>246123.97324000005</v>
          </cell>
          <cell r="O42">
            <v>254731.03074999992</v>
          </cell>
          <cell r="P42">
            <v>262697.60912999994</v>
          </cell>
          <cell r="Q42">
            <v>276618.86906999996</v>
          </cell>
          <cell r="R42">
            <v>278897.64092000003</v>
          </cell>
          <cell r="S42">
            <v>271402.57222000015</v>
          </cell>
          <cell r="T42">
            <v>268786.33913999994</v>
          </cell>
          <cell r="U42">
            <v>269376.79810000013</v>
          </cell>
          <cell r="V42">
            <v>269376.79810000013</v>
          </cell>
          <cell r="W42">
            <v>265210.06930000015</v>
          </cell>
          <cell r="X42">
            <v>265210.06930000015</v>
          </cell>
          <cell r="Y42">
            <v>271476.12723226973</v>
          </cell>
          <cell r="Z42">
            <v>271485.10654745903</v>
          </cell>
          <cell r="AA42">
            <v>295948.44532399398</v>
          </cell>
          <cell r="AB42">
            <v>290289.83002937183</v>
          </cell>
          <cell r="AC42">
            <v>267766.68792010943</v>
          </cell>
          <cell r="AD42">
            <v>264097.06013639405</v>
          </cell>
          <cell r="AE42">
            <v>253223.09822936711</v>
          </cell>
          <cell r="AF42">
            <v>260787.34666611598</v>
          </cell>
          <cell r="AG42">
            <v>274042.26516467158</v>
          </cell>
          <cell r="AH42">
            <v>278671.29780192376</v>
          </cell>
          <cell r="AI42">
            <v>278671.29780192388</v>
          </cell>
          <cell r="AJ42">
            <v>297589.66880937433</v>
          </cell>
          <cell r="AK42">
            <v>304090.43876505713</v>
          </cell>
          <cell r="AL42">
            <v>328067.67108933639</v>
          </cell>
          <cell r="AM42">
            <v>353283.87304736173</v>
          </cell>
          <cell r="AN42">
            <v>384686.87007711281</v>
          </cell>
          <cell r="AO42">
            <v>413831.7540541428</v>
          </cell>
          <cell r="AP42">
            <v>405072.09858648782</v>
          </cell>
          <cell r="AQ42">
            <v>451093.37272375438</v>
          </cell>
          <cell r="AR42">
            <v>475593.27117823606</v>
          </cell>
          <cell r="AS42">
            <v>473511.6391192649</v>
          </cell>
          <cell r="AT42">
            <v>473406.45279105863</v>
          </cell>
          <cell r="AU42">
            <v>445934.22019265185</v>
          </cell>
          <cell r="AV42">
            <v>445934.22019265208</v>
          </cell>
          <cell r="AW42">
            <v>496404.29376701475</v>
          </cell>
          <cell r="AX42">
            <v>537129.5106832576</v>
          </cell>
          <cell r="AY42">
            <v>561986.11783964105</v>
          </cell>
          <cell r="AZ42">
            <v>564235.7042288644</v>
          </cell>
          <cell r="BA42">
            <v>566424.57562234218</v>
          </cell>
          <cell r="BB42">
            <v>583684.14078934514</v>
          </cell>
          <cell r="BC42">
            <v>575038.9399150575</v>
          </cell>
          <cell r="BD42">
            <v>570115.90781500726</v>
          </cell>
          <cell r="BE42">
            <v>559730.38559225004</v>
          </cell>
          <cell r="BF42">
            <v>562341.38209423865</v>
          </cell>
          <cell r="BG42">
            <v>482111.62053343339</v>
          </cell>
          <cell r="BH42">
            <v>429328.32624563144</v>
          </cell>
          <cell r="BJ42">
            <v>45555.835080000004</v>
          </cell>
          <cell r="BK42">
            <v>53020.168607000029</v>
          </cell>
          <cell r="BL42">
            <v>12002.836882999953</v>
          </cell>
          <cell r="BN42">
            <v>12002.836882999953</v>
          </cell>
          <cell r="BO42">
            <v>9978.6924639999925</v>
          </cell>
          <cell r="BP42">
            <v>19845.782608000096</v>
          </cell>
          <cell r="BQ42">
            <v>32096.940380000102</v>
          </cell>
          <cell r="BR42">
            <v>39894.440120000218</v>
          </cell>
          <cell r="BS42">
            <v>39730.084580000112</v>
          </cell>
          <cell r="BT42">
            <v>48337.142089999979</v>
          </cell>
          <cell r="BU42">
            <v>56303.72047</v>
          </cell>
          <cell r="BV42">
            <v>70224.980410000018</v>
          </cell>
          <cell r="BW42">
            <v>72503.752260000096</v>
          </cell>
          <cell r="BX42">
            <v>65008.683560000209</v>
          </cell>
          <cell r="BY42">
            <v>62392.45048</v>
          </cell>
          <cell r="BZ42">
            <v>62982.909440000192</v>
          </cell>
          <cell r="CB42">
            <v>-4166.7287999999826</v>
          </cell>
          <cell r="CC42">
            <v>-4166.7287999999826</v>
          </cell>
          <cell r="CD42">
            <v>2099.3291322696023</v>
          </cell>
          <cell r="CE42">
            <v>2108.3084474588977</v>
          </cell>
          <cell r="CF42">
            <v>26571.647223993845</v>
          </cell>
          <cell r="CG42">
            <v>20913.031929371704</v>
          </cell>
          <cell r="CH42">
            <v>-1610.1101798907039</v>
          </cell>
          <cell r="CI42">
            <v>-5279.7379636060796</v>
          </cell>
          <cell r="CJ42">
            <v>-16153.69987063302</v>
          </cell>
          <cell r="CK42">
            <v>-8589.4514338841545</v>
          </cell>
          <cell r="CL42">
            <v>4665.4670646714512</v>
          </cell>
          <cell r="CM42">
            <v>9294.4997019236325</v>
          </cell>
        </row>
        <row r="44">
          <cell r="A44" t="str">
            <v>BANCOS COMERCIALES</v>
          </cell>
        </row>
        <row r="46">
          <cell r="A46" t="str">
            <v>ACTIVOS EXTERNOS NETOS</v>
          </cell>
          <cell r="C46">
            <v>9829.6940039999972</v>
          </cell>
          <cell r="D46">
            <v>14423.434819999995</v>
          </cell>
          <cell r="E46">
            <v>16884.869524999998</v>
          </cell>
          <cell r="F46">
            <v>5532.1294390000112</v>
          </cell>
          <cell r="G46">
            <v>7421.8611350000065</v>
          </cell>
          <cell r="H46">
            <v>10266.959037000001</v>
          </cell>
          <cell r="I46">
            <v>11834.762341000009</v>
          </cell>
          <cell r="J46">
            <v>7378.474417999998</v>
          </cell>
          <cell r="K46">
            <v>4350.9676629999994</v>
          </cell>
          <cell r="L46">
            <v>11161.186142000002</v>
          </cell>
          <cell r="M46">
            <v>6912.3253059999988</v>
          </cell>
          <cell r="N46">
            <v>6908.6278470000034</v>
          </cell>
          <cell r="O46">
            <v>-1255.0763749999896</v>
          </cell>
          <cell r="P46">
            <v>77.716982999998436</v>
          </cell>
          <cell r="Q46">
            <v>-3428.1144220000024</v>
          </cell>
          <cell r="R46">
            <v>-8263.0968780000021</v>
          </cell>
          <cell r="S46">
            <v>-4710.440547999995</v>
          </cell>
          <cell r="T46">
            <v>-7753.4771360000086</v>
          </cell>
          <cell r="U46">
            <v>-17964.001599999996</v>
          </cell>
          <cell r="V46">
            <v>-19588.915443999991</v>
          </cell>
          <cell r="W46">
            <v>-6838.0680699999975</v>
          </cell>
          <cell r="X46">
            <v>7320.774251999992</v>
          </cell>
          <cell r="Y46">
            <v>-6212.2267597425234</v>
          </cell>
          <cell r="Z46">
            <v>-1932.0858490234132</v>
          </cell>
          <cell r="AA46">
            <v>990.93258993649215</v>
          </cell>
          <cell r="AB46">
            <v>-11802.184976378378</v>
          </cell>
          <cell r="AC46">
            <v>-6562.2290638507075</v>
          </cell>
          <cell r="AD46">
            <v>-14691.426282524179</v>
          </cell>
          <cell r="AE46">
            <v>-33728.48018346708</v>
          </cell>
          <cell r="AF46">
            <v>-26151.890755030538</v>
          </cell>
          <cell r="AG46">
            <v>-21766.690809413867</v>
          </cell>
          <cell r="AH46">
            <v>-21717.539837019278</v>
          </cell>
          <cell r="AI46">
            <v>-22933.294251350606</v>
          </cell>
          <cell r="AJ46">
            <v>-17770.914634281766</v>
          </cell>
          <cell r="AK46">
            <v>-29475.911085878899</v>
          </cell>
          <cell r="AL46">
            <v>-33489.880307650921</v>
          </cell>
          <cell r="AM46">
            <v>-22275.716597637176</v>
          </cell>
          <cell r="AN46">
            <v>-37829.111214703793</v>
          </cell>
          <cell r="AO46">
            <v>-40132.089886179019</v>
          </cell>
          <cell r="AP46">
            <v>-35562.738806167014</v>
          </cell>
          <cell r="AQ46">
            <v>-46814.444700910855</v>
          </cell>
          <cell r="AR46">
            <v>-34837.91666612064</v>
          </cell>
          <cell r="AS46">
            <v>-28426.360412467362</v>
          </cell>
          <cell r="AT46">
            <v>-42792.372808599699</v>
          </cell>
          <cell r="AU46">
            <v>-51762.916731457801</v>
          </cell>
          <cell r="AV46">
            <v>-55708.087764796997</v>
          </cell>
          <cell r="AW46">
            <v>-59859.536070125585</v>
          </cell>
          <cell r="AX46">
            <v>-60491.573745228176</v>
          </cell>
          <cell r="AY46">
            <v>-42680.63514171014</v>
          </cell>
          <cell r="AZ46">
            <v>-30437.574711653466</v>
          </cell>
          <cell r="BA46">
            <v>-12830.920360654571</v>
          </cell>
          <cell r="BB46">
            <v>-40973.17560103241</v>
          </cell>
          <cell r="BC46">
            <v>-68820.645280765995</v>
          </cell>
          <cell r="BD46">
            <v>-68728.215280766002</v>
          </cell>
          <cell r="BE46">
            <v>-68635.785280765995</v>
          </cell>
          <cell r="BF46">
            <v>-68543.355280766002</v>
          </cell>
          <cell r="BG46">
            <v>-68450.925280765994</v>
          </cell>
          <cell r="BH46">
            <v>-54598.927764796994</v>
          </cell>
          <cell r="BJ46">
            <v>4593.7408159999977</v>
          </cell>
          <cell r="BK46">
            <v>-11352.740085999987</v>
          </cell>
          <cell r="BL46">
            <v>2845.0979019999941</v>
          </cell>
          <cell r="BN46">
            <v>2845.0979019999941</v>
          </cell>
          <cell r="BO46">
            <v>-4456.2879230000108</v>
          </cell>
          <cell r="BP46">
            <v>-7483.7946780000093</v>
          </cell>
          <cell r="BQ46">
            <v>-673.57619900000645</v>
          </cell>
          <cell r="BR46">
            <v>-4922.4370350000099</v>
          </cell>
          <cell r="BS46">
            <v>-4926.1344940000054</v>
          </cell>
          <cell r="BT46">
            <v>-13089.838715999998</v>
          </cell>
          <cell r="BU46">
            <v>-11757.04535800001</v>
          </cell>
          <cell r="BV46">
            <v>-15262.876763000011</v>
          </cell>
          <cell r="BW46">
            <v>-20097.859219000013</v>
          </cell>
          <cell r="BX46">
            <v>-16545.202889000004</v>
          </cell>
          <cell r="BY46">
            <v>-19588.239477000017</v>
          </cell>
          <cell r="BZ46">
            <v>-29798.763941000005</v>
          </cell>
          <cell r="CB46">
            <v>12750.847373999994</v>
          </cell>
          <cell r="CC46">
            <v>26909.689695999983</v>
          </cell>
          <cell r="CD46">
            <v>13376.688684257468</v>
          </cell>
          <cell r="CE46">
            <v>17656.829594976578</v>
          </cell>
          <cell r="CF46">
            <v>20579.848033936483</v>
          </cell>
          <cell r="CG46">
            <v>7786.7304676216136</v>
          </cell>
          <cell r="CH46">
            <v>13026.686380149284</v>
          </cell>
          <cell r="CI46">
            <v>4897.4891614758126</v>
          </cell>
          <cell r="CJ46">
            <v>-14139.564739467089</v>
          </cell>
          <cell r="CK46">
            <v>-6562.9753110305464</v>
          </cell>
          <cell r="CL46">
            <v>-2177.775365413876</v>
          </cell>
          <cell r="CM46">
            <v>-2128.6243930192868</v>
          </cell>
        </row>
        <row r="47">
          <cell r="A47" t="str">
            <v xml:space="preserve">   Reservas internacionales netas</v>
          </cell>
          <cell r="C47">
            <v>15037.173196999996</v>
          </cell>
          <cell r="D47">
            <v>24406.019354999997</v>
          </cell>
          <cell r="E47">
            <v>28017.486188999999</v>
          </cell>
          <cell r="F47">
            <v>23626.061442000009</v>
          </cell>
          <cell r="G47">
            <v>27355.883074000005</v>
          </cell>
          <cell r="H47">
            <v>30464.903856000001</v>
          </cell>
          <cell r="I47">
            <v>34129.583804000009</v>
          </cell>
          <cell r="J47">
            <v>29267.764501999998</v>
          </cell>
          <cell r="K47">
            <v>26109.190485000003</v>
          </cell>
          <cell r="L47">
            <v>32168.599580000002</v>
          </cell>
          <cell r="M47">
            <v>27090.625042000003</v>
          </cell>
          <cell r="N47">
            <v>26745.564981</v>
          </cell>
          <cell r="O47">
            <v>19049.164295000006</v>
          </cell>
          <cell r="P47">
            <v>22156.240802999997</v>
          </cell>
          <cell r="Q47">
            <v>17193.516076999997</v>
          </cell>
          <cell r="R47">
            <v>12429.883688999997</v>
          </cell>
          <cell r="S47">
            <v>17492.795232000004</v>
          </cell>
          <cell r="T47">
            <v>16050.495095999991</v>
          </cell>
          <cell r="U47">
            <v>9268.740736000007</v>
          </cell>
          <cell r="V47">
            <v>10342.15337200001</v>
          </cell>
          <cell r="W47">
            <v>20618.421084000001</v>
          </cell>
          <cell r="X47">
            <v>32512.680149999993</v>
          </cell>
          <cell r="Y47">
            <v>18706.549327782606</v>
          </cell>
          <cell r="Z47">
            <v>24765.664768611223</v>
          </cell>
          <cell r="AA47">
            <v>26867.959976702979</v>
          </cell>
          <cell r="AB47">
            <v>14868.199745487136</v>
          </cell>
          <cell r="AC47">
            <v>19501.424597598208</v>
          </cell>
          <cell r="AD47">
            <v>11469.270605911035</v>
          </cell>
          <cell r="AE47">
            <v>-6850.7729069128354</v>
          </cell>
          <cell r="AF47">
            <v>2947.7496699438839</v>
          </cell>
          <cell r="AG47">
            <v>9248.0888078355965</v>
          </cell>
          <cell r="AH47">
            <v>10542.905309323114</v>
          </cell>
          <cell r="AI47">
            <v>11853.322040248662</v>
          </cell>
          <cell r="AJ47">
            <v>20029.77300451283</v>
          </cell>
          <cell r="AK47">
            <v>8461.4334814484318</v>
          </cell>
          <cell r="AL47">
            <v>6895.5244585199798</v>
          </cell>
          <cell r="AM47">
            <v>18136.212599760569</v>
          </cell>
          <cell r="AN47">
            <v>1619.2952286347663</v>
          </cell>
          <cell r="AO47">
            <v>453.86139907244529</v>
          </cell>
          <cell r="AP47">
            <v>4285.2206789716856</v>
          </cell>
          <cell r="AQ47">
            <v>2570.6768099724445</v>
          </cell>
          <cell r="AR47">
            <v>12800.699335466172</v>
          </cell>
          <cell r="AS47">
            <v>19535.227272654851</v>
          </cell>
          <cell r="AT47">
            <v>4244.2194913215189</v>
          </cell>
          <cell r="AU47">
            <v>-2437.9182346610633</v>
          </cell>
          <cell r="AV47">
            <v>-2542.4231197935292</v>
          </cell>
          <cell r="AW47">
            <v>-3596.7154636095038</v>
          </cell>
          <cell r="AX47">
            <v>3362.6158135521223</v>
          </cell>
          <cell r="AY47">
            <v>17329.625307823859</v>
          </cell>
          <cell r="AZ47">
            <v>28296.318447463531</v>
          </cell>
          <cell r="BA47">
            <v>46164.766831223438</v>
          </cell>
          <cell r="BB47">
            <v>20029.742553855591</v>
          </cell>
          <cell r="BC47">
            <v>-5281.0823540999963</v>
          </cell>
          <cell r="BD47">
            <v>-5281.0823540999963</v>
          </cell>
          <cell r="BE47">
            <v>-5281.0823540999963</v>
          </cell>
          <cell r="BF47">
            <v>-5281.0823540999963</v>
          </cell>
          <cell r="BG47">
            <v>-5281.0823540999963</v>
          </cell>
          <cell r="BH47">
            <v>-2542.4231197935292</v>
          </cell>
          <cell r="BJ47">
            <v>9368.8461580000003</v>
          </cell>
          <cell r="BK47">
            <v>-4391.42474699999</v>
          </cell>
          <cell r="BL47">
            <v>3109.020781999996</v>
          </cell>
          <cell r="BN47">
            <v>3109.020781999996</v>
          </cell>
          <cell r="BO47">
            <v>-4861.8193020000108</v>
          </cell>
          <cell r="BP47">
            <v>-8020.3933190000062</v>
          </cell>
          <cell r="BQ47">
            <v>-1960.9842240000071</v>
          </cell>
          <cell r="BR47">
            <v>-7038.9587620000057</v>
          </cell>
          <cell r="BS47">
            <v>-7384.0188230000094</v>
          </cell>
          <cell r="BT47">
            <v>-15080.419509000003</v>
          </cell>
          <cell r="BU47">
            <v>-11973.343001000012</v>
          </cell>
          <cell r="BV47">
            <v>-16936.067727000012</v>
          </cell>
          <cell r="BW47">
            <v>-21699.700115000014</v>
          </cell>
          <cell r="BX47">
            <v>-16636.788572000005</v>
          </cell>
          <cell r="BY47">
            <v>-18079.088708000018</v>
          </cell>
          <cell r="BZ47">
            <v>-24860.843068000002</v>
          </cell>
          <cell r="CB47">
            <v>10276.267711999992</v>
          </cell>
          <cell r="CC47">
            <v>22170.526777999985</v>
          </cell>
          <cell r="CD47">
            <v>8364.3959557825965</v>
          </cell>
          <cell r="CE47">
            <v>14423.511396611213</v>
          </cell>
          <cell r="CF47">
            <v>16525.806604702972</v>
          </cell>
          <cell r="CG47">
            <v>4526.0463734871264</v>
          </cell>
          <cell r="CH47">
            <v>9159.2712255981987</v>
          </cell>
          <cell r="CI47">
            <v>1127.1172339110253</v>
          </cell>
          <cell r="CJ47">
            <v>-17192.926278912844</v>
          </cell>
          <cell r="CK47">
            <v>-7394.4037020561263</v>
          </cell>
          <cell r="CL47">
            <v>-1094.0645641644132</v>
          </cell>
          <cell r="CM47">
            <v>200.75193732310436</v>
          </cell>
        </row>
        <row r="48">
          <cell r="A48" t="str">
            <v xml:space="preserve">   Endeudamiento M/L plazo</v>
          </cell>
          <cell r="C48">
            <v>-5207.4791930000001</v>
          </cell>
          <cell r="D48">
            <v>-9982.5845350000018</v>
          </cell>
          <cell r="E48">
            <v>-11132.616664000001</v>
          </cell>
          <cell r="F48">
            <v>-18093.932002999998</v>
          </cell>
          <cell r="G48">
            <v>-19934.021938999998</v>
          </cell>
          <cell r="H48">
            <v>-20197.944819</v>
          </cell>
          <cell r="I48">
            <v>-22294.821463</v>
          </cell>
          <cell r="J48">
            <v>-21889.290084</v>
          </cell>
          <cell r="K48">
            <v>-21758.222822000003</v>
          </cell>
          <cell r="L48">
            <v>-21007.413438</v>
          </cell>
          <cell r="M48">
            <v>-20178.299736000004</v>
          </cell>
          <cell r="N48">
            <v>-19836.937133999996</v>
          </cell>
          <cell r="O48">
            <v>-20304.240669999996</v>
          </cell>
          <cell r="P48">
            <v>-22078.523819999999</v>
          </cell>
          <cell r="Q48">
            <v>-20621.630498999999</v>
          </cell>
          <cell r="R48">
            <v>-20692.980566999999</v>
          </cell>
          <cell r="S48">
            <v>-22203.235779999999</v>
          </cell>
          <cell r="T48">
            <v>-23803.972232</v>
          </cell>
          <cell r="U48">
            <v>-27232.742336000003</v>
          </cell>
          <cell r="V48">
            <v>-29931.068816000003</v>
          </cell>
          <cell r="W48">
            <v>-27456.489153999999</v>
          </cell>
          <cell r="X48">
            <v>-25191.905898000001</v>
          </cell>
          <cell r="Y48">
            <v>-24918.77608752513</v>
          </cell>
          <cell r="Z48">
            <v>-26697.750617634636</v>
          </cell>
          <cell r="AA48">
            <v>-25877.027386766487</v>
          </cell>
          <cell r="AB48">
            <v>-26670.384721865514</v>
          </cell>
          <cell r="AC48">
            <v>-26063.653661448916</v>
          </cell>
          <cell r="AD48">
            <v>-26160.696888435214</v>
          </cell>
          <cell r="AE48">
            <v>-26877.707276554243</v>
          </cell>
          <cell r="AF48">
            <v>-29099.640424974423</v>
          </cell>
          <cell r="AG48">
            <v>-31014.779617249464</v>
          </cell>
          <cell r="AH48">
            <v>-32260.445146342394</v>
          </cell>
          <cell r="AI48">
            <v>-34786.616291599268</v>
          </cell>
          <cell r="AJ48">
            <v>-37800.687638794596</v>
          </cell>
          <cell r="AK48">
            <v>-37937.344567327331</v>
          </cell>
          <cell r="AL48">
            <v>-40385.404766170897</v>
          </cell>
          <cell r="AM48">
            <v>-40411.929197397745</v>
          </cell>
          <cell r="AN48">
            <v>-39448.406443338557</v>
          </cell>
          <cell r="AO48">
            <v>-40585.951285251467</v>
          </cell>
          <cell r="AP48">
            <v>-39847.959485138701</v>
          </cell>
          <cell r="AQ48">
            <v>-49385.121510883298</v>
          </cell>
          <cell r="AR48">
            <v>-47638.616001586815</v>
          </cell>
          <cell r="AS48">
            <v>-47961.587685122213</v>
          </cell>
          <cell r="AT48">
            <v>-47036.59229992122</v>
          </cell>
          <cell r="AU48">
            <v>-49324.998496796739</v>
          </cell>
          <cell r="AV48">
            <v>-53165.664645003468</v>
          </cell>
          <cell r="AW48">
            <v>-56262.820606516078</v>
          </cell>
          <cell r="AX48">
            <v>-63854.189558780301</v>
          </cell>
          <cell r="AY48">
            <v>-60010.260449533998</v>
          </cell>
          <cell r="AZ48">
            <v>-58733.893159116997</v>
          </cell>
          <cell r="BA48">
            <v>-58995.687191878009</v>
          </cell>
          <cell r="BB48">
            <v>-61002.918154888001</v>
          </cell>
          <cell r="BC48">
            <v>-63539.562926666003</v>
          </cell>
          <cell r="BD48">
            <v>-63447.132926666003</v>
          </cell>
          <cell r="BE48">
            <v>-63354.702926666003</v>
          </cell>
          <cell r="BF48">
            <v>-63262.272926666003</v>
          </cell>
          <cell r="BG48">
            <v>-63169.842926666002</v>
          </cell>
          <cell r="BH48">
            <v>-52056.504645003464</v>
          </cell>
          <cell r="BJ48">
            <v>4775.1053420000017</v>
          </cell>
          <cell r="BK48">
            <v>6961.315338999997</v>
          </cell>
          <cell r="BL48">
            <v>263.9228800000019</v>
          </cell>
          <cell r="BN48">
            <v>263.9228800000019</v>
          </cell>
          <cell r="BO48">
            <v>-405.53137900000002</v>
          </cell>
          <cell r="BP48">
            <v>-536.59864099999686</v>
          </cell>
          <cell r="BQ48">
            <v>-1287.4080250000006</v>
          </cell>
          <cell r="BR48">
            <v>-2116.5217269999957</v>
          </cell>
          <cell r="BS48">
            <v>-2457.8843290000041</v>
          </cell>
          <cell r="BT48">
            <v>-1990.5807930000046</v>
          </cell>
          <cell r="BU48">
            <v>-216.2976430000017</v>
          </cell>
          <cell r="BV48">
            <v>-1673.1909640000013</v>
          </cell>
          <cell r="BW48">
            <v>-1601.8408960000015</v>
          </cell>
          <cell r="BX48">
            <v>-91.585683000001154</v>
          </cell>
          <cell r="BY48">
            <v>1509.1507689999999</v>
          </cell>
          <cell r="BZ48">
            <v>4937.9208730000028</v>
          </cell>
          <cell r="CB48">
            <v>-2474.5796620000037</v>
          </cell>
          <cell r="CC48">
            <v>-4739.1629180000018</v>
          </cell>
          <cell r="CD48">
            <v>-5012.292728474873</v>
          </cell>
          <cell r="CE48">
            <v>-3233.3181983653667</v>
          </cell>
          <cell r="CF48">
            <v>-4054.0414292335154</v>
          </cell>
          <cell r="CG48">
            <v>-3260.684094134489</v>
          </cell>
          <cell r="CH48">
            <v>-3867.4151545510867</v>
          </cell>
          <cell r="CI48">
            <v>-3770.3719275647891</v>
          </cell>
          <cell r="CJ48">
            <v>-3053.3615394457593</v>
          </cell>
          <cell r="CK48">
            <v>-831.42839102557991</v>
          </cell>
          <cell r="CL48">
            <v>1083.7108012494609</v>
          </cell>
          <cell r="CM48">
            <v>2329.3763303423912</v>
          </cell>
        </row>
        <row r="50">
          <cell r="A50" t="str">
            <v>ACTIVOS INTERNOS NETOS</v>
          </cell>
          <cell r="C50">
            <v>373318.57461300003</v>
          </cell>
          <cell r="D50">
            <v>438274.74769900006</v>
          </cell>
          <cell r="E50">
            <v>456035.78677000001</v>
          </cell>
          <cell r="F50">
            <v>476600.24309699994</v>
          </cell>
          <cell r="G50">
            <v>503289.60766499996</v>
          </cell>
          <cell r="H50">
            <v>610991.30343099998</v>
          </cell>
          <cell r="I50">
            <v>638833.92968299997</v>
          </cell>
          <cell r="J50">
            <v>630914.48800400004</v>
          </cell>
          <cell r="K50">
            <v>625432.69437000004</v>
          </cell>
          <cell r="L50">
            <v>630462.06864199985</v>
          </cell>
          <cell r="M50">
            <v>644570.1170679999</v>
          </cell>
          <cell r="N50">
            <v>644031.33678100002</v>
          </cell>
          <cell r="O50">
            <v>676168.81157999998</v>
          </cell>
          <cell r="P50">
            <v>680554.25987399998</v>
          </cell>
          <cell r="Q50">
            <v>683028.09128800011</v>
          </cell>
          <cell r="R50">
            <v>692622.56489499996</v>
          </cell>
          <cell r="S50">
            <v>698713.924</v>
          </cell>
          <cell r="T50">
            <v>725270.35638800007</v>
          </cell>
          <cell r="U50">
            <v>753100.49108399998</v>
          </cell>
          <cell r="V50">
            <v>788220.58336799999</v>
          </cell>
          <cell r="W50">
            <v>802619.71105200006</v>
          </cell>
          <cell r="X50">
            <v>784816.67875599989</v>
          </cell>
          <cell r="Y50">
            <v>812086.41570989881</v>
          </cell>
          <cell r="Z50">
            <v>809373.71772348625</v>
          </cell>
          <cell r="AA50">
            <v>814581.10146997077</v>
          </cell>
          <cell r="AB50">
            <v>848366.13041562703</v>
          </cell>
          <cell r="AC50">
            <v>860680.24221974018</v>
          </cell>
          <cell r="AD50">
            <v>872735.5989439406</v>
          </cell>
          <cell r="AE50">
            <v>924430.70619082381</v>
          </cell>
          <cell r="AF50">
            <v>904237.10793186608</v>
          </cell>
          <cell r="AG50">
            <v>949600.81368452369</v>
          </cell>
          <cell r="AH50">
            <v>946582.34329009033</v>
          </cell>
          <cell r="AI50">
            <v>988650.03220522113</v>
          </cell>
          <cell r="AJ50">
            <v>1020473.4792453912</v>
          </cell>
          <cell r="AK50">
            <v>1041858.1324374821</v>
          </cell>
          <cell r="AL50">
            <v>1053248.9358935333</v>
          </cell>
          <cell r="AM50">
            <v>1108945.2284502708</v>
          </cell>
          <cell r="AN50">
            <v>1122947.515356563</v>
          </cell>
          <cell r="AO50">
            <v>1087174.2522911713</v>
          </cell>
          <cell r="AP50">
            <v>1098102.8644838894</v>
          </cell>
          <cell r="AQ50">
            <v>1124948.4239591833</v>
          </cell>
          <cell r="AR50">
            <v>1137362.8094196515</v>
          </cell>
          <cell r="AS50">
            <v>1135357.8892364306</v>
          </cell>
          <cell r="AT50">
            <v>1189323.0811952597</v>
          </cell>
          <cell r="AU50">
            <v>1168905.9226549617</v>
          </cell>
          <cell r="AV50">
            <v>1221001.1173383172</v>
          </cell>
          <cell r="AW50">
            <v>1270118.3440894694</v>
          </cell>
          <cell r="AX50">
            <v>1301047.1988284949</v>
          </cell>
          <cell r="AY50">
            <v>1290411.4245906817</v>
          </cell>
          <cell r="AZ50">
            <v>1288086.9472722858</v>
          </cell>
          <cell r="BA50">
            <v>1234463.8137954599</v>
          </cell>
          <cell r="BB50">
            <v>1311873.2017748684</v>
          </cell>
          <cell r="BC50">
            <v>1331607.6118245663</v>
          </cell>
          <cell r="BD50">
            <v>1292829.1662219556</v>
          </cell>
          <cell r="BE50">
            <v>1287063.8645297661</v>
          </cell>
          <cell r="BF50">
            <v>1289533.3451954534</v>
          </cell>
          <cell r="BG50">
            <v>1319080.6070694712</v>
          </cell>
          <cell r="BH50">
            <v>1368508.8922285924</v>
          </cell>
          <cell r="BJ50">
            <v>64956.173086000024</v>
          </cell>
          <cell r="BK50">
            <v>20564.456326999934</v>
          </cell>
          <cell r="BL50">
            <v>107701.69576600002</v>
          </cell>
          <cell r="BN50">
            <v>107701.69576600002</v>
          </cell>
          <cell r="BO50">
            <v>-7919.4416789999232</v>
          </cell>
          <cell r="BP50">
            <v>-13401.235312999925</v>
          </cell>
          <cell r="BQ50">
            <v>-8371.8610410001129</v>
          </cell>
          <cell r="BR50">
            <v>5736.1873849999392</v>
          </cell>
          <cell r="BS50">
            <v>5197.4070980000542</v>
          </cell>
          <cell r="BT50">
            <v>37334.881897000014</v>
          </cell>
          <cell r="BU50">
            <v>41720.330191000015</v>
          </cell>
          <cell r="BV50">
            <v>44194.161605000147</v>
          </cell>
          <cell r="BW50">
            <v>53788.635211999994</v>
          </cell>
          <cell r="BX50">
            <v>59879.994317000033</v>
          </cell>
          <cell r="BY50">
            <v>86436.426705000107</v>
          </cell>
          <cell r="BZ50">
            <v>114266.56140100001</v>
          </cell>
          <cell r="CB50">
            <v>14399.127684000065</v>
          </cell>
          <cell r="CC50">
            <v>-3403.9046120001003</v>
          </cell>
          <cell r="CD50">
            <v>23865.832341898815</v>
          </cell>
          <cell r="CE50">
            <v>21153.134355486254</v>
          </cell>
          <cell r="CF50">
            <v>26360.518101970782</v>
          </cell>
          <cell r="CG50">
            <v>60145.547047627042</v>
          </cell>
          <cell r="CH50">
            <v>72459.658851740183</v>
          </cell>
          <cell r="CI50">
            <v>84515.015575940604</v>
          </cell>
          <cell r="CJ50">
            <v>136210.12282282382</v>
          </cell>
          <cell r="CK50">
            <v>116016.52456386609</v>
          </cell>
          <cell r="CL50">
            <v>161380.2303165237</v>
          </cell>
          <cell r="CM50">
            <v>158361.75992209034</v>
          </cell>
        </row>
        <row r="51">
          <cell r="A51" t="str">
            <v xml:space="preserve">   Crédito neto Gobierno</v>
          </cell>
          <cell r="C51">
            <v>17937.270298000003</v>
          </cell>
          <cell r="D51">
            <v>26886.424152</v>
          </cell>
          <cell r="E51">
            <v>26875.509726000004</v>
          </cell>
          <cell r="F51">
            <v>34800.633947000002</v>
          </cell>
          <cell r="G51">
            <v>34763.307698999997</v>
          </cell>
          <cell r="H51">
            <v>97945.924171000006</v>
          </cell>
          <cell r="I51">
            <v>99130.280719000017</v>
          </cell>
          <cell r="J51">
            <v>92475.727513999998</v>
          </cell>
          <cell r="K51">
            <v>97014.135686000009</v>
          </cell>
          <cell r="L51">
            <v>97839.277776000003</v>
          </cell>
          <cell r="M51">
            <v>102043.729408</v>
          </cell>
          <cell r="N51">
            <v>101948.77705100001</v>
          </cell>
          <cell r="O51">
            <v>94615.756134999989</v>
          </cell>
          <cell r="P51">
            <v>97277.240501000007</v>
          </cell>
          <cell r="Q51">
            <v>91064.905590999988</v>
          </cell>
          <cell r="R51">
            <v>91180.347904999988</v>
          </cell>
          <cell r="S51">
            <v>79279.184448</v>
          </cell>
          <cell r="T51">
            <v>80537.045008000001</v>
          </cell>
          <cell r="U51">
            <v>88365.618084000002</v>
          </cell>
          <cell r="V51">
            <v>90525.216990000001</v>
          </cell>
          <cell r="W51">
            <v>93333.909579999992</v>
          </cell>
          <cell r="X51">
            <v>86826.924679999996</v>
          </cell>
          <cell r="Y51">
            <v>82842.279183880004</v>
          </cell>
          <cell r="Z51">
            <v>61804.480053190011</v>
          </cell>
          <cell r="AA51">
            <v>63233.847592619997</v>
          </cell>
          <cell r="AB51">
            <v>60554.397226493005</v>
          </cell>
          <cell r="AC51">
            <v>58622.483550902994</v>
          </cell>
          <cell r="AD51">
            <v>58109.787257509997</v>
          </cell>
          <cell r="AE51">
            <v>58752.925515359995</v>
          </cell>
          <cell r="AF51">
            <v>73622.127288659991</v>
          </cell>
          <cell r="AG51">
            <v>89610.618441729996</v>
          </cell>
          <cell r="AH51">
            <v>106978.00601556299</v>
          </cell>
          <cell r="AI51">
            <v>110952.75207388999</v>
          </cell>
          <cell r="AJ51">
            <v>106869.53006851001</v>
          </cell>
          <cell r="AK51">
            <v>100415.97739105001</v>
          </cell>
          <cell r="AL51">
            <v>88808.012791019981</v>
          </cell>
          <cell r="AM51">
            <v>94189.280224500006</v>
          </cell>
          <cell r="AN51">
            <v>96606.184560260008</v>
          </cell>
          <cell r="AO51">
            <v>84080.995541280019</v>
          </cell>
          <cell r="AP51">
            <v>73766.329733999999</v>
          </cell>
          <cell r="AQ51">
            <v>84380.344107500001</v>
          </cell>
          <cell r="AR51">
            <v>93081.921650999997</v>
          </cell>
          <cell r="AS51">
            <v>90896.104328639994</v>
          </cell>
          <cell r="AT51">
            <v>116465.98224244</v>
          </cell>
          <cell r="AU51">
            <v>120686.42592598</v>
          </cell>
          <cell r="AV51">
            <v>128450.05748590901</v>
          </cell>
          <cell r="AW51">
            <v>140073.610342603</v>
          </cell>
          <cell r="AX51">
            <v>138873.33136113599</v>
          </cell>
          <cell r="AY51">
            <v>135323.575359982</v>
          </cell>
          <cell r="AZ51">
            <v>127525.748880491</v>
          </cell>
          <cell r="BA51">
            <v>130613.622509401</v>
          </cell>
          <cell r="BB51">
            <v>124138.285287116</v>
          </cell>
          <cell r="BC51">
            <v>122361.8131532</v>
          </cell>
          <cell r="BD51">
            <v>126869.80000000002</v>
          </cell>
          <cell r="BE51">
            <v>130150.70000000001</v>
          </cell>
          <cell r="BF51">
            <v>124719.13739456248</v>
          </cell>
          <cell r="BG51">
            <v>121619.74044048433</v>
          </cell>
          <cell r="BH51">
            <v>128009.0556110964</v>
          </cell>
          <cell r="BJ51">
            <v>8949.1538539999965</v>
          </cell>
          <cell r="BK51">
            <v>7925.1242209999982</v>
          </cell>
          <cell r="BL51">
            <v>63182.616472000009</v>
          </cell>
          <cell r="BN51">
            <v>63182.616472000009</v>
          </cell>
          <cell r="BO51">
            <v>-6654.5532050000184</v>
          </cell>
          <cell r="BP51">
            <v>-2116.145033000008</v>
          </cell>
          <cell r="BQ51">
            <v>-1291.0029430000141</v>
          </cell>
          <cell r="BR51">
            <v>2913.4486889999826</v>
          </cell>
          <cell r="BS51">
            <v>2818.4963319999952</v>
          </cell>
          <cell r="BT51">
            <v>-4514.524584000028</v>
          </cell>
          <cell r="BU51">
            <v>-1853.0402180000092</v>
          </cell>
          <cell r="BV51">
            <v>-8065.3751280000288</v>
          </cell>
          <cell r="BW51">
            <v>-7949.9328140000289</v>
          </cell>
          <cell r="BX51">
            <v>-19851.096271000017</v>
          </cell>
          <cell r="BY51">
            <v>-18593.235711000016</v>
          </cell>
          <cell r="BZ51">
            <v>-10764.662635000015</v>
          </cell>
          <cell r="CB51">
            <v>2808.6925899999915</v>
          </cell>
          <cell r="CC51">
            <v>-3698.2923100000044</v>
          </cell>
          <cell r="CD51">
            <v>-7682.9378061199968</v>
          </cell>
          <cell r="CE51">
            <v>-28720.73693680999</v>
          </cell>
          <cell r="CF51">
            <v>-27291.369397380004</v>
          </cell>
          <cell r="CG51">
            <v>-29970.819763506996</v>
          </cell>
          <cell r="CH51">
            <v>-31902.733439097006</v>
          </cell>
          <cell r="CI51">
            <v>-32415.429732490004</v>
          </cell>
          <cell r="CJ51">
            <v>-31772.291474640006</v>
          </cell>
          <cell r="CK51">
            <v>-16903.08970134001</v>
          </cell>
          <cell r="CL51">
            <v>-914.59854827000527</v>
          </cell>
          <cell r="CM51">
            <v>16452.78902556299</v>
          </cell>
        </row>
        <row r="52">
          <cell r="A52" t="str">
            <v xml:space="preserve">   Obligaciones netas SPNF</v>
          </cell>
          <cell r="C52">
            <v>-28274.214506</v>
          </cell>
          <cell r="D52">
            <v>-31395.871047999997</v>
          </cell>
          <cell r="E52">
            <v>-31493.197023999997</v>
          </cell>
          <cell r="F52">
            <v>-32746.742262000003</v>
          </cell>
          <cell r="G52">
            <v>-32890.861054000001</v>
          </cell>
          <cell r="H52">
            <v>-67729.173028999998</v>
          </cell>
          <cell r="I52">
            <v>-68049.205280999988</v>
          </cell>
          <cell r="J52">
            <v>-63446.154819999996</v>
          </cell>
          <cell r="K52">
            <v>-72592.753841999991</v>
          </cell>
          <cell r="L52">
            <v>-70754.065256999995</v>
          </cell>
          <cell r="M52">
            <v>-78857.615886</v>
          </cell>
          <cell r="N52">
            <v>-78922.997410000011</v>
          </cell>
          <cell r="O52">
            <v>-74030.146710000001</v>
          </cell>
          <cell r="P52">
            <v>-77032.664846</v>
          </cell>
          <cell r="Q52">
            <v>-85055.16135699999</v>
          </cell>
          <cell r="R52">
            <v>-86886.643188000016</v>
          </cell>
          <cell r="S52">
            <v>-86965.427867999984</v>
          </cell>
          <cell r="T52">
            <v>-83865.162488000002</v>
          </cell>
          <cell r="U52">
            <v>-81985.569531999994</v>
          </cell>
          <cell r="V52">
            <v>-82536.241119999991</v>
          </cell>
          <cell r="W52">
            <v>-72929.272980000009</v>
          </cell>
          <cell r="X52">
            <v>-68671.295115999994</v>
          </cell>
          <cell r="Y52">
            <v>-74463.775027200012</v>
          </cell>
          <cell r="Z52">
            <v>-69640.784620252001</v>
          </cell>
          <cell r="AA52">
            <v>-75695.614855520005</v>
          </cell>
          <cell r="AB52">
            <v>-86371.154742101397</v>
          </cell>
          <cell r="AC52">
            <v>-90860.62477888001</v>
          </cell>
          <cell r="AD52">
            <v>-94529.039632759988</v>
          </cell>
          <cell r="AE52">
            <v>-103572.95251676721</v>
          </cell>
          <cell r="AF52">
            <v>-113809.49007125861</v>
          </cell>
          <cell r="AG52">
            <v>-88227.818084699989</v>
          </cell>
          <cell r="AH52">
            <v>-84642.393324933815</v>
          </cell>
          <cell r="AI52">
            <v>-85472.087699940006</v>
          </cell>
          <cell r="AJ52">
            <v>-78269.033038359979</v>
          </cell>
          <cell r="AK52">
            <v>-83107.177851400003</v>
          </cell>
          <cell r="AL52">
            <v>-85098.4898139</v>
          </cell>
          <cell r="AM52">
            <v>-90663.430985539992</v>
          </cell>
          <cell r="AN52">
            <v>-94102.135543519995</v>
          </cell>
          <cell r="AO52">
            <v>-94654.309739439981</v>
          </cell>
          <cell r="AP52">
            <v>-88651.976264240002</v>
          </cell>
          <cell r="AQ52">
            <v>-88568.619082199992</v>
          </cell>
          <cell r="AR52">
            <v>-91312.24238843999</v>
          </cell>
          <cell r="AS52">
            <v>-94589.781727440015</v>
          </cell>
          <cell r="AT52">
            <v>-88741.291234799995</v>
          </cell>
          <cell r="AU52">
            <v>-85588.899210269985</v>
          </cell>
          <cell r="AV52">
            <v>-86332.428241865986</v>
          </cell>
          <cell r="AW52">
            <v>-86123.041202033011</v>
          </cell>
          <cell r="AX52">
            <v>-78864.045819514999</v>
          </cell>
          <cell r="AY52">
            <v>-83672.253284469014</v>
          </cell>
          <cell r="AZ52">
            <v>-95360.045492178993</v>
          </cell>
          <cell r="BA52">
            <v>-103452.488036486</v>
          </cell>
          <cell r="BB52">
            <v>-107631.295703779</v>
          </cell>
          <cell r="BC52">
            <v>-115733.14394990001</v>
          </cell>
          <cell r="BD52">
            <v>-128718.70000000001</v>
          </cell>
          <cell r="BE52">
            <v>-125168.6</v>
          </cell>
          <cell r="BF52">
            <v>-108308.47383733347</v>
          </cell>
          <cell r="BG52">
            <v>-107531.67263619255</v>
          </cell>
          <cell r="BH52">
            <v>-86010.812376324349</v>
          </cell>
          <cell r="BJ52">
            <v>3121.656541999997</v>
          </cell>
          <cell r="BK52">
            <v>1253.5452380000061</v>
          </cell>
          <cell r="BL52">
            <v>34838.311974999997</v>
          </cell>
          <cell r="BN52">
            <v>34838.311974999997</v>
          </cell>
          <cell r="BO52">
            <v>-4603.0504609999916</v>
          </cell>
          <cell r="BP52">
            <v>4543.5485610000032</v>
          </cell>
          <cell r="BQ52">
            <v>2704.859976000007</v>
          </cell>
          <cell r="BR52">
            <v>10808.410605000012</v>
          </cell>
          <cell r="BS52">
            <v>10873.792129000023</v>
          </cell>
          <cell r="BT52">
            <v>5980.9414290000132</v>
          </cell>
          <cell r="BU52">
            <v>8983.4595650000119</v>
          </cell>
          <cell r="BV52">
            <v>17005.956076000002</v>
          </cell>
          <cell r="BW52">
            <v>18837.437907000029</v>
          </cell>
          <cell r="BX52">
            <v>18916.222586999997</v>
          </cell>
          <cell r="BY52">
            <v>15815.957207000014</v>
          </cell>
          <cell r="BZ52">
            <v>13936.364251000006</v>
          </cell>
          <cell r="CB52">
            <v>-9606.9681399999827</v>
          </cell>
          <cell r="CC52">
            <v>-13864.946003999998</v>
          </cell>
          <cell r="CD52">
            <v>-8072.4660927999794</v>
          </cell>
          <cell r="CE52">
            <v>-12895.45649974799</v>
          </cell>
          <cell r="CF52">
            <v>-6840.6262644799863</v>
          </cell>
          <cell r="CG52">
            <v>3834.9136221014051</v>
          </cell>
          <cell r="CH52">
            <v>8324.3836588800186</v>
          </cell>
          <cell r="CI52">
            <v>11992.798512759997</v>
          </cell>
          <cell r="CJ52">
            <v>21036.711396767219</v>
          </cell>
          <cell r="CK52">
            <v>31273.248951258618</v>
          </cell>
          <cell r="CL52">
            <v>5691.5769646999979</v>
          </cell>
          <cell r="CM52">
            <v>2106.1522049338237</v>
          </cell>
        </row>
        <row r="53">
          <cell r="A53" t="str">
            <v xml:space="preserve">   Crédito sector privado</v>
          </cell>
          <cell r="C53">
            <v>229028.024179</v>
          </cell>
          <cell r="D53">
            <v>264796.157252</v>
          </cell>
          <cell r="E53">
            <v>270634.05343999999</v>
          </cell>
          <cell r="F53">
            <v>266978.17004</v>
          </cell>
          <cell r="G53">
            <v>275586.89161600004</v>
          </cell>
          <cell r="H53">
            <v>334292.61511199997</v>
          </cell>
          <cell r="I53">
            <v>342520.2476</v>
          </cell>
          <cell r="J53">
            <v>343658.8982</v>
          </cell>
          <cell r="K53">
            <v>346542.35230000003</v>
          </cell>
          <cell r="L53">
            <v>352015.78700000001</v>
          </cell>
          <cell r="M53">
            <v>354740.14910000004</v>
          </cell>
          <cell r="N53">
            <v>358223.00080000004</v>
          </cell>
          <cell r="O53">
            <v>366261.16009999998</v>
          </cell>
          <cell r="P53">
            <v>371858.65750000003</v>
          </cell>
          <cell r="Q53">
            <v>378544.98529999994</v>
          </cell>
          <cell r="R53">
            <v>390745.91130000004</v>
          </cell>
          <cell r="S53">
            <v>399418.18829999998</v>
          </cell>
          <cell r="T53">
            <v>409407.61309999996</v>
          </cell>
          <cell r="U53">
            <v>426064.64610000001</v>
          </cell>
          <cell r="V53">
            <v>437361.91851599998</v>
          </cell>
          <cell r="W53">
            <v>440520.27835599997</v>
          </cell>
          <cell r="X53">
            <v>458518.38068200002</v>
          </cell>
          <cell r="Y53">
            <v>461888.61621742998</v>
          </cell>
          <cell r="Z53">
            <v>466377.4990085141</v>
          </cell>
          <cell r="AA53">
            <v>479915.10144917684</v>
          </cell>
          <cell r="AB53">
            <v>510885.64142081013</v>
          </cell>
          <cell r="AC53">
            <v>522490.32791791169</v>
          </cell>
          <cell r="AD53">
            <v>540266.41510781914</v>
          </cell>
          <cell r="AE53">
            <v>598664.67892324436</v>
          </cell>
          <cell r="AF53">
            <v>604348.18235688668</v>
          </cell>
          <cell r="AG53">
            <v>627409.38328779861</v>
          </cell>
          <cell r="AH53">
            <v>647202.23718941142</v>
          </cell>
          <cell r="AI53">
            <v>665659.16150439112</v>
          </cell>
          <cell r="AJ53">
            <v>678716.20574190235</v>
          </cell>
          <cell r="AK53">
            <v>692563.98803951987</v>
          </cell>
          <cell r="AL53">
            <v>714401.36011287104</v>
          </cell>
          <cell r="AM53">
            <v>712890.11058784812</v>
          </cell>
          <cell r="AN53">
            <v>708969.38565077819</v>
          </cell>
          <cell r="AO53">
            <v>714494.38518410176</v>
          </cell>
          <cell r="AP53">
            <v>713415.48097890755</v>
          </cell>
          <cell r="AQ53">
            <v>727823.37069778051</v>
          </cell>
          <cell r="AR53">
            <v>731691.14977638342</v>
          </cell>
          <cell r="AS53">
            <v>730921.32635335508</v>
          </cell>
          <cell r="AT53">
            <v>752024.68896268378</v>
          </cell>
          <cell r="AU53">
            <v>764756.58812623459</v>
          </cell>
          <cell r="AV53">
            <v>790217.81022643088</v>
          </cell>
          <cell r="AW53">
            <v>802511.15298071131</v>
          </cell>
          <cell r="AX53">
            <v>822192.4147770172</v>
          </cell>
          <cell r="AY53">
            <v>830846.65242327191</v>
          </cell>
          <cell r="AZ53">
            <v>840246.63163062709</v>
          </cell>
          <cell r="BA53">
            <v>857381.59387587535</v>
          </cell>
          <cell r="BB53">
            <v>883574.63585269754</v>
          </cell>
          <cell r="BC53">
            <v>890637.6342784001</v>
          </cell>
          <cell r="BD53">
            <v>900358.35869999998</v>
          </cell>
          <cell r="BE53">
            <v>910623.59409999999</v>
          </cell>
          <cell r="BF53">
            <v>955957.87884237361</v>
          </cell>
          <cell r="BG53">
            <v>977570.18081498158</v>
          </cell>
          <cell r="BH53">
            <v>979870.08468077425</v>
          </cell>
          <cell r="BJ53">
            <v>35768.133073000005</v>
          </cell>
          <cell r="BK53">
            <v>-3655.8833999999915</v>
          </cell>
          <cell r="BL53">
            <v>58705.723495999933</v>
          </cell>
          <cell r="BN53">
            <v>58705.723495999933</v>
          </cell>
          <cell r="BO53">
            <v>1138.6505999999936</v>
          </cell>
          <cell r="BP53">
            <v>4022.1047000000253</v>
          </cell>
          <cell r="BQ53">
            <v>9495.5394000000088</v>
          </cell>
          <cell r="BR53">
            <v>12219.901500000036</v>
          </cell>
          <cell r="BS53">
            <v>15702.753200000036</v>
          </cell>
          <cell r="BT53">
            <v>23740.912499999977</v>
          </cell>
          <cell r="BU53">
            <v>29338.409900000028</v>
          </cell>
          <cell r="BV53">
            <v>36024.73769999994</v>
          </cell>
          <cell r="BW53">
            <v>48225.663700000034</v>
          </cell>
          <cell r="BX53">
            <v>56897.940699999977</v>
          </cell>
          <cell r="BY53">
            <v>66887.365499999956</v>
          </cell>
          <cell r="BZ53">
            <v>83544.39850000001</v>
          </cell>
          <cell r="CB53">
            <v>3158.3598399999901</v>
          </cell>
          <cell r="CC53">
            <v>21156.462166000041</v>
          </cell>
          <cell r="CD53">
            <v>24526.697701430006</v>
          </cell>
          <cell r="CE53">
            <v>29015.580492514127</v>
          </cell>
          <cell r="CF53">
            <v>42553.182933176868</v>
          </cell>
          <cell r="CG53">
            <v>73523.722904810158</v>
          </cell>
          <cell r="CH53">
            <v>85128.409401911718</v>
          </cell>
          <cell r="CI53">
            <v>102904.49659181916</v>
          </cell>
          <cell r="CJ53">
            <v>161302.76040724438</v>
          </cell>
          <cell r="CK53">
            <v>166986.26384088671</v>
          </cell>
          <cell r="CL53">
            <v>190047.46477179864</v>
          </cell>
          <cell r="CM53">
            <v>209840.31867341144</v>
          </cell>
        </row>
        <row r="54">
          <cell r="A54" t="str">
            <v xml:space="preserve">   Posición neta BCCR</v>
          </cell>
          <cell r="C54">
            <v>143102.34219599998</v>
          </cell>
          <cell r="D54">
            <v>152889.62819500003</v>
          </cell>
          <cell r="E54">
            <v>167533.37457399999</v>
          </cell>
          <cell r="F54">
            <v>246816.08928999997</v>
          </cell>
          <cell r="G54">
            <v>268072.67975399998</v>
          </cell>
          <cell r="H54">
            <v>298774.70678799995</v>
          </cell>
          <cell r="I54">
            <v>320251.96198399994</v>
          </cell>
          <cell r="J54">
            <v>338628.32473599992</v>
          </cell>
          <cell r="K54">
            <v>335744.89388300001</v>
          </cell>
          <cell r="L54">
            <v>341352.59112200001</v>
          </cell>
          <cell r="M54">
            <v>331346.57497999998</v>
          </cell>
          <cell r="N54">
            <v>334561.20792400005</v>
          </cell>
          <cell r="O54">
            <v>354033.36455</v>
          </cell>
          <cell r="P54">
            <v>346960.16039999999</v>
          </cell>
          <cell r="Q54">
            <v>348871.90312599996</v>
          </cell>
          <cell r="R54">
            <v>370258.98574799998</v>
          </cell>
          <cell r="S54">
            <v>365643.10428000003</v>
          </cell>
          <cell r="T54">
            <v>371599.10323200002</v>
          </cell>
          <cell r="U54">
            <v>352541.02972399996</v>
          </cell>
          <cell r="V54">
            <v>375010.23405799991</v>
          </cell>
          <cell r="W54">
            <v>369428.94328399998</v>
          </cell>
          <cell r="X54">
            <v>344917.75932199997</v>
          </cell>
          <cell r="Y54">
            <v>305532.31329821015</v>
          </cell>
          <cell r="Z54">
            <v>314974.07750651811</v>
          </cell>
          <cell r="AA54">
            <v>329709.51377782994</v>
          </cell>
          <cell r="AB54">
            <v>358329.92492798949</v>
          </cell>
          <cell r="AC54">
            <v>381072.44167410466</v>
          </cell>
          <cell r="AD54">
            <v>386588.55027357908</v>
          </cell>
          <cell r="AE54">
            <v>394514.86539223185</v>
          </cell>
          <cell r="AF54">
            <v>357839.43287988845</v>
          </cell>
          <cell r="AG54">
            <v>334058.26800490334</v>
          </cell>
          <cell r="AH54">
            <v>300675.71772876737</v>
          </cell>
          <cell r="AI54">
            <v>316450.2349132612</v>
          </cell>
          <cell r="AJ54">
            <v>318028.54690864339</v>
          </cell>
          <cell r="AK54">
            <v>334439.69379934145</v>
          </cell>
          <cell r="AL54">
            <v>344086.34074199159</v>
          </cell>
          <cell r="AM54">
            <v>371133.60186364624</v>
          </cell>
          <cell r="AN54">
            <v>387275.48571518948</v>
          </cell>
          <cell r="AO54">
            <v>411656.3131364538</v>
          </cell>
          <cell r="AP54">
            <v>424939.38185812999</v>
          </cell>
          <cell r="AQ54">
            <v>429523.67537115148</v>
          </cell>
          <cell r="AR54">
            <v>424827.55560663511</v>
          </cell>
          <cell r="AS54">
            <v>436743.34741955256</v>
          </cell>
          <cell r="AT54">
            <v>444848.78123913624</v>
          </cell>
          <cell r="AU54">
            <v>421424.54003837646</v>
          </cell>
          <cell r="AV54">
            <v>440763.00777078903</v>
          </cell>
          <cell r="AW54">
            <v>453971.55907141068</v>
          </cell>
          <cell r="AX54">
            <v>464945.23112394736</v>
          </cell>
          <cell r="AY54">
            <v>453958.12142224214</v>
          </cell>
          <cell r="AZ54">
            <v>445324.59545243811</v>
          </cell>
          <cell r="BA54">
            <v>391696.12063900515</v>
          </cell>
          <cell r="BB54">
            <v>427834.33920857299</v>
          </cell>
          <cell r="BC54">
            <v>458099.58028646605</v>
          </cell>
          <cell r="BD54">
            <v>475515.37585933693</v>
          </cell>
          <cell r="BE54">
            <v>457600.41442551301</v>
          </cell>
          <cell r="BF54">
            <v>410641.07676327508</v>
          </cell>
          <cell r="BG54">
            <v>425152.11129582184</v>
          </cell>
          <cell r="BH54">
            <v>400743.09205519367</v>
          </cell>
          <cell r="BJ54">
            <v>9787.2859990000434</v>
          </cell>
          <cell r="BK54">
            <v>79282.714715999988</v>
          </cell>
          <cell r="BL54">
            <v>30702.02703399997</v>
          </cell>
          <cell r="BN54">
            <v>30702.02703399997</v>
          </cell>
          <cell r="BO54">
            <v>18376.362751999986</v>
          </cell>
          <cell r="BP54">
            <v>15492.931899000076</v>
          </cell>
          <cell r="BQ54">
            <v>21100.629138000077</v>
          </cell>
          <cell r="BR54">
            <v>11094.61299600004</v>
          </cell>
          <cell r="BS54">
            <v>14309.24594000011</v>
          </cell>
          <cell r="BT54">
            <v>33781.402566000063</v>
          </cell>
          <cell r="BU54">
            <v>26708.198416000057</v>
          </cell>
          <cell r="BV54">
            <v>28619.941142000025</v>
          </cell>
          <cell r="BW54">
            <v>50007.023764000041</v>
          </cell>
          <cell r="BX54">
            <v>45391.142296000093</v>
          </cell>
          <cell r="BY54">
            <v>51347.141248000087</v>
          </cell>
          <cell r="BZ54">
            <v>32289.067740000028</v>
          </cell>
          <cell r="CB54">
            <v>-5581.2907739999355</v>
          </cell>
          <cell r="CC54">
            <v>-30092.474735999946</v>
          </cell>
          <cell r="CD54">
            <v>-69477.920759789762</v>
          </cell>
          <cell r="CE54">
            <v>-60036.156551481807</v>
          </cell>
          <cell r="CF54">
            <v>-45300.720280169975</v>
          </cell>
          <cell r="CG54">
            <v>-16680.309130010428</v>
          </cell>
          <cell r="CH54">
            <v>6062.2076161047444</v>
          </cell>
          <cell r="CI54">
            <v>11578.316215579165</v>
          </cell>
          <cell r="CJ54">
            <v>19504.631334231934</v>
          </cell>
          <cell r="CK54">
            <v>-17170.801178111462</v>
          </cell>
          <cell r="CL54">
            <v>-40951.966053096578</v>
          </cell>
          <cell r="CM54">
            <v>-74334.516329232545</v>
          </cell>
        </row>
        <row r="55">
          <cell r="A55" t="str">
            <v xml:space="preserve">   Otros</v>
          </cell>
          <cell r="C55">
            <v>11629.426401999959</v>
          </cell>
          <cell r="D55">
            <v>25274.879104000029</v>
          </cell>
          <cell r="E55">
            <v>22662.516010000065</v>
          </cell>
          <cell r="F55">
            <v>-39247.909076999997</v>
          </cell>
          <cell r="G55">
            <v>-42242.387709000053</v>
          </cell>
          <cell r="H55">
            <v>-52292.576556000058</v>
          </cell>
          <cell r="I55">
            <v>-55019.162283999962</v>
          </cell>
          <cell r="J55">
            <v>-80403.877950000024</v>
          </cell>
          <cell r="K55">
            <v>-81276.146587999858</v>
          </cell>
          <cell r="L55">
            <v>-89991.827398999929</v>
          </cell>
          <cell r="M55">
            <v>-64703.096681999916</v>
          </cell>
          <cell r="N55">
            <v>-71778.672274000113</v>
          </cell>
          <cell r="O55">
            <v>-64711.364269999955</v>
          </cell>
          <cell r="P55">
            <v>-58509.158119999869</v>
          </cell>
          <cell r="Q55">
            <v>-50398.57727800007</v>
          </cell>
          <cell r="R55">
            <v>-72676.081537999853</v>
          </cell>
          <cell r="S55">
            <v>-58661.167847999714</v>
          </cell>
          <cell r="T55">
            <v>-52408.265435999878</v>
          </cell>
          <cell r="U55">
            <v>-31885.258276000135</v>
          </cell>
          <cell r="V55">
            <v>-32140.57006000006</v>
          </cell>
          <cell r="W55">
            <v>-27734.196440000025</v>
          </cell>
          <cell r="X55">
            <v>-36775.190672000012</v>
          </cell>
          <cell r="Y55">
            <v>36286.982037862137</v>
          </cell>
          <cell r="Z55">
            <v>35858.445708439416</v>
          </cell>
          <cell r="AA55">
            <v>17418.253149490774</v>
          </cell>
          <cell r="AB55">
            <v>4967.3212873976154</v>
          </cell>
          <cell r="AC55">
            <v>-10644.385403573968</v>
          </cell>
          <cell r="AD55">
            <v>-17700.113432176098</v>
          </cell>
          <cell r="AE55">
            <v>-23928.811350978358</v>
          </cell>
          <cell r="AF55">
            <v>-17763.145173776094</v>
          </cell>
          <cell r="AG55">
            <v>-13249.637724677865</v>
          </cell>
          <cell r="AH55">
            <v>-23631.224302362651</v>
          </cell>
          <cell r="AI55">
            <v>-18940.028570026261</v>
          </cell>
          <cell r="AJ55">
            <v>-4871.770434928505</v>
          </cell>
          <cell r="AK55">
            <v>-2454.3489405001455</v>
          </cell>
          <cell r="AL55">
            <v>-8948.2879389552763</v>
          </cell>
          <cell r="AM55">
            <v>21395.666761717795</v>
          </cell>
          <cell r="AN55">
            <v>24198.59497684893</v>
          </cell>
          <cell r="AO55">
            <v>-28403.131830434999</v>
          </cell>
          <cell r="AP55">
            <v>-25366.351822143195</v>
          </cell>
          <cell r="AQ55">
            <v>-28210.347135808617</v>
          </cell>
          <cell r="AR55">
            <v>-20925.575226822097</v>
          </cell>
          <cell r="AS55">
            <v>-28613.107137248669</v>
          </cell>
          <cell r="AT55">
            <v>-35275.080014247644</v>
          </cell>
          <cell r="AU55">
            <v>-52372.732224470179</v>
          </cell>
          <cell r="AV55">
            <v>-52097.329902056386</v>
          </cell>
          <cell r="AW55">
            <v>-40314.937104024968</v>
          </cell>
          <cell r="AX55">
            <v>-46099.732614342822</v>
          </cell>
          <cell r="AY55">
            <v>-46044.671329543096</v>
          </cell>
          <cell r="AZ55">
            <v>-29649.983198085356</v>
          </cell>
          <cell r="BA55">
            <v>-41775.035191336887</v>
          </cell>
          <cell r="BB55">
            <v>-16042.762869280865</v>
          </cell>
          <cell r="BC55">
            <v>-23758.272370199891</v>
          </cell>
          <cell r="BD55">
            <v>-81195.189542813838</v>
          </cell>
          <cell r="BE55">
            <v>-86142.543445250136</v>
          </cell>
          <cell r="BF55">
            <v>-93476.733188603102</v>
          </cell>
          <cell r="BG55">
            <v>-97729.48358609846</v>
          </cell>
          <cell r="BH55">
            <v>-54102.521462517936</v>
          </cell>
          <cell r="BJ55">
            <v>13645.452702000068</v>
          </cell>
          <cell r="BK55">
            <v>-61910.425087000061</v>
          </cell>
          <cell r="BL55">
            <v>-10050.188847000005</v>
          </cell>
          <cell r="BN55">
            <v>-10050.188847000005</v>
          </cell>
          <cell r="BO55">
            <v>-25384.715666000062</v>
          </cell>
          <cell r="BP55">
            <v>-26256.984303999896</v>
          </cell>
          <cell r="BQ55">
            <v>-34972.665114999967</v>
          </cell>
          <cell r="BR55">
            <v>-9683.9343979999539</v>
          </cell>
          <cell r="BS55">
            <v>-16759.509990000151</v>
          </cell>
          <cell r="BT55">
            <v>-9692.2019859999928</v>
          </cell>
          <cell r="BU55">
            <v>-3489.9958359999073</v>
          </cell>
          <cell r="BV55">
            <v>4620.585005999892</v>
          </cell>
          <cell r="BW55">
            <v>-17656.919253999891</v>
          </cell>
          <cell r="BX55">
            <v>-3642.0055639997518</v>
          </cell>
          <cell r="BY55">
            <v>2610.896848000084</v>
          </cell>
          <cell r="BZ55">
            <v>23133.904007999823</v>
          </cell>
          <cell r="CB55">
            <v>4406.3736200000276</v>
          </cell>
          <cell r="CC55">
            <v>-4634.6206119999551</v>
          </cell>
          <cell r="CD55">
            <v>68427.552097862208</v>
          </cell>
          <cell r="CE55">
            <v>67999.01576843948</v>
          </cell>
          <cell r="CF55">
            <v>49558.823209490845</v>
          </cell>
          <cell r="CG55">
            <v>37107.891347397672</v>
          </cell>
          <cell r="CH55">
            <v>21496.184656426092</v>
          </cell>
          <cell r="CI55">
            <v>14440.456627823965</v>
          </cell>
          <cell r="CJ55">
            <v>8211.7587090216985</v>
          </cell>
          <cell r="CK55">
            <v>14377.424886223962</v>
          </cell>
          <cell r="CL55">
            <v>18890.932335322199</v>
          </cell>
          <cell r="CM55">
            <v>8509.3457576374058</v>
          </cell>
        </row>
        <row r="56">
          <cell r="A56" t="str">
            <v xml:space="preserve">      Capital y reservas</v>
          </cell>
          <cell r="C56">
            <v>-43039.703899999993</v>
          </cell>
          <cell r="D56">
            <v>-29205.5046</v>
          </cell>
          <cell r="E56">
            <v>-29205.5046</v>
          </cell>
          <cell r="F56">
            <v>-86021.991700000013</v>
          </cell>
          <cell r="G56">
            <v>-86021.991700000013</v>
          </cell>
          <cell r="H56">
            <v>-95466.179499999998</v>
          </cell>
          <cell r="I56">
            <v>-95466.179499999998</v>
          </cell>
          <cell r="J56">
            <v>-95470.250100000005</v>
          </cell>
          <cell r="K56">
            <v>-95846.704799999992</v>
          </cell>
          <cell r="L56">
            <v>-95935.540299999993</v>
          </cell>
          <cell r="M56">
            <v>-97141.676900000006</v>
          </cell>
          <cell r="N56">
            <v>-97979.764899999995</v>
          </cell>
          <cell r="O56">
            <v>-109074.15410000001</v>
          </cell>
          <cell r="P56">
            <v>-109185.64929999999</v>
          </cell>
          <cell r="Q56">
            <v>-109534.0301</v>
          </cell>
          <cell r="R56">
            <v>-110278.289</v>
          </cell>
          <cell r="S56">
            <v>-109849.97529999999</v>
          </cell>
          <cell r="T56">
            <v>-108675.96599999999</v>
          </cell>
          <cell r="U56">
            <v>-121160.26319999999</v>
          </cell>
          <cell r="V56">
            <v>-121160.26319999999</v>
          </cell>
          <cell r="W56">
            <v>-119225.5306</v>
          </cell>
          <cell r="X56">
            <v>-120949.07579999999</v>
          </cell>
          <cell r="Y56">
            <v>-123265.85951000001</v>
          </cell>
          <cell r="Z56">
            <v>-123586.00631647455</v>
          </cell>
          <cell r="AA56">
            <v>-124941.88318555029</v>
          </cell>
          <cell r="AB56">
            <v>-131706.3218305597</v>
          </cell>
          <cell r="AC56">
            <v>-132110.20360940136</v>
          </cell>
          <cell r="AD56">
            <v>-133178.44270245222</v>
          </cell>
          <cell r="AE56">
            <v>-134899.22922901469</v>
          </cell>
          <cell r="AF56">
            <v>-135525.79542726686</v>
          </cell>
          <cell r="AG56">
            <v>-137140.81189616208</v>
          </cell>
          <cell r="AH56">
            <v>-147729.65848078174</v>
          </cell>
          <cell r="AI56">
            <v>-147881.20015586828</v>
          </cell>
          <cell r="AJ56">
            <v>-145484.57027945528</v>
          </cell>
          <cell r="AK56">
            <v>-144636.80230524309</v>
          </cell>
          <cell r="AL56">
            <v>-145675.5474191301</v>
          </cell>
          <cell r="AM56">
            <v>-146367.41923927839</v>
          </cell>
          <cell r="AN56">
            <v>-147016.13714278064</v>
          </cell>
          <cell r="AO56">
            <v>-158776.42080930871</v>
          </cell>
          <cell r="AP56">
            <v>-161847.10301494255</v>
          </cell>
          <cell r="AQ56">
            <v>-163649.89268454004</v>
          </cell>
          <cell r="AR56">
            <v>-164162.64884961062</v>
          </cell>
          <cell r="AS56">
            <v>-165198.89601528208</v>
          </cell>
          <cell r="AT56">
            <v>-167470.17657914283</v>
          </cell>
          <cell r="AU56">
            <v>-179224.30246737131</v>
          </cell>
          <cell r="AV56">
            <v>-179490.07654760993</v>
          </cell>
          <cell r="AW56">
            <v>-181391.67477196592</v>
          </cell>
          <cell r="AX56">
            <v>-180643.72298783445</v>
          </cell>
          <cell r="AY56">
            <v>-180491.0360924546</v>
          </cell>
          <cell r="AZ56">
            <v>-181080.79650229786</v>
          </cell>
          <cell r="BA56">
            <v>-181591.87944566389</v>
          </cell>
          <cell r="BB56">
            <v>-196269.60483843484</v>
          </cell>
          <cell r="BC56">
            <v>-197913.30035969999</v>
          </cell>
          <cell r="BD56">
            <v>-190104.0815939366</v>
          </cell>
          <cell r="BE56">
            <v>-191474.22317370132</v>
          </cell>
          <cell r="BF56">
            <v>-192854.23980682032</v>
          </cell>
          <cell r="BG56">
            <v>-194244.20266599581</v>
          </cell>
          <cell r="BH56">
            <v>-195644.18343689485</v>
          </cell>
          <cell r="BJ56">
            <v>-13834.199299999993</v>
          </cell>
          <cell r="BK56">
            <v>56816.487100000013</v>
          </cell>
          <cell r="BL56">
            <v>9444.1877999999851</v>
          </cell>
          <cell r="BN56">
            <v>9444.1877999999851</v>
          </cell>
          <cell r="BO56">
            <v>4.0706000000063796</v>
          </cell>
          <cell r="BP56">
            <v>380.52529999999388</v>
          </cell>
          <cell r="BQ56">
            <v>469.36079999999492</v>
          </cell>
          <cell r="BR56">
            <v>1675.4974000000075</v>
          </cell>
          <cell r="BS56">
            <v>2513.5853999999963</v>
          </cell>
          <cell r="BT56">
            <v>13607.974600000016</v>
          </cell>
          <cell r="BU56">
            <v>13719.469799999992</v>
          </cell>
          <cell r="BV56">
            <v>14067.850600000005</v>
          </cell>
          <cell r="BW56">
            <v>14812.109500000006</v>
          </cell>
          <cell r="BX56">
            <v>14383.795799999993</v>
          </cell>
          <cell r="BY56">
            <v>13209.786499999987</v>
          </cell>
          <cell r="BZ56">
            <v>25694.083699999988</v>
          </cell>
          <cell r="CB56">
            <v>-1934.7325999999885</v>
          </cell>
          <cell r="CC56">
            <v>-211.18739999999525</v>
          </cell>
          <cell r="CD56">
            <v>2105.5963100000226</v>
          </cell>
          <cell r="CE56">
            <v>2425.7431164745649</v>
          </cell>
          <cell r="CF56">
            <v>3781.6199855503073</v>
          </cell>
          <cell r="CG56">
            <v>10546.05863055971</v>
          </cell>
          <cell r="CH56">
            <v>10949.940409401373</v>
          </cell>
          <cell r="CI56">
            <v>12018.179502452229</v>
          </cell>
          <cell r="CJ56">
            <v>13738.9660290147</v>
          </cell>
          <cell r="CK56">
            <v>14365.532227266871</v>
          </cell>
          <cell r="CL56">
            <v>15980.548696162092</v>
          </cell>
          <cell r="CM56">
            <v>26569.395280781755</v>
          </cell>
        </row>
        <row r="57">
          <cell r="A57" t="str">
            <v xml:space="preserve">      Otros</v>
          </cell>
          <cell r="C57">
            <v>54669.130301999954</v>
          </cell>
          <cell r="D57">
            <v>54480.383704000029</v>
          </cell>
          <cell r="E57">
            <v>51868.020610000065</v>
          </cell>
          <cell r="F57">
            <v>46774.082623000017</v>
          </cell>
          <cell r="G57">
            <v>43779.60399099996</v>
          </cell>
          <cell r="H57">
            <v>43173.60294399994</v>
          </cell>
          <cell r="I57">
            <v>40447.017216000037</v>
          </cell>
          <cell r="J57">
            <v>15066.372149999981</v>
          </cell>
          <cell r="K57">
            <v>14570.558212000135</v>
          </cell>
          <cell r="L57">
            <v>5943.7129010000644</v>
          </cell>
          <cell r="M57">
            <v>32438.58021800009</v>
          </cell>
          <cell r="N57">
            <v>26201.092625999881</v>
          </cell>
          <cell r="O57">
            <v>44362.78983000006</v>
          </cell>
          <cell r="P57">
            <v>50676.491180000121</v>
          </cell>
          <cell r="Q57">
            <v>59135.452821999934</v>
          </cell>
          <cell r="R57">
            <v>37602.207462000151</v>
          </cell>
          <cell r="S57">
            <v>51188.807452000277</v>
          </cell>
          <cell r="T57">
            <v>56267.700564000108</v>
          </cell>
          <cell r="U57">
            <v>89275.004923999848</v>
          </cell>
          <cell r="V57">
            <v>89019.69313999993</v>
          </cell>
          <cell r="W57">
            <v>91491.334159999969</v>
          </cell>
          <cell r="X57">
            <v>84173.88512799998</v>
          </cell>
          <cell r="Y57">
            <v>159552.84154786216</v>
          </cell>
          <cell r="Z57">
            <v>159444.45202491398</v>
          </cell>
          <cell r="AA57">
            <v>142360.13633504108</v>
          </cell>
          <cell r="AB57">
            <v>136673.64311795731</v>
          </cell>
          <cell r="AC57">
            <v>121465.8182058274</v>
          </cell>
          <cell r="AD57">
            <v>115478.32927027612</v>
          </cell>
          <cell r="AE57">
            <v>110970.41787803633</v>
          </cell>
          <cell r="AF57">
            <v>117762.65025349076</v>
          </cell>
          <cell r="AG57">
            <v>123891.17417148422</v>
          </cell>
          <cell r="AH57">
            <v>124098.43417841909</v>
          </cell>
          <cell r="AI57">
            <v>128941.17158584202</v>
          </cell>
          <cell r="AJ57">
            <v>140612.79984452677</v>
          </cell>
          <cell r="AK57">
            <v>142182.45336474295</v>
          </cell>
          <cell r="AL57">
            <v>136727.25948017483</v>
          </cell>
          <cell r="AM57">
            <v>167763.08600099618</v>
          </cell>
          <cell r="AN57">
            <v>171214.73211962957</v>
          </cell>
          <cell r="AO57">
            <v>130373.28897887371</v>
          </cell>
          <cell r="AP57">
            <v>136480.75119279936</v>
          </cell>
          <cell r="AQ57">
            <v>135439.54554873143</v>
          </cell>
          <cell r="AR57">
            <v>143237.07362278854</v>
          </cell>
          <cell r="AS57">
            <v>136585.7888780334</v>
          </cell>
          <cell r="AT57">
            <v>132195.09656489518</v>
          </cell>
          <cell r="AU57">
            <v>126851.57024290113</v>
          </cell>
          <cell r="AV57">
            <v>127392.74664555355</v>
          </cell>
          <cell r="AW57">
            <v>141076.73766794096</v>
          </cell>
          <cell r="AX57">
            <v>134543.99037349163</v>
          </cell>
          <cell r="AY57">
            <v>134446.36476291151</v>
          </cell>
          <cell r="AZ57">
            <v>151430.8133042125</v>
          </cell>
          <cell r="BA57">
            <v>139816.84425432701</v>
          </cell>
          <cell r="BB57">
            <v>180226.84196915396</v>
          </cell>
          <cell r="BC57">
            <v>174155.02798950009</v>
          </cell>
          <cell r="BD57">
            <v>108908.89205112276</v>
          </cell>
          <cell r="BE57">
            <v>105331.67972845118</v>
          </cell>
          <cell r="BF57">
            <v>99377.506618217216</v>
          </cell>
          <cell r="BG57">
            <v>96514.719079897346</v>
          </cell>
          <cell r="BH57">
            <v>141541.66197437691</v>
          </cell>
          <cell r="BJ57">
            <v>-188.74659799992514</v>
          </cell>
          <cell r="BK57">
            <v>-5093.9379870000485</v>
          </cell>
          <cell r="BL57">
            <v>-606.00104700001975</v>
          </cell>
          <cell r="BN57">
            <v>-606.00104700001975</v>
          </cell>
          <cell r="BO57">
            <v>-25380.645066000056</v>
          </cell>
          <cell r="BP57">
            <v>-25876.459003999902</v>
          </cell>
          <cell r="BQ57">
            <v>-34503.304314999972</v>
          </cell>
          <cell r="BR57">
            <v>-8008.4369979999465</v>
          </cell>
          <cell r="BS57">
            <v>-14245.924590000155</v>
          </cell>
          <cell r="BT57">
            <v>3915.7726140000232</v>
          </cell>
          <cell r="BU57">
            <v>10229.473964000084</v>
          </cell>
          <cell r="BV57">
            <v>18688.435605999897</v>
          </cell>
          <cell r="BW57">
            <v>-2844.8097539998853</v>
          </cell>
          <cell r="BX57">
            <v>10741.790236000241</v>
          </cell>
          <cell r="BY57">
            <v>15820.683348000071</v>
          </cell>
          <cell r="BZ57">
            <v>48827.987707999811</v>
          </cell>
          <cell r="CB57">
            <v>2471.6410200000391</v>
          </cell>
          <cell r="CC57">
            <v>-4845.8080119999504</v>
          </cell>
          <cell r="CD57">
            <v>70533.148407862231</v>
          </cell>
          <cell r="CE57">
            <v>70424.758884914045</v>
          </cell>
          <cell r="CF57">
            <v>53340.443195041153</v>
          </cell>
          <cell r="CG57">
            <v>47653.949977957382</v>
          </cell>
          <cell r="CH57">
            <v>32446.125065827466</v>
          </cell>
          <cell r="CI57">
            <v>26458.636130276194</v>
          </cell>
          <cell r="CJ57">
            <v>21950.724738036399</v>
          </cell>
          <cell r="CK57">
            <v>28742.957113490833</v>
          </cell>
          <cell r="CL57">
            <v>34871.481031484291</v>
          </cell>
          <cell r="CM57">
            <v>35078.741038419161</v>
          </cell>
        </row>
        <row r="58">
          <cell r="A58" t="str">
            <v xml:space="preserve">   BRECHA</v>
          </cell>
          <cell r="C58">
            <v>-104.27395599993724</v>
          </cell>
          <cell r="D58">
            <v>-176.46995599996444</v>
          </cell>
          <cell r="E58">
            <v>-176.46995600002992</v>
          </cell>
          <cell r="F58">
            <v>1.1589999849093147E-3</v>
          </cell>
          <cell r="G58">
            <v>-2.2641000025032554E-2</v>
          </cell>
          <cell r="H58">
            <v>-0.19305499990878161</v>
          </cell>
          <cell r="I58">
            <v>-0.19305500003974885</v>
          </cell>
          <cell r="J58">
            <v>1.5703240001166705</v>
          </cell>
          <cell r="K58">
            <v>0.21293099989998154</v>
          </cell>
          <cell r="L58">
            <v>0.30539999970642384</v>
          </cell>
          <cell r="M58">
            <v>0.37614799983566627</v>
          </cell>
          <cell r="N58">
            <v>2.0690000019385479E-2</v>
          </cell>
          <cell r="O58">
            <v>4.1774999983317684E-2</v>
          </cell>
          <cell r="P58">
            <v>2.4438999891572166E-2</v>
          </cell>
          <cell r="Q58">
            <v>3.5906000295653939E-2</v>
          </cell>
          <cell r="R58">
            <v>4.4667999783996493E-2</v>
          </cell>
          <cell r="S58">
            <v>4.2687999775807839E-2</v>
          </cell>
          <cell r="T58">
            <v>2.2971999984292779E-2</v>
          </cell>
          <cell r="U58">
            <v>2.498400011609192E-2</v>
          </cell>
          <cell r="V58">
            <v>2.4984000137919793E-2</v>
          </cell>
          <cell r="W58">
            <v>4.925200010984554E-2</v>
          </cell>
          <cell r="X58">
            <v>9.9859999914770015E-2</v>
          </cell>
          <cell r="Y58">
            <v>-2.8342765290290117E-7</v>
          </cell>
          <cell r="Z58">
            <v>6.707668217131868E-5</v>
          </cell>
          <cell r="AA58">
            <v>3.563731734175235E-4</v>
          </cell>
          <cell r="AB58">
            <v>2.9503824771381915E-4</v>
          </cell>
          <cell r="AC58">
            <v>-7.4072520874324255E-4</v>
          </cell>
          <cell r="AD58">
            <v>-6.3003153627505526E-4</v>
          </cell>
          <cell r="AE58">
            <v>2.2773319506086409E-4</v>
          </cell>
          <cell r="AF58">
            <v>6.5146562701556832E-4</v>
          </cell>
          <cell r="AG58">
            <v>-2.405304039712064E-4</v>
          </cell>
          <cell r="AH58">
            <v>-1.6354955732822418E-5</v>
          </cell>
          <cell r="AI58">
            <v>-1.6354970284737647E-5</v>
          </cell>
          <cell r="AJ58">
            <v>-3.7610880099236965E-7</v>
          </cell>
          <cell r="AK58">
            <v>-5.2902032621204853E-7</v>
          </cell>
          <cell r="AL58">
            <v>5.0597736844792962E-7</v>
          </cell>
          <cell r="AM58">
            <v>-1.9013314158655703E-6</v>
          </cell>
          <cell r="AN58">
            <v>-2.9937436920590699E-6</v>
          </cell>
          <cell r="AO58">
            <v>-7.8931043390184641E-7</v>
          </cell>
          <cell r="AP58">
            <v>-7.6507421908900142E-7</v>
          </cell>
          <cell r="AQ58">
            <v>7.5979187386110425E-7</v>
          </cell>
          <cell r="AR58">
            <v>8.9516106527298689E-7</v>
          </cell>
          <cell r="AS58">
            <v>-4.2835745261982083E-7</v>
          </cell>
          <cell r="AT58">
            <v>4.7461071517318487E-8</v>
          </cell>
          <cell r="AU58">
            <v>-8.8923843577504158E-7</v>
          </cell>
          <cell r="AV58">
            <v>-8.8939850684255362E-7</v>
          </cell>
          <cell r="AW58">
            <v>8.0237805377691984E-7</v>
          </cell>
          <cell r="AX58">
            <v>2.5215558707714081E-7</v>
          </cell>
          <cell r="AY58">
            <v>-8.0223253462463617E-7</v>
          </cell>
          <cell r="AZ58">
            <v>-1.0060393833555281E-6</v>
          </cell>
          <cell r="BA58">
            <v>-9.9860335467383265E-7</v>
          </cell>
          <cell r="BB58">
            <v>-4.5834167394787073E-7</v>
          </cell>
          <cell r="BC58">
            <v>4.2659997416194528E-4</v>
          </cell>
          <cell r="BD58">
            <v>-0.47879456737427972</v>
          </cell>
          <cell r="BE58">
            <v>0.29944950330536813</v>
          </cell>
          <cell r="BF58">
            <v>0.45922117892769165</v>
          </cell>
          <cell r="BG58">
            <v>-0.26925952553574461</v>
          </cell>
          <cell r="BH58">
            <v>-6.2796295096632093E-3</v>
          </cell>
          <cell r="BJ58">
            <v>-72.196000000027198</v>
          </cell>
          <cell r="BK58">
            <v>176.47111500001483</v>
          </cell>
          <cell r="BL58">
            <v>-0.17041399988374906</v>
          </cell>
          <cell r="BN58">
            <v>-0.17041399988374906</v>
          </cell>
          <cell r="BO58">
            <v>1.7633790001564194</v>
          </cell>
          <cell r="BP58">
            <v>0.40598599993973039</v>
          </cell>
          <cell r="BQ58">
            <v>0.49845499974617269</v>
          </cell>
          <cell r="BR58">
            <v>0.56920299987541512</v>
          </cell>
          <cell r="BS58">
            <v>0.21374500005913433</v>
          </cell>
          <cell r="BT58">
            <v>0.23483000002306653</v>
          </cell>
          <cell r="BU58">
            <v>0.21749399993132101</v>
          </cell>
          <cell r="BV58">
            <v>0.22896100033540279</v>
          </cell>
          <cell r="BW58">
            <v>0.23772299982374534</v>
          </cell>
          <cell r="BX58">
            <v>0.23574299981555669</v>
          </cell>
          <cell r="BY58">
            <v>0.21602700002404163</v>
          </cell>
          <cell r="BZ58">
            <v>0.21803900015584077</v>
          </cell>
          <cell r="CB58">
            <v>2.4267999971925747E-2</v>
          </cell>
          <cell r="CC58">
            <v>7.4875999776850222E-2</v>
          </cell>
          <cell r="CD58">
            <v>-2.4984283565572696E-2</v>
          </cell>
          <cell r="CE58">
            <v>-2.4916923455748474E-2</v>
          </cell>
          <cell r="CF58">
            <v>-2.4627626964502269E-2</v>
          </cell>
          <cell r="CG58">
            <v>-2.4688961890205974E-2</v>
          </cell>
          <cell r="CH58">
            <v>-2.5724725346663035E-2</v>
          </cell>
          <cell r="CI58">
            <v>-2.5614031674194848E-2</v>
          </cell>
          <cell r="CJ58">
            <v>-2.4756266942858929E-2</v>
          </cell>
          <cell r="CK58">
            <v>-2.4332534510904225E-2</v>
          </cell>
          <cell r="CL58">
            <v>-2.5224530541890999E-2</v>
          </cell>
          <cell r="CM58">
            <v>-2.5000355093652615E-2</v>
          </cell>
        </row>
        <row r="60">
          <cell r="A60" t="str">
            <v>OBLIGACIONES SECTOR PRIVADO</v>
          </cell>
          <cell r="C60">
            <v>383148.26861700002</v>
          </cell>
          <cell r="D60">
            <v>452698.18251900002</v>
          </cell>
          <cell r="E60">
            <v>472920.65629499999</v>
          </cell>
          <cell r="F60">
            <v>482132.37253599998</v>
          </cell>
          <cell r="G60">
            <v>510711.46879999997</v>
          </cell>
          <cell r="H60">
            <v>621258.26246799994</v>
          </cell>
          <cell r="I60">
            <v>650668.69202399999</v>
          </cell>
          <cell r="J60">
            <v>638292.96242200001</v>
          </cell>
          <cell r="K60">
            <v>629783.66203300003</v>
          </cell>
          <cell r="L60">
            <v>641623.25478399987</v>
          </cell>
          <cell r="M60">
            <v>651482.44237399986</v>
          </cell>
          <cell r="N60">
            <v>650939.96462800005</v>
          </cell>
          <cell r="O60">
            <v>674913.73520500003</v>
          </cell>
          <cell r="P60">
            <v>680631.97685700003</v>
          </cell>
          <cell r="Q60">
            <v>679599.9768660001</v>
          </cell>
          <cell r="R60">
            <v>684359.46801700001</v>
          </cell>
          <cell r="S60">
            <v>694003.48345199996</v>
          </cell>
          <cell r="T60">
            <v>717516.87925200001</v>
          </cell>
          <cell r="U60">
            <v>735136.48948400002</v>
          </cell>
          <cell r="V60">
            <v>768631.66792399995</v>
          </cell>
          <cell r="W60">
            <v>795781.64298200002</v>
          </cell>
          <cell r="X60">
            <v>792137.45300799992</v>
          </cell>
          <cell r="Y60">
            <v>805874.18895015633</v>
          </cell>
          <cell r="Z60">
            <v>807441.63187446282</v>
          </cell>
          <cell r="AA60">
            <v>815572.03405990731</v>
          </cell>
          <cell r="AB60">
            <v>836563.9454392487</v>
          </cell>
          <cell r="AC60">
            <v>854118.01315588946</v>
          </cell>
          <cell r="AD60">
            <v>858044.17266141647</v>
          </cell>
          <cell r="AE60">
            <v>890702.22600735677</v>
          </cell>
          <cell r="AF60">
            <v>878085.21717683552</v>
          </cell>
          <cell r="AG60">
            <v>927834.12287510978</v>
          </cell>
          <cell r="AH60">
            <v>924864.80345307104</v>
          </cell>
          <cell r="AI60">
            <v>965716.73795387056</v>
          </cell>
          <cell r="AJ60">
            <v>1002702.5646111094</v>
          </cell>
          <cell r="AK60">
            <v>1012382.2213516033</v>
          </cell>
          <cell r="AL60">
            <v>1019759.0555858824</v>
          </cell>
          <cell r="AM60">
            <v>1086669.5118526337</v>
          </cell>
          <cell r="AN60">
            <v>1085118.4041418592</v>
          </cell>
          <cell r="AO60">
            <v>1047042.1624049924</v>
          </cell>
          <cell r="AP60">
            <v>1062540.1256777225</v>
          </cell>
          <cell r="AQ60">
            <v>1078133.9792582723</v>
          </cell>
          <cell r="AR60">
            <v>1102524.892753531</v>
          </cell>
          <cell r="AS60">
            <v>1106931.5288239634</v>
          </cell>
          <cell r="AT60">
            <v>1146530.7083866601</v>
          </cell>
          <cell r="AU60">
            <v>1117143.005923504</v>
          </cell>
          <cell r="AV60">
            <v>1165293.0295735202</v>
          </cell>
          <cell r="AW60">
            <v>1210258.8080193438</v>
          </cell>
          <cell r="AX60">
            <v>1240555.6250832668</v>
          </cell>
          <cell r="AY60">
            <v>1247730.7894489716</v>
          </cell>
          <cell r="AZ60">
            <v>1257649.3725606324</v>
          </cell>
          <cell r="BA60">
            <v>1221632.8934348053</v>
          </cell>
          <cell r="BB60">
            <v>1270900.0261738361</v>
          </cell>
          <cell r="BC60">
            <v>1262786.9665438002</v>
          </cell>
          <cell r="BD60">
            <v>1224100.9509411897</v>
          </cell>
          <cell r="BE60">
            <v>1218428.0792490002</v>
          </cell>
          <cell r="BF60">
            <v>1220989.9899146874</v>
          </cell>
          <cell r="BG60">
            <v>1250629.6817887051</v>
          </cell>
          <cell r="BH60">
            <v>1313909.9644637955</v>
          </cell>
          <cell r="BJ60">
            <v>69549.913902</v>
          </cell>
          <cell r="BK60">
            <v>9211.7162409999873</v>
          </cell>
          <cell r="BL60">
            <v>110546.79366799997</v>
          </cell>
          <cell r="BN60">
            <v>110546.79366799997</v>
          </cell>
          <cell r="BO60">
            <v>-12375.729601999978</v>
          </cell>
          <cell r="BP60">
            <v>-20885.029990999959</v>
          </cell>
          <cell r="BQ60">
            <v>-9045.4372400001157</v>
          </cell>
          <cell r="BR60">
            <v>813.7503499998711</v>
          </cell>
          <cell r="BS60">
            <v>271.27260400005616</v>
          </cell>
          <cell r="BT60">
            <v>24245.043181000045</v>
          </cell>
          <cell r="BU60">
            <v>29963.284833000042</v>
          </cell>
          <cell r="BV60">
            <v>28931.28484200011</v>
          </cell>
          <cell r="BW60">
            <v>33690.775993000017</v>
          </cell>
          <cell r="BX60">
            <v>43334.791427999968</v>
          </cell>
          <cell r="BY60">
            <v>66848.187228000024</v>
          </cell>
          <cell r="BZ60">
            <v>84467.797460000031</v>
          </cell>
          <cell r="CB60">
            <v>27149.975058000069</v>
          </cell>
          <cell r="CC60">
            <v>23505.785083999974</v>
          </cell>
          <cell r="CD60">
            <v>37242.521026156377</v>
          </cell>
          <cell r="CE60">
            <v>38809.963950462872</v>
          </cell>
          <cell r="CF60">
            <v>46940.366135907359</v>
          </cell>
          <cell r="CG60">
            <v>67932.277515248745</v>
          </cell>
          <cell r="CH60">
            <v>85486.345231889514</v>
          </cell>
          <cell r="CI60">
            <v>89412.504737416515</v>
          </cell>
          <cell r="CJ60">
            <v>122070.55808335682</v>
          </cell>
          <cell r="CK60">
            <v>109453.54925283557</v>
          </cell>
          <cell r="CL60">
            <v>159202.45495110983</v>
          </cell>
          <cell r="CM60">
            <v>156233.13552907109</v>
          </cell>
        </row>
        <row r="62">
          <cell r="A62" t="str">
            <v>Control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J62">
            <v>72.19600000011269</v>
          </cell>
          <cell r="BK62">
            <v>-176.47111500004394</v>
          </cell>
          <cell r="BL62">
            <v>0.17041399993468076</v>
          </cell>
          <cell r="BN62">
            <v>0.17041399993468076</v>
          </cell>
          <cell r="BO62">
            <v>-1.7633790001418674</v>
          </cell>
          <cell r="BP62">
            <v>-0.40598599985605688</v>
          </cell>
          <cell r="BQ62">
            <v>-0.49845499979346641</v>
          </cell>
          <cell r="BR62">
            <v>-0.56920299978810363</v>
          </cell>
          <cell r="BS62">
            <v>-0.21374500009551411</v>
          </cell>
          <cell r="BT62">
            <v>-0.23483000003761845</v>
          </cell>
          <cell r="BU62">
            <v>-0.21749399989494123</v>
          </cell>
          <cell r="BV62">
            <v>-0.22896100029174704</v>
          </cell>
          <cell r="BW62">
            <v>-0.23772299990378087</v>
          </cell>
          <cell r="BX62">
            <v>-0.23574299967003753</v>
          </cell>
          <cell r="BY62">
            <v>-0.21602699994400609</v>
          </cell>
          <cell r="BZ62">
            <v>-0.21803900020313449</v>
          </cell>
          <cell r="CB62">
            <v>-2.4268000019219471E-2</v>
          </cell>
          <cell r="CC62">
            <v>-7.4875999853247777E-2</v>
          </cell>
          <cell r="CD62">
            <v>2.4984283525554929E-2</v>
          </cell>
          <cell r="CE62">
            <v>2.4916923503042199E-2</v>
          </cell>
          <cell r="CF62">
            <v>2.4627626844448969E-2</v>
          </cell>
          <cell r="CG62">
            <v>2.468896187201608E-2</v>
          </cell>
          <cell r="CH62">
            <v>2.572472530300729E-2</v>
          </cell>
          <cell r="CI62">
            <v>2.5614031590521336E-2</v>
          </cell>
          <cell r="CJ62">
            <v>2.4756266881013289E-2</v>
          </cell>
          <cell r="CK62">
            <v>2.43325344636105E-2</v>
          </cell>
          <cell r="CL62">
            <v>2.5224530545528978E-2</v>
          </cell>
          <cell r="CM62">
            <v>2.5000355090014637E-2</v>
          </cell>
        </row>
        <row r="65">
          <cell r="A65" t="str">
            <v>SISTEMA BANCARIO NACIONAL</v>
          </cell>
        </row>
        <row r="67">
          <cell r="A67" t="str">
            <v>ACTIVOS EXTERNOS NETOS</v>
          </cell>
          <cell r="C67">
            <v>-77693.118406000023</v>
          </cell>
          <cell r="D67">
            <v>-66496.923069999961</v>
          </cell>
          <cell r="E67">
            <v>-75733.886274999997</v>
          </cell>
          <cell r="F67">
            <v>-32977.200820999977</v>
          </cell>
          <cell r="G67">
            <v>-37067.338428999996</v>
          </cell>
          <cell r="H67">
            <v>-25594.36183499996</v>
          </cell>
          <cell r="I67">
            <v>-28218.32085899997</v>
          </cell>
          <cell r="J67">
            <v>-33197.235182000004</v>
          </cell>
          <cell r="K67">
            <v>-33881.588336999965</v>
          </cell>
          <cell r="L67">
            <v>-6486.5898579999921</v>
          </cell>
          <cell r="M67">
            <v>-14609.386694000015</v>
          </cell>
          <cell r="N67">
            <v>-14417.972152999952</v>
          </cell>
          <cell r="O67">
            <v>-1058.5723750000179</v>
          </cell>
          <cell r="P67">
            <v>4238.404983000044</v>
          </cell>
          <cell r="Q67">
            <v>5293.9255779999658</v>
          </cell>
          <cell r="R67">
            <v>12921.983122000005</v>
          </cell>
          <cell r="S67">
            <v>-4523.912547999993</v>
          </cell>
          <cell r="T67">
            <v>-1501.7731359999743</v>
          </cell>
          <cell r="U67">
            <v>20326.438400000072</v>
          </cell>
          <cell r="V67">
            <v>22850.755856000062</v>
          </cell>
          <cell r="W67">
            <v>9340.666450000077</v>
          </cell>
          <cell r="X67">
            <v>11017.933172000048</v>
          </cell>
          <cell r="Y67">
            <v>12834.340555026138</v>
          </cell>
          <cell r="Z67">
            <v>76854.413689071545</v>
          </cell>
          <cell r="AA67">
            <v>49167.376892650267</v>
          </cell>
          <cell r="AB67">
            <v>25337.783208262525</v>
          </cell>
          <cell r="AC67">
            <v>10471.842846749583</v>
          </cell>
          <cell r="AD67">
            <v>-2855.4544033638085</v>
          </cell>
          <cell r="AE67">
            <v>-37053.821823321952</v>
          </cell>
          <cell r="AF67">
            <v>-30400.048178123252</v>
          </cell>
          <cell r="AG67">
            <v>-34629.387247672712</v>
          </cell>
          <cell r="AH67">
            <v>-26955.776624513499</v>
          </cell>
          <cell r="AI67">
            <v>-28677.957757897151</v>
          </cell>
          <cell r="AJ67">
            <v>-32680.366824668192</v>
          </cell>
          <cell r="AK67">
            <v>-30031.996492117643</v>
          </cell>
          <cell r="AL67">
            <v>-11335.358077143843</v>
          </cell>
          <cell r="AM67">
            <v>25353.384018850455</v>
          </cell>
          <cell r="AN67">
            <v>96421.497390629491</v>
          </cell>
          <cell r="AO67">
            <v>96322.631591478887</v>
          </cell>
          <cell r="AP67">
            <v>103912.0250048915</v>
          </cell>
          <cell r="AQ67">
            <v>86429.979989398213</v>
          </cell>
          <cell r="AR67">
            <v>83314.791325824626</v>
          </cell>
          <cell r="AS67">
            <v>82451.894075071788</v>
          </cell>
          <cell r="AT67">
            <v>73239.876940579619</v>
          </cell>
          <cell r="AU67">
            <v>99090.286596421967</v>
          </cell>
          <cell r="AV67">
            <v>109107.0609774717</v>
          </cell>
          <cell r="AW67">
            <v>92812.414237714547</v>
          </cell>
          <cell r="AX67">
            <v>107153.92860897281</v>
          </cell>
          <cell r="AY67">
            <v>123556.53207032598</v>
          </cell>
          <cell r="AZ67">
            <v>125016.09105526004</v>
          </cell>
          <cell r="BA67">
            <v>86175.583030813548</v>
          </cell>
          <cell r="BB67">
            <v>79027.135576607776</v>
          </cell>
          <cell r="BC67">
            <v>142723.42344627989</v>
          </cell>
          <cell r="BD67">
            <v>128380.86475839058</v>
          </cell>
          <cell r="BE67">
            <v>113776.48962123395</v>
          </cell>
          <cell r="BF67">
            <v>120731.63207406964</v>
          </cell>
          <cell r="BG67">
            <v>110746.11107406957</v>
          </cell>
          <cell r="BH67">
            <v>122201.31097747164</v>
          </cell>
          <cell r="BJ67">
            <v>11196.195336000063</v>
          </cell>
          <cell r="BK67">
            <v>42756.68545400002</v>
          </cell>
          <cell r="BL67">
            <v>11472.976594000036</v>
          </cell>
          <cell r="BN67">
            <v>11472.976594000036</v>
          </cell>
          <cell r="BO67">
            <v>-4978.9143230000336</v>
          </cell>
          <cell r="BP67">
            <v>-5663.2674779999943</v>
          </cell>
          <cell r="BQ67">
            <v>21731.731000999978</v>
          </cell>
          <cell r="BR67">
            <v>13608.934164999955</v>
          </cell>
          <cell r="BS67">
            <v>13800.348706000019</v>
          </cell>
          <cell r="BT67">
            <v>27159.748483999952</v>
          </cell>
          <cell r="BU67">
            <v>32456.725842000014</v>
          </cell>
          <cell r="BV67">
            <v>33512.246436999936</v>
          </cell>
          <cell r="BW67">
            <v>41140.303980999975</v>
          </cell>
          <cell r="BX67">
            <v>23694.408310999977</v>
          </cell>
          <cell r="BY67">
            <v>26716.547722999996</v>
          </cell>
          <cell r="BZ67">
            <v>48544.759259000042</v>
          </cell>
          <cell r="CB67">
            <v>-13510.089405999985</v>
          </cell>
          <cell r="CC67">
            <v>-11832.822684000013</v>
          </cell>
          <cell r="CD67">
            <v>-10016.415300973924</v>
          </cell>
          <cell r="CE67">
            <v>54003.657833071484</v>
          </cell>
          <cell r="CF67">
            <v>26316.621036650205</v>
          </cell>
          <cell r="CG67">
            <v>2487.027352262463</v>
          </cell>
          <cell r="CH67">
            <v>-12378.913009250478</v>
          </cell>
          <cell r="CI67">
            <v>-25706.21025936387</v>
          </cell>
          <cell r="CJ67">
            <v>-59904.577679322014</v>
          </cell>
          <cell r="CK67">
            <v>-53250.804034123314</v>
          </cell>
          <cell r="CL67">
            <v>-57480.143103672774</v>
          </cell>
          <cell r="CM67">
            <v>-49806.532480513561</v>
          </cell>
        </row>
        <row r="68">
          <cell r="A68" t="str">
            <v xml:space="preserve">   Reservas internacionales netas</v>
          </cell>
          <cell r="C68">
            <v>150523.37094699999</v>
          </cell>
          <cell r="D68">
            <v>143409.39176500001</v>
          </cell>
          <cell r="E68">
            <v>164224.796389</v>
          </cell>
          <cell r="F68">
            <v>200929.23278200006</v>
          </cell>
          <cell r="G68">
            <v>232191.33775000006</v>
          </cell>
          <cell r="H68">
            <v>222550.31798400002</v>
          </cell>
          <cell r="I68">
            <v>248667.50060400006</v>
          </cell>
          <cell r="J68">
            <v>234888.83090199999</v>
          </cell>
          <cell r="K68">
            <v>232287.93848500002</v>
          </cell>
          <cell r="L68">
            <v>257347.10358</v>
          </cell>
          <cell r="M68">
            <v>246311.36904200001</v>
          </cell>
          <cell r="N68">
            <v>242898.80498100005</v>
          </cell>
          <cell r="O68">
            <v>256709.73229499997</v>
          </cell>
          <cell r="P68">
            <v>261935.66480300002</v>
          </cell>
          <cell r="Q68">
            <v>260581.93207699995</v>
          </cell>
          <cell r="R68">
            <v>266718.81968899997</v>
          </cell>
          <cell r="S68">
            <v>248861.98723199998</v>
          </cell>
          <cell r="T68">
            <v>249100.29509600002</v>
          </cell>
          <cell r="U68">
            <v>273831.56473600003</v>
          </cell>
          <cell r="V68">
            <v>303573.55235200003</v>
          </cell>
          <cell r="W68">
            <v>285677.30452400004</v>
          </cell>
          <cell r="X68">
            <v>284264.56859000004</v>
          </cell>
          <cell r="Y68">
            <v>284323.70694651309</v>
          </cell>
          <cell r="Z68">
            <v>347257.58389113762</v>
          </cell>
          <cell r="AA68">
            <v>315239.13446079881</v>
          </cell>
          <cell r="AB68">
            <v>291449.59474152629</v>
          </cell>
          <cell r="AC68">
            <v>274384.30380299431</v>
          </cell>
          <cell r="AD68">
            <v>259730.71598109155</v>
          </cell>
          <cell r="AE68">
            <v>225431.83501495261</v>
          </cell>
          <cell r="AF68">
            <v>245412.19231413776</v>
          </cell>
          <cell r="AG68">
            <v>237936.15014244674</v>
          </cell>
          <cell r="AH68">
            <v>265496.4322657375</v>
          </cell>
          <cell r="AI68">
            <v>291455.46329290816</v>
          </cell>
          <cell r="AJ68">
            <v>289962.6087196584</v>
          </cell>
          <cell r="AK68">
            <v>290437.76505008369</v>
          </cell>
          <cell r="AL68">
            <v>309877.25372527307</v>
          </cell>
          <cell r="AM68">
            <v>343900.88547048357</v>
          </cell>
          <cell r="AN68">
            <v>409086.90701188665</v>
          </cell>
          <cell r="AO68">
            <v>409788.47214094637</v>
          </cell>
          <cell r="AP68">
            <v>414903.47640534927</v>
          </cell>
          <cell r="AQ68">
            <v>406544.71591330023</v>
          </cell>
          <cell r="AR68">
            <v>400523.38506264408</v>
          </cell>
          <cell r="AS68">
            <v>397541.60961598711</v>
          </cell>
          <cell r="AT68">
            <v>384723.6987367543</v>
          </cell>
          <cell r="AU68">
            <v>412481.84565791284</v>
          </cell>
          <cell r="AV68">
            <v>450779.48913305055</v>
          </cell>
          <cell r="AW68">
            <v>435391.9671349391</v>
          </cell>
          <cell r="AX68">
            <v>456278.82415301836</v>
          </cell>
          <cell r="AY68">
            <v>464329.30038989568</v>
          </cell>
          <cell r="AZ68">
            <v>464403.90313972463</v>
          </cell>
          <cell r="BA68">
            <v>424205.85791381012</v>
          </cell>
          <cell r="BB68">
            <v>419152.20988316007</v>
          </cell>
          <cell r="BC68">
            <v>483363.26259998983</v>
          </cell>
          <cell r="BD68">
            <v>463516.6933436885</v>
          </cell>
          <cell r="BE68">
            <v>448866.15879089996</v>
          </cell>
          <cell r="BF68">
            <v>452393.68874373566</v>
          </cell>
          <cell r="BG68">
            <v>437481.64874373563</v>
          </cell>
          <cell r="BH68">
            <v>438332.2491330505</v>
          </cell>
          <cell r="BJ68">
            <v>-7113.9791819999809</v>
          </cell>
          <cell r="BK68">
            <v>36704.436393000069</v>
          </cell>
          <cell r="BL68">
            <v>-9641.0197660000413</v>
          </cell>
          <cell r="BN68">
            <v>-9641.0197660000413</v>
          </cell>
          <cell r="BO68">
            <v>-13778.669702000072</v>
          </cell>
          <cell r="BP68">
            <v>-16379.562119000038</v>
          </cell>
          <cell r="BQ68">
            <v>8679.6029759999365</v>
          </cell>
          <cell r="BR68">
            <v>-2356.1315620000532</v>
          </cell>
          <cell r="BS68">
            <v>-5768.6956230000069</v>
          </cell>
          <cell r="BT68">
            <v>8042.2316909999063</v>
          </cell>
          <cell r="BU68">
            <v>13268.164198999963</v>
          </cell>
          <cell r="BV68">
            <v>11914.431472999888</v>
          </cell>
          <cell r="BW68">
            <v>18051.319084999908</v>
          </cell>
          <cell r="BX68">
            <v>194.48662799992599</v>
          </cell>
          <cell r="BY68">
            <v>432.79449199995724</v>
          </cell>
          <cell r="BZ68">
            <v>25164.06413199997</v>
          </cell>
          <cell r="CB68">
            <v>-17896.247827999992</v>
          </cell>
          <cell r="CC68">
            <v>-19308.983761999989</v>
          </cell>
          <cell r="CD68">
            <v>-19249.845405486936</v>
          </cell>
          <cell r="CE68">
            <v>43684.031539137592</v>
          </cell>
          <cell r="CF68">
            <v>11665.582108798786</v>
          </cell>
          <cell r="CG68">
            <v>-12123.957610473735</v>
          </cell>
          <cell r="CH68">
            <v>-29189.248549005715</v>
          </cell>
          <cell r="CI68">
            <v>-43842.836370908481</v>
          </cell>
          <cell r="CJ68">
            <v>-78141.717337047419</v>
          </cell>
          <cell r="CK68">
            <v>-58161.360037862265</v>
          </cell>
          <cell r="CL68">
            <v>-65637.402209553286</v>
          </cell>
          <cell r="CM68">
            <v>-38077.120086262526</v>
          </cell>
        </row>
        <row r="69">
          <cell r="A69" t="str">
            <v xml:space="preserve">   Endeudamiento de M/L plazo</v>
          </cell>
          <cell r="C69">
            <v>-228216.48935300001</v>
          </cell>
          <cell r="D69">
            <v>-209906.31483499997</v>
          </cell>
          <cell r="E69">
            <v>-239958.68266399999</v>
          </cell>
          <cell r="F69">
            <v>-233906.43360300004</v>
          </cell>
          <cell r="G69">
            <v>-269258.67617900006</v>
          </cell>
          <cell r="H69">
            <v>-248144.67981899998</v>
          </cell>
          <cell r="I69">
            <v>-276885.82146300003</v>
          </cell>
          <cell r="J69">
            <v>-268086.06608399999</v>
          </cell>
          <cell r="K69">
            <v>-266169.52682199999</v>
          </cell>
          <cell r="L69">
            <v>-263833.69343799999</v>
          </cell>
          <cell r="M69">
            <v>-260920.75573600002</v>
          </cell>
          <cell r="N69">
            <v>-257316.777134</v>
          </cell>
          <cell r="O69">
            <v>-257768.30466999998</v>
          </cell>
          <cell r="P69">
            <v>-257697.25981999998</v>
          </cell>
          <cell r="Q69">
            <v>-255288.00649899998</v>
          </cell>
          <cell r="R69">
            <v>-253796.83656699996</v>
          </cell>
          <cell r="S69">
            <v>-253385.89977999998</v>
          </cell>
          <cell r="T69">
            <v>-250602.06823199999</v>
          </cell>
          <cell r="U69">
            <v>-253505.12633599996</v>
          </cell>
          <cell r="V69">
            <v>-280722.79649599997</v>
          </cell>
          <cell r="W69">
            <v>-276336.63807399996</v>
          </cell>
          <cell r="X69">
            <v>-273246.63541799999</v>
          </cell>
          <cell r="Y69">
            <v>-271489.36639148695</v>
          </cell>
          <cell r="Z69">
            <v>-270403.17020206607</v>
          </cell>
          <cell r="AA69">
            <v>-266071.75756814855</v>
          </cell>
          <cell r="AB69">
            <v>-266111.81153326377</v>
          </cell>
          <cell r="AC69">
            <v>-263912.46095624473</v>
          </cell>
          <cell r="AD69">
            <v>-262586.17038445536</v>
          </cell>
          <cell r="AE69">
            <v>-262485.65683827456</v>
          </cell>
          <cell r="AF69">
            <v>-275812.24049226101</v>
          </cell>
          <cell r="AG69">
            <v>-272565.53739011945</v>
          </cell>
          <cell r="AH69">
            <v>-292452.208890251</v>
          </cell>
          <cell r="AI69">
            <v>-320133.42105080531</v>
          </cell>
          <cell r="AJ69">
            <v>-322642.97554432659</v>
          </cell>
          <cell r="AK69">
            <v>-320469.76154220133</v>
          </cell>
          <cell r="AL69">
            <v>-321212.61180241691</v>
          </cell>
          <cell r="AM69">
            <v>-318547.50145163311</v>
          </cell>
          <cell r="AN69">
            <v>-312665.40962125716</v>
          </cell>
          <cell r="AO69">
            <v>-313465.84054946748</v>
          </cell>
          <cell r="AP69">
            <v>-310991.45140045776</v>
          </cell>
          <cell r="AQ69">
            <v>-320114.73592390202</v>
          </cell>
          <cell r="AR69">
            <v>-317208.59373681946</v>
          </cell>
          <cell r="AS69">
            <v>-315089.71554091532</v>
          </cell>
          <cell r="AT69">
            <v>-311483.82179617469</v>
          </cell>
          <cell r="AU69">
            <v>-313391.55906149087</v>
          </cell>
          <cell r="AV69">
            <v>-341672.42815557885</v>
          </cell>
          <cell r="AW69">
            <v>-342579.55289722455</v>
          </cell>
          <cell r="AX69">
            <v>-349124.89554404555</v>
          </cell>
          <cell r="AY69">
            <v>-340772.7683195697</v>
          </cell>
          <cell r="AZ69">
            <v>-339387.81208446459</v>
          </cell>
          <cell r="BA69">
            <v>-338030.27488299657</v>
          </cell>
          <cell r="BB69">
            <v>-340125.0743065523</v>
          </cell>
          <cell r="BC69">
            <v>-340639.83915370994</v>
          </cell>
          <cell r="BD69">
            <v>-335135.82858529792</v>
          </cell>
          <cell r="BE69">
            <v>-335089.66916966601</v>
          </cell>
          <cell r="BF69">
            <v>-331662.05666966602</v>
          </cell>
          <cell r="BG69">
            <v>-326735.53766966605</v>
          </cell>
          <cell r="BH69">
            <v>-316130.93815557886</v>
          </cell>
          <cell r="BJ69">
            <v>-18310.174518000043</v>
          </cell>
          <cell r="BK69">
            <v>-6052.2490609999513</v>
          </cell>
          <cell r="BL69">
            <v>-21113.996360000077</v>
          </cell>
          <cell r="BN69">
            <v>-21113.996360000077</v>
          </cell>
          <cell r="BO69">
            <v>-8799.7553790000384</v>
          </cell>
          <cell r="BP69">
            <v>-10716.294641000044</v>
          </cell>
          <cell r="BQ69">
            <v>-13052.128025000042</v>
          </cell>
          <cell r="BR69">
            <v>-15965.065727000008</v>
          </cell>
          <cell r="BS69">
            <v>-19569.044329000026</v>
          </cell>
          <cell r="BT69">
            <v>-19117.516793000046</v>
          </cell>
          <cell r="BU69">
            <v>-19188.561643000052</v>
          </cell>
          <cell r="BV69">
            <v>-21597.814964000048</v>
          </cell>
          <cell r="BW69">
            <v>-23088.984896000067</v>
          </cell>
          <cell r="BX69">
            <v>-23499.921683000051</v>
          </cell>
          <cell r="BY69">
            <v>-26283.753231000039</v>
          </cell>
          <cell r="BZ69">
            <v>-23380.695127000072</v>
          </cell>
          <cell r="CB69">
            <v>-4386.1584220000077</v>
          </cell>
          <cell r="CC69">
            <v>-7476.1610779999755</v>
          </cell>
          <cell r="CD69">
            <v>-9233.4301045130123</v>
          </cell>
          <cell r="CE69">
            <v>-10319.626293933892</v>
          </cell>
          <cell r="CF69">
            <v>-14651.038927851419</v>
          </cell>
          <cell r="CG69">
            <v>-14610.984962736198</v>
          </cell>
          <cell r="CH69">
            <v>-16810.335539755237</v>
          </cell>
          <cell r="CI69">
            <v>-18136.62611154461</v>
          </cell>
          <cell r="CJ69">
            <v>-18237.139657725405</v>
          </cell>
          <cell r="CK69">
            <v>-4910.5560037389514</v>
          </cell>
          <cell r="CL69">
            <v>-8157.2591058805119</v>
          </cell>
          <cell r="CM69">
            <v>11729.412394251034</v>
          </cell>
        </row>
        <row r="71">
          <cell r="A71" t="str">
            <v>ACTIVOS INTERNOS NETOS</v>
          </cell>
          <cell r="C71">
            <v>564324.6806030001</v>
          </cell>
          <cell r="D71">
            <v>657466.49024900002</v>
          </cell>
          <cell r="E71">
            <v>686925.92723000003</v>
          </cell>
          <cell r="F71">
            <v>678219.04559700005</v>
          </cell>
          <cell r="G71">
            <v>710888.27946899994</v>
          </cell>
          <cell r="H71">
            <v>757185.58932299993</v>
          </cell>
          <cell r="I71">
            <v>789219.97790299996</v>
          </cell>
          <cell r="J71">
            <v>768989.49934999994</v>
          </cell>
          <cell r="K71">
            <v>770015.7741380001</v>
          </cell>
          <cell r="L71">
            <v>743928.96186199994</v>
          </cell>
          <cell r="M71">
            <v>792301.97326799983</v>
          </cell>
          <cell r="N71">
            <v>801497.44535499997</v>
          </cell>
          <cell r="O71">
            <v>825874.51532000001</v>
          </cell>
          <cell r="P71">
            <v>857190.95545999997</v>
          </cell>
          <cell r="Q71">
            <v>885247.68938900018</v>
          </cell>
          <cell r="R71">
            <v>879402.89390800009</v>
          </cell>
          <cell r="S71">
            <v>905554.22236000001</v>
          </cell>
          <cell r="T71">
            <v>921153.46096400009</v>
          </cell>
          <cell r="U71">
            <v>916665.71259599994</v>
          </cell>
          <cell r="V71">
            <v>947636.57357999985</v>
          </cell>
          <cell r="W71">
            <v>986216.54975200002</v>
          </cell>
          <cell r="X71">
            <v>999817.40685599996</v>
          </cell>
          <cell r="Y71">
            <v>1011601.96037063</v>
          </cell>
          <cell r="Z71">
            <v>956855.20635984128</v>
          </cell>
          <cell r="AA71">
            <v>999264.43008644704</v>
          </cell>
          <cell r="AB71">
            <v>1028389.8462523163</v>
          </cell>
          <cell r="AC71">
            <v>1040053.3690344698</v>
          </cell>
          <cell r="AD71">
            <v>1059399.0157935394</v>
          </cell>
          <cell r="AE71">
            <v>1118496.7946886385</v>
          </cell>
          <cell r="AF71">
            <v>1088229.4821088186</v>
          </cell>
          <cell r="AG71">
            <v>1149447.4029028122</v>
          </cell>
          <cell r="AH71">
            <v>1166861.9042405747</v>
          </cell>
          <cell r="AI71">
            <v>1209436.0198747579</v>
          </cell>
          <cell r="AJ71">
            <v>1237772.7769641469</v>
          </cell>
          <cell r="AK71">
            <v>1262391.4623969104</v>
          </cell>
          <cell r="AL71">
            <v>1270425.0879759057</v>
          </cell>
          <cell r="AM71">
            <v>1311673.9780051424</v>
          </cell>
          <cell r="AN71">
            <v>1256680.3957536297</v>
          </cell>
          <cell r="AO71">
            <v>1230969.576230573</v>
          </cell>
          <cell r="AP71">
            <v>1235147.0650951408</v>
          </cell>
          <cell r="AQ71">
            <v>1277894.1918050442</v>
          </cell>
          <cell r="AR71">
            <v>1318173.5131995557</v>
          </cell>
          <cell r="AS71">
            <v>1313953.0652535511</v>
          </cell>
          <cell r="AT71">
            <v>1355724.2503564698</v>
          </cell>
          <cell r="AU71">
            <v>1334920.1619673916</v>
          </cell>
          <cell r="AV71">
            <v>1373053.4112363579</v>
          </cell>
          <cell r="AW71">
            <v>1438644.9029374092</v>
          </cell>
          <cell r="AX71">
            <v>1469939.0577553136</v>
          </cell>
          <cell r="AY71">
            <v>1480863.1092875756</v>
          </cell>
          <cell r="AZ71">
            <v>1485283.9715899518</v>
          </cell>
          <cell r="BA71">
            <v>1488076.0854242311</v>
          </cell>
          <cell r="BB71">
            <v>1537515.1080988478</v>
          </cell>
          <cell r="BC71">
            <v>1455173.6947117397</v>
          </cell>
          <cell r="BD71">
            <v>1388829.4338579783</v>
          </cell>
          <cell r="BE71">
            <v>1396552.4768298462</v>
          </cell>
          <cell r="BF71">
            <v>1438791.8659147106</v>
          </cell>
          <cell r="BG71">
            <v>1403142.4051526643</v>
          </cell>
          <cell r="BH71">
            <v>1453567.9442821038</v>
          </cell>
          <cell r="BJ71">
            <v>93141.809645999921</v>
          </cell>
          <cell r="BK71">
            <v>-8706.8816329999827</v>
          </cell>
          <cell r="BL71">
            <v>46297.309853999992</v>
          </cell>
          <cell r="BN71">
            <v>46297.309853999992</v>
          </cell>
          <cell r="BO71">
            <v>-20230.478553000023</v>
          </cell>
          <cell r="BP71">
            <v>-19204.203764999867</v>
          </cell>
          <cell r="BQ71">
            <v>-45291.016041000024</v>
          </cell>
          <cell r="BR71">
            <v>3081.9953649998643</v>
          </cell>
          <cell r="BS71">
            <v>12277.467452000012</v>
          </cell>
          <cell r="BT71">
            <v>36654.537417000043</v>
          </cell>
          <cell r="BU71">
            <v>67970.977557000006</v>
          </cell>
          <cell r="BV71">
            <v>96027.711486000218</v>
          </cell>
          <cell r="BW71">
            <v>90182.916005000123</v>
          </cell>
          <cell r="BX71">
            <v>116334.24445700005</v>
          </cell>
          <cell r="BY71">
            <v>131933.48306100012</v>
          </cell>
          <cell r="BZ71">
            <v>127445.73469299998</v>
          </cell>
          <cell r="CB71">
            <v>38579.97617200017</v>
          </cell>
          <cell r="CC71">
            <v>52180.833276000107</v>
          </cell>
          <cell r="CD71">
            <v>63965.386790630175</v>
          </cell>
          <cell r="CE71">
            <v>9218.6327798414277</v>
          </cell>
          <cell r="CF71">
            <v>51627.856506447191</v>
          </cell>
          <cell r="CG71">
            <v>80753.272672316409</v>
          </cell>
          <cell r="CH71">
            <v>92416.795454469975</v>
          </cell>
          <cell r="CI71">
            <v>111762.4422135395</v>
          </cell>
          <cell r="CJ71">
            <v>170860.22110863868</v>
          </cell>
          <cell r="CK71">
            <v>140592.90852881875</v>
          </cell>
          <cell r="CL71">
            <v>201810.82932281238</v>
          </cell>
          <cell r="CM71">
            <v>219225.33066057484</v>
          </cell>
        </row>
        <row r="72">
          <cell r="A72" t="str">
            <v xml:space="preserve">   Crédito neto SPNF</v>
          </cell>
          <cell r="C72">
            <v>22224.508831999996</v>
          </cell>
          <cell r="D72">
            <v>36576.122193999996</v>
          </cell>
          <cell r="E72">
            <v>38177.944792000009</v>
          </cell>
          <cell r="F72">
            <v>34316.406968999989</v>
          </cell>
          <cell r="G72">
            <v>33083.584072999998</v>
          </cell>
          <cell r="H72">
            <v>211410.78306199994</v>
          </cell>
          <cell r="I72">
            <v>217702.63427799998</v>
          </cell>
          <cell r="J72">
            <v>214482.971754</v>
          </cell>
          <cell r="K72">
            <v>214799.15286400006</v>
          </cell>
          <cell r="L72">
            <v>197012.70750900003</v>
          </cell>
          <cell r="M72">
            <v>218014.21260200004</v>
          </cell>
          <cell r="N72">
            <v>231200.65866100002</v>
          </cell>
          <cell r="O72">
            <v>247372.54157499998</v>
          </cell>
          <cell r="P72">
            <v>274651.13460500003</v>
          </cell>
          <cell r="Q72">
            <v>296943.11430400005</v>
          </cell>
          <cell r="R72">
            <v>311561.93372699997</v>
          </cell>
          <cell r="S72">
            <v>309421.32266000001</v>
          </cell>
          <cell r="T72">
            <v>305536.61147999996</v>
          </cell>
          <cell r="U72">
            <v>296643.06867200002</v>
          </cell>
          <cell r="V72">
            <v>302157.39442999999</v>
          </cell>
          <cell r="W72">
            <v>322607.52046000003</v>
          </cell>
          <cell r="X72">
            <v>330313.51532400009</v>
          </cell>
          <cell r="Y72">
            <v>325967.82831447659</v>
          </cell>
          <cell r="Z72">
            <v>264624.90831476205</v>
          </cell>
          <cell r="AA72">
            <v>315174.85048939759</v>
          </cell>
          <cell r="AB72">
            <v>311043.68258442869</v>
          </cell>
          <cell r="AC72">
            <v>305631.84007024311</v>
          </cell>
          <cell r="AD72">
            <v>306581.69795795518</v>
          </cell>
          <cell r="AE72">
            <v>295313.55990338943</v>
          </cell>
          <cell r="AF72">
            <v>278278.49756027397</v>
          </cell>
          <cell r="AG72">
            <v>301061.44628151896</v>
          </cell>
          <cell r="AH72">
            <v>329501.08073228097</v>
          </cell>
          <cell r="AI72">
            <v>336435.35130646365</v>
          </cell>
          <cell r="AJ72">
            <v>345807.77647574362</v>
          </cell>
          <cell r="AK72">
            <v>345068.26966320811</v>
          </cell>
          <cell r="AL72">
            <v>324453.70438974747</v>
          </cell>
          <cell r="AM72">
            <v>338454.85486570786</v>
          </cell>
          <cell r="AN72">
            <v>276350.79649783182</v>
          </cell>
          <cell r="AO72">
            <v>289588.6693955771</v>
          </cell>
          <cell r="AP72">
            <v>288899.54853342578</v>
          </cell>
          <cell r="AQ72">
            <v>311997.84554345568</v>
          </cell>
          <cell r="AR72">
            <v>325670.96907834517</v>
          </cell>
          <cell r="AS72">
            <v>321663.48038278928</v>
          </cell>
          <cell r="AT72">
            <v>264919.69472026458</v>
          </cell>
          <cell r="AU72">
            <v>243617.13317207509</v>
          </cell>
          <cell r="AV72">
            <v>255796.64275593747</v>
          </cell>
          <cell r="AW72">
            <v>297764.83958963648</v>
          </cell>
          <cell r="AX72">
            <v>334824.77296866692</v>
          </cell>
          <cell r="AY72">
            <v>327489.81242307415</v>
          </cell>
          <cell r="AZ72">
            <v>298606.98003618448</v>
          </cell>
          <cell r="BA72">
            <v>301978.92313955177</v>
          </cell>
          <cell r="BB72">
            <v>293532.00021752762</v>
          </cell>
          <cell r="BC72">
            <v>210912.5930565992</v>
          </cell>
          <cell r="BD72">
            <v>192337.93501263642</v>
          </cell>
          <cell r="BE72">
            <v>190759.93468000003</v>
          </cell>
          <cell r="BF72">
            <v>201285.71983727309</v>
          </cell>
          <cell r="BG72">
            <v>143480.94685557726</v>
          </cell>
          <cell r="BH72">
            <v>102166.11616311883</v>
          </cell>
          <cell r="BJ72">
            <v>14351.613362</v>
          </cell>
          <cell r="BK72">
            <v>-3861.5378230000206</v>
          </cell>
          <cell r="BL72">
            <v>178327.19898899994</v>
          </cell>
          <cell r="BN72">
            <v>178327.19898899994</v>
          </cell>
          <cell r="BO72">
            <v>-3219.6625239999848</v>
          </cell>
          <cell r="BP72">
            <v>-2903.4814139999216</v>
          </cell>
          <cell r="BQ72">
            <v>-20689.926768999954</v>
          </cell>
          <cell r="BR72">
            <v>311.57832400006009</v>
          </cell>
          <cell r="BS72">
            <v>13498.02438300004</v>
          </cell>
          <cell r="BT72">
            <v>29669.907296999998</v>
          </cell>
          <cell r="BU72">
            <v>56948.500327000045</v>
          </cell>
          <cell r="BV72">
            <v>79240.480026000063</v>
          </cell>
          <cell r="BW72">
            <v>93859.299448999984</v>
          </cell>
          <cell r="BX72">
            <v>91718.688382000022</v>
          </cell>
          <cell r="BY72">
            <v>87833.97720199998</v>
          </cell>
          <cell r="BZ72">
            <v>78940.43439400004</v>
          </cell>
          <cell r="CB72">
            <v>20450.126030000043</v>
          </cell>
          <cell r="CC72">
            <v>28156.120894000109</v>
          </cell>
          <cell r="CD72">
            <v>23810.433884476603</v>
          </cell>
          <cell r="CE72">
            <v>-37532.486115237931</v>
          </cell>
          <cell r="CF72">
            <v>13017.456059397606</v>
          </cell>
          <cell r="CG72">
            <v>8886.2881544287084</v>
          </cell>
          <cell r="CH72">
            <v>3474.4456402431242</v>
          </cell>
          <cell r="CI72">
            <v>4424.3035279551987</v>
          </cell>
          <cell r="CJ72">
            <v>-6843.8345266105607</v>
          </cell>
          <cell r="CK72">
            <v>-23878.896869726013</v>
          </cell>
          <cell r="CL72">
            <v>-1095.948148481024</v>
          </cell>
          <cell r="CM72">
            <v>27343.686302280985</v>
          </cell>
        </row>
        <row r="73">
          <cell r="A73" t="str">
            <v xml:space="preserve">     del cual: Dep. del Gob.subasta conjunta</v>
          </cell>
          <cell r="H73">
            <v>-77092.924199999994</v>
          </cell>
          <cell r="I73">
            <v>-77092.924199999994</v>
          </cell>
          <cell r="J73">
            <v>-88290</v>
          </cell>
          <cell r="K73">
            <v>-93218</v>
          </cell>
          <cell r="L73">
            <v>-112334</v>
          </cell>
          <cell r="M73">
            <v>-95344</v>
          </cell>
          <cell r="N73">
            <v>-81910</v>
          </cell>
          <cell r="O73">
            <v>-62976</v>
          </cell>
          <cell r="P73">
            <v>-40088</v>
          </cell>
          <cell r="Q73">
            <v>-21358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J73">
            <v>0</v>
          </cell>
          <cell r="BK73">
            <v>0</v>
          </cell>
          <cell r="BL73">
            <v>-77092.924199999994</v>
          </cell>
          <cell r="BN73">
            <v>77092.924199999994</v>
          </cell>
          <cell r="BO73">
            <v>11197.075800000006</v>
          </cell>
          <cell r="BP73">
            <v>16125.075800000006</v>
          </cell>
          <cell r="BQ73">
            <v>35241.075800000006</v>
          </cell>
          <cell r="BR73">
            <v>18251.075800000006</v>
          </cell>
          <cell r="BS73">
            <v>4817.075800000006</v>
          </cell>
          <cell r="BT73">
            <v>-14116.924199999994</v>
          </cell>
          <cell r="BU73">
            <v>-37004.924199999994</v>
          </cell>
          <cell r="BV73">
            <v>-55734.924199999994</v>
          </cell>
          <cell r="BW73">
            <v>-77092.924199999994</v>
          </cell>
          <cell r="BX73">
            <v>-77092.924199999994</v>
          </cell>
          <cell r="BY73">
            <v>-77092.924199999994</v>
          </cell>
          <cell r="BZ73">
            <v>-77092.924199999994</v>
          </cell>
          <cell r="CB73">
            <v>0</v>
          </cell>
          <cell r="CC73">
            <v>0</v>
          </cell>
          <cell r="CD73">
            <v>0</v>
          </cell>
          <cell r="CE73">
            <v>0</v>
          </cell>
          <cell r="CF73">
            <v>0</v>
          </cell>
          <cell r="CG73">
            <v>0</v>
          </cell>
          <cell r="CH73">
            <v>0</v>
          </cell>
          <cell r="CI73">
            <v>0</v>
          </cell>
          <cell r="CJ73">
            <v>0</v>
          </cell>
          <cell r="CK73">
            <v>0</v>
          </cell>
          <cell r="CL73">
            <v>0</v>
          </cell>
          <cell r="CM73">
            <v>0</v>
          </cell>
        </row>
        <row r="74">
          <cell r="A74" t="str">
            <v xml:space="preserve">   Crédito al sector privado</v>
          </cell>
          <cell r="C74">
            <v>229028.024179</v>
          </cell>
          <cell r="D74">
            <v>264796.157252</v>
          </cell>
          <cell r="E74">
            <v>270634.05343999999</v>
          </cell>
          <cell r="F74">
            <v>266978.17004</v>
          </cell>
          <cell r="G74">
            <v>275586.89161600004</v>
          </cell>
          <cell r="H74">
            <v>334292.61511199997</v>
          </cell>
          <cell r="I74">
            <v>342520.2476</v>
          </cell>
          <cell r="J74">
            <v>343658.8982</v>
          </cell>
          <cell r="K74">
            <v>346542.35230000003</v>
          </cell>
          <cell r="L74">
            <v>352015.78700000001</v>
          </cell>
          <cell r="M74">
            <v>354740.14910000004</v>
          </cell>
          <cell r="N74">
            <v>358223.00080000004</v>
          </cell>
          <cell r="O74">
            <v>366261.16009999998</v>
          </cell>
          <cell r="P74">
            <v>371858.65750000003</v>
          </cell>
          <cell r="Q74">
            <v>378544.98529999994</v>
          </cell>
          <cell r="R74">
            <v>390745.91130000004</v>
          </cell>
          <cell r="S74">
            <v>399418.18829999998</v>
          </cell>
          <cell r="T74">
            <v>409407.61309999996</v>
          </cell>
          <cell r="U74">
            <v>426064.64610000001</v>
          </cell>
          <cell r="V74">
            <v>437361.91851599998</v>
          </cell>
          <cell r="W74">
            <v>440520.27835599997</v>
          </cell>
          <cell r="X74">
            <v>458518.38068200002</v>
          </cell>
          <cell r="Y74">
            <v>461888.61621742998</v>
          </cell>
          <cell r="Z74">
            <v>466377.4990085141</v>
          </cell>
          <cell r="AA74">
            <v>479915.10144917684</v>
          </cell>
          <cell r="AB74">
            <v>510885.64142081013</v>
          </cell>
          <cell r="AC74">
            <v>522490.32791791169</v>
          </cell>
          <cell r="AD74">
            <v>540266.41510781914</v>
          </cell>
          <cell r="AE74">
            <v>598664.67892324436</v>
          </cell>
          <cell r="AF74">
            <v>604348.18235688668</v>
          </cell>
          <cell r="AG74">
            <v>627409.38328779861</v>
          </cell>
          <cell r="AH74">
            <v>647202.23718941142</v>
          </cell>
          <cell r="AI74">
            <v>665659.16150439112</v>
          </cell>
          <cell r="AJ74">
            <v>678716.20574190235</v>
          </cell>
          <cell r="AK74">
            <v>692563.98803951987</v>
          </cell>
          <cell r="AL74">
            <v>714401.36011287104</v>
          </cell>
          <cell r="AM74">
            <v>712890.11058784812</v>
          </cell>
          <cell r="AN74">
            <v>708969.38565077819</v>
          </cell>
          <cell r="AO74">
            <v>714494.38518410176</v>
          </cell>
          <cell r="AP74">
            <v>713415.48097890755</v>
          </cell>
          <cell r="AQ74">
            <v>727823.37069778051</v>
          </cell>
          <cell r="AR74">
            <v>731691.14977638342</v>
          </cell>
          <cell r="AS74">
            <v>730921.32635335508</v>
          </cell>
          <cell r="AT74">
            <v>752024.68896268378</v>
          </cell>
          <cell r="AU74">
            <v>764756.58812623459</v>
          </cell>
          <cell r="AV74">
            <v>790217.81022643088</v>
          </cell>
          <cell r="AW74">
            <v>802511.15298071131</v>
          </cell>
          <cell r="AX74">
            <v>822192.4147770172</v>
          </cell>
          <cell r="AY74">
            <v>830846.65242327191</v>
          </cell>
          <cell r="AZ74">
            <v>840246.63163062709</v>
          </cell>
          <cell r="BA74">
            <v>857381.59387587535</v>
          </cell>
          <cell r="BB74">
            <v>883574.63585269754</v>
          </cell>
          <cell r="BC74">
            <v>890637.6342784001</v>
          </cell>
          <cell r="BD74">
            <v>900358.35869999998</v>
          </cell>
          <cell r="BE74">
            <v>910623.59409999999</v>
          </cell>
          <cell r="BF74">
            <v>955957.87884237361</v>
          </cell>
          <cell r="BG74">
            <v>977570.18081498158</v>
          </cell>
          <cell r="BH74">
            <v>979870.08468077425</v>
          </cell>
          <cell r="BJ74">
            <v>35768.133073000005</v>
          </cell>
          <cell r="BK74">
            <v>-3655.8833999999915</v>
          </cell>
          <cell r="BL74">
            <v>58705.723495999933</v>
          </cell>
          <cell r="BN74">
            <v>58705.723495999933</v>
          </cell>
          <cell r="BO74">
            <v>1138.6505999999936</v>
          </cell>
          <cell r="BP74">
            <v>4022.1047000000253</v>
          </cell>
          <cell r="BQ74">
            <v>9495.5394000000088</v>
          </cell>
          <cell r="BR74">
            <v>12219.901500000036</v>
          </cell>
          <cell r="BS74">
            <v>15702.753200000036</v>
          </cell>
          <cell r="BT74">
            <v>23740.912499999977</v>
          </cell>
          <cell r="BU74">
            <v>29338.409900000028</v>
          </cell>
          <cell r="BV74">
            <v>36024.73769999994</v>
          </cell>
          <cell r="BW74">
            <v>48225.663700000034</v>
          </cell>
          <cell r="BX74">
            <v>56897.940699999977</v>
          </cell>
          <cell r="BY74">
            <v>66887.365499999956</v>
          </cell>
          <cell r="BZ74">
            <v>83544.39850000001</v>
          </cell>
          <cell r="CB74">
            <v>3158.3598399999901</v>
          </cell>
          <cell r="CC74">
            <v>21156.462166000041</v>
          </cell>
          <cell r="CD74">
            <v>24526.697701430006</v>
          </cell>
          <cell r="CE74">
            <v>29015.580492514127</v>
          </cell>
          <cell r="CF74">
            <v>42553.182933176868</v>
          </cell>
          <cell r="CG74">
            <v>73523.722904810158</v>
          </cell>
          <cell r="CH74">
            <v>85128.409401911718</v>
          </cell>
          <cell r="CI74">
            <v>102904.49659181916</v>
          </cell>
          <cell r="CJ74">
            <v>161302.76040724438</v>
          </cell>
          <cell r="CK74">
            <v>166986.26384088671</v>
          </cell>
          <cell r="CL74">
            <v>190047.46477179864</v>
          </cell>
          <cell r="CM74">
            <v>209840.31867341144</v>
          </cell>
        </row>
        <row r="75">
          <cell r="A75" t="str">
            <v xml:space="preserve">   Otros</v>
          </cell>
          <cell r="C75">
            <v>313072.14759200014</v>
          </cell>
          <cell r="D75">
            <v>356094.21080299997</v>
          </cell>
          <cell r="E75">
            <v>378113.92899800005</v>
          </cell>
          <cell r="F75">
            <v>376924.46858800005</v>
          </cell>
          <cell r="G75">
            <v>402217.8037799999</v>
          </cell>
          <cell r="H75">
            <v>211482.19114900002</v>
          </cell>
          <cell r="I75">
            <v>228997.09602499998</v>
          </cell>
          <cell r="J75">
            <v>210847.62939599989</v>
          </cell>
          <cell r="K75">
            <v>208674.26897400001</v>
          </cell>
          <cell r="L75">
            <v>194900.46735299984</v>
          </cell>
          <cell r="M75">
            <v>219547.61156599969</v>
          </cell>
          <cell r="N75">
            <v>212073.78589399997</v>
          </cell>
          <cell r="O75">
            <v>212240.8136450001</v>
          </cell>
          <cell r="P75">
            <v>210681.16335499991</v>
          </cell>
          <cell r="Q75">
            <v>209759.58978500019</v>
          </cell>
          <cell r="R75">
            <v>177095.04888100014</v>
          </cell>
          <cell r="S75">
            <v>196714.71139999997</v>
          </cell>
          <cell r="T75">
            <v>206209.23638400016</v>
          </cell>
          <cell r="U75">
            <v>193957.99782399996</v>
          </cell>
          <cell r="V75">
            <v>208117.26063399989</v>
          </cell>
          <cell r="W75">
            <v>223088.75093600003</v>
          </cell>
          <cell r="X75">
            <v>210985.5108499999</v>
          </cell>
          <cell r="Y75">
            <v>223745.5158387234</v>
          </cell>
          <cell r="Z75">
            <v>225852.79903656512</v>
          </cell>
          <cell r="AA75">
            <v>204174.47814787255</v>
          </cell>
          <cell r="AB75">
            <v>206460.52224707743</v>
          </cell>
          <cell r="AC75">
            <v>211931.20104631502</v>
          </cell>
          <cell r="AD75">
            <v>212550.90272776503</v>
          </cell>
          <cell r="AE75">
            <v>224518.55586200475</v>
          </cell>
          <cell r="AF75">
            <v>205602.80219165795</v>
          </cell>
          <cell r="AG75">
            <v>220976.5733334946</v>
          </cell>
          <cell r="AH75">
            <v>190158.5863188823</v>
          </cell>
          <cell r="AI75">
            <v>207341.50706390315</v>
          </cell>
          <cell r="AJ75">
            <v>213248.79474650091</v>
          </cell>
          <cell r="AK75">
            <v>224759.20469418238</v>
          </cell>
          <cell r="AL75">
            <v>231570.02347328723</v>
          </cell>
          <cell r="AM75">
            <v>260329.01255158638</v>
          </cell>
          <cell r="AN75">
            <v>271360.21360501973</v>
          </cell>
          <cell r="AO75">
            <v>226886.52165089408</v>
          </cell>
          <cell r="AP75">
            <v>232832.0355828075</v>
          </cell>
          <cell r="AQ75">
            <v>238072.975563808</v>
          </cell>
          <cell r="AR75">
            <v>260811.39434482704</v>
          </cell>
          <cell r="AS75">
            <v>261368.25851740676</v>
          </cell>
          <cell r="AT75">
            <v>338779.86667352146</v>
          </cell>
          <cell r="AU75">
            <v>326546.44066908199</v>
          </cell>
          <cell r="AV75">
            <v>327038.95825398946</v>
          </cell>
          <cell r="AW75">
            <v>338368.91036706138</v>
          </cell>
          <cell r="AX75">
            <v>312921.87000962952</v>
          </cell>
          <cell r="AY75">
            <v>322526.64444122952</v>
          </cell>
          <cell r="AZ75">
            <v>346430.35992314026</v>
          </cell>
          <cell r="BA75">
            <v>328715.5684088039</v>
          </cell>
          <cell r="BB75">
            <v>360408.47202862264</v>
          </cell>
          <cell r="BC75">
            <v>353623.46737674042</v>
          </cell>
          <cell r="BD75">
            <v>296133.14014534187</v>
          </cell>
          <cell r="BE75">
            <v>295168.94804984622</v>
          </cell>
          <cell r="BF75">
            <v>281548.26723506395</v>
          </cell>
          <cell r="BG75">
            <v>282091.27748210554</v>
          </cell>
          <cell r="BH75">
            <v>371531.7434382108</v>
          </cell>
          <cell r="BJ75">
            <v>43022.063210999826</v>
          </cell>
          <cell r="BK75">
            <v>-1189.4604099999997</v>
          </cell>
          <cell r="BL75">
            <v>-190735.61263099988</v>
          </cell>
          <cell r="BN75">
            <v>-190735.61263099988</v>
          </cell>
          <cell r="BO75">
            <v>-18149.46662900009</v>
          </cell>
          <cell r="BP75">
            <v>-20322.827050999971</v>
          </cell>
          <cell r="BQ75">
            <v>-34096.628672000137</v>
          </cell>
          <cell r="BR75">
            <v>-9449.4844590002904</v>
          </cell>
          <cell r="BS75">
            <v>-16923.310131000006</v>
          </cell>
          <cell r="BT75">
            <v>-16756.282379999873</v>
          </cell>
          <cell r="BU75">
            <v>-18315.932670000067</v>
          </cell>
          <cell r="BV75">
            <v>-19237.506239999784</v>
          </cell>
          <cell r="BW75">
            <v>-51902.047143999836</v>
          </cell>
          <cell r="BX75">
            <v>-32282.384625000006</v>
          </cell>
          <cell r="BY75">
            <v>-22787.859640999814</v>
          </cell>
          <cell r="BZ75">
            <v>-35039.098201000015</v>
          </cell>
          <cell r="CB75">
            <v>14971.490302000137</v>
          </cell>
          <cell r="CC75">
            <v>2868.2502160000149</v>
          </cell>
          <cell r="CD75">
            <v>15628.255204723508</v>
          </cell>
          <cell r="CE75">
            <v>17735.538402565231</v>
          </cell>
          <cell r="CF75">
            <v>-3942.7824861273402</v>
          </cell>
          <cell r="CG75">
            <v>-1656.7383869224577</v>
          </cell>
          <cell r="CH75">
            <v>3813.9404123151326</v>
          </cell>
          <cell r="CI75">
            <v>4433.6420937651419</v>
          </cell>
          <cell r="CJ75">
            <v>16401.295228004863</v>
          </cell>
          <cell r="CK75">
            <v>-2514.4584423419437</v>
          </cell>
          <cell r="CL75">
            <v>12859.312699494709</v>
          </cell>
          <cell r="CM75">
            <v>-17958.674315117591</v>
          </cell>
        </row>
        <row r="77">
          <cell r="A77" t="str">
            <v>OBLIGACIONES SECTOR PRIVADO</v>
          </cell>
          <cell r="C77">
            <v>486631.56219700002</v>
          </cell>
          <cell r="D77">
            <v>590969.56717900001</v>
          </cell>
          <cell r="E77">
            <v>611192.04095499997</v>
          </cell>
          <cell r="F77">
            <v>645241.84477600001</v>
          </cell>
          <cell r="G77">
            <v>673820.94103999995</v>
          </cell>
          <cell r="H77">
            <v>731591.22748799995</v>
          </cell>
          <cell r="I77">
            <v>761001.65704399999</v>
          </cell>
          <cell r="J77">
            <v>735792.26416799997</v>
          </cell>
          <cell r="K77">
            <v>736134.1858010001</v>
          </cell>
          <cell r="L77">
            <v>737442.37200399989</v>
          </cell>
          <cell r="M77">
            <v>777692.58657399984</v>
          </cell>
          <cell r="N77">
            <v>787079.47320200002</v>
          </cell>
          <cell r="O77">
            <v>824815.94294500002</v>
          </cell>
          <cell r="P77">
            <v>861429.36044299998</v>
          </cell>
          <cell r="Q77">
            <v>890541.61496700009</v>
          </cell>
          <cell r="R77">
            <v>892324.87703000009</v>
          </cell>
          <cell r="S77">
            <v>901030.30981200002</v>
          </cell>
          <cell r="T77">
            <v>919651.68782800005</v>
          </cell>
          <cell r="U77">
            <v>936992.15099600004</v>
          </cell>
          <cell r="V77">
            <v>970487.32943599997</v>
          </cell>
          <cell r="W77">
            <v>995557.21620200004</v>
          </cell>
          <cell r="X77">
            <v>1010835.3400279999</v>
          </cell>
          <cell r="Y77">
            <v>1024436.3009256562</v>
          </cell>
          <cell r="Z77">
            <v>1033709.6200489128</v>
          </cell>
          <cell r="AA77">
            <v>1048431.8069790973</v>
          </cell>
          <cell r="AB77">
            <v>1053727.6294605788</v>
          </cell>
          <cell r="AC77">
            <v>1050525.2118812194</v>
          </cell>
          <cell r="AD77">
            <v>1056543.5613901755</v>
          </cell>
          <cell r="AE77">
            <v>1081442.9728653166</v>
          </cell>
          <cell r="AF77">
            <v>1057829.4339306953</v>
          </cell>
          <cell r="AG77">
            <v>1114818.0156551395</v>
          </cell>
          <cell r="AH77">
            <v>1139906.1276160611</v>
          </cell>
          <cell r="AI77">
            <v>1180758.0621168606</v>
          </cell>
          <cell r="AJ77">
            <v>1205092.4101394787</v>
          </cell>
          <cell r="AK77">
            <v>1232359.4659047928</v>
          </cell>
          <cell r="AL77">
            <v>1259089.729898762</v>
          </cell>
          <cell r="AM77">
            <v>1337027.3620239929</v>
          </cell>
          <cell r="AN77">
            <v>1353101.8931442592</v>
          </cell>
          <cell r="AO77">
            <v>1327292.2078220518</v>
          </cell>
          <cell r="AP77">
            <v>1339059.0901000323</v>
          </cell>
          <cell r="AQ77">
            <v>1364324.1717944425</v>
          </cell>
          <cell r="AR77">
            <v>1401488.3045253803</v>
          </cell>
          <cell r="AS77">
            <v>1396404.959328623</v>
          </cell>
          <cell r="AT77">
            <v>1428964.1272970494</v>
          </cell>
          <cell r="AU77">
            <v>1434010.4485638135</v>
          </cell>
          <cell r="AV77">
            <v>1482160.4722138296</v>
          </cell>
          <cell r="AW77">
            <v>1531457.3171751238</v>
          </cell>
          <cell r="AX77">
            <v>1577092.9863642864</v>
          </cell>
          <cell r="AY77">
            <v>1604419.6413579015</v>
          </cell>
          <cell r="AZ77">
            <v>1610300.0626452118</v>
          </cell>
          <cell r="BA77">
            <v>1574251.6684550447</v>
          </cell>
          <cell r="BB77">
            <v>1616542.2436754555</v>
          </cell>
          <cell r="BC77">
            <v>1597897.1181580196</v>
          </cell>
          <cell r="BD77">
            <v>1517210.2986163688</v>
          </cell>
          <cell r="BE77">
            <v>1510328.9664510801</v>
          </cell>
          <cell r="BF77">
            <v>1559523.4979887803</v>
          </cell>
          <cell r="BG77">
            <v>1513888.5162267338</v>
          </cell>
          <cell r="BH77">
            <v>1575769.2552595753</v>
          </cell>
          <cell r="BJ77">
            <v>104338.00498199998</v>
          </cell>
          <cell r="BK77">
            <v>34049.803821000038</v>
          </cell>
          <cell r="BL77">
            <v>57770.286447999999</v>
          </cell>
          <cell r="BN77">
            <v>57770.286447999999</v>
          </cell>
          <cell r="BO77">
            <v>-25209.392876000027</v>
          </cell>
          <cell r="BP77">
            <v>-24867.471242999891</v>
          </cell>
          <cell r="BQ77">
            <v>-23559.285040000104</v>
          </cell>
          <cell r="BR77">
            <v>16690.929529999848</v>
          </cell>
          <cell r="BS77">
            <v>26077.816158000031</v>
          </cell>
          <cell r="BT77">
            <v>63814.285901000025</v>
          </cell>
          <cell r="BU77">
            <v>100427.70339899999</v>
          </cell>
          <cell r="BV77">
            <v>129539.9579230001</v>
          </cell>
          <cell r="BW77">
            <v>131323.2199860001</v>
          </cell>
          <cell r="BX77">
            <v>140028.65276800003</v>
          </cell>
          <cell r="BY77">
            <v>158650.03078400006</v>
          </cell>
          <cell r="BZ77">
            <v>175990.49395200005</v>
          </cell>
          <cell r="CB77">
            <v>25069.886766000069</v>
          </cell>
          <cell r="CC77">
            <v>40348.010591999977</v>
          </cell>
          <cell r="CD77">
            <v>53948.971489656251</v>
          </cell>
          <cell r="CE77">
            <v>63222.290612912853</v>
          </cell>
          <cell r="CF77">
            <v>77944.477543097339</v>
          </cell>
          <cell r="CG77">
            <v>83240.300024578813</v>
          </cell>
          <cell r="CH77">
            <v>80037.882445219439</v>
          </cell>
          <cell r="CI77">
            <v>86056.231954175513</v>
          </cell>
          <cell r="CJ77">
            <v>110955.64342931658</v>
          </cell>
          <cell r="CK77">
            <v>87342.104494695319</v>
          </cell>
          <cell r="CL77">
            <v>144330.68621913949</v>
          </cell>
          <cell r="CM77">
            <v>169418.79818006116</v>
          </cell>
        </row>
        <row r="79">
          <cell r="A79">
            <v>36789.681368518519</v>
          </cell>
        </row>
        <row r="80">
          <cell r="A80" t="str">
            <v>(*) Cifras preliminares</v>
          </cell>
        </row>
        <row r="86">
          <cell r="A86" t="str">
            <v>BANCO CENTRAL DE COSTA RICA</v>
          </cell>
        </row>
        <row r="87">
          <cell r="A87" t="str">
            <v>Cuenta de Otros de los Activos Internos Netos</v>
          </cell>
        </row>
        <row r="90">
          <cell r="A90" t="str">
            <v>OTROS</v>
          </cell>
          <cell r="C90">
            <v>-35581.802450000032</v>
          </cell>
          <cell r="D90">
            <v>-20909.604780000038</v>
          </cell>
          <cell r="E90">
            <v>-13890.466110000008</v>
          </cell>
          <cell r="F90">
            <v>15561.573866000021</v>
          </cell>
          <cell r="G90">
            <v>27283.824953999996</v>
          </cell>
          <cell r="H90">
            <v>-133245.46887799999</v>
          </cell>
          <cell r="I90">
            <v>-128742.26699</v>
          </cell>
          <cell r="J90">
            <v>-125544.42701600002</v>
          </cell>
          <cell r="K90">
            <v>-126613.93</v>
          </cell>
          <cell r="L90">
            <v>-125420.38371999998</v>
          </cell>
          <cell r="M90">
            <v>-123595.49371999998</v>
          </cell>
          <cell r="N90">
            <v>-118455.1955</v>
          </cell>
          <cell r="O90">
            <v>-118219.11814999999</v>
          </cell>
          <cell r="P90">
            <v>-119007.47356</v>
          </cell>
          <cell r="Q90">
            <v>-118720.98566000001</v>
          </cell>
          <cell r="R90">
            <v>-131388.54963000002</v>
          </cell>
          <cell r="S90">
            <v>-127935.83931999994</v>
          </cell>
          <cell r="T90">
            <v>-128532.43454000003</v>
          </cell>
          <cell r="U90">
            <v>-135349.01873999997</v>
          </cell>
          <cell r="V90">
            <v>-129717.53303999998</v>
          </cell>
          <cell r="W90">
            <v>-128588.63941999998</v>
          </cell>
          <cell r="X90">
            <v>-129692.46973999996</v>
          </cell>
          <cell r="Y90">
            <v>-134549.04151200727</v>
          </cell>
          <cell r="Z90">
            <v>-129706.65799762748</v>
          </cell>
          <cell r="AA90">
            <v>-130139.54422324052</v>
          </cell>
          <cell r="AB90">
            <v>-129489.64631435188</v>
          </cell>
          <cell r="AC90">
            <v>-127359.35909628871</v>
          </cell>
          <cell r="AD90">
            <v>-128204.10417143969</v>
          </cell>
          <cell r="AE90">
            <v>-127505.81796115192</v>
          </cell>
          <cell r="AF90">
            <v>-133784.83783961713</v>
          </cell>
          <cell r="AG90">
            <v>-132979.9139701082</v>
          </cell>
          <cell r="AH90">
            <v>-144276.86167486833</v>
          </cell>
          <cell r="AI90">
            <v>-139010.7985335947</v>
          </cell>
          <cell r="AJ90">
            <v>-151077.25266141613</v>
          </cell>
          <cell r="AK90">
            <v>-166984.4636241915</v>
          </cell>
          <cell r="AL90">
            <v>-175285.44511645299</v>
          </cell>
          <cell r="AM90">
            <v>-180801.09340019495</v>
          </cell>
          <cell r="AN90">
            <v>-187282.20312077133</v>
          </cell>
          <cell r="AO90">
            <v>-188307.98308621137</v>
          </cell>
          <cell r="AP90">
            <v>-190101.48944049131</v>
          </cell>
          <cell r="AQ90">
            <v>-189673.64932151366</v>
          </cell>
          <cell r="AR90">
            <v>-189657.97008423816</v>
          </cell>
          <cell r="AS90">
            <v>-191468.80201144409</v>
          </cell>
          <cell r="AT90">
            <v>-211763.07062545122</v>
          </cell>
          <cell r="AU90">
            <v>-209853.42200531403</v>
          </cell>
          <cell r="AV90">
            <v>-208963.18784458432</v>
          </cell>
          <cell r="AW90">
            <v>-211196.92160002474</v>
          </cell>
          <cell r="AX90">
            <v>-230579.24694983879</v>
          </cell>
          <cell r="AY90">
            <v>-230263.7718400665</v>
          </cell>
          <cell r="AZ90">
            <v>-235579.00586763085</v>
          </cell>
          <cell r="BA90">
            <v>-233968.41176831009</v>
          </cell>
          <cell r="BB90">
            <v>-231013.81479903127</v>
          </cell>
          <cell r="BC90">
            <v>-240155.11463301253</v>
          </cell>
          <cell r="BD90">
            <v>-241058.70215220598</v>
          </cell>
          <cell r="BE90">
            <v>-241027.28137909996</v>
          </cell>
          <cell r="BF90">
            <v>-256033.44960756961</v>
          </cell>
          <cell r="BG90">
            <v>-260485.02459630085</v>
          </cell>
          <cell r="BH90">
            <v>-259301.6665585665</v>
          </cell>
          <cell r="BJ90">
            <v>14672.197670000001</v>
          </cell>
          <cell r="BK90">
            <v>29452.039976000025</v>
          </cell>
          <cell r="BL90">
            <v>-160529.293832</v>
          </cell>
          <cell r="BN90">
            <v>-160529.293832</v>
          </cell>
          <cell r="BO90">
            <v>3197.8399739999845</v>
          </cell>
          <cell r="BP90">
            <v>2128.3369900000034</v>
          </cell>
          <cell r="BQ90">
            <v>3321.8832700000235</v>
          </cell>
          <cell r="BR90">
            <v>5146.7732700000188</v>
          </cell>
          <cell r="BS90">
            <v>10287.071489999989</v>
          </cell>
          <cell r="BT90">
            <v>10523.148839999994</v>
          </cell>
          <cell r="BU90">
            <v>9734.7934299999979</v>
          </cell>
          <cell r="BV90">
            <v>10021.281329999987</v>
          </cell>
          <cell r="BW90">
            <v>-2646.2826400000272</v>
          </cell>
          <cell r="BX90">
            <v>806.42767000005142</v>
          </cell>
          <cell r="BY90">
            <v>209.8324499999685</v>
          </cell>
          <cell r="BZ90">
            <v>-6606.7517499999922</v>
          </cell>
          <cell r="CB90">
            <v>1128.8936200000026</v>
          </cell>
          <cell r="CC90">
            <v>25.063300000023446</v>
          </cell>
          <cell r="CD90">
            <v>-4831.50847200729</v>
          </cell>
          <cell r="CE90">
            <v>10.87504237250505</v>
          </cell>
          <cell r="CF90">
            <v>-422.01118324053641</v>
          </cell>
          <cell r="CG90">
            <v>227.8867256481044</v>
          </cell>
          <cell r="CH90">
            <v>2358.1739437112628</v>
          </cell>
          <cell r="CI90">
            <v>1513.4288685603005</v>
          </cell>
          <cell r="CJ90">
            <v>2211.7150788480631</v>
          </cell>
          <cell r="CK90">
            <v>-4067.3047996171608</v>
          </cell>
          <cell r="CL90">
            <v>-3262.3809301082165</v>
          </cell>
          <cell r="CM90">
            <v>-14559.328634868343</v>
          </cell>
        </row>
        <row r="92">
          <cell r="A92" t="str">
            <v xml:space="preserve">   Ajuste del crédito al Gob por renegociación de la deuda</v>
          </cell>
          <cell r="C92">
            <v>38614.921260000003</v>
          </cell>
          <cell r="D92">
            <v>40666.045389999999</v>
          </cell>
          <cell r="E92">
            <v>46545.005800000006</v>
          </cell>
          <cell r="F92">
            <v>49605.20180000001</v>
          </cell>
          <cell r="G92">
            <v>57308.078520000003</v>
          </cell>
          <cell r="H92">
            <v>14381.70192</v>
          </cell>
          <cell r="I92">
            <v>16062.752000000002</v>
          </cell>
          <cell r="J92">
            <v>15836.551999999998</v>
          </cell>
          <cell r="K92">
            <v>15829.127999999999</v>
          </cell>
          <cell r="L92">
            <v>15810.568000000001</v>
          </cell>
          <cell r="M92">
            <v>15772.056000000002</v>
          </cell>
          <cell r="N92">
            <v>16090.127999999999</v>
          </cell>
          <cell r="O92">
            <v>15864.392000000002</v>
          </cell>
          <cell r="P92">
            <v>15665.335999999998</v>
          </cell>
          <cell r="Q92">
            <v>15841.192000000001</v>
          </cell>
          <cell r="R92">
            <v>16020.528</v>
          </cell>
          <cell r="S92">
            <v>16133.744000000001</v>
          </cell>
          <cell r="T92">
            <v>16141.168</v>
          </cell>
          <cell r="U92">
            <v>16161.12</v>
          </cell>
          <cell r="V92">
            <v>17912.372399999997</v>
          </cell>
          <cell r="W92">
            <v>17902.858219999998</v>
          </cell>
          <cell r="X92">
            <v>17964.571819999997</v>
          </cell>
          <cell r="Y92">
            <v>18013.6984632852</v>
          </cell>
          <cell r="Z92">
            <v>18180.1493715244</v>
          </cell>
          <cell r="AA92">
            <v>18316.1547931934</v>
          </cell>
          <cell r="AB92">
            <v>18353.152492388999</v>
          </cell>
          <cell r="AC92">
            <v>18497.535252403999</v>
          </cell>
          <cell r="AD92">
            <v>18470.925903781001</v>
          </cell>
          <cell r="AE92">
            <v>18941.007253453998</v>
          </cell>
          <cell r="AF92">
            <v>19131.010108001999</v>
          </cell>
          <cell r="AG92">
            <v>18987.294634001202</v>
          </cell>
          <cell r="AH92">
            <v>19168.285639253401</v>
          </cell>
          <cell r="AI92">
            <v>21021.453489420004</v>
          </cell>
          <cell r="AJ92">
            <v>21008.412876000002</v>
          </cell>
          <cell r="AK92">
            <v>20833.46400426</v>
          </cell>
          <cell r="AL92">
            <v>20738.050931400001</v>
          </cell>
          <cell r="AM92">
            <v>20782.092285767023</v>
          </cell>
          <cell r="AN92">
            <v>20754.914913297711</v>
          </cell>
          <cell r="AO92">
            <v>20800.664869079999</v>
          </cell>
          <cell r="AP92">
            <v>20996.184046175225</v>
          </cell>
          <cell r="AQ92">
            <v>20317.191213706799</v>
          </cell>
          <cell r="AR92">
            <v>20331.906771774524</v>
          </cell>
          <cell r="AS92">
            <v>20407.738540416947</v>
          </cell>
          <cell r="AT92">
            <v>-2946.6179999999999</v>
          </cell>
          <cell r="AU92">
            <v>-2946.6179999999999</v>
          </cell>
          <cell r="AV92">
            <v>-3219.3369000000002</v>
          </cell>
          <cell r="AW92">
            <v>-3219.3369000000002</v>
          </cell>
          <cell r="AX92">
            <v>-3219.3369000000002</v>
          </cell>
          <cell r="AY92">
            <v>-3219.3369000000002</v>
          </cell>
          <cell r="AZ92">
            <v>-3219.3369000000002</v>
          </cell>
          <cell r="BA92">
            <v>-3219.3369000000002</v>
          </cell>
          <cell r="BB92">
            <v>-3219.3369000000002</v>
          </cell>
          <cell r="BC92">
            <v>-3219.3369000000002</v>
          </cell>
          <cell r="BD92">
            <v>-3219.3369000000002</v>
          </cell>
          <cell r="BE92">
            <v>-3219.3369000000002</v>
          </cell>
          <cell r="BF92">
            <v>-3219.3369000000002</v>
          </cell>
          <cell r="BG92">
            <v>-3219.3369000000002</v>
          </cell>
          <cell r="BH92">
            <v>-3219.3369000000002</v>
          </cell>
          <cell r="BJ92">
            <v>2051.1241299999965</v>
          </cell>
          <cell r="BK92">
            <v>3060.1960000000036</v>
          </cell>
          <cell r="BL92">
            <v>-42926.376600000003</v>
          </cell>
          <cell r="BN92">
            <v>-42926.376600000003</v>
          </cell>
          <cell r="BO92">
            <v>-226.20000000000437</v>
          </cell>
          <cell r="BP92">
            <v>-233.62400000000343</v>
          </cell>
          <cell r="BQ92">
            <v>-252.18400000000111</v>
          </cell>
          <cell r="BR92">
            <v>-290.69599999999991</v>
          </cell>
          <cell r="BS92">
            <v>27.375999999996566</v>
          </cell>
          <cell r="BT92">
            <v>-198.36000000000058</v>
          </cell>
          <cell r="BU92">
            <v>-397.41600000000471</v>
          </cell>
          <cell r="BV92">
            <v>-221.56000000000131</v>
          </cell>
          <cell r="BW92">
            <v>-42.224000000001979</v>
          </cell>
          <cell r="BX92">
            <v>70.99199999999837</v>
          </cell>
          <cell r="BY92">
            <v>78.415999999997439</v>
          </cell>
          <cell r="BZ92">
            <v>98.367999999998574</v>
          </cell>
          <cell r="CB92">
            <v>-9.514179999998305</v>
          </cell>
          <cell r="CC92">
            <v>52.199420000000828</v>
          </cell>
          <cell r="CD92">
            <v>101.32606328520342</v>
          </cell>
          <cell r="CE92">
            <v>267.77697152440305</v>
          </cell>
          <cell r="CF92">
            <v>403.78239319340355</v>
          </cell>
          <cell r="CG92">
            <v>440.78009238900268</v>
          </cell>
          <cell r="CH92">
            <v>585.16285240400248</v>
          </cell>
          <cell r="CI92">
            <v>558.55350378100411</v>
          </cell>
          <cell r="CJ92">
            <v>1028.6348534540011</v>
          </cell>
          <cell r="CK92">
            <v>1218.6377080020029</v>
          </cell>
          <cell r="CL92">
            <v>1074.9222340012057</v>
          </cell>
          <cell r="CM92">
            <v>1255.9132392534048</v>
          </cell>
        </row>
        <row r="93">
          <cell r="A93" t="str">
            <v xml:space="preserve">   Depósitos de los Bancos en M/E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J93">
            <v>0</v>
          </cell>
          <cell r="BK93">
            <v>0</v>
          </cell>
          <cell r="BL93">
            <v>0</v>
          </cell>
          <cell r="BN93">
            <v>0</v>
          </cell>
          <cell r="BO93">
            <v>0</v>
          </cell>
          <cell r="BP93">
            <v>0</v>
          </cell>
          <cell r="BQ93">
            <v>0</v>
          </cell>
          <cell r="BR93">
            <v>0</v>
          </cell>
          <cell r="BS93">
            <v>0</v>
          </cell>
          <cell r="BT93">
            <v>0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0</v>
          </cell>
          <cell r="BZ93">
            <v>0</v>
          </cell>
          <cell r="CB93">
            <v>0</v>
          </cell>
          <cell r="CC93">
            <v>0</v>
          </cell>
          <cell r="CD93">
            <v>0</v>
          </cell>
          <cell r="CE93">
            <v>0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0</v>
          </cell>
          <cell r="CL93">
            <v>0</v>
          </cell>
          <cell r="CM93">
            <v>0</v>
          </cell>
        </row>
        <row r="94">
          <cell r="A94" t="str">
            <v xml:space="preserve">   Crédito neto al SPNF</v>
          </cell>
          <cell r="C94">
            <v>3042.5371599999999</v>
          </cell>
          <cell r="D94">
            <v>2512.0489500000003</v>
          </cell>
          <cell r="E94">
            <v>2813.07</v>
          </cell>
          <cell r="F94">
            <v>2298.7254000000003</v>
          </cell>
          <cell r="G94">
            <v>2584.4307600000002</v>
          </cell>
          <cell r="H94">
            <v>2400.6010000000001</v>
          </cell>
          <cell r="I94">
            <v>2647.65</v>
          </cell>
          <cell r="J94">
            <v>2708.9769999999999</v>
          </cell>
          <cell r="K94">
            <v>2674.1039999999998</v>
          </cell>
          <cell r="L94">
            <v>2523.1180000000004</v>
          </cell>
          <cell r="M94">
            <v>2430.0369999999998</v>
          </cell>
          <cell r="N94">
            <v>2408.1139999999996</v>
          </cell>
          <cell r="O94">
            <v>2288.6119999999996</v>
          </cell>
          <cell r="P94">
            <v>2169.0380000000005</v>
          </cell>
          <cell r="Q94">
            <v>2089.8700000000026</v>
          </cell>
          <cell r="R94">
            <v>2129.760000000002</v>
          </cell>
          <cell r="S94">
            <v>1888.2610000000022</v>
          </cell>
          <cell r="T94">
            <v>1996.8650000000016</v>
          </cell>
          <cell r="U94">
            <v>-1655.6900000000023</v>
          </cell>
          <cell r="V94">
            <v>-1399.287140000004</v>
          </cell>
          <cell r="W94">
            <v>-1673.3275000000031</v>
          </cell>
          <cell r="X94">
            <v>-2880.8495000000003</v>
          </cell>
          <cell r="Y94">
            <v>-10987.931621866002</v>
          </cell>
          <cell r="Z94">
            <v>-6762.7246898911981</v>
          </cell>
          <cell r="AA94">
            <v>-8057.819788294204</v>
          </cell>
          <cell r="AB94">
            <v>-7341.8214278258019</v>
          </cell>
          <cell r="AC94">
            <v>-8888.4956035639989</v>
          </cell>
          <cell r="AD94">
            <v>-9294.5316610555965</v>
          </cell>
          <cell r="AE94">
            <v>-10181.834274043606</v>
          </cell>
          <cell r="AF94">
            <v>-11106.873242449605</v>
          </cell>
          <cell r="AG94">
            <v>-11340.073785102599</v>
          </cell>
          <cell r="AH94">
            <v>-12209.072080167396</v>
          </cell>
          <cell r="AI94">
            <v>-12048.304123549999</v>
          </cell>
          <cell r="AJ94">
            <v>-13508.321889470004</v>
          </cell>
          <cell r="AK94">
            <v>-13524.945030889998</v>
          </cell>
          <cell r="AL94">
            <v>-13244.374693140009</v>
          </cell>
          <cell r="AM94">
            <v>-13796.851956519997</v>
          </cell>
          <cell r="AN94">
            <v>-16505.105843090001</v>
          </cell>
          <cell r="AO94">
            <v>-15783.742339119999</v>
          </cell>
          <cell r="AP94">
            <v>-16465.389719340004</v>
          </cell>
          <cell r="AQ94">
            <v>-17831.025082250009</v>
          </cell>
          <cell r="AR94">
            <v>-15744.111210410003</v>
          </cell>
          <cell r="AS94">
            <v>-13954.812415209992</v>
          </cell>
          <cell r="AT94">
            <v>-16741.796772179994</v>
          </cell>
          <cell r="AU94">
            <v>-14165.053078420002</v>
          </cell>
          <cell r="AV94">
            <v>-14055.493750741007</v>
          </cell>
          <cell r="AW94">
            <v>-16432.105459397004</v>
          </cell>
          <cell r="AX94">
            <v>-19982.642386703985</v>
          </cell>
          <cell r="AY94">
            <v>-17225.935704463001</v>
          </cell>
          <cell r="AZ94">
            <v>-16393.952980232993</v>
          </cell>
          <cell r="BA94">
            <v>-15835.825946953002</v>
          </cell>
          <cell r="BB94">
            <v>-13473.899333301</v>
          </cell>
          <cell r="BC94">
            <v>-16351.409649183988</v>
          </cell>
          <cell r="BD94">
            <v>-18314.190084713002</v>
          </cell>
          <cell r="BE94">
            <v>-17718.508057400002</v>
          </cell>
          <cell r="BF94">
            <v>-18529.10210888552</v>
          </cell>
          <cell r="BG94">
            <v>-18629.855067956581</v>
          </cell>
          <cell r="BH94">
            <v>-18916.280052045506</v>
          </cell>
          <cell r="BJ94">
            <v>-530.48820999999953</v>
          </cell>
          <cell r="BK94">
            <v>-514.3445999999999</v>
          </cell>
          <cell r="BL94">
            <v>-183.82976000000008</v>
          </cell>
          <cell r="BN94">
            <v>-183.82976000000008</v>
          </cell>
          <cell r="BO94">
            <v>61.326999999999771</v>
          </cell>
          <cell r="BP94">
            <v>26.453999999999724</v>
          </cell>
          <cell r="BQ94">
            <v>-124.5319999999997</v>
          </cell>
          <cell r="BR94">
            <v>-217.61300000000028</v>
          </cell>
          <cell r="BS94">
            <v>-239.53600000000051</v>
          </cell>
          <cell r="BT94">
            <v>-359.03800000000047</v>
          </cell>
          <cell r="BU94">
            <v>-478.61199999999963</v>
          </cell>
          <cell r="BV94">
            <v>-557.77999999999747</v>
          </cell>
          <cell r="BW94">
            <v>-517.88999999999805</v>
          </cell>
          <cell r="BX94">
            <v>-759.38899999999785</v>
          </cell>
          <cell r="BY94">
            <v>-650.78499999999849</v>
          </cell>
          <cell r="BZ94">
            <v>-4303.340000000002</v>
          </cell>
          <cell r="CB94">
            <v>-274.04035999999905</v>
          </cell>
          <cell r="CC94">
            <v>-1481.5623599999963</v>
          </cell>
          <cell r="CD94">
            <v>-9588.6444818659984</v>
          </cell>
          <cell r="CE94">
            <v>-5363.4375498911941</v>
          </cell>
          <cell r="CF94">
            <v>-6658.5326482942</v>
          </cell>
          <cell r="CG94">
            <v>-5942.5342878257979</v>
          </cell>
          <cell r="CH94">
            <v>-7489.2084635639949</v>
          </cell>
          <cell r="CI94">
            <v>-7895.2445210555925</v>
          </cell>
          <cell r="CJ94">
            <v>-8782.5471340436015</v>
          </cell>
          <cell r="CK94">
            <v>-9707.5861024496007</v>
          </cell>
          <cell r="CL94">
            <v>-9940.7866451025948</v>
          </cell>
          <cell r="CM94">
            <v>-10809.784940167392</v>
          </cell>
        </row>
        <row r="95">
          <cell r="A95" t="str">
            <v xml:space="preserve">   Crédito a la Junta Liquidadora</v>
          </cell>
          <cell r="C95">
            <v>0</v>
          </cell>
          <cell r="D95">
            <v>0</v>
          </cell>
          <cell r="E95">
            <v>0</v>
          </cell>
          <cell r="F95">
            <v>23636.029256000002</v>
          </cell>
          <cell r="G95">
            <v>25196.165352</v>
          </cell>
          <cell r="H95">
            <v>13005.9</v>
          </cell>
          <cell r="I95">
            <v>13005.9</v>
          </cell>
          <cell r="J95">
            <v>13005.9</v>
          </cell>
          <cell r="K95">
            <v>13005.9</v>
          </cell>
          <cell r="L95">
            <v>13005.9</v>
          </cell>
          <cell r="M95">
            <v>13005.9</v>
          </cell>
          <cell r="N95">
            <v>13005.9</v>
          </cell>
          <cell r="O95">
            <v>13005.9</v>
          </cell>
          <cell r="P95">
            <v>13005.9</v>
          </cell>
          <cell r="Q95">
            <v>13005.9</v>
          </cell>
          <cell r="R95">
            <v>13005.9</v>
          </cell>
          <cell r="S95">
            <v>13005.9</v>
          </cell>
          <cell r="T95">
            <v>13005.899999999998</v>
          </cell>
          <cell r="U95">
            <v>12181</v>
          </cell>
          <cell r="V95">
            <v>12181</v>
          </cell>
          <cell r="W95">
            <v>12181</v>
          </cell>
          <cell r="X95">
            <v>12181</v>
          </cell>
          <cell r="Y95">
            <v>12181</v>
          </cell>
          <cell r="Z95">
            <v>12181</v>
          </cell>
          <cell r="AA95">
            <v>12181</v>
          </cell>
          <cell r="AB95">
            <v>12181</v>
          </cell>
          <cell r="AC95">
            <v>12181</v>
          </cell>
          <cell r="AD95">
            <v>12181</v>
          </cell>
          <cell r="AE95">
            <v>12181</v>
          </cell>
          <cell r="AF95">
            <v>12181</v>
          </cell>
          <cell r="AG95">
            <v>12181</v>
          </cell>
          <cell r="AH95">
            <v>12181</v>
          </cell>
          <cell r="AI95">
            <v>12181</v>
          </cell>
          <cell r="AJ95">
            <v>12181</v>
          </cell>
          <cell r="AK95">
            <v>12181</v>
          </cell>
          <cell r="AL95">
            <v>12181</v>
          </cell>
          <cell r="AM95">
            <v>12181</v>
          </cell>
          <cell r="AN95">
            <v>12181</v>
          </cell>
          <cell r="AO95">
            <v>12181</v>
          </cell>
          <cell r="AP95">
            <v>12181</v>
          </cell>
          <cell r="AQ95">
            <v>12181</v>
          </cell>
          <cell r="AR95">
            <v>12181</v>
          </cell>
          <cell r="AS95">
            <v>12181</v>
          </cell>
          <cell r="AT95">
            <v>12181</v>
          </cell>
          <cell r="AU95">
            <v>12181</v>
          </cell>
          <cell r="AV95">
            <v>12181</v>
          </cell>
          <cell r="AW95">
            <v>12181</v>
          </cell>
          <cell r="AX95">
            <v>12181</v>
          </cell>
          <cell r="AY95">
            <v>12181</v>
          </cell>
          <cell r="AZ95">
            <v>12181</v>
          </cell>
          <cell r="BA95">
            <v>12181</v>
          </cell>
          <cell r="BB95">
            <v>12181</v>
          </cell>
          <cell r="BC95">
            <v>12181</v>
          </cell>
          <cell r="BD95">
            <v>12181</v>
          </cell>
          <cell r="BE95">
            <v>12181</v>
          </cell>
          <cell r="BF95">
            <v>12181</v>
          </cell>
          <cell r="BG95">
            <v>12181</v>
          </cell>
          <cell r="BH95">
            <v>12181</v>
          </cell>
          <cell r="BJ95">
            <v>0</v>
          </cell>
          <cell r="BK95">
            <v>23636.029256000002</v>
          </cell>
          <cell r="BL95">
            <v>-12190.265352</v>
          </cell>
          <cell r="BN95">
            <v>-12190.265352</v>
          </cell>
          <cell r="BO95">
            <v>0</v>
          </cell>
          <cell r="BP95">
            <v>0</v>
          </cell>
          <cell r="BQ95">
            <v>0</v>
          </cell>
          <cell r="BR95">
            <v>0</v>
          </cell>
          <cell r="BS95">
            <v>0</v>
          </cell>
          <cell r="BT95">
            <v>0</v>
          </cell>
          <cell r="BU95">
            <v>0</v>
          </cell>
          <cell r="BV95">
            <v>0</v>
          </cell>
          <cell r="BW95">
            <v>0</v>
          </cell>
          <cell r="BX95">
            <v>0</v>
          </cell>
          <cell r="BY95">
            <v>0</v>
          </cell>
          <cell r="BZ95">
            <v>-824.89999999999964</v>
          </cell>
          <cell r="CB95">
            <v>0</v>
          </cell>
          <cell r="CC95">
            <v>0</v>
          </cell>
          <cell r="CD95">
            <v>0</v>
          </cell>
          <cell r="CE95">
            <v>0</v>
          </cell>
          <cell r="CF95">
            <v>0</v>
          </cell>
          <cell r="CG95">
            <v>0</v>
          </cell>
          <cell r="CH95">
            <v>0</v>
          </cell>
          <cell r="CI95">
            <v>0</v>
          </cell>
          <cell r="CJ95">
            <v>0</v>
          </cell>
          <cell r="CK95">
            <v>0</v>
          </cell>
          <cell r="CL95">
            <v>0</v>
          </cell>
          <cell r="CM95">
            <v>0</v>
          </cell>
        </row>
        <row r="96">
          <cell r="A96" t="str">
            <v xml:space="preserve">   Dep. originados en rec. organ. internacionales</v>
          </cell>
          <cell r="C96">
            <v>-18547.311399999999</v>
          </cell>
          <cell r="D96">
            <v>-17252.971000000001</v>
          </cell>
          <cell r="E96">
            <v>-17252.971000000001</v>
          </cell>
          <cell r="F96">
            <v>-17252.971000000001</v>
          </cell>
          <cell r="G96">
            <v>-17252.971000000001</v>
          </cell>
          <cell r="H96">
            <v>-14025.230999999987</v>
          </cell>
          <cell r="I96">
            <v>-14025.230999999987</v>
          </cell>
          <cell r="J96">
            <v>-14015.902999999998</v>
          </cell>
          <cell r="K96">
            <v>-14003.494999999999</v>
          </cell>
          <cell r="L96">
            <v>-13995.465999999999</v>
          </cell>
          <cell r="M96">
            <v>-13987.435999999998</v>
          </cell>
          <cell r="N96">
            <v>-13971.370999999999</v>
          </cell>
          <cell r="O96">
            <v>-13963.824999999999</v>
          </cell>
          <cell r="P96">
            <v>-13927.458999999999</v>
          </cell>
          <cell r="Q96">
            <v>-13920.117999999999</v>
          </cell>
          <cell r="R96">
            <v>-13920.117999999999</v>
          </cell>
          <cell r="S96">
            <v>-13899.200999999997</v>
          </cell>
          <cell r="T96">
            <v>-13899.200999999997</v>
          </cell>
          <cell r="U96">
            <v>-13886.355999999998</v>
          </cell>
          <cell r="V96">
            <v>-13886.355999999998</v>
          </cell>
          <cell r="W96">
            <v>-13886.355999999998</v>
          </cell>
          <cell r="X96">
            <v>-13879.625999999998</v>
          </cell>
          <cell r="Y96">
            <v>-13840.477388439998</v>
          </cell>
          <cell r="Z96">
            <v>-13840.477388439998</v>
          </cell>
          <cell r="AA96">
            <v>-13840.477388439998</v>
          </cell>
          <cell r="AB96">
            <v>-13829.52659514</v>
          </cell>
          <cell r="AC96">
            <v>-13824.051198489999</v>
          </cell>
          <cell r="AD96">
            <v>-13813.100405189998</v>
          </cell>
          <cell r="AE96">
            <v>-13813.100405189998</v>
          </cell>
          <cell r="AF96">
            <v>-13787.72030854</v>
          </cell>
          <cell r="AG96">
            <v>-13787.72030854</v>
          </cell>
          <cell r="AH96">
            <v>-13771.29411859</v>
          </cell>
          <cell r="AI96">
            <v>-13771.29411859</v>
          </cell>
          <cell r="AJ96">
            <v>-13771.29411859</v>
          </cell>
          <cell r="AK96">
            <v>-13766.00927749</v>
          </cell>
          <cell r="AL96">
            <v>-13760.724436389999</v>
          </cell>
          <cell r="AM96">
            <v>-13782.03599919</v>
          </cell>
          <cell r="AN96">
            <v>-13782.03599919</v>
          </cell>
          <cell r="AO96">
            <v>-13767.340820039999</v>
          </cell>
          <cell r="AP96">
            <v>-13767.340820039999</v>
          </cell>
          <cell r="AQ96">
            <v>-13767.340820039999</v>
          </cell>
          <cell r="AR96">
            <v>-13767.340820039999</v>
          </cell>
          <cell r="AS96">
            <v>-13767.340820039999</v>
          </cell>
          <cell r="AT96">
            <v>-13767.340820039999</v>
          </cell>
          <cell r="AU96">
            <v>-13768.712475599999</v>
          </cell>
          <cell r="AV96">
            <v>-13768.712475599999</v>
          </cell>
          <cell r="AW96">
            <v>-13767.340820039999</v>
          </cell>
          <cell r="AX96">
            <v>-13767.340820039999</v>
          </cell>
          <cell r="AY96">
            <v>-13767.340820039999</v>
          </cell>
          <cell r="AZ96">
            <v>-13767.340820039999</v>
          </cell>
          <cell r="BA96">
            <v>-13767.340820039999</v>
          </cell>
          <cell r="BB96">
            <v>-13767.340820039999</v>
          </cell>
          <cell r="BC96">
            <v>-13767.340820039999</v>
          </cell>
          <cell r="BD96">
            <v>-13767.340820039999</v>
          </cell>
          <cell r="BE96">
            <v>-13767.340819999999</v>
          </cell>
          <cell r="BF96">
            <v>-13767.340819999999</v>
          </cell>
          <cell r="BG96">
            <v>-13767.340819999999</v>
          </cell>
          <cell r="BH96">
            <v>-13768.712475599999</v>
          </cell>
          <cell r="BJ96">
            <v>1294.3403999999973</v>
          </cell>
          <cell r="BK96">
            <v>0</v>
          </cell>
          <cell r="BL96">
            <v>3227.7400000000143</v>
          </cell>
          <cell r="BN96">
            <v>3227.7400000000143</v>
          </cell>
          <cell r="BO96">
            <v>9.3279999999886059</v>
          </cell>
          <cell r="BP96">
            <v>21.735999999988053</v>
          </cell>
          <cell r="BQ96">
            <v>29.764999999988504</v>
          </cell>
          <cell r="BR96">
            <v>37.794999999989159</v>
          </cell>
          <cell r="BS96">
            <v>53.859999999987849</v>
          </cell>
          <cell r="BT96">
            <v>61.405999999988126</v>
          </cell>
          <cell r="BU96">
            <v>97.771999999988111</v>
          </cell>
          <cell r="BV96">
            <v>105.11299999998846</v>
          </cell>
          <cell r="BW96">
            <v>105.11299999998846</v>
          </cell>
          <cell r="BX96">
            <v>126.02999999998974</v>
          </cell>
          <cell r="BY96">
            <v>126.02999999998974</v>
          </cell>
          <cell r="BZ96">
            <v>138.87499999998909</v>
          </cell>
          <cell r="CB96">
            <v>0</v>
          </cell>
          <cell r="CC96">
            <v>6.7299999999995634</v>
          </cell>
          <cell r="CD96">
            <v>45.878611559999626</v>
          </cell>
          <cell r="CE96">
            <v>45.878611559999626</v>
          </cell>
          <cell r="CF96">
            <v>45.878611559999626</v>
          </cell>
          <cell r="CG96">
            <v>56.829404859998249</v>
          </cell>
          <cell r="CH96">
            <v>62.304801509999379</v>
          </cell>
          <cell r="CI96">
            <v>73.25559480999982</v>
          </cell>
          <cell r="CJ96">
            <v>73.25559480999982</v>
          </cell>
          <cell r="CK96">
            <v>98.63569145999827</v>
          </cell>
          <cell r="CL96">
            <v>98.63569145999827</v>
          </cell>
          <cell r="CM96">
            <v>115.06188140999802</v>
          </cell>
        </row>
        <row r="97">
          <cell r="A97" t="str">
            <v xml:space="preserve">   Activos  no clasificados</v>
          </cell>
          <cell r="C97">
            <v>51321.032779999994</v>
          </cell>
          <cell r="D97">
            <v>61767.929300000003</v>
          </cell>
          <cell r="E97">
            <v>67741.522280000005</v>
          </cell>
          <cell r="F97">
            <v>66359.831880000012</v>
          </cell>
          <cell r="G97">
            <v>74171.41791199999</v>
          </cell>
          <cell r="H97">
            <v>79493.914822000006</v>
          </cell>
          <cell r="I97">
            <v>86861.234069999991</v>
          </cell>
          <cell r="J97">
            <v>86716.46558399999</v>
          </cell>
          <cell r="K97">
            <v>86854.686440000005</v>
          </cell>
          <cell r="L97">
            <v>89310.68982</v>
          </cell>
          <cell r="M97">
            <v>89302.133879999994</v>
          </cell>
          <cell r="N97">
            <v>89810.572879999992</v>
          </cell>
          <cell r="O97">
            <v>89510.016900000002</v>
          </cell>
          <cell r="P97">
            <v>88830.171820000003</v>
          </cell>
          <cell r="Q97">
            <v>88830.575849999994</v>
          </cell>
          <cell r="R97">
            <v>89845.232859999989</v>
          </cell>
          <cell r="S97">
            <v>90522.035300000003</v>
          </cell>
          <cell r="T97">
            <v>90556.33898</v>
          </cell>
          <cell r="U97">
            <v>93250.128859999997</v>
          </cell>
          <cell r="V97">
            <v>101245.57904000001</v>
          </cell>
          <cell r="W97">
            <v>102858.84022000001</v>
          </cell>
          <cell r="X97">
            <v>103475.09643999999</v>
          </cell>
          <cell r="Y97">
            <v>103684.86405929679</v>
          </cell>
          <cell r="Z97">
            <v>104184.91026773179</v>
          </cell>
          <cell r="AA97">
            <v>104606.2527134704</v>
          </cell>
          <cell r="AB97">
            <v>104703.61297289218</v>
          </cell>
          <cell r="AC97">
            <v>105076.30114774458</v>
          </cell>
          <cell r="AD97">
            <v>105717.33190753299</v>
          </cell>
          <cell r="AE97">
            <v>106386.53512778919</v>
          </cell>
          <cell r="AF97">
            <v>106960.98355420599</v>
          </cell>
          <cell r="AG97">
            <v>107544.75477929637</v>
          </cell>
          <cell r="AH97">
            <v>108905.086841161</v>
          </cell>
          <cell r="AI97">
            <v>117414.2577251</v>
          </cell>
          <cell r="AJ97">
            <v>118677.94723083999</v>
          </cell>
          <cell r="AK97">
            <v>119070.43611953998</v>
          </cell>
          <cell r="AL97">
            <v>119161.50551852</v>
          </cell>
          <cell r="AM97">
            <v>119536.05615185387</v>
          </cell>
          <cell r="AN97">
            <v>120116.24005406772</v>
          </cell>
          <cell r="AO97">
            <v>121104.75415117</v>
          </cell>
          <cell r="AP97">
            <v>121283.6178963678</v>
          </cell>
          <cell r="AQ97">
            <v>123902.89045013968</v>
          </cell>
          <cell r="AR97">
            <v>125002.38851328415</v>
          </cell>
          <cell r="AS97">
            <v>124839.8619367097</v>
          </cell>
          <cell r="AT97">
            <v>126107.35452456918</v>
          </cell>
          <cell r="AU97">
            <v>125231.38602971038</v>
          </cell>
          <cell r="AV97">
            <v>134900.0058472254</v>
          </cell>
          <cell r="AW97">
            <v>138704.10521491276</v>
          </cell>
          <cell r="AX97">
            <v>138881.01469997794</v>
          </cell>
          <cell r="AY97">
            <v>140828.82089408374</v>
          </cell>
          <cell r="AZ97">
            <v>142094.03900530003</v>
          </cell>
          <cell r="BA97">
            <v>142853.02534289044</v>
          </cell>
          <cell r="BB97">
            <v>140580.29611325043</v>
          </cell>
          <cell r="BC97">
            <v>138969.77893625197</v>
          </cell>
          <cell r="BD97">
            <v>137491.06900947774</v>
          </cell>
          <cell r="BE97">
            <v>135246.51238969999</v>
          </cell>
          <cell r="BF97">
            <v>133661.50309939467</v>
          </cell>
          <cell r="BG97">
            <v>132381.61424520449</v>
          </cell>
          <cell r="BH97">
            <v>136462.94916958295</v>
          </cell>
          <cell r="BJ97">
            <v>10446.896520000009</v>
          </cell>
          <cell r="BK97">
            <v>-1381.6903999999922</v>
          </cell>
          <cell r="BL97">
            <v>5322.4969100000162</v>
          </cell>
          <cell r="BN97">
            <v>5322.4969100000162</v>
          </cell>
          <cell r="BO97">
            <v>-144.76848600000085</v>
          </cell>
          <cell r="BP97">
            <v>-6.5476299999863841</v>
          </cell>
          <cell r="BQ97">
            <v>2449.4557500000083</v>
          </cell>
          <cell r="BR97">
            <v>2440.8998100000026</v>
          </cell>
          <cell r="BS97">
            <v>2949.3388100000011</v>
          </cell>
          <cell r="BT97">
            <v>2648.782830000011</v>
          </cell>
          <cell r="BU97">
            <v>1968.9377500000119</v>
          </cell>
          <cell r="BV97">
            <v>1969.3417800000025</v>
          </cell>
          <cell r="BW97">
            <v>2983.9987899999978</v>
          </cell>
          <cell r="BX97">
            <v>3660.8012300000119</v>
          </cell>
          <cell r="BY97">
            <v>3695.1049100000091</v>
          </cell>
          <cell r="BZ97">
            <v>6388.8947900000057</v>
          </cell>
          <cell r="CB97">
            <v>1613.2611800000013</v>
          </cell>
          <cell r="CC97">
            <v>2229.5173999999824</v>
          </cell>
          <cell r="CD97">
            <v>2439.2850192967744</v>
          </cell>
          <cell r="CE97">
            <v>2939.3312277317746</v>
          </cell>
          <cell r="CF97">
            <v>3360.6736734703882</v>
          </cell>
          <cell r="CG97">
            <v>3458.0339328921691</v>
          </cell>
          <cell r="CH97">
            <v>3830.722107744572</v>
          </cell>
          <cell r="CI97">
            <v>4471.7528675329813</v>
          </cell>
          <cell r="CJ97">
            <v>5140.9560877891781</v>
          </cell>
          <cell r="CK97">
            <v>5715.4045142059767</v>
          </cell>
          <cell r="CL97">
            <v>6299.1757392963627</v>
          </cell>
          <cell r="CM97">
            <v>7659.5078011609876</v>
          </cell>
        </row>
        <row r="98">
          <cell r="A98" t="str">
            <v xml:space="preserve">   Pasivos  no clasificados</v>
          </cell>
          <cell r="C98">
            <v>-110012.98225000003</v>
          </cell>
          <cell r="D98">
            <v>-108602.65742000003</v>
          </cell>
          <cell r="E98">
            <v>-113737.09319000001</v>
          </cell>
          <cell r="F98">
            <v>-109085.24347</v>
          </cell>
          <cell r="G98">
            <v>-114723.29659</v>
          </cell>
          <cell r="H98">
            <v>-228502.35562000002</v>
          </cell>
          <cell r="I98">
            <v>-233294.57206000001</v>
          </cell>
          <cell r="J98">
            <v>-229796.4186</v>
          </cell>
          <cell r="K98">
            <v>-230974.25344</v>
          </cell>
          <cell r="L98">
            <v>-232075.19353999998</v>
          </cell>
          <cell r="M98">
            <v>-230118.18459999998</v>
          </cell>
          <cell r="N98">
            <v>-225798.53938</v>
          </cell>
          <cell r="O98">
            <v>-224924.21405000001</v>
          </cell>
          <cell r="P98">
            <v>-224750.46038</v>
          </cell>
          <cell r="Q98">
            <v>-224568.40551000001</v>
          </cell>
          <cell r="R98">
            <v>-238469.85249000002</v>
          </cell>
          <cell r="S98">
            <v>-235586.57861999996</v>
          </cell>
          <cell r="T98">
            <v>-236333.50552000004</v>
          </cell>
          <cell r="U98">
            <v>-241399.22159999999</v>
          </cell>
          <cell r="V98">
            <v>-245770.84133999998</v>
          </cell>
          <cell r="W98">
            <v>-245971.65435999999</v>
          </cell>
          <cell r="X98">
            <v>-246552.66249999995</v>
          </cell>
          <cell r="Y98">
            <v>-243600.19502428325</v>
          </cell>
          <cell r="Z98">
            <v>-243649.51555855246</v>
          </cell>
          <cell r="AA98">
            <v>-243344.65455317011</v>
          </cell>
          <cell r="AB98">
            <v>-243556.06375666725</v>
          </cell>
          <cell r="AC98">
            <v>-240401.6486943833</v>
          </cell>
          <cell r="AD98">
            <v>-241465.72991650808</v>
          </cell>
          <cell r="AE98">
            <v>-241019.4256631615</v>
          </cell>
          <cell r="AF98">
            <v>-247163.23795083552</v>
          </cell>
          <cell r="AG98">
            <v>-246565.16928976317</v>
          </cell>
          <cell r="AH98">
            <v>-258550.86795652533</v>
          </cell>
          <cell r="AI98">
            <v>-263807.91150597471</v>
          </cell>
          <cell r="AJ98">
            <v>-275664.99676019611</v>
          </cell>
          <cell r="AK98">
            <v>-291778.40943961148</v>
          </cell>
          <cell r="AL98">
            <v>-300360.90243684297</v>
          </cell>
          <cell r="AM98">
            <v>-305721.35388210585</v>
          </cell>
          <cell r="AN98">
            <v>-310047.21624585678</v>
          </cell>
          <cell r="AO98">
            <v>-312843.31894730136</v>
          </cell>
          <cell r="AP98">
            <v>-314329.56084365433</v>
          </cell>
          <cell r="AQ98">
            <v>-314476.36508307012</v>
          </cell>
          <cell r="AR98">
            <v>-317661.81333884684</v>
          </cell>
          <cell r="AS98">
            <v>-321175.24925332074</v>
          </cell>
          <cell r="AT98">
            <v>-316595.6695578004</v>
          </cell>
          <cell r="AU98">
            <v>-316385.42448100442</v>
          </cell>
          <cell r="AV98">
            <v>-325000.65056546871</v>
          </cell>
          <cell r="AW98">
            <v>-328663.24363550049</v>
          </cell>
          <cell r="AX98">
            <v>-344671.94154307275</v>
          </cell>
          <cell r="AY98">
            <v>-349060.97930964723</v>
          </cell>
          <cell r="AZ98">
            <v>-356473.41417265788</v>
          </cell>
          <cell r="BA98">
            <v>-356179.93344420753</v>
          </cell>
          <cell r="BB98">
            <v>-353314.5338589407</v>
          </cell>
          <cell r="BC98">
            <v>-357967.8062000405</v>
          </cell>
          <cell r="BD98">
            <v>-355429.90335693071</v>
          </cell>
          <cell r="BE98">
            <v>-353749.60799139994</v>
          </cell>
          <cell r="BF98">
            <v>-366360.17287807877</v>
          </cell>
          <cell r="BG98">
            <v>-369431.10605354875</v>
          </cell>
          <cell r="BH98">
            <v>-372041.28630050394</v>
          </cell>
          <cell r="BJ98">
            <v>1410.3248299999977</v>
          </cell>
          <cell r="BK98">
            <v>4651.8497200000129</v>
          </cell>
          <cell r="BL98">
            <v>-113779.05903000002</v>
          </cell>
          <cell r="BN98">
            <v>-113779.05903000002</v>
          </cell>
          <cell r="BO98">
            <v>3498.1534600000014</v>
          </cell>
          <cell r="BP98">
            <v>2320.3186200000055</v>
          </cell>
          <cell r="BQ98">
            <v>1219.3785200000275</v>
          </cell>
          <cell r="BR98">
            <v>3176.3874600000272</v>
          </cell>
          <cell r="BS98">
            <v>7496.0326800000039</v>
          </cell>
          <cell r="BT98">
            <v>8370.3580099999963</v>
          </cell>
          <cell r="BU98">
            <v>8544.1116800000018</v>
          </cell>
          <cell r="BV98">
            <v>8726.1665499999945</v>
          </cell>
          <cell r="BW98">
            <v>-5175.2804300000134</v>
          </cell>
          <cell r="BX98">
            <v>-2292.0065599999507</v>
          </cell>
          <cell r="BY98">
            <v>-3038.9334600000293</v>
          </cell>
          <cell r="BZ98">
            <v>-8104.649539999984</v>
          </cell>
          <cell r="CB98">
            <v>-200.81302000000142</v>
          </cell>
          <cell r="CC98">
            <v>-781.82115999996313</v>
          </cell>
          <cell r="CD98">
            <v>2170.6463157167309</v>
          </cell>
          <cell r="CE98">
            <v>2121.3257814475219</v>
          </cell>
          <cell r="CF98">
            <v>2426.1867868298723</v>
          </cell>
          <cell r="CG98">
            <v>2214.7775833327323</v>
          </cell>
          <cell r="CH98">
            <v>5369.1926456166839</v>
          </cell>
          <cell r="CI98">
            <v>4305.1114234919078</v>
          </cell>
          <cell r="CJ98">
            <v>4751.4156768384855</v>
          </cell>
          <cell r="CK98">
            <v>-1392.396610835538</v>
          </cell>
          <cell r="CL98">
            <v>-794.32794976318837</v>
          </cell>
          <cell r="CM98">
            <v>-12780.026616525342</v>
          </cell>
        </row>
        <row r="100">
          <cell r="A100" t="str">
            <v>BRECHA</v>
          </cell>
          <cell r="C100">
            <v>0</v>
          </cell>
          <cell r="D100">
            <v>-1.0000000023865141E-2</v>
          </cell>
          <cell r="E100">
            <v>-1.0000000009313226E-2</v>
          </cell>
          <cell r="F100">
            <v>-2.9103830456733704E-11</v>
          </cell>
          <cell r="G100">
            <v>4.3655745685100555E-11</v>
          </cell>
          <cell r="H100">
            <v>0</v>
          </cell>
          <cell r="I100">
            <v>-1.1641532182693481E-10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J100">
            <v>-1.0000000067520887E-2</v>
          </cell>
          <cell r="BK100">
            <v>1.0000000020227162E-2</v>
          </cell>
          <cell r="BL100">
            <v>0</v>
          </cell>
          <cell r="BN100">
            <v>0</v>
          </cell>
          <cell r="BO100">
            <v>4.3200998334214091E-11</v>
          </cell>
          <cell r="BP100">
            <v>8.7311491370201111E-11</v>
          </cell>
          <cell r="BQ100">
            <v>1.4233592082746327E-10</v>
          </cell>
          <cell r="BR100">
            <v>1.6825651982799172E-10</v>
          </cell>
          <cell r="BS100">
            <v>1.2187229003757238E-10</v>
          </cell>
          <cell r="BT100">
            <v>8.7311491370201111E-11</v>
          </cell>
          <cell r="BU100">
            <v>-1.4551915228366852E-11</v>
          </cell>
          <cell r="BV100">
            <v>1.2732925824820995E-10</v>
          </cell>
          <cell r="BW100">
            <v>6.5938365878537297E-11</v>
          </cell>
          <cell r="BX100">
            <v>2.078195393551141E-10</v>
          </cell>
          <cell r="BY100">
            <v>3.3196556614711881E-11</v>
          </cell>
          <cell r="BZ100">
            <v>1.6370904631912708E-10</v>
          </cell>
          <cell r="CB100">
            <v>-9.0949470177292824E-12</v>
          </cell>
          <cell r="CC100">
            <v>-1.4551915228366852E-11</v>
          </cell>
          <cell r="CD100">
            <v>-3.8198777474462986E-11</v>
          </cell>
          <cell r="CE100">
            <v>3.092281986027956E-11</v>
          </cell>
          <cell r="CF100">
            <v>-1.6370904631912708E-11</v>
          </cell>
          <cell r="CG100">
            <v>-1.6370904631912708E-11</v>
          </cell>
          <cell r="CH100">
            <v>-7.2759576141834259E-12</v>
          </cell>
          <cell r="CI100">
            <v>3.092281986027956E-11</v>
          </cell>
          <cell r="CJ100">
            <v>-1.2732925824820995E-11</v>
          </cell>
          <cell r="CK100">
            <v>7.0940586738288403E-11</v>
          </cell>
          <cell r="CL100">
            <v>8.9130480773746967E-11</v>
          </cell>
          <cell r="CM100">
            <v>-2.1827872842550278E-11</v>
          </cell>
        </row>
        <row r="105">
          <cell r="A105" t="str">
            <v>BANCOS COMERCIALES</v>
          </cell>
        </row>
        <row r="106">
          <cell r="A106" t="str">
            <v>Cuenta de Otros de los Activos Internos Netos</v>
          </cell>
        </row>
        <row r="109">
          <cell r="A109" t="str">
            <v>OTROS</v>
          </cell>
          <cell r="C109">
            <v>54669.130301999947</v>
          </cell>
          <cell r="D109">
            <v>54480.383703999963</v>
          </cell>
          <cell r="E109">
            <v>51868.020610000021</v>
          </cell>
          <cell r="F109">
            <v>46774.082623000024</v>
          </cell>
          <cell r="G109">
            <v>43779.603990999953</v>
          </cell>
          <cell r="H109">
            <v>43173.602943999984</v>
          </cell>
          <cell r="I109">
            <v>40447.017216000007</v>
          </cell>
          <cell r="J109">
            <v>15066.372149999981</v>
          </cell>
          <cell r="K109">
            <v>14570.55821199996</v>
          </cell>
          <cell r="L109">
            <v>5943.7129010000499</v>
          </cell>
          <cell r="M109">
            <v>32438.580217999974</v>
          </cell>
          <cell r="N109">
            <v>26201.092625999983</v>
          </cell>
          <cell r="O109">
            <v>44362.789830000023</v>
          </cell>
          <cell r="P109">
            <v>50676.491179999983</v>
          </cell>
          <cell r="Q109">
            <v>59135.452822000021</v>
          </cell>
          <cell r="R109">
            <v>37602.207462000093</v>
          </cell>
          <cell r="S109">
            <v>51188.807452000008</v>
          </cell>
          <cell r="T109">
            <v>56267.70056399997</v>
          </cell>
          <cell r="U109">
            <v>89275.004923999979</v>
          </cell>
          <cell r="V109">
            <v>89019.693139999988</v>
          </cell>
          <cell r="W109">
            <v>91491.334159999969</v>
          </cell>
          <cell r="X109">
            <v>84173.885127999936</v>
          </cell>
          <cell r="Y109">
            <v>159552.84154786213</v>
          </cell>
          <cell r="Z109">
            <v>159444.45202491395</v>
          </cell>
          <cell r="AA109">
            <v>142360.1363350412</v>
          </cell>
          <cell r="AB109">
            <v>136673.64311795722</v>
          </cell>
          <cell r="AC109">
            <v>121465.81820582727</v>
          </cell>
          <cell r="AD109">
            <v>115478.32927027621</v>
          </cell>
          <cell r="AE109">
            <v>110970.41787803636</v>
          </cell>
          <cell r="AF109">
            <v>117762.65025349066</v>
          </cell>
          <cell r="AG109">
            <v>123891.17417148416</v>
          </cell>
          <cell r="AH109">
            <v>124098.43417841909</v>
          </cell>
          <cell r="AI109">
            <v>128941.17158584218</v>
          </cell>
          <cell r="AJ109">
            <v>140612.7998445268</v>
          </cell>
          <cell r="AK109">
            <v>142182.45336474298</v>
          </cell>
          <cell r="AL109">
            <v>136727.25948017481</v>
          </cell>
          <cell r="AM109">
            <v>167763.08600099615</v>
          </cell>
          <cell r="AN109">
            <v>171214.73211962957</v>
          </cell>
          <cell r="AO109">
            <v>130373.28897887393</v>
          </cell>
          <cell r="AP109">
            <v>136480.75119279983</v>
          </cell>
          <cell r="AQ109">
            <v>135439.54554873155</v>
          </cell>
          <cell r="AR109">
            <v>143237.07362278862</v>
          </cell>
          <cell r="AS109">
            <v>136585.78887803329</v>
          </cell>
          <cell r="AT109">
            <v>132195.0965648951</v>
          </cell>
          <cell r="AU109">
            <v>126851.57024290113</v>
          </cell>
          <cell r="AV109">
            <v>127392.74664555339</v>
          </cell>
          <cell r="AW109">
            <v>141076.73766794094</v>
          </cell>
          <cell r="AX109">
            <v>134543.99037349151</v>
          </cell>
          <cell r="AY109">
            <v>134446.36476291178</v>
          </cell>
          <cell r="AZ109">
            <v>151430.81330421276</v>
          </cell>
          <cell r="BA109">
            <v>139816.84425432689</v>
          </cell>
          <cell r="BB109">
            <v>180226.84196915431</v>
          </cell>
          <cell r="BC109">
            <v>174155.02798949997</v>
          </cell>
          <cell r="BD109">
            <v>108908.89205112262</v>
          </cell>
          <cell r="BE109">
            <v>105331.67972845095</v>
          </cell>
          <cell r="BF109">
            <v>99377.506618216896</v>
          </cell>
          <cell r="BG109">
            <v>96514.719079896982</v>
          </cell>
          <cell r="BH109">
            <v>141541.66197437688</v>
          </cell>
          <cell r="BJ109">
            <v>-188.74659799996152</v>
          </cell>
          <cell r="BK109">
            <v>-5093.9379869999975</v>
          </cell>
          <cell r="BL109">
            <v>-606.00104699998337</v>
          </cell>
          <cell r="BN109">
            <v>-606.00104699998337</v>
          </cell>
          <cell r="BO109">
            <v>-25380.645066000012</v>
          </cell>
          <cell r="BP109">
            <v>-25876.459004000037</v>
          </cell>
          <cell r="BQ109">
            <v>-34503.304314999958</v>
          </cell>
          <cell r="BR109">
            <v>-8008.4369980000411</v>
          </cell>
          <cell r="BS109">
            <v>-14245.924590000017</v>
          </cell>
          <cell r="BT109">
            <v>3915.7726140000232</v>
          </cell>
          <cell r="BU109">
            <v>10229.473963999983</v>
          </cell>
          <cell r="BV109">
            <v>18688.435606000003</v>
          </cell>
          <cell r="BW109">
            <v>-2844.8097539999253</v>
          </cell>
          <cell r="BX109">
            <v>10741.790235999993</v>
          </cell>
          <cell r="BY109">
            <v>15820.68334799997</v>
          </cell>
          <cell r="BZ109">
            <v>48827.987707999957</v>
          </cell>
          <cell r="CB109">
            <v>2471.6410199999627</v>
          </cell>
          <cell r="CC109">
            <v>-4845.8080120000741</v>
          </cell>
          <cell r="CD109">
            <v>70533.148407862158</v>
          </cell>
          <cell r="CE109">
            <v>70424.758884913928</v>
          </cell>
          <cell r="CF109">
            <v>53340.44319504124</v>
          </cell>
          <cell r="CG109">
            <v>47653.949977957243</v>
          </cell>
          <cell r="CH109">
            <v>32446.125065827277</v>
          </cell>
          <cell r="CI109">
            <v>26458.636130276223</v>
          </cell>
          <cell r="CJ109">
            <v>21950.724738036384</v>
          </cell>
          <cell r="CK109">
            <v>28742.957113490702</v>
          </cell>
          <cell r="CL109">
            <v>34871.481031484174</v>
          </cell>
          <cell r="CM109">
            <v>35078.741038419095</v>
          </cell>
        </row>
        <row r="111">
          <cell r="A111" t="str">
            <v xml:space="preserve">   Crédito neto al SPNF</v>
          </cell>
          <cell r="C111">
            <v>-2670.3650920000005</v>
          </cell>
          <cell r="D111">
            <v>-5601.0470679999999</v>
          </cell>
          <cell r="E111">
            <v>-5867.8804840000003</v>
          </cell>
          <cell r="F111">
            <v>-5920.8351219999995</v>
          </cell>
          <cell r="G111">
            <v>-6050.4006739999995</v>
          </cell>
          <cell r="H111">
            <v>-4795.1407730000001</v>
          </cell>
          <cell r="I111">
            <v>-4830.4268970000003</v>
          </cell>
          <cell r="J111">
            <v>-4107.9685760000002</v>
          </cell>
          <cell r="K111">
            <v>-3645.6056000000003</v>
          </cell>
          <cell r="L111">
            <v>-3860.4182130000008</v>
          </cell>
          <cell r="M111">
            <v>-3336.3694720000003</v>
          </cell>
          <cell r="N111">
            <v>-2337.494948</v>
          </cell>
          <cell r="O111">
            <v>-2101.5394299999998</v>
          </cell>
          <cell r="P111">
            <v>-2093.1691809999998</v>
          </cell>
          <cell r="Q111">
            <v>-1206.817123</v>
          </cell>
          <cell r="R111">
            <v>-2173.6172430000001</v>
          </cell>
          <cell r="S111">
            <v>-1017.8478079999999</v>
          </cell>
          <cell r="T111">
            <v>-1575.9548759999998</v>
          </cell>
          <cell r="U111">
            <v>-2249.5319399999998</v>
          </cell>
          <cell r="V111">
            <v>-2308.2715499999999</v>
          </cell>
          <cell r="W111">
            <v>-2074.2352599999995</v>
          </cell>
          <cell r="X111">
            <v>-1234.110244</v>
          </cell>
          <cell r="Y111">
            <v>-1633.2057823800001</v>
          </cell>
          <cell r="Z111">
            <v>-822.69739599999991</v>
          </cell>
          <cell r="AA111">
            <v>-1345.8066389999999</v>
          </cell>
          <cell r="AB111">
            <v>-2028.6164089999997</v>
          </cell>
          <cell r="AC111">
            <v>-2187.2275799999998</v>
          </cell>
          <cell r="AD111">
            <v>-1684.4018444199996</v>
          </cell>
          <cell r="AE111">
            <v>-4374.3294055400002</v>
          </cell>
          <cell r="AF111">
            <v>-4346.1707748199997</v>
          </cell>
          <cell r="AG111">
            <v>-5063.9308623799998</v>
          </cell>
          <cell r="AH111">
            <v>-9392.9894109599991</v>
          </cell>
          <cell r="AI111">
            <v>-9688.6758420000006</v>
          </cell>
          <cell r="AJ111">
            <v>-5277.8138870000002</v>
          </cell>
          <cell r="AK111">
            <v>-4852.2385119999999</v>
          </cell>
          <cell r="AL111">
            <v>-5799.9657109999998</v>
          </cell>
          <cell r="AM111">
            <v>-5183.2622769999998</v>
          </cell>
          <cell r="AN111">
            <v>-4252.4954337400004</v>
          </cell>
          <cell r="AO111">
            <v>-4827.1309650000003</v>
          </cell>
          <cell r="AP111">
            <v>-205.91966899999989</v>
          </cell>
          <cell r="AQ111">
            <v>-93.633563000000322</v>
          </cell>
          <cell r="AR111">
            <v>-192.76358900000014</v>
          </cell>
          <cell r="AS111">
            <v>-613.06041600000026</v>
          </cell>
          <cell r="AT111">
            <v>-4477.4091490000001</v>
          </cell>
          <cell r="AU111">
            <v>-5985.1265759999997</v>
          </cell>
          <cell r="AV111">
            <v>-5993.1479151000003</v>
          </cell>
          <cell r="AW111">
            <v>-1262.0017816999998</v>
          </cell>
          <cell r="AX111">
            <v>-395.91287560000001</v>
          </cell>
          <cell r="AY111">
            <v>-1055.4581081000001</v>
          </cell>
          <cell r="AZ111">
            <v>-1099.8319405990001</v>
          </cell>
          <cell r="BA111">
            <v>-1311.9372482999997</v>
          </cell>
          <cell r="BB111">
            <v>-771.6658766999999</v>
          </cell>
          <cell r="BC111">
            <v>-817.46849200000088</v>
          </cell>
          <cell r="BD111">
            <v>-5030.1000000000004</v>
          </cell>
          <cell r="BE111">
            <v>-3112</v>
          </cell>
          <cell r="BF111">
            <v>-7591.5564860874874</v>
          </cell>
          <cell r="BG111">
            <v>-8990.796490788769</v>
          </cell>
          <cell r="BH111">
            <v>-7085.7374697203713</v>
          </cell>
          <cell r="BJ111">
            <v>-2930.6819759999994</v>
          </cell>
          <cell r="BK111">
            <v>-52.95463799999925</v>
          </cell>
          <cell r="BL111">
            <v>1255.2599009999994</v>
          </cell>
          <cell r="BN111">
            <v>1255.2599009999994</v>
          </cell>
          <cell r="BO111">
            <v>722.45832100000007</v>
          </cell>
          <cell r="BP111">
            <v>1184.821297</v>
          </cell>
          <cell r="BQ111">
            <v>970.00868399999945</v>
          </cell>
          <cell r="BR111">
            <v>1494.057425</v>
          </cell>
          <cell r="BS111">
            <v>2492.9319490000003</v>
          </cell>
          <cell r="BT111">
            <v>2728.8874670000005</v>
          </cell>
          <cell r="BU111">
            <v>2737.2577160000005</v>
          </cell>
          <cell r="BV111">
            <v>3623.6097740000005</v>
          </cell>
          <cell r="BW111">
            <v>2656.8096540000001</v>
          </cell>
          <cell r="BX111">
            <v>3812.5790890000003</v>
          </cell>
          <cell r="BY111">
            <v>3254.4720210000005</v>
          </cell>
          <cell r="BZ111">
            <v>2580.8949570000004</v>
          </cell>
          <cell r="CB111">
            <v>234.03629000000046</v>
          </cell>
          <cell r="CC111">
            <v>1074.161306</v>
          </cell>
          <cell r="CD111">
            <v>675.06576761999986</v>
          </cell>
          <cell r="CE111">
            <v>1485.5741539999999</v>
          </cell>
          <cell r="CF111">
            <v>962.46491100000003</v>
          </cell>
          <cell r="CG111">
            <v>279.65514100000019</v>
          </cell>
          <cell r="CH111">
            <v>121.04397000000017</v>
          </cell>
          <cell r="CI111">
            <v>623.8697055800003</v>
          </cell>
          <cell r="CJ111">
            <v>-2066.0578555400002</v>
          </cell>
          <cell r="CK111">
            <v>-2037.8992248199997</v>
          </cell>
          <cell r="CL111">
            <v>-2755.6593123799998</v>
          </cell>
          <cell r="CM111">
            <v>-7084.7178609599996</v>
          </cell>
        </row>
        <row r="112">
          <cell r="A112" t="str">
            <v xml:space="preserve">   Activos  no clasificados</v>
          </cell>
          <cell r="C112">
            <v>183630.00518999997</v>
          </cell>
          <cell r="D112">
            <v>160048.659514</v>
          </cell>
          <cell r="E112">
            <v>185747.71110700001</v>
          </cell>
          <cell r="F112">
            <v>168717.54155300002</v>
          </cell>
          <cell r="G112">
            <v>203588.69740099995</v>
          </cell>
          <cell r="H112">
            <v>178090.11453999998</v>
          </cell>
          <cell r="I112">
            <v>214210.59646</v>
          </cell>
          <cell r="J112">
            <v>235460.52708399997</v>
          </cell>
          <cell r="K112">
            <v>238031.56096599999</v>
          </cell>
          <cell r="L112">
            <v>226746.64113000006</v>
          </cell>
          <cell r="M112">
            <v>263482.07210400002</v>
          </cell>
          <cell r="N112">
            <v>257286.236753</v>
          </cell>
          <cell r="O112">
            <v>189136.22738</v>
          </cell>
          <cell r="P112">
            <v>196609.51397999999</v>
          </cell>
          <cell r="Q112">
            <v>216880.50917300003</v>
          </cell>
          <cell r="R112">
            <v>224230.802956</v>
          </cell>
          <cell r="S112">
            <v>239258.978844</v>
          </cell>
          <cell r="T112">
            <v>263062.44228399999</v>
          </cell>
          <cell r="U112">
            <v>208304.16279599999</v>
          </cell>
          <cell r="V112">
            <v>252481.68170999998</v>
          </cell>
          <cell r="W112">
            <v>269162.88573999994</v>
          </cell>
          <cell r="X112">
            <v>278350.64331199991</v>
          </cell>
          <cell r="Y112">
            <v>360886.55991637899</v>
          </cell>
          <cell r="Z112">
            <v>375110.85557686375</v>
          </cell>
          <cell r="AA112">
            <v>380916.33440600685</v>
          </cell>
          <cell r="AB112">
            <v>309920.73949645029</v>
          </cell>
          <cell r="AC112">
            <v>286679.74764149549</v>
          </cell>
          <cell r="AD112">
            <v>298764.00641511119</v>
          </cell>
          <cell r="AE112">
            <v>324050.21415665623</v>
          </cell>
          <cell r="AF112">
            <v>350325.76648349914</v>
          </cell>
          <cell r="AG112">
            <v>392482.78193645569</v>
          </cell>
          <cell r="AH112">
            <v>277700.26758050115</v>
          </cell>
          <cell r="AI112">
            <v>334785.77139465132</v>
          </cell>
          <cell r="AJ112">
            <v>369586.2821758184</v>
          </cell>
          <cell r="AK112">
            <v>407089.15485266689</v>
          </cell>
          <cell r="AL112">
            <v>425458.10146013967</v>
          </cell>
          <cell r="AM112">
            <v>487176.33775872242</v>
          </cell>
          <cell r="AN112">
            <v>497038.90132204659</v>
          </cell>
          <cell r="AO112">
            <v>331074.16004173341</v>
          </cell>
          <cell r="AP112">
            <v>342617.00533748971</v>
          </cell>
          <cell r="AQ112">
            <v>363234.45589503413</v>
          </cell>
          <cell r="AR112">
            <v>387134.64173614077</v>
          </cell>
          <cell r="AS112">
            <v>401809.07478464523</v>
          </cell>
          <cell r="AT112">
            <v>437465.14101831749</v>
          </cell>
          <cell r="AU112">
            <v>269173.12232403044</v>
          </cell>
          <cell r="AV112">
            <v>331456.78853410447</v>
          </cell>
          <cell r="AW112">
            <v>386689.86488944967</v>
          </cell>
          <cell r="AX112">
            <v>402931.26473289914</v>
          </cell>
          <cell r="AY112">
            <v>428041.18143659941</v>
          </cell>
          <cell r="AZ112">
            <v>470751.44773061981</v>
          </cell>
          <cell r="BA112">
            <v>483413.3830214279</v>
          </cell>
          <cell r="BB112">
            <v>389633.82701946917</v>
          </cell>
          <cell r="BC112">
            <v>407320.73227395007</v>
          </cell>
          <cell r="BD112">
            <v>399304.22784357268</v>
          </cell>
          <cell r="BE112">
            <v>398783.91552090104</v>
          </cell>
          <cell r="BF112">
            <v>397309.29889675451</v>
          </cell>
          <cell r="BG112">
            <v>395845.75136313582</v>
          </cell>
          <cell r="BH112">
            <v>346701.29341754835</v>
          </cell>
          <cell r="BJ112">
            <v>-23581.345675999968</v>
          </cell>
          <cell r="BK112">
            <v>-17030.169553999993</v>
          </cell>
          <cell r="BL112">
            <v>-25498.582860999973</v>
          </cell>
          <cell r="BN112">
            <v>-25498.582860999973</v>
          </cell>
          <cell r="BO112">
            <v>21249.930623999971</v>
          </cell>
          <cell r="BP112">
            <v>23820.964505999989</v>
          </cell>
          <cell r="BQ112">
            <v>12536.044670000061</v>
          </cell>
          <cell r="BR112">
            <v>49271.47564400002</v>
          </cell>
          <cell r="BS112">
            <v>43075.640293000004</v>
          </cell>
          <cell r="BT112">
            <v>-25074.369080000004</v>
          </cell>
          <cell r="BU112">
            <v>-17601.082480000012</v>
          </cell>
          <cell r="BV112">
            <v>2669.912713000027</v>
          </cell>
          <cell r="BW112">
            <v>10020.206495999999</v>
          </cell>
          <cell r="BX112">
            <v>25048.382383999997</v>
          </cell>
          <cell r="BY112">
            <v>48851.845823999989</v>
          </cell>
          <cell r="BZ112">
            <v>-5906.433664000011</v>
          </cell>
          <cell r="CB112">
            <v>16681.204029999964</v>
          </cell>
          <cell r="CC112">
            <v>25868.961601999938</v>
          </cell>
          <cell r="CD112">
            <v>108404.87820637901</v>
          </cell>
          <cell r="CE112">
            <v>122629.17386686377</v>
          </cell>
          <cell r="CF112">
            <v>128434.65269600687</v>
          </cell>
          <cell r="CG112">
            <v>57439.057786450314</v>
          </cell>
          <cell r="CH112">
            <v>34198.065931495512</v>
          </cell>
          <cell r="CI112">
            <v>46282.324705111212</v>
          </cell>
          <cell r="CJ112">
            <v>71568.53244665626</v>
          </cell>
          <cell r="CK112">
            <v>97844.084773499169</v>
          </cell>
          <cell r="CL112">
            <v>140001.10022645572</v>
          </cell>
          <cell r="CM112">
            <v>25218.585870501178</v>
          </cell>
        </row>
        <row r="113">
          <cell r="A113" t="str">
            <v xml:space="preserve">   Pasivos  no clasificados</v>
          </cell>
          <cell r="C113">
            <v>-169330.21369600002</v>
          </cell>
          <cell r="D113">
            <v>-129172.73334200002</v>
          </cell>
          <cell r="E113">
            <v>-157217.314613</v>
          </cell>
          <cell r="F113">
            <v>-202044.61550800002</v>
          </cell>
          <cell r="G113">
            <v>-239780.68443600001</v>
          </cell>
          <cell r="H113">
            <v>-225587.550323</v>
          </cell>
          <cell r="I113">
            <v>-264399.33184699999</v>
          </cell>
          <cell r="J113">
            <v>-311756.43645799998</v>
          </cell>
          <cell r="K113">
            <v>-315662.10195400001</v>
          </cell>
          <cell r="L113">
            <v>-312878.05031600001</v>
          </cell>
          <cell r="M113">
            <v>-324848.79931400006</v>
          </cell>
          <cell r="N113">
            <v>-326727.41407900001</v>
          </cell>
          <cell r="O113">
            <v>-251746.05221999998</v>
          </cell>
          <cell r="P113">
            <v>-253025.50291899999</v>
          </cell>
          <cell r="Q113">
            <v>-266072.26932800002</v>
          </cell>
          <cell r="R113">
            <v>-294733.26725099992</v>
          </cell>
          <cell r="S113">
            <v>-296902.29888399999</v>
          </cell>
          <cell r="T113">
            <v>-313894.752844</v>
          </cell>
          <cell r="U113">
            <v>-237939.88913200001</v>
          </cell>
          <cell r="V113">
            <v>-282313.98021999997</v>
          </cell>
          <cell r="W113">
            <v>-294822.84691999998</v>
          </cell>
          <cell r="X113">
            <v>-313891.72373999999</v>
          </cell>
          <cell r="Y113">
            <v>-322966.37209613685</v>
          </cell>
          <cell r="Z113">
            <v>-338429.71247242438</v>
          </cell>
          <cell r="AA113">
            <v>-362152.27461751591</v>
          </cell>
          <cell r="AB113">
            <v>-302924.80180005275</v>
          </cell>
          <cell r="AC113">
            <v>-295136.90546506958</v>
          </cell>
          <cell r="AD113">
            <v>-314779.71800286719</v>
          </cell>
          <cell r="AE113">
            <v>-343604.69610209455</v>
          </cell>
          <cell r="AF113">
            <v>-363742.74088245531</v>
          </cell>
          <cell r="AG113">
            <v>-400668.48879875359</v>
          </cell>
          <cell r="AH113">
            <v>-291938.5024719038</v>
          </cell>
          <cell r="AI113">
            <v>-344037.12412267743</v>
          </cell>
          <cell r="AJ113">
            <v>-369180.23872374685</v>
          </cell>
          <cell r="AK113">
            <v>-404691.265281167</v>
          </cell>
          <cell r="AL113">
            <v>-428606.42368809495</v>
          </cell>
          <cell r="AM113">
            <v>-460597.40872000466</v>
          </cell>
          <cell r="AN113">
            <v>-468587.81091145764</v>
          </cell>
          <cell r="AO113">
            <v>-354650.16090716817</v>
          </cell>
          <cell r="AP113">
            <v>-367777.43749063241</v>
          </cell>
          <cell r="AQ113">
            <v>-391351.16946784261</v>
          </cell>
          <cell r="AR113">
            <v>-407867.45337396278</v>
          </cell>
          <cell r="AS113">
            <v>-429809.121505894</v>
          </cell>
          <cell r="AT113">
            <v>-468262.81188356521</v>
          </cell>
          <cell r="AU113">
            <v>-315560.72797250061</v>
          </cell>
          <cell r="AV113">
            <v>-377560.97052106104</v>
          </cell>
          <cell r="AW113">
            <v>-425742.80021177465</v>
          </cell>
          <cell r="AX113">
            <v>-448635.0844716421</v>
          </cell>
          <cell r="AY113">
            <v>-473030.39465804223</v>
          </cell>
          <cell r="AZ113">
            <v>-499301.59898810589</v>
          </cell>
          <cell r="BA113">
            <v>-523876.48096446489</v>
          </cell>
          <cell r="BB113">
            <v>-404904.92401204968</v>
          </cell>
          <cell r="BC113">
            <v>-430261.53615215007</v>
          </cell>
          <cell r="BD113">
            <v>-475469.31738638668</v>
          </cell>
          <cell r="BE113">
            <v>-481814.4589661514</v>
          </cell>
          <cell r="BF113">
            <v>-483194.47559927043</v>
          </cell>
          <cell r="BG113">
            <v>-484584.43845844589</v>
          </cell>
          <cell r="BH113">
            <v>-393718.07741034596</v>
          </cell>
          <cell r="BJ113">
            <v>40157.480353999999</v>
          </cell>
          <cell r="BK113">
            <v>-44827.300895000022</v>
          </cell>
          <cell r="BL113">
            <v>14193.134113000007</v>
          </cell>
          <cell r="BN113">
            <v>14193.134113000007</v>
          </cell>
          <cell r="BO113">
            <v>-47357.104610999988</v>
          </cell>
          <cell r="BP113">
            <v>-51262.770107000018</v>
          </cell>
          <cell r="BQ113">
            <v>-48478.718469000014</v>
          </cell>
          <cell r="BR113">
            <v>-60449.467467000068</v>
          </cell>
          <cell r="BS113">
            <v>-62328.082232000015</v>
          </cell>
          <cell r="BT113">
            <v>12653.279627000011</v>
          </cell>
          <cell r="BU113">
            <v>11373.828928000003</v>
          </cell>
          <cell r="BV113">
            <v>-1672.9374810000299</v>
          </cell>
          <cell r="BW113">
            <v>-30333.935403999931</v>
          </cell>
          <cell r="BX113">
            <v>-32502.967036999995</v>
          </cell>
          <cell r="BY113">
            <v>-49495.420997000008</v>
          </cell>
          <cell r="BZ113">
            <v>26459.442714999983</v>
          </cell>
          <cell r="CB113">
            <v>-12508.866700000013</v>
          </cell>
          <cell r="CC113">
            <v>-31577.743520000018</v>
          </cell>
          <cell r="CD113">
            <v>-40652.391876136884</v>
          </cell>
          <cell r="CE113">
            <v>-56115.732252424408</v>
          </cell>
          <cell r="CF113">
            <v>-79838.294397515943</v>
          </cell>
          <cell r="CG113">
            <v>-20610.821580052783</v>
          </cell>
          <cell r="CH113">
            <v>-12822.925245069608</v>
          </cell>
          <cell r="CI113">
            <v>-32465.737782867218</v>
          </cell>
          <cell r="CJ113">
            <v>-61290.715882094577</v>
          </cell>
          <cell r="CK113">
            <v>-81428.760662455345</v>
          </cell>
          <cell r="CL113">
            <v>-118354.50857875362</v>
          </cell>
          <cell r="CM113">
            <v>-9624.5222519038361</v>
          </cell>
        </row>
        <row r="114">
          <cell r="A114" t="str">
            <v xml:space="preserve">   Capital y reservas</v>
          </cell>
          <cell r="C114">
            <v>43039.703899999993</v>
          </cell>
          <cell r="D114">
            <v>29205.5046</v>
          </cell>
          <cell r="E114">
            <v>29205.5046</v>
          </cell>
          <cell r="F114">
            <v>86021.991700000013</v>
          </cell>
          <cell r="G114">
            <v>86021.991700000013</v>
          </cell>
          <cell r="H114">
            <v>95466.179499999998</v>
          </cell>
          <cell r="I114">
            <v>95466.179499999998</v>
          </cell>
          <cell r="J114">
            <v>95470.250100000005</v>
          </cell>
          <cell r="K114">
            <v>95846.704799999992</v>
          </cell>
          <cell r="L114">
            <v>95935.540299999993</v>
          </cell>
          <cell r="M114">
            <v>97141.676900000006</v>
          </cell>
          <cell r="N114">
            <v>97979.764899999995</v>
          </cell>
          <cell r="O114">
            <v>109074.15410000001</v>
          </cell>
          <cell r="P114">
            <v>109185.64929999999</v>
          </cell>
          <cell r="Q114">
            <v>109534.0301</v>
          </cell>
          <cell r="R114">
            <v>110278.289</v>
          </cell>
          <cell r="S114">
            <v>109849.97529999999</v>
          </cell>
          <cell r="T114">
            <v>108675.96599999999</v>
          </cell>
          <cell r="U114">
            <v>121160.26319999999</v>
          </cell>
          <cell r="V114">
            <v>121160.26319999999</v>
          </cell>
          <cell r="W114">
            <v>119225.5306</v>
          </cell>
          <cell r="X114">
            <v>120949.07579999999</v>
          </cell>
          <cell r="Y114">
            <v>123265.85951000001</v>
          </cell>
          <cell r="Z114">
            <v>123586.00631647455</v>
          </cell>
          <cell r="AA114">
            <v>124941.88318555029</v>
          </cell>
          <cell r="AB114">
            <v>131706.3218305597</v>
          </cell>
          <cell r="AC114">
            <v>132110.20360940136</v>
          </cell>
          <cell r="AD114">
            <v>133178.44270245222</v>
          </cell>
          <cell r="AE114">
            <v>134899.22922901469</v>
          </cell>
          <cell r="AF114">
            <v>135525.79542726686</v>
          </cell>
          <cell r="AG114">
            <v>137140.81189616208</v>
          </cell>
          <cell r="AH114">
            <v>147729.65848078174</v>
          </cell>
          <cell r="AI114">
            <v>147881.20015586828</v>
          </cell>
          <cell r="AJ114">
            <v>145484.57027945528</v>
          </cell>
          <cell r="AK114">
            <v>144636.80230524309</v>
          </cell>
          <cell r="AL114">
            <v>145675.5474191301</v>
          </cell>
          <cell r="AM114">
            <v>146367.41923927839</v>
          </cell>
          <cell r="AN114">
            <v>147016.13714278064</v>
          </cell>
          <cell r="AO114">
            <v>158776.42080930871</v>
          </cell>
          <cell r="AP114">
            <v>161847.10301494255</v>
          </cell>
          <cell r="AQ114">
            <v>163649.89268454004</v>
          </cell>
          <cell r="AR114">
            <v>164162.64884961062</v>
          </cell>
          <cell r="AS114">
            <v>165198.89601528208</v>
          </cell>
          <cell r="AT114">
            <v>167470.17657914283</v>
          </cell>
          <cell r="AU114">
            <v>179224.30246737131</v>
          </cell>
          <cell r="AV114">
            <v>179490.07654760993</v>
          </cell>
          <cell r="AW114">
            <v>181391.67477196592</v>
          </cell>
          <cell r="AX114">
            <v>180643.72298783445</v>
          </cell>
          <cell r="AY114">
            <v>180491.0360924546</v>
          </cell>
          <cell r="AZ114">
            <v>181080.79650229786</v>
          </cell>
          <cell r="BA114">
            <v>181591.87944566389</v>
          </cell>
          <cell r="BB114">
            <v>196269.60483843484</v>
          </cell>
          <cell r="BC114">
            <v>197913.30035969999</v>
          </cell>
          <cell r="BD114">
            <v>190104.0815939366</v>
          </cell>
          <cell r="BE114">
            <v>191474.22317370132</v>
          </cell>
          <cell r="BF114">
            <v>192854.23980682032</v>
          </cell>
          <cell r="BG114">
            <v>194244.20266599581</v>
          </cell>
          <cell r="BH114">
            <v>195644.18343689485</v>
          </cell>
          <cell r="BJ114">
            <v>-13834.199299999993</v>
          </cell>
          <cell r="BK114">
            <v>56816.487100000013</v>
          </cell>
          <cell r="BL114">
            <v>9444.1877999999851</v>
          </cell>
          <cell r="BN114">
            <v>9444.1877999999851</v>
          </cell>
          <cell r="BO114">
            <v>4.0706000000063796</v>
          </cell>
          <cell r="BP114">
            <v>380.52529999999388</v>
          </cell>
          <cell r="BQ114">
            <v>469.36079999999492</v>
          </cell>
          <cell r="BR114">
            <v>1675.4974000000075</v>
          </cell>
          <cell r="BS114">
            <v>2513.5853999999963</v>
          </cell>
          <cell r="BT114">
            <v>13607.974600000016</v>
          </cell>
          <cell r="BU114">
            <v>13719.469799999992</v>
          </cell>
          <cell r="BV114">
            <v>14067.850600000005</v>
          </cell>
          <cell r="BW114">
            <v>14812.109500000006</v>
          </cell>
          <cell r="BX114">
            <v>14383.795799999993</v>
          </cell>
          <cell r="BY114">
            <v>13209.786499999987</v>
          </cell>
          <cell r="BZ114">
            <v>25694.083699999988</v>
          </cell>
          <cell r="CB114">
            <v>-1934.7325999999885</v>
          </cell>
          <cell r="CC114">
            <v>-211.18739999999525</v>
          </cell>
          <cell r="CD114">
            <v>2105.5963100000226</v>
          </cell>
          <cell r="CE114">
            <v>2425.7431164745649</v>
          </cell>
          <cell r="CF114">
            <v>3781.6199855503073</v>
          </cell>
          <cell r="CG114">
            <v>10546.05863055971</v>
          </cell>
          <cell r="CH114">
            <v>10949.940409401373</v>
          </cell>
          <cell r="CI114">
            <v>12018.179502452229</v>
          </cell>
          <cell r="CJ114">
            <v>13738.9660290147</v>
          </cell>
          <cell r="CK114">
            <v>14365.532227266871</v>
          </cell>
          <cell r="CL114">
            <v>15980.548696162092</v>
          </cell>
          <cell r="CM114">
            <v>26569.395280781755</v>
          </cell>
        </row>
        <row r="116">
          <cell r="A116" t="str">
            <v>BRECHA</v>
          </cell>
          <cell r="C116">
            <v>0</v>
          </cell>
          <cell r="D116">
            <v>6.5483618527650833E-11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1.7462298274040222E-10</v>
          </cell>
          <cell r="L116">
            <v>1.4551915228366852E-11</v>
          </cell>
          <cell r="M116">
            <v>1.1641532182693481E-10</v>
          </cell>
          <cell r="N116">
            <v>-1.0186340659856796E-10</v>
          </cell>
          <cell r="O116">
            <v>0</v>
          </cell>
          <cell r="P116">
            <v>1.3824319466948509E-10</v>
          </cell>
          <cell r="Q116">
            <v>-8.7311491370201111E-11</v>
          </cell>
          <cell r="R116">
            <v>5.8207660913467407E-11</v>
          </cell>
          <cell r="S116">
            <v>2.6921043172478676E-10</v>
          </cell>
          <cell r="T116">
            <v>1.3824319466948509E-10</v>
          </cell>
          <cell r="U116">
            <v>-1.3096723705530167E-10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1.3096723705530167E-10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-1.6007106751203537E-10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-2.1827872842550278E-10</v>
          </cell>
          <cell r="AP116">
            <v>-4.6566128730773926E-10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1.6007106751203537E-10</v>
          </cell>
          <cell r="AW116">
            <v>0</v>
          </cell>
          <cell r="AX116">
            <v>0</v>
          </cell>
          <cell r="AY116">
            <v>-2.6193447411060333E-10</v>
          </cell>
          <cell r="AZ116">
            <v>-2.6193447411060333E-10</v>
          </cell>
          <cell r="BA116">
            <v>0</v>
          </cell>
          <cell r="BB116">
            <v>-3.4924596548080444E-10</v>
          </cell>
          <cell r="BC116">
            <v>0</v>
          </cell>
          <cell r="BD116">
            <v>1.4551915228366852E-10</v>
          </cell>
          <cell r="BE116">
            <v>2.3283064365386963E-10</v>
          </cell>
          <cell r="BF116">
            <v>3.2014213502407074E-10</v>
          </cell>
          <cell r="BG116">
            <v>3.637978807091713E-10</v>
          </cell>
          <cell r="BH116">
            <v>0</v>
          </cell>
          <cell r="BJ116">
            <v>3.637978807091713E-11</v>
          </cell>
          <cell r="BK116">
            <v>-5.0931703299283981E-11</v>
          </cell>
          <cell r="BL116">
            <v>-3.637978807091713E-11</v>
          </cell>
          <cell r="BN116">
            <v>0</v>
          </cell>
          <cell r="BO116">
            <v>-4.3655745685100555E-11</v>
          </cell>
          <cell r="BP116">
            <v>1.3460521586239338E-10</v>
          </cell>
          <cell r="BQ116">
            <v>0</v>
          </cell>
          <cell r="BR116">
            <v>9.4587448984384537E-11</v>
          </cell>
          <cell r="BS116">
            <v>-1.3824319466948509E-10</v>
          </cell>
          <cell r="BT116">
            <v>0</v>
          </cell>
          <cell r="BU116">
            <v>1.0186340659856796E-10</v>
          </cell>
          <cell r="BV116">
            <v>-1.0550138540565968E-10</v>
          </cell>
          <cell r="BW116">
            <v>4.0017766878008842E-11</v>
          </cell>
          <cell r="BX116">
            <v>2.4738255888223648E-10</v>
          </cell>
          <cell r="BY116">
            <v>1.0186340659856796E-10</v>
          </cell>
          <cell r="BZ116">
            <v>-1.4551915228366852E-10</v>
          </cell>
          <cell r="CB116">
            <v>7.6397554948925972E-11</v>
          </cell>
          <cell r="CC116">
            <v>1.2369127944111824E-10</v>
          </cell>
          <cell r="CD116">
            <v>0</v>
          </cell>
          <cell r="CE116">
            <v>1.1641532182693481E-10</v>
          </cell>
          <cell r="CF116">
            <v>-8.7311491370201111E-11</v>
          </cell>
          <cell r="CG116">
            <v>1.3824319466948509E-10</v>
          </cell>
          <cell r="CH116">
            <v>1.8917489796876907E-10</v>
          </cell>
          <cell r="CI116">
            <v>-2.9103830456733704E-11</v>
          </cell>
          <cell r="CJ116">
            <v>0</v>
          </cell>
          <cell r="CK116">
            <v>1.3096723705530167E-10</v>
          </cell>
          <cell r="CL116">
            <v>1.1641532182693481E-10</v>
          </cell>
          <cell r="CM116">
            <v>6.5483618527650833E-11</v>
          </cell>
        </row>
      </sheetData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/>
      <sheetData sheetId="51"/>
      <sheetData sheetId="52"/>
      <sheetData sheetId="53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Input-SPNF"/>
      <sheetName val="Input-EPNF"/>
      <sheetName val="Input-RGG"/>
      <sheetName val="Input-GCC"/>
      <sheetName val="Input-Financing Hac"/>
      <sheetName val="inp-debt"/>
      <sheetName val="inp-deb(Amor+int)"/>
      <sheetName val="inp-deb (proy)"/>
      <sheetName val="IN OUT"/>
      <sheetName val="NFPEntps"/>
      <sheetName val="Rest of GG"/>
      <sheetName val="OPS"/>
      <sheetName val="DEBT"/>
      <sheetName val="tab growth rates"/>
      <sheetName val="Finan Sept"/>
      <sheetName val="SR-0PS (Passive for Brief Tabl)"/>
      <sheetName val="SR-FIN (baseline)"/>
      <sheetName val="SR-DEBT"/>
      <sheetName val="WEO"/>
      <sheetName val="minor"/>
      <sheetName val="omas"/>
      <sheetName val="FMI"/>
      <sheetName val="Metas"/>
      <sheetName val="riqueza"/>
      <sheetName val="SLV-Fiscal-SR2004 Nov 7 03 FINA"/>
      <sheetName val="Input-Financing_Hac"/>
      <sheetName val="inp-deb_(proy)"/>
      <sheetName val="IN_OUT"/>
      <sheetName val="Rest_of_GG"/>
      <sheetName val="tab_growth_rates"/>
      <sheetName val="Finan_Sept"/>
      <sheetName val="SR-0PS_(Passive_for_Brief_Tabl)"/>
      <sheetName val="SR-FIN_(baseline)"/>
      <sheetName val="SLV-Fiscal-SR2004_Nov_7_03_FI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S"/>
      <sheetName val="RIN"/>
      <sheetName val="S.PUB Y S.FIN."/>
      <sheetName val="FLUJO "/>
      <sheetName val="Flujo del resumen "/>
      <sheetName val="Cuadro 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Execute Macros"/>
      <sheetName val="Annual Raw Data"/>
      <sheetName val="Quarterly Raw Data"/>
      <sheetName val="WEO Raw Data"/>
      <sheetName val="Annual Assumptions"/>
      <sheetName val="Quarterly Assumptions"/>
      <sheetName val="Annual MacroFlow"/>
      <sheetName val="Quarterly MacroFlow"/>
      <sheetName val="Annual Tables"/>
      <sheetName val="SEI Table"/>
      <sheetName val="Basic Data"/>
      <sheetName val="Program MFlows97"/>
      <sheetName val="WEO Submission Sheet"/>
      <sheetName val="SEI Chart"/>
      <sheetName val="Fiscal Chart"/>
      <sheetName val="Money Chart"/>
      <sheetName val="Macros Import"/>
      <sheetName val="Macros Print"/>
      <sheetName val="PERUMF97"/>
      <sheetName val="NFPEntps"/>
      <sheetName val="OP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raw"/>
    </sheetNames>
    <sheetDataSet>
      <sheetData sheetId="0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INANC-95"/>
      <sheetName val="raw"/>
      <sheetName val="Annual Tables"/>
      <sheetName val="Index"/>
      <sheetName val="Annual Raw Data"/>
      <sheetName val="Quarterly Raw Data"/>
      <sheetName val="Quarterly MacroFlow"/>
      <sheetName val="Annual_Tables"/>
      <sheetName val="Annual_Raw_Data"/>
      <sheetName val="Quarterly_Raw_Data"/>
      <sheetName val="Quarterly_MacroFlow"/>
    </sheetNames>
    <sheetDataSet>
      <sheetData sheetId="0" refreshError="1">
        <row r="1">
          <cell r="A1" t="str">
            <v>FINANCIAMIENTO NETO DEL DEFICIT DEL</v>
          </cell>
        </row>
        <row r="2">
          <cell r="A2" t="str">
            <v>SECTOR PUBLICO NO FINANCIERO</v>
          </cell>
        </row>
        <row r="3">
          <cell r="A3" t="str">
            <v>A DICIEMBRE 1995</v>
          </cell>
        </row>
        <row r="4">
          <cell r="A4" t="str">
            <v xml:space="preserve"> - cifras en millones de colones -</v>
          </cell>
        </row>
        <row r="5">
          <cell r="A5" t="str">
            <v>DESCRIPCION</v>
          </cell>
          <cell r="B5" t="str">
            <v>GOBIERNO CENTRAL</v>
          </cell>
          <cell r="C5" t="str">
            <v>RESTO   SPNF</v>
          </cell>
          <cell r="D5" t="str">
            <v>TOTAL SPNF</v>
          </cell>
        </row>
        <row r="7">
          <cell r="A7" t="str">
            <v>1. FINANCIAMIENTO INTERNO NETO</v>
          </cell>
          <cell r="B7">
            <v>102335</v>
          </cell>
          <cell r="C7">
            <v>-30396.299999999996</v>
          </cell>
          <cell r="D7">
            <v>71938.700000000012</v>
          </cell>
        </row>
        <row r="9">
          <cell r="A9" t="str">
            <v xml:space="preserve">  i- COLOCACION NETA DE BONOS  1/</v>
          </cell>
          <cell r="B9">
            <v>98607</v>
          </cell>
          <cell r="C9">
            <v>-12180.899999999994</v>
          </cell>
          <cell r="D9">
            <v>86426.1</v>
          </cell>
        </row>
        <row r="11">
          <cell r="A11" t="str">
            <v xml:space="preserve">  ii- SISTEMA BANCARIO NACIONAL</v>
          </cell>
          <cell r="B11">
            <v>3728</v>
          </cell>
          <cell r="C11">
            <v>-18215.400000000001</v>
          </cell>
          <cell r="D11">
            <v>-14487.400000000001</v>
          </cell>
        </row>
        <row r="12">
          <cell r="A12" t="str">
            <v xml:space="preserve">     - Banco Central</v>
          </cell>
          <cell r="B12">
            <v>-14300</v>
          </cell>
          <cell r="C12">
            <v>-5879.1</v>
          </cell>
          <cell r="D12">
            <v>-20179.099999999999</v>
          </cell>
        </row>
        <row r="13">
          <cell r="A13" t="str">
            <v xml:space="preserve">     - Bancos comerciales</v>
          </cell>
          <cell r="B13">
            <v>18028</v>
          </cell>
          <cell r="C13">
            <v>-12336.3</v>
          </cell>
          <cell r="D13">
            <v>5691.7000000000007</v>
          </cell>
        </row>
        <row r="15">
          <cell r="A15" t="str">
            <v xml:space="preserve">    iii- DEUDA FLOTANTE  2/</v>
          </cell>
          <cell r="C15">
            <v>0</v>
          </cell>
          <cell r="D15">
            <v>0</v>
          </cell>
        </row>
        <row r="17">
          <cell r="A17" t="str">
            <v>2. FINANCIAMIENTO EXTERNO NETO</v>
          </cell>
          <cell r="B17">
            <v>-1443.8470800000016</v>
          </cell>
          <cell r="C17">
            <v>-3030.4</v>
          </cell>
          <cell r="D17">
            <v>-4474.2470800000019</v>
          </cell>
        </row>
        <row r="19">
          <cell r="A19" t="str">
            <v>FINANCIAMIENTO TOTAL OBSERVADO</v>
          </cell>
          <cell r="B19">
            <v>100891.15291999999</v>
          </cell>
          <cell r="C19">
            <v>-33426.699999999997</v>
          </cell>
          <cell r="D19">
            <v>67464.452920000011</v>
          </cell>
        </row>
        <row r="20">
          <cell r="A20" t="str">
            <v>(% DEL PIB)</v>
          </cell>
          <cell r="B20">
            <v>6.0579569096786898E-2</v>
          </cell>
          <cell r="C20">
            <v>-2.0070888514211325E-2</v>
          </cell>
          <cell r="D20">
            <v>4.0508680582575576E-2</v>
          </cell>
        </row>
        <row r="22">
          <cell r="A22" t="str">
            <v>BRECHA DEFICITARIA OBSERVADA   3/</v>
          </cell>
          <cell r="B22">
            <v>-72748</v>
          </cell>
          <cell r="C22">
            <v>40202</v>
          </cell>
          <cell r="D22">
            <v>-32546</v>
          </cell>
        </row>
        <row r="23">
          <cell r="A23" t="str">
            <v>(% DEL PIB)</v>
          </cell>
          <cell r="B23">
            <v>-4.3681159002589121E-2</v>
          </cell>
          <cell r="C23">
            <v>2.4139082232117554E-2</v>
          </cell>
          <cell r="D23">
            <v>-1.9542076770471567E-2</v>
          </cell>
        </row>
        <row r="25">
          <cell r="A25" t="str">
            <v>META FINANC. NETO DEL SPNF  4/</v>
          </cell>
          <cell r="B25">
            <v>66689</v>
          </cell>
          <cell r="C25">
            <v>-35539</v>
          </cell>
          <cell r="D25">
            <v>31150</v>
          </cell>
        </row>
        <row r="26">
          <cell r="A26" t="str">
            <v>(% DEL PIB)</v>
          </cell>
          <cell r="B26">
            <v>4.004306390173841E-2</v>
          </cell>
          <cell r="C26">
            <v>-2.1339208085349629E-2</v>
          </cell>
          <cell r="D26">
            <v>1.8703855816388781E-2</v>
          </cell>
        </row>
        <row r="28">
          <cell r="A28" t="str">
            <v>RESIDUO   5/</v>
          </cell>
          <cell r="B28">
            <v>28143.152919999993</v>
          </cell>
          <cell r="C28">
            <v>6775.3000000000029</v>
          </cell>
          <cell r="D28">
            <v>34918.452919999996</v>
          </cell>
        </row>
        <row r="29">
          <cell r="A29" t="str">
            <v>1/ Excluye la colocación neta en el Sistema Bancario Nacional.</v>
          </cell>
        </row>
        <row r="30">
          <cell r="A30" t="str">
            <v>2/ Incluye la variación respecto a dic-94 de los giros pendientes de pago (deuda flotante)</v>
          </cell>
        </row>
        <row r="31">
          <cell r="A31" t="str">
            <v>3/Cifras preliminales del déficit por encima de la línea del SPNF.</v>
          </cell>
        </row>
        <row r="32">
          <cell r="A32" t="str">
            <v>4/ Según la versión del 11/10/95 de los límites del FMI</v>
          </cell>
        </row>
        <row r="33">
          <cell r="A33" t="str">
            <v>5/ Diferencia entre los déficit observados por encima y por debajo de la línea.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/>
      <sheetData sheetId="9"/>
      <sheetData sheetId="10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Contents"/>
      <sheetName val="IN"/>
      <sheetName val="OUT"/>
      <sheetName val="BOP"/>
      <sheetName val="Assumptions"/>
      <sheetName val="SR"/>
      <sheetName val="Mediumterm-High"/>
      <sheetName val="Mediumterm-Low"/>
      <sheetName val="ext financing"/>
      <sheetName val="OUPUT TO DSA"/>
      <sheetName val="Stock of Arrears"/>
      <sheetName val="Exports"/>
      <sheetName val="Imports"/>
      <sheetName val="Serv&amp;Trans"/>
      <sheetName val="Income"/>
      <sheetName val="Fund"/>
      <sheetName val="Grants"/>
      <sheetName val="RES"/>
      <sheetName val="External Debt(A)"/>
      <sheetName val="2001-02 Debt Service "/>
      <sheetName val="2002-03 Debt Service"/>
      <sheetName val="2003-04 Debt Service"/>
      <sheetName val="Debt monthly"/>
      <sheetName val="Debtind"/>
      <sheetName val="Cash Flow"/>
      <sheetName val="FinReq"/>
      <sheetName val="ConcLoan"/>
      <sheetName val="IMF quart"/>
      <sheetName val="IMF"/>
      <sheetName val="RED"/>
      <sheetName val="FINANC-95"/>
      <sheetName val="raw"/>
      <sheetName val="ext_financing"/>
      <sheetName val="OUPUT_TO_DSA"/>
      <sheetName val="Stock_of_Arrears"/>
      <sheetName val="External_Debt(A)"/>
      <sheetName val="2001-02_Debt_Service_"/>
      <sheetName val="2002-03_Debt_Service"/>
      <sheetName val="2003-04_Debt_Service"/>
      <sheetName val="Debt_monthly"/>
      <sheetName val="Cash_Flow"/>
      <sheetName val="IMF_quart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4">
          <cell r="D4">
            <v>1986</v>
          </cell>
          <cell r="E4">
            <v>1987</v>
          </cell>
          <cell r="F4">
            <v>1988</v>
          </cell>
          <cell r="G4">
            <v>1989</v>
          </cell>
          <cell r="H4">
            <v>1990</v>
          </cell>
          <cell r="I4">
            <v>1991</v>
          </cell>
          <cell r="J4" t="str">
            <v>1992</v>
          </cell>
          <cell r="K4">
            <v>1993</v>
          </cell>
          <cell r="L4">
            <v>1994</v>
          </cell>
          <cell r="M4">
            <v>1995</v>
          </cell>
          <cell r="N4">
            <v>1996</v>
          </cell>
        </row>
        <row r="5">
          <cell r="F5">
            <v>1996</v>
          </cell>
          <cell r="I5" t="str">
            <v>Est</v>
          </cell>
          <cell r="J5" t="str">
            <v>Est.</v>
          </cell>
          <cell r="K5" t="str">
            <v>Est</v>
          </cell>
          <cell r="L5" t="str">
            <v>Est</v>
          </cell>
        </row>
        <row r="6">
          <cell r="B6" t="str">
            <v>WEO (UPDATED 1/21/04)</v>
          </cell>
          <cell r="D6" t="str">
            <v>_</v>
          </cell>
          <cell r="E6" t="str">
            <v>_</v>
          </cell>
          <cell r="F6" t="str">
            <v>_</v>
          </cell>
          <cell r="G6" t="str">
            <v>_</v>
          </cell>
          <cell r="H6" t="str">
            <v>_</v>
          </cell>
          <cell r="I6" t="str">
            <v>_</v>
          </cell>
          <cell r="J6" t="str">
            <v>_</v>
          </cell>
          <cell r="K6" t="str">
            <v>_</v>
          </cell>
          <cell r="L6" t="str">
            <v>_</v>
          </cell>
        </row>
        <row r="7">
          <cell r="B7" t="str">
            <v>Scenario independent assumptions</v>
          </cell>
        </row>
        <row r="8">
          <cell r="B8" t="str">
            <v>WEO/GAS</v>
          </cell>
        </row>
        <row r="9">
          <cell r="B9" t="str">
            <v xml:space="preserve">    US$/SDR (avg)  </v>
          </cell>
          <cell r="C9" t="str">
            <v xml:space="preserve">    US$/DTS (moy)</v>
          </cell>
          <cell r="D9">
            <v>1.1731700897216799</v>
          </cell>
          <cell r="E9">
            <v>1.29306983947754</v>
          </cell>
          <cell r="F9">
            <v>1.3439202308654801</v>
          </cell>
          <cell r="G9">
            <v>1.28176021575928</v>
          </cell>
          <cell r="H9">
            <v>1.35675001144409</v>
          </cell>
          <cell r="I9">
            <v>1.3681597709655799</v>
          </cell>
          <cell r="J9">
            <v>1.4079999999999999</v>
          </cell>
          <cell r="K9">
            <v>1.3959999999999999</v>
          </cell>
        </row>
        <row r="10">
          <cell r="B10" t="str">
            <v xml:space="preserve">    US$/SDR (eop)  </v>
          </cell>
          <cell r="C10" t="str">
            <v xml:space="preserve">    US$/DTS (fdp)</v>
          </cell>
          <cell r="D10">
            <v>1.22318983078003</v>
          </cell>
          <cell r="E10">
            <v>1.4186601638793901</v>
          </cell>
          <cell r="F10">
            <v>1.3456997871398899</v>
          </cell>
          <cell r="G10">
            <v>1.31415987014771</v>
          </cell>
          <cell r="H10">
            <v>1.4226598739623999</v>
          </cell>
          <cell r="I10">
            <v>1.43042993545532</v>
          </cell>
          <cell r="J10">
            <v>1.375</v>
          </cell>
          <cell r="K10">
            <v>1.3735999999999999</v>
          </cell>
        </row>
        <row r="11">
          <cell r="B11" t="str">
            <v>Coffee prices (WEO)</v>
          </cell>
        </row>
        <row r="12">
          <cell r="B12" t="str">
            <v>Cocoa prices (WEO)</v>
          </cell>
        </row>
        <row r="13">
          <cell r="B13" t="str">
            <v>Petroleum prices (calendar year) (WEO)</v>
          </cell>
        </row>
        <row r="14">
          <cell r="B14" t="str">
            <v>Export deflator (WEO)</v>
          </cell>
          <cell r="D14">
            <v>20.2</v>
          </cell>
          <cell r="E14">
            <v>11.8</v>
          </cell>
          <cell r="F14">
            <v>6.7</v>
          </cell>
          <cell r="G14">
            <v>-1.2</v>
          </cell>
          <cell r="H14">
            <v>9.1999999999999993</v>
          </cell>
          <cell r="I14">
            <v>-0.5</v>
          </cell>
          <cell r="J14">
            <v>2.8</v>
          </cell>
          <cell r="K14">
            <v>-5.3</v>
          </cell>
        </row>
        <row r="15">
          <cell r="B15" t="str">
            <v>Import deflator (WEO)</v>
          </cell>
          <cell r="D15">
            <v>6.9</v>
          </cell>
          <cell r="E15">
            <v>15.1</v>
          </cell>
          <cell r="F15">
            <v>4</v>
          </cell>
          <cell r="G15">
            <v>3.7</v>
          </cell>
          <cell r="H15">
            <v>11.5</v>
          </cell>
          <cell r="I15">
            <v>-2.7</v>
          </cell>
          <cell r="J15">
            <v>2.5</v>
          </cell>
          <cell r="K15">
            <v>-6.5</v>
          </cell>
        </row>
        <row r="16">
          <cell r="B16" t="str">
            <v>Terms of trade world (WEO)</v>
          </cell>
          <cell r="D16">
            <v>12.441534144059862</v>
          </cell>
          <cell r="E16">
            <v>-2.8670721112076358</v>
          </cell>
          <cell r="F16">
            <v>2.5961538461538369</v>
          </cell>
          <cell r="G16">
            <v>-4.7251687560269984</v>
          </cell>
          <cell r="H16">
            <v>-2.0627802690582842</v>
          </cell>
          <cell r="I16">
            <v>2.2610483042137641</v>
          </cell>
          <cell r="J16">
            <v>0.29268292682926855</v>
          </cell>
          <cell r="K16">
            <v>1.2834224598930355</v>
          </cell>
        </row>
        <row r="17">
          <cell r="B17" t="str">
            <v>Export deflator (WEO, 1975/76=100)</v>
          </cell>
          <cell r="D17">
            <v>167.9</v>
          </cell>
          <cell r="E17">
            <v>187.71220000000002</v>
          </cell>
          <cell r="F17">
            <v>200.2889174</v>
          </cell>
          <cell r="G17">
            <v>197.88545039120001</v>
          </cell>
          <cell r="H17">
            <v>216.09091182719044</v>
          </cell>
          <cell r="I17">
            <v>215.01045726805449</v>
          </cell>
          <cell r="J17">
            <v>221.03075007156002</v>
          </cell>
          <cell r="K17">
            <v>209.31612031776734</v>
          </cell>
          <cell r="L17">
            <v>218.5072929788177</v>
          </cell>
          <cell r="M17">
            <v>240.12126352440916</v>
          </cell>
          <cell r="N17">
            <v>233.28523203385117</v>
          </cell>
        </row>
        <row r="18">
          <cell r="B18" t="str">
            <v>Import deflator (WEO, 1975/76=100)</v>
          </cell>
          <cell r="D18">
            <v>170.1</v>
          </cell>
          <cell r="E18">
            <v>195.7851</v>
          </cell>
          <cell r="F18">
            <v>203.61650400000002</v>
          </cell>
          <cell r="G18">
            <v>211.15031464800001</v>
          </cell>
          <cell r="H18">
            <v>235.43260083252</v>
          </cell>
          <cell r="I18">
            <v>229.07592061004195</v>
          </cell>
          <cell r="J18">
            <v>234.80281862529299</v>
          </cell>
          <cell r="K18">
            <v>219.54063541464896</v>
          </cell>
          <cell r="L18">
            <v>224.84278074720709</v>
          </cell>
          <cell r="M18">
            <v>247.60359624919744</v>
          </cell>
          <cell r="N18">
            <v>244.45219061529568</v>
          </cell>
        </row>
        <row r="19">
          <cell r="D19">
            <v>98.4</v>
          </cell>
          <cell r="E19">
            <v>95.578801042571698</v>
          </cell>
          <cell r="F19">
            <v>98.060173761946146</v>
          </cell>
          <cell r="G19">
            <v>93.426665069240883</v>
          </cell>
          <cell r="H19">
            <v>91.499478256153409</v>
          </cell>
          <cell r="I19">
            <v>93.568325657628606</v>
          </cell>
          <cell r="J19">
            <v>93.842184171748499</v>
          </cell>
          <cell r="K19">
            <v>95.046575840262904</v>
          </cell>
          <cell r="L19">
            <v>98.016781335271119</v>
          </cell>
          <cell r="M19">
            <v>97.8388924399258</v>
          </cell>
          <cell r="N19">
            <v>93.47973386586969</v>
          </cell>
        </row>
        <row r="21">
          <cell r="B21" t="str">
            <v xml:space="preserve">GEE </v>
          </cell>
        </row>
        <row r="22">
          <cell r="B22" t="str">
            <v>Export unit values for manufactures</v>
          </cell>
          <cell r="N22">
            <v>-3.1</v>
          </cell>
        </row>
        <row r="23">
          <cell r="B23" t="str">
            <v>Petrol spot price</v>
          </cell>
          <cell r="N23">
            <v>18.399999999999999</v>
          </cell>
        </row>
        <row r="24">
          <cell r="B24" t="str">
            <v>Nonfuel commod export</v>
          </cell>
          <cell r="N24">
            <v>-16.100000000000001</v>
          </cell>
        </row>
        <row r="25">
          <cell r="B25" t="str">
            <v>Nonfuel commod import</v>
          </cell>
          <cell r="N25">
            <v>6.3</v>
          </cell>
        </row>
        <row r="26">
          <cell r="B26" t="str">
            <v>GEE</v>
          </cell>
        </row>
        <row r="27">
          <cell r="B27" t="str">
            <v>Real imports of trading partners(Annual percentage change)</v>
          </cell>
        </row>
        <row r="28">
          <cell r="B28" t="str">
            <v>Goods and Services</v>
          </cell>
        </row>
        <row r="29">
          <cell r="B29" t="str">
            <v>Goods</v>
          </cell>
        </row>
        <row r="30">
          <cell r="B30" t="str">
            <v>Real GDP growth of trading partners</v>
          </cell>
        </row>
        <row r="32">
          <cell r="B32" t="str">
            <v>Real GDP growth USA</v>
          </cell>
        </row>
        <row r="33">
          <cell r="B33" t="str">
            <v>Real GDP deflator USA</v>
          </cell>
        </row>
        <row r="34">
          <cell r="B34" t="str">
            <v>US CPI-U (percent change, period avg)</v>
          </cell>
          <cell r="H34">
            <v>5.4</v>
          </cell>
          <cell r="I34">
            <v>4.2</v>
          </cell>
          <cell r="J34">
            <v>3</v>
          </cell>
          <cell r="K34">
            <v>3</v>
          </cell>
          <cell r="L34">
            <v>2.6</v>
          </cell>
          <cell r="M34">
            <v>2.8</v>
          </cell>
          <cell r="N34">
            <v>3</v>
          </cell>
        </row>
        <row r="36">
          <cell r="B36" t="str">
            <v>Export deflator (adjusted for assembly industry)</v>
          </cell>
          <cell r="J36" t="e">
            <v>#DIV/0!</v>
          </cell>
          <cell r="K36">
            <v>0.60253378378378319</v>
          </cell>
          <cell r="L36">
            <v>3.0589587828327662</v>
          </cell>
          <cell r="M36">
            <v>4.7613515094387822</v>
          </cell>
          <cell r="N36">
            <v>0.17583744264600398</v>
          </cell>
        </row>
        <row r="37">
          <cell r="B37" t="str">
            <v>Import deflator (adjusted for assembly industry)</v>
          </cell>
          <cell r="J37" t="e">
            <v>#DIV/0!</v>
          </cell>
          <cell r="K37">
            <v>-0.87628677730857618</v>
          </cell>
          <cell r="L37">
            <v>0.88909434570762069</v>
          </cell>
          <cell r="M37">
            <v>2.4669047664500638</v>
          </cell>
          <cell r="N37">
            <v>9.3640791509808405E-2</v>
          </cell>
        </row>
        <row r="38">
          <cell r="B38" t="str">
            <v>Terms of trade (adjusted for assembly industry)</v>
          </cell>
          <cell r="J38" t="e">
            <v>#DIV/0!</v>
          </cell>
          <cell r="K38">
            <v>1.4918938294513184</v>
          </cell>
          <cell r="L38">
            <v>2.1507423088662714</v>
          </cell>
          <cell r="M38">
            <v>2.239207623396422</v>
          </cell>
          <cell r="N38">
            <v>8.2119753548970387E-2</v>
          </cell>
        </row>
        <row r="39">
          <cell r="B39" t="str">
            <v>LIBOR</v>
          </cell>
          <cell r="H39">
            <v>7.08</v>
          </cell>
          <cell r="I39">
            <v>6.08</v>
          </cell>
          <cell r="J39">
            <v>3.9</v>
          </cell>
          <cell r="K39">
            <v>3.3915294011433903</v>
          </cell>
        </row>
        <row r="40">
          <cell r="B40" t="str">
            <v>Growth in private transfers</v>
          </cell>
        </row>
        <row r="42">
          <cell r="B42" t="str">
            <v>Scenario dependent assumptions</v>
          </cell>
        </row>
        <row r="43">
          <cell r="B43" t="str">
            <v>High Growth Scenario</v>
          </cell>
        </row>
        <row r="45">
          <cell r="B45" t="str">
            <v>Real GDP growth</v>
          </cell>
        </row>
        <row r="46">
          <cell r="B46" t="str">
            <v>Nominal GDP (Millions of Gdes)</v>
          </cell>
          <cell r="C46" t="str">
            <v>PIB nominal (Milliards de Gdes)</v>
          </cell>
          <cell r="D46">
            <v>11185</v>
          </cell>
          <cell r="E46">
            <v>10803</v>
          </cell>
          <cell r="F46">
            <v>10861</v>
          </cell>
          <cell r="G46">
            <v>11909</v>
          </cell>
          <cell r="H46">
            <v>14915</v>
          </cell>
          <cell r="I46">
            <v>17208</v>
          </cell>
          <cell r="J46">
            <v>17676</v>
          </cell>
          <cell r="K46">
            <v>22412</v>
          </cell>
        </row>
        <row r="47">
          <cell r="B47" t="str">
            <v>Nominal GDP (Millions of US$)</v>
          </cell>
          <cell r="C47" t="str">
            <v>PIB nominal (Millions de $ E.U.)</v>
          </cell>
          <cell r="D47">
            <v>2237</v>
          </cell>
          <cell r="E47">
            <v>2160.6</v>
          </cell>
          <cell r="F47">
            <v>2172.1999999999998</v>
          </cell>
          <cell r="G47">
            <v>2381.8000000000002</v>
          </cell>
          <cell r="H47">
            <v>2983</v>
          </cell>
          <cell r="I47">
            <v>3309.2307692307691</v>
          </cell>
          <cell r="J47">
            <v>1943.1649535535644</v>
          </cell>
          <cell r="K47">
            <v>1817.6</v>
          </cell>
        </row>
        <row r="48">
          <cell r="B48" t="str">
            <v>Inflation</v>
          </cell>
          <cell r="L48">
            <v>2167.5724728272335</v>
          </cell>
          <cell r="M48">
            <v>2813.3132818071517</v>
          </cell>
        </row>
        <row r="49">
          <cell r="B49" t="str">
            <v xml:space="preserve">   GDP deflator</v>
          </cell>
          <cell r="N49">
            <v>21.2</v>
          </cell>
        </row>
        <row r="50">
          <cell r="B50" t="str">
            <v xml:space="preserve">   CPI end period</v>
          </cell>
        </row>
        <row r="51">
          <cell r="B51" t="str">
            <v>Exchange rate (G/US$, period average)</v>
          </cell>
          <cell r="C51" t="str">
            <v xml:space="preserve">    Gde/$ E.U. (moy)</v>
          </cell>
          <cell r="D51">
            <v>5</v>
          </cell>
          <cell r="E51">
            <v>5</v>
          </cell>
          <cell r="F51">
            <v>5</v>
          </cell>
          <cell r="G51">
            <v>5</v>
          </cell>
          <cell r="H51">
            <v>5</v>
          </cell>
          <cell r="I51">
            <v>5.2</v>
          </cell>
          <cell r="J51">
            <v>9.0965000000000007</v>
          </cell>
          <cell r="K51">
            <v>12.2712</v>
          </cell>
        </row>
        <row r="52">
          <cell r="B52" t="str">
            <v>Exchange rate (G/US$, end of period)</v>
          </cell>
          <cell r="C52" t="str">
            <v xml:space="preserve">    Gde/$ E.U. (fdp)</v>
          </cell>
          <cell r="D52">
            <v>5</v>
          </cell>
          <cell r="E52">
            <v>5</v>
          </cell>
          <cell r="F52">
            <v>5</v>
          </cell>
          <cell r="G52">
            <v>5</v>
          </cell>
          <cell r="H52">
            <v>5</v>
          </cell>
          <cell r="I52">
            <v>7.45</v>
          </cell>
          <cell r="J52">
            <v>10.178000000000001</v>
          </cell>
          <cell r="K52">
            <v>12.396000000000001</v>
          </cell>
        </row>
        <row r="53">
          <cell r="B53" t="str">
            <v>Trade adjustments</v>
          </cell>
        </row>
        <row r="54">
          <cell r="B54" t="str">
            <v xml:space="preserve">   Assembly industries (export growth in percent)</v>
          </cell>
          <cell r="N54">
            <v>38.466666666666697</v>
          </cell>
        </row>
        <row r="55">
          <cell r="B55" t="str">
            <v xml:space="preserve">   Growth in other imports</v>
          </cell>
        </row>
        <row r="56">
          <cell r="B56" t="str">
            <v>Tourism growth</v>
          </cell>
        </row>
        <row r="57">
          <cell r="B57" t="str">
            <v>Donor grants (calculated)</v>
          </cell>
        </row>
        <row r="58">
          <cell r="B58" t="str">
            <v>Investment/GDP</v>
          </cell>
        </row>
        <row r="59">
          <cell r="B59" t="str">
            <v>Public sector loan disbursements</v>
          </cell>
        </row>
        <row r="60">
          <cell r="B60" t="str">
            <v>Nonbank capital flows</v>
          </cell>
        </row>
        <row r="61">
          <cell r="B61" t="str">
            <v>Use of Fund credit</v>
          </cell>
        </row>
        <row r="62">
          <cell r="B62" t="str">
            <v xml:space="preserve">  Purchases (in millions of SDR)</v>
          </cell>
        </row>
        <row r="63">
          <cell r="B63" t="str">
            <v xml:space="preserve">  Repurchases (in millions of SDR)</v>
          </cell>
        </row>
        <row r="64">
          <cell r="B64" t="str">
            <v>Change in NIR (+ = increase)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puestos"/>
      <sheetName val="Variables"/>
      <sheetName val="Ecuaciones"/>
      <sheetName val="Base"/>
      <sheetName val="Resultados"/>
      <sheetName val="Programa A"/>
      <sheetName val="Inflacionmes"/>
      <sheetName val="PIB corr"/>
      <sheetName val="Serv&amp;Trans"/>
      <sheetName val="Assumptions"/>
      <sheetName val="Fund"/>
      <sheetName val="Sectorial Junio 2024 Asistenc"/>
      <sheetName val="Sectorial Junio 2024"/>
      <sheetName val="Variaciones Asistencia"/>
      <sheetName val="ANEXO"/>
      <sheetName val="Balance"/>
      <sheetName val="Cartera Crediticia"/>
      <sheetName val="1.Sagrada Familia"/>
      <sheetName val="BG Sagrada Familia"/>
      <sheetName val="2.Chorotega"/>
      <sheetName val="BG Chorotega"/>
      <sheetName val="3.Elga"/>
      <sheetName val="BG Elga"/>
      <sheetName val="4.Nueva Vida"/>
      <sheetName val="BG Nueva Vida"/>
      <sheetName val="5.Taulabé"/>
      <sheetName val="BG Taulabé"/>
      <sheetName val="6.Apaguiz"/>
      <sheetName val="BG Apaguiz"/>
      <sheetName val="7.Arsenault"/>
      <sheetName val="BG Arsenault"/>
      <sheetName val="8.Rio Grande"/>
      <sheetName val="BG Rio Grande"/>
      <sheetName val="9.Ceibeña"/>
      <sheetName val="BG Ceibeña"/>
      <sheetName val="10.Ocotepeque"/>
      <sheetName val="BG Ocotepeque"/>
      <sheetName val="11.Sonaguera"/>
      <sheetName val="BG Sonaguera"/>
      <sheetName val="12.Guadalupe"/>
      <sheetName val="BG Guadalupe"/>
      <sheetName val="13.Pespirense"/>
      <sheetName val="BG Pespirense"/>
      <sheetName val="14.El Negrito"/>
      <sheetName val="BG El Negrito"/>
      <sheetName val="15.Intibucana (Cacil)"/>
      <sheetName val="BG Intibucana (Cacil)"/>
      <sheetName val="16.Campamento"/>
      <sheetName val="BG Campamento"/>
      <sheetName val="17.Coompol"/>
      <sheetName val="BG Coompol"/>
      <sheetName val="18.Claret"/>
      <sheetName val="BG Claret"/>
      <sheetName val="19.Juticalpa"/>
      <sheetName val="BG Juticalpa"/>
      <sheetName val="20.Usula"/>
      <sheetName val="BG Usula"/>
      <sheetName val="21.Cacihss"/>
      <sheetName val="BG Cacihss"/>
      <sheetName val="22.San Marqueña"/>
      <sheetName val="BG San Marqueña"/>
      <sheetName val="23.Comixprol"/>
      <sheetName val="BG Comixprol"/>
      <sheetName val="24.Fé y Esperanza"/>
      <sheetName val="BG Fé y Esperanza"/>
      <sheetName val="25.Coacehl"/>
      <sheetName val="BG Coacehl"/>
      <sheetName val="26.Yoro"/>
      <sheetName val="BG Yoro"/>
      <sheetName val="27.Fronteriza Intibucana"/>
      <sheetName val="BG Fronteriza Intibucana"/>
      <sheetName val="28.CACEENP"/>
      <sheetName val="BG CACEENP"/>
      <sheetName val="29.COMEGA"/>
      <sheetName val="BG COMEGA"/>
      <sheetName val="30.Dinant"/>
      <sheetName val="BG Dinant"/>
      <sheetName val="31. 15 de Septiembre"/>
      <sheetName val="BG 15 de Septiembre"/>
      <sheetName val="32.FINACOOP"/>
      <sheetName val="BG FINACOOP"/>
      <sheetName val="33.COMITRAFABAL"/>
      <sheetName val="BG COMITRAFABAL"/>
      <sheetName val="34.CACEINTOL"/>
      <sheetName val="BG CACEINTOL"/>
      <sheetName val="35.Pinalejo"/>
      <sheetName val="BG Pinalejo"/>
      <sheetName val="36.COMLESUL"/>
      <sheetName val="BG COMLESUL"/>
      <sheetName val="COMIXMUL"/>
      <sheetName val="37.San Isidro"/>
      <sheetName val="BG San Isidro"/>
      <sheetName val="38.COMAJUPEL"/>
      <sheetName val="BG COMAJUPEL"/>
      <sheetName val="39.CACESPROL"/>
      <sheetName val="BG CACESPROL"/>
      <sheetName val="40.CACEPJ"/>
      <sheetName val="BG CACEPJ"/>
      <sheetName val="41.Talanga"/>
      <sheetName val="BG Talanga"/>
      <sheetName val="42.San Andrés"/>
      <sheetName val="BG San Andrés"/>
      <sheetName val="43.CACEUNAH"/>
      <sheetName val="BG CACEUNAH"/>
      <sheetName val="44.COMEMP"/>
      <sheetName val="BG COMEMP"/>
      <sheetName val="45.Prosperidad"/>
      <sheetName val="BG Prosperidad"/>
      <sheetName val="46.COMESULAL"/>
      <sheetName val="BG COMESULAL"/>
      <sheetName val="47.EGT"/>
      <sheetName val="BG EGT"/>
      <sheetName val="Aqua Finca "/>
      <sheetName val="48.CACEC"/>
      <sheetName val="BG CACEC"/>
      <sheetName val="49.Gildan San Miguel"/>
      <sheetName val="BG Gildan San Miguel"/>
      <sheetName val="50.Esfuerzo Langueño"/>
      <sheetName val="BG Esfuerzo Langueño"/>
      <sheetName val="51.COOMUPL"/>
      <sheetName val="BG COOMUPL"/>
      <sheetName val="52.COMISAL"/>
      <sheetName val="BG COMISAL"/>
      <sheetName val="53.COMEGCEN"/>
      <sheetName val="BG COMEGCEN"/>
      <sheetName val="54.STIBYS"/>
      <sheetName val="BG STIBYS"/>
      <sheetName val="55.CACSULACTA"/>
      <sheetName val="BG CACSULACTA"/>
      <sheetName val="56.COMTRAGIVIL"/>
      <sheetName val="BG COMTRAGIVIL"/>
      <sheetName val="57.COMMEH"/>
      <sheetName val="BG COMMEH"/>
      <sheetName val="58.Guanaja"/>
      <sheetName val="BG Guanaja"/>
      <sheetName val="59.COMJUPENOCH"/>
      <sheetName val="BG COMJUPENOCH"/>
      <sheetName val="60.COMIENEEL"/>
      <sheetName val="BG COMIENEEL"/>
      <sheetName val="61.Hosiery Rio Nance"/>
      <sheetName val="BG Hosiery Rio Nance"/>
      <sheetName val="62.CACIBSCOL"/>
      <sheetName val="BG CACIBSCOL"/>
      <sheetName val="63.Zip Buena Vista"/>
      <sheetName val="BG Zip Buena Vista"/>
      <sheetName val="64.Empleados Banco del Pais"/>
      <sheetName val="BG Empleados Banco del Pais"/>
      <sheetName val="65.Multiparticipativa"/>
      <sheetName val="BG Multiparticipativa"/>
      <sheetName val="Empleados de Banhcafe"/>
      <sheetName val="66.CACIHL"/>
      <sheetName val="BG CACIHL"/>
      <sheetName val="67.Ultrajet"/>
      <sheetName val="BG Ultrajet"/>
      <sheetName val="68.CECOEL"/>
      <sheetName val="BG CECOEL"/>
      <sheetName val="69.Ahorra más"/>
      <sheetName val="BG Ahorra más"/>
      <sheetName val="70.COPACREBEL"/>
      <sheetName val="BG COPACREBEL"/>
      <sheetName val="71.Empleados La Mundial"/>
      <sheetName val="72.Personal Bancahsa"/>
      <sheetName val="BG Personal Bancahsa"/>
      <sheetName val="73.Empleados Gildan Hontex"/>
      <sheetName val="BG Empleados Gildan Hontex"/>
      <sheetName val="74.Fraternidad Honduras"/>
      <sheetName val="BG Fraternidad Honduras"/>
      <sheetName val="75.COMESA"/>
      <sheetName val="BG COMESA"/>
      <sheetName val="76.Yuscarán"/>
      <sheetName val="BG Yuscarán"/>
      <sheetName val="77.Empleados Gildan San Antonio"/>
      <sheetName val="BG Empleados Gildan San Antonio"/>
      <sheetName val="78.COMEBOL"/>
      <sheetName val="BG COMEBOL"/>
      <sheetName val="79.Vicente Dantoni"/>
      <sheetName val="BG Vicente Dantoni"/>
      <sheetName val="80.Santos Guardiola"/>
      <sheetName val="81.EDNE"/>
      <sheetName val="BG EDNE"/>
      <sheetName val="82.COMPROIL"/>
      <sheetName val="BG COMPROIL"/>
      <sheetName val="83.Solidarios del Valle"/>
      <sheetName val="BG Solidarios del Valle"/>
      <sheetName val="84.Gualema"/>
      <sheetName val="BG Gualema"/>
      <sheetName val="85.Mas que Vencedores"/>
      <sheetName val="BG Mas que Vencedores"/>
      <sheetName val="86.El Porvenir"/>
      <sheetName val="BG El Porvenir"/>
      <sheetName val="87. 4 de Junio"/>
      <sheetName val="BG 4 de Junio"/>
      <sheetName val="88. COOPMIL"/>
      <sheetName val="BG COOPMIL"/>
      <sheetName val="89. UNICOMER"/>
      <sheetName val="BG UNICOMER"/>
      <sheetName val="90. Pacura Aguan"/>
      <sheetName val="BG Pacura Aguan"/>
      <sheetName val="91. Cuna Maya"/>
      <sheetName val="BG Cuna Maya"/>
      <sheetName val="FACACH"/>
      <sheetName val="BG FACACH"/>
      <sheetName val="Fronteriza Intibucana16156165"/>
      <sheetName val="Caceenp159489"/>
      <sheetName val="Ley de Cooperativas 2013"/>
      <sheetName val="Directorio de cooperativas"/>
    </sheetNames>
    <sheetDataSet>
      <sheetData sheetId="0" refreshError="1"/>
      <sheetData sheetId="1" refreshError="1"/>
      <sheetData sheetId="2" refreshError="1"/>
      <sheetData sheetId="3" refreshError="1">
        <row r="1">
          <cell r="A1">
            <v>1</v>
          </cell>
        </row>
      </sheetData>
      <sheetData sheetId="4" refreshError="1"/>
      <sheetData sheetId="5" refreshError="1">
        <row r="48">
          <cell r="B48" t="str">
            <v>BANCO CENTRAL DE HONDURAS</v>
          </cell>
        </row>
        <row r="49">
          <cell r="B49" t="str">
            <v>SUBGERENCIA DE ESTUDIOS ECONOMICOS</v>
          </cell>
        </row>
        <row r="52">
          <cell r="B52" t="str">
            <v>CUADRO No.  2</v>
          </cell>
        </row>
        <row r="53">
          <cell r="B53" t="str">
            <v>Balance del Banco Central de Honduras</v>
          </cell>
        </row>
        <row r="54">
          <cell r="B54" t="str">
            <v>(Saldos en millones de Lempiras)</v>
          </cell>
        </row>
        <row r="56">
          <cell r="C56">
            <v>1995</v>
          </cell>
          <cell r="D56">
            <v>1996</v>
          </cell>
          <cell r="E56">
            <v>1997</v>
          </cell>
          <cell r="M56" t="str">
            <v>Variaciones</v>
          </cell>
        </row>
        <row r="57">
          <cell r="B57" t="str">
            <v>CONCEPTO</v>
          </cell>
          <cell r="F57">
            <v>1998</v>
          </cell>
          <cell r="G57">
            <v>1999</v>
          </cell>
          <cell r="H57">
            <v>2000</v>
          </cell>
          <cell r="I57">
            <v>2001</v>
          </cell>
          <cell r="J57" t="str">
            <v>2002/p</v>
          </cell>
          <cell r="K57">
            <v>2003</v>
          </cell>
          <cell r="L57">
            <v>2004</v>
          </cell>
          <cell r="M57" t="str">
            <v>Absolutas</v>
          </cell>
          <cell r="R57" t="str">
            <v>Relativas</v>
          </cell>
        </row>
        <row r="58">
          <cell r="M58" t="str">
            <v>99/98</v>
          </cell>
          <cell r="N58" t="str">
            <v>00/99</v>
          </cell>
          <cell r="O58" t="str">
            <v>01/00</v>
          </cell>
          <cell r="P58" t="str">
            <v>02/01</v>
          </cell>
          <cell r="Q58" t="str">
            <v>03/02</v>
          </cell>
          <cell r="R58" t="str">
            <v>00/99</v>
          </cell>
          <cell r="S58" t="str">
            <v>01/00</v>
          </cell>
          <cell r="T58" t="str">
            <v xml:space="preserve"> 02/01</v>
          </cell>
          <cell r="U58" t="str">
            <v xml:space="preserve"> 03/02</v>
          </cell>
        </row>
        <row r="59">
          <cell r="N59" t="str">
            <v>A</v>
          </cell>
          <cell r="R59" t="str">
            <v>A</v>
          </cell>
        </row>
        <row r="60">
          <cell r="B60" t="str">
            <v xml:space="preserve">ACTIVOS EXTERNOS NETOS  </v>
          </cell>
          <cell r="C60">
            <v>-5408.3811731379074</v>
          </cell>
          <cell r="D60">
            <v>-4788.2460941452036</v>
          </cell>
          <cell r="E60">
            <v>3535.9515258664132</v>
          </cell>
          <cell r="F60">
            <v>6277.6623214751289</v>
          </cell>
          <cell r="G60">
            <v>12425.479631685272</v>
          </cell>
          <cell r="H60">
            <v>13188.721680635637</v>
          </cell>
          <cell r="I60">
            <v>14962.094941487589</v>
          </cell>
          <cell r="J60">
            <v>17514</v>
          </cell>
          <cell r="K60">
            <v>15698.321352273244</v>
          </cell>
          <cell r="L60">
            <v>18285.893922273237</v>
          </cell>
          <cell r="M60">
            <v>6147.8173102101428</v>
          </cell>
          <cell r="N60">
            <v>763.24204895036564</v>
          </cell>
          <cell r="O60">
            <v>1773.3732608519513</v>
          </cell>
          <cell r="P60">
            <v>2551.9050585124114</v>
          </cell>
          <cell r="Q60">
            <v>-1815.678647726756</v>
          </cell>
          <cell r="R60">
            <v>6.1425560346506067</v>
          </cell>
          <cell r="S60">
            <v>13.446134536720944</v>
          </cell>
          <cell r="T60">
            <v>17.055800464387985</v>
          </cell>
          <cell r="U60">
            <v>-10.367012948080141</v>
          </cell>
        </row>
        <row r="61">
          <cell r="B61" t="str">
            <v xml:space="preserve">   Reservas Internac. Netas </v>
          </cell>
          <cell r="C61">
            <v>1914.9808879263674</v>
          </cell>
          <cell r="D61">
            <v>4695.9050535430515</v>
          </cell>
          <cell r="E61">
            <v>8317.0273983901261</v>
          </cell>
          <cell r="F61">
            <v>11166.049131637648</v>
          </cell>
          <cell r="G61">
            <v>16948.153059521923</v>
          </cell>
          <cell r="H61">
            <v>17303.77721175375</v>
          </cell>
          <cell r="I61">
            <v>18692.626087803161</v>
          </cell>
          <cell r="J61">
            <v>20901.5</v>
          </cell>
          <cell r="K61">
            <v>18714.697520366706</v>
          </cell>
          <cell r="L61">
            <v>21099.190490366698</v>
          </cell>
          <cell r="M61">
            <v>5782.1039278842745</v>
          </cell>
          <cell r="N61">
            <v>355.62415223182688</v>
          </cell>
          <cell r="O61">
            <v>1388.848876049411</v>
          </cell>
          <cell r="P61">
            <v>2208.8739121968392</v>
          </cell>
          <cell r="Q61">
            <v>-2186.8024796332938</v>
          </cell>
          <cell r="R61">
            <v>2.0983062342125107</v>
          </cell>
          <cell r="S61">
            <v>8.0262757607976063</v>
          </cell>
          <cell r="T61">
            <v>11.816819647604881</v>
          </cell>
          <cell r="U61">
            <v>-10.462418867704679</v>
          </cell>
        </row>
        <row r="62">
          <cell r="B62" t="str">
            <v xml:space="preserve">   Otros Pasivos de Med. y Largo Plazo</v>
          </cell>
          <cell r="C62">
            <v>-7323.3620610642747</v>
          </cell>
          <cell r="D62">
            <v>-9484.1511476882552</v>
          </cell>
          <cell r="E62">
            <v>-4781.0758725237129</v>
          </cell>
          <cell r="F62">
            <v>-4888.3868101625194</v>
          </cell>
          <cell r="G62">
            <v>-4522.6734278366512</v>
          </cell>
          <cell r="H62">
            <v>-4115.0555311181124</v>
          </cell>
          <cell r="I62">
            <v>-3730.5311463155717</v>
          </cell>
          <cell r="J62">
            <v>-3387.5</v>
          </cell>
          <cell r="K62">
            <v>-3016.3761680934622</v>
          </cell>
          <cell r="L62">
            <v>-2813.2965680934622</v>
          </cell>
          <cell r="M62">
            <v>365.71338232586822</v>
          </cell>
          <cell r="N62">
            <v>407.61789671853876</v>
          </cell>
          <cell r="O62">
            <v>384.52438480254068</v>
          </cell>
          <cell r="P62">
            <v>343.03114631557173</v>
          </cell>
          <cell r="Q62">
            <v>371.12383190653782</v>
          </cell>
          <cell r="R62">
            <v>9.0127643134630731</v>
          </cell>
          <cell r="S62">
            <v>9.3443303959025936</v>
          </cell>
          <cell r="T62">
            <v>9.1952360900233643</v>
          </cell>
          <cell r="U62">
            <v>10.955685074731743</v>
          </cell>
        </row>
        <row r="63">
          <cell r="B63" t="str">
            <v xml:space="preserve">         Financ. Ord. y Comp.</v>
          </cell>
          <cell r="C63">
            <v>-7323.3620610642747</v>
          </cell>
          <cell r="D63">
            <v>-9484.1511476882552</v>
          </cell>
          <cell r="E63">
            <v>-4781.0758725237129</v>
          </cell>
          <cell r="F63">
            <v>-4888.3868101625194</v>
          </cell>
          <cell r="G63">
            <v>-4522.6734278366512</v>
          </cell>
          <cell r="H63">
            <v>-4115.0555311181124</v>
          </cell>
          <cell r="I63">
            <v>-3730.5311463155717</v>
          </cell>
          <cell r="J63">
            <v>-3387.5</v>
          </cell>
          <cell r="K63">
            <v>-3016.3761680934622</v>
          </cell>
          <cell r="L63">
            <v>-2813.2965680934622</v>
          </cell>
          <cell r="M63">
            <v>365.71338232586822</v>
          </cell>
          <cell r="N63">
            <v>407.61789671853876</v>
          </cell>
          <cell r="O63">
            <v>384.52438480254068</v>
          </cell>
          <cell r="P63">
            <v>343.03114631557173</v>
          </cell>
          <cell r="Q63">
            <v>371.12383190653782</v>
          </cell>
          <cell r="R63">
            <v>9.0127643134630731</v>
          </cell>
          <cell r="S63">
            <v>9.3443303959025936</v>
          </cell>
          <cell r="T63">
            <v>9.1952360900233643</v>
          </cell>
          <cell r="U63">
            <v>10.955685074731743</v>
          </cell>
        </row>
        <row r="65">
          <cell r="B65" t="str">
            <v>ACTIVOS INTERNOS NETOS</v>
          </cell>
          <cell r="C65" t="e">
            <v>#REF!</v>
          </cell>
          <cell r="D65">
            <v>8541.1460941452024</v>
          </cell>
          <cell r="E65">
            <v>2274.9484741335873</v>
          </cell>
          <cell r="F65">
            <v>601.13767852487035</v>
          </cell>
          <cell r="G65">
            <v>-4536.1796316852706</v>
          </cell>
          <cell r="H65">
            <v>-4716.421680635638</v>
          </cell>
          <cell r="I65">
            <v>-5923.49494148759</v>
          </cell>
          <cell r="J65">
            <v>-6442.9000000000015</v>
          </cell>
          <cell r="K65">
            <v>-3694.321352273244</v>
          </cell>
          <cell r="L65" t="e">
            <v>#NUM!</v>
          </cell>
          <cell r="M65">
            <v>-5137.3173102101409</v>
          </cell>
          <cell r="N65">
            <v>-180.24204895036746</v>
          </cell>
          <cell r="O65">
            <v>-1207.073260851952</v>
          </cell>
          <cell r="P65">
            <v>-519.40505851241141</v>
          </cell>
          <cell r="Q65">
            <v>2748.5786477267575</v>
          </cell>
          <cell r="R65">
            <v>-3.9734327911393663</v>
          </cell>
          <cell r="S65">
            <v>-25.592988553332091</v>
          </cell>
          <cell r="T65">
            <v>-8.7685574756643785</v>
          </cell>
          <cell r="U65">
            <v>42.660582155966367</v>
          </cell>
        </row>
        <row r="66">
          <cell r="B66" t="str">
            <v xml:space="preserve">   Crédito Neto al Sector Público Neto</v>
          </cell>
          <cell r="C66">
            <v>-460.9</v>
          </cell>
          <cell r="D66">
            <v>-837.8</v>
          </cell>
          <cell r="E66">
            <v>-1377.7999999999997</v>
          </cell>
          <cell r="F66">
            <v>-3186.5</v>
          </cell>
          <cell r="G66">
            <v>-6359.0999999999995</v>
          </cell>
          <cell r="H66">
            <v>-4964.2000000000007</v>
          </cell>
          <cell r="I66">
            <v>-3704.3230000000003</v>
          </cell>
          <cell r="J66">
            <v>-3541.6999999999994</v>
          </cell>
          <cell r="K66">
            <v>-2775.5</v>
          </cell>
          <cell r="L66">
            <v>-4240.7</v>
          </cell>
          <cell r="M66">
            <v>-3172.5999999999995</v>
          </cell>
          <cell r="N66">
            <v>1394.8999999999987</v>
          </cell>
          <cell r="O66">
            <v>1259.8770000000004</v>
          </cell>
          <cell r="P66">
            <v>162.62300000000096</v>
          </cell>
          <cell r="Q66">
            <v>766.19999999999936</v>
          </cell>
          <cell r="R66">
            <v>21.93549401644885</v>
          </cell>
          <cell r="S66">
            <v>25.379255469159183</v>
          </cell>
          <cell r="T66">
            <v>4.3900869335638646</v>
          </cell>
          <cell r="U66">
            <v>21.63367874184712</v>
          </cell>
        </row>
        <row r="67">
          <cell r="B67" t="str">
            <v xml:space="preserve">          Gobierno Central Neto</v>
          </cell>
          <cell r="C67">
            <v>-251</v>
          </cell>
          <cell r="D67">
            <v>-654.09999999999991</v>
          </cell>
          <cell r="E67">
            <v>-1011.3999999999999</v>
          </cell>
          <cell r="F67">
            <v>-2633.2000000000003</v>
          </cell>
          <cell r="G67">
            <v>-5927.4</v>
          </cell>
          <cell r="H67">
            <v>-4388</v>
          </cell>
          <cell r="I67">
            <v>-3087.8</v>
          </cell>
          <cell r="J67">
            <v>-2933.7</v>
          </cell>
          <cell r="K67">
            <v>-1996.2000000000003</v>
          </cell>
          <cell r="L67">
            <v>-3605.7</v>
          </cell>
          <cell r="M67">
            <v>-3294.1999999999994</v>
          </cell>
          <cell r="N67">
            <v>1539.3999999999996</v>
          </cell>
          <cell r="O67">
            <v>1300.1999999999998</v>
          </cell>
          <cell r="P67">
            <v>154.10000000000036</v>
          </cell>
          <cell r="Q67">
            <v>937.49999999999955</v>
          </cell>
          <cell r="R67">
            <v>25.970914734959678</v>
          </cell>
          <cell r="S67">
            <v>29.630811303555149</v>
          </cell>
          <cell r="T67">
            <v>4.9906082000129661</v>
          </cell>
          <cell r="U67">
            <v>31.956232743634306</v>
          </cell>
        </row>
        <row r="68">
          <cell r="B68" t="str">
            <v xml:space="preserve">                Crédito Bruto</v>
          </cell>
          <cell r="C68">
            <v>1250.8</v>
          </cell>
          <cell r="D68">
            <v>1138.2</v>
          </cell>
          <cell r="E68">
            <v>1411.3</v>
          </cell>
          <cell r="F68">
            <v>1500.6</v>
          </cell>
          <cell r="G68">
            <v>991.1</v>
          </cell>
          <cell r="H68">
            <v>1096</v>
          </cell>
          <cell r="I68">
            <v>929.2</v>
          </cell>
          <cell r="J68">
            <v>919</v>
          </cell>
          <cell r="K68">
            <v>2295.9</v>
          </cell>
          <cell r="L68">
            <v>1070.2</v>
          </cell>
          <cell r="M68">
            <v>-509.49999999999989</v>
          </cell>
          <cell r="N68">
            <v>104.89999999999998</v>
          </cell>
          <cell r="O68">
            <v>-166.79999999999995</v>
          </cell>
          <cell r="P68">
            <v>-10.200000000000045</v>
          </cell>
          <cell r="Q68">
            <v>1376.9</v>
          </cell>
          <cell r="R68">
            <v>10.584199374432446</v>
          </cell>
          <cell r="S68">
            <v>-15.218978102189777</v>
          </cell>
          <cell r="T68">
            <v>-1.0977184674989287</v>
          </cell>
          <cell r="U68">
            <v>149.82589771490751</v>
          </cell>
        </row>
        <row r="69">
          <cell r="B69" t="str">
            <v xml:space="preserve">                Obligaciones</v>
          </cell>
          <cell r="C69">
            <v>1501.8</v>
          </cell>
          <cell r="D69">
            <v>1792.3</v>
          </cell>
          <cell r="E69">
            <v>2422.6999999999998</v>
          </cell>
          <cell r="F69">
            <v>4133.8</v>
          </cell>
          <cell r="G69">
            <v>6918.5</v>
          </cell>
          <cell r="H69">
            <v>5484</v>
          </cell>
          <cell r="I69">
            <v>4017</v>
          </cell>
          <cell r="J69">
            <v>3852.7</v>
          </cell>
          <cell r="K69">
            <v>4292.1000000000004</v>
          </cell>
          <cell r="L69">
            <v>4675.8999999999996</v>
          </cell>
          <cell r="M69">
            <v>2784.7</v>
          </cell>
          <cell r="N69">
            <v>-1434.5</v>
          </cell>
          <cell r="O69">
            <v>-1467</v>
          </cell>
          <cell r="P69">
            <v>-164.30000000000018</v>
          </cell>
          <cell r="Q69">
            <v>439.40000000000055</v>
          </cell>
          <cell r="R69">
            <v>-20.734263207342632</v>
          </cell>
          <cell r="S69">
            <v>-26.750547045951862</v>
          </cell>
          <cell r="T69">
            <v>-4.0901170027383662</v>
          </cell>
          <cell r="U69">
            <v>11.404988709216928</v>
          </cell>
        </row>
        <row r="70">
          <cell r="B70" t="str">
            <v xml:space="preserve">          Resto del Sector Publico</v>
          </cell>
          <cell r="C70">
            <v>-209.9</v>
          </cell>
          <cell r="D70">
            <v>-183.7</v>
          </cell>
          <cell r="E70">
            <v>-366.4</v>
          </cell>
          <cell r="F70">
            <v>-553.29999999999995</v>
          </cell>
          <cell r="G70">
            <v>-431.70000000000005</v>
          </cell>
          <cell r="H70">
            <v>-576.20000000000027</v>
          </cell>
          <cell r="I70">
            <v>-616.52299999999991</v>
          </cell>
          <cell r="J70">
            <v>-607.99999999999966</v>
          </cell>
          <cell r="K70">
            <v>-779.3</v>
          </cell>
          <cell r="L70">
            <v>-635</v>
          </cell>
          <cell r="M70">
            <v>121.59999999999991</v>
          </cell>
          <cell r="N70">
            <v>-144.50000000000023</v>
          </cell>
          <cell r="O70">
            <v>-40.322999999999638</v>
          </cell>
          <cell r="P70">
            <v>8.5230000000002519</v>
          </cell>
          <cell r="Q70">
            <v>-171.3000000000003</v>
          </cell>
          <cell r="R70">
            <v>-33.472318739865699</v>
          </cell>
          <cell r="S70">
            <v>-6.9980909406455432</v>
          </cell>
          <cell r="T70">
            <v>1.3824301769764069</v>
          </cell>
          <cell r="U70">
            <v>-28.174342105263221</v>
          </cell>
        </row>
        <row r="71">
          <cell r="B71" t="str">
            <v xml:space="preserve">   Crédito Bruto al Sector Bancario</v>
          </cell>
          <cell r="C71">
            <v>1187.4000000000001</v>
          </cell>
          <cell r="D71">
            <v>1274.7</v>
          </cell>
          <cell r="E71">
            <v>293</v>
          </cell>
          <cell r="F71">
            <v>207.2</v>
          </cell>
          <cell r="G71">
            <v>168.6</v>
          </cell>
          <cell r="H71">
            <v>129.9</v>
          </cell>
          <cell r="I71">
            <v>289</v>
          </cell>
          <cell r="J71">
            <v>66.599999999999994</v>
          </cell>
          <cell r="K71">
            <v>318.39999999999998</v>
          </cell>
          <cell r="L71">
            <v>0</v>
          </cell>
          <cell r="M71">
            <v>-38.599999999999994</v>
          </cell>
          <cell r="N71">
            <v>-38.699999999999989</v>
          </cell>
          <cell r="O71">
            <v>159.1</v>
          </cell>
          <cell r="P71">
            <v>-222.4</v>
          </cell>
          <cell r="Q71">
            <v>251.79999999999998</v>
          </cell>
          <cell r="R71">
            <v>-22.953736654804263</v>
          </cell>
          <cell r="S71">
            <v>122.4788298691301</v>
          </cell>
          <cell r="T71">
            <v>-76.955017301038069</v>
          </cell>
          <cell r="U71">
            <v>378.07807807807808</v>
          </cell>
        </row>
        <row r="72">
          <cell r="B72" t="str">
            <v xml:space="preserve">   Crédito Bruto al Sector Privado</v>
          </cell>
          <cell r="C72">
            <v>63.7</v>
          </cell>
          <cell r="D72">
            <v>57.7</v>
          </cell>
          <cell r="E72">
            <v>0.5</v>
          </cell>
          <cell r="F72">
            <v>0.5</v>
          </cell>
          <cell r="G72">
            <v>0.5</v>
          </cell>
          <cell r="H72">
            <v>0.5</v>
          </cell>
          <cell r="I72">
            <v>0.7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0.19999999999999996</v>
          </cell>
          <cell r="P72">
            <v>-0.7</v>
          </cell>
          <cell r="Q72">
            <v>0</v>
          </cell>
          <cell r="R72">
            <v>0</v>
          </cell>
          <cell r="S72">
            <v>39.999999999999993</v>
          </cell>
        </row>
        <row r="73">
          <cell r="B73" t="str">
            <v xml:space="preserve">   CAMS encajables </v>
          </cell>
          <cell r="D73">
            <v>-976.2</v>
          </cell>
          <cell r="E73">
            <v>-2290.5</v>
          </cell>
          <cell r="F73">
            <v>-2414.3000000000002</v>
          </cell>
          <cell r="G73">
            <v>-2276.3000000000002</v>
          </cell>
          <cell r="H73">
            <v>-1917.1</v>
          </cell>
          <cell r="I73">
            <v>-837</v>
          </cell>
          <cell r="J73">
            <v>0</v>
          </cell>
          <cell r="K73">
            <v>0</v>
          </cell>
          <cell r="L73">
            <v>0</v>
          </cell>
          <cell r="M73">
            <v>138</v>
          </cell>
          <cell r="N73">
            <v>359.20000000000027</v>
          </cell>
          <cell r="O73">
            <v>1080.0999999999999</v>
          </cell>
          <cell r="P73">
            <v>837</v>
          </cell>
          <cell r="Q73">
            <v>0</v>
          </cell>
          <cell r="R73">
            <v>15.779993849668333</v>
          </cell>
          <cell r="S73">
            <v>56.340305670022431</v>
          </cell>
        </row>
        <row r="74">
          <cell r="B74" t="str">
            <v xml:space="preserve">   CAMS no encajables 4/</v>
          </cell>
          <cell r="C74">
            <v>-93</v>
          </cell>
          <cell r="D74">
            <v>-284</v>
          </cell>
          <cell r="E74">
            <v>-758.5</v>
          </cell>
          <cell r="F74">
            <v>-451.9</v>
          </cell>
          <cell r="G74">
            <v>-2158.4</v>
          </cell>
          <cell r="H74">
            <v>-4618.8</v>
          </cell>
          <cell r="I74">
            <v>-7022.2</v>
          </cell>
          <cell r="J74">
            <v>-9564.0909999999985</v>
          </cell>
          <cell r="K74">
            <v>-10933.893</v>
          </cell>
          <cell r="L74" t="e">
            <v>#NUM!</v>
          </cell>
          <cell r="M74">
            <v>-1706.5</v>
          </cell>
          <cell r="N74">
            <v>-2460.4</v>
          </cell>
          <cell r="O74">
            <v>-2403.3999999999996</v>
          </cell>
          <cell r="P74">
            <v>-2541.8909999999987</v>
          </cell>
          <cell r="Q74">
            <v>-1369.8020000000015</v>
          </cell>
          <cell r="R74">
            <v>-113.99184581171238</v>
          </cell>
          <cell r="S74">
            <v>-52.035160647787293</v>
          </cell>
          <cell r="T74">
            <v>-36.197929423827276</v>
          </cell>
          <cell r="U74">
            <v>-14.322343858919803</v>
          </cell>
        </row>
        <row r="75">
          <cell r="B75" t="str">
            <v xml:space="preserve">   CADD</v>
          </cell>
          <cell r="G75">
            <v>0</v>
          </cell>
          <cell r="H75">
            <v>0</v>
          </cell>
          <cell r="I75">
            <v>-1597.7512076232592</v>
          </cell>
          <cell r="J75">
            <v>-1948</v>
          </cell>
          <cell r="K75">
            <v>-1046.3950947138303</v>
          </cell>
          <cell r="L75">
            <v>-1100.0145</v>
          </cell>
          <cell r="N75">
            <v>0</v>
          </cell>
          <cell r="O75">
            <v>-1597.7512076232592</v>
          </cell>
          <cell r="P75">
            <v>-350.24879237674077</v>
          </cell>
          <cell r="Q75">
            <v>901.6049052861697</v>
          </cell>
        </row>
        <row r="76">
          <cell r="B76" t="str">
            <v xml:space="preserve">   Otros Activos Netos 5/</v>
          </cell>
          <cell r="C76" t="e">
            <v>#REF!</v>
          </cell>
          <cell r="D76">
            <v>9306.7460941452027</v>
          </cell>
          <cell r="E76">
            <v>6408.2484741335866</v>
          </cell>
          <cell r="F76">
            <v>6446.1376785248704</v>
          </cell>
          <cell r="G76">
            <v>6088.5203683147283</v>
          </cell>
          <cell r="H76">
            <v>6653.2783193643627</v>
          </cell>
          <cell r="I76">
            <v>6948.07926613567</v>
          </cell>
          <cell r="J76">
            <v>8544.2909999999974</v>
          </cell>
          <cell r="K76">
            <v>10743.066742440587</v>
          </cell>
          <cell r="L76" t="e">
            <v>#NUM!</v>
          </cell>
          <cell r="M76">
            <v>-357.61731021014202</v>
          </cell>
          <cell r="N76">
            <v>564.75795104963436</v>
          </cell>
          <cell r="O76">
            <v>294.80094677130728</v>
          </cell>
          <cell r="P76">
            <v>1596.2117338643275</v>
          </cell>
          <cell r="Q76">
            <v>2198.77574244059</v>
          </cell>
          <cell r="R76">
            <v>9.2757832262283539</v>
          </cell>
          <cell r="S76">
            <v>4.4309125910649083</v>
          </cell>
          <cell r="T76">
            <v>22.973424348281743</v>
          </cell>
          <cell r="U76">
            <v>25.733858344016962</v>
          </cell>
        </row>
        <row r="78">
          <cell r="B78" t="str">
            <v xml:space="preserve"> RECURSOS MONETARIOS </v>
          </cell>
          <cell r="C78">
            <v>3159.2000000000003</v>
          </cell>
          <cell r="D78">
            <v>3752.8999999999996</v>
          </cell>
          <cell r="E78">
            <v>5810.9</v>
          </cell>
          <cell r="F78">
            <v>6878.7999999999993</v>
          </cell>
          <cell r="G78">
            <v>7889.3</v>
          </cell>
          <cell r="H78">
            <v>8472.2999999999993</v>
          </cell>
          <cell r="I78">
            <v>9038.5999999999985</v>
          </cell>
          <cell r="J78">
            <v>11071.1</v>
          </cell>
          <cell r="K78">
            <v>12004</v>
          </cell>
          <cell r="L78" t="e">
            <v>#NUM!</v>
          </cell>
          <cell r="M78">
            <v>1010.5000000000009</v>
          </cell>
          <cell r="N78">
            <v>582.99999999999909</v>
          </cell>
          <cell r="O78">
            <v>566.29999999999927</v>
          </cell>
          <cell r="P78">
            <v>2032.5000000000018</v>
          </cell>
          <cell r="Q78">
            <v>932.89999999999964</v>
          </cell>
          <cell r="R78">
            <v>7.3897557451231295</v>
          </cell>
          <cell r="S78">
            <v>6.684135358757354</v>
          </cell>
          <cell r="T78">
            <v>22.486889562542896</v>
          </cell>
          <cell r="U78">
            <v>8.4264436234881774</v>
          </cell>
        </row>
        <row r="79">
          <cell r="B79" t="str">
            <v xml:space="preserve">   Emisión Monetaria</v>
          </cell>
          <cell r="C79">
            <v>2507.1000000000004</v>
          </cell>
          <cell r="D79">
            <v>3173.2</v>
          </cell>
          <cell r="E79">
            <v>4079</v>
          </cell>
          <cell r="F79">
            <v>4659.5</v>
          </cell>
          <cell r="G79">
            <v>5688.7</v>
          </cell>
          <cell r="H79">
            <v>5902.5</v>
          </cell>
          <cell r="I79">
            <v>6374.2999999999993</v>
          </cell>
          <cell r="J79">
            <v>6985.2000000000007</v>
          </cell>
          <cell r="K79">
            <v>8056.1</v>
          </cell>
          <cell r="L79" t="e">
            <v>#NUM!</v>
          </cell>
          <cell r="M79">
            <v>1029.1999999999998</v>
          </cell>
          <cell r="N79">
            <v>213.80000000000018</v>
          </cell>
          <cell r="O79">
            <v>471.79999999999927</v>
          </cell>
          <cell r="P79">
            <v>610.90000000000146</v>
          </cell>
          <cell r="Q79">
            <v>1070.8999999999996</v>
          </cell>
          <cell r="R79">
            <v>3.7583279132314975</v>
          </cell>
          <cell r="S79">
            <v>7.9932232105040111</v>
          </cell>
          <cell r="T79">
            <v>9.5837974365812961</v>
          </cell>
          <cell r="U79">
            <v>15.330985512225842</v>
          </cell>
        </row>
        <row r="80">
          <cell r="B80" t="str">
            <v xml:space="preserve">     Numerario</v>
          </cell>
          <cell r="C80">
            <v>2074.8000000000002</v>
          </cell>
          <cell r="D80">
            <v>2590.4</v>
          </cell>
          <cell r="E80">
            <v>3273.9</v>
          </cell>
          <cell r="F80">
            <v>3699.1</v>
          </cell>
          <cell r="G80">
            <v>4663.3999999999996</v>
          </cell>
          <cell r="H80">
            <v>4682.8</v>
          </cell>
          <cell r="I80">
            <v>5118.7</v>
          </cell>
          <cell r="J80">
            <v>5487.8</v>
          </cell>
          <cell r="K80">
            <v>6415.5</v>
          </cell>
          <cell r="L80" t="e">
            <v>#NUM!</v>
          </cell>
          <cell r="M80">
            <v>964.29999999999973</v>
          </cell>
          <cell r="N80">
            <v>19.400000000000546</v>
          </cell>
          <cell r="O80">
            <v>435.89999999999964</v>
          </cell>
          <cell r="P80">
            <v>369.10000000000036</v>
          </cell>
          <cell r="Q80">
            <v>927.69999999999982</v>
          </cell>
          <cell r="R80">
            <v>0.41600548955698735</v>
          </cell>
          <cell r="S80">
            <v>9.3085333561117203</v>
          </cell>
          <cell r="T80">
            <v>7.2108152460585773</v>
          </cell>
          <cell r="U80">
            <v>16.904770582018291</v>
          </cell>
        </row>
        <row r="81">
          <cell r="B81" t="str">
            <v xml:space="preserve">     Caja</v>
          </cell>
          <cell r="C81">
            <v>432.3</v>
          </cell>
          <cell r="D81">
            <v>582.79999999999995</v>
          </cell>
          <cell r="E81">
            <v>805.1</v>
          </cell>
          <cell r="F81">
            <v>960.4</v>
          </cell>
          <cell r="G81">
            <v>1025.3</v>
          </cell>
          <cell r="H81">
            <v>1219.7</v>
          </cell>
          <cell r="I81">
            <v>1255.5999999999999</v>
          </cell>
          <cell r="J81">
            <v>1497.4</v>
          </cell>
          <cell r="K81">
            <v>1640.6</v>
          </cell>
          <cell r="L81" t="e">
            <v>#NUM!</v>
          </cell>
          <cell r="M81">
            <v>64.899999999999977</v>
          </cell>
          <cell r="N81">
            <v>194.40000000000009</v>
          </cell>
          <cell r="O81">
            <v>35.899999999999864</v>
          </cell>
          <cell r="P81">
            <v>241.80000000000018</v>
          </cell>
          <cell r="Q81">
            <v>143.19999999999982</v>
          </cell>
          <cell r="R81">
            <v>18.960304301180152</v>
          </cell>
          <cell r="S81">
            <v>2.9433467246043996</v>
          </cell>
          <cell r="T81">
            <v>19.257725390251686</v>
          </cell>
          <cell r="U81">
            <v>9.563242954454374</v>
          </cell>
        </row>
        <row r="82">
          <cell r="B82" t="str">
            <v xml:space="preserve">   Obligaciones con el Sector Financ.</v>
          </cell>
          <cell r="C82">
            <v>600.1</v>
          </cell>
          <cell r="D82">
            <v>579.70000000000005</v>
          </cell>
          <cell r="E82">
            <v>1731.9</v>
          </cell>
          <cell r="F82">
            <v>2219.2999999999997</v>
          </cell>
          <cell r="G82">
            <v>2200.6000000000004</v>
          </cell>
          <cell r="H82">
            <v>2569.8000000000002</v>
          </cell>
          <cell r="I82">
            <v>2664.3</v>
          </cell>
          <cell r="J82">
            <v>4085.9</v>
          </cell>
          <cell r="K82">
            <v>3947.8999999999992</v>
          </cell>
          <cell r="L82" t="e">
            <v>#NUM!</v>
          </cell>
          <cell r="M82">
            <v>-18.699999999999363</v>
          </cell>
          <cell r="N82">
            <v>369.19999999999982</v>
          </cell>
          <cell r="O82">
            <v>94.5</v>
          </cell>
          <cell r="P82">
            <v>1421.6</v>
          </cell>
          <cell r="Q82">
            <v>-138.00000000000091</v>
          </cell>
          <cell r="R82">
            <v>16.777242570208113</v>
          </cell>
          <cell r="S82">
            <v>3.6773289750175109</v>
          </cell>
          <cell r="T82">
            <v>53.357354652253861</v>
          </cell>
          <cell r="U82">
            <v>-3.3774688563107493</v>
          </cell>
        </row>
        <row r="83">
          <cell r="B83" t="str">
            <v xml:space="preserve">     Obligaciones con Bancos</v>
          </cell>
          <cell r="C83">
            <v>595</v>
          </cell>
          <cell r="D83">
            <v>557.20000000000005</v>
          </cell>
          <cell r="E83">
            <v>1523.9</v>
          </cell>
          <cell r="F83">
            <v>2035.7999999999997</v>
          </cell>
          <cell r="G83">
            <v>2123.5000000000005</v>
          </cell>
          <cell r="H83">
            <v>2516.6000000000004</v>
          </cell>
          <cell r="I83">
            <v>2609</v>
          </cell>
          <cell r="J83">
            <v>4040.9</v>
          </cell>
          <cell r="K83">
            <v>3902.8999999999992</v>
          </cell>
          <cell r="L83" t="e">
            <v>#NUM!</v>
          </cell>
          <cell r="M83">
            <v>87.700000000000728</v>
          </cell>
          <cell r="N83">
            <v>393.09999999999991</v>
          </cell>
          <cell r="O83">
            <v>92.399999999999636</v>
          </cell>
          <cell r="P83">
            <v>1431.9</v>
          </cell>
          <cell r="Q83">
            <v>-138.00000000000091</v>
          </cell>
          <cell r="R83">
            <v>18.511890746409222</v>
          </cell>
          <cell r="S83">
            <v>3.6716204402765484</v>
          </cell>
          <cell r="T83">
            <v>54.883096972019928</v>
          </cell>
          <cell r="U83">
            <v>-3.415080798831966</v>
          </cell>
        </row>
        <row r="84">
          <cell r="B84" t="str">
            <v xml:space="preserve">     Obligac. con instituc. financ.</v>
          </cell>
          <cell r="C84">
            <v>5.0999999999999996</v>
          </cell>
          <cell r="D84">
            <v>22.5</v>
          </cell>
          <cell r="E84">
            <v>208</v>
          </cell>
          <cell r="F84">
            <v>183.5</v>
          </cell>
          <cell r="G84">
            <v>77.099999999999994</v>
          </cell>
          <cell r="H84">
            <v>53.2</v>
          </cell>
          <cell r="I84">
            <v>55.3</v>
          </cell>
          <cell r="J84">
            <v>45</v>
          </cell>
          <cell r="K84">
            <v>45</v>
          </cell>
          <cell r="L84">
            <v>46</v>
          </cell>
          <cell r="M84">
            <v>-106.4</v>
          </cell>
          <cell r="N84">
            <v>-23.899999999999991</v>
          </cell>
          <cell r="O84">
            <v>2.0999999999999943</v>
          </cell>
          <cell r="P84">
            <v>-10.299999999999997</v>
          </cell>
          <cell r="Q84">
            <v>0</v>
          </cell>
          <cell r="R84">
            <v>-30.99870298313877</v>
          </cell>
          <cell r="S84">
            <v>3.9473684210526208</v>
          </cell>
          <cell r="T84">
            <v>-18.625678119349001</v>
          </cell>
          <cell r="U84">
            <v>0</v>
          </cell>
        </row>
        <row r="85">
          <cell r="B85" t="str">
            <v xml:space="preserve">   Depósitos Monetarios</v>
          </cell>
          <cell r="C85">
            <v>52</v>
          </cell>
          <cell r="D85">
            <v>55.699999999999996</v>
          </cell>
          <cell r="E85">
            <v>22.5</v>
          </cell>
          <cell r="F85">
            <v>19.5</v>
          </cell>
          <cell r="G85">
            <v>80.099999999999994</v>
          </cell>
          <cell r="H85">
            <v>41.6</v>
          </cell>
          <cell r="I85">
            <v>11.2</v>
          </cell>
          <cell r="J85">
            <v>11</v>
          </cell>
          <cell r="K85">
            <v>26.8</v>
          </cell>
          <cell r="L85">
            <v>9.5</v>
          </cell>
          <cell r="M85">
            <v>60.599999999999994</v>
          </cell>
          <cell r="N85">
            <v>-38.499999999999993</v>
          </cell>
          <cell r="O85">
            <v>-30.400000000000002</v>
          </cell>
          <cell r="P85">
            <v>-0.19999999999999929</v>
          </cell>
          <cell r="Q85">
            <v>15.8</v>
          </cell>
          <cell r="R85">
            <v>-48.064918851435699</v>
          </cell>
          <cell r="S85">
            <v>-73.07692307692308</v>
          </cell>
          <cell r="T85">
            <v>-1.7857142857142794</v>
          </cell>
          <cell r="U85">
            <v>143.63636363636365</v>
          </cell>
        </row>
        <row r="87">
          <cell r="B87" t="str">
            <v>BASE MONETARIA</v>
          </cell>
          <cell r="D87">
            <v>5109.5</v>
          </cell>
          <cell r="E87">
            <v>8101.4</v>
          </cell>
          <cell r="F87">
            <v>9293.0999999999985</v>
          </cell>
          <cell r="G87">
            <v>10554.6</v>
          </cell>
          <cell r="H87">
            <v>10389.4</v>
          </cell>
          <cell r="I87">
            <v>9875.5999999999985</v>
          </cell>
          <cell r="J87">
            <v>11071.1</v>
          </cell>
          <cell r="K87">
            <v>12004</v>
          </cell>
          <cell r="L87" t="e">
            <v>#NUM!</v>
          </cell>
          <cell r="M87">
            <v>1261.5000000000018</v>
          </cell>
          <cell r="N87">
            <v>-165.20000000000073</v>
          </cell>
          <cell r="O87">
            <v>-513.80000000000109</v>
          </cell>
          <cell r="P87">
            <v>1195.5000000000018</v>
          </cell>
          <cell r="Q87">
            <v>932.89999999999964</v>
          </cell>
          <cell r="R87">
            <v>-1.5651943228544969</v>
          </cell>
          <cell r="S87">
            <v>-4.9454251448591942</v>
          </cell>
          <cell r="T87">
            <v>12.105593584187311</v>
          </cell>
          <cell r="U87">
            <v>8.4264436234881774</v>
          </cell>
        </row>
        <row r="88">
          <cell r="B88" t="str">
            <v xml:space="preserve">  Recursos Monetarios</v>
          </cell>
          <cell r="D88">
            <v>3752.8999999999996</v>
          </cell>
          <cell r="E88">
            <v>5810.9</v>
          </cell>
          <cell r="F88">
            <v>6878.7999999999993</v>
          </cell>
          <cell r="G88">
            <v>7889.3</v>
          </cell>
          <cell r="H88">
            <v>8472.2999999999993</v>
          </cell>
          <cell r="I88">
            <v>9038.5999999999985</v>
          </cell>
          <cell r="J88">
            <v>11071.1</v>
          </cell>
          <cell r="K88">
            <v>12004</v>
          </cell>
          <cell r="L88" t="e">
            <v>#NUM!</v>
          </cell>
          <cell r="M88">
            <v>1010.5000000000009</v>
          </cell>
          <cell r="N88">
            <v>582.99999999999909</v>
          </cell>
          <cell r="O88">
            <v>566.29999999999927</v>
          </cell>
          <cell r="P88">
            <v>2032.5000000000018</v>
          </cell>
          <cell r="Q88">
            <v>932.89999999999964</v>
          </cell>
          <cell r="R88">
            <v>7.3897557451231295</v>
          </cell>
          <cell r="S88">
            <v>6.684135358757354</v>
          </cell>
          <cell r="T88">
            <v>22.486889562542896</v>
          </cell>
          <cell r="U88">
            <v>8.4264436234881774</v>
          </cell>
        </row>
        <row r="89">
          <cell r="B89" t="str">
            <v xml:space="preserve">  CAMS y Bonos Encajables  1/</v>
          </cell>
          <cell r="D89">
            <v>1356.6</v>
          </cell>
          <cell r="E89">
            <v>2290.5</v>
          </cell>
          <cell r="F89">
            <v>2414.3000000000002</v>
          </cell>
          <cell r="G89">
            <v>2665.3</v>
          </cell>
          <cell r="H89">
            <v>1917.1</v>
          </cell>
          <cell r="I89">
            <v>837</v>
          </cell>
          <cell r="J89">
            <v>0</v>
          </cell>
          <cell r="K89">
            <v>0</v>
          </cell>
          <cell r="L89">
            <v>0</v>
          </cell>
          <cell r="M89">
            <v>251</v>
          </cell>
          <cell r="N89">
            <v>-748.20000000000027</v>
          </cell>
          <cell r="O89">
            <v>-1080.0999999999999</v>
          </cell>
          <cell r="P89">
            <v>-837</v>
          </cell>
          <cell r="Q89">
            <v>0</v>
          </cell>
          <cell r="R89">
            <v>-28.071886842006538</v>
          </cell>
          <cell r="S89">
            <v>-56.340305670022431</v>
          </cell>
        </row>
        <row r="90">
          <cell r="B90" t="str">
            <v xml:space="preserve">  Bonos de FONAPROVI</v>
          </cell>
          <cell r="E90">
            <v>0</v>
          </cell>
          <cell r="F90">
            <v>0</v>
          </cell>
          <cell r="G90">
            <v>389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389</v>
          </cell>
          <cell r="N90">
            <v>-389</v>
          </cell>
        </row>
        <row r="92">
          <cell r="B92" t="str">
            <v>ACTIVOS INTERNOS NETOS (FMI)</v>
          </cell>
          <cell r="F92">
            <v>-1618.1623214751289</v>
          </cell>
          <cell r="G92">
            <v>-6736.7796316852719</v>
          </cell>
          <cell r="H92">
            <v>-7286.2216806356373</v>
          </cell>
          <cell r="I92">
            <v>-8587.7949414875893</v>
          </cell>
          <cell r="J92">
            <v>-10528.8</v>
          </cell>
          <cell r="K92">
            <v>-7642.2213522732436</v>
          </cell>
          <cell r="L92" t="e">
            <v>#NUM!</v>
          </cell>
        </row>
        <row r="93">
          <cell r="B93" t="str">
            <v xml:space="preserve"> Activos externos valorados al tipo de cambio L 16.9554=US$1.00</v>
          </cell>
        </row>
        <row r="94">
          <cell r="B94" t="str">
            <v>1/ No incluye depósitos para encaje en moneda extranjera del sistema financiero.</v>
          </cell>
        </row>
        <row r="95">
          <cell r="B95" t="str">
            <v>2/ Excluye CAMS de Descentralizadas.</v>
          </cell>
          <cell r="D95">
            <v>76.3</v>
          </cell>
          <cell r="E95">
            <v>242.9</v>
          </cell>
          <cell r="F95">
            <v>413.8</v>
          </cell>
          <cell r="G95">
            <v>1435.8</v>
          </cell>
          <cell r="H95">
            <v>2723.2</v>
          </cell>
          <cell r="I95">
            <v>4801.9769999999999</v>
          </cell>
          <cell r="J95">
            <v>5454.8</v>
          </cell>
          <cell r="K95">
            <v>5254.4560000000001</v>
          </cell>
          <cell r="L95">
            <v>6260.5</v>
          </cell>
        </row>
        <row r="96">
          <cell r="B96" t="str">
            <v>3/ Excluye adelanto por iliquidez otorgado a BANCORP</v>
          </cell>
          <cell r="G96">
            <v>155.6</v>
          </cell>
          <cell r="H96">
            <v>153.80000000000001</v>
          </cell>
        </row>
        <row r="97">
          <cell r="B97" t="str">
            <v>4/ Incluye CAMS no encajables del sector privado, organismos descent. y sector bancario.</v>
          </cell>
        </row>
        <row r="98">
          <cell r="B98" t="str">
            <v>5/ Incluye Depósitos para Compra de Divisas</v>
          </cell>
          <cell r="D98">
            <v>111.4</v>
          </cell>
          <cell r="E98">
            <v>218.2</v>
          </cell>
          <cell r="F98">
            <v>58.1</v>
          </cell>
          <cell r="G98">
            <v>59.4</v>
          </cell>
          <cell r="H98">
            <v>130.4</v>
          </cell>
          <cell r="I98">
            <v>182.1</v>
          </cell>
          <cell r="J98">
            <v>206.4</v>
          </cell>
          <cell r="K98">
            <v>282.3</v>
          </cell>
          <cell r="L98">
            <v>400</v>
          </cell>
        </row>
        <row r="99">
          <cell r="B99" t="str">
            <v xml:space="preserve">    Depósitos Monetarios y Valores de Privados</v>
          </cell>
          <cell r="D99">
            <v>55.7</v>
          </cell>
          <cell r="E99">
            <v>22.5</v>
          </cell>
          <cell r="F99">
            <v>19.5</v>
          </cell>
          <cell r="G99">
            <v>80.099999999999994</v>
          </cell>
          <cell r="H99">
            <v>41.6</v>
          </cell>
          <cell r="I99">
            <v>11.2</v>
          </cell>
          <cell r="J99">
            <v>11</v>
          </cell>
          <cell r="K99">
            <v>26.8</v>
          </cell>
          <cell r="L99">
            <v>9.5</v>
          </cell>
        </row>
        <row r="100">
          <cell r="B100" t="str">
            <v xml:space="preserve">    Crédito por Iliquidez otorgado a BANCORP</v>
          </cell>
          <cell r="G100">
            <v>155.6</v>
          </cell>
        </row>
        <row r="101">
          <cell r="B101" t="str">
            <v xml:space="preserve">6/ Excluye Depósitos de FONAPROVI </v>
          </cell>
          <cell r="D101">
            <v>0</v>
          </cell>
          <cell r="E101">
            <v>142.5</v>
          </cell>
          <cell r="F101">
            <v>291.8</v>
          </cell>
          <cell r="G101">
            <v>147.69999999999999</v>
          </cell>
          <cell r="H101">
            <v>94.199999999999989</v>
          </cell>
          <cell r="I101">
            <v>139.69999999999999</v>
          </cell>
          <cell r="J101">
            <v>305.7</v>
          </cell>
          <cell r="K101">
            <v>159.30000000000001</v>
          </cell>
          <cell r="L101">
            <v>31.2</v>
          </cell>
        </row>
        <row r="102">
          <cell r="B102" t="str">
            <v>7/ Incluye CAMS enc. de Financieras a partir de 1997</v>
          </cell>
          <cell r="D102">
            <v>0</v>
          </cell>
          <cell r="E102">
            <v>55.5</v>
          </cell>
          <cell r="F102">
            <v>43.9</v>
          </cell>
          <cell r="G102">
            <v>28.8</v>
          </cell>
          <cell r="H102">
            <v>13.3</v>
          </cell>
        </row>
        <row r="103">
          <cell r="B103" t="str">
            <v>8/ Incluye financieras.</v>
          </cell>
        </row>
        <row r="104">
          <cell r="B104" t="str">
            <v>p/ Programado</v>
          </cell>
        </row>
        <row r="105">
          <cell r="B105" t="str">
            <v>Tegucigalpa, M.D.C.</v>
          </cell>
        </row>
        <row r="107">
          <cell r="B107" t="str">
            <v>BANCO CENTRAL DE HONDURAS</v>
          </cell>
        </row>
        <row r="108">
          <cell r="B108" t="str">
            <v>SUBGERENCIA DE ESTUDIOS ECONOMICOS</v>
          </cell>
        </row>
        <row r="111">
          <cell r="B111" t="str">
            <v>CUADRO No. 3</v>
          </cell>
        </row>
        <row r="112">
          <cell r="B112" t="str">
            <v>Balance del Resto del Sistema Financiero 1/</v>
          </cell>
        </row>
        <row r="113">
          <cell r="B113" t="str">
            <v>(Saldos en Millones de Lempiras)</v>
          </cell>
        </row>
        <row r="116">
          <cell r="M116" t="str">
            <v>Variaciones</v>
          </cell>
        </row>
        <row r="117">
          <cell r="B117" t="str">
            <v>CONCEPTO</v>
          </cell>
          <cell r="C117">
            <v>1995</v>
          </cell>
          <cell r="D117">
            <v>1996</v>
          </cell>
          <cell r="E117">
            <v>1997</v>
          </cell>
          <cell r="F117">
            <v>1998</v>
          </cell>
          <cell r="G117">
            <v>1999</v>
          </cell>
          <cell r="H117">
            <v>2000</v>
          </cell>
          <cell r="I117">
            <v>2001</v>
          </cell>
          <cell r="J117" t="str">
            <v>2002/p</v>
          </cell>
          <cell r="K117">
            <v>2003</v>
          </cell>
          <cell r="L117">
            <v>2004</v>
          </cell>
          <cell r="M117" t="str">
            <v>Absolutas</v>
          </cell>
          <cell r="R117" t="str">
            <v>Relativas</v>
          </cell>
        </row>
        <row r="118">
          <cell r="M118" t="str">
            <v>99/98</v>
          </cell>
          <cell r="N118" t="str">
            <v>00/99</v>
          </cell>
          <cell r="O118" t="str">
            <v>01/00</v>
          </cell>
          <cell r="P118" t="str">
            <v>02/01</v>
          </cell>
          <cell r="Q118" t="str">
            <v>03/02</v>
          </cell>
          <cell r="R118" t="str">
            <v>00/99</v>
          </cell>
          <cell r="S118" t="str">
            <v>01/00</v>
          </cell>
          <cell r="T118" t="str">
            <v xml:space="preserve"> 02/01</v>
          </cell>
          <cell r="U118" t="str">
            <v xml:space="preserve"> 03/02</v>
          </cell>
        </row>
        <row r="119">
          <cell r="N119" t="str">
            <v>A</v>
          </cell>
          <cell r="R119" t="str">
            <v>A</v>
          </cell>
        </row>
        <row r="121">
          <cell r="B121" t="str">
            <v xml:space="preserve"> ACTIVOS EXTERNOS NETOS</v>
          </cell>
          <cell r="C121">
            <v>510.39074964351096</v>
          </cell>
          <cell r="D121">
            <v>1838.7388251210523</v>
          </cell>
          <cell r="E121">
            <v>73.797592063661341</v>
          </cell>
          <cell r="F121">
            <v>-142.54376397860051</v>
          </cell>
          <cell r="G121">
            <v>2915.0544046773625</v>
          </cell>
          <cell r="H121">
            <v>4049.5562226317143</v>
          </cell>
          <cell r="I121">
            <v>5321.5851931883144</v>
          </cell>
          <cell r="J121">
            <v>7288.4385308534083</v>
          </cell>
          <cell r="K121">
            <v>7085.8231189235576</v>
          </cell>
          <cell r="L121">
            <v>8405.8405189235564</v>
          </cell>
          <cell r="M121">
            <v>3057.598168655963</v>
          </cell>
          <cell r="N121">
            <v>1134.5018179543517</v>
          </cell>
          <cell r="O121">
            <v>1272.0289705566001</v>
          </cell>
          <cell r="P121">
            <v>1966.8533376650939</v>
          </cell>
          <cell r="Q121">
            <v>-202.61541192985078</v>
          </cell>
          <cell r="R121">
            <v>38.918718502611213</v>
          </cell>
          <cell r="S121">
            <v>31.411564641271667</v>
          </cell>
          <cell r="T121">
            <v>36.959914504097149</v>
          </cell>
          <cell r="U121">
            <v>-2.7799563798492568</v>
          </cell>
        </row>
        <row r="122">
          <cell r="B122" t="str">
            <v xml:space="preserve">       Reservas Internacionales Netas</v>
          </cell>
          <cell r="C122">
            <v>1440.9805775775392</v>
          </cell>
          <cell r="D122">
            <v>3568.099310458364</v>
          </cell>
          <cell r="E122">
            <v>2982.2757213117256</v>
          </cell>
          <cell r="F122">
            <v>4026.2638329615575</v>
          </cell>
          <cell r="G122">
            <v>6263.554404677363</v>
          </cell>
          <cell r="H122">
            <v>7919.3805543997305</v>
          </cell>
          <cell r="I122">
            <v>9022.1385723349067</v>
          </cell>
          <cell r="J122">
            <v>10435.6</v>
          </cell>
          <cell r="K122">
            <v>9750.6705380701496</v>
          </cell>
          <cell r="L122">
            <v>11668.080428070149</v>
          </cell>
          <cell r="M122">
            <v>2237.2905717158055</v>
          </cell>
          <cell r="N122">
            <v>1655.8261497223675</v>
          </cell>
          <cell r="O122">
            <v>1102.7580179351762</v>
          </cell>
          <cell r="P122">
            <v>1413.4614276650937</v>
          </cell>
          <cell r="Q122">
            <v>-684.92946192985073</v>
          </cell>
          <cell r="R122">
            <v>26.435886762408661</v>
          </cell>
          <cell r="S122">
            <v>13.924801445771189</v>
          </cell>
          <cell r="T122">
            <v>15.666589648703361</v>
          </cell>
          <cell r="U122">
            <v>-6.5633932110262059</v>
          </cell>
        </row>
        <row r="123">
          <cell r="B123" t="str">
            <v xml:space="preserve">       Pasivos de Med y Largo Plazo</v>
          </cell>
          <cell r="C123">
            <v>-930.58982793402822</v>
          </cell>
          <cell r="D123">
            <v>-1729.3604853373117</v>
          </cell>
          <cell r="E123">
            <v>-2908.4781292480643</v>
          </cell>
          <cell r="F123">
            <v>-4168.807596940158</v>
          </cell>
          <cell r="G123">
            <v>-3348.5000000000005</v>
          </cell>
          <cell r="H123">
            <v>-3869.8243317680162</v>
          </cell>
          <cell r="I123">
            <v>-3700.5533791465923</v>
          </cell>
          <cell r="J123">
            <v>-3147.161469146592</v>
          </cell>
          <cell r="K123">
            <v>-2664.8474191465921</v>
          </cell>
          <cell r="L123">
            <v>-3262.2399091465923</v>
          </cell>
          <cell r="M123">
            <v>820.30759694015751</v>
          </cell>
          <cell r="N123">
            <v>-521.32433176801578</v>
          </cell>
          <cell r="O123">
            <v>169.27095262142393</v>
          </cell>
          <cell r="P123">
            <v>553.39191000000028</v>
          </cell>
          <cell r="Q123">
            <v>482.31404999999995</v>
          </cell>
          <cell r="R123">
            <v>-15.568891496730346</v>
          </cell>
          <cell r="S123">
            <v>4.3741249759543654</v>
          </cell>
          <cell r="T123">
            <v>14.954301513889295</v>
          </cell>
          <cell r="U123">
            <v>15.325367151587169</v>
          </cell>
        </row>
        <row r="125">
          <cell r="B125" t="str">
            <v xml:space="preserve">  ACTIVOS DOMESTICOS NETOS</v>
          </cell>
          <cell r="C125">
            <v>10319.209250356489</v>
          </cell>
          <cell r="D125">
            <v>9941.8069598188722</v>
          </cell>
          <cell r="E125">
            <v>23650.996683264348</v>
          </cell>
          <cell r="F125">
            <v>28443.421285937737</v>
          </cell>
          <cell r="G125">
            <v>30779.473329931952</v>
          </cell>
          <cell r="H125">
            <v>35673.286421367571</v>
          </cell>
          <cell r="I125">
            <v>39625.550412671277</v>
          </cell>
          <cell r="J125">
            <v>43731.671354863414</v>
          </cell>
          <cell r="K125">
            <v>50096.961534209433</v>
          </cell>
          <cell r="L125" t="e">
            <v>#NUM!</v>
          </cell>
          <cell r="M125">
            <v>2336.0520439942156</v>
          </cell>
          <cell r="N125">
            <v>4893.8130914356188</v>
          </cell>
          <cell r="O125">
            <v>3952.2639913037056</v>
          </cell>
          <cell r="P125">
            <v>4106.1209421921376</v>
          </cell>
          <cell r="Q125">
            <v>6365.2901793460187</v>
          </cell>
          <cell r="R125">
            <v>15.899599837130932</v>
          </cell>
          <cell r="S125">
            <v>11.079057714560271</v>
          </cell>
          <cell r="T125">
            <v>10.36230638926116</v>
          </cell>
          <cell r="U125">
            <v>14.555332513350494</v>
          </cell>
        </row>
        <row r="127">
          <cell r="B127" t="str">
            <v xml:space="preserve">      Sector Publico Neto</v>
          </cell>
          <cell r="C127">
            <v>538.20000000000005</v>
          </cell>
          <cell r="D127">
            <v>307.29999999999984</v>
          </cell>
          <cell r="E127">
            <v>-1020.1999999999998</v>
          </cell>
          <cell r="F127">
            <v>-2960.5</v>
          </cell>
          <cell r="G127">
            <v>-3866.3999999999996</v>
          </cell>
          <cell r="H127">
            <v>-3671.2</v>
          </cell>
          <cell r="I127">
            <v>-2840.9</v>
          </cell>
          <cell r="J127">
            <v>-3078.0300000000007</v>
          </cell>
          <cell r="K127">
            <v>-1366.9130000000007</v>
          </cell>
          <cell r="L127">
            <v>-2559.0043000000005</v>
          </cell>
          <cell r="M127">
            <v>-905.89999999999964</v>
          </cell>
          <cell r="N127">
            <v>195.19999999999982</v>
          </cell>
          <cell r="O127">
            <v>830.29999999999973</v>
          </cell>
          <cell r="P127">
            <v>-237.13000000000056</v>
          </cell>
          <cell r="Q127">
            <v>1711.117</v>
          </cell>
          <cell r="R127">
            <v>5.0486240430374467</v>
          </cell>
          <cell r="S127">
            <v>22.616583133580296</v>
          </cell>
          <cell r="T127">
            <v>-8.3470027104086935</v>
          </cell>
          <cell r="U127">
            <v>55.591303528555592</v>
          </cell>
        </row>
        <row r="128">
          <cell r="B128" t="str">
            <v xml:space="preserve">          Gobierno Central Neto</v>
          </cell>
          <cell r="C128">
            <v>1184.5</v>
          </cell>
          <cell r="D128">
            <v>1007.0999999999999</v>
          </cell>
          <cell r="E128">
            <v>67.700000000000045</v>
          </cell>
          <cell r="F128">
            <v>-796</v>
          </cell>
          <cell r="G128">
            <v>-1146.6000000000001</v>
          </cell>
          <cell r="H128">
            <v>-1392.7</v>
          </cell>
          <cell r="I128">
            <v>-680.59999999999991</v>
          </cell>
          <cell r="J128">
            <v>-682.2</v>
          </cell>
          <cell r="K128">
            <v>1287.9999999999998</v>
          </cell>
          <cell r="L128">
            <v>380.90000000000009</v>
          </cell>
          <cell r="M128">
            <v>-350.60000000000014</v>
          </cell>
          <cell r="N128">
            <v>-246.09999999999991</v>
          </cell>
          <cell r="O128">
            <v>712.10000000000014</v>
          </cell>
          <cell r="P128">
            <v>-1.6000000000001364</v>
          </cell>
          <cell r="Q128">
            <v>1970.1999999999998</v>
          </cell>
          <cell r="R128">
            <v>-21.463457177742882</v>
          </cell>
          <cell r="S128">
            <v>51.130896819128324</v>
          </cell>
          <cell r="T128">
            <v>-0.2350866882162998</v>
          </cell>
          <cell r="U128">
            <v>288.80093814130748</v>
          </cell>
        </row>
        <row r="129">
          <cell r="B129" t="str">
            <v xml:space="preserve">               Crédito Bruto</v>
          </cell>
          <cell r="C129">
            <v>1271</v>
          </cell>
          <cell r="D129">
            <v>1101.0999999999999</v>
          </cell>
          <cell r="E129">
            <v>531.70000000000005</v>
          </cell>
          <cell r="F129">
            <v>131.1</v>
          </cell>
          <cell r="G129">
            <v>216.6</v>
          </cell>
          <cell r="H129">
            <v>389.3</v>
          </cell>
          <cell r="I129">
            <v>924</v>
          </cell>
          <cell r="J129">
            <v>1075.3</v>
          </cell>
          <cell r="K129">
            <v>2936.7</v>
          </cell>
          <cell r="L129">
            <v>2922.4</v>
          </cell>
          <cell r="M129">
            <v>85.5</v>
          </cell>
          <cell r="N129">
            <v>172.70000000000002</v>
          </cell>
          <cell r="O129">
            <v>534.70000000000005</v>
          </cell>
          <cell r="P129">
            <v>151.29999999999995</v>
          </cell>
          <cell r="Q129">
            <v>1861.3999999999999</v>
          </cell>
          <cell r="R129">
            <v>79.732225300092338</v>
          </cell>
          <cell r="S129">
            <v>137.34908810685846</v>
          </cell>
          <cell r="T129">
            <v>16.37445887445887</v>
          </cell>
          <cell r="U129">
            <v>173.10517994978144</v>
          </cell>
        </row>
        <row r="130">
          <cell r="B130" t="str">
            <v xml:space="preserve">               Obligaciones</v>
          </cell>
          <cell r="C130">
            <v>86.5</v>
          </cell>
          <cell r="D130">
            <v>94</v>
          </cell>
          <cell r="E130">
            <v>464</v>
          </cell>
          <cell r="F130">
            <v>927.1</v>
          </cell>
          <cell r="G130">
            <v>1363.2</v>
          </cell>
          <cell r="H130">
            <v>1782</v>
          </cell>
          <cell r="I130">
            <v>1604.6</v>
          </cell>
          <cell r="J130">
            <v>1757.5</v>
          </cell>
          <cell r="K130">
            <v>1648.7</v>
          </cell>
          <cell r="L130">
            <v>2541.5</v>
          </cell>
          <cell r="M130">
            <v>436.1</v>
          </cell>
          <cell r="N130">
            <v>418.79999999999995</v>
          </cell>
          <cell r="O130">
            <v>-177.40000000000009</v>
          </cell>
          <cell r="P130">
            <v>152.90000000000009</v>
          </cell>
          <cell r="Q130">
            <v>-108.79999999999995</v>
          </cell>
          <cell r="R130">
            <v>30.721830985915489</v>
          </cell>
          <cell r="S130">
            <v>-9.9551066217732931</v>
          </cell>
          <cell r="T130">
            <v>9.5288545431883396</v>
          </cell>
          <cell r="U130">
            <v>-6.1906116642958722</v>
          </cell>
        </row>
        <row r="131">
          <cell r="B131" t="str">
            <v xml:space="preserve">          Resto del Sector Público Neto</v>
          </cell>
          <cell r="C131">
            <v>-646.29999999999995</v>
          </cell>
          <cell r="D131">
            <v>-699.80000000000007</v>
          </cell>
          <cell r="E131">
            <v>-1087.8999999999999</v>
          </cell>
          <cell r="F131">
            <v>-2164.5</v>
          </cell>
          <cell r="G131">
            <v>-2719.7999999999997</v>
          </cell>
          <cell r="H131">
            <v>-2278.5</v>
          </cell>
          <cell r="I131">
            <v>-2160.3000000000002</v>
          </cell>
          <cell r="J131">
            <v>-2395.8300000000004</v>
          </cell>
          <cell r="K131">
            <v>-2654.9130000000005</v>
          </cell>
          <cell r="L131">
            <v>-2939.9043000000006</v>
          </cell>
          <cell r="M131">
            <v>-555.29999999999973</v>
          </cell>
          <cell r="N131">
            <v>441.29999999999973</v>
          </cell>
          <cell r="O131">
            <v>118.19999999999982</v>
          </cell>
          <cell r="P131">
            <v>-235.5300000000002</v>
          </cell>
          <cell r="Q131">
            <v>-259.08300000000008</v>
          </cell>
          <cell r="R131">
            <v>16.225457754246627</v>
          </cell>
          <cell r="S131">
            <v>5.1876234364713545</v>
          </cell>
          <cell r="T131">
            <v>-10.902652409387594</v>
          </cell>
          <cell r="U131">
            <v>-10.813914175880594</v>
          </cell>
        </row>
        <row r="132">
          <cell r="B132" t="str">
            <v xml:space="preserve">                Crédito Bruto</v>
          </cell>
          <cell r="C132">
            <v>125</v>
          </cell>
          <cell r="D132">
            <v>129.4</v>
          </cell>
          <cell r="E132">
            <v>226.9</v>
          </cell>
          <cell r="F132">
            <v>302.10000000000002</v>
          </cell>
          <cell r="G132">
            <v>260.89999999999998</v>
          </cell>
          <cell r="H132">
            <v>272.60000000000002</v>
          </cell>
          <cell r="I132">
            <v>195</v>
          </cell>
          <cell r="J132">
            <v>195</v>
          </cell>
          <cell r="K132">
            <v>195</v>
          </cell>
          <cell r="L132">
            <v>195</v>
          </cell>
          <cell r="M132">
            <v>-41.200000000000045</v>
          </cell>
          <cell r="N132">
            <v>11.700000000000045</v>
          </cell>
          <cell r="O132">
            <v>-77.600000000000023</v>
          </cell>
          <cell r="P132">
            <v>0</v>
          </cell>
          <cell r="Q132">
            <v>0</v>
          </cell>
          <cell r="R132">
            <v>4.4844768110387294</v>
          </cell>
          <cell r="S132">
            <v>-28.466617754952317</v>
          </cell>
          <cell r="T132">
            <v>0</v>
          </cell>
          <cell r="U132">
            <v>0</v>
          </cell>
        </row>
        <row r="133">
          <cell r="B133" t="str">
            <v xml:space="preserve">                Obligaciones</v>
          </cell>
          <cell r="C133">
            <v>771.3</v>
          </cell>
          <cell r="D133">
            <v>829.2</v>
          </cell>
          <cell r="E133">
            <v>1314.8</v>
          </cell>
          <cell r="F133">
            <v>2466.6</v>
          </cell>
          <cell r="G133">
            <v>2980.7</v>
          </cell>
          <cell r="H133">
            <v>2551.1</v>
          </cell>
          <cell r="I133">
            <v>2355.3000000000002</v>
          </cell>
          <cell r="J133">
            <v>2590.8300000000004</v>
          </cell>
          <cell r="K133">
            <v>2849.9130000000005</v>
          </cell>
          <cell r="L133">
            <v>3134.9043000000006</v>
          </cell>
          <cell r="M133">
            <v>514.09999999999991</v>
          </cell>
          <cell r="N133">
            <v>-429.59999999999991</v>
          </cell>
          <cell r="O133">
            <v>-195.79999999999973</v>
          </cell>
          <cell r="P133">
            <v>235.5300000000002</v>
          </cell>
          <cell r="Q133">
            <v>259.08300000000008</v>
          </cell>
          <cell r="R133">
            <v>-14.412721843862178</v>
          </cell>
          <cell r="S133">
            <v>-7.6751205362392589</v>
          </cell>
          <cell r="T133">
            <v>10.000000000000007</v>
          </cell>
          <cell r="U133">
            <v>10.000000000000002</v>
          </cell>
        </row>
        <row r="134">
          <cell r="B134" t="str">
            <v xml:space="preserve">      Sector Privado</v>
          </cell>
          <cell r="C134">
            <v>10035.384354938511</v>
          </cell>
          <cell r="D134">
            <v>14745.275854352185</v>
          </cell>
          <cell r="E134">
            <v>21171.129539368576</v>
          </cell>
          <cell r="F134">
            <v>28207.608560030829</v>
          </cell>
          <cell r="G134">
            <v>33313.081385696263</v>
          </cell>
          <cell r="H134">
            <v>37374.215748281124</v>
          </cell>
          <cell r="I134">
            <v>41380.508160329657</v>
          </cell>
          <cell r="J134">
            <v>43904.600000000006</v>
          </cell>
          <cell r="K134">
            <v>48689.772270509638</v>
          </cell>
          <cell r="L134">
            <v>55019.442665675888</v>
          </cell>
          <cell r="M134">
            <v>5105.4728256654344</v>
          </cell>
          <cell r="N134">
            <v>4061.1343625848604</v>
          </cell>
          <cell r="O134">
            <v>4006.2924120485332</v>
          </cell>
          <cell r="P134">
            <v>2524.0918396703491</v>
          </cell>
          <cell r="Q134">
            <v>4785.1722705096327</v>
          </cell>
          <cell r="R134">
            <v>12.190809716955819</v>
          </cell>
          <cell r="S134">
            <v>10.719401950883174</v>
          </cell>
          <cell r="T134">
            <v>6.0997120429036347</v>
          </cell>
          <cell r="U134">
            <v>10.899022586493516</v>
          </cell>
        </row>
        <row r="135">
          <cell r="B135" t="str">
            <v xml:space="preserve">          M/N</v>
          </cell>
          <cell r="C135">
            <v>8786.384354938511</v>
          </cell>
          <cell r="D135">
            <v>11610.475854352186</v>
          </cell>
          <cell r="E135">
            <v>15057.422762378819</v>
          </cell>
          <cell r="F135">
            <v>19387.409111646273</v>
          </cell>
          <cell r="G135">
            <v>25688.281385696264</v>
          </cell>
          <cell r="H135">
            <v>28940.115748281125</v>
          </cell>
          <cell r="I135">
            <v>32276.508160329657</v>
          </cell>
          <cell r="J135">
            <v>34702.228922640352</v>
          </cell>
          <cell r="K135">
            <v>39399.667782467048</v>
          </cell>
          <cell r="L135" t="e">
            <v>#NUM!</v>
          </cell>
          <cell r="M135">
            <v>6300.8722740499907</v>
          </cell>
          <cell r="N135">
            <v>3251.8343625848611</v>
          </cell>
          <cell r="O135">
            <v>3336.3924120485317</v>
          </cell>
          <cell r="P135">
            <v>2425.7207623106951</v>
          </cell>
          <cell r="Q135">
            <v>4697.438859826696</v>
          </cell>
          <cell r="R135">
            <v>12.658824129805529</v>
          </cell>
          <cell r="S135">
            <v>11.528607698283633</v>
          </cell>
          <cell r="T135">
            <v>7.5154373895132034</v>
          </cell>
          <cell r="U135">
            <v>13.536418281080509</v>
          </cell>
        </row>
        <row r="136">
          <cell r="B136" t="str">
            <v xml:space="preserve">          M/E</v>
          </cell>
          <cell r="C136">
            <v>1249</v>
          </cell>
          <cell r="D136">
            <v>3134.8</v>
          </cell>
          <cell r="E136">
            <v>6113.7067769897567</v>
          </cell>
          <cell r="F136">
            <v>8820.1994483845556</v>
          </cell>
          <cell r="G136">
            <v>7624.8</v>
          </cell>
          <cell r="H136">
            <v>8434.1</v>
          </cell>
          <cell r="I136">
            <v>9104</v>
          </cell>
          <cell r="J136">
            <v>9202.3710773596522</v>
          </cell>
          <cell r="K136">
            <v>9290.1044880425889</v>
          </cell>
          <cell r="L136" t="e">
            <v>#NUM!</v>
          </cell>
          <cell r="M136">
            <v>-1195.3994483845554</v>
          </cell>
          <cell r="N136">
            <v>809.30000000000018</v>
          </cell>
          <cell r="O136">
            <v>669.89999999999964</v>
          </cell>
          <cell r="P136">
            <v>98.37107735965219</v>
          </cell>
          <cell r="Q136">
            <v>87.733410682936665</v>
          </cell>
          <cell r="R136">
            <v>10.614048893085723</v>
          </cell>
          <cell r="S136">
            <v>7.942756192124822</v>
          </cell>
          <cell r="T136">
            <v>1.0805258936692903</v>
          </cell>
          <cell r="U136">
            <v>0.9533783189724313</v>
          </cell>
        </row>
        <row r="137">
          <cell r="B137" t="str">
            <v xml:space="preserve">      Caja y Depósitos BCH  2/</v>
          </cell>
          <cell r="C137">
            <v>1088</v>
          </cell>
          <cell r="D137">
            <v>1260.4000000000001</v>
          </cell>
          <cell r="E137">
            <v>2537</v>
          </cell>
          <cell r="F137">
            <v>3179.7</v>
          </cell>
          <cell r="G137">
            <v>3225.9000000000005</v>
          </cell>
          <cell r="H137">
            <v>3789.5</v>
          </cell>
          <cell r="I137">
            <v>3919.9</v>
          </cell>
          <cell r="J137">
            <v>5583.3</v>
          </cell>
          <cell r="K137">
            <v>5588.4999999999991</v>
          </cell>
          <cell r="L137" t="e">
            <v>#NUM!</v>
          </cell>
          <cell r="M137">
            <v>46.200000000000728</v>
          </cell>
          <cell r="N137">
            <v>563.59999999999945</v>
          </cell>
          <cell r="O137">
            <v>130.40000000000009</v>
          </cell>
          <cell r="P137">
            <v>1663.4</v>
          </cell>
          <cell r="Q137">
            <v>5.1999999999989086</v>
          </cell>
          <cell r="R137">
            <v>17.471093338293169</v>
          </cell>
          <cell r="S137">
            <v>3.4410872146721228</v>
          </cell>
          <cell r="T137">
            <v>42.434755988673182</v>
          </cell>
          <cell r="U137">
            <v>9.3134884387349917E-2</v>
          </cell>
        </row>
        <row r="138">
          <cell r="B138" t="str">
            <v xml:space="preserve">      Certificados de Absorción</v>
          </cell>
          <cell r="C138">
            <v>162</v>
          </cell>
          <cell r="D138">
            <v>934.80000000000007</v>
          </cell>
          <cell r="E138">
            <v>2486.6999999999998</v>
          </cell>
          <cell r="F138">
            <v>2502.3000000000002</v>
          </cell>
          <cell r="G138">
            <v>2773.2</v>
          </cell>
          <cell r="H138">
            <v>3058.3</v>
          </cell>
          <cell r="I138">
            <v>3465.1</v>
          </cell>
          <cell r="J138">
            <v>2500</v>
          </cell>
          <cell r="K138">
            <v>1500</v>
          </cell>
          <cell r="L138">
            <v>1500</v>
          </cell>
          <cell r="M138">
            <v>270.89999999999964</v>
          </cell>
          <cell r="N138">
            <v>285.10000000000036</v>
          </cell>
          <cell r="O138">
            <v>406.79999999999973</v>
          </cell>
          <cell r="P138">
            <v>-965.09999999999991</v>
          </cell>
          <cell r="Q138">
            <v>-1000</v>
          </cell>
          <cell r="R138">
            <v>10.280542333766061</v>
          </cell>
          <cell r="S138">
            <v>13.301507373377358</v>
          </cell>
          <cell r="T138">
            <v>-27.852010043000202</v>
          </cell>
          <cell r="U138">
            <v>-40</v>
          </cell>
        </row>
        <row r="139">
          <cell r="B139" t="str">
            <v xml:space="preserve">                 Encajables MN</v>
          </cell>
          <cell r="E139">
            <v>2290.5</v>
          </cell>
          <cell r="F139">
            <v>2414.3000000000002</v>
          </cell>
          <cell r="G139">
            <v>2665.3</v>
          </cell>
          <cell r="H139">
            <v>1917.1</v>
          </cell>
          <cell r="I139">
            <v>837</v>
          </cell>
          <cell r="J139">
            <v>0</v>
          </cell>
          <cell r="K139">
            <v>0</v>
          </cell>
          <cell r="L139">
            <v>0</v>
          </cell>
          <cell r="M139">
            <v>251</v>
          </cell>
          <cell r="N139">
            <v>-748.20000000000027</v>
          </cell>
          <cell r="O139">
            <v>-1080.0999999999999</v>
          </cell>
          <cell r="P139">
            <v>-837</v>
          </cell>
          <cell r="Q139">
            <v>0</v>
          </cell>
          <cell r="R139">
            <v>-28.071886842006538</v>
          </cell>
          <cell r="S139">
            <v>-56.340305670022431</v>
          </cell>
        </row>
        <row r="140">
          <cell r="B140" t="str">
            <v xml:space="preserve">                 No Encajables MN</v>
          </cell>
          <cell r="E140">
            <v>196.19999999999982</v>
          </cell>
          <cell r="F140">
            <v>88</v>
          </cell>
          <cell r="G140">
            <v>107.89999999999964</v>
          </cell>
          <cell r="H140">
            <v>1141.2000000000003</v>
          </cell>
          <cell r="I140">
            <v>1346</v>
          </cell>
          <cell r="J140">
            <v>2500</v>
          </cell>
          <cell r="K140">
            <v>1500</v>
          </cell>
          <cell r="L140">
            <v>1500</v>
          </cell>
          <cell r="M140">
            <v>19.899999999999636</v>
          </cell>
          <cell r="N140">
            <v>1033.3000000000006</v>
          </cell>
          <cell r="O140">
            <v>204.79999999999973</v>
          </cell>
          <cell r="P140">
            <v>1154</v>
          </cell>
          <cell r="Q140">
            <v>-1000</v>
          </cell>
          <cell r="R140">
            <v>957.64596848934571</v>
          </cell>
          <cell r="S140">
            <v>17.946021731510662</v>
          </cell>
          <cell r="T140">
            <v>85.735512630014853</v>
          </cell>
          <cell r="U140">
            <v>-40</v>
          </cell>
        </row>
        <row r="141">
          <cell r="B141" t="str">
            <v xml:space="preserve">                 Denominados en Dólares</v>
          </cell>
          <cell r="F141">
            <v>0</v>
          </cell>
          <cell r="G141">
            <v>0</v>
          </cell>
          <cell r="H141">
            <v>0</v>
          </cell>
          <cell r="I141">
            <v>1282.0999999999999</v>
          </cell>
          <cell r="J141">
            <v>1282.0999999999999</v>
          </cell>
          <cell r="K141">
            <v>1282.0999999999999</v>
          </cell>
          <cell r="L141">
            <v>1282.0999999999999</v>
          </cell>
        </row>
        <row r="142">
          <cell r="B142" t="str">
            <v xml:space="preserve">      Activos no Clasificados</v>
          </cell>
          <cell r="C142" t="e">
            <v>#REF!</v>
          </cell>
          <cell r="D142" t="e">
            <v>#REF!</v>
          </cell>
          <cell r="E142">
            <v>-1523.6328561042274</v>
          </cell>
          <cell r="F142">
            <v>-2485.6872740930921</v>
          </cell>
          <cell r="G142">
            <v>-4666.3080557643134</v>
          </cell>
          <cell r="H142">
            <v>-4877.5293269135555</v>
          </cell>
          <cell r="I142">
            <v>-6299.0577476583785</v>
          </cell>
          <cell r="J142">
            <v>-5178.1986451365938</v>
          </cell>
          <cell r="K142">
            <v>-4314.397736300205</v>
          </cell>
          <cell r="L142" t="e">
            <v>#NUM!</v>
          </cell>
          <cell r="M142">
            <v>-2180.6207816712213</v>
          </cell>
          <cell r="N142">
            <v>-211.22127114924206</v>
          </cell>
          <cell r="O142">
            <v>-1421.5284207448231</v>
          </cell>
          <cell r="P142">
            <v>1120.8591025217847</v>
          </cell>
          <cell r="Q142">
            <v>863.80090883638877</v>
          </cell>
          <cell r="R142">
            <v>-4.5265179372013247</v>
          </cell>
          <cell r="S142">
            <v>-29.144436157482829</v>
          </cell>
          <cell r="T142">
            <v>17.794075676452636</v>
          </cell>
          <cell r="U142">
            <v>16.681494242166195</v>
          </cell>
        </row>
        <row r="143">
          <cell r="B143" t="str">
            <v xml:space="preserve">          Capital y Reservas</v>
          </cell>
          <cell r="C143">
            <v>-2924</v>
          </cell>
          <cell r="D143">
            <v>-3220.2</v>
          </cell>
          <cell r="E143">
            <v>-5500.3</v>
          </cell>
          <cell r="F143">
            <v>-6935.8</v>
          </cell>
          <cell r="G143">
            <v>-8889.6</v>
          </cell>
          <cell r="H143">
            <v>-10635.7</v>
          </cell>
          <cell r="I143">
            <v>-12617.5</v>
          </cell>
          <cell r="J143">
            <v>-13879.250000000002</v>
          </cell>
          <cell r="K143">
            <v>-15267.175000000003</v>
          </cell>
          <cell r="L143">
            <v>-16793.892500000005</v>
          </cell>
          <cell r="M143">
            <v>-1953.8000000000002</v>
          </cell>
          <cell r="N143">
            <v>-1746.1000000000004</v>
          </cell>
          <cell r="O143">
            <v>-1981.7999999999993</v>
          </cell>
          <cell r="P143">
            <v>-1261.7500000000018</v>
          </cell>
          <cell r="Q143">
            <v>-1387.9250000000011</v>
          </cell>
          <cell r="R143">
            <v>-19.642053635709146</v>
          </cell>
          <cell r="S143">
            <v>-18.633470293445651</v>
          </cell>
          <cell r="T143">
            <v>-10.000000000000014</v>
          </cell>
          <cell r="U143">
            <v>-10.000000000000005</v>
          </cell>
        </row>
        <row r="144">
          <cell r="B144" t="str">
            <v xml:space="preserve">          Otros no Clasificados</v>
          </cell>
          <cell r="C144" t="e">
            <v>#REF!</v>
          </cell>
          <cell r="D144" t="e">
            <v>#REF!</v>
          </cell>
          <cell r="E144">
            <v>3976.6671438957728</v>
          </cell>
          <cell r="F144">
            <v>4450.1127259069081</v>
          </cell>
          <cell r="G144">
            <v>4223.291944235687</v>
          </cell>
          <cell r="H144">
            <v>5758.1706730864453</v>
          </cell>
          <cell r="I144">
            <v>6318.4422523416215</v>
          </cell>
          <cell r="J144">
            <v>8701.0513548634081</v>
          </cell>
          <cell r="K144">
            <v>10952.777263699798</v>
          </cell>
          <cell r="L144" t="e">
            <v>#NUM!</v>
          </cell>
          <cell r="M144">
            <v>-226.82078167122108</v>
          </cell>
          <cell r="N144">
            <v>1534.8787288507583</v>
          </cell>
          <cell r="O144">
            <v>560.27157925517622</v>
          </cell>
          <cell r="P144">
            <v>2382.6091025217866</v>
          </cell>
          <cell r="Q144">
            <v>2251.7259088363899</v>
          </cell>
          <cell r="R144">
            <v>36.343183211515679</v>
          </cell>
          <cell r="S144">
            <v>9.7300273136027808</v>
          </cell>
          <cell r="T144">
            <v>37.708805546791048</v>
          </cell>
          <cell r="U144">
            <v>25.878779666985867</v>
          </cell>
        </row>
        <row r="146">
          <cell r="B146" t="str">
            <v>OBLIG. DEL RESTO DEL S. FINANCIERO</v>
          </cell>
          <cell r="C146">
            <v>10829.6</v>
          </cell>
          <cell r="D146">
            <v>11780.545784939924</v>
          </cell>
          <cell r="E146">
            <v>23724.794275328008</v>
          </cell>
          <cell r="F146">
            <v>28300.877521959137</v>
          </cell>
          <cell r="G146">
            <v>33694.527734609313</v>
          </cell>
          <cell r="H146">
            <v>39722.842643999284</v>
          </cell>
          <cell r="I146">
            <v>44947.135605859592</v>
          </cell>
          <cell r="J146">
            <v>51020.109885716825</v>
          </cell>
          <cell r="K146">
            <v>57182.784653132992</v>
          </cell>
          <cell r="L146" t="e">
            <v>#NUM!</v>
          </cell>
          <cell r="M146">
            <v>5393.6502126501764</v>
          </cell>
          <cell r="N146">
            <v>6028.3149093899701</v>
          </cell>
          <cell r="O146">
            <v>5224.2929618603084</v>
          </cell>
          <cell r="P146">
            <v>6072.9742798572333</v>
          </cell>
          <cell r="Q146">
            <v>6162.674767416167</v>
          </cell>
          <cell r="R146">
            <v>17.891079990410404</v>
          </cell>
          <cell r="S146">
            <v>13.151860778648263</v>
          </cell>
          <cell r="T146">
            <v>13.511371076259469</v>
          </cell>
          <cell r="U146">
            <v>12.078913160360361</v>
          </cell>
        </row>
        <row r="148">
          <cell r="B148" t="str">
            <v xml:space="preserve">    Obligaciones con el Sector Privado </v>
          </cell>
          <cell r="C148">
            <v>9596.6</v>
          </cell>
          <cell r="D148">
            <v>10404.345784939924</v>
          </cell>
          <cell r="E148">
            <v>23392.194275328009</v>
          </cell>
          <cell r="F148">
            <v>28101.477521959136</v>
          </cell>
          <cell r="G148">
            <v>33522.227734609311</v>
          </cell>
          <cell r="H148">
            <v>39588.442643999282</v>
          </cell>
          <cell r="I148">
            <v>44658.135605859592</v>
          </cell>
          <cell r="J148">
            <v>50953.509885716827</v>
          </cell>
          <cell r="K148">
            <v>56864.384653132991</v>
          </cell>
          <cell r="L148" t="e">
            <v>#NUM!</v>
          </cell>
          <cell r="M148">
            <v>5420.7502126501749</v>
          </cell>
          <cell r="N148">
            <v>6066.2149093899716</v>
          </cell>
          <cell r="O148">
            <v>5069.6929618603099</v>
          </cell>
          <cell r="P148">
            <v>6295.3742798572348</v>
          </cell>
          <cell r="Q148">
            <v>5910.8747674161641</v>
          </cell>
          <cell r="R148">
            <v>18.09609718487485</v>
          </cell>
          <cell r="S148">
            <v>12.805992414123827</v>
          </cell>
          <cell r="T148">
            <v>14.09681392751922</v>
          </cell>
          <cell r="U148">
            <v>11.600525225197661</v>
          </cell>
        </row>
        <row r="149">
          <cell r="B149" t="str">
            <v xml:space="preserve">        Moneda Nacional</v>
          </cell>
          <cell r="C149">
            <v>9596.6</v>
          </cell>
          <cell r="D149">
            <v>4925.3856585937065</v>
          </cell>
          <cell r="E149">
            <v>16448.5</v>
          </cell>
          <cell r="F149">
            <v>19903.465071569495</v>
          </cell>
          <cell r="G149">
            <v>23684.5</v>
          </cell>
          <cell r="H149">
            <v>27916.6</v>
          </cell>
          <cell r="I149">
            <v>29982.211406282968</v>
          </cell>
          <cell r="J149">
            <v>33756.772228947157</v>
          </cell>
          <cell r="K149">
            <v>37430.664732704601</v>
          </cell>
          <cell r="L149" t="e">
            <v>#NUM!</v>
          </cell>
          <cell r="M149">
            <v>3781.0349284305048</v>
          </cell>
          <cell r="N149">
            <v>4232.0999999999985</v>
          </cell>
          <cell r="O149">
            <v>2065.6114062829693</v>
          </cell>
          <cell r="P149">
            <v>3774.5608226641889</v>
          </cell>
          <cell r="Q149">
            <v>3673.8925037574445</v>
          </cell>
          <cell r="R149">
            <v>17.868648272076669</v>
          </cell>
          <cell r="S149">
            <v>7.3992227072171008</v>
          </cell>
          <cell r="T149">
            <v>12.58933429397808</v>
          </cell>
          <cell r="U149">
            <v>10.883423565618642</v>
          </cell>
        </row>
        <row r="150">
          <cell r="B150" t="str">
            <v xml:space="preserve">        Moneda Extranjera</v>
          </cell>
          <cell r="C150">
            <v>0</v>
          </cell>
          <cell r="D150">
            <v>5478.9601263462164</v>
          </cell>
          <cell r="E150">
            <v>6943.6942753280091</v>
          </cell>
          <cell r="F150">
            <v>8198.0124503896404</v>
          </cell>
          <cell r="G150">
            <v>9837.7277346093124</v>
          </cell>
          <cell r="H150">
            <v>11671.842643999285</v>
          </cell>
          <cell r="I150">
            <v>14675.924199576626</v>
          </cell>
          <cell r="J150">
            <v>17196.73765676967</v>
          </cell>
          <cell r="K150">
            <v>19433.719920428386</v>
          </cell>
          <cell r="L150" t="e">
            <v>#NUM!</v>
          </cell>
          <cell r="M150">
            <v>1639.715284219672</v>
          </cell>
          <cell r="N150">
            <v>1834.114909389973</v>
          </cell>
          <cell r="O150">
            <v>3004.0815555773406</v>
          </cell>
          <cell r="P150">
            <v>2520.8134571930441</v>
          </cell>
          <cell r="Q150">
            <v>2236.982263658716</v>
          </cell>
          <cell r="R150">
            <v>18.643684383920505</v>
          </cell>
          <cell r="S150">
            <v>25.737851744615455</v>
          </cell>
          <cell r="T150">
            <v>17.176522738280191</v>
          </cell>
          <cell r="U150">
            <v>13.008178110911084</v>
          </cell>
        </row>
        <row r="151">
          <cell r="B151" t="str">
            <v xml:space="preserve">    Obligaciones  con el B.C.H.</v>
          </cell>
          <cell r="C151">
            <v>1233</v>
          </cell>
          <cell r="D151">
            <v>1376.2</v>
          </cell>
          <cell r="E151">
            <v>332.6</v>
          </cell>
          <cell r="F151">
            <v>199.4</v>
          </cell>
          <cell r="G151">
            <v>172.3</v>
          </cell>
          <cell r="H151">
            <v>134.4</v>
          </cell>
          <cell r="I151">
            <v>289</v>
          </cell>
          <cell r="J151">
            <v>66.599999999999994</v>
          </cell>
          <cell r="K151">
            <v>318.39999999999998</v>
          </cell>
          <cell r="L151">
            <v>0</v>
          </cell>
          <cell r="M151">
            <v>-27.099999999999994</v>
          </cell>
          <cell r="N151">
            <v>-37.900000000000006</v>
          </cell>
          <cell r="O151">
            <v>154.6</v>
          </cell>
          <cell r="P151">
            <v>-222.4</v>
          </cell>
          <cell r="Q151">
            <v>251.79999999999998</v>
          </cell>
          <cell r="R151">
            <v>-21.996517701683114</v>
          </cell>
          <cell r="S151">
            <v>115.02976190476188</v>
          </cell>
          <cell r="T151">
            <v>-76.955017301038069</v>
          </cell>
          <cell r="U151">
            <v>378.07807807807808</v>
          </cell>
        </row>
        <row r="152">
          <cell r="B152" t="str">
            <v xml:space="preserve">        Adelantos y Redescuentos</v>
          </cell>
          <cell r="C152">
            <v>292</v>
          </cell>
          <cell r="D152">
            <v>430.8</v>
          </cell>
          <cell r="E152">
            <v>283.89999999999998</v>
          </cell>
          <cell r="F152">
            <v>164.1</v>
          </cell>
          <cell r="G152">
            <v>125.4</v>
          </cell>
          <cell r="H152">
            <v>91.2</v>
          </cell>
          <cell r="I152">
            <v>259.7</v>
          </cell>
          <cell r="J152">
            <v>60.599999999999994</v>
          </cell>
          <cell r="K152">
            <v>45.599999999999994</v>
          </cell>
          <cell r="L152">
            <v>30.599999999999994</v>
          </cell>
          <cell r="M152">
            <v>-38.699999999999989</v>
          </cell>
          <cell r="N152">
            <v>-34.200000000000003</v>
          </cell>
          <cell r="O152">
            <v>168.5</v>
          </cell>
          <cell r="P152">
            <v>-199.1</v>
          </cell>
          <cell r="Q152">
            <v>-15</v>
          </cell>
          <cell r="R152">
            <v>-27.272727272727277</v>
          </cell>
          <cell r="S152">
            <v>184.75877192982455</v>
          </cell>
          <cell r="T152">
            <v>-76.665383134385834</v>
          </cell>
          <cell r="U152">
            <v>-24.752475247524757</v>
          </cell>
        </row>
        <row r="153">
          <cell r="B153" t="str">
            <v xml:space="preserve">        Otras obligaciones</v>
          </cell>
          <cell r="C153">
            <v>941</v>
          </cell>
          <cell r="D153">
            <v>945.40000000000009</v>
          </cell>
          <cell r="E153">
            <v>48.700000000000045</v>
          </cell>
          <cell r="F153">
            <v>35.300000000000011</v>
          </cell>
          <cell r="G153">
            <v>46.900000000000006</v>
          </cell>
          <cell r="H153">
            <v>43.2</v>
          </cell>
          <cell r="I153">
            <v>29.300000000000011</v>
          </cell>
          <cell r="J153">
            <v>6</v>
          </cell>
          <cell r="K153">
            <v>272.79999999999995</v>
          </cell>
          <cell r="L153">
            <v>-30.599999999999994</v>
          </cell>
          <cell r="M153">
            <v>11.599999999999994</v>
          </cell>
          <cell r="N153">
            <v>-3.7000000000000028</v>
          </cell>
          <cell r="O153">
            <v>-13.899999999999991</v>
          </cell>
          <cell r="P153">
            <v>-23.300000000000011</v>
          </cell>
          <cell r="Q153">
            <v>266.79999999999995</v>
          </cell>
          <cell r="R153">
            <v>-7.8891257995735655</v>
          </cell>
          <cell r="S153">
            <v>-32.175925925925903</v>
          </cell>
          <cell r="T153">
            <v>-79.522184300341308</v>
          </cell>
          <cell r="U153">
            <v>4446.6666666666661</v>
          </cell>
        </row>
        <row r="155">
          <cell r="B155" t="str">
            <v xml:space="preserve"> Activos externos valorados al tipo de cambio L 16.9554=US$1.00</v>
          </cell>
        </row>
        <row r="156">
          <cell r="B156" t="str">
            <v>p/ Programado</v>
          </cell>
        </row>
        <row r="157">
          <cell r="B157" t="str">
            <v>1/ Incluye Financieras.</v>
          </cell>
        </row>
        <row r="158">
          <cell r="B158" t="str">
            <v xml:space="preserve">2/ Excluye Depósitos de FONAPROVI </v>
          </cell>
          <cell r="D158">
            <v>0</v>
          </cell>
          <cell r="E158">
            <v>142.5</v>
          </cell>
          <cell r="F158">
            <v>291.8</v>
          </cell>
          <cell r="G158">
            <v>147.69999999999999</v>
          </cell>
          <cell r="H158">
            <v>94.199999999999989</v>
          </cell>
          <cell r="I158">
            <v>139.69999999999999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RED Table 41"/>
    </sheetNames>
    <sheetDataSet>
      <sheetData sheetId="0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DebtM"/>
      <sheetName val="finreq-m02"/>
      <sheetName val="BoP-m02"/>
      <sheetName val="Input"/>
      <sheetName val="Trade"/>
      <sheetName val="SER"/>
      <sheetName val="Input2"/>
      <sheetName val="DebtSer"/>
      <sheetName val="CAP"/>
      <sheetName val="RES"/>
      <sheetName val="BoP"/>
      <sheetName val="BoP M-T"/>
      <sheetName val="FinReqM-T"/>
      <sheetName val="DEBT"/>
      <sheetName val="Vulnerability Indicators"/>
      <sheetName val="BOP Main"/>
      <sheetName val="BOP Alt"/>
      <sheetName val="month-01"/>
      <sheetName val="FINREQ"/>
      <sheetName val="monthCAP"/>
      <sheetName val="OUTPUT"/>
      <sheetName val="finproj"/>
      <sheetName val="PC+Bond"/>
      <sheetName val="arr"/>
      <sheetName val="PC"/>
      <sheetName val="M-Ttab"/>
      <sheetName val="BondFin"/>
      <sheetName val="PCscen"/>
      <sheetName val="BoP med-t"/>
      <sheetName val="gaps"/>
      <sheetName val="month2000"/>
      <sheetName val="WEO"/>
      <sheetName val="SR_99"/>
      <sheetName val="BoPmonth99"/>
      <sheetName val="Chart1"/>
      <sheetName val="WEOQ5"/>
      <sheetName val="WEOQ6"/>
      <sheetName val="WEOQ7"/>
      <sheetName val="xxweolinksxx"/>
      <sheetName val="Base"/>
      <sheetName val="RED Table 4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t-di"/>
      <sheetName val="HIPC"/>
      <sheetName val="PENSIONES"/>
      <sheetName val="UNIVERSIDADES"/>
      <sheetName val="I D INTERNA"/>
      <sheetName val="CERT.FISCALES"/>
      <sheetName val="SALARIOS"/>
      <sheetName val="REGALIAS"/>
      <sheetName val="IEHD"/>
      <sheetName val="RI-RA"/>
      <sheetName val="INVERSION"/>
      <sheetName val="Mutun"/>
      <sheetName val="Medidas"/>
      <sheetName val="SPNF2002-2015"/>
      <sheetName val="prog-2003"/>
      <sheetName val="prog2003-medidas"/>
      <sheetName val="APERTURA 6,1"/>
      <sheetName val="Apertura con empresas"/>
      <sheetName val="PARAMETROS"/>
      <sheetName val="resumen financiamiento 6.1"/>
      <sheetName val="Apertura DRI"/>
      <sheetName val="TAYLOR 6,1"/>
      <sheetName val="salida FMI"/>
      <sheetName val="resumen financiamiento 6.5"/>
      <sheetName val="RES"/>
      <sheetName val="Input"/>
      <sheetName val="OUTPUT"/>
      <sheetName val="Trad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Null1"/>
    </sheetNames>
    <sheetDataSet>
      <sheetData sheetId="0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YEC-99-00mod"/>
      <sheetName val="PROYECCIONES-PM 2000mod"/>
      <sheetName val="RESUMEN"/>
      <sheetName val="PROYECCIONES-PM 2000mod (2)"/>
      <sheetName val="REV I sem 2000"/>
      <sheetName val="RES"/>
      <sheetName val="Input"/>
      <sheetName val="OUTPUT"/>
      <sheetName val="Trade"/>
      <sheetName val="Null1"/>
      <sheetName val="Output_1"/>
      <sheetName val="TAB51"/>
      <sheetName val="TAB52"/>
      <sheetName val="SR VUL"/>
      <sheetName val="WEOQ6"/>
      <sheetName val="WEOQ7"/>
      <sheetName val="WEOQ5"/>
      <sheetName val="PROYECCIONES-PM_2000mod"/>
      <sheetName val="PROYECCIONES-PM_2000mod_(2)"/>
      <sheetName val="REV_I_sem_2000"/>
    </sheetNames>
    <sheetDataSet>
      <sheetData sheetId="0" refreshError="1"/>
      <sheetData sheetId="1" refreshError="1">
        <row r="29">
          <cell r="B29">
            <v>11364.599999999999</v>
          </cell>
        </row>
      </sheetData>
      <sheetData sheetId="2" refreshError="1"/>
      <sheetData sheetId="3" refreshError="1">
        <row r="66">
          <cell r="F66">
            <v>308.10000000000002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utput PC- Ext"/>
      <sheetName val="INFO"/>
      <sheetName val="Output for fiscal"/>
      <sheetName val="Output PC 2004"/>
      <sheetName val="Output PC 2005"/>
      <sheetName val="Servicio"/>
      <sheetName val="Alivio"/>
      <sheetName val="Flu No Con 05 (Feb 2)"/>
      <sheetName val="Des Acr 04 (Feb 2)"/>
      <sheetName val="Des Deu 2005 (Feb 2)"/>
      <sheetName val="Des Acr 2005 (Feb 2)"/>
      <sheetName val="INPUT-MACRO"/>
      <sheetName val="INPUT--2004"/>
      <sheetName val="Indic 2004"/>
      <sheetName val="Flu No Con 04"/>
      <sheetName val="Monthly--2004"/>
      <sheetName val="Monthly--2005"/>
      <sheetName val="INPUT--2005"/>
      <sheetName val="Summary table"/>
      <sheetName val="Hoja1"/>
      <sheetName val="Program grants and loans"/>
      <sheetName val="Nonconcessional--gross and net"/>
      <sheetName val="NFPS--gross"/>
      <sheetName val="NFPS--net for fiscal"/>
      <sheetName val="Public Sector--gross"/>
      <sheetName val="FPS--gross"/>
      <sheetName val="Des Deu 2004-05"/>
      <sheetName val="Des Acr 2004-05"/>
      <sheetName val="Des Deu 2003,04,05-0ld"/>
      <sheetName val="Des Acr 2003,04,05-old"/>
      <sheetName val="Summary -04-05"/>
      <sheetName val="Cuadro 1"/>
      <sheetName val="CONS"/>
      <sheetName val="Output_PC-_Ext"/>
      <sheetName val="Output_for_fiscal"/>
      <sheetName val="Output_PC_2004"/>
      <sheetName val="Output_PC_2005"/>
      <sheetName val="Flu_No_Con_05_(Feb_2)"/>
      <sheetName val="Des_Acr_04_(Feb_2)"/>
      <sheetName val="Des_Deu_2005_(Feb_2)"/>
      <sheetName val="Des_Acr_2005_(Feb_2)"/>
      <sheetName val="Indic_2004"/>
      <sheetName val="Flu_No_Con_04"/>
      <sheetName val="Summary_table"/>
      <sheetName val="Program_grants_and_loans"/>
      <sheetName val="Nonconcessional--gross_and_net"/>
      <sheetName val="NFPS--net_for_fiscal"/>
      <sheetName val="Public_Sector--gross"/>
      <sheetName val="Des_Deu_2004-05"/>
      <sheetName val="Des_Acr_2004-05"/>
      <sheetName val="Des_Deu_2003,04,05-0ld"/>
      <sheetName val="Des_Acr_2003,04,05-old"/>
      <sheetName val="Summary_-04-05"/>
      <sheetName val="Cuadro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sas interb"/>
      <sheetName val="ponder a y p "/>
      <sheetName val="tasas comparat."/>
      <sheetName val="para SB"/>
      <sheetName val="grafica inter"/>
      <sheetName val="Cont ban"/>
      <sheetName val="DATOS-EDIF"/>
      <sheetName val="SPNF"/>
      <sheetName val="Output_1"/>
      <sheetName val="PROYECCIONES-PM 2000mod"/>
      <sheetName val="PROYECCIONES-PM 2000mod (2)"/>
      <sheetName val="Datos"/>
      <sheetName val="Data"/>
      <sheetName val="tasas_interb"/>
      <sheetName val="ponder_a_y_p_"/>
      <sheetName val="tasas_comparat_"/>
      <sheetName val="para_SB"/>
      <sheetName val="grafica_inter"/>
      <sheetName val="Cont_ban"/>
    </sheetNames>
    <sheetDataSet>
      <sheetData sheetId="0"/>
      <sheetData sheetId="1" refreshError="1">
        <row r="1">
          <cell r="B1" t="str">
            <v>BANCO CENTRAL DE HONDURAS</v>
          </cell>
        </row>
        <row r="2">
          <cell r="B2" t="str">
            <v>DEPTO.  DE ESTUDIOS ECONOMICOS</v>
          </cell>
        </row>
        <row r="3">
          <cell r="B3" t="str">
            <v>Unidad de Programación Financiera</v>
          </cell>
        </row>
        <row r="6">
          <cell r="B6" t="str">
            <v xml:space="preserve">TASA DE INTERES PROMEDIO PONDERADA  EN M/N DE LOS BANCOS </v>
          </cell>
        </row>
        <row r="7">
          <cell r="B7" t="str">
            <v>COMERCIALES Y ASOCIACIONES DE AHORRO Y PRESTAMO</v>
          </cell>
        </row>
        <row r="8">
          <cell r="B8" t="str">
            <v>DEL 08 AL 12 DE MAYO DE 2000</v>
          </cell>
        </row>
        <row r="9">
          <cell r="B9" t="str">
            <v xml:space="preserve"> (tasa en porcentajes y montos en miles de lempiras)</v>
          </cell>
        </row>
        <row r="12">
          <cell r="C12" t="str">
            <v>ACTIVA / PTMOS</v>
          </cell>
          <cell r="I12" t="str">
            <v>PASIVA / DEP. A PLAZO</v>
          </cell>
        </row>
        <row r="13">
          <cell r="C13" t="str">
            <v xml:space="preserve">Monto </v>
          </cell>
          <cell r="D13" t="str">
            <v>Minima</v>
          </cell>
          <cell r="E13" t="str">
            <v>Máxima</v>
          </cell>
          <cell r="F13" t="str">
            <v>Ponderada</v>
          </cell>
          <cell r="G13" t="str">
            <v>Estruc.</v>
          </cell>
          <cell r="H13" t="str">
            <v>prom. pond.</v>
          </cell>
          <cell r="I13" t="str">
            <v xml:space="preserve">Monto </v>
          </cell>
          <cell r="J13" t="str">
            <v>Minima</v>
          </cell>
          <cell r="K13" t="str">
            <v>Máxima</v>
          </cell>
          <cell r="L13" t="str">
            <v>Ponderada</v>
          </cell>
          <cell r="M13" t="str">
            <v>Estruc.</v>
          </cell>
          <cell r="N13" t="str">
            <v>prom. pond.</v>
          </cell>
        </row>
        <row r="14">
          <cell r="B14" t="str">
            <v xml:space="preserve">  COMERCIALES</v>
          </cell>
          <cell r="C14">
            <v>172736.30000000002</v>
          </cell>
          <cell r="F14">
            <v>26.691255109667157</v>
          </cell>
          <cell r="G14">
            <v>0.99999999999999989</v>
          </cell>
          <cell r="H14">
            <v>26.691255109667157</v>
          </cell>
          <cell r="I14">
            <v>352645.2</v>
          </cell>
          <cell r="L14">
            <v>15.60679511588418</v>
          </cell>
          <cell r="M14">
            <v>0.99999999999999989</v>
          </cell>
          <cell r="N14">
            <v>15.60679511588418</v>
          </cell>
        </row>
        <row r="15">
          <cell r="A15">
            <v>1</v>
          </cell>
          <cell r="B15" t="str">
            <v xml:space="preserve">  ATLANTIDA</v>
          </cell>
          <cell r="G15">
            <v>0</v>
          </cell>
          <cell r="H15">
            <v>0</v>
          </cell>
          <cell r="M15">
            <v>0</v>
          </cell>
          <cell r="N15">
            <v>0</v>
          </cell>
        </row>
        <row r="16">
          <cell r="A16">
            <v>2</v>
          </cell>
          <cell r="B16" t="str">
            <v xml:space="preserve">  HONDURAS</v>
          </cell>
          <cell r="C16">
            <v>7000</v>
          </cell>
          <cell r="D16">
            <v>21</v>
          </cell>
          <cell r="E16">
            <v>21</v>
          </cell>
          <cell r="F16">
            <v>21</v>
          </cell>
          <cell r="G16">
            <v>4.0524197866922004E-2</v>
          </cell>
          <cell r="H16">
            <v>0.8510081552053621</v>
          </cell>
          <cell r="I16">
            <v>52005.1</v>
          </cell>
          <cell r="J16">
            <v>13</v>
          </cell>
          <cell r="K16">
            <v>19</v>
          </cell>
          <cell r="L16">
            <v>13.67</v>
          </cell>
          <cell r="M16">
            <v>0.14747145289373001</v>
          </cell>
          <cell r="N16">
            <v>2.0159347610572893</v>
          </cell>
        </row>
        <row r="17">
          <cell r="A17">
            <v>3</v>
          </cell>
          <cell r="B17" t="str">
            <v xml:space="preserve">  OCCIDENTE</v>
          </cell>
          <cell r="C17">
            <v>43816.4</v>
          </cell>
          <cell r="D17">
            <v>22</v>
          </cell>
          <cell r="E17">
            <v>35</v>
          </cell>
          <cell r="F17">
            <v>26.37</v>
          </cell>
          <cell r="G17">
            <v>0.25366063763088592</v>
          </cell>
          <cell r="H17">
            <v>6.6890310143264617</v>
          </cell>
          <cell r="I17">
            <v>24706.6</v>
          </cell>
          <cell r="J17">
            <v>9</v>
          </cell>
          <cell r="K17">
            <v>17</v>
          </cell>
          <cell r="L17">
            <v>14.83</v>
          </cell>
          <cell r="M17">
            <v>7.0060786308731832E-2</v>
          </cell>
          <cell r="N17">
            <v>1.039001460958493</v>
          </cell>
        </row>
        <row r="18">
          <cell r="A18">
            <v>4</v>
          </cell>
          <cell r="B18" t="str">
            <v xml:space="preserve">  LLOYDS</v>
          </cell>
          <cell r="G18">
            <v>0</v>
          </cell>
          <cell r="H18">
            <v>0</v>
          </cell>
          <cell r="M18">
            <v>0</v>
          </cell>
          <cell r="N18">
            <v>0</v>
          </cell>
        </row>
        <row r="19">
          <cell r="A19">
            <v>5</v>
          </cell>
          <cell r="B19" t="str">
            <v xml:space="preserve">  BANCAHORRO</v>
          </cell>
          <cell r="G19">
            <v>0</v>
          </cell>
          <cell r="H19">
            <v>0</v>
          </cell>
          <cell r="M19">
            <v>0</v>
          </cell>
          <cell r="N19">
            <v>0</v>
          </cell>
        </row>
        <row r="20">
          <cell r="A20">
            <v>6</v>
          </cell>
          <cell r="B20" t="str">
            <v xml:space="preserve">  TRABAJADORES</v>
          </cell>
          <cell r="C20">
            <v>8999.5999999999985</v>
          </cell>
          <cell r="D20">
            <v>28</v>
          </cell>
          <cell r="E20">
            <v>40</v>
          </cell>
          <cell r="F20">
            <v>31.85</v>
          </cell>
          <cell r="G20">
            <v>5.210022444616446E-2</v>
          </cell>
          <cell r="H20">
            <v>1.6593921486103382</v>
          </cell>
          <cell r="I20">
            <v>461.9</v>
          </cell>
          <cell r="J20">
            <v>4</v>
          </cell>
          <cell r="K20">
            <v>17</v>
          </cell>
          <cell r="L20">
            <v>14.36</v>
          </cell>
          <cell r="M20">
            <v>1.3098150775907342E-3</v>
          </cell>
          <cell r="N20">
            <v>1.8808944514202942E-2</v>
          </cell>
        </row>
        <row r="21">
          <cell r="A21">
            <v>7</v>
          </cell>
          <cell r="B21" t="str">
            <v xml:space="preserve">  BANCAHSA</v>
          </cell>
          <cell r="C21">
            <v>36140.199999999997</v>
          </cell>
          <cell r="D21">
            <v>20</v>
          </cell>
          <cell r="E21">
            <v>36</v>
          </cell>
          <cell r="F21">
            <v>24.57</v>
          </cell>
          <cell r="G21">
            <v>0.20922180225001921</v>
          </cell>
          <cell r="H21">
            <v>5.140579681282972</v>
          </cell>
          <cell r="I21">
            <v>68859.5</v>
          </cell>
          <cell r="J21">
            <v>10</v>
          </cell>
          <cell r="K21">
            <v>16</v>
          </cell>
          <cell r="L21">
            <v>15.23</v>
          </cell>
          <cell r="M21">
            <v>0.19526566645455545</v>
          </cell>
          <cell r="N21">
            <v>2.9738961001028796</v>
          </cell>
        </row>
        <row r="22">
          <cell r="A22">
            <v>8</v>
          </cell>
          <cell r="B22" t="str">
            <v xml:space="preserve">  BANCOMER</v>
          </cell>
          <cell r="G22">
            <v>0</v>
          </cell>
          <cell r="H22">
            <v>0</v>
          </cell>
          <cell r="M22">
            <v>0</v>
          </cell>
          <cell r="N22">
            <v>0</v>
          </cell>
        </row>
        <row r="23">
          <cell r="A23">
            <v>9</v>
          </cell>
          <cell r="B23" t="str">
            <v xml:space="preserve"> CONTINENTAL</v>
          </cell>
          <cell r="G23">
            <v>0</v>
          </cell>
          <cell r="H23">
            <v>0</v>
          </cell>
          <cell r="M23">
            <v>0</v>
          </cell>
          <cell r="N23">
            <v>0</v>
          </cell>
        </row>
        <row r="24">
          <cell r="A24">
            <v>10</v>
          </cell>
          <cell r="B24" t="str">
            <v xml:space="preserve">  FICENSA</v>
          </cell>
          <cell r="G24">
            <v>0</v>
          </cell>
          <cell r="H24">
            <v>0</v>
          </cell>
          <cell r="M24">
            <v>0</v>
          </cell>
          <cell r="N24">
            <v>0</v>
          </cell>
        </row>
        <row r="25">
          <cell r="A25">
            <v>11</v>
          </cell>
          <cell r="B25" t="str">
            <v xml:space="preserve">  SOGERIN</v>
          </cell>
          <cell r="C25">
            <v>872</v>
          </cell>
          <cell r="D25">
            <v>28</v>
          </cell>
          <cell r="E25">
            <v>33</v>
          </cell>
          <cell r="F25">
            <v>32.6</v>
          </cell>
          <cell r="G25">
            <v>5.0481572199937126E-3</v>
          </cell>
          <cell r="H25">
            <v>0.16456992537179504</v>
          </cell>
          <cell r="M25">
            <v>0</v>
          </cell>
          <cell r="N25">
            <v>0</v>
          </cell>
        </row>
        <row r="26">
          <cell r="A26">
            <v>12</v>
          </cell>
          <cell r="B26" t="str">
            <v xml:space="preserve">  BANFFAA</v>
          </cell>
          <cell r="C26">
            <v>5702.1</v>
          </cell>
          <cell r="D26">
            <v>30</v>
          </cell>
          <cell r="E26">
            <v>37</v>
          </cell>
          <cell r="F26">
            <v>31.89</v>
          </cell>
          <cell r="G26">
            <v>3.301043266528228E-2</v>
          </cell>
          <cell r="H26">
            <v>1.052702697695852</v>
          </cell>
          <cell r="I26">
            <v>23658.199999999997</v>
          </cell>
          <cell r="J26">
            <v>4</v>
          </cell>
          <cell r="K26">
            <v>18.84</v>
          </cell>
          <cell r="L26">
            <v>15.82</v>
          </cell>
          <cell r="M26">
            <v>6.7087826517984644E-2</v>
          </cell>
          <cell r="N26">
            <v>1.0613294155145172</v>
          </cell>
        </row>
        <row r="27">
          <cell r="A27">
            <v>13</v>
          </cell>
          <cell r="B27" t="str">
            <v xml:space="preserve">  BAMER</v>
          </cell>
          <cell r="C27">
            <v>50675.7</v>
          </cell>
          <cell r="D27">
            <v>22</v>
          </cell>
          <cell r="E27">
            <v>35</v>
          </cell>
          <cell r="F27">
            <v>26.87</v>
          </cell>
          <cell r="G27">
            <v>0.29337029912068274</v>
          </cell>
          <cell r="H27">
            <v>7.8828599373727455</v>
          </cell>
          <cell r="I27">
            <v>38659.1</v>
          </cell>
          <cell r="J27">
            <v>8</v>
          </cell>
          <cell r="K27">
            <v>10.5</v>
          </cell>
          <cell r="L27">
            <v>15.33</v>
          </cell>
          <cell r="M27">
            <v>0.10962604907141794</v>
          </cell>
          <cell r="N27">
            <v>1.6805673322648371</v>
          </cell>
        </row>
        <row r="28">
          <cell r="A28">
            <v>14</v>
          </cell>
          <cell r="B28" t="str">
            <v xml:space="preserve">  BANHCAFE</v>
          </cell>
          <cell r="G28">
            <v>0</v>
          </cell>
          <cell r="H28">
            <v>0</v>
          </cell>
          <cell r="M28">
            <v>0</v>
          </cell>
          <cell r="N28">
            <v>0</v>
          </cell>
        </row>
        <row r="29">
          <cell r="A29">
            <v>15</v>
          </cell>
          <cell r="B29" t="str">
            <v xml:space="preserve">  BANPAIS</v>
          </cell>
          <cell r="G29">
            <v>0</v>
          </cell>
          <cell r="H29">
            <v>0</v>
          </cell>
          <cell r="M29">
            <v>0</v>
          </cell>
          <cell r="N29">
            <v>0</v>
          </cell>
        </row>
        <row r="30">
          <cell r="A30">
            <v>16</v>
          </cell>
          <cell r="B30" t="str">
            <v xml:space="preserve">  BANEXPO</v>
          </cell>
          <cell r="G30">
            <v>0</v>
          </cell>
          <cell r="H30">
            <v>0</v>
          </cell>
          <cell r="M30">
            <v>0</v>
          </cell>
          <cell r="N30">
            <v>0</v>
          </cell>
        </row>
        <row r="31">
          <cell r="A31">
            <v>17</v>
          </cell>
          <cell r="B31" t="str">
            <v xml:space="preserve">  BANHCRESER</v>
          </cell>
          <cell r="C31">
            <v>615.6</v>
          </cell>
          <cell r="D31">
            <v>34</v>
          </cell>
          <cell r="E31">
            <v>34</v>
          </cell>
          <cell r="F31">
            <v>34</v>
          </cell>
          <cell r="G31">
            <v>3.5638137438395979E-3</v>
          </cell>
          <cell r="H31">
            <v>0.12116966729054633</v>
          </cell>
          <cell r="I31">
            <v>38603.800000000003</v>
          </cell>
          <cell r="J31">
            <v>3</v>
          </cell>
          <cell r="K31">
            <v>22</v>
          </cell>
          <cell r="L31">
            <v>17.97</v>
          </cell>
          <cell r="M31">
            <v>0.10946923423316127</v>
          </cell>
          <cell r="N31">
            <v>1.9671621391699079</v>
          </cell>
        </row>
        <row r="32">
          <cell r="A32">
            <v>18</v>
          </cell>
          <cell r="B32" t="str">
            <v xml:space="preserve">  BANPRO</v>
          </cell>
          <cell r="G32">
            <v>0</v>
          </cell>
          <cell r="H32">
            <v>0</v>
          </cell>
          <cell r="M32">
            <v>0</v>
          </cell>
          <cell r="N32">
            <v>0</v>
          </cell>
        </row>
        <row r="33">
          <cell r="A33">
            <v>19</v>
          </cell>
          <cell r="B33" t="str">
            <v xml:space="preserve">  BANCORP</v>
          </cell>
          <cell r="G33">
            <v>0</v>
          </cell>
          <cell r="H33">
            <v>0</v>
          </cell>
          <cell r="M33">
            <v>0</v>
          </cell>
          <cell r="N33">
            <v>0</v>
          </cell>
        </row>
        <row r="34">
          <cell r="A34">
            <v>20</v>
          </cell>
          <cell r="B34" t="str">
            <v xml:space="preserve">  FICOHSA</v>
          </cell>
          <cell r="C34">
            <v>17055.7</v>
          </cell>
          <cell r="D34">
            <v>23</v>
          </cell>
          <cell r="E34">
            <v>36</v>
          </cell>
          <cell r="F34">
            <v>28.4</v>
          </cell>
          <cell r="G34">
            <v>9.8738365936980238E-2</v>
          </cell>
          <cell r="H34">
            <v>2.8041695926102386</v>
          </cell>
          <cell r="I34">
            <v>69856.800000000003</v>
          </cell>
          <cell r="J34">
            <v>5</v>
          </cell>
          <cell r="K34">
            <v>20</v>
          </cell>
          <cell r="L34">
            <v>16.059999999999999</v>
          </cell>
          <cell r="M34">
            <v>0.19809372139476164</v>
          </cell>
          <cell r="N34">
            <v>3.1813851655998717</v>
          </cell>
        </row>
        <row r="35">
          <cell r="A35">
            <v>21</v>
          </cell>
          <cell r="B35" t="str">
            <v xml:space="preserve">  CAPITAL</v>
          </cell>
          <cell r="C35">
            <v>1034</v>
          </cell>
          <cell r="D35">
            <v>26</v>
          </cell>
          <cell r="E35">
            <v>33</v>
          </cell>
          <cell r="F35">
            <v>31.3</v>
          </cell>
          <cell r="G35">
            <v>5.9860029420567649E-3</v>
          </cell>
          <cell r="H35">
            <v>0.18736189208637674</v>
          </cell>
          <cell r="I35">
            <v>20201.8</v>
          </cell>
          <cell r="J35">
            <v>11</v>
          </cell>
          <cell r="K35">
            <v>18</v>
          </cell>
          <cell r="L35">
            <v>16.399999999999999</v>
          </cell>
          <cell r="M35">
            <v>5.7286473770237052E-2</v>
          </cell>
          <cell r="N35">
            <v>0.93949816983188761</v>
          </cell>
        </row>
        <row r="36">
          <cell r="A36">
            <v>22</v>
          </cell>
          <cell r="B36" t="str">
            <v xml:space="preserve">  FUTURO</v>
          </cell>
          <cell r="G36">
            <v>0</v>
          </cell>
          <cell r="H36">
            <v>0</v>
          </cell>
          <cell r="M36">
            <v>0</v>
          </cell>
          <cell r="N36">
            <v>0</v>
          </cell>
        </row>
        <row r="37">
          <cell r="A37">
            <v>23</v>
          </cell>
          <cell r="B37" t="str">
            <v xml:space="preserve">  CREDOMATIC</v>
          </cell>
          <cell r="C37">
            <v>825</v>
          </cell>
          <cell r="D37">
            <v>27</v>
          </cell>
          <cell r="E37">
            <v>30</v>
          </cell>
          <cell r="F37">
            <v>28.98</v>
          </cell>
          <cell r="G37">
            <v>4.7760661771729506E-3</v>
          </cell>
          <cell r="H37">
            <v>0.13841039781447212</v>
          </cell>
          <cell r="I37">
            <v>15632.4</v>
          </cell>
          <cell r="J37">
            <v>9.5</v>
          </cell>
          <cell r="K37">
            <v>17.5</v>
          </cell>
          <cell r="L37">
            <v>16.45</v>
          </cell>
          <cell r="M37">
            <v>4.4328974277829385E-2</v>
          </cell>
          <cell r="N37">
            <v>0.72921162687029339</v>
          </cell>
        </row>
        <row r="39">
          <cell r="B39" t="str">
            <v xml:space="preserve">  ASOCIACIONES</v>
          </cell>
          <cell r="C39">
            <v>101001.2</v>
          </cell>
          <cell r="F39">
            <v>29.686565209126229</v>
          </cell>
          <cell r="G39">
            <v>1</v>
          </cell>
          <cell r="H39">
            <v>29.686565209126229</v>
          </cell>
          <cell r="I39">
            <v>4056.7999999999997</v>
          </cell>
          <cell r="L39">
            <v>13.673713764543484</v>
          </cell>
          <cell r="M39">
            <v>1</v>
          </cell>
          <cell r="N39">
            <v>13.673713764543484</v>
          </cell>
        </row>
        <row r="40">
          <cell r="A40">
            <v>1</v>
          </cell>
          <cell r="B40" t="str">
            <v xml:space="preserve">  VIVIENDA</v>
          </cell>
          <cell r="C40">
            <v>3879.2</v>
          </cell>
          <cell r="D40">
            <v>25</v>
          </cell>
          <cell r="E40">
            <v>33</v>
          </cell>
          <cell r="F40">
            <v>30.48</v>
          </cell>
          <cell r="G40">
            <v>3.8407464465768724E-2</v>
          </cell>
          <cell r="H40">
            <v>1.1706595169166307</v>
          </cell>
          <cell r="I40">
            <v>3642.1</v>
          </cell>
          <cell r="J40">
            <v>9</v>
          </cell>
          <cell r="K40">
            <v>13</v>
          </cell>
          <cell r="L40">
            <v>13.31</v>
          </cell>
          <cell r="M40">
            <v>0.89777657266811284</v>
          </cell>
          <cell r="N40">
            <v>11.949406182212583</v>
          </cell>
        </row>
        <row r="41">
          <cell r="A41">
            <v>2</v>
          </cell>
          <cell r="B41" t="str">
            <v xml:space="preserve">  CASA PROPIA</v>
          </cell>
          <cell r="C41">
            <v>95989.3</v>
          </cell>
          <cell r="D41">
            <v>20</v>
          </cell>
          <cell r="E41">
            <v>36</v>
          </cell>
          <cell r="F41">
            <v>29.58</v>
          </cell>
          <cell r="G41">
            <v>0.95037781729325999</v>
          </cell>
          <cell r="H41">
            <v>28.112175835534629</v>
          </cell>
          <cell r="I41">
            <v>266.7</v>
          </cell>
          <cell r="J41">
            <v>6</v>
          </cell>
          <cell r="K41">
            <v>20</v>
          </cell>
          <cell r="L41">
            <v>15.13</v>
          </cell>
          <cell r="M41">
            <v>6.5741471110234664E-2</v>
          </cell>
          <cell r="N41">
            <v>0.99466845789785052</v>
          </cell>
        </row>
        <row r="42">
          <cell r="A42">
            <v>3</v>
          </cell>
          <cell r="B42" t="str">
            <v xml:space="preserve">  CONSTANCIA</v>
          </cell>
          <cell r="G42">
            <v>0</v>
          </cell>
          <cell r="H42">
            <v>0</v>
          </cell>
          <cell r="M42">
            <v>0</v>
          </cell>
          <cell r="N42">
            <v>0</v>
          </cell>
        </row>
        <row r="43">
          <cell r="A43">
            <v>4</v>
          </cell>
          <cell r="B43" t="str">
            <v xml:space="preserve">  METROPOLITANA</v>
          </cell>
          <cell r="C43">
            <v>1132.7</v>
          </cell>
          <cell r="D43">
            <v>36</v>
          </cell>
          <cell r="E43">
            <v>36</v>
          </cell>
          <cell r="F43">
            <v>36</v>
          </cell>
          <cell r="G43">
            <v>1.1214718240971396E-2</v>
          </cell>
          <cell r="H43">
            <v>0.40372985667497024</v>
          </cell>
          <cell r="I43">
            <v>148</v>
          </cell>
          <cell r="J43">
            <v>20</v>
          </cell>
          <cell r="K43">
            <v>20</v>
          </cell>
          <cell r="L43">
            <v>20</v>
          </cell>
          <cell r="M43">
            <v>3.6481956221652539E-2</v>
          </cell>
          <cell r="N43">
            <v>0.72963912443305079</v>
          </cell>
        </row>
        <row r="44">
          <cell r="B44" t="str">
            <v xml:space="preserve">  TOTAL  SISTEMA</v>
          </cell>
          <cell r="C44">
            <v>273737.5</v>
          </cell>
          <cell r="F44">
            <v>27.796437682085937</v>
          </cell>
          <cell r="G44">
            <v>1</v>
          </cell>
          <cell r="H44">
            <v>27.796437682085937</v>
          </cell>
          <cell r="I44">
            <v>356702</v>
          </cell>
          <cell r="L44">
            <v>15.584810029099922</v>
          </cell>
          <cell r="N44">
            <v>15.584810029099922</v>
          </cell>
        </row>
        <row r="47">
          <cell r="B47" t="str">
            <v>Tegucigalpa, M.D.C.</v>
          </cell>
        </row>
      </sheetData>
      <sheetData sheetId="2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>
        <row r="1">
          <cell r="B1" t="str">
            <v>BANCO CENTRAL DE HONDURAS</v>
          </cell>
        </row>
      </sheetData>
      <sheetData sheetId="15"/>
      <sheetData sheetId="16"/>
      <sheetData sheetId="17"/>
      <sheetData sheetId="18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Sum1"/>
      <sheetName val="Sum2"/>
      <sheetName val="BCV"/>
      <sheetName val="Macro"/>
      <sheetName val="Projections"/>
      <sheetName val="Debt"/>
      <sheetName val="PDVSA"/>
      <sheetName val="CashFlow"/>
      <sheetName val="Trade Ind"/>
      <sheetName val="Indicators"/>
      <sheetName val="WEO"/>
      <sheetName val="Berne Union"/>
      <sheetName val="PROYECCIONES-PM 2000mod"/>
      <sheetName val="PROYECCIONES-PM 2000mod (2)"/>
      <sheetName val="Base"/>
      <sheetName val="Cuadro 11"/>
      <sheetName val="ponder a y p "/>
      <sheetName val="SPNF"/>
      <sheetName val="Trade_Ind"/>
      <sheetName val="Berne_Union"/>
      <sheetName val="PROYECCIONES-PM_2000mod"/>
      <sheetName val="PROYECCIONES-PM_2000mod_(2)"/>
      <sheetName val="Datos"/>
      <sheetName val="Projections:PDVSA"/>
      <sheetName val="Imp"/>
      <sheetName val="Trad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B2">
            <v>1987</v>
          </cell>
          <cell r="C2">
            <v>1988</v>
          </cell>
          <cell r="D2">
            <v>1989</v>
          </cell>
          <cell r="E2">
            <v>1990</v>
          </cell>
          <cell r="F2">
            <v>1991</v>
          </cell>
          <cell r="G2">
            <v>1992</v>
          </cell>
          <cell r="H2">
            <v>1993</v>
          </cell>
          <cell r="I2">
            <v>1994</v>
          </cell>
          <cell r="J2" t="str">
            <v>1995</v>
          </cell>
          <cell r="K2" t="str">
            <v>1995</v>
          </cell>
          <cell r="L2" t="str">
            <v>1995</v>
          </cell>
          <cell r="M2" t="str">
            <v>1995</v>
          </cell>
          <cell r="N2">
            <v>1995</v>
          </cell>
          <cell r="O2">
            <v>1996</v>
          </cell>
          <cell r="P2">
            <v>1996</v>
          </cell>
          <cell r="Q2">
            <v>1996</v>
          </cell>
          <cell r="R2">
            <v>1996</v>
          </cell>
          <cell r="S2">
            <v>1996</v>
          </cell>
          <cell r="T2">
            <v>1997</v>
          </cell>
          <cell r="U2">
            <v>1997</v>
          </cell>
          <cell r="V2">
            <v>1997</v>
          </cell>
          <cell r="W2">
            <v>1997</v>
          </cell>
          <cell r="X2">
            <v>1997</v>
          </cell>
          <cell r="Y2">
            <v>1998</v>
          </cell>
          <cell r="Z2">
            <v>1998</v>
          </cell>
          <cell r="AA2">
            <v>1998</v>
          </cell>
          <cell r="AB2">
            <v>1998</v>
          </cell>
          <cell r="AC2">
            <v>1998</v>
          </cell>
          <cell r="AD2">
            <v>1998</v>
          </cell>
          <cell r="AE2">
            <v>1998</v>
          </cell>
          <cell r="AF2">
            <v>1998</v>
          </cell>
          <cell r="AG2">
            <v>1998</v>
          </cell>
          <cell r="AH2">
            <v>1998</v>
          </cell>
          <cell r="AI2">
            <v>1998</v>
          </cell>
          <cell r="AJ2">
            <v>1998</v>
          </cell>
          <cell r="AK2">
            <v>1998</v>
          </cell>
          <cell r="AL2">
            <v>1998</v>
          </cell>
          <cell r="AM2">
            <v>1998</v>
          </cell>
          <cell r="AN2">
            <v>1999</v>
          </cell>
          <cell r="AO2">
            <v>1999</v>
          </cell>
          <cell r="AP2">
            <v>2000</v>
          </cell>
          <cell r="AQ2">
            <v>2001</v>
          </cell>
          <cell r="AR2">
            <v>2002</v>
          </cell>
          <cell r="AS2">
            <v>2003</v>
          </cell>
          <cell r="AT2">
            <v>2004</v>
          </cell>
        </row>
        <row r="3">
          <cell r="J3" t="str">
            <v>Q1</v>
          </cell>
          <cell r="K3" t="str">
            <v>Q2</v>
          </cell>
          <cell r="L3" t="str">
            <v>Q3</v>
          </cell>
          <cell r="M3" t="str">
            <v>Q4</v>
          </cell>
          <cell r="O3" t="str">
            <v>Q1</v>
          </cell>
          <cell r="P3" t="str">
            <v>Q2</v>
          </cell>
          <cell r="Q3" t="str">
            <v>Q3</v>
          </cell>
          <cell r="R3" t="str">
            <v>Q4</v>
          </cell>
          <cell r="T3" t="str">
            <v>Q1</v>
          </cell>
          <cell r="U3" t="str">
            <v>Q2</v>
          </cell>
          <cell r="V3" t="str">
            <v>Q3</v>
          </cell>
          <cell r="W3" t="str">
            <v>Q4</v>
          </cell>
          <cell r="Y3" t="str">
            <v>Q1</v>
          </cell>
          <cell r="Z3" t="str">
            <v>Q2</v>
          </cell>
          <cell r="AA3" t="str">
            <v>Q3</v>
          </cell>
          <cell r="AB3" t="str">
            <v>Q4</v>
          </cell>
          <cell r="AC3" t="str">
            <v>Rev-3</v>
          </cell>
          <cell r="AD3" t="str">
            <v>Q1</v>
          </cell>
          <cell r="AE3" t="str">
            <v>Q2</v>
          </cell>
          <cell r="AF3" t="str">
            <v>Q3</v>
          </cell>
          <cell r="AG3" t="str">
            <v>Q4</v>
          </cell>
          <cell r="AH3" t="str">
            <v>Rev-3</v>
          </cell>
          <cell r="AI3" t="str">
            <v>Q1</v>
          </cell>
          <cell r="AJ3" t="str">
            <v>Q2</v>
          </cell>
          <cell r="AK3" t="str">
            <v>Q3</v>
          </cell>
          <cell r="AL3" t="str">
            <v>Q4</v>
          </cell>
          <cell r="AM3" t="str">
            <v>Yr.</v>
          </cell>
          <cell r="AN3" t="str">
            <v>Auth</v>
          </cell>
          <cell r="AO3" t="str">
            <v>Staff</v>
          </cell>
        </row>
        <row r="4">
          <cell r="O4" t="str">
            <v>Prel.</v>
          </cell>
          <cell r="P4" t="str">
            <v>Prel.</v>
          </cell>
          <cell r="Q4" t="str">
            <v>Prel.</v>
          </cell>
          <cell r="R4" t="str">
            <v>Prel.</v>
          </cell>
          <cell r="S4" t="str">
            <v>Prel.</v>
          </cell>
          <cell r="T4" t="str">
            <v>Prel.</v>
          </cell>
          <cell r="U4" t="str">
            <v>Prel.</v>
          </cell>
          <cell r="V4" t="str">
            <v>Prel.</v>
          </cell>
          <cell r="W4" t="str">
            <v>Prel.</v>
          </cell>
          <cell r="X4" t="str">
            <v>Prel.</v>
          </cell>
          <cell r="Y4" t="str">
            <v>Prog.</v>
          </cell>
          <cell r="Z4" t="str">
            <v>Prog.</v>
          </cell>
          <cell r="AA4" t="str">
            <v>Prog.</v>
          </cell>
          <cell r="AB4" t="str">
            <v>Prog.</v>
          </cell>
          <cell r="AC4" t="str">
            <v>Prog.</v>
          </cell>
          <cell r="AD4" t="str">
            <v>Prog.</v>
          </cell>
          <cell r="AE4" t="str">
            <v>Prog.</v>
          </cell>
          <cell r="AF4" t="str">
            <v>Prog.</v>
          </cell>
          <cell r="AG4" t="str">
            <v>Prog.</v>
          </cell>
          <cell r="AH4" t="str">
            <v>Prog.</v>
          </cell>
          <cell r="AI4" t="str">
            <v>Prel.</v>
          </cell>
          <cell r="AJ4" t="str">
            <v>Prel.</v>
          </cell>
          <cell r="AK4" t="str">
            <v>Prel.</v>
          </cell>
          <cell r="AL4" t="str">
            <v>Prel.</v>
          </cell>
          <cell r="AM4" t="str">
            <v>Prel.</v>
          </cell>
          <cell r="AN4" t="str">
            <v>Proj.</v>
          </cell>
          <cell r="AO4" t="str">
            <v>Proj.</v>
          </cell>
          <cell r="AP4" t="str">
            <v>Proj.</v>
          </cell>
          <cell r="AQ4" t="str">
            <v>Proj.</v>
          </cell>
          <cell r="AR4" t="str">
            <v>Proj.</v>
          </cell>
          <cell r="AS4" t="str">
            <v>Proj.</v>
          </cell>
          <cell r="AT4" t="str">
            <v>Proj.</v>
          </cell>
        </row>
        <row r="6">
          <cell r="B6">
            <v>-2921.846</v>
          </cell>
          <cell r="C6">
            <v>-5953.9814000000006</v>
          </cell>
          <cell r="D6">
            <v>2175.7862000000005</v>
          </cell>
          <cell r="E6">
            <v>8452</v>
          </cell>
          <cell r="F6">
            <v>1924</v>
          </cell>
          <cell r="G6">
            <v>-3753</v>
          </cell>
          <cell r="H6">
            <v>-1992.7672000000002</v>
          </cell>
          <cell r="I6">
            <v>2541</v>
          </cell>
          <cell r="J6">
            <v>1057.586</v>
          </cell>
          <cell r="K6">
            <v>508.68799999999999</v>
          </cell>
          <cell r="L6">
            <v>-113.79999999999995</v>
          </cell>
          <cell r="M6">
            <v>565.73299999999995</v>
          </cell>
          <cell r="N6">
            <v>2018.2069999999999</v>
          </cell>
          <cell r="O6">
            <v>1942.16</v>
          </cell>
          <cell r="P6">
            <v>1189.05</v>
          </cell>
          <cell r="Q6">
            <v>2376</v>
          </cell>
          <cell r="R6">
            <v>3317</v>
          </cell>
          <cell r="S6">
            <v>8824.27</v>
          </cell>
          <cell r="T6">
            <v>2024.37</v>
          </cell>
          <cell r="U6">
            <v>1102.54</v>
          </cell>
          <cell r="V6">
            <v>549.63</v>
          </cell>
          <cell r="W6">
            <v>1008.1599999999999</v>
          </cell>
          <cell r="X6">
            <v>4684.7</v>
          </cell>
          <cell r="Y6">
            <v>244.7659014869362</v>
          </cell>
          <cell r="Z6">
            <v>-111.05554753685104</v>
          </cell>
          <cell r="AA6">
            <v>-464.34658760663842</v>
          </cell>
          <cell r="AB6">
            <v>501.33117648661573</v>
          </cell>
          <cell r="AC6">
            <v>170.69494283006665</v>
          </cell>
          <cell r="AD6">
            <v>299.43484632237369</v>
          </cell>
          <cell r="AE6">
            <v>-279.47940708625174</v>
          </cell>
          <cell r="AF6">
            <v>-338.90370090463983</v>
          </cell>
          <cell r="AG6">
            <v>-479.3342512642858</v>
          </cell>
          <cell r="AH6">
            <v>-790.78251293280459</v>
          </cell>
          <cell r="AI6">
            <v>-284.50711999999999</v>
          </cell>
          <cell r="AJ6">
            <v>-691.35270300000025</v>
          </cell>
          <cell r="AK6">
            <v>-365.12059999999951</v>
          </cell>
          <cell r="AL6">
            <v>-142.19319999999971</v>
          </cell>
          <cell r="AM6">
            <v>-1483.173622999997</v>
          </cell>
          <cell r="AN6">
            <v>-3119.1132356658786</v>
          </cell>
          <cell r="AO6">
            <v>-4422.7923318088333</v>
          </cell>
          <cell r="AP6">
            <v>-4581.7563565312812</v>
          </cell>
          <cell r="AQ6">
            <v>-6908.233072595719</v>
          </cell>
          <cell r="AR6">
            <v>-7882.8903497072452</v>
          </cell>
          <cell r="AS6">
            <v>-9137.4223165277072</v>
          </cell>
          <cell r="AT6">
            <v>-10191.551803354865</v>
          </cell>
        </row>
        <row r="9">
          <cell r="B9">
            <v>10564</v>
          </cell>
          <cell r="C9">
            <v>10195</v>
          </cell>
          <cell r="D9">
            <v>13054</v>
          </cell>
          <cell r="E9">
            <v>17617</v>
          </cell>
          <cell r="F9">
            <v>15156</v>
          </cell>
          <cell r="G9">
            <v>13988</v>
          </cell>
          <cell r="H9">
            <v>14586</v>
          </cell>
          <cell r="I9">
            <v>15905</v>
          </cell>
          <cell r="J9">
            <v>4395</v>
          </cell>
          <cell r="K9">
            <v>5065</v>
          </cell>
          <cell r="L9">
            <v>4585</v>
          </cell>
          <cell r="M9">
            <v>4797</v>
          </cell>
          <cell r="N9">
            <v>18842</v>
          </cell>
          <cell r="O9">
            <v>4847</v>
          </cell>
          <cell r="P9">
            <v>5551</v>
          </cell>
          <cell r="Q9">
            <v>5924</v>
          </cell>
          <cell r="R9">
            <v>7078</v>
          </cell>
          <cell r="S9">
            <v>23400</v>
          </cell>
          <cell r="T9">
            <v>5696</v>
          </cell>
          <cell r="U9">
            <v>5820</v>
          </cell>
          <cell r="V9">
            <v>5997</v>
          </cell>
          <cell r="W9">
            <v>5932</v>
          </cell>
          <cell r="X9">
            <v>23445</v>
          </cell>
          <cell r="Y9">
            <v>4455.0976000000001</v>
          </cell>
          <cell r="Z9">
            <v>4702.9871200000007</v>
          </cell>
          <cell r="AA9">
            <v>4948.6144240000003</v>
          </cell>
          <cell r="AB9">
            <v>5900.9577600000002</v>
          </cell>
          <cell r="AC9">
            <v>20007.656904000003</v>
          </cell>
          <cell r="AD9">
            <v>4477.5828799999999</v>
          </cell>
          <cell r="AE9">
            <v>4341.9072969999997</v>
          </cell>
          <cell r="AF9">
            <v>4406.0554120000006</v>
          </cell>
          <cell r="AG9">
            <v>4200.0706640000008</v>
          </cell>
          <cell r="AH9">
            <v>17425.616253</v>
          </cell>
          <cell r="AI9">
            <v>4528.5828799999999</v>
          </cell>
          <cell r="AJ9">
            <v>4396.9072969999997</v>
          </cell>
          <cell r="AK9">
            <v>4296.1994000000004</v>
          </cell>
          <cell r="AL9">
            <v>4189.8068000000003</v>
          </cell>
          <cell r="AM9">
            <v>17411.496377000003</v>
          </cell>
          <cell r="AN9">
            <v>15628.692369</v>
          </cell>
          <cell r="AO9">
            <v>15312.054368999999</v>
          </cell>
          <cell r="AP9">
            <v>17040.937447743341</v>
          </cell>
          <cell r="AQ9">
            <v>19913.26766326799</v>
          </cell>
          <cell r="AR9">
            <v>21501.884945067617</v>
          </cell>
          <cell r="AS9">
            <v>23039.872295464811</v>
          </cell>
          <cell r="AT9">
            <v>24262.637114675206</v>
          </cell>
        </row>
        <row r="10">
          <cell r="C10">
            <v>-3.4929950776221075E-2</v>
          </cell>
          <cell r="D10">
            <v>0.28043158410985769</v>
          </cell>
          <cell r="E10">
            <v>0.34954803125478784</v>
          </cell>
          <cell r="F10">
            <v>-0.13969461315774534</v>
          </cell>
          <cell r="G10">
            <v>-7.7065188704143583E-2</v>
          </cell>
          <cell r="H10">
            <v>4.2750929368029711E-2</v>
          </cell>
          <cell r="I10">
            <v>9.0429178664472865E-2</v>
          </cell>
          <cell r="N10">
            <v>0.18465891229173215</v>
          </cell>
          <cell r="O10">
            <v>0.10284414106939699</v>
          </cell>
          <cell r="P10">
            <v>9.5952615992102697E-2</v>
          </cell>
          <cell r="Q10">
            <v>0.29203925845147216</v>
          </cell>
          <cell r="R10">
            <v>0.475505524286012</v>
          </cell>
          <cell r="S10">
            <v>0.24190637936524784</v>
          </cell>
          <cell r="T10">
            <v>0.17515989271714472</v>
          </cell>
          <cell r="U10">
            <v>4.8459736984327151E-2</v>
          </cell>
          <cell r="V10">
            <v>1.232275489534107E-2</v>
          </cell>
          <cell r="W10">
            <v>-0.16191014410850524</v>
          </cell>
          <cell r="X10">
            <v>1.9230769230769162E-3</v>
          </cell>
          <cell r="Y10">
            <v>-0.21605510990374466</v>
          </cell>
          <cell r="Z10">
            <v>-0.19051154352220634</v>
          </cell>
          <cell r="AA10">
            <v>-0.17321940632251376</v>
          </cell>
          <cell r="AB10">
            <v>-1.8277413065105885E-2</v>
          </cell>
          <cell r="AC10">
            <v>-0.14821055499609026</v>
          </cell>
          <cell r="AD10">
            <v>-0.21390750000000003</v>
          </cell>
          <cell r="AE10">
            <v>-0.25396781838487981</v>
          </cell>
          <cell r="AF10">
            <v>-0.26529007637151902</v>
          </cell>
          <cell r="AG10">
            <v>-0.29196381254214421</v>
          </cell>
          <cell r="AH10">
            <v>-0.25674488150991681</v>
          </cell>
          <cell r="AI10">
            <v>-0.20495384831460672</v>
          </cell>
          <cell r="AJ10">
            <v>-2.9076553634809543E-2</v>
          </cell>
          <cell r="AK10">
            <v>-2.2904257514983817E-2</v>
          </cell>
          <cell r="AL10">
            <v>-2.4764353349148616E-2</v>
          </cell>
          <cell r="AM10">
            <v>-0.25734713683088062</v>
          </cell>
          <cell r="AN10">
            <v>-0.10311967496074292</v>
          </cell>
          <cell r="AO10">
            <v>-0.12129051009235492</v>
          </cell>
          <cell r="AP10">
            <v>0.11290993599418964</v>
          </cell>
          <cell r="AQ10">
            <v>0.16855470682483031</v>
          </cell>
          <cell r="AR10">
            <v>7.9776825615114344E-2</v>
          </cell>
          <cell r="AS10">
            <v>7.1528024372114363E-2</v>
          </cell>
          <cell r="AT10">
            <v>5.3071683884770682E-2</v>
          </cell>
        </row>
        <row r="12">
          <cell r="B12">
            <v>9054</v>
          </cell>
          <cell r="C12">
            <v>8136</v>
          </cell>
          <cell r="D12">
            <v>10001</v>
          </cell>
          <cell r="E12">
            <v>14085</v>
          </cell>
          <cell r="F12">
            <v>12307</v>
          </cell>
          <cell r="G12">
            <v>11014</v>
          </cell>
          <cell r="H12">
            <v>10855</v>
          </cell>
          <cell r="I12">
            <v>11351</v>
          </cell>
          <cell r="J12">
            <v>3054</v>
          </cell>
          <cell r="K12">
            <v>3671</v>
          </cell>
          <cell r="L12">
            <v>3306</v>
          </cell>
          <cell r="M12">
            <v>3599</v>
          </cell>
          <cell r="N12">
            <v>13630</v>
          </cell>
          <cell r="O12">
            <v>3733</v>
          </cell>
          <cell r="P12">
            <v>4341</v>
          </cell>
          <cell r="Q12">
            <v>4669</v>
          </cell>
          <cell r="R12">
            <v>5642</v>
          </cell>
          <cell r="S12">
            <v>18385</v>
          </cell>
          <cell r="T12">
            <v>4480</v>
          </cell>
          <cell r="U12">
            <v>4373</v>
          </cell>
          <cell r="V12">
            <v>4651</v>
          </cell>
          <cell r="W12">
            <v>4537</v>
          </cell>
          <cell r="X12">
            <v>18041</v>
          </cell>
          <cell r="Y12">
            <v>3137.0976000000001</v>
          </cell>
          <cell r="Z12">
            <v>3324.9871200000007</v>
          </cell>
          <cell r="AA12">
            <v>3557.6144240000003</v>
          </cell>
          <cell r="AB12">
            <v>4348.9577600000002</v>
          </cell>
          <cell r="AC12">
            <v>14368.656904000001</v>
          </cell>
          <cell r="AD12">
            <v>3180.5828800000004</v>
          </cell>
          <cell r="AE12">
            <v>3032.9072970000002</v>
          </cell>
          <cell r="AF12">
            <v>2947.0554120000006</v>
          </cell>
          <cell r="AG12">
            <v>2682.0706640000003</v>
          </cell>
          <cell r="AH12">
            <v>11842.616253000002</v>
          </cell>
          <cell r="AI12">
            <v>3234.5828800000004</v>
          </cell>
          <cell r="AJ12">
            <v>3087.9072970000002</v>
          </cell>
          <cell r="AK12">
            <v>3032.1994000000004</v>
          </cell>
          <cell r="AL12">
            <v>2764.8068000000003</v>
          </cell>
          <cell r="AM12">
            <v>12119.496377000001</v>
          </cell>
          <cell r="AN12">
            <v>9508.494369</v>
          </cell>
          <cell r="AO12">
            <v>10020.054368999999</v>
          </cell>
          <cell r="AP12">
            <v>11643.097447743341</v>
          </cell>
          <cell r="AQ12">
            <v>14191.55726326799</v>
          </cell>
          <cell r="AR12">
            <v>15436.871921067617</v>
          </cell>
          <cell r="AS12">
            <v>16610.958490024812</v>
          </cell>
          <cell r="AT12">
            <v>17447.988480908807</v>
          </cell>
        </row>
        <row r="13">
          <cell r="C13">
            <v>-0.10139165009940354</v>
          </cell>
          <cell r="D13">
            <v>0.22922812192723696</v>
          </cell>
          <cell r="E13">
            <v>0.40835916408359174</v>
          </cell>
          <cell r="F13">
            <v>-0.12623358182463618</v>
          </cell>
          <cell r="G13">
            <v>-0.10506215974648569</v>
          </cell>
          <cell r="H13">
            <v>-1.4436172144543291E-2</v>
          </cell>
          <cell r="I13">
            <v>4.5693228926761753E-2</v>
          </cell>
          <cell r="N13">
            <v>0.20077526209144558</v>
          </cell>
          <cell r="O13">
            <v>0.22233136869679115</v>
          </cell>
          <cell r="P13">
            <v>0.18251157722691369</v>
          </cell>
          <cell r="Q13">
            <v>0.41228070175438591</v>
          </cell>
          <cell r="R13">
            <v>0.56765768268963601</v>
          </cell>
          <cell r="S13">
            <v>0.34886280264123259</v>
          </cell>
          <cell r="T13">
            <v>0.20010715242432364</v>
          </cell>
          <cell r="U13">
            <v>7.3715733701911201E-3</v>
          </cell>
          <cell r="V13">
            <v>-3.8552152495181513E-3</v>
          </cell>
          <cell r="W13">
            <v>-0.19585253456221197</v>
          </cell>
          <cell r="X13">
            <v>-1.8710905629589325E-2</v>
          </cell>
          <cell r="Y13">
            <v>-0.2995864504822624</v>
          </cell>
          <cell r="Z13">
            <v>-0.24032002105284489</v>
          </cell>
          <cell r="AA13">
            <v>-0.23564525916755252</v>
          </cell>
          <cell r="AB13">
            <v>-5.4331815552685181E-2</v>
          </cell>
          <cell r="AC13">
            <v>-0.20654478235848439</v>
          </cell>
          <cell r="AD13">
            <v>-0.29004846428571418</v>
          </cell>
          <cell r="AE13">
            <v>-0.30644699359707295</v>
          </cell>
          <cell r="AF13">
            <v>-0.36636090905181673</v>
          </cell>
          <cell r="AG13">
            <v>-0.40884490544412599</v>
          </cell>
          <cell r="AH13">
            <v>-0.34357207178094329</v>
          </cell>
          <cell r="AI13">
            <v>-0.27799489285714274</v>
          </cell>
          <cell r="AJ13">
            <v>-4.5346058036392023E-2</v>
          </cell>
          <cell r="AK13">
            <v>-1.8040663673459911E-2</v>
          </cell>
          <cell r="AL13">
            <v>-8.8184372043606407E-2</v>
          </cell>
          <cell r="AM13">
            <v>-0.32822480034366164</v>
          </cell>
          <cell r="AN13">
            <v>-0.19709512105559579</v>
          </cell>
          <cell r="AO13">
            <v>-0.15389858499706988</v>
          </cell>
          <cell r="AP13">
            <v>0.1619794682716198</v>
          </cell>
          <cell r="AQ13">
            <v>0.21888160147784297</v>
          </cell>
          <cell r="AR13">
            <v>8.775038811440905E-2</v>
          </cell>
          <cell r="AS13">
            <v>7.6057285113239059E-2</v>
          </cell>
          <cell r="AT13">
            <v>5.039022831744755E-2</v>
          </cell>
        </row>
        <row r="15">
          <cell r="B15">
            <v>9054</v>
          </cell>
          <cell r="C15">
            <v>8136</v>
          </cell>
          <cell r="D15">
            <v>10001</v>
          </cell>
          <cell r="E15">
            <v>14085</v>
          </cell>
          <cell r="F15">
            <v>12307</v>
          </cell>
          <cell r="G15">
            <v>11014</v>
          </cell>
          <cell r="H15">
            <v>10855</v>
          </cell>
          <cell r="I15">
            <v>11351</v>
          </cell>
          <cell r="J15">
            <v>3033</v>
          </cell>
          <cell r="K15">
            <v>3638</v>
          </cell>
          <cell r="L15">
            <v>3276</v>
          </cell>
          <cell r="M15">
            <v>3570</v>
          </cell>
          <cell r="N15">
            <v>13517</v>
          </cell>
          <cell r="O15">
            <v>3707</v>
          </cell>
          <cell r="P15">
            <v>4295</v>
          </cell>
          <cell r="Q15">
            <v>4640</v>
          </cell>
          <cell r="R15">
            <v>5603</v>
          </cell>
          <cell r="S15">
            <v>18245</v>
          </cell>
          <cell r="T15">
            <v>4455</v>
          </cell>
          <cell r="U15">
            <v>4352</v>
          </cell>
          <cell r="V15">
            <v>4621</v>
          </cell>
          <cell r="W15">
            <v>4510</v>
          </cell>
          <cell r="X15">
            <v>17938</v>
          </cell>
          <cell r="Y15">
            <v>3201.12</v>
          </cell>
          <cell r="Z15">
            <v>3392.8440000000005</v>
          </cell>
          <cell r="AA15">
            <v>3630.2188000000001</v>
          </cell>
          <cell r="AB15">
            <v>4437.7120000000004</v>
          </cell>
          <cell r="AC15">
            <v>14661.894800000002</v>
          </cell>
          <cell r="AD15">
            <v>3209.5828800000004</v>
          </cell>
          <cell r="AE15">
            <v>3067.9072970000002</v>
          </cell>
          <cell r="AF15">
            <v>3007.1994000000004</v>
          </cell>
          <cell r="AG15">
            <v>2736.8068000000003</v>
          </cell>
          <cell r="AH15">
            <v>12021.496377000001</v>
          </cell>
          <cell r="AI15">
            <v>3209.5828800000004</v>
          </cell>
          <cell r="AJ15">
            <v>3067.9072970000002</v>
          </cell>
          <cell r="AK15">
            <v>3007.1994000000004</v>
          </cell>
          <cell r="AL15">
            <v>2736.8068000000003</v>
          </cell>
          <cell r="AM15">
            <v>12021.496377000001</v>
          </cell>
          <cell r="AN15">
            <v>9334.0840499999995</v>
          </cell>
          <cell r="AO15">
            <v>9856.0840499999995</v>
          </cell>
          <cell r="AP15">
            <v>11488.982011302729</v>
          </cell>
          <cell r="AQ15">
            <v>13300.934758436724</v>
          </cell>
          <cell r="AR15">
            <v>14055.654562313895</v>
          </cell>
          <cell r="AS15">
            <v>14845.620908188585</v>
          </cell>
          <cell r="AT15">
            <v>15679.248449906947</v>
          </cell>
        </row>
        <row r="16">
          <cell r="C16">
            <v>-0.10139165009940354</v>
          </cell>
          <cell r="D16">
            <v>0.22922812192723696</v>
          </cell>
          <cell r="E16">
            <v>0.40835916408359174</v>
          </cell>
          <cell r="F16">
            <v>-0.12623358182463618</v>
          </cell>
          <cell r="G16">
            <v>-0.10506215974648569</v>
          </cell>
          <cell r="H16">
            <v>-1.4436172144543291E-2</v>
          </cell>
          <cell r="I16">
            <v>4.5693228926761753E-2</v>
          </cell>
          <cell r="N16">
            <v>0.19082019205356349</v>
          </cell>
          <cell r="O16">
            <v>0.22222222222222232</v>
          </cell>
          <cell r="P16">
            <v>0.18059373282023095</v>
          </cell>
          <cell r="Q16">
            <v>0.41636141636141644</v>
          </cell>
          <cell r="R16">
            <v>0.56946778711484591</v>
          </cell>
          <cell r="S16">
            <v>0.3497817563068728</v>
          </cell>
          <cell r="T16">
            <v>0.20178041543026715</v>
          </cell>
          <cell r="U16">
            <v>1.3271245634458584E-2</v>
          </cell>
          <cell r="V16">
            <v>-4.0948275862069394E-3</v>
          </cell>
          <cell r="W16">
            <v>-0.19507406746385869</v>
          </cell>
          <cell r="X16">
            <v>-1.6826527815839931E-2</v>
          </cell>
          <cell r="Y16">
            <v>-0.28128062020449607</v>
          </cell>
          <cell r="Z16">
            <v>-0.22107908749986893</v>
          </cell>
          <cell r="AA16">
            <v>-0.21515608689607735</v>
          </cell>
          <cell r="AB16">
            <v>-2.4211160512069396E-2</v>
          </cell>
          <cell r="AC16">
            <v>-0.18467891433447037</v>
          </cell>
          <cell r="AD16">
            <v>-0.27955490909090897</v>
          </cell>
          <cell r="AE16">
            <v>-0.29505806594669115</v>
          </cell>
          <cell r="AF16">
            <v>-0.34923189785760644</v>
          </cell>
          <cell r="AG16">
            <v>-0.39316922394678488</v>
          </cell>
          <cell r="AH16">
            <v>-0.32983072934552338</v>
          </cell>
          <cell r="AI16">
            <v>-0.27955490909090897</v>
          </cell>
          <cell r="AJ16">
            <v>-4.4141431549510335E-2</v>
          </cell>
          <cell r="AK16">
            <v>-1.9788048048050233E-2</v>
          </cell>
          <cell r="AL16">
            <v>-8.9915088437434565E-2</v>
          </cell>
          <cell r="AM16">
            <v>-0.32983072934552338</v>
          </cell>
          <cell r="AN16">
            <v>-0.22355056664506967</v>
          </cell>
          <cell r="AO16">
            <v>-0.18012835167034225</v>
          </cell>
          <cell r="AP16">
            <v>0.16567411083540118</v>
          </cell>
          <cell r="AQ16">
            <v>0.15771221030300309</v>
          </cell>
          <cell r="AR16">
            <v>5.6741861950601269E-2</v>
          </cell>
          <cell r="AS16">
            <v>5.6202743342366412E-2</v>
          </cell>
          <cell r="AT16">
            <v>5.6153093688290801E-2</v>
          </cell>
        </row>
        <row r="18">
          <cell r="B18">
            <v>16.32</v>
          </cell>
          <cell r="C18">
            <v>13.51</v>
          </cell>
          <cell r="D18">
            <v>16.87</v>
          </cell>
          <cell r="E18">
            <v>20.52</v>
          </cell>
          <cell r="F18">
            <v>15.92</v>
          </cell>
          <cell r="G18">
            <v>14.91</v>
          </cell>
          <cell r="H18">
            <v>13.34</v>
          </cell>
          <cell r="I18">
            <v>13.324999999999999</v>
          </cell>
          <cell r="J18">
            <v>14.18</v>
          </cell>
          <cell r="K18">
            <v>16.41</v>
          </cell>
          <cell r="L18">
            <v>14.13</v>
          </cell>
          <cell r="M18">
            <v>14.64</v>
          </cell>
          <cell r="N18">
            <v>14.8475</v>
          </cell>
          <cell r="O18">
            <v>16.29</v>
          </cell>
          <cell r="P18">
            <v>17.46</v>
          </cell>
          <cell r="Q18">
            <v>18.22</v>
          </cell>
          <cell r="R18">
            <v>21.24</v>
          </cell>
          <cell r="S18">
            <v>18.36</v>
          </cell>
          <cell r="T18">
            <v>17.72</v>
          </cell>
          <cell r="U18">
            <v>15.663</v>
          </cell>
          <cell r="V18">
            <v>16.27</v>
          </cell>
          <cell r="W18">
            <v>15.733176405427859</v>
          </cell>
          <cell r="X18">
            <v>16.308610946691381</v>
          </cell>
          <cell r="Y18">
            <v>11.7</v>
          </cell>
          <cell r="Z18">
            <v>12</v>
          </cell>
          <cell r="AA18">
            <v>12.7</v>
          </cell>
          <cell r="AB18">
            <v>15.5</v>
          </cell>
          <cell r="AC18">
            <v>12.975</v>
          </cell>
          <cell r="AD18">
            <v>11.34</v>
          </cell>
          <cell r="AE18">
            <v>11.095000000000001</v>
          </cell>
          <cell r="AF18">
            <v>10.77</v>
          </cell>
          <cell r="AG18">
            <v>9.1</v>
          </cell>
          <cell r="AH18">
            <v>10.57625</v>
          </cell>
          <cell r="AI18">
            <v>11.34</v>
          </cell>
          <cell r="AJ18">
            <v>11.095000000000001</v>
          </cell>
          <cell r="AK18">
            <v>10.77</v>
          </cell>
          <cell r="AL18">
            <v>9.1</v>
          </cell>
          <cell r="AM18">
            <v>10.57625</v>
          </cell>
          <cell r="AN18">
            <v>9.01</v>
          </cell>
          <cell r="AO18">
            <v>9.01</v>
          </cell>
          <cell r="AP18">
            <v>10.211333333333332</v>
          </cell>
          <cell r="AQ18">
            <v>11.08</v>
          </cell>
          <cell r="AR18">
            <v>11.19</v>
          </cell>
          <cell r="AS18">
            <v>11.3</v>
          </cell>
          <cell r="AT18">
            <v>11.41</v>
          </cell>
        </row>
        <row r="19">
          <cell r="B19">
            <v>0.28503937007874036</v>
          </cell>
          <cell r="C19">
            <v>-0.17218137254901966</v>
          </cell>
          <cell r="D19">
            <v>0.24870466321243523</v>
          </cell>
          <cell r="E19">
            <v>0.21636040308239468</v>
          </cell>
          <cell r="F19">
            <v>-0.22417153996101358</v>
          </cell>
          <cell r="G19">
            <v>-6.3442211055276365E-2</v>
          </cell>
          <cell r="H19">
            <v>-0.10529845741113353</v>
          </cell>
          <cell r="I19">
            <v>-1.1244377811094886E-3</v>
          </cell>
          <cell r="J19">
            <v>6.4165103189493422E-2</v>
          </cell>
          <cell r="K19">
            <v>0.15726375176304663</v>
          </cell>
          <cell r="L19">
            <v>-0.13893967093235826</v>
          </cell>
          <cell r="M19">
            <v>3.6093418259023347E-2</v>
          </cell>
          <cell r="N19">
            <v>0.11425891181988757</v>
          </cell>
          <cell r="O19">
            <v>0.14880112834978831</v>
          </cell>
          <cell r="P19">
            <v>6.3985374771480918E-2</v>
          </cell>
          <cell r="Q19">
            <v>0.28945506015569689</v>
          </cell>
          <cell r="R19">
            <v>0.45081967213114749</v>
          </cell>
          <cell r="S19">
            <v>0.23657181343660549</v>
          </cell>
          <cell r="T19">
            <v>8.7783916513198168E-2</v>
          </cell>
          <cell r="U19">
            <v>-0.10292096219931279</v>
          </cell>
          <cell r="V19">
            <v>-0.10702524698133919</v>
          </cell>
          <cell r="W19">
            <v>-0.25926664757872597</v>
          </cell>
          <cell r="X19">
            <v>-0.11173142991877005</v>
          </cell>
          <cell r="Y19">
            <v>-0.33972911963882624</v>
          </cell>
          <cell r="Z19">
            <v>-0.23371647509578541</v>
          </cell>
          <cell r="AA19">
            <v>-0.22419059254734275</v>
          </cell>
          <cell r="AB19">
            <v>-2.515723270440251E-2</v>
          </cell>
          <cell r="AC19">
            <v>-0.20771042782975158</v>
          </cell>
          <cell r="AD19">
            <v>-0.36004514672686228</v>
          </cell>
          <cell r="AE19">
            <v>-0.29164272489306009</v>
          </cell>
          <cell r="AF19">
            <v>-0.33804548248309774</v>
          </cell>
          <cell r="AG19">
            <v>-0.42160440044004399</v>
          </cell>
          <cell r="AH19">
            <v>-0.35149289939094031</v>
          </cell>
          <cell r="AI19">
            <v>-0.36004514672686228</v>
          </cell>
          <cell r="AJ19">
            <v>-2.1604938271604923E-2</v>
          </cell>
          <cell r="AK19">
            <v>-2.9292474087426856E-2</v>
          </cell>
          <cell r="AL19">
            <v>-0.15506035283194053</v>
          </cell>
          <cell r="AM19">
            <v>-0.35149289939094031</v>
          </cell>
          <cell r="AN19">
            <v>-0.14809124216995628</v>
          </cell>
          <cell r="AO19">
            <v>-0.14809124216995628</v>
          </cell>
          <cell r="AP19">
            <v>0.1333333333333333</v>
          </cell>
          <cell r="AQ19">
            <v>8.5068877717568769E-2</v>
          </cell>
          <cell r="AR19">
            <v>9.9277978339349371E-3</v>
          </cell>
          <cell r="AS19">
            <v>9.8302055406613853E-3</v>
          </cell>
          <cell r="AT19">
            <v>9.7345132743362761E-3</v>
          </cell>
        </row>
        <row r="20">
          <cell r="B20">
            <v>1.5199435938759065</v>
          </cell>
          <cell r="C20">
            <v>1.6499193900003044</v>
          </cell>
          <cell r="D20">
            <v>1.6241849436870184</v>
          </cell>
          <cell r="E20">
            <v>1.8805575582792597</v>
          </cell>
          <cell r="F20">
            <v>2.117952777586563</v>
          </cell>
          <cell r="G20">
            <v>2.0238324926729327</v>
          </cell>
          <cell r="H20">
            <v>2.2293647696699592</v>
          </cell>
          <cell r="I20">
            <v>2.3338559202241127</v>
          </cell>
          <cell r="J20">
            <v>2.376586741889986</v>
          </cell>
          <cell r="K20">
            <v>2.43619877989165</v>
          </cell>
          <cell r="L20">
            <v>2.5200775408474105</v>
          </cell>
          <cell r="M20">
            <v>2.6505702066999284</v>
          </cell>
          <cell r="N20">
            <v>2.4942163133408837</v>
          </cell>
          <cell r="O20">
            <v>2.5462110360821226</v>
          </cell>
          <cell r="P20">
            <v>2.7321475775084019</v>
          </cell>
          <cell r="Q20">
            <v>2.7854006586169047</v>
          </cell>
          <cell r="R20">
            <v>2.8872922295914192</v>
          </cell>
          <cell r="S20">
            <v>2.7434565911600561</v>
          </cell>
          <cell r="T20">
            <v>2.8304</v>
          </cell>
          <cell r="U20">
            <v>3.1008</v>
          </cell>
          <cell r="V20">
            <v>3.1322000000000001</v>
          </cell>
          <cell r="W20">
            <v>3.14</v>
          </cell>
          <cell r="X20">
            <v>3.0508500000000005</v>
          </cell>
          <cell r="Y20">
            <v>3.04</v>
          </cell>
          <cell r="Z20">
            <v>3.1070000000000002</v>
          </cell>
          <cell r="AA20">
            <v>3.1070000000000002</v>
          </cell>
          <cell r="AB20">
            <v>3.1120000000000001</v>
          </cell>
          <cell r="AC20">
            <v>3.0915000000000004</v>
          </cell>
          <cell r="AD20">
            <v>3.1448</v>
          </cell>
          <cell r="AE20">
            <v>3.0386000000000002</v>
          </cell>
          <cell r="AF20">
            <v>3.0350000000000001</v>
          </cell>
          <cell r="AG20">
            <v>3.2690000000000001</v>
          </cell>
          <cell r="AH20">
            <v>3.1218500000000002</v>
          </cell>
          <cell r="AI20">
            <v>3.1448</v>
          </cell>
          <cell r="AJ20">
            <v>3.0386000000000002</v>
          </cell>
          <cell r="AK20">
            <v>3.0350000000000001</v>
          </cell>
          <cell r="AL20">
            <v>3.2690000000000001</v>
          </cell>
          <cell r="AM20">
            <v>3.1218500000000002</v>
          </cell>
          <cell r="AN20">
            <v>2.9969999999999999</v>
          </cell>
          <cell r="AO20">
            <v>2.9969999999999999</v>
          </cell>
          <cell r="AP20">
            <v>3.0825223325062039</v>
          </cell>
          <cell r="AQ20">
            <v>3.2888914392059556</v>
          </cell>
          <cell r="AR20">
            <v>3.4413442928039699</v>
          </cell>
          <cell r="AS20">
            <v>3.5993746898263024</v>
          </cell>
          <cell r="AT20">
            <v>3.7648418114143918</v>
          </cell>
        </row>
        <row r="21">
          <cell r="B21">
            <v>-1.0999999999999999E-2</v>
          </cell>
          <cell r="C21">
            <v>8.5513565534991454E-2</v>
          </cell>
          <cell r="D21">
            <v>-1.559739613295974E-2</v>
          </cell>
          <cell r="E21">
            <v>0.15784693460478505</v>
          </cell>
          <cell r="F21">
            <v>0.12623661438181322</v>
          </cell>
          <cell r="G21">
            <v>-4.4439274524751937E-2</v>
          </cell>
          <cell r="H21">
            <v>0.10155597251310766</v>
          </cell>
          <cell r="I21">
            <v>4.6870369522176825E-2</v>
          </cell>
          <cell r="N21">
            <v>6.8710493962871544E-2</v>
          </cell>
          <cell r="O21">
            <v>7.1373070968679508E-2</v>
          </cell>
          <cell r="P21">
            <v>0.12147974133289496</v>
          </cell>
          <cell r="Q21">
            <v>0.10528371189732355</v>
          </cell>
          <cell r="R21">
            <v>8.9309848233078748E-2</v>
          </cell>
          <cell r="S21">
            <v>9.9927290382175071E-2</v>
          </cell>
          <cell r="T21">
            <v>0.11161249397267614</v>
          </cell>
          <cell r="U21">
            <v>0.13493137249481713</v>
          </cell>
          <cell r="V21">
            <v>0.12450608866995072</v>
          </cell>
          <cell r="W21">
            <v>8.7524140375753179E-2</v>
          </cell>
          <cell r="X21">
            <v>0.11204602610824055</v>
          </cell>
          <cell r="Y21">
            <v>7.4053137365743371E-2</v>
          </cell>
          <cell r="Z21">
            <v>1.9994840041279716E-3</v>
          </cell>
          <cell r="AA21">
            <v>-8.0454632526658632E-3</v>
          </cell>
          <cell r="AB21">
            <v>-1.2063492063491998E-2</v>
          </cell>
          <cell r="AC21">
            <v>1.2494473283442664E-2</v>
          </cell>
          <cell r="AD21">
            <v>0.11107970604861506</v>
          </cell>
          <cell r="AE21">
            <v>-2.0059339525283715E-2</v>
          </cell>
          <cell r="AF21">
            <v>-3.1032501117425393E-2</v>
          </cell>
          <cell r="AG21">
            <v>4.1082802547770747E-2</v>
          </cell>
          <cell r="AH21">
            <v>2.3272202828719779E-2</v>
          </cell>
          <cell r="AI21">
            <v>0.11107970604861506</v>
          </cell>
          <cell r="AJ21">
            <v>-3.3770033070465444E-2</v>
          </cell>
          <cell r="AK21">
            <v>-1.1847561376949756E-3</v>
          </cell>
          <cell r="AL21">
            <v>7.7100494233937278E-2</v>
          </cell>
          <cell r="AM21">
            <v>2.3272202828719779E-2</v>
          </cell>
          <cell r="AN21">
            <v>-3.999231225074884E-2</v>
          </cell>
          <cell r="AO21">
            <v>-3.999231225074884E-2</v>
          </cell>
          <cell r="AP21">
            <v>2.8535980148883588E-2</v>
          </cell>
          <cell r="AQ21">
            <v>6.6948130277442619E-2</v>
          </cell>
          <cell r="AR21">
            <v>4.6353872244205618E-2</v>
          </cell>
          <cell r="AS21">
            <v>4.5921123716909706E-2</v>
          </cell>
          <cell r="AT21">
            <v>4.5971074380165344E-2</v>
          </cell>
        </row>
        <row r="23">
          <cell r="B23">
            <v>127</v>
          </cell>
          <cell r="C23">
            <v>135</v>
          </cell>
          <cell r="D23">
            <v>139</v>
          </cell>
          <cell r="E23">
            <v>174</v>
          </cell>
          <cell r="F23">
            <v>184</v>
          </cell>
          <cell r="G23">
            <v>195</v>
          </cell>
          <cell r="H23">
            <v>175</v>
          </cell>
          <cell r="I23">
            <v>187</v>
          </cell>
          <cell r="J23">
            <v>54</v>
          </cell>
          <cell r="K23">
            <v>58</v>
          </cell>
          <cell r="L23">
            <v>52</v>
          </cell>
          <cell r="M23">
            <v>58</v>
          </cell>
          <cell r="N23">
            <v>222</v>
          </cell>
          <cell r="O23">
            <v>63</v>
          </cell>
          <cell r="P23">
            <v>71</v>
          </cell>
          <cell r="Q23">
            <v>61</v>
          </cell>
          <cell r="R23">
            <v>79</v>
          </cell>
          <cell r="S23">
            <v>274</v>
          </cell>
          <cell r="T23">
            <v>60</v>
          </cell>
          <cell r="U23">
            <v>58</v>
          </cell>
          <cell r="V23">
            <v>66</v>
          </cell>
          <cell r="W23">
            <v>64</v>
          </cell>
          <cell r="X23">
            <v>248</v>
          </cell>
          <cell r="Y23">
            <v>64.022400000000005</v>
          </cell>
          <cell r="Z23">
            <v>67.856880000000018</v>
          </cell>
          <cell r="AA23">
            <v>72.604376000000002</v>
          </cell>
          <cell r="AB23">
            <v>88.75424000000001</v>
          </cell>
          <cell r="AC23">
            <v>293.23789600000003</v>
          </cell>
          <cell r="AD23">
            <v>55</v>
          </cell>
          <cell r="AE23">
            <v>54</v>
          </cell>
          <cell r="AF23">
            <v>60.143988000000007</v>
          </cell>
          <cell r="AG23">
            <v>54.736136000000009</v>
          </cell>
          <cell r="AH23">
            <v>223.88012400000002</v>
          </cell>
          <cell r="AI23">
            <v>55</v>
          </cell>
          <cell r="AJ23">
            <v>49</v>
          </cell>
          <cell r="AK23">
            <v>48</v>
          </cell>
          <cell r="AL23">
            <v>48</v>
          </cell>
          <cell r="AM23">
            <v>200</v>
          </cell>
          <cell r="AN23">
            <v>186.681681</v>
          </cell>
          <cell r="AO23">
            <v>197.121681</v>
          </cell>
          <cell r="AP23">
            <v>229.7796402260546</v>
          </cell>
          <cell r="AQ23">
            <v>266.0186951687345</v>
          </cell>
          <cell r="AR23">
            <v>281.11309124627792</v>
          </cell>
          <cell r="AS23">
            <v>296.91241816377169</v>
          </cell>
          <cell r="AT23">
            <v>313.58496899813895</v>
          </cell>
        </row>
        <row r="25">
          <cell r="J25">
            <v>21</v>
          </cell>
          <cell r="K25">
            <v>33</v>
          </cell>
          <cell r="L25">
            <v>30</v>
          </cell>
          <cell r="M25">
            <v>29</v>
          </cell>
          <cell r="N25">
            <v>113</v>
          </cell>
          <cell r="O25">
            <v>26</v>
          </cell>
          <cell r="P25">
            <v>46</v>
          </cell>
          <cell r="Q25">
            <v>29</v>
          </cell>
          <cell r="R25">
            <v>39</v>
          </cell>
          <cell r="S25">
            <v>140</v>
          </cell>
          <cell r="T25">
            <v>25</v>
          </cell>
          <cell r="U25">
            <v>21</v>
          </cell>
          <cell r="V25">
            <v>30</v>
          </cell>
          <cell r="W25">
            <v>27</v>
          </cell>
          <cell r="X25">
            <v>103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26</v>
          </cell>
          <cell r="AE25">
            <v>19</v>
          </cell>
          <cell r="AF25">
            <v>0</v>
          </cell>
          <cell r="AG25">
            <v>0</v>
          </cell>
          <cell r="AH25">
            <v>45</v>
          </cell>
          <cell r="AI25">
            <v>25</v>
          </cell>
          <cell r="AJ25">
            <v>20</v>
          </cell>
          <cell r="AK25">
            <v>25</v>
          </cell>
          <cell r="AL25">
            <v>28</v>
          </cell>
          <cell r="AM25">
            <v>98</v>
          </cell>
          <cell r="AN25">
            <v>361.09199999999998</v>
          </cell>
          <cell r="AO25">
            <v>361.09199999999998</v>
          </cell>
          <cell r="AP25">
            <v>383.89507666666663</v>
          </cell>
          <cell r="AQ25">
            <v>1156.6411999999998</v>
          </cell>
          <cell r="AR25">
            <v>1662.3304499999997</v>
          </cell>
          <cell r="AS25">
            <v>2062.25</v>
          </cell>
          <cell r="AT25">
            <v>2082.3249999999998</v>
          </cell>
        </row>
        <row r="26">
          <cell r="AP26">
            <v>6.3150323647897633E-2</v>
          </cell>
          <cell r="AQ26">
            <v>2.0129096992934432</v>
          </cell>
          <cell r="AR26">
            <v>0.43720494307136915</v>
          </cell>
          <cell r="AS26">
            <v>0.24057764808435067</v>
          </cell>
          <cell r="AT26">
            <v>9.7345132743362761E-3</v>
          </cell>
        </row>
        <row r="28">
          <cell r="AC28">
            <v>-0.20771042782975158</v>
          </cell>
          <cell r="AH28">
            <v>-0.35149289939094031</v>
          </cell>
          <cell r="AN28">
            <v>-0.14809124216995628</v>
          </cell>
          <cell r="AO28">
            <v>-0.14809124216995628</v>
          </cell>
          <cell r="AP28">
            <v>0.1333333333333333</v>
          </cell>
          <cell r="AQ28">
            <v>8.5068877717568769E-2</v>
          </cell>
          <cell r="AR28">
            <v>9.9277978339349371E-3</v>
          </cell>
          <cell r="AS28">
            <v>9.8302055406613853E-3</v>
          </cell>
          <cell r="AT28">
            <v>9.7345132743362761E-3</v>
          </cell>
        </row>
        <row r="29">
          <cell r="AQ29">
            <v>1.7766990291262132</v>
          </cell>
          <cell r="AR29">
            <v>0.42307692307692335</v>
          </cell>
          <cell r="AS29">
            <v>0.22850122850122867</v>
          </cell>
          <cell r="AT29">
            <v>0</v>
          </cell>
        </row>
        <row r="31">
          <cell r="B31">
            <v>1510</v>
          </cell>
          <cell r="C31">
            <v>2059</v>
          </cell>
          <cell r="D31">
            <v>3053</v>
          </cell>
          <cell r="E31">
            <v>3532</v>
          </cell>
          <cell r="F31">
            <v>2849</v>
          </cell>
          <cell r="G31">
            <v>2974</v>
          </cell>
          <cell r="H31">
            <v>3731</v>
          </cell>
          <cell r="I31">
            <v>4554</v>
          </cell>
          <cell r="J31">
            <v>1341</v>
          </cell>
          <cell r="K31">
            <v>1394</v>
          </cell>
          <cell r="L31">
            <v>1279</v>
          </cell>
          <cell r="M31">
            <v>1198</v>
          </cell>
          <cell r="N31">
            <v>5212</v>
          </cell>
          <cell r="O31">
            <v>1114</v>
          </cell>
          <cell r="P31">
            <v>1210</v>
          </cell>
          <cell r="Q31">
            <v>1255</v>
          </cell>
          <cell r="R31">
            <v>1436</v>
          </cell>
          <cell r="S31">
            <v>5015</v>
          </cell>
          <cell r="T31">
            <v>1216</v>
          </cell>
          <cell r="U31">
            <v>1447</v>
          </cell>
          <cell r="V31">
            <v>1346</v>
          </cell>
          <cell r="W31">
            <v>1395</v>
          </cell>
          <cell r="X31">
            <v>5404</v>
          </cell>
          <cell r="Y31">
            <v>1318</v>
          </cell>
          <cell r="Z31">
            <v>1378</v>
          </cell>
          <cell r="AA31">
            <v>1391</v>
          </cell>
          <cell r="AB31">
            <v>1552</v>
          </cell>
          <cell r="AC31">
            <v>5639</v>
          </cell>
          <cell r="AD31">
            <v>1297</v>
          </cell>
          <cell r="AE31">
            <v>1309</v>
          </cell>
          <cell r="AF31">
            <v>1459</v>
          </cell>
          <cell r="AG31">
            <v>1518</v>
          </cell>
          <cell r="AH31">
            <v>5583</v>
          </cell>
          <cell r="AI31">
            <v>1294</v>
          </cell>
          <cell r="AJ31">
            <v>1309</v>
          </cell>
          <cell r="AK31">
            <v>1264</v>
          </cell>
          <cell r="AL31">
            <v>1425</v>
          </cell>
          <cell r="AM31">
            <v>5292</v>
          </cell>
          <cell r="AN31">
            <v>6120.1980000000003</v>
          </cell>
          <cell r="AO31">
            <v>5292</v>
          </cell>
          <cell r="AP31">
            <v>5397.84</v>
          </cell>
          <cell r="AQ31">
            <v>5721.7104000000008</v>
          </cell>
          <cell r="AR31">
            <v>6065.0130240000008</v>
          </cell>
          <cell r="AS31">
            <v>6428.9138054400009</v>
          </cell>
          <cell r="AT31">
            <v>6814.648633766401</v>
          </cell>
        </row>
        <row r="32">
          <cell r="C32">
            <v>0.36357615894039741</v>
          </cell>
          <cell r="D32">
            <v>0.48275862068965525</v>
          </cell>
          <cell r="E32">
            <v>0.15689485751719623</v>
          </cell>
          <cell r="F32">
            <v>-0.19337485843714608</v>
          </cell>
          <cell r="G32">
            <v>4.3875043875043929E-2</v>
          </cell>
          <cell r="H32">
            <v>0.25453934095494279</v>
          </cell>
          <cell r="I32">
            <v>0.22058429375502553</v>
          </cell>
          <cell r="N32">
            <v>0.14448836187966618</v>
          </cell>
          <cell r="O32">
            <v>-0.16927665920954515</v>
          </cell>
          <cell r="P32">
            <v>-0.13199426111908175</v>
          </cell>
          <cell r="Q32">
            <v>-1.8764659890539437E-2</v>
          </cell>
          <cell r="R32">
            <v>0.19866444073455769</v>
          </cell>
          <cell r="S32">
            <v>-3.7797390636991612E-2</v>
          </cell>
          <cell r="T32">
            <v>9.1561938958707456E-2</v>
          </cell>
          <cell r="U32">
            <v>0.1958677685950414</v>
          </cell>
          <cell r="V32">
            <v>7.2509960159362619E-2</v>
          </cell>
          <cell r="W32">
            <v>-2.8551532033426197E-2</v>
          </cell>
          <cell r="X32">
            <v>7.7567298105682969E-2</v>
          </cell>
          <cell r="Y32">
            <v>9.468438538205981E-2</v>
          </cell>
          <cell r="Z32">
            <v>-3.8381018841591064E-2</v>
          </cell>
          <cell r="AA32">
            <v>4.5078888054094657E-2</v>
          </cell>
          <cell r="AB32">
            <v>9.9150141643059575E-2</v>
          </cell>
          <cell r="AC32">
            <v>4.814126394052054E-2</v>
          </cell>
          <cell r="AD32">
            <v>6.6611842105263053E-2</v>
          </cell>
          <cell r="AE32">
            <v>-9.5369730476848602E-2</v>
          </cell>
          <cell r="AF32">
            <v>8.395245170876664E-2</v>
          </cell>
          <cell r="AG32">
            <v>8.8172043010752654E-2</v>
          </cell>
          <cell r="AH32">
            <v>3.3123612139156267E-2</v>
          </cell>
          <cell r="AI32">
            <v>6.414473684210531E-2</v>
          </cell>
          <cell r="AJ32">
            <v>1.1591962905718622E-2</v>
          </cell>
          <cell r="AK32">
            <v>-3.4377387318563768E-2</v>
          </cell>
          <cell r="AL32">
            <v>0.12737341772151889</v>
          </cell>
          <cell r="AM32">
            <v>-2.0725388601036232E-2</v>
          </cell>
          <cell r="AN32">
            <v>0.1565</v>
          </cell>
          <cell r="AO32">
            <v>0</v>
          </cell>
          <cell r="AP32">
            <v>0.02</v>
          </cell>
          <cell r="AQ32">
            <v>0.06</v>
          </cell>
          <cell r="AR32">
            <v>0.06</v>
          </cell>
          <cell r="AS32">
            <v>0.06</v>
          </cell>
          <cell r="AT32">
            <v>0.06</v>
          </cell>
        </row>
        <row r="34">
          <cell r="B34">
            <v>161</v>
          </cell>
          <cell r="C34">
            <v>155.80000000000001</v>
          </cell>
          <cell r="D34">
            <v>206</v>
          </cell>
          <cell r="E34">
            <v>241</v>
          </cell>
          <cell r="F34">
            <v>250</v>
          </cell>
          <cell r="G34">
            <v>280.5</v>
          </cell>
          <cell r="H34">
            <v>279.7</v>
          </cell>
          <cell r="I34">
            <v>235.60000000000002</v>
          </cell>
          <cell r="N34">
            <v>253.29999999999998</v>
          </cell>
          <cell r="S34">
            <v>279</v>
          </cell>
          <cell r="X34">
            <v>250.39999999999998</v>
          </cell>
          <cell r="AC34">
            <v>256.95632467532465</v>
          </cell>
          <cell r="AH34">
            <v>260.06477168007586</v>
          </cell>
          <cell r="AN34">
            <v>264.90072702982104</v>
          </cell>
          <cell r="AP34">
            <v>269.02683232472305</v>
          </cell>
          <cell r="AQ34">
            <v>273.86058238656443</v>
          </cell>
          <cell r="AR34">
            <v>279.2592830300344</v>
          </cell>
          <cell r="AS34">
            <v>284.64428010500058</v>
          </cell>
          <cell r="AT34">
            <v>290.13379672591594</v>
          </cell>
        </row>
        <row r="35">
          <cell r="C35">
            <v>-3.2298136645962705E-2</v>
          </cell>
          <cell r="D35">
            <v>0.3222079589216944</v>
          </cell>
          <cell r="E35">
            <v>0.16990291262135915</v>
          </cell>
          <cell r="F35">
            <v>3.7344398340249052E-2</v>
          </cell>
          <cell r="G35">
            <v>0.12200000000000011</v>
          </cell>
          <cell r="H35">
            <v>-2.8520499108735109E-3</v>
          </cell>
          <cell r="I35">
            <v>-0.15766893099749724</v>
          </cell>
          <cell r="N35">
            <v>7.5127334465195039E-2</v>
          </cell>
          <cell r="S35">
            <v>0.10146071851559424</v>
          </cell>
          <cell r="X35">
            <v>-0.1025089605734768</v>
          </cell>
          <cell r="AC35">
            <v>2.6183405252893976E-2</v>
          </cell>
          <cell r="AH35">
            <v>3.8597330990718381E-2</v>
          </cell>
          <cell r="AN35">
            <v>1.8595195798738251E-2</v>
          </cell>
          <cell r="AP35">
            <v>1.5576043679327078E-2</v>
          </cell>
          <cell r="AQ35">
            <v>1.7967538851317633E-2</v>
          </cell>
          <cell r="AR35">
            <v>1.9713317617390702E-2</v>
          </cell>
          <cell r="AS35">
            <v>1.9283144383017703E-2</v>
          </cell>
          <cell r="AT35">
            <v>1.9285532872434175E-2</v>
          </cell>
        </row>
        <row r="37">
          <cell r="B37">
            <v>123</v>
          </cell>
          <cell r="C37">
            <v>118</v>
          </cell>
          <cell r="D37">
            <v>172</v>
          </cell>
          <cell r="E37">
            <v>203</v>
          </cell>
          <cell r="F37">
            <v>220</v>
          </cell>
          <cell r="G37">
            <v>256.89999999999998</v>
          </cell>
          <cell r="H37">
            <v>233.7</v>
          </cell>
          <cell r="I37">
            <v>193.8</v>
          </cell>
          <cell r="N37">
            <v>230.9</v>
          </cell>
          <cell r="S37">
            <v>228</v>
          </cell>
          <cell r="X37">
            <v>219.2</v>
          </cell>
          <cell r="AC37">
            <v>229.29885714285714</v>
          </cell>
          <cell r="AH37">
            <v>231.27902184136272</v>
          </cell>
          <cell r="AN37">
            <v>235.99105444665062</v>
          </cell>
          <cell r="AP37">
            <v>240.7344746410283</v>
          </cell>
          <cell r="AQ37">
            <v>245.54916413384885</v>
          </cell>
          <cell r="AR37">
            <v>250.43607396906171</v>
          </cell>
          <cell r="AS37">
            <v>255.39616708456546</v>
          </cell>
          <cell r="AT37">
            <v>260.45449893750248</v>
          </cell>
        </row>
        <row r="38">
          <cell r="C38">
            <v>-4.065040650406504E-2</v>
          </cell>
          <cell r="D38">
            <v>0.45762711864406769</v>
          </cell>
          <cell r="E38">
            <v>0.18023255813953498</v>
          </cell>
          <cell r="F38">
            <v>8.3743842364532028E-2</v>
          </cell>
          <cell r="G38">
            <v>0.16772727272727272</v>
          </cell>
          <cell r="H38">
            <v>-9.0307512650836919E-2</v>
          </cell>
          <cell r="I38">
            <v>-0.1707317073170731</v>
          </cell>
          <cell r="N38">
            <v>0.19143446852425172</v>
          </cell>
          <cell r="S38">
            <v>-1.2559549588566532E-2</v>
          </cell>
          <cell r="X38">
            <v>-3.8596491228070184E-2</v>
          </cell>
          <cell r="AC38">
            <v>4.6071428571428541E-2</v>
          </cell>
          <cell r="AH38">
            <v>5.5105026648552657E-2</v>
          </cell>
          <cell r="AN38">
            <v>2.0373800303081335E-2</v>
          </cell>
          <cell r="AP38">
            <v>2.0100000000000007E-2</v>
          </cell>
          <cell r="AQ38">
            <v>2.0000000000000018E-2</v>
          </cell>
          <cell r="AR38">
            <v>1.990196078431361E-2</v>
          </cell>
          <cell r="AS38">
            <v>1.9805825242718456E-2</v>
          </cell>
          <cell r="AT38">
            <v>1.9805825242718456E-2</v>
          </cell>
        </row>
        <row r="40">
          <cell r="B40">
            <v>11.92</v>
          </cell>
          <cell r="C40">
            <v>11.990322580645161</v>
          </cell>
          <cell r="D40">
            <v>13.716455696202532</v>
          </cell>
          <cell r="E40">
            <v>14.5</v>
          </cell>
          <cell r="F40">
            <v>18.333333333333332</v>
          </cell>
          <cell r="G40">
            <v>25.689999999999998</v>
          </cell>
          <cell r="H40">
            <v>21.923076923076923</v>
          </cell>
          <cell r="I40">
            <v>18.095238095238095</v>
          </cell>
          <cell r="N40">
            <v>21.783018867924529</v>
          </cell>
          <cell r="S40">
            <v>24</v>
          </cell>
          <cell r="X40">
            <v>23.826086956521738</v>
          </cell>
          <cell r="AC40">
            <v>24.65</v>
          </cell>
          <cell r="AH40">
            <v>24.64610207175647</v>
          </cell>
          <cell r="AN40">
            <v>24.899244389718611</v>
          </cell>
          <cell r="AP40">
            <v>25.148236833615798</v>
          </cell>
          <cell r="AQ40">
            <v>25.397229277512984</v>
          </cell>
          <cell r="AR40">
            <v>25.646221721410171</v>
          </cell>
          <cell r="AS40">
            <v>25.895214165307358</v>
          </cell>
          <cell r="AT40">
            <v>26.146624011572477</v>
          </cell>
        </row>
        <row r="41">
          <cell r="B41">
            <v>-3.0303030303030276E-2</v>
          </cell>
          <cell r="C41">
            <v>5.8995453561376809E-3</v>
          </cell>
          <cell r="D41">
            <v>0.14396052349281274</v>
          </cell>
          <cell r="E41">
            <v>5.7124400147655852E-2</v>
          </cell>
          <cell r="F41">
            <v>0.26436781609195403</v>
          </cell>
          <cell r="G41">
            <v>0.40127272727272723</v>
          </cell>
          <cell r="H41">
            <v>-0.14662993682067238</v>
          </cell>
          <cell r="I41">
            <v>-0.17460317460317465</v>
          </cell>
          <cell r="N41">
            <v>0.20379841112214514</v>
          </cell>
          <cell r="S41">
            <v>0.10177566045907316</v>
          </cell>
          <cell r="X41">
            <v>-7.2463768115942351E-3</v>
          </cell>
          <cell r="AC41">
            <v>3.5714285714285809E-2</v>
          </cell>
          <cell r="AH41">
            <v>3.4416692792698544E-2</v>
          </cell>
          <cell r="AN41">
            <v>1.0271089408991463E-2</v>
          </cell>
          <cell r="AP41">
            <v>1.0000000000000009E-2</v>
          </cell>
          <cell r="AQ41">
            <v>9.9009900990099098E-3</v>
          </cell>
          <cell r="AR41">
            <v>9.8039215686274161E-3</v>
          </cell>
          <cell r="AS41">
            <v>9.7087378640776656E-3</v>
          </cell>
          <cell r="AT41">
            <v>9.7087378640776656E-3</v>
          </cell>
        </row>
        <row r="42">
          <cell r="B42">
            <v>6.97</v>
          </cell>
          <cell r="C42">
            <v>9.8412698412698418</v>
          </cell>
          <cell r="D42">
            <v>12.53968253968254</v>
          </cell>
          <cell r="E42">
            <v>14</v>
          </cell>
          <cell r="F42">
            <v>12</v>
          </cell>
          <cell r="G42">
            <v>10</v>
          </cell>
          <cell r="H42">
            <v>10.66</v>
          </cell>
          <cell r="I42">
            <v>10.71</v>
          </cell>
          <cell r="N42">
            <v>10.6</v>
          </cell>
          <cell r="S42">
            <v>9.5</v>
          </cell>
          <cell r="X42">
            <v>9.1999999999999993</v>
          </cell>
          <cell r="AC42">
            <v>9.2919999999999998</v>
          </cell>
          <cell r="AH42">
            <v>9.3839999999999986</v>
          </cell>
          <cell r="AN42">
            <v>9.4778399999999987</v>
          </cell>
          <cell r="AP42">
            <v>9.5726183999999996</v>
          </cell>
          <cell r="AQ42">
            <v>9.6683445839999997</v>
          </cell>
          <cell r="AR42">
            <v>9.7650280298399998</v>
          </cell>
          <cell r="AS42">
            <v>9.8626783101383992</v>
          </cell>
          <cell r="AT42">
            <v>9.9613050932397833</v>
          </cell>
        </row>
        <row r="43">
          <cell r="B43">
            <v>0.16595192978956819</v>
          </cell>
          <cell r="C43">
            <v>0.41194689257816952</v>
          </cell>
          <cell r="D43">
            <v>0.27419354838709675</v>
          </cell>
          <cell r="E43">
            <v>0.1164556962025316</v>
          </cell>
          <cell r="F43">
            <v>-0.1428571428571429</v>
          </cell>
          <cell r="G43">
            <v>-0.16666666666666663</v>
          </cell>
          <cell r="H43">
            <v>6.6000000000000059E-2</v>
          </cell>
          <cell r="I43">
            <v>4.6904315196998336E-3</v>
          </cell>
          <cell r="N43">
            <v>-1.0270774976657404E-2</v>
          </cell>
          <cell r="S43">
            <v>-0.10377358490566035</v>
          </cell>
          <cell r="X43">
            <v>-3.1578947368421151E-2</v>
          </cell>
          <cell r="AC43">
            <v>0.01</v>
          </cell>
          <cell r="AH43">
            <v>0.02</v>
          </cell>
          <cell r="AN43">
            <v>0.01</v>
          </cell>
          <cell r="AP43">
            <v>0.01</v>
          </cell>
          <cell r="AQ43">
            <v>0.01</v>
          </cell>
          <cell r="AR43">
            <v>0.01</v>
          </cell>
          <cell r="AS43">
            <v>0.01</v>
          </cell>
          <cell r="AT43">
            <v>0.01</v>
          </cell>
        </row>
        <row r="45">
          <cell r="B45">
            <v>27</v>
          </cell>
          <cell r="C45">
            <v>24</v>
          </cell>
          <cell r="D45">
            <v>23</v>
          </cell>
          <cell r="E45">
            <v>26</v>
          </cell>
          <cell r="F45">
            <v>14</v>
          </cell>
          <cell r="G45">
            <v>11.6</v>
          </cell>
          <cell r="H45">
            <v>34.9</v>
          </cell>
          <cell r="I45">
            <v>31.5</v>
          </cell>
          <cell r="N45">
            <v>10.7</v>
          </cell>
          <cell r="S45">
            <v>40</v>
          </cell>
          <cell r="X45">
            <v>17.100000000000001</v>
          </cell>
          <cell r="AC45">
            <v>12.824999999999999</v>
          </cell>
          <cell r="AH45">
            <v>14.346063743496986</v>
          </cell>
          <cell r="AN45">
            <v>13.009379253761955</v>
          </cell>
          <cell r="AP45">
            <v>12.044516959107941</v>
          </cell>
          <cell r="AQ45">
            <v>11.716030132950452</v>
          </cell>
          <cell r="AR45">
            <v>11.880273546029196</v>
          </cell>
          <cell r="AS45">
            <v>12.044516959107941</v>
          </cell>
          <cell r="AT45">
            <v>12.211031018450448</v>
          </cell>
        </row>
        <row r="46">
          <cell r="C46">
            <v>-0.11111111111111116</v>
          </cell>
          <cell r="D46">
            <v>-4.166666666666663E-2</v>
          </cell>
          <cell r="E46">
            <v>0.13043478260869557</v>
          </cell>
          <cell r="F46">
            <v>-0.46153846153846156</v>
          </cell>
          <cell r="G46">
            <v>-0.17142857142857149</v>
          </cell>
          <cell r="H46">
            <v>2.0086206896551726</v>
          </cell>
          <cell r="I46">
            <v>-9.7421203438395332E-2</v>
          </cell>
          <cell r="N46">
            <v>-0.66031746031746041</v>
          </cell>
          <cell r="S46">
            <v>2.7383177570093462</v>
          </cell>
          <cell r="X46">
            <v>-0.57250000000000001</v>
          </cell>
          <cell r="AC46">
            <v>-0.25</v>
          </cell>
          <cell r="AH46">
            <v>-0.16104890388906523</v>
          </cell>
          <cell r="AN46">
            <v>-9.3174302974984635E-2</v>
          </cell>
          <cell r="AP46">
            <v>-7.4166666666666825E-2</v>
          </cell>
          <cell r="AQ46">
            <v>-2.7272727272727226E-2</v>
          </cell>
          <cell r="AR46">
            <v>1.4018691588784993E-2</v>
          </cell>
          <cell r="AS46">
            <v>1.3824884792626779E-2</v>
          </cell>
          <cell r="AT46">
            <v>1.3824884792626779E-2</v>
          </cell>
        </row>
        <row r="48">
          <cell r="B48">
            <v>1.0718539102818578</v>
          </cell>
          <cell r="C48">
            <v>1.2244897959183672</v>
          </cell>
          <cell r="D48">
            <v>1.0454545454545454</v>
          </cell>
          <cell r="E48">
            <v>0.76470588235294112</v>
          </cell>
          <cell r="F48">
            <v>0.77777777777777779</v>
          </cell>
          <cell r="G48">
            <v>0.75324675324675316</v>
          </cell>
          <cell r="H48">
            <v>0.56290322580645158</v>
          </cell>
          <cell r="I48">
            <v>0.78749999999999998</v>
          </cell>
          <cell r="N48">
            <v>1.3374999999999999</v>
          </cell>
          <cell r="S48">
            <v>1.1111111111111112</v>
          </cell>
          <cell r="X48">
            <v>1.8586956521739133</v>
          </cell>
          <cell r="AC48">
            <v>1.394021739130435</v>
          </cell>
          <cell r="AH48">
            <v>1.3559606562851596</v>
          </cell>
          <cell r="AN48">
            <v>1.2055097718375365</v>
          </cell>
          <cell r="AP48">
            <v>1.1050506241844085</v>
          </cell>
          <cell r="AQ48">
            <v>1.0749128798884702</v>
          </cell>
          <cell r="AR48">
            <v>1.0899817520364394</v>
          </cell>
          <cell r="AS48">
            <v>1.1050506241844087</v>
          </cell>
          <cell r="AT48">
            <v>1.1203278217537784</v>
          </cell>
        </row>
        <row r="49">
          <cell r="B49">
            <v>-0.37209302325581395</v>
          </cell>
          <cell r="C49">
            <v>0.14240362811791374</v>
          </cell>
          <cell r="D49">
            <v>-0.14621212121212113</v>
          </cell>
          <cell r="E49">
            <v>-0.26854219948849112</v>
          </cell>
          <cell r="F49">
            <v>1.7094017094017255E-2</v>
          </cell>
          <cell r="G49">
            <v>-3.1539888682745931E-2</v>
          </cell>
          <cell r="H49">
            <v>-0.25269744160177976</v>
          </cell>
          <cell r="I49">
            <v>0.39899713467048725</v>
          </cell>
          <cell r="N49">
            <v>0.69841269841269837</v>
          </cell>
          <cell r="S49">
            <v>-0.19463087248322197</v>
          </cell>
          <cell r="X49">
            <v>0.33333333333332993</v>
          </cell>
          <cell r="AC49">
            <v>-0.25</v>
          </cell>
          <cell r="AH49">
            <v>-0.27047730772962186</v>
          </cell>
          <cell r="AN49">
            <v>-0.11095519899508299</v>
          </cell>
          <cell r="AP49">
            <v>-8.333333333333337E-2</v>
          </cell>
          <cell r="AQ49">
            <v>-2.7272727272727226E-2</v>
          </cell>
          <cell r="AR49">
            <v>1.4018691588784993E-2</v>
          </cell>
          <cell r="AS49">
            <v>1.3824884792626779E-2</v>
          </cell>
          <cell r="AT49">
            <v>1.3824884792626779E-2</v>
          </cell>
        </row>
        <row r="50">
          <cell r="B50">
            <v>12.595000000000001</v>
          </cell>
          <cell r="C50">
            <v>9.8000000000000007</v>
          </cell>
          <cell r="D50">
            <v>11</v>
          </cell>
          <cell r="E50">
            <v>17</v>
          </cell>
          <cell r="F50">
            <v>9</v>
          </cell>
          <cell r="G50">
            <v>7.7</v>
          </cell>
          <cell r="H50">
            <v>31</v>
          </cell>
          <cell r="I50">
            <v>20</v>
          </cell>
          <cell r="N50">
            <v>4</v>
          </cell>
          <cell r="S50">
            <v>18</v>
          </cell>
          <cell r="X50">
            <v>4.5999999999999996</v>
          </cell>
          <cell r="AC50">
            <v>4.5999999999999996</v>
          </cell>
          <cell r="AH50">
            <v>5.2899999999999991</v>
          </cell>
          <cell r="AN50">
            <v>5.3957999999999995</v>
          </cell>
          <cell r="AP50">
            <v>5.4497579999999992</v>
          </cell>
          <cell r="AQ50">
            <v>5.4497579999999992</v>
          </cell>
          <cell r="AR50">
            <v>5.4497579999999992</v>
          </cell>
          <cell r="AS50">
            <v>5.4497579999999992</v>
          </cell>
          <cell r="AT50">
            <v>5.4497579999999992</v>
          </cell>
        </row>
        <row r="51">
          <cell r="B51">
            <v>-0.34375</v>
          </cell>
          <cell r="C51">
            <v>-0.22191345772131799</v>
          </cell>
          <cell r="D51">
            <v>0.12244897959183665</v>
          </cell>
          <cell r="E51">
            <v>0.54545454545454541</v>
          </cell>
          <cell r="F51">
            <v>-0.47058823529411764</v>
          </cell>
          <cell r="G51">
            <v>-0.14444444444444438</v>
          </cell>
          <cell r="H51">
            <v>3.0259740259740262</v>
          </cell>
          <cell r="I51">
            <v>-0.35483870967741937</v>
          </cell>
          <cell r="N51">
            <v>-0.8</v>
          </cell>
          <cell r="S51">
            <v>3.5</v>
          </cell>
          <cell r="X51">
            <v>-0.74444444444444446</v>
          </cell>
          <cell r="AC51">
            <v>0</v>
          </cell>
          <cell r="AH51">
            <v>0.15</v>
          </cell>
          <cell r="AN51">
            <v>0.02</v>
          </cell>
          <cell r="AP51">
            <v>0.01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</row>
        <row r="53">
          <cell r="B53">
            <v>11</v>
          </cell>
          <cell r="C53">
            <v>13.8</v>
          </cell>
          <cell r="D53">
            <v>11</v>
          </cell>
          <cell r="E53">
            <v>12</v>
          </cell>
          <cell r="F53">
            <v>16</v>
          </cell>
          <cell r="G53">
            <v>12</v>
          </cell>
          <cell r="H53">
            <v>11.1</v>
          </cell>
          <cell r="I53">
            <v>10.3</v>
          </cell>
          <cell r="N53">
            <v>11.7</v>
          </cell>
          <cell r="S53">
            <v>11</v>
          </cell>
          <cell r="X53">
            <v>14.1</v>
          </cell>
          <cell r="AC53">
            <v>14.832467532467504</v>
          </cell>
          <cell r="AH53">
            <v>14.439686095216151</v>
          </cell>
          <cell r="AN53">
            <v>15.900293329408479</v>
          </cell>
          <cell r="AP53">
            <v>16.247840724586805</v>
          </cell>
          <cell r="AQ53">
            <v>16.595388119765133</v>
          </cell>
          <cell r="AR53">
            <v>16.942935514943461</v>
          </cell>
          <cell r="AS53">
            <v>17.203596061327204</v>
          </cell>
          <cell r="AT53">
            <v>17.468266769963005</v>
          </cell>
        </row>
        <row r="54">
          <cell r="C54">
            <v>0.25454545454545463</v>
          </cell>
          <cell r="D54">
            <v>-0.20289855072463769</v>
          </cell>
          <cell r="E54">
            <v>9.0909090909090828E-2</v>
          </cell>
          <cell r="F54">
            <v>0.33333333333333326</v>
          </cell>
          <cell r="G54">
            <v>-0.25</v>
          </cell>
          <cell r="H54">
            <v>-7.5000000000000067E-2</v>
          </cell>
          <cell r="I54">
            <v>-7.2072072072072002E-2</v>
          </cell>
          <cell r="N54">
            <v>0.13592233009708732</v>
          </cell>
          <cell r="S54">
            <v>-5.9829059829059728E-2</v>
          </cell>
          <cell r="X54">
            <v>0.28181818181818175</v>
          </cell>
          <cell r="AC54">
            <v>5.1948051948049967E-2</v>
          </cell>
          <cell r="AH54">
            <v>2.4091212426677444E-2</v>
          </cell>
          <cell r="AN54">
            <v>0.10115228437522794</v>
          </cell>
          <cell r="AP54">
            <v>2.1857923497267784E-2</v>
          </cell>
          <cell r="AQ54">
            <v>2.1390374331550888E-2</v>
          </cell>
          <cell r="AR54">
            <v>2.0942408376963373E-2</v>
          </cell>
          <cell r="AS54">
            <v>1.538461538461533E-2</v>
          </cell>
          <cell r="AT54">
            <v>1.538461538461533E-2</v>
          </cell>
        </row>
        <row r="56">
          <cell r="B56">
            <v>2.42</v>
          </cell>
          <cell r="C56">
            <v>1.1367380560131797</v>
          </cell>
          <cell r="D56">
            <v>0.859375</v>
          </cell>
          <cell r="E56">
            <v>0.66666666666666663</v>
          </cell>
          <cell r="F56">
            <v>0.8</v>
          </cell>
          <cell r="G56">
            <v>0.7142857142857143</v>
          </cell>
          <cell r="H56">
            <v>0.59677419354838701</v>
          </cell>
          <cell r="I56">
            <v>0.60588235294117654</v>
          </cell>
          <cell r="N56">
            <v>0.91406249999999989</v>
          </cell>
          <cell r="S56">
            <v>0.7857142857142857</v>
          </cell>
          <cell r="X56">
            <v>0.81976744186046513</v>
          </cell>
          <cell r="AC56">
            <v>0.86235276351555257</v>
          </cell>
          <cell r="AH56">
            <v>0.8837017194134732</v>
          </cell>
          <cell r="AN56">
            <v>0.9267525400366311</v>
          </cell>
          <cell r="AP56">
            <v>0.94700942615765038</v>
          </cell>
          <cell r="AQ56">
            <v>0.96726631227866977</v>
          </cell>
          <cell r="AR56">
            <v>0.98752319839968905</v>
          </cell>
          <cell r="AS56">
            <v>1.0027158629904533</v>
          </cell>
          <cell r="AT56">
            <v>1.0181422608826141</v>
          </cell>
        </row>
        <row r="57">
          <cell r="B57">
            <v>-6.1776061776061653E-2</v>
          </cell>
          <cell r="C57">
            <v>-0.53027353057306625</v>
          </cell>
          <cell r="D57">
            <v>-0.24399909420289867</v>
          </cell>
          <cell r="E57">
            <v>-0.22424242424242424</v>
          </cell>
          <cell r="F57">
            <v>0.20000000000000018</v>
          </cell>
          <cell r="G57">
            <v>-0.10714285714285721</v>
          </cell>
          <cell r="H57">
            <v>-0.16451612903225821</v>
          </cell>
          <cell r="I57">
            <v>1.5262321144674296E-2</v>
          </cell>
          <cell r="N57">
            <v>0.50864684466019372</v>
          </cell>
          <cell r="S57">
            <v>-0.14041514041514036</v>
          </cell>
          <cell r="X57">
            <v>4.3340380549682811E-2</v>
          </cell>
          <cell r="AC57">
            <v>5.1948051948049967E-2</v>
          </cell>
          <cell r="AH57">
            <v>7.7990749922818292E-2</v>
          </cell>
          <cell r="AN57">
            <v>4.8716461309740833E-2</v>
          </cell>
          <cell r="AP57">
            <v>2.1857923497267784E-2</v>
          </cell>
          <cell r="AQ57">
            <v>2.1390374331550888E-2</v>
          </cell>
          <cell r="AR57">
            <v>2.0942408376963373E-2</v>
          </cell>
          <cell r="AS57">
            <v>1.538461538461533E-2</v>
          </cell>
          <cell r="AT57">
            <v>1.538461538461533E-2</v>
          </cell>
        </row>
        <row r="58">
          <cell r="B58">
            <v>6.93</v>
          </cell>
          <cell r="C58">
            <v>6.07</v>
          </cell>
          <cell r="D58">
            <v>6.4</v>
          </cell>
          <cell r="E58">
            <v>9</v>
          </cell>
          <cell r="F58">
            <v>10</v>
          </cell>
          <cell r="G58">
            <v>8.4</v>
          </cell>
          <cell r="H58">
            <v>9.3000000000000007</v>
          </cell>
          <cell r="I58">
            <v>8.5</v>
          </cell>
          <cell r="N58">
            <v>6.4</v>
          </cell>
          <cell r="S58">
            <v>7</v>
          </cell>
          <cell r="X58">
            <v>8.6</v>
          </cell>
          <cell r="AC58">
            <v>8.6</v>
          </cell>
          <cell r="AH58">
            <v>8.17</v>
          </cell>
          <cell r="AN58">
            <v>8.5785</v>
          </cell>
          <cell r="AP58">
            <v>8.5785</v>
          </cell>
          <cell r="AQ58">
            <v>8.5785</v>
          </cell>
          <cell r="AR58">
            <v>8.5785</v>
          </cell>
          <cell r="AS58">
            <v>8.5785</v>
          </cell>
          <cell r="AT58">
            <v>8.5785</v>
          </cell>
        </row>
        <row r="59">
          <cell r="B59">
            <v>4.5454545454545636E-2</v>
          </cell>
          <cell r="C59">
            <v>-0.12409812409812404</v>
          </cell>
          <cell r="D59">
            <v>5.4365733113673764E-2</v>
          </cell>
          <cell r="E59">
            <v>0.40625</v>
          </cell>
          <cell r="F59">
            <v>0.11111111111111116</v>
          </cell>
          <cell r="G59">
            <v>-0.15999999999999992</v>
          </cell>
          <cell r="H59">
            <v>0.10714285714285721</v>
          </cell>
          <cell r="I59">
            <v>-8.6021505376344121E-2</v>
          </cell>
          <cell r="N59">
            <v>-0.24705882352941178</v>
          </cell>
          <cell r="S59">
            <v>9.375E-2</v>
          </cell>
          <cell r="X59">
            <v>0.22857142857142843</v>
          </cell>
          <cell r="AC59">
            <v>0</v>
          </cell>
          <cell r="AH59">
            <v>-0.05</v>
          </cell>
          <cell r="AN59">
            <v>0.05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</row>
        <row r="61">
          <cell r="B61">
            <v>1349</v>
          </cell>
          <cell r="C61">
            <v>1903.2</v>
          </cell>
          <cell r="D61">
            <v>2847</v>
          </cell>
          <cell r="E61">
            <v>3291</v>
          </cell>
          <cell r="F61">
            <v>2599</v>
          </cell>
          <cell r="G61">
            <v>2693.5</v>
          </cell>
          <cell r="H61">
            <v>3451.3</v>
          </cell>
          <cell r="I61">
            <v>4318.3999999999996</v>
          </cell>
          <cell r="J61">
            <v>1341</v>
          </cell>
          <cell r="K61">
            <v>1394</v>
          </cell>
          <cell r="L61">
            <v>1279</v>
          </cell>
          <cell r="M61">
            <v>1198</v>
          </cell>
          <cell r="N61">
            <v>4958.7</v>
          </cell>
          <cell r="S61">
            <v>4736</v>
          </cell>
          <cell r="X61">
            <v>5153.6000000000004</v>
          </cell>
          <cell r="AC61">
            <v>5382.043675324675</v>
          </cell>
          <cell r="AH61">
            <v>5322.9352283199241</v>
          </cell>
          <cell r="AN61">
            <v>5855.2972729701796</v>
          </cell>
          <cell r="AP61">
            <v>5128.8131676752773</v>
          </cell>
          <cell r="AQ61">
            <v>5447.8498176134362</v>
          </cell>
          <cell r="AR61">
            <v>5785.7537409699662</v>
          </cell>
          <cell r="AS61">
            <v>6144.2695253350003</v>
          </cell>
          <cell r="AT61">
            <v>6524.514837040485</v>
          </cell>
        </row>
        <row r="62">
          <cell r="C62">
            <v>0.41082283172720535</v>
          </cell>
          <cell r="D62">
            <v>0.49590163934426235</v>
          </cell>
          <cell r="E62">
            <v>0.15595363540569029</v>
          </cell>
          <cell r="F62">
            <v>-0.21027043451838345</v>
          </cell>
          <cell r="G62">
            <v>3.6360138514813345E-2</v>
          </cell>
          <cell r="H62">
            <v>0.28134397623909413</v>
          </cell>
          <cell r="I62">
            <v>0.25123866369194192</v>
          </cell>
          <cell r="N62">
            <v>0.14827250833642092</v>
          </cell>
          <cell r="S62">
            <v>-4.4910964567326128E-2</v>
          </cell>
          <cell r="X62">
            <v>8.8175675675675746E-2</v>
          </cell>
          <cell r="AC62">
            <v>4.9213130716756481E-2</v>
          </cell>
          <cell r="AH62">
            <v>3.2857658397998257E-2</v>
          </cell>
          <cell r="AN62">
            <v>0.10001287293858074</v>
          </cell>
          <cell r="AP62">
            <v>-0.12407296699495896</v>
          </cell>
          <cell r="AQ62">
            <v>6.2204771261490155E-2</v>
          </cell>
          <cell r="AR62">
            <v>6.2025190610808245E-2</v>
          </cell>
          <cell r="AS62">
            <v>6.196526855720097E-2</v>
          </cell>
          <cell r="AT62">
            <v>6.1886170542746921E-2</v>
          </cell>
        </row>
        <row r="63">
          <cell r="B63">
            <v>9.0461881294136084E-2</v>
          </cell>
          <cell r="C63">
            <v>0.22044848592893135</v>
          </cell>
          <cell r="D63">
            <v>9.4612617441259088E-3</v>
          </cell>
          <cell r="E63">
            <v>-2.0812412318413506E-2</v>
          </cell>
          <cell r="F63">
            <v>-4.4548810902422895E-2</v>
          </cell>
          <cell r="G63">
            <v>-1.4821473951445599E-2</v>
          </cell>
          <cell r="H63">
            <v>0.85141851333208796</v>
          </cell>
          <cell r="I63">
            <v>8.5247080359991873E-2</v>
          </cell>
          <cell r="N63">
            <v>7.6208174245711691E-2</v>
          </cell>
          <cell r="S63">
            <v>-3.5056026204699442E-2</v>
          </cell>
          <cell r="X63">
            <v>2.4318334021923998E-2</v>
          </cell>
          <cell r="AC63">
            <v>2.1677129341447866E-2</v>
          </cell>
          <cell r="AH63">
            <v>4.9501038575228606E-4</v>
          </cell>
          <cell r="AN63">
            <v>1.6357388909040541E-2</v>
          </cell>
          <cell r="AP63">
            <v>1.8491407804767324E-2</v>
          </cell>
          <cell r="AQ63">
            <v>1.8988943178072905E-2</v>
          </cell>
          <cell r="AR63">
            <v>1.9481509871038069E-2</v>
          </cell>
          <cell r="AS63">
            <v>1.930576597034844E-2</v>
          </cell>
          <cell r="AT63">
            <v>1.933601566286677E-2</v>
          </cell>
        </row>
        <row r="64">
          <cell r="B64">
            <v>-8.2957398920517789E-2</v>
          </cell>
          <cell r="C64">
            <v>0.15598720305951508</v>
          </cell>
          <cell r="D64">
            <v>0.48188117368632355</v>
          </cell>
          <cell r="E64">
            <v>0.18052317037905996</v>
          </cell>
          <cell r="F64">
            <v>-0.17344855028385542</v>
          </cell>
          <cell r="G64">
            <v>5.1951611929203168E-2</v>
          </cell>
          <cell r="H64">
            <v>-0.30791230237133305</v>
          </cell>
          <cell r="I64">
            <v>0.1529528034084997</v>
          </cell>
          <cell r="N64">
            <v>6.6961333146551727E-2</v>
          </cell>
          <cell r="S64">
            <v>-1.0212964307000472E-2</v>
          </cell>
          <cell r="X64">
            <v>6.2341304975983114E-2</v>
          </cell>
          <cell r="AC64">
            <v>2.6951764490468433E-2</v>
          </cell>
          <cell r="AH64">
            <v>3.2346636091436398E-2</v>
          </cell>
          <cell r="AN64">
            <v>8.2309121714888356E-2</v>
          </cell>
          <cell r="AP64">
            <v>-0.13997602111048357</v>
          </cell>
          <cell r="AQ64">
            <v>4.2410497555187998E-2</v>
          </cell>
          <cell r="AR64">
            <v>4.1730703625171062E-2</v>
          </cell>
          <cell r="AS64">
            <v>4.1851526804856265E-2</v>
          </cell>
          <cell r="AT64">
            <v>4.1743011358438054E-2</v>
          </cell>
        </row>
        <row r="66">
          <cell r="B66">
            <v>522.80759999999998</v>
          </cell>
          <cell r="C66">
            <v>747.70512000000008</v>
          </cell>
          <cell r="D66">
            <v>896</v>
          </cell>
          <cell r="E66">
            <v>914</v>
          </cell>
          <cell r="F66">
            <v>736</v>
          </cell>
          <cell r="G66">
            <v>667.1</v>
          </cell>
          <cell r="H66">
            <v>567.20000000000005</v>
          </cell>
          <cell r="I66">
            <v>753.1</v>
          </cell>
          <cell r="N66">
            <v>982.5</v>
          </cell>
          <cell r="S66">
            <v>774</v>
          </cell>
          <cell r="X66">
            <v>784</v>
          </cell>
          <cell r="AC66">
            <v>816.43130434782768</v>
          </cell>
          <cell r="AH66">
            <v>686.35790369473796</v>
          </cell>
          <cell r="AN66">
            <v>730.02978344048211</v>
          </cell>
          <cell r="AP66">
            <v>775.23162756583793</v>
          </cell>
          <cell r="AQ66">
            <v>821.94953354283189</v>
          </cell>
          <cell r="AR66">
            <v>861.69443503819411</v>
          </cell>
          <cell r="AS66">
            <v>902.15203961010934</v>
          </cell>
          <cell r="AT66">
            <v>944.50917805521817</v>
          </cell>
        </row>
        <row r="67">
          <cell r="C67">
            <v>0.43017262947210422</v>
          </cell>
          <cell r="D67">
            <v>0.19833337506101323</v>
          </cell>
          <cell r="E67">
            <v>2.0089285714285809E-2</v>
          </cell>
          <cell r="F67">
            <v>-0.19474835886214437</v>
          </cell>
          <cell r="G67">
            <v>-9.3614130434782616E-2</v>
          </cell>
          <cell r="H67">
            <v>-0.14975266077049909</v>
          </cell>
          <cell r="I67">
            <v>0.32775035260930885</v>
          </cell>
          <cell r="N67">
            <v>0.30460762182977019</v>
          </cell>
          <cell r="S67">
            <v>-0.21221374045801522</v>
          </cell>
          <cell r="X67">
            <v>1.2919896640826822E-2</v>
          </cell>
          <cell r="AC67">
            <v>4.136645962733132E-2</v>
          </cell>
          <cell r="AH67">
            <v>-0.12454349018528321</v>
          </cell>
          <cell r="AN67">
            <v>6.3628435704832453E-2</v>
          </cell>
          <cell r="AP67">
            <v>6.1917808219178028E-2</v>
          </cell>
          <cell r="AQ67">
            <v>6.0263157894736796E-2</v>
          </cell>
          <cell r="AR67">
            <v>4.8354430379746738E-2</v>
          </cell>
          <cell r="AS67">
            <v>4.6951219512195053E-2</v>
          </cell>
          <cell r="AT67">
            <v>4.6951219512195275E-2</v>
          </cell>
        </row>
        <row r="69">
          <cell r="B69">
            <v>1370.4</v>
          </cell>
          <cell r="C69">
            <v>2027.4</v>
          </cell>
          <cell r="D69">
            <v>1889.0997259118701</v>
          </cell>
          <cell r="E69">
            <v>1597.0644766730736</v>
          </cell>
          <cell r="F69">
            <v>1347.985347985348</v>
          </cell>
          <cell r="G69">
            <v>1141.9034577199589</v>
          </cell>
          <cell r="H69">
            <v>1116.9751870815282</v>
          </cell>
          <cell r="I69">
            <v>1293.7639580828036</v>
          </cell>
          <cell r="N69">
            <v>1782.7980402830701</v>
          </cell>
          <cell r="S69">
            <v>1493.0555555555557</v>
          </cell>
          <cell r="X69">
            <v>1590.26369168357</v>
          </cell>
          <cell r="AC69">
            <v>1639.6507628538702</v>
          </cell>
          <cell r="AH69">
            <v>1392.2067012063651</v>
          </cell>
          <cell r="AN69">
            <v>1451.7555252763832</v>
          </cell>
          <cell r="AP69">
            <v>1511.4167112466455</v>
          </cell>
          <cell r="AQ69">
            <v>1571.0778972169078</v>
          </cell>
          <cell r="AR69">
            <v>1630.7390831871701</v>
          </cell>
          <cell r="AS69">
            <v>1690.4002691574324</v>
          </cell>
          <cell r="AT69">
            <v>1752.24418144368</v>
          </cell>
        </row>
        <row r="70">
          <cell r="B70">
            <v>0.20175438596491246</v>
          </cell>
          <cell r="C70">
            <v>0.47942206654991248</v>
          </cell>
          <cell r="D70">
            <v>-6.8215583549437686E-2</v>
          </cell>
          <cell r="E70">
            <v>-0.15458964142183163</v>
          </cell>
          <cell r="F70">
            <v>-0.15596059666081552</v>
          </cell>
          <cell r="G70">
            <v>-0.15288140228926961</v>
          </cell>
          <cell r="H70">
            <v>-2.1830453765509183E-2</v>
          </cell>
          <cell r="I70">
            <v>0.1582745731919033</v>
          </cell>
          <cell r="N70">
            <v>0.37799328010725697</v>
          </cell>
          <cell r="S70">
            <v>-0.16252120441051732</v>
          </cell>
          <cell r="X70">
            <v>6.5106844662484065E-2</v>
          </cell>
          <cell r="AC70">
            <v>3.1055900621119958E-2</v>
          </cell>
          <cell r="AH70">
            <v>-0.12454349018528321</v>
          </cell>
          <cell r="AN70">
            <v>4.2772976181208122E-2</v>
          </cell>
          <cell r="AP70">
            <v>4.1095890410958846E-2</v>
          </cell>
          <cell r="AQ70">
            <v>3.9473684210526327E-2</v>
          </cell>
          <cell r="AR70">
            <v>3.7974683544303778E-2</v>
          </cell>
          <cell r="AS70">
            <v>3.6585365853658569E-2</v>
          </cell>
          <cell r="AT70">
            <v>3.6585365853658569E-2</v>
          </cell>
        </row>
        <row r="71">
          <cell r="B71">
            <v>381.5</v>
          </cell>
          <cell r="C71">
            <v>368.8</v>
          </cell>
          <cell r="D71">
            <v>474.3</v>
          </cell>
          <cell r="E71">
            <v>572.29999999999995</v>
          </cell>
          <cell r="F71">
            <v>546</v>
          </cell>
          <cell r="G71">
            <v>584.20000000000005</v>
          </cell>
          <cell r="H71">
            <v>507.8</v>
          </cell>
          <cell r="I71">
            <v>582.1</v>
          </cell>
          <cell r="N71">
            <v>551.1</v>
          </cell>
          <cell r="S71">
            <v>518.4</v>
          </cell>
          <cell r="X71">
            <v>493</v>
          </cell>
          <cell r="AC71">
            <v>497.93</v>
          </cell>
          <cell r="AH71">
            <v>493</v>
          </cell>
          <cell r="AN71">
            <v>502.86</v>
          </cell>
          <cell r="AP71">
            <v>512.91719999999998</v>
          </cell>
          <cell r="AQ71">
            <v>523.17554399999995</v>
          </cell>
          <cell r="AR71">
            <v>528.40729943999997</v>
          </cell>
          <cell r="AS71">
            <v>533.69137243440002</v>
          </cell>
          <cell r="AT71">
            <v>539.02828615874398</v>
          </cell>
        </row>
        <row r="72">
          <cell r="B72">
            <v>1.4897579143389184E-2</v>
          </cell>
          <cell r="C72">
            <v>-3.3289646133682793E-2</v>
          </cell>
          <cell r="D72">
            <v>0.28606290672451196</v>
          </cell>
          <cell r="E72">
            <v>0.20662028252161058</v>
          </cell>
          <cell r="F72">
            <v>-4.5954918748907891E-2</v>
          </cell>
          <cell r="G72">
            <v>6.9963369963369937E-2</v>
          </cell>
          <cell r="H72">
            <v>-0.13077713111947964</v>
          </cell>
          <cell r="I72">
            <v>0.14631744781410028</v>
          </cell>
          <cell r="N72">
            <v>-5.3255454389280144E-2</v>
          </cell>
          <cell r="S72">
            <v>-5.9335873707131226E-2</v>
          </cell>
          <cell r="X72">
            <v>-4.8996913580246826E-2</v>
          </cell>
          <cell r="AC72">
            <v>0.01</v>
          </cell>
          <cell r="AH72">
            <v>0</v>
          </cell>
          <cell r="AN72">
            <v>0.02</v>
          </cell>
          <cell r="AP72">
            <v>0.02</v>
          </cell>
          <cell r="AQ72">
            <v>0.02</v>
          </cell>
          <cell r="AR72">
            <v>0.01</v>
          </cell>
          <cell r="AS72">
            <v>0.01</v>
          </cell>
          <cell r="AT72">
            <v>0.01</v>
          </cell>
        </row>
        <row r="74">
          <cell r="B74">
            <v>44</v>
          </cell>
          <cell r="C74">
            <v>177.9</v>
          </cell>
          <cell r="D74">
            <v>239.6</v>
          </cell>
          <cell r="E74">
            <v>247.3</v>
          </cell>
          <cell r="F74">
            <v>329.8</v>
          </cell>
          <cell r="G74">
            <v>371.5</v>
          </cell>
          <cell r="H74">
            <v>465</v>
          </cell>
          <cell r="I74">
            <v>450.7</v>
          </cell>
          <cell r="N74">
            <v>777.5</v>
          </cell>
          <cell r="S74">
            <v>518</v>
          </cell>
          <cell r="X74">
            <v>721.5</v>
          </cell>
          <cell r="AC74">
            <v>765.36720000000014</v>
          </cell>
          <cell r="AH74">
            <v>790.204116</v>
          </cell>
          <cell r="AN74">
            <v>821.81228064000004</v>
          </cell>
          <cell r="AP74">
            <v>854.68477186560006</v>
          </cell>
          <cell r="AQ74">
            <v>888.8721627402241</v>
          </cell>
          <cell r="AR74">
            <v>924.42704924983309</v>
          </cell>
          <cell r="AS74">
            <v>961.40413121982647</v>
          </cell>
          <cell r="AT74">
            <v>999.86029646861959</v>
          </cell>
        </row>
        <row r="75">
          <cell r="C75">
            <v>3.043181818181818</v>
          </cell>
          <cell r="D75">
            <v>0.34682405845980879</v>
          </cell>
          <cell r="E75">
            <v>3.2136894824707829E-2</v>
          </cell>
          <cell r="F75">
            <v>0.33360291144359078</v>
          </cell>
          <cell r="G75">
            <v>0.12644026682838083</v>
          </cell>
          <cell r="H75">
            <v>0.25168236877523542</v>
          </cell>
          <cell r="I75">
            <v>-3.0752688172043019E-2</v>
          </cell>
          <cell r="N75">
            <v>0.72509429775904155</v>
          </cell>
          <cell r="S75">
            <v>-0.33376205787781354</v>
          </cell>
          <cell r="X75">
            <v>0.39285714285714279</v>
          </cell>
          <cell r="AC75">
            <v>6.0800000000000187E-2</v>
          </cell>
          <cell r="AH75">
            <v>9.5223999999999975E-2</v>
          </cell>
          <cell r="AN75">
            <v>4.0000000000000036E-2</v>
          </cell>
          <cell r="AP75">
            <v>4.0000000000000036E-2</v>
          </cell>
          <cell r="AQ75">
            <v>4.0000000000000036E-2</v>
          </cell>
          <cell r="AR75">
            <v>4.0000000000000036E-2</v>
          </cell>
          <cell r="AS75">
            <v>4.0000000000000036E-2</v>
          </cell>
          <cell r="AT75">
            <v>4.0000000000000036E-2</v>
          </cell>
        </row>
        <row r="77">
          <cell r="B77">
            <v>148.19999999999999</v>
          </cell>
          <cell r="C77">
            <v>196.7920353982301</v>
          </cell>
          <cell r="D77">
            <v>263.9347873981053</v>
          </cell>
          <cell r="E77">
            <v>294.72053390537479</v>
          </cell>
          <cell r="F77">
            <v>289.32362487937536</v>
          </cell>
          <cell r="G77">
            <v>306.41702408446054</v>
          </cell>
          <cell r="H77">
            <v>244.32534678436318</v>
          </cell>
          <cell r="I77">
            <v>333.38264664546193</v>
          </cell>
          <cell r="N77">
            <v>309.10825746431834</v>
          </cell>
          <cell r="S77">
            <v>243.42105263157896</v>
          </cell>
          <cell r="X77">
            <v>216.63413901816543</v>
          </cell>
          <cell r="AC77">
            <v>220.96682179852874</v>
          </cell>
          <cell r="AH77">
            <v>228.13741180003001</v>
          </cell>
          <cell r="AN77">
            <v>228.13741180003001</v>
          </cell>
          <cell r="AP77">
            <v>228.13741180003001</v>
          </cell>
          <cell r="AQ77">
            <v>228.13741180003001</v>
          </cell>
          <cell r="AR77">
            <v>228.13741180003001</v>
          </cell>
          <cell r="AS77">
            <v>228.13741180003001</v>
          </cell>
          <cell r="AT77">
            <v>228.13741180003001</v>
          </cell>
        </row>
        <row r="78">
          <cell r="B78">
            <v>8.7890625E-3</v>
          </cell>
          <cell r="C78">
            <v>0.32788148041990639</v>
          </cell>
          <cell r="D78">
            <v>0.34118632831864626</v>
          </cell>
          <cell r="E78">
            <v>0.11664148864482149</v>
          </cell>
          <cell r="F78">
            <v>-1.8311954564157351E-2</v>
          </cell>
          <cell r="G78">
            <v>5.9080551103324996E-2</v>
          </cell>
          <cell r="H78">
            <v>-0.20263781846201356</v>
          </cell>
          <cell r="I78">
            <v>0.36450290988310363</v>
          </cell>
          <cell r="N78">
            <v>-7.2812395682245401E-2</v>
          </cell>
          <cell r="S78">
            <v>-0.21250550008461655</v>
          </cell>
          <cell r="X78">
            <v>1.7000000000000001E-2</v>
          </cell>
          <cell r="AC78">
            <v>0.02</v>
          </cell>
          <cell r="AH78">
            <v>5.3100000000000001E-2</v>
          </cell>
          <cell r="AN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</row>
        <row r="79">
          <cell r="B79">
            <v>1033</v>
          </cell>
          <cell r="C79">
            <v>904</v>
          </cell>
          <cell r="D79">
            <v>907.8</v>
          </cell>
          <cell r="E79">
            <v>839.1</v>
          </cell>
          <cell r="F79">
            <v>1139.9000000000001</v>
          </cell>
          <cell r="G79">
            <v>1212.4000000000001</v>
          </cell>
          <cell r="H79">
            <v>1903.2</v>
          </cell>
          <cell r="I79">
            <v>1351.9</v>
          </cell>
          <cell r="N79">
            <v>2515.3000000000002</v>
          </cell>
          <cell r="S79">
            <v>2128</v>
          </cell>
          <cell r="X79">
            <v>3330.5</v>
          </cell>
          <cell r="AC79">
            <v>3463.72</v>
          </cell>
          <cell r="AH79">
            <v>3463.7200000000003</v>
          </cell>
          <cell r="AN79">
            <v>3602.2688000000003</v>
          </cell>
          <cell r="AP79">
            <v>3746.3595520000003</v>
          </cell>
          <cell r="AQ79">
            <v>3896.2139340800004</v>
          </cell>
          <cell r="AR79">
            <v>4052.0624914432005</v>
          </cell>
          <cell r="AS79">
            <v>4214.1449911009286</v>
          </cell>
          <cell r="AT79">
            <v>4382.7107907449663</v>
          </cell>
        </row>
        <row r="80">
          <cell r="B80">
            <v>-2.0237452779281462E-4</v>
          </cell>
          <cell r="C80">
            <v>-0.1248789932236205</v>
          </cell>
          <cell r="D80">
            <v>4.2035398230086951E-3</v>
          </cell>
          <cell r="E80">
            <v>-7.5677461996034312E-2</v>
          </cell>
          <cell r="F80">
            <v>0.35847932308425712</v>
          </cell>
          <cell r="G80">
            <v>6.360207035704879E-2</v>
          </cell>
          <cell r="H80">
            <v>0</v>
          </cell>
          <cell r="I80">
            <v>0.05</v>
          </cell>
          <cell r="N80">
            <v>0.86056660995635781</v>
          </cell>
          <cell r="S80">
            <v>-0.1539776567407467</v>
          </cell>
          <cell r="X80">
            <v>0.56508458646616533</v>
          </cell>
          <cell r="AC80">
            <v>0.04</v>
          </cell>
          <cell r="AH80">
            <v>0.04</v>
          </cell>
          <cell r="AN80">
            <v>0.04</v>
          </cell>
          <cell r="AP80">
            <v>0.04</v>
          </cell>
          <cell r="AQ80">
            <v>0.04</v>
          </cell>
          <cell r="AR80">
            <v>0.04</v>
          </cell>
          <cell r="AS80">
            <v>0.04</v>
          </cell>
          <cell r="AT80">
            <v>0.04</v>
          </cell>
        </row>
        <row r="82">
          <cell r="B82">
            <v>47.3</v>
          </cell>
          <cell r="C82">
            <v>297</v>
          </cell>
          <cell r="D82">
            <v>169.3</v>
          </cell>
          <cell r="E82">
            <v>7.2</v>
          </cell>
          <cell r="F82">
            <v>5.9</v>
          </cell>
          <cell r="G82">
            <v>10.4</v>
          </cell>
          <cell r="H82">
            <v>185.3</v>
          </cell>
          <cell r="I82">
            <v>272.39999999999998</v>
          </cell>
          <cell r="N82">
            <v>100</v>
          </cell>
          <cell r="S82">
            <v>99.6</v>
          </cell>
          <cell r="X82">
            <v>102.30613199999998</v>
          </cell>
          <cell r="AC82">
            <v>105.39577718639997</v>
          </cell>
          <cell r="AH82">
            <v>104.56914363983998</v>
          </cell>
          <cell r="AN82">
            <v>107.19905760238194</v>
          </cell>
          <cell r="AP82">
            <v>110.21992704561707</v>
          </cell>
          <cell r="AQ82">
            <v>113.43724671607862</v>
          </cell>
          <cell r="AR82">
            <v>116.86305156690419</v>
          </cell>
          <cell r="AS82">
            <v>120.39231572422469</v>
          </cell>
          <cell r="AT82">
            <v>124.02816365909626</v>
          </cell>
        </row>
        <row r="83">
          <cell r="C83">
            <v>5.279069767441861</v>
          </cell>
          <cell r="D83">
            <v>-0.42996632996632989</v>
          </cell>
          <cell r="E83">
            <v>-0.95747194329592444</v>
          </cell>
          <cell r="F83">
            <v>-0.18055555555555558</v>
          </cell>
          <cell r="G83">
            <v>0.76271186440677963</v>
          </cell>
          <cell r="H83">
            <v>16.817307692307693</v>
          </cell>
          <cell r="I83">
            <v>0.4700485698866701</v>
          </cell>
          <cell r="N83">
            <v>-0.63289280469897213</v>
          </cell>
          <cell r="S83">
            <v>-4.0000000000000036E-3</v>
          </cell>
          <cell r="X83">
            <v>2.7169999999999916E-2</v>
          </cell>
          <cell r="AC83">
            <v>3.0200000000000005E-2</v>
          </cell>
          <cell r="AH83">
            <v>2.2119999999999918E-2</v>
          </cell>
          <cell r="AN83">
            <v>2.5149999999999784E-2</v>
          </cell>
          <cell r="AP83">
            <v>2.8180000000000094E-2</v>
          </cell>
          <cell r="AQ83">
            <v>2.9189999999999827E-2</v>
          </cell>
          <cell r="AR83">
            <v>3.0200000000000005E-2</v>
          </cell>
          <cell r="AS83">
            <v>3.0200000000000005E-2</v>
          </cell>
          <cell r="AT83">
            <v>3.0200000000000005E-2</v>
          </cell>
        </row>
        <row r="85">
          <cell r="C85">
            <v>-0.10299003322259115</v>
          </cell>
          <cell r="D85">
            <v>-7.2038211573095201E-2</v>
          </cell>
          <cell r="E85">
            <v>-8.5646780862373983E-2</v>
          </cell>
          <cell r="F85">
            <v>-0.18055555555555558</v>
          </cell>
          <cell r="G85">
            <v>0.69491525423728806</v>
          </cell>
          <cell r="H85">
            <v>16.132026627218934</v>
          </cell>
          <cell r="I85">
            <v>4.9919050188882874E-2</v>
          </cell>
          <cell r="N85">
            <v>-0.14340786430223595</v>
          </cell>
          <cell r="S85">
            <v>-3.900390039003887E-3</v>
          </cell>
          <cell r="X85">
            <v>1.7000000000000001E-2</v>
          </cell>
          <cell r="AC85">
            <v>0.02</v>
          </cell>
          <cell r="AH85">
            <v>1.2E-2</v>
          </cell>
          <cell r="AN85">
            <v>1.4999999999999999E-2</v>
          </cell>
          <cell r="AP85">
            <v>1.7999999999999999E-2</v>
          </cell>
          <cell r="AQ85">
            <v>1.9E-2</v>
          </cell>
          <cell r="AR85">
            <v>0.02</v>
          </cell>
          <cell r="AS85">
            <v>0.02</v>
          </cell>
          <cell r="AT85">
            <v>0.02</v>
          </cell>
        </row>
        <row r="86">
          <cell r="C86">
            <v>5.9999999999999991</v>
          </cell>
          <cell r="D86">
            <v>-0.38571428571428568</v>
          </cell>
          <cell r="E86">
            <v>-0.95348837209302328</v>
          </cell>
          <cell r="F86">
            <v>0</v>
          </cell>
          <cell r="G86">
            <v>0.04</v>
          </cell>
          <cell r="H86">
            <v>0.04</v>
          </cell>
          <cell r="I86">
            <v>0.05</v>
          </cell>
          <cell r="N86">
            <v>-0.57143291421653175</v>
          </cell>
          <cell r="S86">
            <v>0</v>
          </cell>
          <cell r="X86">
            <v>0.01</v>
          </cell>
          <cell r="AC86">
            <v>0.01</v>
          </cell>
          <cell r="AH86">
            <v>0.01</v>
          </cell>
          <cell r="AN86">
            <v>0.01</v>
          </cell>
          <cell r="AP86">
            <v>0.01</v>
          </cell>
          <cell r="AQ86">
            <v>0.01</v>
          </cell>
          <cell r="AR86">
            <v>0.01</v>
          </cell>
          <cell r="AS86">
            <v>0.01</v>
          </cell>
          <cell r="AT86">
            <v>0.01</v>
          </cell>
        </row>
        <row r="88">
          <cell r="B88">
            <v>734.89240000000007</v>
          </cell>
          <cell r="C88">
            <v>680.59487999999999</v>
          </cell>
          <cell r="D88">
            <v>1542.1000000000001</v>
          </cell>
          <cell r="E88">
            <v>2122.5</v>
          </cell>
          <cell r="F88">
            <v>1527.3</v>
          </cell>
          <cell r="G88">
            <v>1644.5</v>
          </cell>
          <cell r="H88">
            <v>2233.8000000000002</v>
          </cell>
          <cell r="I88">
            <v>2842.2</v>
          </cell>
          <cell r="N88">
            <v>3098.7</v>
          </cell>
          <cell r="S88">
            <v>3344.4</v>
          </cell>
          <cell r="X88">
            <v>3545.7938680000002</v>
          </cell>
          <cell r="AC88">
            <v>3694.8493937904473</v>
          </cell>
          <cell r="AH88">
            <v>3741.8040649853465</v>
          </cell>
          <cell r="AN88">
            <v>4196.2561512873162</v>
          </cell>
          <cell r="AP88">
            <v>3388.6768411982225</v>
          </cell>
          <cell r="AQ88">
            <v>3623.5908746143014</v>
          </cell>
          <cell r="AR88">
            <v>3882.7692051150352</v>
          </cell>
          <cell r="AS88">
            <v>4160.3210387808394</v>
          </cell>
          <cell r="AT88">
            <v>4456.1171988575506</v>
          </cell>
        </row>
        <row r="89">
          <cell r="C89">
            <v>-7.388499323166231E-2</v>
          </cell>
          <cell r="D89">
            <v>1.2658119320556747</v>
          </cell>
          <cell r="E89">
            <v>0.37636988522145121</v>
          </cell>
          <cell r="F89">
            <v>-0.28042402826855128</v>
          </cell>
          <cell r="G89">
            <v>7.673672493943573E-2</v>
          </cell>
          <cell r="H89">
            <v>0.35834600182426279</v>
          </cell>
          <cell r="I89">
            <v>0.27236099919419798</v>
          </cell>
          <cell r="N89">
            <v>9.0246991766941065E-2</v>
          </cell>
          <cell r="S89">
            <v>7.9291315713041044E-2</v>
          </cell>
          <cell r="X89">
            <v>6.021823585695496E-2</v>
          </cell>
          <cell r="AC89">
            <v>4.9138459625044373E-2</v>
          </cell>
          <cell r="AH89">
            <v>5.5279636742083138E-2</v>
          </cell>
          <cell r="AN89">
            <v>0.12145266786002851</v>
          </cell>
          <cell r="AP89">
            <v>-0.19245233869751888</v>
          </cell>
          <cell r="AQ89">
            <v>6.9323232761556053E-2</v>
          </cell>
          <cell r="AR89">
            <v>7.1525274091082558E-2</v>
          </cell>
          <cell r="AS89">
            <v>7.1482959455886785E-2</v>
          </cell>
          <cell r="AT89">
            <v>7.1099359236803661E-2</v>
          </cell>
        </row>
        <row r="91">
          <cell r="B91">
            <v>2.1999999999999999E-2</v>
          </cell>
          <cell r="C91">
            <v>4.9000000000000002E-2</v>
          </cell>
          <cell r="D91">
            <v>1.2E-2</v>
          </cell>
          <cell r="E91">
            <v>2.1000000000000001E-2</v>
          </cell>
          <cell r="F91">
            <v>4.0000000000000001E-3</v>
          </cell>
          <cell r="G91">
            <v>0.02</v>
          </cell>
          <cell r="H91">
            <v>2.5000000000000001E-2</v>
          </cell>
          <cell r="I91">
            <v>2.5000000000000001E-2</v>
          </cell>
          <cell r="N91">
            <v>2.5000000000000001E-2</v>
          </cell>
          <cell r="S91">
            <v>2.1000000000000001E-2</v>
          </cell>
          <cell r="X91">
            <v>1.7000000000000001E-2</v>
          </cell>
          <cell r="AC91">
            <v>0.02</v>
          </cell>
          <cell r="AH91">
            <v>1.2E-2</v>
          </cell>
          <cell r="AN91">
            <v>1.4999999999999999E-2</v>
          </cell>
          <cell r="AP91">
            <v>1.7999999999999999E-2</v>
          </cell>
          <cell r="AQ91">
            <v>1.9E-2</v>
          </cell>
          <cell r="AR91">
            <v>0.02</v>
          </cell>
          <cell r="AS91">
            <v>0.02</v>
          </cell>
          <cell r="AT91">
            <v>0.02</v>
          </cell>
        </row>
        <row r="92">
          <cell r="B92">
            <v>-0.245</v>
          </cell>
          <cell r="C92">
            <v>-0.11714489345249024</v>
          </cell>
          <cell r="D92">
            <v>1.2389445968929591</v>
          </cell>
          <cell r="E92">
            <v>0.34806061236185237</v>
          </cell>
          <cell r="F92">
            <v>-0.28329086480931398</v>
          </cell>
          <cell r="G92">
            <v>5.5624240136701752E-2</v>
          </cell>
          <cell r="H92">
            <v>0.3252156115358662</v>
          </cell>
          <cell r="I92">
            <v>0.24132780409190069</v>
          </cell>
          <cell r="N92">
            <v>6.365560172384499E-2</v>
          </cell>
          <cell r="S92">
            <v>5.7092375820804175E-2</v>
          </cell>
          <cell r="X92">
            <v>4.2495807135648933E-2</v>
          </cell>
          <cell r="AC92">
            <v>2.8567117279455267E-2</v>
          </cell>
          <cell r="AH92">
            <v>4.2766439468461481E-2</v>
          </cell>
          <cell r="AN92">
            <v>0.10487947572416623</v>
          </cell>
          <cell r="AP92">
            <v>-0.20673117750247438</v>
          </cell>
          <cell r="AQ92">
            <v>4.9384919294952034E-2</v>
          </cell>
          <cell r="AR92">
            <v>5.0514974599100482E-2</v>
          </cell>
          <cell r="AS92">
            <v>5.0473489662633986E-2</v>
          </cell>
          <cell r="AT92">
            <v>5.0097411016474247E-2</v>
          </cell>
        </row>
        <row r="94">
          <cell r="B94">
            <v>-8870</v>
          </cell>
          <cell r="C94">
            <v>-12080</v>
          </cell>
          <cell r="D94">
            <v>-7283</v>
          </cell>
          <cell r="E94">
            <v>-6807</v>
          </cell>
          <cell r="F94">
            <v>-10131</v>
          </cell>
          <cell r="G94">
            <v>-12714</v>
          </cell>
          <cell r="H94">
            <v>-11390</v>
          </cell>
          <cell r="I94">
            <v>-8346</v>
          </cell>
          <cell r="J94">
            <v>-2369</v>
          </cell>
          <cell r="K94">
            <v>-2999</v>
          </cell>
          <cell r="L94">
            <v>-3575</v>
          </cell>
          <cell r="M94">
            <v>-2994</v>
          </cell>
          <cell r="N94">
            <v>-11937</v>
          </cell>
          <cell r="O94">
            <v>-1976</v>
          </cell>
          <cell r="P94">
            <v>-2928</v>
          </cell>
          <cell r="Q94">
            <v>-2543</v>
          </cell>
          <cell r="R94">
            <v>-2363</v>
          </cell>
          <cell r="S94">
            <v>-9810</v>
          </cell>
          <cell r="T94">
            <v>-2420</v>
          </cell>
          <cell r="U94">
            <v>-3249</v>
          </cell>
          <cell r="V94">
            <v>-3855</v>
          </cell>
          <cell r="W94">
            <v>-3371</v>
          </cell>
          <cell r="X94">
            <v>-12895</v>
          </cell>
          <cell r="Y94">
            <v>-3242.7838106445361</v>
          </cell>
          <cell r="Z94">
            <v>-3604.2478372607466</v>
          </cell>
          <cell r="AA94">
            <v>-4096.9764517089907</v>
          </cell>
          <cell r="AB94">
            <v>-3945.3161756640661</v>
          </cell>
          <cell r="AC94">
            <v>-14889.324275278337</v>
          </cell>
          <cell r="AD94">
            <v>-3170.1480336776262</v>
          </cell>
          <cell r="AE94">
            <v>-3501.3867040862515</v>
          </cell>
          <cell r="AF94">
            <v>-3779.2253744948766</v>
          </cell>
          <cell r="AG94">
            <v>-3548.8867040862515</v>
          </cell>
          <cell r="AH94">
            <v>-13999.646816345006</v>
          </cell>
          <cell r="AI94">
            <v>-3546</v>
          </cell>
          <cell r="AJ94">
            <v>-3726</v>
          </cell>
          <cell r="AK94">
            <v>-3503</v>
          </cell>
          <cell r="AL94">
            <v>-3184</v>
          </cell>
          <cell r="AM94">
            <v>-13959</v>
          </cell>
          <cell r="AN94">
            <v>-13987.477531204382</v>
          </cell>
          <cell r="AO94">
            <v>-14540.283134228437</v>
          </cell>
          <cell r="AP94">
            <v>-15533.361235662898</v>
          </cell>
          <cell r="AQ94">
            <v>-18911.932680967708</v>
          </cell>
          <cell r="AR94">
            <v>-19801.852655017028</v>
          </cell>
          <cell r="AS94">
            <v>-21389.761608484954</v>
          </cell>
          <cell r="AT94">
            <v>-22545.813639748547</v>
          </cell>
        </row>
        <row r="95">
          <cell r="C95">
            <v>0.36189402480270583</v>
          </cell>
          <cell r="D95">
            <v>-0.39710264900662251</v>
          </cell>
          <cell r="E95">
            <v>-6.5357682273788242E-2</v>
          </cell>
          <cell r="F95">
            <v>0.48832084618774796</v>
          </cell>
          <cell r="G95">
            <v>0.25496002368966542</v>
          </cell>
          <cell r="H95">
            <v>-0.10413717162183422</v>
          </cell>
          <cell r="I95">
            <v>-0.26725197541703249</v>
          </cell>
          <cell r="N95">
            <v>0.43026599568655644</v>
          </cell>
          <cell r="O95">
            <v>-0.16589278176445754</v>
          </cell>
          <cell r="P95">
            <v>-2.3674558186062011E-2</v>
          </cell>
          <cell r="Q95">
            <v>-0.28867132867132872</v>
          </cell>
          <cell r="R95">
            <v>-0.21075484301937208</v>
          </cell>
          <cell r="S95">
            <v>-0.1781854737371199</v>
          </cell>
          <cell r="T95">
            <v>0.22469635627530371</v>
          </cell>
          <cell r="U95">
            <v>0.10963114754098369</v>
          </cell>
          <cell r="V95">
            <v>0.51592607156901304</v>
          </cell>
          <cell r="W95">
            <v>0.42657638595006353</v>
          </cell>
          <cell r="X95">
            <v>0.3144750254841997</v>
          </cell>
          <cell r="Y95">
            <v>0.35335912968763239</v>
          </cell>
          <cell r="Z95">
            <v>0.15004717206788332</v>
          </cell>
          <cell r="AA95">
            <v>0.15635801628817125</v>
          </cell>
          <cell r="AB95">
            <v>0.11323819855080863</v>
          </cell>
          <cell r="AC95">
            <v>0.18009085093074773</v>
          </cell>
          <cell r="AD95">
            <v>0.30997852631306877</v>
          </cell>
          <cell r="AE95">
            <v>7.7681349364804975E-2</v>
          </cell>
          <cell r="AF95">
            <v>-1.9656193386543008E-2</v>
          </cell>
          <cell r="AG95">
            <v>5.2769713463735268E-2</v>
          </cell>
          <cell r="AH95">
            <v>8.5664739538193535E-2</v>
          </cell>
          <cell r="AI95">
            <v>0.46528925619834705</v>
          </cell>
          <cell r="AJ95">
            <v>5.0761421319796884E-2</v>
          </cell>
          <cell r="AK95">
            <v>-5.9849704777241053E-2</v>
          </cell>
          <cell r="AL95">
            <v>-9.106480159862973E-2</v>
          </cell>
          <cell r="AM95">
            <v>8.2512601783637063E-2</v>
          </cell>
          <cell r="AN95">
            <v>2.0400839031722295E-3</v>
          </cell>
          <cell r="AO95">
            <v>4.1642175960200367E-2</v>
          </cell>
          <cell r="AP95">
            <v>6.8298401913282847E-2</v>
          </cell>
          <cell r="AQ95">
            <v>0.21750420878309185</v>
          </cell>
          <cell r="AR95">
            <v>4.7056003691516191E-2</v>
          </cell>
          <cell r="AS95">
            <v>8.0189918647112668E-2</v>
          </cell>
          <cell r="AT95">
            <v>5.4046980626703434E-2</v>
          </cell>
        </row>
        <row r="97">
          <cell r="B97">
            <v>-444</v>
          </cell>
          <cell r="C97">
            <v>-459</v>
          </cell>
          <cell r="D97">
            <v>-544</v>
          </cell>
          <cell r="E97">
            <v>-939</v>
          </cell>
          <cell r="F97">
            <v>-1213</v>
          </cell>
          <cell r="G97">
            <v>-936</v>
          </cell>
          <cell r="H97">
            <v>-716</v>
          </cell>
          <cell r="I97">
            <v>-849</v>
          </cell>
          <cell r="J97">
            <v>-289</v>
          </cell>
          <cell r="K97">
            <v>-387</v>
          </cell>
          <cell r="L97">
            <v>-394</v>
          </cell>
          <cell r="M97">
            <v>-656</v>
          </cell>
          <cell r="N97">
            <v>-1726</v>
          </cell>
          <cell r="O97">
            <v>-497</v>
          </cell>
          <cell r="P97">
            <v>-637</v>
          </cell>
          <cell r="Q97">
            <v>-490</v>
          </cell>
          <cell r="R97">
            <v>-564</v>
          </cell>
          <cell r="S97">
            <v>-2188</v>
          </cell>
          <cell r="T97">
            <v>-480</v>
          </cell>
          <cell r="U97">
            <v>-302</v>
          </cell>
          <cell r="V97">
            <v>-529</v>
          </cell>
          <cell r="W97">
            <v>-662</v>
          </cell>
          <cell r="X97">
            <v>-1973</v>
          </cell>
          <cell r="Y97">
            <v>-342.19899999999996</v>
          </cell>
          <cell r="Z97">
            <v>-534.20700000000011</v>
          </cell>
          <cell r="AA97">
            <v>-693.81</v>
          </cell>
          <cell r="AB97">
            <v>-818.221</v>
          </cell>
          <cell r="AC97">
            <v>-2388.4369999999999</v>
          </cell>
          <cell r="AD97">
            <v>-485</v>
          </cell>
          <cell r="AE97">
            <v>-544</v>
          </cell>
          <cell r="AF97">
            <v>-501.6</v>
          </cell>
          <cell r="AG97">
            <v>-571.5</v>
          </cell>
          <cell r="AH97">
            <v>-2102.1000000000004</v>
          </cell>
          <cell r="AI97">
            <v>-482</v>
          </cell>
          <cell r="AJ97">
            <v>-542</v>
          </cell>
          <cell r="AK97">
            <v>-498</v>
          </cell>
          <cell r="AL97">
            <v>-570</v>
          </cell>
          <cell r="AM97">
            <v>-2092</v>
          </cell>
          <cell r="AN97">
            <v>-2584.8000000000002</v>
          </cell>
          <cell r="AO97">
            <v>-2584.8000000000002</v>
          </cell>
          <cell r="AP97">
            <v>-2658.5598014888346</v>
          </cell>
          <cell r="AQ97">
            <v>-3978.4701492537315</v>
          </cell>
          <cell r="AR97">
            <v>-4439.2761194029845</v>
          </cell>
          <cell r="AS97">
            <v>-4744.6940298507461</v>
          </cell>
          <cell r="AT97">
            <v>-4744.694029850747</v>
          </cell>
        </row>
        <row r="99">
          <cell r="B99">
            <v>4.5999999999999999E-2</v>
          </cell>
          <cell r="C99">
            <v>4.3869479235332909E-2</v>
          </cell>
          <cell r="D99">
            <v>-0.22210364046009734</v>
          </cell>
          <cell r="E99">
            <v>0.24507964271158822</v>
          </cell>
          <cell r="F99">
            <v>0.37432262352390144</v>
          </cell>
          <cell r="G99">
            <v>1.9535207664098699</v>
          </cell>
          <cell r="H99">
            <v>1.4999999999999999E-2</v>
          </cell>
          <cell r="I99">
            <v>2.3E-2</v>
          </cell>
          <cell r="N99">
            <v>2.3100000000000002E-2</v>
          </cell>
          <cell r="S99">
            <v>2.1000000000000001E-2</v>
          </cell>
          <cell r="X99">
            <v>1.7000000000000001E-2</v>
          </cell>
          <cell r="AC99">
            <v>0.02</v>
          </cell>
          <cell r="AH99">
            <v>1.2E-2</v>
          </cell>
          <cell r="AN99">
            <v>1.4999999999999999E-2</v>
          </cell>
          <cell r="AO99">
            <v>1.4999999999999999E-2</v>
          </cell>
          <cell r="AP99">
            <v>1.7999999999999999E-2</v>
          </cell>
          <cell r="AQ99">
            <v>1.9E-2</v>
          </cell>
          <cell r="AR99">
            <v>0.02</v>
          </cell>
          <cell r="AS99">
            <v>0.02</v>
          </cell>
          <cell r="AT99">
            <v>0.02</v>
          </cell>
        </row>
        <row r="100">
          <cell r="B100">
            <v>-0.2</v>
          </cell>
          <cell r="C100">
            <v>-9.6618357487923134E-3</v>
          </cell>
          <cell r="D100">
            <v>0.52357723577235782</v>
          </cell>
          <cell r="E100">
            <v>0.38633938100320164</v>
          </cell>
          <cell r="F100">
            <v>-6.004618937644346E-2</v>
          </cell>
          <cell r="G100">
            <v>-0.73873873873873874</v>
          </cell>
          <cell r="H100">
            <v>-0.24634752220959111</v>
          </cell>
          <cell r="I100">
            <v>0.15909500483297578</v>
          </cell>
          <cell r="N100">
            <v>0.98707846392617915</v>
          </cell>
          <cell r="S100">
            <v>0.24159737062816444</v>
          </cell>
          <cell r="X100">
            <v>-0.1133365330514704</v>
          </cell>
          <cell r="AC100">
            <v>7.3096971706514191E-2</v>
          </cell>
          <cell r="AH100">
            <v>5.2799753189801679E-2</v>
          </cell>
          <cell r="AN100">
            <v>0.21145568013970562</v>
          </cell>
          <cell r="AO100">
            <v>0.21145568013970562</v>
          </cell>
          <cell r="AP100">
            <v>1.0349685804404318E-2</v>
          </cell>
          <cell r="AQ100">
            <v>0.46857281993031674</v>
          </cell>
          <cell r="AR100">
            <v>9.39459959067801E-2</v>
          </cell>
          <cell r="AS100">
            <v>4.7842190587761957E-2</v>
          </cell>
          <cell r="AT100">
            <v>-1.9607843137254721E-2</v>
          </cell>
        </row>
        <row r="102">
          <cell r="B102">
            <v>0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Y102">
            <v>-327.82499999999999</v>
          </cell>
          <cell r="Z102">
            <v>-364.25</v>
          </cell>
          <cell r="AA102">
            <v>-400.67500000000001</v>
          </cell>
          <cell r="AB102">
            <v>-364.25</v>
          </cell>
          <cell r="AC102">
            <v>-1457</v>
          </cell>
          <cell r="AD102">
            <v>-196.69499999999999</v>
          </cell>
          <cell r="AE102">
            <v>-218.54999999999998</v>
          </cell>
          <cell r="AF102">
            <v>-240.405</v>
          </cell>
          <cell r="AG102">
            <v>-218.54999999999998</v>
          </cell>
          <cell r="AH102">
            <v>-874.19999999999993</v>
          </cell>
          <cell r="AN102">
            <v>-599.6</v>
          </cell>
          <cell r="AO102">
            <v>-599.6</v>
          </cell>
          <cell r="AP102">
            <v>-919.8</v>
          </cell>
          <cell r="AQ102">
            <v>-1936</v>
          </cell>
          <cell r="AR102">
            <v>-1373</v>
          </cell>
          <cell r="AS102">
            <v>-1586</v>
          </cell>
          <cell r="AT102">
            <v>-1585</v>
          </cell>
        </row>
        <row r="104">
          <cell r="B104">
            <v>-1707</v>
          </cell>
          <cell r="C104">
            <v>-2755</v>
          </cell>
          <cell r="D104">
            <v>-2018</v>
          </cell>
          <cell r="E104">
            <v>-1385</v>
          </cell>
          <cell r="F104">
            <v>-1125</v>
          </cell>
          <cell r="G104">
            <v>-423</v>
          </cell>
          <cell r="H104">
            <v>-580</v>
          </cell>
          <cell r="I104">
            <v>-633</v>
          </cell>
          <cell r="J104">
            <v>-183</v>
          </cell>
          <cell r="K104">
            <v>-201</v>
          </cell>
          <cell r="L104">
            <v>-274</v>
          </cell>
          <cell r="M104">
            <v>-200</v>
          </cell>
          <cell r="N104">
            <v>-858</v>
          </cell>
          <cell r="O104">
            <v>-177</v>
          </cell>
          <cell r="P104">
            <v>-167</v>
          </cell>
          <cell r="Q104">
            <v>-153</v>
          </cell>
          <cell r="R104">
            <v>-133</v>
          </cell>
          <cell r="S104">
            <v>-630</v>
          </cell>
          <cell r="T104">
            <v>-154</v>
          </cell>
          <cell r="U104">
            <v>-204</v>
          </cell>
          <cell r="V104">
            <v>-246</v>
          </cell>
          <cell r="W104">
            <v>-230</v>
          </cell>
          <cell r="X104">
            <v>-834</v>
          </cell>
          <cell r="Y104">
            <v>-146.30441064453581</v>
          </cell>
          <cell r="Z104">
            <v>-127.28483726074616</v>
          </cell>
          <cell r="AA104">
            <v>-160.93485170898938</v>
          </cell>
          <cell r="AB104">
            <v>-105.33917566406578</v>
          </cell>
          <cell r="AC104">
            <v>-539.86327527833714</v>
          </cell>
          <cell r="AD104">
            <v>-118</v>
          </cell>
          <cell r="AE104">
            <v>-105</v>
          </cell>
          <cell r="AF104">
            <v>-140</v>
          </cell>
          <cell r="AG104">
            <v>-125</v>
          </cell>
          <cell r="AH104">
            <v>-488</v>
          </cell>
          <cell r="AI104">
            <v>-172</v>
          </cell>
          <cell r="AJ104">
            <v>-164</v>
          </cell>
          <cell r="AK104">
            <v>-178</v>
          </cell>
          <cell r="AL104">
            <v>-175</v>
          </cell>
          <cell r="AM104">
            <v>-689</v>
          </cell>
          <cell r="AN104">
            <v>-653.87822499999993</v>
          </cell>
          <cell r="AO104">
            <v>-653.87822499999993</v>
          </cell>
          <cell r="AP104">
            <v>-688.37579827571153</v>
          </cell>
          <cell r="AQ104">
            <v>-748.40130259218085</v>
          </cell>
          <cell r="AR104">
            <v>-805.5277925533594</v>
          </cell>
          <cell r="AS104">
            <v>-867.10969654069186</v>
          </cell>
          <cell r="AT104">
            <v>-933.73341215069627</v>
          </cell>
        </row>
        <row r="106">
          <cell r="B106">
            <v>4.5999999999999999E-2</v>
          </cell>
          <cell r="C106">
            <v>0.50443314832069985</v>
          </cell>
          <cell r="D106">
            <v>-0.216293351813307</v>
          </cell>
          <cell r="E106">
            <v>-0.23131813676907831</v>
          </cell>
          <cell r="F106">
            <v>-5.6520219271363192E-2</v>
          </cell>
          <cell r="G106">
            <v>-0.36654864667154352</v>
          </cell>
          <cell r="H106">
            <v>1.4999999999999999E-2</v>
          </cell>
          <cell r="I106">
            <v>2.3E-2</v>
          </cell>
          <cell r="N106">
            <v>2.3100000000000002E-2</v>
          </cell>
          <cell r="S106">
            <v>2.1000000000000001E-2</v>
          </cell>
          <cell r="X106">
            <v>1.7000000000000001E-2</v>
          </cell>
          <cell r="AC106">
            <v>0.02</v>
          </cell>
          <cell r="AH106">
            <v>1.2E-2</v>
          </cell>
          <cell r="AN106">
            <v>1.4999999999999999E-2</v>
          </cell>
          <cell r="AO106">
            <v>1.4999999999999999E-2</v>
          </cell>
          <cell r="AP106">
            <v>1.7999999999999999E-2</v>
          </cell>
          <cell r="AQ106">
            <v>1.9E-2</v>
          </cell>
          <cell r="AR106">
            <v>0.02</v>
          </cell>
          <cell r="AS106">
            <v>0.02</v>
          </cell>
          <cell r="AT106">
            <v>0.02</v>
          </cell>
        </row>
        <row r="107">
          <cell r="B107">
            <v>0.20300000000000001</v>
          </cell>
          <cell r="C107">
            <v>7.2791164658634555E-2</v>
          </cell>
          <cell r="D107">
            <v>-6.5356418655435955E-2</v>
          </cell>
          <cell r="E107">
            <v>-0.1071428571428571</v>
          </cell>
          <cell r="F107">
            <v>-0.13906542056074767</v>
          </cell>
          <cell r="G107">
            <v>-0.40642640034737298</v>
          </cell>
          <cell r="H107">
            <v>0.35089496791624453</v>
          </cell>
          <cell r="I107">
            <v>6.6841945596116892E-2</v>
          </cell>
          <cell r="N107">
            <v>0.32484628772048163</v>
          </cell>
          <cell r="S107">
            <v>-0.28083669513640119</v>
          </cell>
          <cell r="X107">
            <v>0.30168094769864684</v>
          </cell>
          <cell r="AC107">
            <v>-0.32143881940882713</v>
          </cell>
          <cell r="AH107">
            <v>-0.42180642837508642</v>
          </cell>
          <cell r="AN107">
            <v>-6.5000000000000002E-2</v>
          </cell>
          <cell r="AO107">
            <v>-6.5000000000000002E-2</v>
          </cell>
          <cell r="AP107">
            <v>3.4143817899638274E-2</v>
          </cell>
          <cell r="AQ107">
            <v>6.6927127569220257E-2</v>
          </cell>
          <cell r="AR107">
            <v>5.522682445759397E-2</v>
          </cell>
          <cell r="AS107">
            <v>5.5342290467050415E-2</v>
          </cell>
          <cell r="AT107">
            <v>5.5719844357976722E-2</v>
          </cell>
        </row>
        <row r="109">
          <cell r="B109">
            <v>-6719</v>
          </cell>
          <cell r="C109">
            <v>-8866</v>
          </cell>
          <cell r="D109">
            <v>-4721</v>
          </cell>
          <cell r="E109">
            <v>-4483</v>
          </cell>
          <cell r="F109">
            <v>-7793</v>
          </cell>
          <cell r="G109">
            <v>-11355</v>
          </cell>
          <cell r="H109">
            <v>-10094</v>
          </cell>
          <cell r="I109">
            <v>-6864</v>
          </cell>
          <cell r="J109">
            <v>-1897</v>
          </cell>
          <cell r="K109">
            <v>-2411</v>
          </cell>
          <cell r="L109">
            <v>-2907</v>
          </cell>
          <cell r="M109">
            <v>-2138</v>
          </cell>
          <cell r="N109">
            <v>-9353</v>
          </cell>
          <cell r="O109">
            <v>-1302</v>
          </cell>
          <cell r="P109">
            <v>-2124</v>
          </cell>
          <cell r="Q109">
            <v>-1900</v>
          </cell>
          <cell r="R109">
            <v>-1666</v>
          </cell>
          <cell r="S109">
            <v>-6992</v>
          </cell>
          <cell r="T109">
            <v>-1786</v>
          </cell>
          <cell r="U109">
            <v>-2743</v>
          </cell>
          <cell r="V109">
            <v>-3080</v>
          </cell>
          <cell r="W109">
            <v>-2479</v>
          </cell>
          <cell r="X109">
            <v>-10088</v>
          </cell>
          <cell r="Y109">
            <v>-2426.4554000000003</v>
          </cell>
          <cell r="Z109">
            <v>-2578.5060000000003</v>
          </cell>
          <cell r="AA109">
            <v>-2841.5566000000008</v>
          </cell>
          <cell r="AB109">
            <v>-2657.5060000000003</v>
          </cell>
          <cell r="AC109">
            <v>-10504.024000000001</v>
          </cell>
          <cell r="AD109">
            <v>-2370.4530336776261</v>
          </cell>
          <cell r="AE109">
            <v>-2633.8367040862513</v>
          </cell>
          <cell r="AF109">
            <v>-2897.2203744948765</v>
          </cell>
          <cell r="AG109">
            <v>-2633.8367040862513</v>
          </cell>
          <cell r="AH109">
            <v>-10535.346816345005</v>
          </cell>
          <cell r="AI109">
            <v>-2892</v>
          </cell>
          <cell r="AJ109">
            <v>-3020</v>
          </cell>
          <cell r="AK109">
            <v>-2827</v>
          </cell>
          <cell r="AL109">
            <v>-2439</v>
          </cell>
          <cell r="AM109">
            <v>-11178</v>
          </cell>
          <cell r="AN109">
            <v>-10149.199306204382</v>
          </cell>
          <cell r="AO109">
            <v>-10702.004909228437</v>
          </cell>
          <cell r="AP109">
            <v>-11266.625635898352</v>
          </cell>
          <cell r="AQ109">
            <v>-12249.061229121797</v>
          </cell>
          <cell r="AR109">
            <v>-13184.048743060683</v>
          </cell>
          <cell r="AS109">
            <v>-14191.957882093517</v>
          </cell>
          <cell r="AT109">
            <v>-15282.386197747104</v>
          </cell>
        </row>
        <row r="110">
          <cell r="AC110">
            <v>-10242.024000000001</v>
          </cell>
          <cell r="AH110">
            <v>-10535.346816345005</v>
          </cell>
        </row>
        <row r="111">
          <cell r="B111">
            <v>4.5999999999999999E-2</v>
          </cell>
          <cell r="C111">
            <v>9.7526552626258312E-2</v>
          </cell>
          <cell r="D111">
            <v>-0.11679861284871229</v>
          </cell>
          <cell r="E111">
            <v>-8.7680692203341626E-2</v>
          </cell>
          <cell r="F111">
            <v>0.18837308884937043</v>
          </cell>
          <cell r="G111">
            <v>0.19802683279928202</v>
          </cell>
          <cell r="H111">
            <v>1.4999999999999999E-2</v>
          </cell>
          <cell r="I111">
            <v>2.3E-2</v>
          </cell>
          <cell r="N111">
            <v>2.3100000000000002E-2</v>
          </cell>
          <cell r="S111">
            <v>2.1000000000000001E-2</v>
          </cell>
          <cell r="X111">
            <v>1.7000000000000001E-2</v>
          </cell>
          <cell r="AC111">
            <v>0.02</v>
          </cell>
          <cell r="AH111">
            <v>1.2E-2</v>
          </cell>
          <cell r="AM111">
            <v>1.2E-2</v>
          </cell>
          <cell r="AN111">
            <v>1.4999999999999999E-2</v>
          </cell>
          <cell r="AO111">
            <v>1.4999999999999999E-2</v>
          </cell>
          <cell r="AP111">
            <v>1.7999999999999999E-2</v>
          </cell>
          <cell r="AQ111">
            <v>1.9E-2</v>
          </cell>
          <cell r="AR111">
            <v>0.02</v>
          </cell>
          <cell r="AS111">
            <v>0.02</v>
          </cell>
          <cell r="AT111">
            <v>0.02</v>
          </cell>
        </row>
        <row r="112">
          <cell r="B112">
            <v>0.22323830016137713</v>
          </cell>
          <cell r="C112">
            <v>0.20228671943711518</v>
          </cell>
          <cell r="D112">
            <v>-0.39709826871494758</v>
          </cell>
          <cell r="E112">
            <v>4.084934277047525E-2</v>
          </cell>
          <cell r="F112">
            <v>0.46279386050126292</v>
          </cell>
          <cell r="G112">
            <v>0.21623057510957633</v>
          </cell>
          <cell r="H112">
            <v>-0.12418955647671537</v>
          </cell>
          <cell r="I112">
            <v>-0.33528062023431349</v>
          </cell>
          <cell r="N112">
            <v>0.33185079671249174</v>
          </cell>
          <cell r="S112">
            <v>-0.2678083982753704</v>
          </cell>
          <cell r="T112">
            <v>0.34880608760140608</v>
          </cell>
          <cell r="U112">
            <v>0.26984391521164697</v>
          </cell>
          <cell r="V112">
            <v>0.5939553899498009</v>
          </cell>
          <cell r="W112">
            <v>0.46312212200514424</v>
          </cell>
          <cell r="X112">
            <v>0.41867429893188812</v>
          </cell>
          <cell r="Y112">
            <v>0.35163513814616776</v>
          </cell>
          <cell r="Z112">
            <v>-3.7705725609619378E-2</v>
          </cell>
          <cell r="AA112">
            <v>-1.3512817308226177E-2</v>
          </cell>
          <cell r="AB112">
            <v>6.6038477584159816E-2</v>
          </cell>
          <cell r="AC112">
            <v>0.04</v>
          </cell>
          <cell r="AD112">
            <v>0.31150330063738285</v>
          </cell>
          <cell r="AE112">
            <v>-5.1182851323220424E-2</v>
          </cell>
          <cell r="AF112">
            <v>-7.0498057564140515E-2</v>
          </cell>
          <cell r="AG112">
            <v>4.9861007995323225E-2</v>
          </cell>
          <cell r="AH112">
            <v>3.1960919437116091E-2</v>
          </cell>
          <cell r="AM112">
            <v>-0.29411764705882359</v>
          </cell>
          <cell r="AN112">
            <v>-0.10545615144769913</v>
          </cell>
          <cell r="AO112">
            <v>-5.6732223903177309E-2</v>
          </cell>
          <cell r="AP112">
            <v>3.4143817899638274E-2</v>
          </cell>
          <cell r="AQ112">
            <v>6.6927127569220257E-2</v>
          </cell>
          <cell r="AR112">
            <v>5.522682445759397E-2</v>
          </cell>
          <cell r="AS112">
            <v>5.5342290467050415E-2</v>
          </cell>
          <cell r="AT112">
            <v>5.5719844357976722E-2</v>
          </cell>
        </row>
        <row r="114">
          <cell r="B114">
            <v>-1450.846</v>
          </cell>
          <cell r="C114">
            <v>-2158.9814000000001</v>
          </cell>
          <cell r="D114">
            <v>-1040.2138</v>
          </cell>
          <cell r="E114">
            <v>-1310</v>
          </cell>
          <cell r="F114">
            <v>-2160</v>
          </cell>
          <cell r="G114">
            <v>-2929</v>
          </cell>
          <cell r="H114">
            <v>-3152</v>
          </cell>
          <cell r="I114">
            <v>-3106</v>
          </cell>
          <cell r="J114">
            <v>-738</v>
          </cell>
          <cell r="K114">
            <v>-938</v>
          </cell>
          <cell r="L114">
            <v>-880</v>
          </cell>
          <cell r="M114">
            <v>-614</v>
          </cell>
          <cell r="N114">
            <v>-3170</v>
          </cell>
          <cell r="O114">
            <v>-716</v>
          </cell>
          <cell r="P114">
            <v>-770</v>
          </cell>
          <cell r="Q114">
            <v>-882</v>
          </cell>
          <cell r="R114">
            <v>-898</v>
          </cell>
          <cell r="S114">
            <v>-3266</v>
          </cell>
          <cell r="T114">
            <v>-782</v>
          </cell>
          <cell r="U114">
            <v>-843</v>
          </cell>
          <cell r="V114">
            <v>-1118</v>
          </cell>
          <cell r="W114">
            <v>-1065</v>
          </cell>
          <cell r="X114">
            <v>-3808</v>
          </cell>
          <cell r="Y114">
            <v>-776.7927365628442</v>
          </cell>
          <cell r="Z114">
            <v>-888.47536253591284</v>
          </cell>
          <cell r="AA114">
            <v>-1085.874670778778</v>
          </cell>
          <cell r="AB114">
            <v>-1044.6991974915636</v>
          </cell>
          <cell r="AC114">
            <v>-3795.8419673690987</v>
          </cell>
          <cell r="AD114">
            <v>-737</v>
          </cell>
          <cell r="AE114">
            <v>-677</v>
          </cell>
          <cell r="AF114">
            <v>-787.68704120073232</v>
          </cell>
          <cell r="AG114">
            <v>-830.36752690975675</v>
          </cell>
          <cell r="AH114">
            <v>-3024.5545681104886</v>
          </cell>
          <cell r="AI114">
            <v>-939</v>
          </cell>
          <cell r="AJ114">
            <v>-887</v>
          </cell>
          <cell r="AK114">
            <v>-816</v>
          </cell>
          <cell r="AL114">
            <v>-855</v>
          </cell>
          <cell r="AM114">
            <v>-3497</v>
          </cell>
          <cell r="AN114">
            <v>-3245.0433677956216</v>
          </cell>
          <cell r="AO114">
            <v>-3679.3188609145213</v>
          </cell>
          <cell r="AP114">
            <v>-3930.2737879296428</v>
          </cell>
          <cell r="AQ114">
            <v>-5708.1959375873284</v>
          </cell>
          <cell r="AR114">
            <v>-6154.825044335028</v>
          </cell>
          <cell r="AS114">
            <v>-6627.7396829815607</v>
          </cell>
          <cell r="AT114">
            <v>-7067.7415317742007</v>
          </cell>
        </row>
        <row r="116">
          <cell r="B116">
            <v>794.154</v>
          </cell>
          <cell r="C116">
            <v>712.01859999999999</v>
          </cell>
          <cell r="D116">
            <v>988.78620000000001</v>
          </cell>
          <cell r="E116">
            <v>1375</v>
          </cell>
          <cell r="F116">
            <v>1439</v>
          </cell>
          <cell r="G116">
            <v>1544</v>
          </cell>
          <cell r="H116">
            <v>1535</v>
          </cell>
          <cell r="I116">
            <v>1778</v>
          </cell>
          <cell r="J116">
            <v>481</v>
          </cell>
          <cell r="K116">
            <v>397</v>
          </cell>
          <cell r="L116">
            <v>543</v>
          </cell>
          <cell r="M116">
            <v>492</v>
          </cell>
          <cell r="N116">
            <v>1913</v>
          </cell>
          <cell r="O116">
            <v>533</v>
          </cell>
          <cell r="P116">
            <v>401</v>
          </cell>
          <cell r="Q116">
            <v>473</v>
          </cell>
          <cell r="R116">
            <v>453</v>
          </cell>
          <cell r="S116">
            <v>1860</v>
          </cell>
          <cell r="T116">
            <v>405</v>
          </cell>
          <cell r="U116">
            <v>366</v>
          </cell>
          <cell r="V116">
            <v>456</v>
          </cell>
          <cell r="W116">
            <v>452</v>
          </cell>
          <cell r="X116">
            <v>1679</v>
          </cell>
          <cell r="Y116">
            <v>473.68240000000003</v>
          </cell>
          <cell r="Z116">
            <v>496.33688000000001</v>
          </cell>
          <cell r="AA116">
            <v>506.604376</v>
          </cell>
          <cell r="AB116">
            <v>575.42424000000005</v>
          </cell>
          <cell r="AC116">
            <v>2052.047896</v>
          </cell>
          <cell r="AD116">
            <v>421</v>
          </cell>
          <cell r="AE116">
            <v>386</v>
          </cell>
          <cell r="AF116">
            <v>432.053988</v>
          </cell>
          <cell r="AG116">
            <v>454.80613600000004</v>
          </cell>
          <cell r="AH116">
            <v>1701.360124</v>
          </cell>
          <cell r="AI116">
            <v>420</v>
          </cell>
          <cell r="AJ116">
            <v>385</v>
          </cell>
          <cell r="AK116">
            <v>425</v>
          </cell>
          <cell r="AL116">
            <v>402</v>
          </cell>
          <cell r="AM116">
            <v>1632</v>
          </cell>
          <cell r="AN116">
            <v>2062.4791009999999</v>
          </cell>
          <cell r="AO116">
            <v>1832.741681</v>
          </cell>
          <cell r="AP116">
            <v>1911.1746546181141</v>
          </cell>
          <cell r="AQ116">
            <v>2103.3147111687349</v>
          </cell>
          <cell r="AR116">
            <v>2263.9668682062784</v>
          </cell>
          <cell r="AS116">
            <v>2407.2974217413721</v>
          </cell>
          <cell r="AT116">
            <v>2565.8330727903949</v>
          </cell>
        </row>
        <row r="117">
          <cell r="C117">
            <v>-0.10342502839499645</v>
          </cell>
          <cell r="D117">
            <v>0.38870838486522685</v>
          </cell>
          <cell r="E117">
            <v>0.39059384121663498</v>
          </cell>
          <cell r="F117">
            <v>4.6545454545454445E-2</v>
          </cell>
          <cell r="G117">
            <v>7.2967338429464901E-2</v>
          </cell>
          <cell r="H117">
            <v>-5.8290155440414715E-3</v>
          </cell>
          <cell r="I117">
            <v>0.15830618892508141</v>
          </cell>
          <cell r="N117">
            <v>7.5928008998875196E-2</v>
          </cell>
          <cell r="O117">
            <v>0.10810810810810811</v>
          </cell>
          <cell r="P117">
            <v>1.0075566750629816E-2</v>
          </cell>
          <cell r="Q117">
            <v>-0.12891344383057091</v>
          </cell>
          <cell r="R117">
            <v>-7.9268292682926789E-2</v>
          </cell>
          <cell r="S117">
            <v>-2.7705175117616276E-2</v>
          </cell>
          <cell r="T117">
            <v>-0.24015009380863039</v>
          </cell>
          <cell r="U117">
            <v>-8.7281795511221949E-2</v>
          </cell>
          <cell r="V117">
            <v>-3.5940803382663811E-2</v>
          </cell>
          <cell r="W117">
            <v>-2.2075055187638082E-3</v>
          </cell>
          <cell r="X117">
            <v>-9.7311827956989227E-2</v>
          </cell>
          <cell r="Y117">
            <v>-8.0228349514563035E-2</v>
          </cell>
          <cell r="Z117">
            <v>0.15966560747663561</v>
          </cell>
          <cell r="AA117">
            <v>1.3208751999999935E-2</v>
          </cell>
          <cell r="AB117">
            <v>-4.2555341098169608E-2</v>
          </cell>
          <cell r="AC117">
            <v>3.9373268101761116E-3</v>
          </cell>
          <cell r="AD117">
            <v>3.9506172839506082E-2</v>
          </cell>
          <cell r="AE117">
            <v>5.464480874316946E-2</v>
          </cell>
          <cell r="AF117">
            <v>-5.2513184210526309E-2</v>
          </cell>
          <cell r="AG117">
            <v>6.2082654867257059E-3</v>
          </cell>
          <cell r="AH117">
            <v>1.3317524717093576E-2</v>
          </cell>
          <cell r="AI117">
            <v>3.7037037037036979E-2</v>
          </cell>
          <cell r="AJ117">
            <v>-8.333333333333337E-2</v>
          </cell>
          <cell r="AK117">
            <v>0.10389610389610393</v>
          </cell>
          <cell r="AL117">
            <v>-5.4117647058823493E-2</v>
          </cell>
          <cell r="AM117">
            <v>-2.7992852888624187E-2</v>
          </cell>
          <cell r="AN117">
            <v>0.26377395894607836</v>
          </cell>
          <cell r="AO117">
            <v>0.12300348100490188</v>
          </cell>
          <cell r="AP117">
            <v>4.279543289227683E-2</v>
          </cell>
          <cell r="AQ117">
            <v>0.10053505894206927</v>
          </cell>
          <cell r="AR117">
            <v>7.6380465645236262E-2</v>
          </cell>
          <cell r="AS117">
            <v>6.3309474863761261E-2</v>
          </cell>
          <cell r="AT117">
            <v>6.5856279169003828E-2</v>
          </cell>
        </row>
        <row r="119">
          <cell r="B119">
            <v>575.154</v>
          </cell>
          <cell r="C119">
            <v>508.01859999999999</v>
          </cell>
          <cell r="D119">
            <v>710.78620000000001</v>
          </cell>
          <cell r="E119">
            <v>925</v>
          </cell>
          <cell r="F119">
            <v>1034</v>
          </cell>
          <cell r="G119">
            <v>978</v>
          </cell>
          <cell r="H119">
            <v>1065</v>
          </cell>
          <cell r="I119">
            <v>1281</v>
          </cell>
          <cell r="J119">
            <v>375</v>
          </cell>
          <cell r="K119">
            <v>289</v>
          </cell>
          <cell r="L119">
            <v>386</v>
          </cell>
          <cell r="M119">
            <v>350</v>
          </cell>
          <cell r="N119">
            <v>1400</v>
          </cell>
          <cell r="O119">
            <v>421</v>
          </cell>
          <cell r="P119">
            <v>289</v>
          </cell>
          <cell r="Q119">
            <v>356</v>
          </cell>
          <cell r="R119">
            <v>331</v>
          </cell>
          <cell r="S119">
            <v>1397</v>
          </cell>
          <cell r="T119">
            <v>299</v>
          </cell>
          <cell r="U119">
            <v>253</v>
          </cell>
          <cell r="V119">
            <v>342</v>
          </cell>
          <cell r="W119">
            <v>322</v>
          </cell>
          <cell r="X119">
            <v>1216</v>
          </cell>
          <cell r="Y119">
            <v>382.22</v>
          </cell>
          <cell r="Z119">
            <v>399.62</v>
          </cell>
          <cell r="AA119">
            <v>403.39</v>
          </cell>
          <cell r="AB119">
            <v>450.08</v>
          </cell>
          <cell r="AC119">
            <v>1635.31</v>
          </cell>
          <cell r="AD119">
            <v>264</v>
          </cell>
          <cell r="AE119">
            <v>267</v>
          </cell>
          <cell r="AF119">
            <v>350.15999999999997</v>
          </cell>
          <cell r="AG119">
            <v>364.32000000000005</v>
          </cell>
          <cell r="AH119">
            <v>1245.48</v>
          </cell>
          <cell r="AI119">
            <v>261</v>
          </cell>
          <cell r="AJ119">
            <v>269</v>
          </cell>
          <cell r="AK119">
            <v>342.92</v>
          </cell>
          <cell r="AL119">
            <v>298.82</v>
          </cell>
          <cell r="AM119">
            <v>1171.74</v>
          </cell>
          <cell r="AN119">
            <v>1774.85742</v>
          </cell>
          <cell r="AO119">
            <v>1534.68</v>
          </cell>
          <cell r="AP119">
            <v>1565.3735999999999</v>
          </cell>
          <cell r="AQ119">
            <v>1659.2960160000002</v>
          </cell>
          <cell r="AR119">
            <v>1758.8537769600002</v>
          </cell>
          <cell r="AS119">
            <v>1864.3850035776004</v>
          </cell>
          <cell r="AT119">
            <v>1976.2481037922562</v>
          </cell>
        </row>
        <row r="120">
          <cell r="B120">
            <v>416</v>
          </cell>
          <cell r="C120">
            <v>291</v>
          </cell>
          <cell r="D120">
            <v>389</v>
          </cell>
          <cell r="E120">
            <v>496</v>
          </cell>
          <cell r="F120">
            <v>510</v>
          </cell>
          <cell r="G120">
            <v>444</v>
          </cell>
          <cell r="H120">
            <v>562</v>
          </cell>
          <cell r="I120">
            <v>787</v>
          </cell>
          <cell r="J120">
            <v>236</v>
          </cell>
          <cell r="K120">
            <v>161</v>
          </cell>
          <cell r="L120">
            <v>227</v>
          </cell>
          <cell r="M120">
            <v>225</v>
          </cell>
          <cell r="N120">
            <v>849</v>
          </cell>
          <cell r="O120">
            <v>257</v>
          </cell>
          <cell r="P120">
            <v>179</v>
          </cell>
          <cell r="Q120">
            <v>225</v>
          </cell>
          <cell r="R120">
            <v>223</v>
          </cell>
          <cell r="S120">
            <v>884</v>
          </cell>
          <cell r="T120">
            <v>220</v>
          </cell>
          <cell r="U120">
            <v>171</v>
          </cell>
          <cell r="V120">
            <v>244</v>
          </cell>
          <cell r="W120">
            <v>234</v>
          </cell>
          <cell r="X120">
            <v>869</v>
          </cell>
          <cell r="Y120">
            <v>250.42</v>
          </cell>
          <cell r="Z120">
            <v>261.82</v>
          </cell>
          <cell r="AA120">
            <v>264.29000000000002</v>
          </cell>
          <cell r="AB120">
            <v>294.88</v>
          </cell>
          <cell r="AC120">
            <v>1071.4100000000001</v>
          </cell>
          <cell r="AD120">
            <v>244</v>
          </cell>
          <cell r="AE120">
            <v>210</v>
          </cell>
          <cell r="AF120">
            <v>277.20999999999998</v>
          </cell>
          <cell r="AG120">
            <v>288.42</v>
          </cell>
          <cell r="AH120">
            <v>1019.6300000000001</v>
          </cell>
          <cell r="AI120">
            <v>244</v>
          </cell>
          <cell r="AJ120">
            <v>210</v>
          </cell>
          <cell r="AK120">
            <v>252</v>
          </cell>
          <cell r="AL120">
            <v>219</v>
          </cell>
          <cell r="AM120">
            <v>925</v>
          </cell>
          <cell r="AN120">
            <v>1162.83762</v>
          </cell>
          <cell r="AO120">
            <v>1005.48</v>
          </cell>
          <cell r="AP120">
            <v>1025.5896</v>
          </cell>
          <cell r="AQ120">
            <v>1087.1249760000001</v>
          </cell>
          <cell r="AR120">
            <v>1152.3524745600002</v>
          </cell>
          <cell r="AS120">
            <v>1221.4936230336002</v>
          </cell>
          <cell r="AT120">
            <v>1294.7832404156161</v>
          </cell>
        </row>
        <row r="121">
          <cell r="B121">
            <v>159.154</v>
          </cell>
          <cell r="C121">
            <v>217.01859999999999</v>
          </cell>
          <cell r="D121">
            <v>321.78620000000001</v>
          </cell>
          <cell r="E121">
            <v>429</v>
          </cell>
          <cell r="F121">
            <v>524</v>
          </cell>
          <cell r="G121">
            <v>534</v>
          </cell>
          <cell r="H121">
            <v>503</v>
          </cell>
          <cell r="I121">
            <v>494</v>
          </cell>
          <cell r="J121">
            <v>139</v>
          </cell>
          <cell r="K121">
            <v>128</v>
          </cell>
          <cell r="L121">
            <v>159</v>
          </cell>
          <cell r="M121">
            <v>125</v>
          </cell>
          <cell r="N121">
            <v>551</v>
          </cell>
          <cell r="O121">
            <v>164</v>
          </cell>
          <cell r="P121">
            <v>110</v>
          </cell>
          <cell r="Q121">
            <v>131</v>
          </cell>
          <cell r="R121">
            <v>108</v>
          </cell>
          <cell r="S121">
            <v>513</v>
          </cell>
          <cell r="T121">
            <v>79</v>
          </cell>
          <cell r="U121">
            <v>82</v>
          </cell>
          <cell r="V121">
            <v>98</v>
          </cell>
          <cell r="W121">
            <v>88</v>
          </cell>
          <cell r="X121">
            <v>347</v>
          </cell>
          <cell r="Y121">
            <v>131.80000000000001</v>
          </cell>
          <cell r="Z121">
            <v>137.80000000000001</v>
          </cell>
          <cell r="AA121">
            <v>139.1</v>
          </cell>
          <cell r="AB121">
            <v>155.19999999999999</v>
          </cell>
          <cell r="AC121">
            <v>563.9</v>
          </cell>
          <cell r="AD121">
            <v>20</v>
          </cell>
          <cell r="AE121">
            <v>57</v>
          </cell>
          <cell r="AF121">
            <v>72.95</v>
          </cell>
          <cell r="AG121">
            <v>75.900000000000006</v>
          </cell>
          <cell r="AH121">
            <v>225.85</v>
          </cell>
          <cell r="AI121">
            <v>17</v>
          </cell>
          <cell r="AJ121">
            <v>59</v>
          </cell>
          <cell r="AK121">
            <v>90.920000000000016</v>
          </cell>
          <cell r="AL121">
            <v>79.819999999999993</v>
          </cell>
          <cell r="AM121">
            <v>246.74</v>
          </cell>
          <cell r="AN121">
            <v>612.01980000000003</v>
          </cell>
          <cell r="AO121">
            <v>529.20000000000005</v>
          </cell>
          <cell r="AP121">
            <v>539.78399999999999</v>
          </cell>
          <cell r="AQ121">
            <v>572.17104000000006</v>
          </cell>
          <cell r="AR121">
            <v>606.5013024000001</v>
          </cell>
          <cell r="AS121">
            <v>642.89138054400019</v>
          </cell>
          <cell r="AT121">
            <v>681.4648633766401</v>
          </cell>
        </row>
        <row r="123">
          <cell r="B123">
            <v>219</v>
          </cell>
          <cell r="C123">
            <v>204</v>
          </cell>
          <cell r="D123">
            <v>278</v>
          </cell>
          <cell r="E123">
            <v>450</v>
          </cell>
          <cell r="F123">
            <v>405</v>
          </cell>
          <cell r="G123">
            <v>566</v>
          </cell>
          <cell r="H123">
            <v>470</v>
          </cell>
          <cell r="I123">
            <v>497</v>
          </cell>
          <cell r="J123">
            <v>106</v>
          </cell>
          <cell r="K123">
            <v>108</v>
          </cell>
          <cell r="L123">
            <v>157</v>
          </cell>
          <cell r="M123">
            <v>142</v>
          </cell>
          <cell r="N123">
            <v>513</v>
          </cell>
          <cell r="O123">
            <v>112</v>
          </cell>
          <cell r="P123">
            <v>112</v>
          </cell>
          <cell r="Q123">
            <v>117</v>
          </cell>
          <cell r="R123">
            <v>122</v>
          </cell>
          <cell r="S123">
            <v>463</v>
          </cell>
          <cell r="T123">
            <v>106</v>
          </cell>
          <cell r="U123">
            <v>113</v>
          </cell>
          <cell r="V123">
            <v>114</v>
          </cell>
          <cell r="W123">
            <v>130</v>
          </cell>
          <cell r="X123">
            <v>463</v>
          </cell>
          <cell r="Y123">
            <v>87.712400000000002</v>
          </cell>
          <cell r="Z123">
            <v>92.966880000000018</v>
          </cell>
          <cell r="AA123">
            <v>99.464376000000001</v>
          </cell>
          <cell r="AB123">
            <v>121.59424000000001</v>
          </cell>
          <cell r="AC123">
            <v>401.73789600000003</v>
          </cell>
          <cell r="AD123">
            <v>157</v>
          </cell>
          <cell r="AE123">
            <v>119</v>
          </cell>
          <cell r="AF123">
            <v>78.143988000000007</v>
          </cell>
          <cell r="AG123">
            <v>86.736136000000016</v>
          </cell>
          <cell r="AH123">
            <v>440.88012400000002</v>
          </cell>
          <cell r="AI123">
            <v>159</v>
          </cell>
          <cell r="AJ123">
            <v>116</v>
          </cell>
          <cell r="AK123">
            <v>82.08</v>
          </cell>
          <cell r="AL123">
            <v>103.18</v>
          </cell>
          <cell r="AM123">
            <v>460.26</v>
          </cell>
          <cell r="AN123">
            <v>259.62168099999997</v>
          </cell>
          <cell r="AO123">
            <v>270.06168100000002</v>
          </cell>
          <cell r="AP123">
            <v>304.80105461811416</v>
          </cell>
          <cell r="AQ123">
            <v>366.0186951687345</v>
          </cell>
          <cell r="AR123">
            <v>387.11309124627792</v>
          </cell>
          <cell r="AS123">
            <v>412.91241816377169</v>
          </cell>
          <cell r="AT123">
            <v>429.58496899813895</v>
          </cell>
        </row>
        <row r="124">
          <cell r="B124">
            <v>127</v>
          </cell>
          <cell r="C124">
            <v>135</v>
          </cell>
          <cell r="D124">
            <v>139</v>
          </cell>
          <cell r="E124">
            <v>174</v>
          </cell>
          <cell r="F124">
            <v>184</v>
          </cell>
          <cell r="G124">
            <v>195</v>
          </cell>
          <cell r="H124">
            <v>175</v>
          </cell>
          <cell r="I124">
            <v>187</v>
          </cell>
          <cell r="J124">
            <v>54</v>
          </cell>
          <cell r="K124">
            <v>58</v>
          </cell>
          <cell r="L124">
            <v>52</v>
          </cell>
          <cell r="M124">
            <v>58</v>
          </cell>
          <cell r="N124">
            <v>222</v>
          </cell>
          <cell r="O124">
            <v>63</v>
          </cell>
          <cell r="P124">
            <v>71</v>
          </cell>
          <cell r="Q124">
            <v>61</v>
          </cell>
          <cell r="R124">
            <v>79</v>
          </cell>
          <cell r="S124">
            <v>274</v>
          </cell>
          <cell r="T124">
            <v>60</v>
          </cell>
          <cell r="U124">
            <v>58</v>
          </cell>
          <cell r="V124">
            <v>66</v>
          </cell>
          <cell r="W124">
            <v>64</v>
          </cell>
          <cell r="X124">
            <v>248</v>
          </cell>
          <cell r="Y124">
            <v>64.022400000000005</v>
          </cell>
          <cell r="Z124">
            <v>67.856880000000018</v>
          </cell>
          <cell r="AA124">
            <v>72.604376000000002</v>
          </cell>
          <cell r="AB124">
            <v>88.75424000000001</v>
          </cell>
          <cell r="AC124">
            <v>293.23789600000003</v>
          </cell>
          <cell r="AD124">
            <v>55</v>
          </cell>
          <cell r="AE124">
            <v>54</v>
          </cell>
          <cell r="AF124">
            <v>60.143988000000007</v>
          </cell>
          <cell r="AG124">
            <v>54.736136000000009</v>
          </cell>
          <cell r="AH124">
            <v>223.88012400000002</v>
          </cell>
          <cell r="AI124">
            <v>55</v>
          </cell>
          <cell r="AJ124">
            <v>49</v>
          </cell>
          <cell r="AK124">
            <v>48</v>
          </cell>
          <cell r="AL124">
            <v>48</v>
          </cell>
          <cell r="AM124">
            <v>200</v>
          </cell>
          <cell r="AN124">
            <v>186.681681</v>
          </cell>
          <cell r="AO124">
            <v>197.121681</v>
          </cell>
          <cell r="AP124">
            <v>229.7796402260546</v>
          </cell>
          <cell r="AQ124">
            <v>266.0186951687345</v>
          </cell>
          <cell r="AR124">
            <v>281.11309124627792</v>
          </cell>
          <cell r="AS124">
            <v>296.91241816377169</v>
          </cell>
          <cell r="AT124">
            <v>313.58496899813895</v>
          </cell>
        </row>
        <row r="125">
          <cell r="B125">
            <v>92</v>
          </cell>
          <cell r="C125">
            <v>69</v>
          </cell>
          <cell r="D125">
            <v>139</v>
          </cell>
          <cell r="E125">
            <v>276</v>
          </cell>
          <cell r="F125">
            <v>221</v>
          </cell>
          <cell r="G125">
            <v>371</v>
          </cell>
          <cell r="H125">
            <v>295</v>
          </cell>
          <cell r="I125">
            <v>310</v>
          </cell>
          <cell r="J125">
            <v>52</v>
          </cell>
          <cell r="K125">
            <v>50</v>
          </cell>
          <cell r="L125">
            <v>105</v>
          </cell>
          <cell r="M125">
            <v>84</v>
          </cell>
          <cell r="N125">
            <v>291</v>
          </cell>
          <cell r="O125">
            <v>49</v>
          </cell>
          <cell r="P125">
            <v>41</v>
          </cell>
          <cell r="Q125">
            <v>56</v>
          </cell>
          <cell r="R125">
            <v>43</v>
          </cell>
          <cell r="S125">
            <v>189</v>
          </cell>
          <cell r="T125">
            <v>46</v>
          </cell>
          <cell r="U125">
            <v>55</v>
          </cell>
          <cell r="V125">
            <v>48</v>
          </cell>
          <cell r="W125">
            <v>66</v>
          </cell>
          <cell r="X125">
            <v>215</v>
          </cell>
          <cell r="Y125">
            <v>23.69</v>
          </cell>
          <cell r="Z125">
            <v>25.11</v>
          </cell>
          <cell r="AA125">
            <v>26.86</v>
          </cell>
          <cell r="AB125">
            <v>32.840000000000003</v>
          </cell>
          <cell r="AC125">
            <v>108.5</v>
          </cell>
          <cell r="AD125">
            <v>102</v>
          </cell>
          <cell r="AE125">
            <v>65</v>
          </cell>
          <cell r="AF125">
            <v>18</v>
          </cell>
          <cell r="AG125">
            <v>32</v>
          </cell>
          <cell r="AH125">
            <v>217</v>
          </cell>
          <cell r="AI125">
            <v>104</v>
          </cell>
          <cell r="AJ125">
            <v>67</v>
          </cell>
          <cell r="AK125">
            <v>34.08</v>
          </cell>
          <cell r="AL125">
            <v>55.180000000000007</v>
          </cell>
          <cell r="AM125">
            <v>260.26</v>
          </cell>
          <cell r="AN125">
            <v>72.94</v>
          </cell>
          <cell r="AO125">
            <v>72.94</v>
          </cell>
          <cell r="AP125">
            <v>75.021414392059569</v>
          </cell>
          <cell r="AQ125">
            <v>100</v>
          </cell>
          <cell r="AR125">
            <v>106</v>
          </cell>
          <cell r="AS125">
            <v>116</v>
          </cell>
          <cell r="AT125">
            <v>116</v>
          </cell>
        </row>
        <row r="127">
          <cell r="G127">
            <v>0</v>
          </cell>
          <cell r="H127">
            <v>0</v>
          </cell>
          <cell r="I127">
            <v>0</v>
          </cell>
          <cell r="N127">
            <v>0</v>
          </cell>
          <cell r="Y127">
            <v>3.75</v>
          </cell>
          <cell r="Z127">
            <v>3.75</v>
          </cell>
          <cell r="AA127">
            <v>3.75</v>
          </cell>
          <cell r="AB127">
            <v>3.75</v>
          </cell>
          <cell r="AC127">
            <v>15</v>
          </cell>
          <cell r="AD127">
            <v>3.75</v>
          </cell>
          <cell r="AE127">
            <v>3.75</v>
          </cell>
          <cell r="AF127">
            <v>3.75</v>
          </cell>
          <cell r="AG127">
            <v>3.75</v>
          </cell>
          <cell r="AH127">
            <v>15</v>
          </cell>
          <cell r="AN127">
            <v>28</v>
          </cell>
          <cell r="AO127">
            <v>28</v>
          </cell>
          <cell r="AP127">
            <v>41</v>
          </cell>
          <cell r="AQ127">
            <v>78</v>
          </cell>
          <cell r="AR127">
            <v>118</v>
          </cell>
          <cell r="AS127">
            <v>130</v>
          </cell>
          <cell r="AT127">
            <v>160</v>
          </cell>
        </row>
        <row r="129">
          <cell r="B129">
            <v>-2245</v>
          </cell>
          <cell r="C129">
            <v>-2871</v>
          </cell>
          <cell r="D129">
            <v>-2029</v>
          </cell>
          <cell r="E129">
            <v>-2685</v>
          </cell>
          <cell r="F129">
            <v>-3599</v>
          </cell>
          <cell r="G129">
            <v>-4473</v>
          </cell>
          <cell r="H129">
            <v>-4687</v>
          </cell>
          <cell r="I129">
            <v>-4884</v>
          </cell>
          <cell r="J129">
            <v>-1219</v>
          </cell>
          <cell r="K129">
            <v>-1335</v>
          </cell>
          <cell r="L129">
            <v>-1423</v>
          </cell>
          <cell r="M129">
            <v>-1106</v>
          </cell>
          <cell r="N129">
            <v>-5083</v>
          </cell>
          <cell r="O129">
            <v>-1249</v>
          </cell>
          <cell r="P129">
            <v>-1171</v>
          </cell>
          <cell r="Q129">
            <v>-1355</v>
          </cell>
          <cell r="R129">
            <v>-1351</v>
          </cell>
          <cell r="S129">
            <v>-5126</v>
          </cell>
          <cell r="T129">
            <v>-1187</v>
          </cell>
          <cell r="U129">
            <v>-1209</v>
          </cell>
          <cell r="V129">
            <v>-1574</v>
          </cell>
          <cell r="W129">
            <v>-1517</v>
          </cell>
          <cell r="X129">
            <v>-5487</v>
          </cell>
          <cell r="Y129">
            <v>-1250.4751365628442</v>
          </cell>
          <cell r="Z129">
            <v>-1384.8122425359129</v>
          </cell>
          <cell r="AA129">
            <v>-1592.479046778778</v>
          </cell>
          <cell r="AB129">
            <v>-1620.1234374915637</v>
          </cell>
          <cell r="AC129">
            <v>-5847.8898633690987</v>
          </cell>
          <cell r="AD129">
            <v>-1158</v>
          </cell>
          <cell r="AE129">
            <v>-1063</v>
          </cell>
          <cell r="AF129">
            <v>-1219.7410292007323</v>
          </cell>
          <cell r="AG129">
            <v>-1285.1736629097568</v>
          </cell>
          <cell r="AH129">
            <v>-4725.9146921104884</v>
          </cell>
          <cell r="AI129">
            <v>-1359</v>
          </cell>
          <cell r="AJ129">
            <v>-1272</v>
          </cell>
          <cell r="AK129">
            <v>-1241</v>
          </cell>
          <cell r="AL129">
            <v>-1257</v>
          </cell>
          <cell r="AM129">
            <v>-5129</v>
          </cell>
          <cell r="AN129">
            <v>-5307.5224687956215</v>
          </cell>
          <cell r="AO129">
            <v>-5512.0605419145213</v>
          </cell>
          <cell r="AP129">
            <v>-5841.4484425477567</v>
          </cell>
          <cell r="AQ129">
            <v>-7811.5106487560633</v>
          </cell>
          <cell r="AR129">
            <v>-8418.7919125413064</v>
          </cell>
          <cell r="AS129">
            <v>-9035.0371047229328</v>
          </cell>
          <cell r="AT129">
            <v>-9633.5746045645956</v>
          </cell>
        </row>
        <row r="130">
          <cell r="C130">
            <v>0.27884187082405343</v>
          </cell>
          <cell r="D130">
            <v>-0.29327760362243116</v>
          </cell>
          <cell r="E130">
            <v>0.32331197634302611</v>
          </cell>
          <cell r="F130">
            <v>0.34040968342644318</v>
          </cell>
          <cell r="G130">
            <v>0.24284523478744102</v>
          </cell>
          <cell r="H130">
            <v>4.7842611222892906E-2</v>
          </cell>
          <cell r="I130">
            <v>4.2031149989332217E-2</v>
          </cell>
          <cell r="N130">
            <v>4.0745290745290763E-2</v>
          </cell>
          <cell r="S130">
            <v>8.4595711194177525E-3</v>
          </cell>
          <cell r="X130">
            <v>7.0425282871634742E-2</v>
          </cell>
          <cell r="Y130">
            <v>-2.4590377096065374E-2</v>
          </cell>
          <cell r="Z130">
            <v>0.18057309679105948</v>
          </cell>
          <cell r="AA130">
            <v>8.6274929589889471E-2</v>
          </cell>
          <cell r="AB130">
            <v>7.8098590254973344E-2</v>
          </cell>
          <cell r="AC130">
            <v>7.8150786019376639E-2</v>
          </cell>
          <cell r="AD130">
            <v>-2.4431339511373218E-2</v>
          </cell>
          <cell r="AE130">
            <v>-0.12076095947063692</v>
          </cell>
          <cell r="AF130">
            <v>-0.22506923176573546</v>
          </cell>
          <cell r="AG130">
            <v>-0.15281894336865076</v>
          </cell>
          <cell r="AH130">
            <v>-0.13870699979761469</v>
          </cell>
          <cell r="AN130">
            <v>3.4806486409752591E-2</v>
          </cell>
          <cell r="AO130">
            <v>7.4685229462764902E-2</v>
          </cell>
          <cell r="AP130">
            <v>5.9757671043073834E-2</v>
          </cell>
          <cell r="AQ130">
            <v>0.33725577236269522</v>
          </cell>
          <cell r="AR130">
            <v>7.7741846755588595E-2</v>
          </cell>
          <cell r="AS130">
            <v>7.319876754093646E-2</v>
          </cell>
          <cell r="AT130">
            <v>6.6246269152429482E-2</v>
          </cell>
        </row>
        <row r="132">
          <cell r="B132">
            <v>-1803</v>
          </cell>
          <cell r="C132">
            <v>-2379</v>
          </cell>
          <cell r="D132">
            <v>-1673</v>
          </cell>
          <cell r="E132">
            <v>-2307</v>
          </cell>
          <cell r="F132">
            <v>-3071</v>
          </cell>
          <cell r="G132">
            <v>-3672</v>
          </cell>
          <cell r="H132">
            <v>-3964</v>
          </cell>
          <cell r="I132">
            <v>-3503</v>
          </cell>
          <cell r="J132">
            <v>-865</v>
          </cell>
          <cell r="K132">
            <v>-965</v>
          </cell>
          <cell r="L132">
            <v>-987</v>
          </cell>
          <cell r="M132">
            <v>-623</v>
          </cell>
          <cell r="N132">
            <v>-3440</v>
          </cell>
          <cell r="O132">
            <v>-808</v>
          </cell>
          <cell r="P132">
            <v>-902</v>
          </cell>
          <cell r="Q132">
            <v>-1094</v>
          </cell>
          <cell r="R132">
            <v>-1099</v>
          </cell>
          <cell r="S132">
            <v>-3903</v>
          </cell>
          <cell r="T132">
            <v>-761</v>
          </cell>
          <cell r="U132">
            <v>-972</v>
          </cell>
          <cell r="V132">
            <v>-1252</v>
          </cell>
          <cell r="W132">
            <v>-1208</v>
          </cell>
          <cell r="X132">
            <v>-4193</v>
          </cell>
          <cell r="Y132">
            <v>-1022.9541365628443</v>
          </cell>
          <cell r="Z132">
            <v>-1065.5792425359127</v>
          </cell>
          <cell r="AA132">
            <v>-1180.4990467787779</v>
          </cell>
          <cell r="AB132">
            <v>-1117.3244374915637</v>
          </cell>
          <cell r="AC132">
            <v>-4386.3568633690993</v>
          </cell>
          <cell r="AD132">
            <v>-955</v>
          </cell>
          <cell r="AE132">
            <v>-827</v>
          </cell>
          <cell r="AF132">
            <v>-1086.3410292007322</v>
          </cell>
          <cell r="AG132">
            <v>-1162.6736629097568</v>
          </cell>
          <cell r="AH132">
            <v>-4031.0146921104888</v>
          </cell>
          <cell r="AI132">
            <v>-1080</v>
          </cell>
          <cell r="AJ132">
            <v>-1003</v>
          </cell>
          <cell r="AK132">
            <v>-1082</v>
          </cell>
          <cell r="AL132">
            <v>-1053</v>
          </cell>
          <cell r="AM132">
            <v>-4218</v>
          </cell>
          <cell r="AN132">
            <v>-4270.6224687956219</v>
          </cell>
          <cell r="AO132">
            <v>-4475.1605419145217</v>
          </cell>
          <cell r="AP132">
            <v>-4701.9842986271606</v>
          </cell>
          <cell r="AQ132">
            <v>-5093.4584099500935</v>
          </cell>
          <cell r="AR132">
            <v>-5466.6501214965292</v>
          </cell>
          <cell r="AS132">
            <v>-5868.6266569617392</v>
          </cell>
          <cell r="AT132">
            <v>-6303.164156803402</v>
          </cell>
        </row>
        <row r="133">
          <cell r="B133">
            <v>-844</v>
          </cell>
          <cell r="C133">
            <v>-1086</v>
          </cell>
          <cell r="D133">
            <v>-420</v>
          </cell>
          <cell r="E133">
            <v>-490</v>
          </cell>
          <cell r="F133">
            <v>-896</v>
          </cell>
          <cell r="G133">
            <v>-1255</v>
          </cell>
          <cell r="H133">
            <v>-1068</v>
          </cell>
          <cell r="I133">
            <v>-771</v>
          </cell>
          <cell r="J133">
            <v>-203</v>
          </cell>
          <cell r="K133">
            <v>-242</v>
          </cell>
          <cell r="L133">
            <v>-270</v>
          </cell>
          <cell r="M133">
            <v>-209</v>
          </cell>
          <cell r="N133">
            <v>-924</v>
          </cell>
          <cell r="O133">
            <v>-156</v>
          </cell>
          <cell r="P133">
            <v>-239</v>
          </cell>
          <cell r="Q133">
            <v>-214</v>
          </cell>
          <cell r="R133">
            <v>-187</v>
          </cell>
          <cell r="S133">
            <v>-796</v>
          </cell>
          <cell r="T133">
            <v>-200</v>
          </cell>
          <cell r="U133">
            <v>-292</v>
          </cell>
          <cell r="V133">
            <v>-309</v>
          </cell>
          <cell r="W133">
            <v>-268</v>
          </cell>
          <cell r="X133">
            <v>-1069</v>
          </cell>
          <cell r="Y133">
            <v>-226.40473540625149</v>
          </cell>
          <cell r="Z133">
            <v>-267.44150792343879</v>
          </cell>
          <cell r="AA133">
            <v>-319.99254854687666</v>
          </cell>
          <cell r="AB133">
            <v>-302.15889621250108</v>
          </cell>
          <cell r="AC133">
            <v>-1115.9976880890681</v>
          </cell>
          <cell r="AD133">
            <v>-223</v>
          </cell>
          <cell r="AE133">
            <v>-236</v>
          </cell>
          <cell r="AF133">
            <v>-218.63322246969258</v>
          </cell>
          <cell r="AG133">
            <v>-198.03020224517508</v>
          </cell>
          <cell r="AH133">
            <v>-875.66342471486769</v>
          </cell>
          <cell r="AI133">
            <v>-273</v>
          </cell>
          <cell r="AJ133">
            <v>-284</v>
          </cell>
          <cell r="AK133">
            <v>-265</v>
          </cell>
          <cell r="AL133">
            <v>-218</v>
          </cell>
          <cell r="AM133">
            <v>-1040</v>
          </cell>
          <cell r="AN133">
            <v>-818.1929903722629</v>
          </cell>
          <cell r="AO133">
            <v>-851.36132655370625</v>
          </cell>
          <cell r="AP133">
            <v>-896.2777936021289</v>
          </cell>
          <cell r="AQ133">
            <v>-974.43209057680565</v>
          </cell>
          <cell r="AR133">
            <v>-1048.8118182007161</v>
          </cell>
          <cell r="AS133">
            <v>-1128.9925758186323</v>
          </cell>
          <cell r="AT133">
            <v>-1215.7378637530492</v>
          </cell>
        </row>
        <row r="134">
          <cell r="G134">
            <v>-45</v>
          </cell>
          <cell r="H134">
            <v>-60</v>
          </cell>
          <cell r="I134">
            <v>-65.098439375750303</v>
          </cell>
          <cell r="J134">
            <v>-70.209999999999994</v>
          </cell>
          <cell r="K134">
            <v>-73.23</v>
          </cell>
          <cell r="L134">
            <v>-66.510000000000005</v>
          </cell>
          <cell r="M134">
            <v>-59.34</v>
          </cell>
          <cell r="N134">
            <v>-269.28999999999996</v>
          </cell>
          <cell r="O134">
            <v>-64.86</v>
          </cell>
          <cell r="P134">
            <v>-90.32</v>
          </cell>
          <cell r="Q134">
            <v>-81</v>
          </cell>
          <cell r="R134">
            <v>-70.38</v>
          </cell>
          <cell r="S134">
            <v>-306.56</v>
          </cell>
          <cell r="T134">
            <v>-74.98</v>
          </cell>
          <cell r="U134">
            <v>-99.99</v>
          </cell>
          <cell r="V134">
            <v>-93.4</v>
          </cell>
          <cell r="W134">
            <v>-94.47</v>
          </cell>
          <cell r="X134">
            <v>-362.84000000000003</v>
          </cell>
          <cell r="Y134">
            <v>-46.817411406251459</v>
          </cell>
          <cell r="Z134">
            <v>-40.731147923438769</v>
          </cell>
          <cell r="AA134">
            <v>-51.499152546876601</v>
          </cell>
          <cell r="AB134">
            <v>-33.708536212501052</v>
          </cell>
          <cell r="AC134">
            <v>-172.7562480890679</v>
          </cell>
          <cell r="AD134">
            <v>-63</v>
          </cell>
          <cell r="AE134">
            <v>-38</v>
          </cell>
          <cell r="AF134">
            <v>-44.800000000000004</v>
          </cell>
          <cell r="AG134">
            <v>-40</v>
          </cell>
          <cell r="AH134">
            <v>-185.8</v>
          </cell>
          <cell r="AI134">
            <v>-92.661665107577164</v>
          </cell>
          <cell r="AJ134">
            <v>-58.111689378865293</v>
          </cell>
          <cell r="AK134">
            <v>-62.901711642914769</v>
          </cell>
          <cell r="AL134">
            <v>-61.875278300618447</v>
          </cell>
          <cell r="AM134">
            <v>-275.55034442997567</v>
          </cell>
          <cell r="AN134">
            <v>-209.24103199999999</v>
          </cell>
          <cell r="AO134">
            <v>-209.24103199999999</v>
          </cell>
          <cell r="AP134">
            <v>-220.28025544822771</v>
          </cell>
          <cell r="AQ134">
            <v>-239.48841682949788</v>
          </cell>
          <cell r="AR134">
            <v>-257.76889361707504</v>
          </cell>
          <cell r="AS134">
            <v>-277.47510289302141</v>
          </cell>
          <cell r="AT134">
            <v>-298.79469188822281</v>
          </cell>
        </row>
        <row r="135">
          <cell r="G135">
            <v>-1210</v>
          </cell>
          <cell r="H135">
            <v>-1008</v>
          </cell>
          <cell r="I135">
            <v>-705.90156062424967</v>
          </cell>
          <cell r="J135">
            <v>-132.79000000000002</v>
          </cell>
          <cell r="K135">
            <v>-168.76999999999998</v>
          </cell>
          <cell r="L135">
            <v>-203.49</v>
          </cell>
          <cell r="M135">
            <v>-149.66</v>
          </cell>
          <cell r="N135">
            <v>-654.71</v>
          </cell>
          <cell r="O135">
            <v>-91.14</v>
          </cell>
          <cell r="P135">
            <v>-148.68</v>
          </cell>
          <cell r="Q135">
            <v>-133</v>
          </cell>
          <cell r="R135">
            <v>-116.62</v>
          </cell>
          <cell r="S135">
            <v>-489.44</v>
          </cell>
          <cell r="T135">
            <v>-125.02</v>
          </cell>
          <cell r="U135">
            <v>-192.01</v>
          </cell>
          <cell r="V135">
            <v>-215.6</v>
          </cell>
          <cell r="W135">
            <v>-173.53</v>
          </cell>
          <cell r="X135">
            <v>-706.16</v>
          </cell>
          <cell r="Y135">
            <v>-179.58732400000002</v>
          </cell>
          <cell r="Z135">
            <v>-226.71036000000001</v>
          </cell>
          <cell r="AA135">
            <v>-268.49339600000008</v>
          </cell>
          <cell r="AB135">
            <v>-268.45036000000005</v>
          </cell>
          <cell r="AC135">
            <v>-943.24144000000013</v>
          </cell>
          <cell r="AD135">
            <v>-160</v>
          </cell>
          <cell r="AE135">
            <v>-198</v>
          </cell>
          <cell r="AF135">
            <v>-173.83322246969257</v>
          </cell>
          <cell r="AG135">
            <v>-158.03020224517508</v>
          </cell>
          <cell r="AH135">
            <v>-689.86342471486773</v>
          </cell>
          <cell r="AI135">
            <v>-180.33833489242284</v>
          </cell>
          <cell r="AJ135">
            <v>-225.88831062113471</v>
          </cell>
          <cell r="AK135">
            <v>-202.09828835708524</v>
          </cell>
          <cell r="AL135">
            <v>-156.12472169938155</v>
          </cell>
          <cell r="AM135">
            <v>-764.44965557002433</v>
          </cell>
          <cell r="AN135">
            <v>-608.95195837226288</v>
          </cell>
          <cell r="AO135">
            <v>-642.12029455370623</v>
          </cell>
          <cell r="AP135">
            <v>-675.99753815390113</v>
          </cell>
          <cell r="AQ135">
            <v>-734.9436737473078</v>
          </cell>
          <cell r="AR135">
            <v>-791.04292458364091</v>
          </cell>
          <cell r="AS135">
            <v>-851.51747292561095</v>
          </cell>
          <cell r="AT135">
            <v>-916.94317186482624</v>
          </cell>
        </row>
        <row r="136">
          <cell r="B136">
            <v>-509</v>
          </cell>
          <cell r="C136">
            <v>-509</v>
          </cell>
          <cell r="D136">
            <v>-640</v>
          </cell>
          <cell r="E136">
            <v>-1023</v>
          </cell>
          <cell r="F136">
            <v>-1227</v>
          </cell>
          <cell r="G136">
            <v>-1428</v>
          </cell>
          <cell r="H136">
            <v>-2083</v>
          </cell>
          <cell r="I136">
            <v>-1950</v>
          </cell>
          <cell r="J136">
            <v>-449</v>
          </cell>
          <cell r="K136">
            <v>-525</v>
          </cell>
          <cell r="L136">
            <v>-490</v>
          </cell>
          <cell r="M136">
            <v>-250</v>
          </cell>
          <cell r="N136">
            <v>-1714</v>
          </cell>
          <cell r="O136">
            <v>-465</v>
          </cell>
          <cell r="P136">
            <v>-485</v>
          </cell>
          <cell r="Q136">
            <v>-655</v>
          </cell>
          <cell r="R136">
            <v>-671</v>
          </cell>
          <cell r="S136">
            <v>-2276</v>
          </cell>
          <cell r="T136">
            <v>-474</v>
          </cell>
          <cell r="U136">
            <v>-495</v>
          </cell>
          <cell r="V136">
            <v>-769</v>
          </cell>
          <cell r="W136">
            <v>-777</v>
          </cell>
          <cell r="X136">
            <v>-2515</v>
          </cell>
          <cell r="Y136">
            <v>-570.21701900000005</v>
          </cell>
          <cell r="Z136">
            <v>-605.94891000000007</v>
          </cell>
          <cell r="AA136">
            <v>-667.76580100000012</v>
          </cell>
          <cell r="AB136">
            <v>-624.51391000000001</v>
          </cell>
          <cell r="AC136">
            <v>-2468.4456400000004</v>
          </cell>
          <cell r="AD136">
            <v>-585</v>
          </cell>
          <cell r="AE136">
            <v>-511</v>
          </cell>
          <cell r="AF136">
            <v>-680.84678800629592</v>
          </cell>
          <cell r="AG136">
            <v>-618.95162546026904</v>
          </cell>
          <cell r="AH136">
            <v>-2395.7984134665649</v>
          </cell>
          <cell r="AI136">
            <v>-585</v>
          </cell>
          <cell r="AJ136">
            <v>-524</v>
          </cell>
          <cell r="AK136">
            <v>-649</v>
          </cell>
          <cell r="AL136">
            <v>-669</v>
          </cell>
          <cell r="AM136">
            <v>-2427</v>
          </cell>
          <cell r="AN136">
            <v>-2537.2998265510955</v>
          </cell>
          <cell r="AO136">
            <v>-2675.5012273071093</v>
          </cell>
          <cell r="AP136">
            <v>-2816.656408974588</v>
          </cell>
          <cell r="AQ136">
            <v>-3062.2653072804492</v>
          </cell>
          <cell r="AR136">
            <v>-3296.0121857651707</v>
          </cell>
          <cell r="AS136">
            <v>-3547.9894705233792</v>
          </cell>
          <cell r="AT136">
            <v>-3820.5965494367761</v>
          </cell>
        </row>
        <row r="137">
          <cell r="B137">
            <v>-450</v>
          </cell>
          <cell r="C137">
            <v>-784</v>
          </cell>
          <cell r="D137">
            <v>-613</v>
          </cell>
          <cell r="E137">
            <v>-794</v>
          </cell>
          <cell r="F137">
            <v>-948</v>
          </cell>
          <cell r="G137">
            <v>-989</v>
          </cell>
          <cell r="H137">
            <v>-813</v>
          </cell>
          <cell r="I137">
            <v>-782</v>
          </cell>
          <cell r="J137">
            <v>-213</v>
          </cell>
          <cell r="K137">
            <v>-198</v>
          </cell>
          <cell r="L137">
            <v>-227</v>
          </cell>
          <cell r="M137">
            <v>-164</v>
          </cell>
          <cell r="N137">
            <v>-802</v>
          </cell>
          <cell r="O137">
            <v>-187</v>
          </cell>
          <cell r="P137">
            <v>-178</v>
          </cell>
          <cell r="Q137">
            <v>-225</v>
          </cell>
          <cell r="R137">
            <v>-241</v>
          </cell>
          <cell r="S137">
            <v>-831</v>
          </cell>
          <cell r="T137">
            <v>-87</v>
          </cell>
          <cell r="U137">
            <v>-185</v>
          </cell>
          <cell r="V137">
            <v>-174</v>
          </cell>
          <cell r="W137">
            <v>-163</v>
          </cell>
          <cell r="X137">
            <v>-609</v>
          </cell>
          <cell r="Y137">
            <v>-226.33238215659276</v>
          </cell>
          <cell r="Z137">
            <v>-192.18882461247387</v>
          </cell>
          <cell r="AA137">
            <v>-192.74069723190118</v>
          </cell>
          <cell r="AB137">
            <v>-190.65163127906257</v>
          </cell>
          <cell r="AC137">
            <v>-801.91353528003037</v>
          </cell>
          <cell r="AD137">
            <v>-147</v>
          </cell>
          <cell r="AE137">
            <v>-80</v>
          </cell>
          <cell r="AF137">
            <v>-186.86101872474384</v>
          </cell>
          <cell r="AG137">
            <v>-345.69183520431261</v>
          </cell>
          <cell r="AH137">
            <v>-759.55285392905648</v>
          </cell>
          <cell r="AI137">
            <v>-222</v>
          </cell>
          <cell r="AJ137">
            <v>-195</v>
          </cell>
          <cell r="AK137">
            <v>-168</v>
          </cell>
          <cell r="AL137">
            <v>-166</v>
          </cell>
          <cell r="AM137">
            <v>-751</v>
          </cell>
          <cell r="AN137">
            <v>-915.12965187226291</v>
          </cell>
          <cell r="AO137">
            <v>-948.29798805370615</v>
          </cell>
          <cell r="AP137">
            <v>-989.05009605044381</v>
          </cell>
          <cell r="AQ137">
            <v>-1056.7610120928384</v>
          </cell>
          <cell r="AR137">
            <v>-1121.8261175306425</v>
          </cell>
          <cell r="AS137">
            <v>-1191.6446106197284</v>
          </cell>
          <cell r="AT137">
            <v>-1266.8297436135774</v>
          </cell>
        </row>
        <row r="138">
          <cell r="G138">
            <v>-118</v>
          </cell>
          <cell r="H138">
            <v>-124</v>
          </cell>
          <cell r="I138">
            <v>-156</v>
          </cell>
          <cell r="J138">
            <v>-69</v>
          </cell>
          <cell r="K138">
            <v>-35</v>
          </cell>
          <cell r="L138">
            <v>-32</v>
          </cell>
          <cell r="M138">
            <v>-30</v>
          </cell>
          <cell r="N138">
            <v>-166</v>
          </cell>
          <cell r="O138">
            <v>-34</v>
          </cell>
          <cell r="P138">
            <v>-36</v>
          </cell>
          <cell r="Q138">
            <v>-57</v>
          </cell>
          <cell r="R138">
            <v>-62</v>
          </cell>
          <cell r="S138">
            <v>-189</v>
          </cell>
          <cell r="T138">
            <v>-21</v>
          </cell>
          <cell r="U138">
            <v>-23</v>
          </cell>
          <cell r="V138">
            <v>-25</v>
          </cell>
          <cell r="W138">
            <v>-27</v>
          </cell>
          <cell r="X138">
            <v>-96</v>
          </cell>
          <cell r="Y138">
            <v>-93.15789473684211</v>
          </cell>
          <cell r="Z138">
            <v>-42.786885245901644</v>
          </cell>
          <cell r="AA138">
            <v>-37.578125</v>
          </cell>
          <cell r="AB138">
            <v>-37.703125</v>
          </cell>
          <cell r="AC138">
            <v>-211.22602998274374</v>
          </cell>
          <cell r="AD138">
            <v>-89</v>
          </cell>
          <cell r="AE138">
            <v>-57</v>
          </cell>
          <cell r="AF138">
            <v>-38</v>
          </cell>
          <cell r="AG138">
            <v>-38</v>
          </cell>
          <cell r="AH138">
            <v>-222</v>
          </cell>
          <cell r="AI138">
            <v>-89</v>
          </cell>
          <cell r="AJ138">
            <v>-55</v>
          </cell>
          <cell r="AK138">
            <v>-16</v>
          </cell>
          <cell r="AL138">
            <v>-19</v>
          </cell>
          <cell r="AM138">
            <v>-179</v>
          </cell>
          <cell r="AN138">
            <v>-225.32999999999998</v>
          </cell>
          <cell r="AO138">
            <v>-225.32999999999998</v>
          </cell>
          <cell r="AP138">
            <v>-229.38593999999998</v>
          </cell>
          <cell r="AQ138">
            <v>-233.74427285999997</v>
          </cell>
          <cell r="AR138">
            <v>-238.41915831719996</v>
          </cell>
          <cell r="AS138">
            <v>-243.18754148354395</v>
          </cell>
          <cell r="AT138">
            <v>-248.05129231321484</v>
          </cell>
        </row>
        <row r="139">
          <cell r="G139">
            <v>-39</v>
          </cell>
          <cell r="H139">
            <v>-54</v>
          </cell>
          <cell r="I139">
            <v>-41</v>
          </cell>
          <cell r="J139">
            <v>-11</v>
          </cell>
          <cell r="K139">
            <v>-3</v>
          </cell>
          <cell r="L139">
            <v>-6</v>
          </cell>
          <cell r="M139">
            <v>-8</v>
          </cell>
          <cell r="N139">
            <v>-28</v>
          </cell>
          <cell r="O139">
            <v>-7</v>
          </cell>
          <cell r="P139">
            <v>-6</v>
          </cell>
          <cell r="Q139">
            <v>-15</v>
          </cell>
          <cell r="R139">
            <v>-12</v>
          </cell>
          <cell r="S139">
            <v>-40</v>
          </cell>
          <cell r="T139">
            <v>-7</v>
          </cell>
          <cell r="U139">
            <v>-12</v>
          </cell>
          <cell r="V139">
            <v>-9</v>
          </cell>
          <cell r="W139">
            <v>-13</v>
          </cell>
          <cell r="X139">
            <v>-41</v>
          </cell>
          <cell r="Y139">
            <v>-8.280701754385964</v>
          </cell>
          <cell r="Z139">
            <v>-12.360655737704917</v>
          </cell>
          <cell r="AA139">
            <v>-9.140625</v>
          </cell>
          <cell r="AB139">
            <v>-12.796875</v>
          </cell>
          <cell r="AC139">
            <v>-42.578857492090883</v>
          </cell>
          <cell r="AD139">
            <v>-5</v>
          </cell>
          <cell r="AE139">
            <v>-14</v>
          </cell>
          <cell r="AF139">
            <v>-9</v>
          </cell>
          <cell r="AG139">
            <v>-13</v>
          </cell>
          <cell r="AH139">
            <v>-41</v>
          </cell>
          <cell r="AI139">
            <v>-5</v>
          </cell>
          <cell r="AJ139">
            <v>-14</v>
          </cell>
          <cell r="AK139">
            <v>-9</v>
          </cell>
          <cell r="AL139">
            <v>-17</v>
          </cell>
          <cell r="AM139">
            <v>-45</v>
          </cell>
          <cell r="AN139">
            <v>-41.614999999999995</v>
          </cell>
          <cell r="AO139">
            <v>-41.614999999999995</v>
          </cell>
          <cell r="AP139">
            <v>-42.364069999999998</v>
          </cell>
          <cell r="AQ139">
            <v>-43.168987329999993</v>
          </cell>
          <cell r="AR139">
            <v>-44.032367076599996</v>
          </cell>
          <cell r="AS139">
            <v>-44.913014418132001</v>
          </cell>
          <cell r="AT139">
            <v>-45.811274706494643</v>
          </cell>
        </row>
        <row r="140">
          <cell r="G140">
            <v>-832</v>
          </cell>
          <cell r="H140">
            <v>-812</v>
          </cell>
          <cell r="I140">
            <v>-585</v>
          </cell>
          <cell r="J140">
            <v>-133</v>
          </cell>
          <cell r="K140">
            <v>-160</v>
          </cell>
          <cell r="L140">
            <v>-189</v>
          </cell>
          <cell r="M140">
            <v>-126</v>
          </cell>
          <cell r="N140">
            <v>-608</v>
          </cell>
          <cell r="O140">
            <v>-146</v>
          </cell>
          <cell r="P140">
            <v>-136</v>
          </cell>
          <cell r="Q140">
            <v>-153</v>
          </cell>
          <cell r="R140">
            <v>-167</v>
          </cell>
          <cell r="S140">
            <v>-602</v>
          </cell>
          <cell r="T140">
            <v>-59</v>
          </cell>
          <cell r="U140">
            <v>-150</v>
          </cell>
          <cell r="V140">
            <v>-140</v>
          </cell>
          <cell r="W140">
            <v>-123</v>
          </cell>
          <cell r="X140">
            <v>-472</v>
          </cell>
          <cell r="Y140">
            <v>-124.89378566536469</v>
          </cell>
          <cell r="Z140">
            <v>-137.04128362886729</v>
          </cell>
          <cell r="AA140">
            <v>-146.02194723190118</v>
          </cell>
          <cell r="AB140">
            <v>-140.15163127906257</v>
          </cell>
          <cell r="AC140">
            <v>-548.10864780519569</v>
          </cell>
          <cell r="AD140">
            <v>-53</v>
          </cell>
          <cell r="AE140">
            <v>-9</v>
          </cell>
          <cell r="AF140">
            <v>-139.86101872474384</v>
          </cell>
          <cell r="AG140">
            <v>-294.69183520431261</v>
          </cell>
          <cell r="AH140">
            <v>-496.55285392905648</v>
          </cell>
          <cell r="AI140">
            <v>-128</v>
          </cell>
          <cell r="AJ140">
            <v>-126</v>
          </cell>
          <cell r="AK140">
            <v>-143</v>
          </cell>
          <cell r="AL140">
            <v>-130</v>
          </cell>
          <cell r="AM140">
            <v>-527</v>
          </cell>
          <cell r="AN140">
            <v>-648.18465187226298</v>
          </cell>
          <cell r="AO140">
            <v>-681.35298805370621</v>
          </cell>
          <cell r="AP140">
            <v>-717.30008605044384</v>
          </cell>
          <cell r="AQ140">
            <v>-779.84775190283858</v>
          </cell>
          <cell r="AR140">
            <v>-839.37459213684258</v>
          </cell>
          <cell r="AS140">
            <v>-903.54405471805239</v>
          </cell>
          <cell r="AT140">
            <v>-972.96717659386798</v>
          </cell>
        </row>
        <row r="141">
          <cell r="G141">
            <v>-67</v>
          </cell>
          <cell r="H141">
            <v>-47</v>
          </cell>
          <cell r="I141">
            <v>-48.080999999999996</v>
          </cell>
          <cell r="J141">
            <v>-9.4159999999999968</v>
          </cell>
          <cell r="K141">
            <v>-12.75200000000001</v>
          </cell>
          <cell r="L141">
            <v>-8.1146666666666647</v>
          </cell>
          <cell r="M141">
            <v>-8.7333333333333343</v>
          </cell>
          <cell r="N141">
            <v>-39.016000000000005</v>
          </cell>
          <cell r="O141">
            <v>-6.304000000000002</v>
          </cell>
          <cell r="P141">
            <v>-9.9915264797507746</v>
          </cell>
          <cell r="Q141">
            <v>-8.5749034267912805</v>
          </cell>
          <cell r="R141">
            <v>-10.94335202492212</v>
          </cell>
          <cell r="S141">
            <v>-35.813781931464177</v>
          </cell>
          <cell r="T141">
            <v>-7.6273146417445474</v>
          </cell>
          <cell r="U141">
            <v>-17.206454828660441</v>
          </cell>
          <cell r="V141">
            <v>-37.254629283489095</v>
          </cell>
          <cell r="W141">
            <v>-12.500261682242993</v>
          </cell>
          <cell r="X141">
            <v>-74.588660436137076</v>
          </cell>
          <cell r="Y141">
            <v>-3.5710156653646683</v>
          </cell>
          <cell r="Z141">
            <v>-8.1159836288672622</v>
          </cell>
          <cell r="AA141">
            <v>-3.9441172319011355</v>
          </cell>
          <cell r="AB141">
            <v>-7.2763312790625605</v>
          </cell>
          <cell r="AC141">
            <v>-22.907447805195627</v>
          </cell>
          <cell r="AD141">
            <v>148</v>
          </cell>
          <cell r="AE141">
            <v>136</v>
          </cell>
          <cell r="AF141">
            <v>5</v>
          </cell>
          <cell r="AG141">
            <v>-163</v>
          </cell>
          <cell r="AH141">
            <v>126</v>
          </cell>
          <cell r="AI141">
            <v>-7.8073021806853689</v>
          </cell>
          <cell r="AJ141">
            <v>-11.623077881619935</v>
          </cell>
          <cell r="AK141">
            <v>-12.145046728971977</v>
          </cell>
          <cell r="AL141">
            <v>-18.266666666666666</v>
          </cell>
          <cell r="AM141">
            <v>-49.842093457943918</v>
          </cell>
          <cell r="AN141">
            <v>127.88999999999999</v>
          </cell>
          <cell r="AO141">
            <v>127.88999999999999</v>
          </cell>
          <cell r="AP141">
            <v>130.19201999999999</v>
          </cell>
          <cell r="AQ141">
            <v>132.66566837999997</v>
          </cell>
          <cell r="AR141">
            <v>135.31898174759996</v>
          </cell>
          <cell r="AS141">
            <v>138.02536138255198</v>
          </cell>
          <cell r="AT141">
            <v>140.78586861020301</v>
          </cell>
        </row>
        <row r="142">
          <cell r="G142">
            <v>-765</v>
          </cell>
          <cell r="H142">
            <v>-765</v>
          </cell>
          <cell r="I142">
            <v>-536.91899999999998</v>
          </cell>
          <cell r="J142">
            <v>-123.584</v>
          </cell>
          <cell r="K142">
            <v>-147.24799999999999</v>
          </cell>
          <cell r="L142">
            <v>-180.88533333333334</v>
          </cell>
          <cell r="M142">
            <v>-117.26666666666667</v>
          </cell>
          <cell r="N142">
            <v>-568.98400000000004</v>
          </cell>
          <cell r="O142">
            <v>-139.696</v>
          </cell>
          <cell r="P142">
            <v>-126.00847352024923</v>
          </cell>
          <cell r="Q142">
            <v>-144.42509657320872</v>
          </cell>
          <cell r="R142">
            <v>-156.05664797507788</v>
          </cell>
          <cell r="S142">
            <v>-566.18621806853582</v>
          </cell>
          <cell r="T142">
            <v>-51.372685358255453</v>
          </cell>
          <cell r="U142">
            <v>-132.79354517133956</v>
          </cell>
          <cell r="V142">
            <v>-102.74537071651091</v>
          </cell>
          <cell r="W142">
            <v>-110.49973831775701</v>
          </cell>
          <cell r="X142">
            <v>-397.4113395638629</v>
          </cell>
          <cell r="Y142">
            <v>-121.32277000000002</v>
          </cell>
          <cell r="Z142">
            <v>-128.92530000000002</v>
          </cell>
          <cell r="AA142">
            <v>-142.07783000000003</v>
          </cell>
          <cell r="AB142">
            <v>-132.87530000000001</v>
          </cell>
          <cell r="AC142">
            <v>-525.20120000000009</v>
          </cell>
          <cell r="AD142">
            <v>-201</v>
          </cell>
          <cell r="AE142">
            <v>-145</v>
          </cell>
          <cell r="AF142">
            <v>-144.86101872474384</v>
          </cell>
          <cell r="AG142">
            <v>-131.69183520431258</v>
          </cell>
          <cell r="AH142">
            <v>-622.55285392905648</v>
          </cell>
          <cell r="AI142">
            <v>-120.19269781931463</v>
          </cell>
          <cell r="AJ142">
            <v>-114.37692211838007</v>
          </cell>
          <cell r="AK142">
            <v>-130.85495327102802</v>
          </cell>
          <cell r="AL142">
            <v>-111.73333333333333</v>
          </cell>
          <cell r="AM142">
            <v>-477.15790654205608</v>
          </cell>
          <cell r="AN142">
            <v>-776.07465187226296</v>
          </cell>
          <cell r="AO142">
            <v>-809.2429880537062</v>
          </cell>
          <cell r="AP142">
            <v>-847.49210605044379</v>
          </cell>
          <cell r="AQ142">
            <v>-912.51342028283852</v>
          </cell>
          <cell r="AR142">
            <v>-974.69357388444257</v>
          </cell>
          <cell r="AS142">
            <v>-1041.5694161006045</v>
          </cell>
          <cell r="AT142">
            <v>-1113.753045204071</v>
          </cell>
        </row>
        <row r="144">
          <cell r="B144">
            <v>-442</v>
          </cell>
          <cell r="C144">
            <v>-492</v>
          </cell>
          <cell r="D144">
            <v>-356</v>
          </cell>
          <cell r="E144">
            <v>-378</v>
          </cell>
          <cell r="F144">
            <v>-528</v>
          </cell>
          <cell r="G144">
            <v>-801</v>
          </cell>
          <cell r="H144">
            <v>-723</v>
          </cell>
          <cell r="I144">
            <v>-1381</v>
          </cell>
          <cell r="J144">
            <v>-354</v>
          </cell>
          <cell r="K144">
            <v>-370</v>
          </cell>
          <cell r="L144">
            <v>-436</v>
          </cell>
          <cell r="M144">
            <v>-483</v>
          </cell>
          <cell r="N144">
            <v>-1643</v>
          </cell>
          <cell r="O144">
            <v>-441</v>
          </cell>
          <cell r="P144">
            <v>-269</v>
          </cell>
          <cell r="Q144">
            <v>-261</v>
          </cell>
          <cell r="R144">
            <v>-252</v>
          </cell>
          <cell r="S144">
            <v>-1223</v>
          </cell>
          <cell r="T144">
            <v>-426</v>
          </cell>
          <cell r="U144">
            <v>-237</v>
          </cell>
          <cell r="V144">
            <v>-322</v>
          </cell>
          <cell r="W144">
            <v>-309</v>
          </cell>
          <cell r="X144">
            <v>-1294</v>
          </cell>
          <cell r="Y144">
            <v>-227.52099999999996</v>
          </cell>
          <cell r="Z144">
            <v>-319.23300000000006</v>
          </cell>
          <cell r="AA144">
            <v>-411.98</v>
          </cell>
          <cell r="AB144">
            <v>-502.79899999999998</v>
          </cell>
          <cell r="AC144">
            <v>-1461.5329999999999</v>
          </cell>
          <cell r="AD144">
            <v>-203</v>
          </cell>
          <cell r="AE144">
            <v>-236</v>
          </cell>
          <cell r="AF144">
            <v>-133.4</v>
          </cell>
          <cell r="AG144">
            <v>-122.5</v>
          </cell>
          <cell r="AH144">
            <v>-694.9</v>
          </cell>
          <cell r="AI144">
            <v>-279</v>
          </cell>
          <cell r="AJ144">
            <v>-269</v>
          </cell>
          <cell r="AK144">
            <v>-159</v>
          </cell>
          <cell r="AL144">
            <v>-204</v>
          </cell>
          <cell r="AM144">
            <v>-911</v>
          </cell>
          <cell r="AN144">
            <v>-608.5</v>
          </cell>
          <cell r="AO144">
            <v>-608.5</v>
          </cell>
          <cell r="AP144">
            <v>-625.86414392059567</v>
          </cell>
          <cell r="AQ144">
            <v>-1762.0522388059701</v>
          </cell>
          <cell r="AR144">
            <v>-1966.1417910447763</v>
          </cell>
          <cell r="AS144">
            <v>-2101.4104477611941</v>
          </cell>
          <cell r="AT144">
            <v>-2101.4104477611941</v>
          </cell>
        </row>
        <row r="145">
          <cell r="B145">
            <v>-6</v>
          </cell>
          <cell r="C145">
            <v>-70</v>
          </cell>
          <cell r="D145">
            <v>-103</v>
          </cell>
          <cell r="E145">
            <v>-166</v>
          </cell>
          <cell r="F145">
            <v>-279</v>
          </cell>
          <cell r="G145">
            <v>-270</v>
          </cell>
          <cell r="H145">
            <v>-291</v>
          </cell>
          <cell r="I145">
            <v>-343</v>
          </cell>
          <cell r="N145">
            <v>-324</v>
          </cell>
          <cell r="S145">
            <v>-364.90000000000003</v>
          </cell>
          <cell r="X145">
            <v>-358.76</v>
          </cell>
          <cell r="AC145">
            <v>-293.23789600000003</v>
          </cell>
          <cell r="AH145">
            <v>-240.42992754000002</v>
          </cell>
          <cell r="AN145">
            <v>-186.681681</v>
          </cell>
          <cell r="AO145">
            <v>-197.121681</v>
          </cell>
          <cell r="AP145">
            <v>-229.7796402260546</v>
          </cell>
          <cell r="AQ145">
            <v>-266.0186951687345</v>
          </cell>
          <cell r="AR145">
            <v>-281.11309124627792</v>
          </cell>
          <cell r="AS145">
            <v>-296.91241816377169</v>
          </cell>
          <cell r="AT145">
            <v>-313.58496899813895</v>
          </cell>
        </row>
        <row r="146">
          <cell r="B146">
            <v>-436</v>
          </cell>
          <cell r="C146">
            <v>-422</v>
          </cell>
          <cell r="D146">
            <v>-253</v>
          </cell>
          <cell r="E146">
            <v>-212</v>
          </cell>
          <cell r="F146">
            <v>-249</v>
          </cell>
          <cell r="G146">
            <v>-531</v>
          </cell>
          <cell r="H146">
            <v>-432</v>
          </cell>
          <cell r="I146">
            <v>-1038</v>
          </cell>
          <cell r="N146">
            <v>-1319</v>
          </cell>
          <cell r="S146">
            <v>-858.09999999999991</v>
          </cell>
          <cell r="X146">
            <v>-935.24</v>
          </cell>
          <cell r="AC146">
            <v>-1168.2951039999998</v>
          </cell>
          <cell r="AH146">
            <v>-454.47007245999998</v>
          </cell>
          <cell r="AN146">
            <v>-421.81831899999997</v>
          </cell>
          <cell r="AO146">
            <v>-411.37831900000003</v>
          </cell>
          <cell r="AP146">
            <v>-396.08450369454107</v>
          </cell>
          <cell r="AQ146">
            <v>-1496.0335436372357</v>
          </cell>
          <cell r="AR146">
            <v>-1685.0286997984983</v>
          </cell>
          <cell r="AS146">
            <v>-1804.4980295974224</v>
          </cell>
          <cell r="AT146">
            <v>-1787.8254787630551</v>
          </cell>
        </row>
        <row r="148"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N148">
            <v>-428.4</v>
          </cell>
          <cell r="AO148">
            <v>-428.4</v>
          </cell>
          <cell r="AP148">
            <v>-513.6</v>
          </cell>
          <cell r="AQ148">
            <v>-956</v>
          </cell>
          <cell r="AR148">
            <v>-986</v>
          </cell>
          <cell r="AS148">
            <v>-1065</v>
          </cell>
          <cell r="AT148">
            <v>-1229</v>
          </cell>
        </row>
        <row r="150">
          <cell r="B150">
            <v>-3074</v>
          </cell>
          <cell r="C150">
            <v>-1763</v>
          </cell>
          <cell r="D150">
            <v>-2368</v>
          </cell>
          <cell r="E150">
            <v>-765</v>
          </cell>
          <cell r="F150">
            <v>-592</v>
          </cell>
          <cell r="G150">
            <v>-1745</v>
          </cell>
          <cell r="H150">
            <v>-1713.7672000000002</v>
          </cell>
          <cell r="I150">
            <v>-1895</v>
          </cell>
          <cell r="J150">
            <v>-303.41399999999999</v>
          </cell>
          <cell r="K150">
            <v>-656.31200000000001</v>
          </cell>
          <cell r="L150">
            <v>-305.79999999999995</v>
          </cell>
          <cell r="M150">
            <v>-645.26700000000005</v>
          </cell>
          <cell r="N150">
            <v>-1910.7930000000001</v>
          </cell>
          <cell r="O150">
            <v>-226.83999999999997</v>
          </cell>
          <cell r="P150">
            <v>-719.95</v>
          </cell>
          <cell r="Q150">
            <v>-189</v>
          </cell>
          <cell r="R150">
            <v>-589</v>
          </cell>
          <cell r="S150">
            <v>-1724.73</v>
          </cell>
          <cell r="T150">
            <v>-481.63</v>
          </cell>
          <cell r="U150">
            <v>-619.46</v>
          </cell>
          <cell r="V150">
            <v>-435.37</v>
          </cell>
          <cell r="W150">
            <v>-469.84000000000003</v>
          </cell>
          <cell r="X150">
            <v>-2006.3000000000002</v>
          </cell>
          <cell r="Y150">
            <v>-162.01822870767325</v>
          </cell>
          <cell r="Z150">
            <v>-288.15136491392332</v>
          </cell>
          <cell r="AA150">
            <v>-195.14701808105872</v>
          </cell>
          <cell r="AB150">
            <v>-377.23345189118737</v>
          </cell>
          <cell r="AC150">
            <v>-1022.5500635938424</v>
          </cell>
          <cell r="AD150">
            <v>-280</v>
          </cell>
          <cell r="AE150">
            <v>-475</v>
          </cell>
          <cell r="AF150">
            <v>-148.04669720903149</v>
          </cell>
          <cell r="AG150">
            <v>-268.15068426827833</v>
          </cell>
          <cell r="AH150">
            <v>-1171.1973814773098</v>
          </cell>
          <cell r="AI150">
            <v>-337.08999999999992</v>
          </cell>
          <cell r="AJ150">
            <v>-507.26</v>
          </cell>
          <cell r="AK150">
            <v>-324.31999999999994</v>
          </cell>
          <cell r="AL150">
            <v>-300</v>
          </cell>
          <cell r="AM150">
            <v>-1468.67</v>
          </cell>
          <cell r="AN150">
            <v>-1545.5097056658749</v>
          </cell>
          <cell r="AO150">
            <v>-1545.4697056658749</v>
          </cell>
          <cell r="AP150">
            <v>-2189.5578306820817</v>
          </cell>
          <cell r="AQ150">
            <v>-2245.1656492586735</v>
          </cell>
          <cell r="AR150">
            <v>-3472.2069980118058</v>
          </cell>
          <cell r="AS150">
            <v>-4204.2249111667825</v>
          </cell>
          <cell r="AT150">
            <v>-4885.3939689609197</v>
          </cell>
        </row>
        <row r="152">
          <cell r="B152">
            <v>-108</v>
          </cell>
          <cell r="C152">
            <v>-142</v>
          </cell>
          <cell r="D152">
            <v>-79</v>
          </cell>
          <cell r="E152">
            <v>578</v>
          </cell>
          <cell r="F152">
            <v>-65</v>
          </cell>
          <cell r="G152">
            <v>-321</v>
          </cell>
          <cell r="H152">
            <v>-227</v>
          </cell>
          <cell r="I152">
            <v>-403</v>
          </cell>
          <cell r="J152">
            <v>-99</v>
          </cell>
          <cell r="K152">
            <v>-95</v>
          </cell>
          <cell r="L152">
            <v>-156</v>
          </cell>
          <cell r="M152">
            <v>-5</v>
          </cell>
          <cell r="N152">
            <v>-355</v>
          </cell>
          <cell r="O152">
            <v>-124</v>
          </cell>
          <cell r="P152">
            <v>-145</v>
          </cell>
          <cell r="Q152">
            <v>-84</v>
          </cell>
          <cell r="R152">
            <v>-72</v>
          </cell>
          <cell r="S152">
            <v>-425</v>
          </cell>
          <cell r="T152">
            <v>-418</v>
          </cell>
          <cell r="U152">
            <v>-263</v>
          </cell>
          <cell r="V152">
            <v>-317</v>
          </cell>
          <cell r="W152">
            <v>-188</v>
          </cell>
          <cell r="X152">
            <v>-1186</v>
          </cell>
          <cell r="Y152">
            <v>-171.24281249999996</v>
          </cell>
          <cell r="Z152">
            <v>-198.94687500000001</v>
          </cell>
          <cell r="AA152">
            <v>-214.98750000000001</v>
          </cell>
          <cell r="AB152">
            <v>-215.35</v>
          </cell>
          <cell r="AC152">
            <v>-800.52718749999985</v>
          </cell>
          <cell r="AD152">
            <v>-180</v>
          </cell>
          <cell r="AE152">
            <v>-242</v>
          </cell>
          <cell r="AF152">
            <v>-73.972562500000038</v>
          </cell>
          <cell r="AG152">
            <v>-157.31006250000002</v>
          </cell>
          <cell r="AH152">
            <v>-653.28262500000005</v>
          </cell>
          <cell r="AI152">
            <v>-179</v>
          </cell>
          <cell r="AJ152">
            <v>-241</v>
          </cell>
          <cell r="AK152">
            <v>-114</v>
          </cell>
          <cell r="AL152">
            <v>-21</v>
          </cell>
          <cell r="AM152">
            <v>-555</v>
          </cell>
          <cell r="AN152">
            <v>-1021.8499999999999</v>
          </cell>
          <cell r="AO152">
            <v>-1021.8499999999999</v>
          </cell>
          <cell r="AP152">
            <v>-1071.9055119851116</v>
          </cell>
          <cell r="AQ152">
            <v>-1235.82262509</v>
          </cell>
          <cell r="AR152">
            <v>-1563.8761587917998</v>
          </cell>
          <cell r="AS152">
            <v>-1734.9507631676358</v>
          </cell>
          <cell r="AT152">
            <v>-1923.0668596309886</v>
          </cell>
        </row>
        <row r="154">
          <cell r="B154">
            <v>3</v>
          </cell>
          <cell r="C154">
            <v>68</v>
          </cell>
          <cell r="D154">
            <v>146</v>
          </cell>
          <cell r="E154">
            <v>802</v>
          </cell>
          <cell r="F154">
            <v>163</v>
          </cell>
          <cell r="G154">
            <v>186</v>
          </cell>
          <cell r="H154">
            <v>347</v>
          </cell>
          <cell r="I154">
            <v>286</v>
          </cell>
          <cell r="J154">
            <v>64</v>
          </cell>
          <cell r="K154">
            <v>30</v>
          </cell>
          <cell r="L154">
            <v>60</v>
          </cell>
          <cell r="M154">
            <v>109</v>
          </cell>
          <cell r="N154">
            <v>263</v>
          </cell>
          <cell r="O154">
            <v>27</v>
          </cell>
          <cell r="P154">
            <v>26</v>
          </cell>
          <cell r="Q154">
            <v>44</v>
          </cell>
          <cell r="R154">
            <v>54</v>
          </cell>
          <cell r="S154">
            <v>151</v>
          </cell>
          <cell r="T154">
            <v>16</v>
          </cell>
          <cell r="U154">
            <v>93</v>
          </cell>
          <cell r="V154">
            <v>112</v>
          </cell>
          <cell r="W154">
            <v>63</v>
          </cell>
          <cell r="X154">
            <v>284</v>
          </cell>
          <cell r="Y154">
            <v>16.795000000000002</v>
          </cell>
          <cell r="Z154">
            <v>16.795000000000002</v>
          </cell>
          <cell r="AA154">
            <v>16.795000000000002</v>
          </cell>
          <cell r="AB154">
            <v>16.795000000000002</v>
          </cell>
          <cell r="AC154">
            <v>67.180000000000007</v>
          </cell>
          <cell r="AD154">
            <v>22</v>
          </cell>
          <cell r="AE154">
            <v>138</v>
          </cell>
          <cell r="AF154">
            <v>144.85399999999998</v>
          </cell>
          <cell r="AG154">
            <v>61.853999999999999</v>
          </cell>
          <cell r="AH154">
            <v>366.70799999999997</v>
          </cell>
          <cell r="AI154">
            <v>23</v>
          </cell>
          <cell r="AJ154">
            <v>139</v>
          </cell>
          <cell r="AK154">
            <v>119</v>
          </cell>
          <cell r="AL154">
            <v>179</v>
          </cell>
          <cell r="AM154">
            <v>460</v>
          </cell>
          <cell r="AN154">
            <v>107.105</v>
          </cell>
          <cell r="AO154">
            <v>107.105</v>
          </cell>
          <cell r="AP154">
            <v>110.08648801488836</v>
          </cell>
          <cell r="AQ154">
            <v>116.37031491</v>
          </cell>
          <cell r="AR154">
            <v>117.5177212082</v>
          </cell>
          <cell r="AS154">
            <v>118.66807563236399</v>
          </cell>
          <cell r="AT154">
            <v>118.82143714501127</v>
          </cell>
        </row>
        <row r="156">
          <cell r="B156">
            <v>0</v>
          </cell>
          <cell r="C156">
            <v>68</v>
          </cell>
          <cell r="D156">
            <v>134</v>
          </cell>
          <cell r="E156">
            <v>793</v>
          </cell>
          <cell r="F156">
            <v>147</v>
          </cell>
          <cell r="G156">
            <v>84</v>
          </cell>
          <cell r="H156">
            <v>262</v>
          </cell>
          <cell r="I156">
            <v>252</v>
          </cell>
          <cell r="J156">
            <v>58</v>
          </cell>
          <cell r="K156">
            <v>21</v>
          </cell>
          <cell r="L156">
            <v>52</v>
          </cell>
          <cell r="M156">
            <v>47</v>
          </cell>
          <cell r="N156">
            <v>178</v>
          </cell>
          <cell r="O156">
            <v>13</v>
          </cell>
          <cell r="P156">
            <v>23</v>
          </cell>
          <cell r="Q156">
            <v>43</v>
          </cell>
          <cell r="R156">
            <v>52</v>
          </cell>
          <cell r="S156">
            <v>131</v>
          </cell>
          <cell r="T156">
            <v>10</v>
          </cell>
          <cell r="U156">
            <v>71</v>
          </cell>
          <cell r="V156">
            <v>104</v>
          </cell>
          <cell r="W156">
            <v>40</v>
          </cell>
          <cell r="X156">
            <v>225</v>
          </cell>
          <cell r="Y156">
            <v>14.5</v>
          </cell>
          <cell r="Z156">
            <v>14.5</v>
          </cell>
          <cell r="AA156">
            <v>14.5</v>
          </cell>
          <cell r="AB156">
            <v>14.5</v>
          </cell>
          <cell r="AC156">
            <v>58</v>
          </cell>
          <cell r="AD156">
            <v>22</v>
          </cell>
          <cell r="AE156">
            <v>138</v>
          </cell>
          <cell r="AF156">
            <v>115</v>
          </cell>
          <cell r="AG156">
            <v>32</v>
          </cell>
          <cell r="AH156">
            <v>307</v>
          </cell>
          <cell r="AI156">
            <v>22</v>
          </cell>
          <cell r="AJ156">
            <v>138</v>
          </cell>
          <cell r="AK156">
            <v>115</v>
          </cell>
          <cell r="AL156">
            <v>178</v>
          </cell>
          <cell r="AM156">
            <v>453</v>
          </cell>
          <cell r="AN156">
            <v>100</v>
          </cell>
          <cell r="AO156">
            <v>100</v>
          </cell>
          <cell r="AP156">
            <v>102.85359801488836</v>
          </cell>
          <cell r="AQ156">
            <v>109</v>
          </cell>
          <cell r="AR156">
            <v>110</v>
          </cell>
          <cell r="AS156">
            <v>111</v>
          </cell>
          <cell r="AT156">
            <v>111</v>
          </cell>
        </row>
        <row r="157">
          <cell r="B157">
            <v>3</v>
          </cell>
          <cell r="C157">
            <v>0</v>
          </cell>
          <cell r="D157">
            <v>12</v>
          </cell>
          <cell r="E157">
            <v>9</v>
          </cell>
          <cell r="F157">
            <v>16</v>
          </cell>
          <cell r="G157">
            <v>102</v>
          </cell>
          <cell r="H157">
            <v>85</v>
          </cell>
          <cell r="I157">
            <v>34</v>
          </cell>
          <cell r="J157">
            <v>6</v>
          </cell>
          <cell r="K157">
            <v>9</v>
          </cell>
          <cell r="L157">
            <v>8</v>
          </cell>
          <cell r="M157">
            <v>62</v>
          </cell>
          <cell r="N157">
            <v>85</v>
          </cell>
          <cell r="O157">
            <v>14</v>
          </cell>
          <cell r="P157">
            <v>3</v>
          </cell>
          <cell r="Q157">
            <v>1</v>
          </cell>
          <cell r="R157">
            <v>2</v>
          </cell>
          <cell r="S157">
            <v>20</v>
          </cell>
          <cell r="T157">
            <v>6</v>
          </cell>
          <cell r="U157">
            <v>22</v>
          </cell>
          <cell r="V157">
            <v>8</v>
          </cell>
          <cell r="W157">
            <v>23</v>
          </cell>
          <cell r="X157">
            <v>59</v>
          </cell>
          <cell r="Y157">
            <v>2.2949999999999999</v>
          </cell>
          <cell r="Z157">
            <v>2.2949999999999999</v>
          </cell>
          <cell r="AA157">
            <v>2.2949999999999999</v>
          </cell>
          <cell r="AB157">
            <v>2.2949999999999999</v>
          </cell>
          <cell r="AC157">
            <v>9.18</v>
          </cell>
          <cell r="AD157">
            <v>0</v>
          </cell>
          <cell r="AE157">
            <v>0</v>
          </cell>
          <cell r="AF157">
            <v>29.853999999999999</v>
          </cell>
          <cell r="AG157">
            <v>29.853999999999999</v>
          </cell>
          <cell r="AH157">
            <v>59.707999999999998</v>
          </cell>
          <cell r="AI157">
            <v>1</v>
          </cell>
          <cell r="AJ157">
            <v>1</v>
          </cell>
          <cell r="AK157">
            <v>4</v>
          </cell>
          <cell r="AL157">
            <v>1</v>
          </cell>
          <cell r="AM157">
            <v>7</v>
          </cell>
          <cell r="AN157">
            <v>7.1049999999999995</v>
          </cell>
          <cell r="AO157">
            <v>7.1049999999999995</v>
          </cell>
          <cell r="AP157">
            <v>7.2328899999999994</v>
          </cell>
          <cell r="AQ157">
            <v>7.3703149099999985</v>
          </cell>
          <cell r="AR157">
            <v>7.5177212081999985</v>
          </cell>
          <cell r="AS157">
            <v>7.6680756323639985</v>
          </cell>
          <cell r="AT157">
            <v>7.821437145011279</v>
          </cell>
        </row>
        <row r="159">
          <cell r="B159">
            <v>-111</v>
          </cell>
          <cell r="C159">
            <v>-210</v>
          </cell>
          <cell r="D159">
            <v>-225</v>
          </cell>
          <cell r="E159">
            <v>-224</v>
          </cell>
          <cell r="F159">
            <v>-228</v>
          </cell>
          <cell r="G159">
            <v>-507</v>
          </cell>
          <cell r="H159">
            <v>-574</v>
          </cell>
          <cell r="I159">
            <v>-689</v>
          </cell>
          <cell r="J159">
            <v>-163</v>
          </cell>
          <cell r="K159">
            <v>-125</v>
          </cell>
          <cell r="L159">
            <v>-216</v>
          </cell>
          <cell r="M159">
            <v>-114</v>
          </cell>
          <cell r="N159">
            <v>-618</v>
          </cell>
          <cell r="O159">
            <v>-151</v>
          </cell>
          <cell r="P159">
            <v>-171</v>
          </cell>
          <cell r="Q159">
            <v>-128</v>
          </cell>
          <cell r="R159">
            <v>-126</v>
          </cell>
          <cell r="S159">
            <v>-576</v>
          </cell>
          <cell r="T159">
            <v>-434</v>
          </cell>
          <cell r="U159">
            <v>-356</v>
          </cell>
          <cell r="V159">
            <v>-429</v>
          </cell>
          <cell r="W159">
            <v>-251</v>
          </cell>
          <cell r="X159">
            <v>-1470</v>
          </cell>
          <cell r="Y159">
            <v>-188.03781249999997</v>
          </cell>
          <cell r="Z159">
            <v>-215.74187499999999</v>
          </cell>
          <cell r="AA159">
            <v>-231.7825</v>
          </cell>
          <cell r="AB159">
            <v>-232.14500000000001</v>
          </cell>
          <cell r="AC159">
            <v>-867.70718749999992</v>
          </cell>
          <cell r="AD159">
            <v>-202</v>
          </cell>
          <cell r="AE159">
            <v>-380</v>
          </cell>
          <cell r="AF159">
            <v>-218.82656250000002</v>
          </cell>
          <cell r="AG159">
            <v>-219.16406250000003</v>
          </cell>
          <cell r="AH159">
            <v>-1019.990625</v>
          </cell>
          <cell r="AI159">
            <v>-202</v>
          </cell>
          <cell r="AJ159">
            <v>-380</v>
          </cell>
          <cell r="AK159">
            <v>-233</v>
          </cell>
          <cell r="AL159">
            <v>-200</v>
          </cell>
          <cell r="AM159">
            <v>-1015</v>
          </cell>
          <cell r="AN159">
            <v>-1128.9549999999999</v>
          </cell>
          <cell r="AO159">
            <v>-1128.9549999999999</v>
          </cell>
          <cell r="AP159">
            <v>-1181.992</v>
          </cell>
          <cell r="AQ159">
            <v>-1352.1929399999999</v>
          </cell>
          <cell r="AR159">
            <v>-1681.3938799999999</v>
          </cell>
          <cell r="AS159">
            <v>-1853.6188387999998</v>
          </cell>
          <cell r="AT159">
            <v>-2041.8882967759998</v>
          </cell>
        </row>
        <row r="161">
          <cell r="B161">
            <v>0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-119</v>
          </cell>
          <cell r="AR161">
            <v>-397</v>
          </cell>
          <cell r="AS161">
            <v>-517</v>
          </cell>
          <cell r="AT161">
            <v>-652</v>
          </cell>
        </row>
        <row r="163">
          <cell r="B163">
            <v>-111</v>
          </cell>
          <cell r="C163">
            <v>-210</v>
          </cell>
          <cell r="D163">
            <v>-225</v>
          </cell>
          <cell r="E163">
            <v>-224</v>
          </cell>
          <cell r="F163">
            <v>-228</v>
          </cell>
          <cell r="G163">
            <v>-507</v>
          </cell>
          <cell r="H163">
            <v>-574</v>
          </cell>
          <cell r="I163">
            <v>-689</v>
          </cell>
          <cell r="J163">
            <v>-163</v>
          </cell>
          <cell r="K163">
            <v>-125</v>
          </cell>
          <cell r="L163">
            <v>-216</v>
          </cell>
          <cell r="M163">
            <v>-114</v>
          </cell>
          <cell r="N163">
            <v>-618</v>
          </cell>
          <cell r="O163">
            <v>-151</v>
          </cell>
          <cell r="P163">
            <v>-171</v>
          </cell>
          <cell r="Q163">
            <v>-128</v>
          </cell>
          <cell r="R163">
            <v>-126</v>
          </cell>
          <cell r="S163">
            <v>-576</v>
          </cell>
          <cell r="T163">
            <v>-434</v>
          </cell>
          <cell r="U163">
            <v>-356</v>
          </cell>
          <cell r="V163">
            <v>-429</v>
          </cell>
          <cell r="W163">
            <v>-251</v>
          </cell>
          <cell r="X163">
            <v>-1470</v>
          </cell>
          <cell r="Y163">
            <v>-188.03781249999997</v>
          </cell>
          <cell r="Z163">
            <v>-215.74187499999999</v>
          </cell>
          <cell r="AA163">
            <v>-231.7825</v>
          </cell>
          <cell r="AB163">
            <v>-232.14500000000001</v>
          </cell>
          <cell r="AC163">
            <v>-867.70718749999992</v>
          </cell>
          <cell r="AD163">
            <v>-202</v>
          </cell>
          <cell r="AE163">
            <v>-380</v>
          </cell>
          <cell r="AF163">
            <v>-218.82656250000002</v>
          </cell>
          <cell r="AG163">
            <v>-219.16406250000003</v>
          </cell>
          <cell r="AH163">
            <v>-1019.990625</v>
          </cell>
          <cell r="AI163">
            <v>-202</v>
          </cell>
          <cell r="AJ163">
            <v>-380</v>
          </cell>
          <cell r="AK163">
            <v>-233</v>
          </cell>
          <cell r="AL163">
            <v>-200</v>
          </cell>
          <cell r="AM163">
            <v>-1015</v>
          </cell>
          <cell r="AN163">
            <v>-1128.9549999999999</v>
          </cell>
          <cell r="AO163">
            <v>-1128.9549999999999</v>
          </cell>
          <cell r="AP163">
            <v>-1181.992</v>
          </cell>
          <cell r="AQ163">
            <v>-1233.1929399999999</v>
          </cell>
          <cell r="AR163">
            <v>-1284.3938799999999</v>
          </cell>
          <cell r="AS163">
            <v>-1336.6188387999998</v>
          </cell>
          <cell r="AT163">
            <v>-1389.8882967759998</v>
          </cell>
        </row>
        <row r="164">
          <cell r="I164">
            <v>-175</v>
          </cell>
          <cell r="J164">
            <v>-73</v>
          </cell>
          <cell r="K164">
            <v>-25</v>
          </cell>
          <cell r="L164">
            <v>-67</v>
          </cell>
          <cell r="M164">
            <v>-24</v>
          </cell>
          <cell r="N164">
            <v>-189</v>
          </cell>
          <cell r="O164">
            <v>-40</v>
          </cell>
          <cell r="P164">
            <v>-66</v>
          </cell>
          <cell r="Q164">
            <v>-18</v>
          </cell>
          <cell r="R164">
            <v>-11</v>
          </cell>
          <cell r="S164">
            <v>-135</v>
          </cell>
          <cell r="T164">
            <v>-299</v>
          </cell>
          <cell r="U164">
            <v>-209</v>
          </cell>
          <cell r="V164">
            <v>-268</v>
          </cell>
          <cell r="W164">
            <v>-91</v>
          </cell>
          <cell r="X164">
            <v>-867</v>
          </cell>
          <cell r="Y164">
            <v>-38.037812500000001</v>
          </cell>
          <cell r="Z164">
            <v>-65.741874999999993</v>
          </cell>
          <cell r="AA164">
            <v>-81.782499999999999</v>
          </cell>
          <cell r="AB164">
            <v>-82.144999999999996</v>
          </cell>
          <cell r="AC164">
            <v>-267.70718749999992</v>
          </cell>
          <cell r="AD164">
            <v>-24</v>
          </cell>
          <cell r="AE164">
            <v>-212</v>
          </cell>
          <cell r="AF164">
            <v>-48.826562500000023</v>
          </cell>
          <cell r="AG164">
            <v>-49.164062500000028</v>
          </cell>
          <cell r="AH164">
            <v>-333.99062500000002</v>
          </cell>
          <cell r="AI164">
            <v>-24</v>
          </cell>
          <cell r="AJ164">
            <v>-212</v>
          </cell>
          <cell r="AK164">
            <v>-73</v>
          </cell>
          <cell r="AL164">
            <v>-50</v>
          </cell>
          <cell r="AM164">
            <v>-359</v>
          </cell>
        </row>
        <row r="165">
          <cell r="I165">
            <v>-514</v>
          </cell>
          <cell r="J165">
            <v>-90</v>
          </cell>
          <cell r="K165">
            <v>-100</v>
          </cell>
          <cell r="L165">
            <v>-149</v>
          </cell>
          <cell r="M165">
            <v>-90</v>
          </cell>
          <cell r="N165">
            <v>-429</v>
          </cell>
          <cell r="O165">
            <v>-111</v>
          </cell>
          <cell r="P165">
            <v>-105</v>
          </cell>
          <cell r="Q165">
            <v>-110</v>
          </cell>
          <cell r="R165">
            <v>-115</v>
          </cell>
          <cell r="S165">
            <v>-441</v>
          </cell>
          <cell r="T165">
            <v>-135</v>
          </cell>
          <cell r="U165">
            <v>-147</v>
          </cell>
          <cell r="V165">
            <v>-161</v>
          </cell>
          <cell r="W165">
            <v>-160</v>
          </cell>
          <cell r="X165">
            <v>-603</v>
          </cell>
          <cell r="Y165">
            <v>-150</v>
          </cell>
          <cell r="Z165">
            <v>-150</v>
          </cell>
          <cell r="AA165">
            <v>-150</v>
          </cell>
          <cell r="AB165">
            <v>-150</v>
          </cell>
          <cell r="AC165">
            <v>-600</v>
          </cell>
          <cell r="AD165">
            <v>-178</v>
          </cell>
          <cell r="AE165">
            <v>-168</v>
          </cell>
          <cell r="AF165">
            <v>-170</v>
          </cell>
          <cell r="AG165">
            <v>-170</v>
          </cell>
          <cell r="AH165">
            <v>-686</v>
          </cell>
          <cell r="AI165">
            <v>-178</v>
          </cell>
          <cell r="AJ165">
            <v>-168</v>
          </cell>
          <cell r="AK165">
            <v>-160</v>
          </cell>
          <cell r="AL165">
            <v>-150</v>
          </cell>
          <cell r="AM165">
            <v>-656</v>
          </cell>
        </row>
        <row r="167">
          <cell r="B167">
            <v>-2966</v>
          </cell>
          <cell r="C167">
            <v>-1621</v>
          </cell>
          <cell r="D167">
            <v>-2289</v>
          </cell>
          <cell r="E167">
            <v>-1343</v>
          </cell>
          <cell r="F167">
            <v>-527</v>
          </cell>
          <cell r="G167">
            <v>-1424</v>
          </cell>
          <cell r="H167">
            <v>-1486.7672000000002</v>
          </cell>
          <cell r="I167">
            <v>-1492</v>
          </cell>
          <cell r="J167">
            <v>-204.41399999999999</v>
          </cell>
          <cell r="K167">
            <v>-561.31200000000001</v>
          </cell>
          <cell r="L167">
            <v>-149.79999999999995</v>
          </cell>
          <cell r="M167">
            <v>-640.26700000000005</v>
          </cell>
          <cell r="N167">
            <v>-1555.7930000000001</v>
          </cell>
          <cell r="O167">
            <v>-102.83999999999997</v>
          </cell>
          <cell r="P167">
            <v>-574.95000000000005</v>
          </cell>
          <cell r="Q167">
            <v>-105</v>
          </cell>
          <cell r="R167">
            <v>-517</v>
          </cell>
          <cell r="S167">
            <v>-1299.73</v>
          </cell>
          <cell r="T167">
            <v>-63.629999999999995</v>
          </cell>
          <cell r="U167">
            <v>-356.46000000000004</v>
          </cell>
          <cell r="V167">
            <v>-118.37</v>
          </cell>
          <cell r="W167">
            <v>-281.84000000000003</v>
          </cell>
          <cell r="X167">
            <v>-820.30000000000018</v>
          </cell>
          <cell r="Y167">
            <v>9.2245837923267118</v>
          </cell>
          <cell r="Z167">
            <v>-89.204489913923339</v>
          </cell>
          <cell r="AA167">
            <v>19.840481918941236</v>
          </cell>
          <cell r="AB167">
            <v>-161.88345189118741</v>
          </cell>
          <cell r="AC167">
            <v>-222.02287609384257</v>
          </cell>
          <cell r="AD167">
            <v>-100</v>
          </cell>
          <cell r="AE167">
            <v>-233</v>
          </cell>
          <cell r="AF167">
            <v>-74.074134709031455</v>
          </cell>
          <cell r="AG167">
            <v>-110.84062176827831</v>
          </cell>
          <cell r="AH167">
            <v>-517.91475647730977</v>
          </cell>
          <cell r="AI167">
            <v>-158.08999999999992</v>
          </cell>
          <cell r="AJ167">
            <v>-266.26</v>
          </cell>
          <cell r="AK167">
            <v>-210.31999999999994</v>
          </cell>
          <cell r="AL167">
            <v>-279</v>
          </cell>
          <cell r="AM167">
            <v>-913.67000000000007</v>
          </cell>
          <cell r="AN167">
            <v>-523.65970566587498</v>
          </cell>
          <cell r="AO167">
            <v>-523.61970566587502</v>
          </cell>
          <cell r="AP167">
            <v>-1117.6523186969698</v>
          </cell>
          <cell r="AQ167">
            <v>-1009.3430241686738</v>
          </cell>
          <cell r="AR167">
            <v>-1908.3308392200061</v>
          </cell>
          <cell r="AS167">
            <v>-2469.2741479991464</v>
          </cell>
          <cell r="AT167">
            <v>-2962.3271093299313</v>
          </cell>
        </row>
        <row r="169">
          <cell r="B169">
            <v>1452</v>
          </cell>
          <cell r="C169">
            <v>1585</v>
          </cell>
          <cell r="D169">
            <v>1436</v>
          </cell>
          <cell r="E169">
            <v>1855</v>
          </cell>
          <cell r="F169">
            <v>2003</v>
          </cell>
          <cell r="G169">
            <v>1419</v>
          </cell>
          <cell r="H169">
            <v>1250</v>
          </cell>
          <cell r="I169">
            <v>1338</v>
          </cell>
          <cell r="J169">
            <v>418</v>
          </cell>
          <cell r="K169">
            <v>410</v>
          </cell>
          <cell r="L169">
            <v>414</v>
          </cell>
          <cell r="M169">
            <v>358</v>
          </cell>
          <cell r="N169">
            <v>1600</v>
          </cell>
          <cell r="O169">
            <v>336</v>
          </cell>
          <cell r="P169">
            <v>331</v>
          </cell>
          <cell r="Q169">
            <v>358</v>
          </cell>
          <cell r="R169">
            <v>378</v>
          </cell>
          <cell r="S169">
            <v>1403.06</v>
          </cell>
          <cell r="T169">
            <v>380</v>
          </cell>
          <cell r="U169">
            <v>414</v>
          </cell>
          <cell r="V169">
            <v>448</v>
          </cell>
          <cell r="W169">
            <v>493</v>
          </cell>
          <cell r="X169">
            <v>1735</v>
          </cell>
          <cell r="Y169">
            <v>549.56187499999999</v>
          </cell>
          <cell r="Z169">
            <v>554.61628984375</v>
          </cell>
          <cell r="AA169">
            <v>572.27950188661453</v>
          </cell>
          <cell r="AB169">
            <v>577.66729932648582</v>
          </cell>
          <cell r="AC169">
            <v>2254.1249660568506</v>
          </cell>
          <cell r="AD169">
            <v>448</v>
          </cell>
          <cell r="AE169">
            <v>389</v>
          </cell>
          <cell r="AF169">
            <v>525.45500000000004</v>
          </cell>
          <cell r="AG169">
            <v>653.76148169075316</v>
          </cell>
          <cell r="AH169">
            <v>2016.216481690753</v>
          </cell>
          <cell r="AI169">
            <v>413</v>
          </cell>
          <cell r="AJ169">
            <v>382</v>
          </cell>
          <cell r="AK169">
            <v>368</v>
          </cell>
          <cell r="AL169">
            <v>402</v>
          </cell>
          <cell r="AM169">
            <v>1565</v>
          </cell>
          <cell r="AN169">
            <v>1949.5049999999999</v>
          </cell>
          <cell r="AO169">
            <v>1949.5049999999999</v>
          </cell>
          <cell r="AP169">
            <v>2113.0017709451304</v>
          </cell>
          <cell r="AQ169">
            <v>2212.9950515013488</v>
          </cell>
          <cell r="AR169">
            <v>1580.5378367957464</v>
          </cell>
          <cell r="AS169">
            <v>1431.0051695179225</v>
          </cell>
          <cell r="AT169">
            <v>1225.0150865275559</v>
          </cell>
        </row>
        <row r="171">
          <cell r="B171">
            <v>526</v>
          </cell>
          <cell r="C171">
            <v>473</v>
          </cell>
          <cell r="D171">
            <v>294</v>
          </cell>
          <cell r="E171">
            <v>499</v>
          </cell>
          <cell r="F171">
            <v>970</v>
          </cell>
          <cell r="G171">
            <v>718</v>
          </cell>
          <cell r="H171">
            <v>590</v>
          </cell>
          <cell r="I171">
            <v>530</v>
          </cell>
          <cell r="J171">
            <v>194</v>
          </cell>
          <cell r="K171">
            <v>194</v>
          </cell>
          <cell r="L171">
            <v>196</v>
          </cell>
          <cell r="M171">
            <v>146</v>
          </cell>
          <cell r="N171">
            <v>730</v>
          </cell>
          <cell r="O171">
            <v>140</v>
          </cell>
          <cell r="P171">
            <v>127</v>
          </cell>
          <cell r="Q171">
            <v>152</v>
          </cell>
          <cell r="R171">
            <v>177</v>
          </cell>
          <cell r="S171">
            <v>596</v>
          </cell>
          <cell r="T171">
            <v>178</v>
          </cell>
          <cell r="U171">
            <v>199</v>
          </cell>
          <cell r="V171">
            <v>221</v>
          </cell>
          <cell r="W171">
            <v>260</v>
          </cell>
          <cell r="X171">
            <v>858</v>
          </cell>
          <cell r="Y171">
            <v>241.015625</v>
          </cell>
          <cell r="Z171">
            <v>213.43453124999999</v>
          </cell>
          <cell r="AA171">
            <v>223.60725490487499</v>
          </cell>
          <cell r="AB171">
            <v>230.64942908374999</v>
          </cell>
          <cell r="AC171">
            <v>908.70684023862498</v>
          </cell>
          <cell r="AD171">
            <v>201</v>
          </cell>
          <cell r="AE171">
            <v>135</v>
          </cell>
          <cell r="AF171">
            <v>208.135625</v>
          </cell>
          <cell r="AG171">
            <v>168.37666489387811</v>
          </cell>
          <cell r="AH171">
            <v>712.51228989387801</v>
          </cell>
          <cell r="AI171">
            <v>202</v>
          </cell>
          <cell r="AJ171">
            <v>163</v>
          </cell>
          <cell r="AK171">
            <v>148</v>
          </cell>
          <cell r="AL171">
            <v>177</v>
          </cell>
          <cell r="AM171">
            <v>690</v>
          </cell>
          <cell r="AN171">
            <v>599.09699999999998</v>
          </cell>
          <cell r="AO171">
            <v>599.09699999999998</v>
          </cell>
          <cell r="AP171">
            <v>557.88900000000001</v>
          </cell>
          <cell r="AQ171">
            <v>454.71599999999995</v>
          </cell>
          <cell r="AR171">
            <v>338.55860516917767</v>
          </cell>
          <cell r="AS171">
            <v>214.40822870496754</v>
          </cell>
          <cell r="AT171">
            <v>-53.323357453904791</v>
          </cell>
        </row>
        <row r="172">
          <cell r="B172">
            <v>321</v>
          </cell>
          <cell r="C172">
            <v>285</v>
          </cell>
          <cell r="D172">
            <v>215</v>
          </cell>
          <cell r="E172">
            <v>372</v>
          </cell>
          <cell r="F172">
            <v>579</v>
          </cell>
          <cell r="G172">
            <v>506</v>
          </cell>
          <cell r="H172">
            <v>388</v>
          </cell>
          <cell r="I172">
            <v>350</v>
          </cell>
          <cell r="J172">
            <v>122</v>
          </cell>
          <cell r="K172">
            <v>144</v>
          </cell>
          <cell r="L172">
            <v>139</v>
          </cell>
          <cell r="M172">
            <v>108</v>
          </cell>
          <cell r="N172">
            <v>513</v>
          </cell>
          <cell r="O172">
            <v>95</v>
          </cell>
          <cell r="P172">
            <v>94</v>
          </cell>
          <cell r="Q172">
            <v>103</v>
          </cell>
          <cell r="R172">
            <v>144</v>
          </cell>
          <cell r="S172">
            <v>436</v>
          </cell>
          <cell r="T172">
            <v>147</v>
          </cell>
          <cell r="U172">
            <v>168</v>
          </cell>
          <cell r="V172">
            <v>159</v>
          </cell>
          <cell r="W172">
            <v>229</v>
          </cell>
          <cell r="X172">
            <v>703</v>
          </cell>
          <cell r="Y172">
            <v>216.109375</v>
          </cell>
          <cell r="Z172">
            <v>184.015625</v>
          </cell>
          <cell r="AA172">
            <v>183.407098654875</v>
          </cell>
          <cell r="AB172">
            <v>191.33989783375</v>
          </cell>
          <cell r="AC172">
            <v>774.87199648862497</v>
          </cell>
          <cell r="AD172">
            <v>163</v>
          </cell>
          <cell r="AE172">
            <v>110</v>
          </cell>
          <cell r="AF172">
            <v>171.17750000000001</v>
          </cell>
          <cell r="AG172">
            <v>136.17666489387813</v>
          </cell>
          <cell r="AH172">
            <v>580.35416489387808</v>
          </cell>
          <cell r="AI172">
            <v>163</v>
          </cell>
          <cell r="AJ172">
            <v>110</v>
          </cell>
          <cell r="AK172">
            <v>105</v>
          </cell>
          <cell r="AL172">
            <v>114</v>
          </cell>
          <cell r="AM172">
            <v>492</v>
          </cell>
          <cell r="AN172">
            <v>586.70399999999995</v>
          </cell>
          <cell r="AO172">
            <v>586.70399999999995</v>
          </cell>
          <cell r="AP172">
            <v>545.49599999999998</v>
          </cell>
          <cell r="AQ172">
            <v>442.32299999999998</v>
          </cell>
          <cell r="AR172">
            <v>309.69260516917768</v>
          </cell>
          <cell r="AS172">
            <v>168.04922870496756</v>
          </cell>
          <cell r="AT172">
            <v>-118.24635745390479</v>
          </cell>
        </row>
        <row r="173">
          <cell r="B173">
            <v>205</v>
          </cell>
          <cell r="C173">
            <v>188</v>
          </cell>
          <cell r="D173">
            <v>79</v>
          </cell>
          <cell r="E173">
            <v>127</v>
          </cell>
          <cell r="F173">
            <v>391</v>
          </cell>
          <cell r="G173">
            <v>212</v>
          </cell>
          <cell r="H173">
            <v>202</v>
          </cell>
          <cell r="I173">
            <v>180</v>
          </cell>
          <cell r="J173">
            <v>72</v>
          </cell>
          <cell r="K173">
            <v>50</v>
          </cell>
          <cell r="L173">
            <v>57</v>
          </cell>
          <cell r="M173">
            <v>38</v>
          </cell>
          <cell r="N173">
            <v>217</v>
          </cell>
          <cell r="O173">
            <v>45</v>
          </cell>
          <cell r="P173">
            <v>33</v>
          </cell>
          <cell r="Q173">
            <v>49</v>
          </cell>
          <cell r="R173">
            <v>33</v>
          </cell>
          <cell r="S173">
            <v>160</v>
          </cell>
          <cell r="T173">
            <v>31</v>
          </cell>
          <cell r="U173">
            <v>31</v>
          </cell>
          <cell r="V173">
            <v>62</v>
          </cell>
          <cell r="W173">
            <v>31</v>
          </cell>
          <cell r="X173">
            <v>155</v>
          </cell>
          <cell r="Y173">
            <v>24.90625</v>
          </cell>
          <cell r="Z173">
            <v>29.418906249999999</v>
          </cell>
          <cell r="AA173">
            <v>40.200156249999999</v>
          </cell>
          <cell r="AB173">
            <v>39.309531249999999</v>
          </cell>
          <cell r="AC173">
            <v>133.83484375</v>
          </cell>
          <cell r="AD173">
            <v>38</v>
          </cell>
          <cell r="AE173">
            <v>25</v>
          </cell>
          <cell r="AF173">
            <v>36.958125000000003</v>
          </cell>
          <cell r="AG173">
            <v>32.200000000000003</v>
          </cell>
          <cell r="AH173">
            <v>132.15812499999998</v>
          </cell>
          <cell r="AI173">
            <v>39</v>
          </cell>
          <cell r="AJ173">
            <v>53</v>
          </cell>
          <cell r="AK173">
            <v>43</v>
          </cell>
          <cell r="AL173">
            <v>63</v>
          </cell>
          <cell r="AM173">
            <v>198</v>
          </cell>
          <cell r="AN173">
            <v>12.392999999999999</v>
          </cell>
          <cell r="AO173">
            <v>12.392999999999999</v>
          </cell>
          <cell r="AP173">
            <v>12.392999999999999</v>
          </cell>
          <cell r="AQ173">
            <v>12.392999999999999</v>
          </cell>
          <cell r="AR173">
            <v>28.866</v>
          </cell>
          <cell r="AS173">
            <v>46.358999999999995</v>
          </cell>
          <cell r="AT173">
            <v>64.923000000000002</v>
          </cell>
        </row>
        <row r="175">
          <cell r="B175">
            <v>23</v>
          </cell>
          <cell r="C175">
            <v>18</v>
          </cell>
          <cell r="D175">
            <v>36</v>
          </cell>
          <cell r="E175">
            <v>22</v>
          </cell>
          <cell r="F175">
            <v>42</v>
          </cell>
          <cell r="G175">
            <v>20</v>
          </cell>
          <cell r="H175">
            <v>8</v>
          </cell>
          <cell r="I175">
            <v>15</v>
          </cell>
          <cell r="J175">
            <v>7</v>
          </cell>
          <cell r="K175">
            <v>7</v>
          </cell>
          <cell r="L175">
            <v>11</v>
          </cell>
          <cell r="M175">
            <v>6</v>
          </cell>
          <cell r="N175">
            <v>31</v>
          </cell>
          <cell r="O175">
            <v>5</v>
          </cell>
          <cell r="P175">
            <v>7</v>
          </cell>
          <cell r="Q175">
            <v>5</v>
          </cell>
          <cell r="R175">
            <v>6</v>
          </cell>
          <cell r="S175">
            <v>23.06</v>
          </cell>
          <cell r="T175">
            <v>15</v>
          </cell>
          <cell r="U175">
            <v>10</v>
          </cell>
          <cell r="V175">
            <v>10</v>
          </cell>
          <cell r="W175">
            <v>11</v>
          </cell>
          <cell r="X175">
            <v>46</v>
          </cell>
          <cell r="Y175">
            <v>13.25</v>
          </cell>
          <cell r="Z175">
            <v>13.25</v>
          </cell>
          <cell r="AA175">
            <v>13.25</v>
          </cell>
          <cell r="AB175">
            <v>13.25</v>
          </cell>
          <cell r="AC175">
            <v>53</v>
          </cell>
          <cell r="AD175">
            <v>4</v>
          </cell>
          <cell r="AE175">
            <v>7</v>
          </cell>
          <cell r="AF175">
            <v>9</v>
          </cell>
          <cell r="AG175">
            <v>149</v>
          </cell>
          <cell r="AH175">
            <v>169</v>
          </cell>
          <cell r="AI175">
            <v>4</v>
          </cell>
          <cell r="AJ175">
            <v>7</v>
          </cell>
          <cell r="AK175">
            <v>9</v>
          </cell>
          <cell r="AL175">
            <v>3</v>
          </cell>
          <cell r="AM175">
            <v>23</v>
          </cell>
          <cell r="AN175">
            <v>24</v>
          </cell>
          <cell r="AO175">
            <v>24</v>
          </cell>
          <cell r="AP175">
            <v>24.684863523573206</v>
          </cell>
          <cell r="AQ175">
            <v>57</v>
          </cell>
          <cell r="AR175">
            <v>58</v>
          </cell>
          <cell r="AS175">
            <v>59</v>
          </cell>
          <cell r="AT175">
            <v>59</v>
          </cell>
        </row>
        <row r="177">
          <cell r="B177">
            <v>903</v>
          </cell>
          <cell r="C177">
            <v>1094</v>
          </cell>
          <cell r="D177">
            <v>1106</v>
          </cell>
          <cell r="E177">
            <v>1334</v>
          </cell>
          <cell r="F177">
            <v>991</v>
          </cell>
          <cell r="G177">
            <v>681</v>
          </cell>
          <cell r="H177">
            <v>652</v>
          </cell>
          <cell r="I177">
            <v>793</v>
          </cell>
          <cell r="J177">
            <v>217</v>
          </cell>
          <cell r="K177">
            <v>209</v>
          </cell>
          <cell r="L177">
            <v>207</v>
          </cell>
          <cell r="M177">
            <v>206</v>
          </cell>
          <cell r="N177">
            <v>839</v>
          </cell>
          <cell r="O177">
            <v>191</v>
          </cell>
          <cell r="P177">
            <v>197</v>
          </cell>
          <cell r="Q177">
            <v>201</v>
          </cell>
          <cell r="R177">
            <v>195</v>
          </cell>
          <cell r="S177">
            <v>784</v>
          </cell>
          <cell r="T177">
            <v>187</v>
          </cell>
          <cell r="U177">
            <v>205</v>
          </cell>
          <cell r="V177">
            <v>217</v>
          </cell>
          <cell r="W177">
            <v>222</v>
          </cell>
          <cell r="X177">
            <v>831</v>
          </cell>
          <cell r="Y177">
            <v>295.29624999999999</v>
          </cell>
          <cell r="Z177">
            <v>327.93175859375003</v>
          </cell>
          <cell r="AA177">
            <v>335.42224698173959</v>
          </cell>
          <cell r="AB177">
            <v>333.76787024273585</v>
          </cell>
          <cell r="AC177">
            <v>1292.4181258182255</v>
          </cell>
          <cell r="AD177">
            <v>243</v>
          </cell>
          <cell r="AE177">
            <v>247</v>
          </cell>
          <cell r="AF177">
            <v>308.31937500000004</v>
          </cell>
          <cell r="AG177">
            <v>336.38481679687504</v>
          </cell>
          <cell r="AH177">
            <v>1134.704191796875</v>
          </cell>
          <cell r="AI177">
            <v>207</v>
          </cell>
          <cell r="AJ177">
            <v>212</v>
          </cell>
          <cell r="AK177">
            <v>211</v>
          </cell>
          <cell r="AL177">
            <v>222</v>
          </cell>
          <cell r="AM177">
            <v>852</v>
          </cell>
          <cell r="AN177">
            <v>1326.4079999999999</v>
          </cell>
          <cell r="AO177">
            <v>1326.4079999999999</v>
          </cell>
          <cell r="AP177">
            <v>1530.4279074215574</v>
          </cell>
          <cell r="AQ177">
            <v>1701.2790515013487</v>
          </cell>
          <cell r="AR177">
            <v>1183.9792316265687</v>
          </cell>
          <cell r="AS177">
            <v>1157.5969408129549</v>
          </cell>
          <cell r="AT177">
            <v>1219.3384439814606</v>
          </cell>
        </row>
        <row r="178">
          <cell r="B178">
            <v>11</v>
          </cell>
          <cell r="C178">
            <v>11</v>
          </cell>
          <cell r="D178">
            <v>16</v>
          </cell>
          <cell r="E178">
            <v>43</v>
          </cell>
          <cell r="F178">
            <v>41</v>
          </cell>
          <cell r="G178">
            <v>26</v>
          </cell>
          <cell r="H178">
            <v>132</v>
          </cell>
          <cell r="I178">
            <v>39</v>
          </cell>
          <cell r="J178">
            <v>3</v>
          </cell>
          <cell r="K178">
            <v>3</v>
          </cell>
          <cell r="L178">
            <v>3</v>
          </cell>
          <cell r="M178">
            <v>1</v>
          </cell>
          <cell r="N178">
            <v>10</v>
          </cell>
          <cell r="O178">
            <v>1</v>
          </cell>
          <cell r="P178">
            <v>2</v>
          </cell>
          <cell r="Q178">
            <v>0</v>
          </cell>
          <cell r="R178">
            <v>0</v>
          </cell>
          <cell r="S178">
            <v>3</v>
          </cell>
          <cell r="T178">
            <v>3</v>
          </cell>
          <cell r="U178">
            <v>8</v>
          </cell>
          <cell r="V178">
            <v>16</v>
          </cell>
          <cell r="W178">
            <v>14</v>
          </cell>
          <cell r="X178">
            <v>41</v>
          </cell>
          <cell r="Y178">
            <v>2</v>
          </cell>
          <cell r="Z178">
            <v>2</v>
          </cell>
          <cell r="AA178">
            <v>3</v>
          </cell>
          <cell r="AB178">
            <v>3</v>
          </cell>
          <cell r="AC178">
            <v>10</v>
          </cell>
          <cell r="AD178">
            <v>2</v>
          </cell>
          <cell r="AE178">
            <v>0</v>
          </cell>
          <cell r="AF178">
            <v>3</v>
          </cell>
          <cell r="AG178">
            <v>3</v>
          </cell>
          <cell r="AH178">
            <v>8</v>
          </cell>
          <cell r="AI178">
            <v>3</v>
          </cell>
          <cell r="AJ178">
            <v>3</v>
          </cell>
          <cell r="AK178">
            <v>2</v>
          </cell>
          <cell r="AL178">
            <v>6</v>
          </cell>
          <cell r="AM178">
            <v>14</v>
          </cell>
          <cell r="AN178">
            <v>14</v>
          </cell>
          <cell r="AO178">
            <v>14</v>
          </cell>
          <cell r="AP178">
            <v>15</v>
          </cell>
          <cell r="AQ178">
            <v>17</v>
          </cell>
          <cell r="AR178">
            <v>20</v>
          </cell>
          <cell r="AS178">
            <v>20</v>
          </cell>
          <cell r="AT178">
            <v>20</v>
          </cell>
        </row>
        <row r="179">
          <cell r="B179">
            <v>892</v>
          </cell>
          <cell r="C179">
            <v>1083</v>
          </cell>
          <cell r="D179">
            <v>1090</v>
          </cell>
          <cell r="E179">
            <v>1291</v>
          </cell>
          <cell r="F179">
            <v>950</v>
          </cell>
          <cell r="G179">
            <v>655</v>
          </cell>
          <cell r="H179">
            <v>520</v>
          </cell>
          <cell r="I179">
            <v>754</v>
          </cell>
          <cell r="J179">
            <v>214</v>
          </cell>
          <cell r="K179">
            <v>206</v>
          </cell>
          <cell r="L179">
            <v>204</v>
          </cell>
          <cell r="M179">
            <v>205</v>
          </cell>
          <cell r="N179">
            <v>829</v>
          </cell>
          <cell r="O179">
            <v>190</v>
          </cell>
          <cell r="P179">
            <v>195</v>
          </cell>
          <cell r="Q179">
            <v>201</v>
          </cell>
          <cell r="R179">
            <v>195</v>
          </cell>
          <cell r="S179">
            <v>781</v>
          </cell>
          <cell r="T179">
            <v>184</v>
          </cell>
          <cell r="U179">
            <v>197</v>
          </cell>
          <cell r="V179">
            <v>201</v>
          </cell>
          <cell r="W179">
            <v>208</v>
          </cell>
          <cell r="X179">
            <v>790</v>
          </cell>
          <cell r="Y179">
            <v>293.29624999999999</v>
          </cell>
          <cell r="Z179">
            <v>325.93175859375003</v>
          </cell>
          <cell r="AA179">
            <v>332.42224698173959</v>
          </cell>
          <cell r="AB179">
            <v>330.76787024273585</v>
          </cell>
          <cell r="AC179">
            <v>1282.4181258182255</v>
          </cell>
          <cell r="AD179">
            <v>241</v>
          </cell>
          <cell r="AE179">
            <v>247</v>
          </cell>
          <cell r="AF179">
            <v>305.31937500000004</v>
          </cell>
          <cell r="AG179">
            <v>333.38481679687504</v>
          </cell>
          <cell r="AH179">
            <v>1126.704191796875</v>
          </cell>
          <cell r="AI179">
            <v>204</v>
          </cell>
          <cell r="AJ179">
            <v>209</v>
          </cell>
          <cell r="AK179">
            <v>209</v>
          </cell>
          <cell r="AL179">
            <v>216</v>
          </cell>
          <cell r="AM179">
            <v>838</v>
          </cell>
          <cell r="AN179">
            <v>1312.4079999999999</v>
          </cell>
          <cell r="AO179">
            <v>1312.4079999999999</v>
          </cell>
          <cell r="AP179">
            <v>1515.4279074215574</v>
          </cell>
          <cell r="AQ179">
            <v>1684.2790515013487</v>
          </cell>
          <cell r="AR179">
            <v>1163.9792316265687</v>
          </cell>
          <cell r="AS179">
            <v>1137.5969408129549</v>
          </cell>
          <cell r="AT179">
            <v>1199.3384439814606</v>
          </cell>
        </row>
        <row r="181">
          <cell r="B181">
            <v>4418</v>
          </cell>
          <cell r="C181">
            <v>3206</v>
          </cell>
          <cell r="D181">
            <v>3725</v>
          </cell>
          <cell r="E181">
            <v>3198</v>
          </cell>
          <cell r="F181">
            <v>2530</v>
          </cell>
          <cell r="G181">
            <v>2843</v>
          </cell>
          <cell r="H181">
            <v>2736.7672000000002</v>
          </cell>
          <cell r="I181">
            <v>2830</v>
          </cell>
          <cell r="J181">
            <v>622.41399999999999</v>
          </cell>
          <cell r="K181">
            <v>971.31200000000001</v>
          </cell>
          <cell r="L181">
            <v>563.79999999999995</v>
          </cell>
          <cell r="M181">
            <v>998.26700000000005</v>
          </cell>
          <cell r="N181">
            <v>3155.7930000000001</v>
          </cell>
          <cell r="O181">
            <v>438.84</v>
          </cell>
          <cell r="P181">
            <v>905.95</v>
          </cell>
          <cell r="Q181">
            <v>463</v>
          </cell>
          <cell r="R181">
            <v>895</v>
          </cell>
          <cell r="S181">
            <v>2702.79</v>
          </cell>
          <cell r="T181">
            <v>443.63</v>
          </cell>
          <cell r="U181">
            <v>770.46</v>
          </cell>
          <cell r="V181">
            <v>566.37</v>
          </cell>
          <cell r="W181">
            <v>774.84</v>
          </cell>
          <cell r="X181">
            <v>2555.3000000000002</v>
          </cell>
          <cell r="Y181">
            <v>540.33729120767327</v>
          </cell>
          <cell r="Z181">
            <v>643.82077975767334</v>
          </cell>
          <cell r="AA181">
            <v>552.43901996767329</v>
          </cell>
          <cell r="AB181">
            <v>739.55075121767322</v>
          </cell>
          <cell r="AC181">
            <v>2476.1478421506931</v>
          </cell>
          <cell r="AD181">
            <v>548</v>
          </cell>
          <cell r="AE181">
            <v>622</v>
          </cell>
          <cell r="AF181">
            <v>599.5291347090315</v>
          </cell>
          <cell r="AG181">
            <v>764.60210345903147</v>
          </cell>
          <cell r="AH181">
            <v>2534.1312381680627</v>
          </cell>
          <cell r="AI181">
            <v>571.08999999999992</v>
          </cell>
          <cell r="AJ181">
            <v>648.26</v>
          </cell>
          <cell r="AK181">
            <v>578.31999999999994</v>
          </cell>
          <cell r="AL181">
            <v>681</v>
          </cell>
          <cell r="AM181">
            <v>2478.67</v>
          </cell>
          <cell r="AN181">
            <v>2473.1647056658749</v>
          </cell>
          <cell r="AO181">
            <v>2473.1247056658749</v>
          </cell>
          <cell r="AP181">
            <v>3230.6540896421002</v>
          </cell>
          <cell r="AQ181">
            <v>3222.3380756700226</v>
          </cell>
          <cell r="AR181">
            <v>3488.8686760157525</v>
          </cell>
          <cell r="AS181">
            <v>3900.2793175170686</v>
          </cell>
          <cell r="AT181">
            <v>4187.3421958574872</v>
          </cell>
        </row>
        <row r="182">
          <cell r="C182">
            <v>0.29393917050806168</v>
          </cell>
          <cell r="D182">
            <v>0.26526075003548794</v>
          </cell>
          <cell r="E182">
            <v>0.1683866891322662</v>
          </cell>
          <cell r="F182">
            <v>0.15245555890328413</v>
          </cell>
          <cell r="G182">
            <v>0.18304146278650527</v>
          </cell>
          <cell r="H182">
            <v>0.16976410892624527</v>
          </cell>
          <cell r="I182">
            <v>0.16004071707289488</v>
          </cell>
          <cell r="N182">
            <v>0.15204977113948448</v>
          </cell>
          <cell r="S182">
            <v>0.10699881235154395</v>
          </cell>
          <cell r="X182">
            <v>0.101707530647986</v>
          </cell>
          <cell r="AC182">
            <v>0.11224755111639992</v>
          </cell>
          <cell r="AH182">
            <v>0.13248990264950244</v>
          </cell>
          <cell r="AN182">
            <v>0.1397965482308377</v>
          </cell>
          <cell r="AP182">
            <v>0.17046406607311895</v>
          </cell>
          <cell r="AQ182">
            <v>0.14635959482119501</v>
          </cell>
          <cell r="AR182">
            <v>0.14680175166568704</v>
          </cell>
          <cell r="AS182">
            <v>0.15326967049227022</v>
          </cell>
          <cell r="AT182">
            <v>0.1560783066122732</v>
          </cell>
        </row>
        <row r="184">
          <cell r="B184">
            <v>3579</v>
          </cell>
          <cell r="C184">
            <v>2204</v>
          </cell>
          <cell r="D184">
            <v>2589</v>
          </cell>
          <cell r="E184">
            <v>2488</v>
          </cell>
          <cell r="F184">
            <v>1851</v>
          </cell>
          <cell r="G184">
            <v>1879</v>
          </cell>
          <cell r="H184">
            <v>1699</v>
          </cell>
          <cell r="I184">
            <v>1732</v>
          </cell>
          <cell r="J184">
            <v>240.41399999999999</v>
          </cell>
          <cell r="K184">
            <v>697.31200000000001</v>
          </cell>
          <cell r="L184">
            <v>265.8</v>
          </cell>
          <cell r="M184">
            <v>708.26700000000005</v>
          </cell>
          <cell r="N184">
            <v>1911.7930000000001</v>
          </cell>
          <cell r="O184">
            <v>203.83999999999997</v>
          </cell>
          <cell r="P184">
            <v>636.95000000000005</v>
          </cell>
          <cell r="Q184">
            <v>214</v>
          </cell>
          <cell r="R184">
            <v>679</v>
          </cell>
          <cell r="S184">
            <v>1733.79</v>
          </cell>
          <cell r="T184">
            <v>187.63</v>
          </cell>
          <cell r="U184">
            <v>597.46</v>
          </cell>
          <cell r="V184">
            <v>367.37</v>
          </cell>
          <cell r="W184">
            <v>546.84</v>
          </cell>
          <cell r="X184">
            <v>1699.3000000000002</v>
          </cell>
          <cell r="Y184">
            <v>383.81110000000001</v>
          </cell>
          <cell r="Z184">
            <v>483.03400000000005</v>
          </cell>
          <cell r="AA184">
            <v>396.74099999999999</v>
          </cell>
          <cell r="AB184">
            <v>579.13</v>
          </cell>
          <cell r="AC184">
            <v>1842.7161000000001</v>
          </cell>
          <cell r="AD184">
            <v>371</v>
          </cell>
          <cell r="AE184">
            <v>452</v>
          </cell>
          <cell r="AF184">
            <v>397</v>
          </cell>
          <cell r="AG184">
            <v>578</v>
          </cell>
          <cell r="AH184">
            <v>1798</v>
          </cell>
          <cell r="AI184">
            <v>371.09</v>
          </cell>
          <cell r="AJ184">
            <v>452.26</v>
          </cell>
          <cell r="AK184">
            <v>372.32</v>
          </cell>
          <cell r="AL184">
            <v>490</v>
          </cell>
          <cell r="AM184">
            <v>1685.67</v>
          </cell>
          <cell r="AN184">
            <v>1682.9894349999997</v>
          </cell>
          <cell r="AO184">
            <v>1682.9894349999997</v>
          </cell>
          <cell r="AP184">
            <v>2097.2950203428568</v>
          </cell>
          <cell r="AQ184">
            <v>2312.926342575714</v>
          </cell>
          <cell r="AR184">
            <v>2579.8823343872141</v>
          </cell>
          <cell r="AS184">
            <v>2924.3971410578588</v>
          </cell>
          <cell r="AT184">
            <v>3255.9297841886232</v>
          </cell>
        </row>
        <row r="186">
          <cell r="B186">
            <v>1378.6390000000001</v>
          </cell>
          <cell r="J186">
            <v>185.37</v>
          </cell>
          <cell r="K186">
            <v>642.31200000000001</v>
          </cell>
          <cell r="L186">
            <v>203.59300000000002</v>
          </cell>
          <cell r="M186">
            <v>649.45600000000002</v>
          </cell>
          <cell r="N186">
            <v>1680.731</v>
          </cell>
          <cell r="O186">
            <v>154.79999999999998</v>
          </cell>
          <cell r="P186">
            <v>596.95000000000005</v>
          </cell>
          <cell r="Q186">
            <v>165</v>
          </cell>
          <cell r="R186">
            <v>639</v>
          </cell>
          <cell r="S186">
            <v>1555.75</v>
          </cell>
          <cell r="T186">
            <v>147.39999999999998</v>
          </cell>
          <cell r="U186">
            <v>555.22</v>
          </cell>
          <cell r="V186">
            <v>322</v>
          </cell>
          <cell r="W186">
            <v>529.84</v>
          </cell>
          <cell r="X186">
            <v>1554.46</v>
          </cell>
          <cell r="Y186">
            <v>356.23110000000003</v>
          </cell>
          <cell r="Z186">
            <v>444.91400000000004</v>
          </cell>
          <cell r="AA186">
            <v>386.89099999999996</v>
          </cell>
          <cell r="AB186">
            <v>540.61</v>
          </cell>
          <cell r="AC186">
            <v>1728.6461000000002</v>
          </cell>
          <cell r="AD186">
            <v>349</v>
          </cell>
          <cell r="AE186">
            <v>401</v>
          </cell>
          <cell r="AF186">
            <v>387</v>
          </cell>
          <cell r="AG186">
            <v>540</v>
          </cell>
          <cell r="AH186">
            <v>1677</v>
          </cell>
          <cell r="AI186">
            <v>371.09</v>
          </cell>
          <cell r="AJ186">
            <v>427.26</v>
          </cell>
          <cell r="AK186">
            <v>366.32</v>
          </cell>
          <cell r="AL186">
            <v>489</v>
          </cell>
          <cell r="AM186">
            <v>1653.67</v>
          </cell>
          <cell r="AN186">
            <v>1551.5499999999997</v>
          </cell>
          <cell r="AO186">
            <v>1551.5499999999997</v>
          </cell>
          <cell r="AP186">
            <v>1976.1423799999998</v>
          </cell>
          <cell r="AQ186">
            <v>2206.9052380499998</v>
          </cell>
          <cell r="AR186">
            <v>2490.0433460214999</v>
          </cell>
          <cell r="AS186">
            <v>2851.9839726921446</v>
          </cell>
          <cell r="AT186">
            <v>3201.8719358229091</v>
          </cell>
        </row>
        <row r="187">
          <cell r="B187">
            <v>83.480999999999995</v>
          </cell>
          <cell r="J187">
            <v>55.043999999999997</v>
          </cell>
          <cell r="K187">
            <v>55.000000000000007</v>
          </cell>
          <cell r="L187">
            <v>62.207000000000001</v>
          </cell>
          <cell r="M187">
            <v>58.811</v>
          </cell>
          <cell r="N187">
            <v>231.06200000000001</v>
          </cell>
          <cell r="O187">
            <v>49.04</v>
          </cell>
          <cell r="P187">
            <v>40</v>
          </cell>
          <cell r="Q187">
            <v>49</v>
          </cell>
          <cell r="R187">
            <v>40</v>
          </cell>
          <cell r="S187">
            <v>178.04000000000002</v>
          </cell>
          <cell r="T187">
            <v>40.230000000000004</v>
          </cell>
          <cell r="U187">
            <v>42.24</v>
          </cell>
          <cell r="V187">
            <v>45.370000000000005</v>
          </cell>
          <cell r="W187">
            <v>17</v>
          </cell>
          <cell r="X187">
            <v>144.84000000000003</v>
          </cell>
          <cell r="Y187">
            <v>27.58</v>
          </cell>
          <cell r="Z187">
            <v>38.119999999999997</v>
          </cell>
          <cell r="AA187">
            <v>9.85</v>
          </cell>
          <cell r="AB187">
            <v>38.520000000000003</v>
          </cell>
          <cell r="AC187">
            <v>114.07</v>
          </cell>
          <cell r="AD187">
            <v>22</v>
          </cell>
          <cell r="AE187">
            <v>51</v>
          </cell>
          <cell r="AF187">
            <v>10</v>
          </cell>
          <cell r="AG187">
            <v>38</v>
          </cell>
          <cell r="AH187">
            <v>121</v>
          </cell>
          <cell r="AI187">
            <v>0</v>
          </cell>
          <cell r="AJ187">
            <v>25</v>
          </cell>
          <cell r="AK187">
            <v>6</v>
          </cell>
          <cell r="AL187">
            <v>1</v>
          </cell>
          <cell r="AM187">
            <v>32</v>
          </cell>
          <cell r="AN187">
            <v>131.43943499999997</v>
          </cell>
          <cell r="AO187">
            <v>131.43943499999997</v>
          </cell>
          <cell r="AP187">
            <v>121.15264034285717</v>
          </cell>
          <cell r="AQ187">
            <v>106.02110452571431</v>
          </cell>
          <cell r="AR187">
            <v>89.8389883657143</v>
          </cell>
          <cell r="AS187">
            <v>72.413168365714299</v>
          </cell>
          <cell r="AT187">
            <v>54.057848365714307</v>
          </cell>
        </row>
        <row r="189">
          <cell r="B189">
            <v>13</v>
          </cell>
          <cell r="C189">
            <v>0</v>
          </cell>
          <cell r="D189">
            <v>5</v>
          </cell>
          <cell r="E189">
            <v>47</v>
          </cell>
          <cell r="F189">
            <v>142</v>
          </cell>
          <cell r="G189">
            <v>202</v>
          </cell>
          <cell r="H189">
            <v>213</v>
          </cell>
          <cell r="I189">
            <v>219</v>
          </cell>
          <cell r="J189">
            <v>87.643000000000001</v>
          </cell>
          <cell r="K189">
            <v>28</v>
          </cell>
          <cell r="L189">
            <v>97.439000000000007</v>
          </cell>
          <cell r="M189">
            <v>38.244</v>
          </cell>
          <cell r="N189">
            <v>251.32599999999999</v>
          </cell>
          <cell r="O189">
            <v>72.3</v>
          </cell>
          <cell r="P189">
            <v>28</v>
          </cell>
          <cell r="Q189">
            <v>82</v>
          </cell>
          <cell r="R189">
            <v>37</v>
          </cell>
          <cell r="S189">
            <v>219.3</v>
          </cell>
          <cell r="T189">
            <v>62</v>
          </cell>
          <cell r="U189">
            <v>31</v>
          </cell>
          <cell r="V189">
            <v>65</v>
          </cell>
          <cell r="W189">
            <v>13</v>
          </cell>
          <cell r="X189">
            <v>171</v>
          </cell>
          <cell r="Y189">
            <v>74.771000000000001</v>
          </cell>
          <cell r="Z189">
            <v>36.880000000000003</v>
          </cell>
          <cell r="AA189">
            <v>68.495999999999995</v>
          </cell>
          <cell r="AB189">
            <v>35.076000000000001</v>
          </cell>
          <cell r="AC189">
            <v>215.22300000000001</v>
          </cell>
          <cell r="AD189">
            <v>61</v>
          </cell>
          <cell r="AE189">
            <v>27</v>
          </cell>
          <cell r="AF189">
            <v>68</v>
          </cell>
          <cell r="AG189">
            <v>35</v>
          </cell>
          <cell r="AH189">
            <v>191</v>
          </cell>
          <cell r="AI189">
            <v>61</v>
          </cell>
          <cell r="AJ189">
            <v>27</v>
          </cell>
          <cell r="AK189">
            <v>64</v>
          </cell>
          <cell r="AL189">
            <v>31</v>
          </cell>
          <cell r="AM189">
            <v>183</v>
          </cell>
          <cell r="AN189">
            <v>224.54444000000001</v>
          </cell>
          <cell r="AO189">
            <v>224.54444000000001</v>
          </cell>
          <cell r="AP189">
            <v>266.5493371428571</v>
          </cell>
          <cell r="AQ189">
            <v>263.50683428571426</v>
          </cell>
          <cell r="AR189">
            <v>258.5861142857143</v>
          </cell>
          <cell r="AS189">
            <v>246.68725428571429</v>
          </cell>
          <cell r="AT189">
            <v>222.69534728571429</v>
          </cell>
        </row>
        <row r="190">
          <cell r="B190">
            <v>5.3890000000000002</v>
          </cell>
          <cell r="J190">
            <v>66.331999999999994</v>
          </cell>
          <cell r="K190">
            <v>24.8</v>
          </cell>
          <cell r="L190">
            <v>76.513000000000005</v>
          </cell>
          <cell r="M190">
            <v>34.978000000000002</v>
          </cell>
          <cell r="N190">
            <v>202.62299999999999</v>
          </cell>
          <cell r="O190">
            <v>59.93</v>
          </cell>
          <cell r="P190">
            <v>26</v>
          </cell>
          <cell r="Q190">
            <v>66</v>
          </cell>
          <cell r="R190">
            <v>31</v>
          </cell>
          <cell r="S190">
            <v>182.93</v>
          </cell>
          <cell r="T190">
            <v>48</v>
          </cell>
          <cell r="U190">
            <v>30</v>
          </cell>
          <cell r="V190">
            <v>51</v>
          </cell>
          <cell r="W190">
            <v>13</v>
          </cell>
          <cell r="X190">
            <v>142</v>
          </cell>
          <cell r="Y190">
            <v>61.301000000000002</v>
          </cell>
          <cell r="Z190">
            <v>34.380000000000003</v>
          </cell>
          <cell r="AA190">
            <v>58.805999999999997</v>
          </cell>
          <cell r="AB190">
            <v>32.725999999999999</v>
          </cell>
          <cell r="AC190">
            <v>187.21300000000002</v>
          </cell>
          <cell r="AD190">
            <v>60</v>
          </cell>
          <cell r="AE190">
            <v>25</v>
          </cell>
          <cell r="AF190">
            <v>58</v>
          </cell>
          <cell r="AG190">
            <v>33</v>
          </cell>
          <cell r="AH190">
            <v>176</v>
          </cell>
          <cell r="AI190">
            <v>61</v>
          </cell>
          <cell r="AJ190">
            <v>27</v>
          </cell>
          <cell r="AK190">
            <v>64</v>
          </cell>
          <cell r="AL190">
            <v>31</v>
          </cell>
          <cell r="AM190">
            <v>183</v>
          </cell>
          <cell r="AN190">
            <v>172.68</v>
          </cell>
          <cell r="AO190">
            <v>172.68</v>
          </cell>
          <cell r="AP190">
            <v>211.52875999999998</v>
          </cell>
          <cell r="AQ190">
            <v>213.26971999999998</v>
          </cell>
          <cell r="AR190">
            <v>215.55531999999999</v>
          </cell>
          <cell r="AS190">
            <v>212.98277999999999</v>
          </cell>
          <cell r="AT190">
            <v>198.317193</v>
          </cell>
        </row>
        <row r="191">
          <cell r="B191">
            <v>7.5540000000000003</v>
          </cell>
          <cell r="J191">
            <v>21.311</v>
          </cell>
          <cell r="K191">
            <v>3.2</v>
          </cell>
          <cell r="L191">
            <v>20.925999999999998</v>
          </cell>
          <cell r="M191">
            <v>3.266</v>
          </cell>
          <cell r="N191">
            <v>48.702999999999996</v>
          </cell>
          <cell r="O191">
            <v>12.37</v>
          </cell>
          <cell r="P191">
            <v>2</v>
          </cell>
          <cell r="Q191">
            <v>16</v>
          </cell>
          <cell r="R191">
            <v>6</v>
          </cell>
          <cell r="S191">
            <v>36.369999999999997</v>
          </cell>
          <cell r="T191">
            <v>14</v>
          </cell>
          <cell r="U191">
            <v>1</v>
          </cell>
          <cell r="V191">
            <v>14</v>
          </cell>
          <cell r="W191">
            <v>0</v>
          </cell>
          <cell r="X191">
            <v>29</v>
          </cell>
          <cell r="Y191">
            <v>13.47</v>
          </cell>
          <cell r="Z191">
            <v>2.5</v>
          </cell>
          <cell r="AA191">
            <v>9.69</v>
          </cell>
          <cell r="AB191">
            <v>2.35</v>
          </cell>
          <cell r="AC191">
            <v>28.01</v>
          </cell>
          <cell r="AD191">
            <v>1</v>
          </cell>
          <cell r="AE191">
            <v>2</v>
          </cell>
          <cell r="AF191">
            <v>10</v>
          </cell>
          <cell r="AG191">
            <v>2</v>
          </cell>
          <cell r="AH191">
            <v>15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51.864439999999995</v>
          </cell>
          <cell r="AO191">
            <v>51.864439999999995</v>
          </cell>
          <cell r="AP191">
            <v>55.02057714285715</v>
          </cell>
          <cell r="AQ191">
            <v>50.237114285714291</v>
          </cell>
          <cell r="AR191">
            <v>43.030794285714293</v>
          </cell>
          <cell r="AS191">
            <v>33.704474285714284</v>
          </cell>
          <cell r="AT191">
            <v>24.378154285714292</v>
          </cell>
        </row>
        <row r="192">
          <cell r="B192">
            <v>16</v>
          </cell>
          <cell r="C192">
            <v>0</v>
          </cell>
          <cell r="D192">
            <v>65</v>
          </cell>
          <cell r="E192">
            <v>87</v>
          </cell>
          <cell r="F192">
            <v>160</v>
          </cell>
          <cell r="G192">
            <v>171</v>
          </cell>
          <cell r="H192">
            <v>164</v>
          </cell>
          <cell r="I192">
            <v>177</v>
          </cell>
          <cell r="J192">
            <v>54.326999999999998</v>
          </cell>
          <cell r="K192">
            <v>50.5</v>
          </cell>
          <cell r="L192">
            <v>59.141000000000005</v>
          </cell>
          <cell r="M192">
            <v>56.282000000000004</v>
          </cell>
          <cell r="N192">
            <v>220.25</v>
          </cell>
          <cell r="O192">
            <v>55.3</v>
          </cell>
          <cell r="P192">
            <v>39</v>
          </cell>
          <cell r="Q192">
            <v>51</v>
          </cell>
          <cell r="R192">
            <v>33</v>
          </cell>
          <cell r="S192">
            <v>178.3</v>
          </cell>
          <cell r="T192">
            <v>42.25</v>
          </cell>
          <cell r="U192">
            <v>42.72</v>
          </cell>
          <cell r="V192">
            <v>30.27</v>
          </cell>
          <cell r="W192">
            <v>26</v>
          </cell>
          <cell r="X192">
            <v>141.24</v>
          </cell>
          <cell r="Y192">
            <v>34.846000000000004</v>
          </cell>
          <cell r="Z192">
            <v>43.877000000000002</v>
          </cell>
          <cell r="AA192">
            <v>19.079999999999998</v>
          </cell>
          <cell r="AB192">
            <v>39.298999999999999</v>
          </cell>
          <cell r="AC192">
            <v>137.102</v>
          </cell>
          <cell r="AD192">
            <v>37</v>
          </cell>
          <cell r="AE192">
            <v>42</v>
          </cell>
          <cell r="AF192">
            <v>19</v>
          </cell>
          <cell r="AG192">
            <v>39</v>
          </cell>
          <cell r="AH192">
            <v>137</v>
          </cell>
          <cell r="AI192">
            <v>37</v>
          </cell>
          <cell r="AJ192">
            <v>27</v>
          </cell>
          <cell r="AK192">
            <v>28</v>
          </cell>
          <cell r="AL192">
            <v>22</v>
          </cell>
          <cell r="AM192">
            <v>114</v>
          </cell>
          <cell r="AN192">
            <v>136.513284</v>
          </cell>
          <cell r="AO192">
            <v>136.513284</v>
          </cell>
          <cell r="AP192">
            <v>117.6528132</v>
          </cell>
          <cell r="AQ192">
            <v>118.66141509000002</v>
          </cell>
          <cell r="AR192">
            <v>118.90775784550002</v>
          </cell>
          <cell r="AS192">
            <v>117.786224388465</v>
          </cell>
          <cell r="AT192">
            <v>113.54084338771897</v>
          </cell>
        </row>
        <row r="193">
          <cell r="B193">
            <v>7.7670000000000003</v>
          </cell>
          <cell r="J193">
            <v>22.081</v>
          </cell>
          <cell r="K193">
            <v>8.9</v>
          </cell>
          <cell r="L193">
            <v>19.331</v>
          </cell>
          <cell r="M193">
            <v>8.0150000000000006</v>
          </cell>
          <cell r="N193">
            <v>58.326999999999998</v>
          </cell>
          <cell r="O193">
            <v>19.43</v>
          </cell>
          <cell r="P193">
            <v>8</v>
          </cell>
          <cell r="Q193">
            <v>19</v>
          </cell>
          <cell r="R193">
            <v>8</v>
          </cell>
          <cell r="S193">
            <v>54.43</v>
          </cell>
          <cell r="T193">
            <v>18.25</v>
          </cell>
          <cell r="U193">
            <v>6.72</v>
          </cell>
          <cell r="V193">
            <v>18.059999999999999</v>
          </cell>
          <cell r="W193">
            <v>10</v>
          </cell>
          <cell r="X193">
            <v>53.03</v>
          </cell>
          <cell r="Y193">
            <v>20.956</v>
          </cell>
          <cell r="Z193">
            <v>13.537000000000001</v>
          </cell>
          <cell r="AA193">
            <v>19.079999999999998</v>
          </cell>
          <cell r="AB193">
            <v>7.9089999999999998</v>
          </cell>
          <cell r="AC193">
            <v>61.481999999999999</v>
          </cell>
          <cell r="AD193">
            <v>17</v>
          </cell>
          <cell r="AE193">
            <v>-4</v>
          </cell>
          <cell r="AF193">
            <v>19</v>
          </cell>
          <cell r="AG193">
            <v>8</v>
          </cell>
          <cell r="AH193">
            <v>40</v>
          </cell>
          <cell r="AI193">
            <v>37</v>
          </cell>
          <cell r="AJ193">
            <v>27</v>
          </cell>
          <cell r="AK193">
            <v>28</v>
          </cell>
          <cell r="AL193">
            <v>22</v>
          </cell>
          <cell r="AM193">
            <v>114</v>
          </cell>
          <cell r="AN193">
            <v>61.17</v>
          </cell>
          <cell r="AO193">
            <v>61.17</v>
          </cell>
          <cell r="AP193">
            <v>54.127133999999998</v>
          </cell>
          <cell r="AQ193">
            <v>64.36692085</v>
          </cell>
          <cell r="AR193">
            <v>72.772559765500006</v>
          </cell>
          <cell r="AS193">
            <v>79.289026308464997</v>
          </cell>
          <cell r="AT193">
            <v>83.859645307718949</v>
          </cell>
        </row>
        <row r="194">
          <cell r="B194">
            <v>8.1980000000000004</v>
          </cell>
          <cell r="J194">
            <v>32.246000000000002</v>
          </cell>
          <cell r="K194">
            <v>41.6</v>
          </cell>
          <cell r="L194">
            <v>39.81</v>
          </cell>
          <cell r="M194">
            <v>48.267000000000003</v>
          </cell>
          <cell r="N194">
            <v>161.923</v>
          </cell>
          <cell r="O194">
            <v>35.869999999999997</v>
          </cell>
          <cell r="P194">
            <v>31</v>
          </cell>
          <cell r="Q194">
            <v>32</v>
          </cell>
          <cell r="R194">
            <v>25</v>
          </cell>
          <cell r="S194">
            <v>123.87</v>
          </cell>
          <cell r="T194">
            <v>24</v>
          </cell>
          <cell r="U194">
            <v>36</v>
          </cell>
          <cell r="V194">
            <v>12.21</v>
          </cell>
          <cell r="W194">
            <v>16</v>
          </cell>
          <cell r="X194">
            <v>88.210000000000008</v>
          </cell>
          <cell r="Y194">
            <v>13.89</v>
          </cell>
          <cell r="Z194">
            <v>30.34</v>
          </cell>
          <cell r="AA194">
            <v>0</v>
          </cell>
          <cell r="AB194">
            <v>31.39</v>
          </cell>
          <cell r="AC194">
            <v>75.62</v>
          </cell>
          <cell r="AD194">
            <v>20</v>
          </cell>
          <cell r="AE194">
            <v>46</v>
          </cell>
          <cell r="AF194">
            <v>0</v>
          </cell>
          <cell r="AG194">
            <v>31</v>
          </cell>
          <cell r="AH194">
            <v>97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75.343283999999997</v>
          </cell>
          <cell r="AO194">
            <v>75.343283999999997</v>
          </cell>
          <cell r="AP194">
            <v>63.525679200000006</v>
          </cell>
          <cell r="AQ194">
            <v>54.294494240000013</v>
          </cell>
          <cell r="AR194">
            <v>46.135198080000009</v>
          </cell>
          <cell r="AS194">
            <v>38.497198080000011</v>
          </cell>
          <cell r="AT194">
            <v>29.681198080000012</v>
          </cell>
        </row>
        <row r="195">
          <cell r="B195">
            <v>61</v>
          </cell>
          <cell r="C195">
            <v>0</v>
          </cell>
          <cell r="D195">
            <v>84</v>
          </cell>
          <cell r="E195">
            <v>96</v>
          </cell>
          <cell r="F195">
            <v>133</v>
          </cell>
          <cell r="G195">
            <v>158</v>
          </cell>
          <cell r="H195">
            <v>68</v>
          </cell>
          <cell r="I195">
            <v>45</v>
          </cell>
          <cell r="J195">
            <v>5.0870000000000006</v>
          </cell>
          <cell r="K195">
            <v>7.3000000000000007</v>
          </cell>
          <cell r="L195">
            <v>2.3820000000000001</v>
          </cell>
          <cell r="M195">
            <v>3.706</v>
          </cell>
          <cell r="N195">
            <v>18.475000000000001</v>
          </cell>
          <cell r="O195">
            <v>0.58000000000000007</v>
          </cell>
          <cell r="P195">
            <v>2</v>
          </cell>
          <cell r="Q195">
            <v>1</v>
          </cell>
          <cell r="R195">
            <v>1</v>
          </cell>
          <cell r="S195">
            <v>4.58</v>
          </cell>
          <cell r="T195">
            <v>0.59</v>
          </cell>
          <cell r="U195">
            <v>4.74</v>
          </cell>
          <cell r="V195">
            <v>0.23</v>
          </cell>
          <cell r="W195">
            <v>64</v>
          </cell>
          <cell r="X195">
            <v>69.56</v>
          </cell>
          <cell r="Y195">
            <v>0.28499999999999998</v>
          </cell>
          <cell r="Z195">
            <v>15.856999999999999</v>
          </cell>
          <cell r="AA195">
            <v>0.61299999999999999</v>
          </cell>
          <cell r="AB195">
            <v>102.97499999999999</v>
          </cell>
          <cell r="AC195">
            <v>119.73</v>
          </cell>
          <cell r="AD195">
            <v>2</v>
          </cell>
          <cell r="AE195">
            <v>16</v>
          </cell>
          <cell r="AF195">
            <v>1</v>
          </cell>
          <cell r="AG195">
            <v>103</v>
          </cell>
          <cell r="AH195">
            <v>122</v>
          </cell>
          <cell r="AI195">
            <v>2.13</v>
          </cell>
          <cell r="AJ195">
            <v>5</v>
          </cell>
          <cell r="AK195">
            <v>3.79</v>
          </cell>
          <cell r="AL195">
            <v>7</v>
          </cell>
          <cell r="AM195">
            <v>17.920000000000002</v>
          </cell>
          <cell r="AN195">
            <v>9.9217909999999989</v>
          </cell>
          <cell r="AO195">
            <v>9.9217909999999989</v>
          </cell>
          <cell r="AP195">
            <v>28.172783999999993</v>
          </cell>
          <cell r="AQ195">
            <v>32.4696912</v>
          </cell>
          <cell r="AR195">
            <v>37.097560255999994</v>
          </cell>
          <cell r="AS195">
            <v>42.243760383679991</v>
          </cell>
          <cell r="AT195">
            <v>47.806691515190394</v>
          </cell>
        </row>
        <row r="196">
          <cell r="B196">
            <v>53.176000000000002</v>
          </cell>
          <cell r="J196">
            <v>4.1740000000000004</v>
          </cell>
          <cell r="K196">
            <v>3.7</v>
          </cell>
          <cell r="L196">
            <v>1.3320000000000001</v>
          </cell>
          <cell r="M196">
            <v>1.4430000000000001</v>
          </cell>
          <cell r="N196">
            <v>10.649000000000001</v>
          </cell>
          <cell r="O196">
            <v>0.05</v>
          </cell>
          <cell r="P196">
            <v>1</v>
          </cell>
          <cell r="Q196">
            <v>0</v>
          </cell>
          <cell r="R196">
            <v>0</v>
          </cell>
          <cell r="S196">
            <v>1.05</v>
          </cell>
          <cell r="T196">
            <v>0.56999999999999995</v>
          </cell>
          <cell r="U196">
            <v>3.5</v>
          </cell>
          <cell r="V196">
            <v>0.23</v>
          </cell>
          <cell r="W196">
            <v>64</v>
          </cell>
          <cell r="X196">
            <v>68.3</v>
          </cell>
          <cell r="Y196">
            <v>0.22500000000000001</v>
          </cell>
          <cell r="Z196">
            <v>13.196999999999999</v>
          </cell>
          <cell r="AA196">
            <v>0.58299999999999996</v>
          </cell>
          <cell r="AB196">
            <v>100.345</v>
          </cell>
          <cell r="AC196">
            <v>114.35</v>
          </cell>
          <cell r="AD196">
            <v>2</v>
          </cell>
          <cell r="AE196">
            <v>15</v>
          </cell>
          <cell r="AF196">
            <v>1</v>
          </cell>
          <cell r="AG196">
            <v>100</v>
          </cell>
          <cell r="AH196">
            <v>118</v>
          </cell>
          <cell r="AI196">
            <v>2.13</v>
          </cell>
          <cell r="AJ196">
            <v>5</v>
          </cell>
          <cell r="AK196">
            <v>3.79</v>
          </cell>
          <cell r="AL196">
            <v>7</v>
          </cell>
          <cell r="AM196">
            <v>17.920000000000002</v>
          </cell>
          <cell r="AN196">
            <v>6.42</v>
          </cell>
          <cell r="AO196">
            <v>6.42</v>
          </cell>
          <cell r="AP196">
            <v>25.686079999999993</v>
          </cell>
          <cell r="AQ196">
            <v>30.971875199999996</v>
          </cell>
          <cell r="AR196">
            <v>36.416244255999992</v>
          </cell>
          <cell r="AS196">
            <v>42.023944383679989</v>
          </cell>
          <cell r="AT196">
            <v>47.799875515190394</v>
          </cell>
        </row>
        <row r="197">
          <cell r="B197">
            <v>7.81</v>
          </cell>
          <cell r="J197">
            <v>0.91300000000000003</v>
          </cell>
          <cell r="K197">
            <v>3.6</v>
          </cell>
          <cell r="L197">
            <v>1.05</v>
          </cell>
          <cell r="M197">
            <v>2.2629999999999999</v>
          </cell>
          <cell r="N197">
            <v>7.8259999999999996</v>
          </cell>
          <cell r="O197">
            <v>0.53</v>
          </cell>
          <cell r="P197">
            <v>1</v>
          </cell>
          <cell r="Q197">
            <v>1</v>
          </cell>
          <cell r="R197">
            <v>1</v>
          </cell>
          <cell r="S197">
            <v>3.5300000000000002</v>
          </cell>
          <cell r="T197">
            <v>0.02</v>
          </cell>
          <cell r="U197">
            <v>1.24</v>
          </cell>
          <cell r="V197">
            <v>0</v>
          </cell>
          <cell r="W197">
            <v>0</v>
          </cell>
          <cell r="X197">
            <v>1.26</v>
          </cell>
          <cell r="Y197">
            <v>0.06</v>
          </cell>
          <cell r="Z197">
            <v>2.66</v>
          </cell>
          <cell r="AA197">
            <v>0.03</v>
          </cell>
          <cell r="AB197">
            <v>2.63</v>
          </cell>
          <cell r="AC197">
            <v>5.38</v>
          </cell>
          <cell r="AD197">
            <v>0</v>
          </cell>
          <cell r="AE197">
            <v>1</v>
          </cell>
          <cell r="AF197">
            <v>0</v>
          </cell>
          <cell r="AG197">
            <v>3</v>
          </cell>
          <cell r="AH197">
            <v>4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3.5017909999999999</v>
          </cell>
          <cell r="AO197">
            <v>3.5017909999999999</v>
          </cell>
          <cell r="AP197">
            <v>2.4867040000000005</v>
          </cell>
          <cell r="AQ197">
            <v>1.4978160000000005</v>
          </cell>
          <cell r="AR197">
            <v>0.68131600000000048</v>
          </cell>
          <cell r="AS197">
            <v>0.21981600000000048</v>
          </cell>
          <cell r="AT197">
            <v>6.81600000000051E-3</v>
          </cell>
        </row>
        <row r="198">
          <cell r="B198">
            <v>1372</v>
          </cell>
          <cell r="C198">
            <v>0</v>
          </cell>
          <cell r="D198">
            <v>2189</v>
          </cell>
          <cell r="E198">
            <v>2044</v>
          </cell>
          <cell r="F198">
            <v>52</v>
          </cell>
          <cell r="G198">
            <v>51</v>
          </cell>
          <cell r="H198">
            <v>48</v>
          </cell>
          <cell r="I198">
            <v>19</v>
          </cell>
          <cell r="J198">
            <v>1.0149999999999999</v>
          </cell>
          <cell r="K198">
            <v>7.6999999999999993</v>
          </cell>
          <cell r="L198">
            <v>0.83799999999999997</v>
          </cell>
          <cell r="M198">
            <v>6.0350000000000001</v>
          </cell>
          <cell r="N198">
            <v>15.587999999999999</v>
          </cell>
          <cell r="O198">
            <v>1.02</v>
          </cell>
          <cell r="P198">
            <v>6</v>
          </cell>
          <cell r="Q198">
            <v>1</v>
          </cell>
          <cell r="R198">
            <v>5</v>
          </cell>
          <cell r="S198">
            <v>13.02</v>
          </cell>
          <cell r="T198">
            <v>0.78999999999999992</v>
          </cell>
          <cell r="U198">
            <v>3</v>
          </cell>
          <cell r="V198">
            <v>0.87</v>
          </cell>
          <cell r="W198">
            <v>1.8399999999999999</v>
          </cell>
          <cell r="X198">
            <v>6.5</v>
          </cell>
          <cell r="Y198">
            <v>0.98299999999999998</v>
          </cell>
          <cell r="Z198">
            <v>3.83</v>
          </cell>
          <cell r="AA198">
            <v>0.53600000000000003</v>
          </cell>
          <cell r="AB198">
            <v>3.423</v>
          </cell>
          <cell r="AC198">
            <v>8.7720000000000002</v>
          </cell>
          <cell r="AD198">
            <v>2</v>
          </cell>
          <cell r="AE198">
            <v>3</v>
          </cell>
          <cell r="AF198">
            <v>1</v>
          </cell>
          <cell r="AG198">
            <v>3</v>
          </cell>
          <cell r="AH198">
            <v>9</v>
          </cell>
          <cell r="AI198">
            <v>2</v>
          </cell>
          <cell r="AJ198">
            <v>3</v>
          </cell>
          <cell r="AK198">
            <v>3</v>
          </cell>
          <cell r="AL198">
            <v>6</v>
          </cell>
          <cell r="AM198">
            <v>14</v>
          </cell>
          <cell r="AN198">
            <v>3.7599200000000002</v>
          </cell>
          <cell r="AO198">
            <v>3.7599200000000002</v>
          </cell>
          <cell r="AP198">
            <v>-2.9776639999999999</v>
          </cell>
          <cell r="AQ198">
            <v>-4.8468479999999996</v>
          </cell>
          <cell r="AR198">
            <v>-5.0708479999999998</v>
          </cell>
          <cell r="AS198">
            <v>-5.0708479999999998</v>
          </cell>
          <cell r="AT198">
            <v>-5.0708479999999998</v>
          </cell>
        </row>
        <row r="199">
          <cell r="B199">
            <v>1312.307</v>
          </cell>
          <cell r="J199">
            <v>0.441</v>
          </cell>
          <cell r="K199">
            <v>1.1000000000000001</v>
          </cell>
          <cell r="L199">
            <v>0.41699999999999998</v>
          </cell>
          <cell r="M199">
            <v>1.02</v>
          </cell>
          <cell r="N199">
            <v>2.9780000000000002</v>
          </cell>
          <cell r="O199">
            <v>0.75</v>
          </cell>
          <cell r="P199">
            <v>2</v>
          </cell>
          <cell r="Q199">
            <v>1</v>
          </cell>
          <cell r="R199">
            <v>1</v>
          </cell>
          <cell r="S199">
            <v>4.75</v>
          </cell>
          <cell r="T199">
            <v>0.57999999999999996</v>
          </cell>
          <cell r="U199">
            <v>2</v>
          </cell>
          <cell r="V199">
            <v>0.71</v>
          </cell>
          <cell r="W199">
            <v>0.84</v>
          </cell>
          <cell r="X199">
            <v>4.13</v>
          </cell>
          <cell r="Y199">
            <v>0.82299999999999995</v>
          </cell>
          <cell r="Z199">
            <v>1.21</v>
          </cell>
          <cell r="AA199">
            <v>0.40600000000000003</v>
          </cell>
          <cell r="AB199">
            <v>1.2729999999999999</v>
          </cell>
          <cell r="AC199">
            <v>3.7119999999999997</v>
          </cell>
          <cell r="AD199">
            <v>1</v>
          </cell>
          <cell r="AE199">
            <v>1</v>
          </cell>
          <cell r="AF199">
            <v>1</v>
          </cell>
          <cell r="AG199">
            <v>1</v>
          </cell>
          <cell r="AH199">
            <v>4</v>
          </cell>
          <cell r="AI199">
            <v>2</v>
          </cell>
          <cell r="AJ199">
            <v>3</v>
          </cell>
          <cell r="AK199">
            <v>3</v>
          </cell>
          <cell r="AL199">
            <v>6</v>
          </cell>
          <cell r="AM199">
            <v>14</v>
          </cell>
          <cell r="AN199">
            <v>3.03</v>
          </cell>
          <cell r="AO199">
            <v>3.03</v>
          </cell>
          <cell r="AP199">
            <v>-3.0973440000000001</v>
          </cell>
          <cell r="AQ199">
            <v>-4.8385280000000002</v>
          </cell>
          <cell r="AR199">
            <v>-5.0625280000000004</v>
          </cell>
          <cell r="AS199">
            <v>-5.0625280000000004</v>
          </cell>
          <cell r="AT199">
            <v>-5.0625280000000004</v>
          </cell>
        </row>
        <row r="200">
          <cell r="B200">
            <v>59.918999999999997</v>
          </cell>
          <cell r="J200">
            <v>0.57400000000000007</v>
          </cell>
          <cell r="K200">
            <v>6.6</v>
          </cell>
          <cell r="L200">
            <v>0.42099999999999999</v>
          </cell>
          <cell r="M200">
            <v>5.0149999999999997</v>
          </cell>
          <cell r="N200">
            <v>12.61</v>
          </cell>
          <cell r="O200">
            <v>0.27</v>
          </cell>
          <cell r="P200">
            <v>4</v>
          </cell>
          <cell r="Q200">
            <v>0</v>
          </cell>
          <cell r="R200">
            <v>4</v>
          </cell>
          <cell r="S200">
            <v>8.27</v>
          </cell>
          <cell r="T200">
            <v>0.21</v>
          </cell>
          <cell r="U200">
            <v>1</v>
          </cell>
          <cell r="V200">
            <v>0.16</v>
          </cell>
          <cell r="W200">
            <v>1</v>
          </cell>
          <cell r="X200">
            <v>2.37</v>
          </cell>
          <cell r="Y200">
            <v>0.16</v>
          </cell>
          <cell r="Z200">
            <v>2.62</v>
          </cell>
          <cell r="AA200">
            <v>0.13</v>
          </cell>
          <cell r="AB200">
            <v>2.15</v>
          </cell>
          <cell r="AC200">
            <v>5.0599999999999996</v>
          </cell>
          <cell r="AD200">
            <v>1</v>
          </cell>
          <cell r="AE200">
            <v>2</v>
          </cell>
          <cell r="AF200">
            <v>0</v>
          </cell>
          <cell r="AG200">
            <v>2</v>
          </cell>
          <cell r="AH200">
            <v>5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0.72992000000000012</v>
          </cell>
          <cell r="AO200">
            <v>0.72992000000000012</v>
          </cell>
          <cell r="AP200">
            <v>0.11968000000000018</v>
          </cell>
          <cell r="AQ200">
            <v>-8.3199999999998223E-3</v>
          </cell>
          <cell r="AR200">
            <v>-8.3199999999998223E-3</v>
          </cell>
          <cell r="AS200">
            <v>-8.3199999999998223E-3</v>
          </cell>
          <cell r="AT200">
            <v>-8.3199999999998223E-3</v>
          </cell>
        </row>
        <row r="201">
          <cell r="B201">
            <v>0</v>
          </cell>
          <cell r="C201">
            <v>0</v>
          </cell>
          <cell r="D201">
            <v>0</v>
          </cell>
          <cell r="E201">
            <v>0</v>
          </cell>
          <cell r="F201">
            <v>1246</v>
          </cell>
          <cell r="G201">
            <v>1130</v>
          </cell>
          <cell r="H201">
            <v>1022</v>
          </cell>
          <cell r="I201">
            <v>1073</v>
          </cell>
          <cell r="J201">
            <v>74.95</v>
          </cell>
          <cell r="K201">
            <v>561.19399999999996</v>
          </cell>
          <cell r="L201">
            <v>74</v>
          </cell>
          <cell r="M201">
            <v>542</v>
          </cell>
          <cell r="N201">
            <v>1252.144</v>
          </cell>
          <cell r="O201">
            <v>67.8</v>
          </cell>
          <cell r="P201">
            <v>525</v>
          </cell>
          <cell r="Q201">
            <v>64</v>
          </cell>
          <cell r="R201">
            <v>524</v>
          </cell>
          <cell r="S201">
            <v>1180.8</v>
          </cell>
          <cell r="T201">
            <v>80</v>
          </cell>
          <cell r="U201">
            <v>487</v>
          </cell>
          <cell r="V201">
            <v>214</v>
          </cell>
          <cell r="W201">
            <v>348</v>
          </cell>
          <cell r="X201">
            <v>1129</v>
          </cell>
          <cell r="Y201">
            <v>272.92610000000002</v>
          </cell>
          <cell r="Z201">
            <v>339.19400000000002</v>
          </cell>
          <cell r="AA201">
            <v>270.54399999999998</v>
          </cell>
          <cell r="AB201">
            <v>326.488</v>
          </cell>
          <cell r="AC201">
            <v>1209.1521</v>
          </cell>
          <cell r="AD201">
            <v>269</v>
          </cell>
          <cell r="AE201">
            <v>338</v>
          </cell>
          <cell r="AF201">
            <v>271</v>
          </cell>
          <cell r="AG201">
            <v>326</v>
          </cell>
          <cell r="AH201">
            <v>1204</v>
          </cell>
          <cell r="AI201">
            <v>268.95999999999998</v>
          </cell>
          <cell r="AJ201">
            <v>338.26</v>
          </cell>
          <cell r="AK201">
            <v>267.52999999999997</v>
          </cell>
          <cell r="AL201">
            <v>325</v>
          </cell>
          <cell r="AM201">
            <v>1199.75</v>
          </cell>
          <cell r="AN201">
            <v>1136.3899999999999</v>
          </cell>
          <cell r="AO201">
            <v>1136.3899999999999</v>
          </cell>
          <cell r="AP201">
            <v>1014.645</v>
          </cell>
          <cell r="AQ201">
            <v>954.80899999999997</v>
          </cell>
          <cell r="AR201">
            <v>896.05799999999999</v>
          </cell>
          <cell r="AS201">
            <v>896.05799999999999</v>
          </cell>
          <cell r="AT201">
            <v>896.05799999999999</v>
          </cell>
        </row>
        <row r="207">
          <cell r="B207">
            <v>0</v>
          </cell>
          <cell r="C207">
            <v>0</v>
          </cell>
          <cell r="D207">
            <v>246</v>
          </cell>
          <cell r="E207">
            <v>137</v>
          </cell>
          <cell r="F207">
            <v>118</v>
          </cell>
          <cell r="G207">
            <v>102</v>
          </cell>
          <cell r="H207">
            <v>95</v>
          </cell>
          <cell r="I207">
            <v>150</v>
          </cell>
          <cell r="J207">
            <v>17.391999999999999</v>
          </cell>
          <cell r="K207">
            <v>42.618000000000002</v>
          </cell>
          <cell r="L207">
            <v>32</v>
          </cell>
          <cell r="M207">
            <v>62</v>
          </cell>
          <cell r="N207">
            <v>154.01</v>
          </cell>
          <cell r="O207">
            <v>6.84</v>
          </cell>
          <cell r="P207">
            <v>34.950000000000003</v>
          </cell>
          <cell r="Q207">
            <v>15</v>
          </cell>
          <cell r="R207">
            <v>75</v>
          </cell>
          <cell r="S207">
            <v>131.79000000000002</v>
          </cell>
          <cell r="T207">
            <v>0</v>
          </cell>
          <cell r="U207">
            <v>26</v>
          </cell>
          <cell r="V207">
            <v>38</v>
          </cell>
          <cell r="W207">
            <v>94</v>
          </cell>
          <cell r="X207">
            <v>158</v>
          </cell>
          <cell r="Y207">
            <v>0</v>
          </cell>
          <cell r="Z207">
            <v>43.396000000000001</v>
          </cell>
          <cell r="AA207">
            <v>37.472000000000001</v>
          </cell>
          <cell r="AB207">
            <v>71.869</v>
          </cell>
          <cell r="AC207">
            <v>152.73699999999999</v>
          </cell>
          <cell r="AD207">
            <v>0</v>
          </cell>
          <cell r="AE207">
            <v>26</v>
          </cell>
          <cell r="AF207">
            <v>37</v>
          </cell>
          <cell r="AG207">
            <v>72</v>
          </cell>
          <cell r="AH207">
            <v>135</v>
          </cell>
          <cell r="AI207">
            <v>0</v>
          </cell>
          <cell r="AJ207">
            <v>27</v>
          </cell>
          <cell r="AK207">
            <v>0</v>
          </cell>
          <cell r="AL207">
            <v>98</v>
          </cell>
          <cell r="AM207">
            <v>125</v>
          </cell>
          <cell r="AN207">
            <v>171.86</v>
          </cell>
          <cell r="AO207">
            <v>171.86</v>
          </cell>
          <cell r="AP207">
            <v>388.92024999999995</v>
          </cell>
          <cell r="AQ207">
            <v>582.28874999999994</v>
          </cell>
          <cell r="AR207">
            <v>811.44124999999997</v>
          </cell>
          <cell r="AS207">
            <v>1059.1602499999999</v>
          </cell>
          <cell r="AT207">
            <v>1308.15725</v>
          </cell>
        </row>
        <row r="208">
          <cell r="B208">
            <v>0</v>
          </cell>
          <cell r="C208">
            <v>0</v>
          </cell>
          <cell r="D208">
            <v>0</v>
          </cell>
          <cell r="E208">
            <v>77</v>
          </cell>
          <cell r="F208">
            <v>0</v>
          </cell>
          <cell r="G208">
            <v>65</v>
          </cell>
          <cell r="H208">
            <v>89</v>
          </cell>
          <cell r="I208">
            <v>49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284.33249999999998</v>
          </cell>
          <cell r="AQ208">
            <v>366.03749999999997</v>
          </cell>
          <cell r="AR208">
            <v>462.86249999999995</v>
          </cell>
          <cell r="AS208">
            <v>567.53250000000003</v>
          </cell>
          <cell r="AT208">
            <v>672.74249999999995</v>
          </cell>
        </row>
        <row r="209">
          <cell r="J209">
            <v>0</v>
          </cell>
          <cell r="K209">
            <v>1</v>
          </cell>
          <cell r="L209">
            <v>1.1399999999999999</v>
          </cell>
          <cell r="M209">
            <v>3</v>
          </cell>
          <cell r="N209">
            <v>5.14</v>
          </cell>
          <cell r="O209">
            <v>0</v>
          </cell>
          <cell r="P209">
            <v>2</v>
          </cell>
          <cell r="Q209">
            <v>0</v>
          </cell>
          <cell r="R209">
            <v>4</v>
          </cell>
          <cell r="S209">
            <v>6</v>
          </cell>
          <cell r="T209">
            <v>2</v>
          </cell>
          <cell r="U209">
            <v>3</v>
          </cell>
          <cell r="V209">
            <v>19</v>
          </cell>
          <cell r="W209">
            <v>0</v>
          </cell>
          <cell r="X209">
            <v>24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25</v>
          </cell>
          <cell r="AK209">
            <v>6</v>
          </cell>
          <cell r="AL209">
            <v>1</v>
          </cell>
          <cell r="AM209">
            <v>32</v>
          </cell>
          <cell r="AN209">
            <v>0</v>
          </cell>
        </row>
        <row r="211">
          <cell r="B211">
            <v>0</v>
          </cell>
          <cell r="C211">
            <v>0</v>
          </cell>
          <cell r="D211">
            <v>0</v>
          </cell>
          <cell r="E211">
            <v>3</v>
          </cell>
          <cell r="F211">
            <v>45</v>
          </cell>
          <cell r="G211">
            <v>223</v>
          </cell>
          <cell r="H211">
            <v>358</v>
          </cell>
          <cell r="I211">
            <v>398</v>
          </cell>
          <cell r="J211">
            <v>172</v>
          </cell>
          <cell r="K211">
            <v>41</v>
          </cell>
          <cell r="L211">
            <v>101</v>
          </cell>
          <cell r="M211">
            <v>101</v>
          </cell>
          <cell r="N211">
            <v>415</v>
          </cell>
          <cell r="O211">
            <v>89</v>
          </cell>
          <cell r="P211">
            <v>101</v>
          </cell>
          <cell r="Q211">
            <v>86</v>
          </cell>
          <cell r="R211">
            <v>56</v>
          </cell>
          <cell r="S211">
            <v>332</v>
          </cell>
          <cell r="T211">
            <v>112</v>
          </cell>
          <cell r="U211">
            <v>19</v>
          </cell>
          <cell r="V211">
            <v>26</v>
          </cell>
          <cell r="W211">
            <v>57</v>
          </cell>
          <cell r="X211">
            <v>214</v>
          </cell>
          <cell r="Y211">
            <v>27.99</v>
          </cell>
          <cell r="Z211">
            <v>27.99</v>
          </cell>
          <cell r="AA211">
            <v>27.99</v>
          </cell>
          <cell r="AB211">
            <v>27.99</v>
          </cell>
          <cell r="AC211">
            <v>111.96</v>
          </cell>
          <cell r="AD211">
            <v>55</v>
          </cell>
          <cell r="AE211">
            <v>55</v>
          </cell>
          <cell r="AF211">
            <v>79</v>
          </cell>
          <cell r="AG211">
            <v>58</v>
          </cell>
          <cell r="AH211">
            <v>247</v>
          </cell>
          <cell r="AI211">
            <v>55</v>
          </cell>
          <cell r="AJ211">
            <v>55</v>
          </cell>
          <cell r="AK211">
            <v>79</v>
          </cell>
          <cell r="AL211">
            <v>68</v>
          </cell>
          <cell r="AM211">
            <v>257</v>
          </cell>
          <cell r="AN211">
            <v>321.04000000000002</v>
          </cell>
          <cell r="AO211">
            <v>321</v>
          </cell>
          <cell r="AP211">
            <v>560</v>
          </cell>
          <cell r="AQ211">
            <v>288</v>
          </cell>
          <cell r="AR211">
            <v>310</v>
          </cell>
          <cell r="AS211">
            <v>313</v>
          </cell>
          <cell r="AT211">
            <v>313</v>
          </cell>
        </row>
        <row r="213">
          <cell r="B213">
            <v>18</v>
          </cell>
          <cell r="C213">
            <v>56</v>
          </cell>
          <cell r="D213">
            <v>152</v>
          </cell>
          <cell r="E213">
            <v>201</v>
          </cell>
          <cell r="F213">
            <v>298</v>
          </cell>
          <cell r="G213">
            <v>320</v>
          </cell>
          <cell r="H213">
            <v>288.7672</v>
          </cell>
          <cell r="I213">
            <v>268</v>
          </cell>
          <cell r="J213">
            <v>85</v>
          </cell>
          <cell r="K213">
            <v>118</v>
          </cell>
          <cell r="L213">
            <v>80</v>
          </cell>
          <cell r="M213">
            <v>83</v>
          </cell>
          <cell r="N213">
            <v>366</v>
          </cell>
          <cell r="O213">
            <v>58</v>
          </cell>
          <cell r="P213">
            <v>68</v>
          </cell>
          <cell r="Q213">
            <v>65</v>
          </cell>
          <cell r="R213">
            <v>65</v>
          </cell>
          <cell r="S213">
            <v>256</v>
          </cell>
          <cell r="T213">
            <v>57</v>
          </cell>
          <cell r="U213">
            <v>59</v>
          </cell>
          <cell r="V213">
            <v>52</v>
          </cell>
          <cell r="W213">
            <v>55</v>
          </cell>
          <cell r="X213">
            <v>223</v>
          </cell>
          <cell r="Y213">
            <v>31.574999999999999</v>
          </cell>
          <cell r="Z213">
            <v>35.075000000000003</v>
          </cell>
          <cell r="AA213">
            <v>28.475000000000001</v>
          </cell>
          <cell r="AB213">
            <v>32.774999999999999</v>
          </cell>
          <cell r="AC213">
            <v>127.9</v>
          </cell>
          <cell r="AD213">
            <v>43</v>
          </cell>
          <cell r="AE213">
            <v>38</v>
          </cell>
          <cell r="AF213">
            <v>28</v>
          </cell>
          <cell r="AG213">
            <v>32</v>
          </cell>
          <cell r="AH213">
            <v>141</v>
          </cell>
          <cell r="AI213">
            <v>42</v>
          </cell>
          <cell r="AJ213">
            <v>37</v>
          </cell>
          <cell r="AK213">
            <v>27</v>
          </cell>
          <cell r="AL213">
            <v>30</v>
          </cell>
          <cell r="AM213">
            <v>136</v>
          </cell>
          <cell r="AN213">
            <v>78.393200000000007</v>
          </cell>
          <cell r="AO213">
            <v>78.393200000000007</v>
          </cell>
          <cell r="AP213">
            <v>56.0946</v>
          </cell>
          <cell r="AQ213">
            <v>37.176600000000001</v>
          </cell>
          <cell r="AR213">
            <v>32.097000000000001</v>
          </cell>
          <cell r="AS213">
            <v>32.097000000000001</v>
          </cell>
          <cell r="AT213">
            <v>32.097000000000001</v>
          </cell>
        </row>
        <row r="215">
          <cell r="G215">
            <v>31</v>
          </cell>
          <cell r="H215">
            <v>3</v>
          </cell>
          <cell r="I215">
            <v>38</v>
          </cell>
          <cell r="J215">
            <v>24</v>
          </cell>
          <cell r="K215">
            <v>46</v>
          </cell>
          <cell r="L215">
            <v>13</v>
          </cell>
          <cell r="M215">
            <v>24</v>
          </cell>
          <cell r="N215">
            <v>107</v>
          </cell>
          <cell r="O215">
            <v>12</v>
          </cell>
          <cell r="P215">
            <v>20</v>
          </cell>
          <cell r="Q215">
            <v>18</v>
          </cell>
          <cell r="R215">
            <v>24</v>
          </cell>
          <cell r="S215">
            <v>74</v>
          </cell>
          <cell r="T215">
            <v>19</v>
          </cell>
          <cell r="U215">
            <v>24</v>
          </cell>
          <cell r="V215">
            <v>16</v>
          </cell>
          <cell r="W215">
            <v>21</v>
          </cell>
          <cell r="X215">
            <v>80</v>
          </cell>
          <cell r="Y215">
            <v>0</v>
          </cell>
          <cell r="Z215">
            <v>5.7</v>
          </cell>
          <cell r="AA215">
            <v>0</v>
          </cell>
          <cell r="AB215">
            <v>5.4</v>
          </cell>
          <cell r="AC215">
            <v>11.1</v>
          </cell>
          <cell r="AD215">
            <v>12</v>
          </cell>
          <cell r="AE215">
            <v>1</v>
          </cell>
          <cell r="AF215">
            <v>0</v>
          </cell>
          <cell r="AG215">
            <v>5</v>
          </cell>
          <cell r="AH215">
            <v>18</v>
          </cell>
          <cell r="AI215">
            <v>11</v>
          </cell>
          <cell r="AJ215">
            <v>0</v>
          </cell>
          <cell r="AK215">
            <v>0</v>
          </cell>
          <cell r="AL215">
            <v>5</v>
          </cell>
          <cell r="AM215">
            <v>16</v>
          </cell>
          <cell r="AN215">
            <v>18.414000000000001</v>
          </cell>
          <cell r="AO215">
            <v>18.414000000000001</v>
          </cell>
          <cell r="AP215">
            <v>18.414000000000001</v>
          </cell>
          <cell r="AQ215">
            <v>18.414000000000001</v>
          </cell>
          <cell r="AR215">
            <v>18.414000000000001</v>
          </cell>
          <cell r="AS215">
            <v>18.414000000000001</v>
          </cell>
          <cell r="AT215">
            <v>18.414000000000001</v>
          </cell>
        </row>
        <row r="216">
          <cell r="B216">
            <v>0</v>
          </cell>
          <cell r="C216">
            <v>0</v>
          </cell>
          <cell r="D216">
            <v>0</v>
          </cell>
          <cell r="E216">
            <v>0</v>
          </cell>
          <cell r="F216">
            <v>273.49821600000001</v>
          </cell>
          <cell r="G216">
            <v>286.10000000000002</v>
          </cell>
          <cell r="H216">
            <v>285.7672</v>
          </cell>
          <cell r="I216">
            <v>230</v>
          </cell>
          <cell r="J216">
            <v>61</v>
          </cell>
          <cell r="K216">
            <v>72</v>
          </cell>
          <cell r="L216">
            <v>67</v>
          </cell>
          <cell r="M216">
            <v>59</v>
          </cell>
          <cell r="N216">
            <v>259</v>
          </cell>
          <cell r="O216">
            <v>46</v>
          </cell>
          <cell r="P216">
            <v>48</v>
          </cell>
          <cell r="Q216">
            <v>47</v>
          </cell>
          <cell r="R216">
            <v>41</v>
          </cell>
          <cell r="S216">
            <v>182</v>
          </cell>
          <cell r="T216">
            <v>38</v>
          </cell>
          <cell r="U216">
            <v>35</v>
          </cell>
          <cell r="V216">
            <v>36</v>
          </cell>
          <cell r="W216">
            <v>34</v>
          </cell>
          <cell r="X216">
            <v>143</v>
          </cell>
          <cell r="Y216">
            <v>31.574999999999999</v>
          </cell>
          <cell r="Z216">
            <v>29.375</v>
          </cell>
          <cell r="AA216">
            <v>28.475000000000001</v>
          </cell>
          <cell r="AB216">
            <v>27.375</v>
          </cell>
          <cell r="AC216">
            <v>116.8</v>
          </cell>
          <cell r="AD216">
            <v>31</v>
          </cell>
          <cell r="AE216">
            <v>37</v>
          </cell>
          <cell r="AF216">
            <v>28</v>
          </cell>
          <cell r="AG216">
            <v>27</v>
          </cell>
          <cell r="AH216">
            <v>123</v>
          </cell>
          <cell r="AI216">
            <v>31</v>
          </cell>
          <cell r="AJ216">
            <v>37</v>
          </cell>
          <cell r="AK216">
            <v>27</v>
          </cell>
          <cell r="AL216">
            <v>25</v>
          </cell>
          <cell r="AM216">
            <v>120</v>
          </cell>
          <cell r="AN216">
            <v>59.979199999999999</v>
          </cell>
          <cell r="AO216">
            <v>59.979199999999999</v>
          </cell>
          <cell r="AP216">
            <v>37.680599999999998</v>
          </cell>
          <cell r="AQ216">
            <v>18.762599999999999</v>
          </cell>
          <cell r="AR216">
            <v>13.683</v>
          </cell>
          <cell r="AS216">
            <v>13.683</v>
          </cell>
          <cell r="AT216">
            <v>13.683</v>
          </cell>
        </row>
        <row r="217">
          <cell r="B217">
            <v>0</v>
          </cell>
          <cell r="C217">
            <v>0</v>
          </cell>
          <cell r="D217">
            <v>0</v>
          </cell>
          <cell r="E217">
            <v>0</v>
          </cell>
          <cell r="F217">
            <v>273.49821600000001</v>
          </cell>
          <cell r="G217">
            <v>243.10000000000002</v>
          </cell>
          <cell r="H217">
            <v>105.76719999999999</v>
          </cell>
          <cell r="I217">
            <v>141.73830000000001</v>
          </cell>
          <cell r="J217">
            <v>38.05192473524999</v>
          </cell>
          <cell r="K217">
            <v>38.05192473524999</v>
          </cell>
          <cell r="L217">
            <v>38.05192473524999</v>
          </cell>
          <cell r="M217">
            <v>38.05192473524999</v>
          </cell>
          <cell r="N217">
            <v>152.20769894099996</v>
          </cell>
          <cell r="O217">
            <v>18.950358575000003</v>
          </cell>
          <cell r="P217">
            <v>18.702049774999999</v>
          </cell>
          <cell r="Q217">
            <v>18.779646275000001</v>
          </cell>
          <cell r="R217">
            <v>18.669717900000002</v>
          </cell>
          <cell r="S217">
            <v>75.103065799999996</v>
          </cell>
          <cell r="T217">
            <v>24.7723375152</v>
          </cell>
          <cell r="U217">
            <v>23.213946715300001</v>
          </cell>
          <cell r="V217">
            <v>22.983896380499996</v>
          </cell>
          <cell r="W217">
            <v>21.672154158000001</v>
          </cell>
          <cell r="X217">
            <v>92.617335765900009</v>
          </cell>
          <cell r="Y217">
            <v>20.157270011999998</v>
          </cell>
          <cell r="Z217">
            <v>18.318234858</v>
          </cell>
          <cell r="AA217">
            <v>17.564090708000002</v>
          </cell>
          <cell r="AB217">
            <v>16.235203500000001</v>
          </cell>
          <cell r="AC217">
            <v>72.277715581999999</v>
          </cell>
          <cell r="AD217">
            <v>20.288800267136295</v>
          </cell>
          <cell r="AE217">
            <v>21.252990150895243</v>
          </cell>
          <cell r="AF217">
            <v>20.323842632222838</v>
          </cell>
          <cell r="AG217">
            <v>18.996831582761793</v>
          </cell>
          <cell r="AH217">
            <v>86.137749999999997</v>
          </cell>
          <cell r="AI217">
            <v>20.288800267136295</v>
          </cell>
          <cell r="AJ217">
            <v>21.252990150895243</v>
          </cell>
          <cell r="AK217">
            <v>20.323842632222838</v>
          </cell>
          <cell r="AL217">
            <v>18.996831582761793</v>
          </cell>
          <cell r="AM217">
            <v>80.859220028043239</v>
          </cell>
          <cell r="AN217">
            <v>58.995199999999997</v>
          </cell>
          <cell r="AO217">
            <v>58.995199999999997</v>
          </cell>
          <cell r="AP217">
            <v>36.696599999999997</v>
          </cell>
          <cell r="AQ217">
            <v>17.778600000000001</v>
          </cell>
          <cell r="AR217">
            <v>12.699</v>
          </cell>
          <cell r="AS217">
            <v>12.699</v>
          </cell>
          <cell r="AT217">
            <v>12.699</v>
          </cell>
        </row>
        <row r="218">
          <cell r="G218">
            <v>43</v>
          </cell>
          <cell r="H218">
            <v>180</v>
          </cell>
          <cell r="I218">
            <v>88.26169999999999</v>
          </cell>
          <cell r="J218">
            <v>22.94807526475001</v>
          </cell>
          <cell r="K218">
            <v>33.94807526475001</v>
          </cell>
          <cell r="L218">
            <v>28.94807526475001</v>
          </cell>
          <cell r="M218">
            <v>20.94807526475001</v>
          </cell>
          <cell r="N218">
            <v>106.79230105900004</v>
          </cell>
          <cell r="O218">
            <v>27.049641424999997</v>
          </cell>
          <cell r="P218">
            <v>29.297950225000001</v>
          </cell>
          <cell r="Q218">
            <v>28.220353724999999</v>
          </cell>
          <cell r="R218">
            <v>22.330282099999998</v>
          </cell>
          <cell r="S218">
            <v>106.898227475</v>
          </cell>
          <cell r="T218">
            <v>13.2276624848</v>
          </cell>
          <cell r="U218">
            <v>11.786053284699999</v>
          </cell>
          <cell r="V218">
            <v>13.016103619500004</v>
          </cell>
          <cell r="W218">
            <v>12.327845841999999</v>
          </cell>
          <cell r="X218">
            <v>50.357665230999999</v>
          </cell>
          <cell r="Y218">
            <v>11.417729988000001</v>
          </cell>
          <cell r="Z218">
            <v>11.056765142</v>
          </cell>
          <cell r="AA218">
            <v>10.910909291999999</v>
          </cell>
          <cell r="AB218">
            <v>11.139796499999999</v>
          </cell>
          <cell r="AC218">
            <v>44.525200921999996</v>
          </cell>
          <cell r="AD218">
            <v>10.711199732863705</v>
          </cell>
          <cell r="AE218">
            <v>15.747009849104757</v>
          </cell>
          <cell r="AF218">
            <v>7.6761573677771615</v>
          </cell>
          <cell r="AG218">
            <v>8.0031684172382072</v>
          </cell>
          <cell r="AH218">
            <v>42.137535366983833</v>
          </cell>
          <cell r="AI218">
            <v>10.711199732863705</v>
          </cell>
          <cell r="AJ218">
            <v>15.747009849104757</v>
          </cell>
          <cell r="AK218">
            <v>6.6761573677771615</v>
          </cell>
          <cell r="AL218">
            <v>6.0031684172382072</v>
          </cell>
          <cell r="AM218">
            <v>39.140779971956761</v>
          </cell>
          <cell r="AN218">
            <v>0.98399999999999987</v>
          </cell>
          <cell r="AO218">
            <v>0.98399999999999987</v>
          </cell>
          <cell r="AP218">
            <v>0.98399999999999987</v>
          </cell>
          <cell r="AQ218">
            <v>0.98399999999999987</v>
          </cell>
          <cell r="AR218">
            <v>0.98399999999999987</v>
          </cell>
          <cell r="AS218">
            <v>0.98399999999999987</v>
          </cell>
          <cell r="AT218">
            <v>0.98399999999999987</v>
          </cell>
        </row>
        <row r="220">
          <cell r="B220">
            <v>0</v>
          </cell>
          <cell r="C220">
            <v>0</v>
          </cell>
          <cell r="D220">
            <v>0</v>
          </cell>
          <cell r="E220">
            <v>68</v>
          </cell>
          <cell r="F220">
            <v>29</v>
          </cell>
          <cell r="G220">
            <v>82</v>
          </cell>
          <cell r="H220">
            <v>61</v>
          </cell>
          <cell r="I220">
            <v>35</v>
          </cell>
          <cell r="J220">
            <v>12</v>
          </cell>
          <cell r="K220">
            <v>8</v>
          </cell>
          <cell r="L220">
            <v>12</v>
          </cell>
          <cell r="M220">
            <v>11</v>
          </cell>
          <cell r="N220">
            <v>43</v>
          </cell>
          <cell r="O220">
            <v>11</v>
          </cell>
          <cell r="P220">
            <v>11</v>
          </cell>
          <cell r="Q220">
            <v>8</v>
          </cell>
          <cell r="R220">
            <v>10</v>
          </cell>
          <cell r="S220">
            <v>40</v>
          </cell>
          <cell r="T220">
            <v>12</v>
          </cell>
          <cell r="U220">
            <v>12</v>
          </cell>
          <cell r="V220">
            <v>33</v>
          </cell>
          <cell r="W220">
            <v>33</v>
          </cell>
          <cell r="X220">
            <v>90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3</v>
          </cell>
          <cell r="AE220">
            <v>3</v>
          </cell>
          <cell r="AF220">
            <v>0</v>
          </cell>
          <cell r="AG220">
            <v>0</v>
          </cell>
          <cell r="AH220">
            <v>6</v>
          </cell>
          <cell r="AI220">
            <v>22</v>
          </cell>
          <cell r="AJ220">
            <v>23</v>
          </cell>
          <cell r="AK220">
            <v>22</v>
          </cell>
          <cell r="AL220">
            <v>23</v>
          </cell>
          <cell r="AM220">
            <v>90</v>
          </cell>
          <cell r="AN220">
            <v>0</v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  <cell r="AS220">
            <v>0</v>
          </cell>
          <cell r="AT220">
            <v>0</v>
          </cell>
        </row>
        <row r="222">
          <cell r="B222">
            <v>821</v>
          </cell>
          <cell r="C222">
            <v>946</v>
          </cell>
          <cell r="D222">
            <v>984</v>
          </cell>
          <cell r="E222">
            <v>438</v>
          </cell>
          <cell r="F222">
            <v>307</v>
          </cell>
          <cell r="G222">
            <v>339</v>
          </cell>
          <cell r="H222">
            <v>330</v>
          </cell>
          <cell r="I222">
            <v>397</v>
          </cell>
          <cell r="J222">
            <v>113</v>
          </cell>
          <cell r="K222">
            <v>107</v>
          </cell>
          <cell r="L222">
            <v>105</v>
          </cell>
          <cell r="M222">
            <v>95</v>
          </cell>
          <cell r="N222">
            <v>420</v>
          </cell>
          <cell r="O222">
            <v>77</v>
          </cell>
          <cell r="P222">
            <v>89</v>
          </cell>
          <cell r="Q222">
            <v>90</v>
          </cell>
          <cell r="R222">
            <v>85</v>
          </cell>
          <cell r="S222">
            <v>341</v>
          </cell>
          <cell r="T222">
            <v>75</v>
          </cell>
          <cell r="U222">
            <v>83</v>
          </cell>
          <cell r="V222">
            <v>88</v>
          </cell>
          <cell r="W222">
            <v>83</v>
          </cell>
          <cell r="X222">
            <v>329</v>
          </cell>
          <cell r="Y222">
            <v>71.015852820000006</v>
          </cell>
          <cell r="Z222">
            <v>66.03534762000001</v>
          </cell>
          <cell r="AA222">
            <v>61.80549408000001</v>
          </cell>
          <cell r="AB222">
            <v>56.487131580000003</v>
          </cell>
          <cell r="AC222">
            <v>255.3438261</v>
          </cell>
          <cell r="AD222">
            <v>52.012078142979028</v>
          </cell>
          <cell r="AE222">
            <v>44.048354131169567</v>
          </cell>
          <cell r="AF222">
            <v>60.68281750326674</v>
          </cell>
          <cell r="AG222">
            <v>56.410630003266739</v>
          </cell>
          <cell r="AH222">
            <v>213.15387978068208</v>
          </cell>
          <cell r="AI222">
            <v>81</v>
          </cell>
          <cell r="AJ222">
            <v>81</v>
          </cell>
          <cell r="AK222">
            <v>78</v>
          </cell>
          <cell r="AL222">
            <v>70</v>
          </cell>
          <cell r="AM222">
            <v>310</v>
          </cell>
          <cell r="AN222">
            <v>164.21296198873992</v>
          </cell>
          <cell r="AO222">
            <v>164.21296198873992</v>
          </cell>
          <cell r="AP222">
            <v>152.17386062210898</v>
          </cell>
          <cell r="AQ222">
            <v>157.4430244171742</v>
          </cell>
          <cell r="AR222">
            <v>158.00073295140376</v>
          </cell>
          <cell r="AS222">
            <v>149.78517645920957</v>
          </cell>
          <cell r="AT222">
            <v>133.31541166886348</v>
          </cell>
        </row>
        <row r="224">
          <cell r="B224">
            <v>576</v>
          </cell>
          <cell r="C224">
            <v>553</v>
          </cell>
          <cell r="D224">
            <v>538</v>
          </cell>
          <cell r="E224">
            <v>372</v>
          </cell>
          <cell r="F224">
            <v>236</v>
          </cell>
          <cell r="G224">
            <v>237</v>
          </cell>
          <cell r="H224">
            <v>224</v>
          </cell>
          <cell r="I224">
            <v>300</v>
          </cell>
          <cell r="J224">
            <v>83</v>
          </cell>
          <cell r="K224">
            <v>78</v>
          </cell>
          <cell r="L224">
            <v>72</v>
          </cell>
          <cell r="M224">
            <v>68</v>
          </cell>
          <cell r="N224">
            <v>301</v>
          </cell>
          <cell r="O224">
            <v>61</v>
          </cell>
          <cell r="P224">
            <v>67</v>
          </cell>
          <cell r="Q224">
            <v>64</v>
          </cell>
          <cell r="R224">
            <v>61</v>
          </cell>
          <cell r="S224">
            <v>253</v>
          </cell>
          <cell r="T224">
            <v>52</v>
          </cell>
          <cell r="U224">
            <v>52</v>
          </cell>
          <cell r="V224">
            <v>50</v>
          </cell>
          <cell r="W224">
            <v>49</v>
          </cell>
          <cell r="X224">
            <v>203</v>
          </cell>
          <cell r="Y224">
            <v>52.057499999999997</v>
          </cell>
          <cell r="Z224">
            <v>46.633125</v>
          </cell>
          <cell r="AA224">
            <v>41.033437499999998</v>
          </cell>
          <cell r="AB224">
            <v>35.454374999999999</v>
          </cell>
          <cell r="AC224">
            <v>175.1784375</v>
          </cell>
          <cell r="AD224">
            <v>46</v>
          </cell>
          <cell r="AE224">
            <v>53</v>
          </cell>
          <cell r="AF224">
            <v>44.773203125000002</v>
          </cell>
          <cell r="AG224">
            <v>40.501015625000001</v>
          </cell>
          <cell r="AH224">
            <v>184.27421875000002</v>
          </cell>
          <cell r="AI224">
            <v>47</v>
          </cell>
          <cell r="AJ224">
            <v>47</v>
          </cell>
          <cell r="AK224">
            <v>46</v>
          </cell>
          <cell r="AL224">
            <v>45</v>
          </cell>
          <cell r="AM224">
            <v>185</v>
          </cell>
          <cell r="AN224">
            <v>119.81693749999999</v>
          </cell>
          <cell r="AO224">
            <v>119.81693749999999</v>
          </cell>
          <cell r="AP224">
            <v>83.052249999999987</v>
          </cell>
          <cell r="AQ224">
            <v>63.527249999999995</v>
          </cell>
          <cell r="AR224">
            <v>56.427249999999994</v>
          </cell>
          <cell r="AS224">
            <v>40.452249999999999</v>
          </cell>
          <cell r="AT224">
            <v>15.602249999999998</v>
          </cell>
        </row>
        <row r="225">
          <cell r="B225">
            <v>245</v>
          </cell>
          <cell r="C225">
            <v>393</v>
          </cell>
          <cell r="D225">
            <v>446</v>
          </cell>
          <cell r="E225">
            <v>66</v>
          </cell>
          <cell r="F225">
            <v>71</v>
          </cell>
          <cell r="G225">
            <v>102</v>
          </cell>
          <cell r="H225">
            <v>106</v>
          </cell>
          <cell r="I225">
            <v>97</v>
          </cell>
          <cell r="J225">
            <v>30</v>
          </cell>
          <cell r="K225">
            <v>29</v>
          </cell>
          <cell r="L225">
            <v>33</v>
          </cell>
          <cell r="M225">
            <v>27</v>
          </cell>
          <cell r="N225">
            <v>119</v>
          </cell>
          <cell r="O225">
            <v>16</v>
          </cell>
          <cell r="P225">
            <v>22</v>
          </cell>
          <cell r="Q225">
            <v>26</v>
          </cell>
          <cell r="R225">
            <v>24</v>
          </cell>
          <cell r="S225">
            <v>88</v>
          </cell>
          <cell r="T225">
            <v>23</v>
          </cell>
          <cell r="U225">
            <v>31</v>
          </cell>
          <cell r="V225">
            <v>38</v>
          </cell>
          <cell r="W225">
            <v>34</v>
          </cell>
          <cell r="X225">
            <v>126</v>
          </cell>
          <cell r="Y225">
            <v>18.958352820000002</v>
          </cell>
          <cell r="Z225">
            <v>19.402222620000003</v>
          </cell>
          <cell r="AA225">
            <v>20.772056580000005</v>
          </cell>
          <cell r="AB225">
            <v>21.032756580000004</v>
          </cell>
          <cell r="AC225">
            <v>80.165388600000014</v>
          </cell>
          <cell r="AD225">
            <v>6.0120781429790284</v>
          </cell>
          <cell r="AE225">
            <v>-8.9516458688304326</v>
          </cell>
          <cell r="AF225">
            <v>15.909614378266737</v>
          </cell>
          <cell r="AG225">
            <v>15.909614378266737</v>
          </cell>
          <cell r="AH225">
            <v>28.879661030682069</v>
          </cell>
          <cell r="AI225">
            <v>34</v>
          </cell>
          <cell r="AJ225">
            <v>34</v>
          </cell>
          <cell r="AK225">
            <v>32</v>
          </cell>
          <cell r="AL225">
            <v>25</v>
          </cell>
          <cell r="AM225">
            <v>125</v>
          </cell>
          <cell r="AN225">
            <v>44.396024488739926</v>
          </cell>
          <cell r="AO225">
            <v>44.396024488739926</v>
          </cell>
          <cell r="AP225">
            <v>69.121610622108975</v>
          </cell>
          <cell r="AQ225">
            <v>93.915774417174205</v>
          </cell>
          <cell r="AR225">
            <v>101.57348295140376</v>
          </cell>
          <cell r="AS225">
            <v>109.33292645920957</v>
          </cell>
          <cell r="AT225">
            <v>117.71316166886346</v>
          </cell>
        </row>
        <row r="228">
          <cell r="Y228">
            <v>25.945338387673221</v>
          </cell>
          <cell r="Z228">
            <v>31.686432137673222</v>
          </cell>
          <cell r="AA228">
            <v>37.42752588767322</v>
          </cell>
          <cell r="AB228">
            <v>43.168619637673217</v>
          </cell>
          <cell r="AC228">
            <v>138.2279160506929</v>
          </cell>
          <cell r="AD228">
            <v>23.987921857020972</v>
          </cell>
          <cell r="AE228">
            <v>29.951645868830433</v>
          </cell>
          <cell r="AF228">
            <v>34.846317205764727</v>
          </cell>
          <cell r="AG228">
            <v>40.191473455764729</v>
          </cell>
          <cell r="AH228">
            <v>128.97735838738086</v>
          </cell>
          <cell r="AN228">
            <v>226.5291086771347</v>
          </cell>
          <cell r="AO228">
            <v>226.5291086771347</v>
          </cell>
          <cell r="AP228">
            <v>365.0906086771347</v>
          </cell>
          <cell r="AQ228">
            <v>426.79210867713471</v>
          </cell>
          <cell r="AR228">
            <v>408.8886086771347</v>
          </cell>
          <cell r="AS228">
            <v>481</v>
          </cell>
          <cell r="AT228">
            <v>453</v>
          </cell>
        </row>
        <row r="230">
          <cell r="B230">
            <v>-91</v>
          </cell>
          <cell r="C230">
            <v>-147</v>
          </cell>
          <cell r="D230">
            <v>-187</v>
          </cell>
          <cell r="E230">
            <v>-283</v>
          </cell>
          <cell r="F230">
            <v>-349</v>
          </cell>
          <cell r="G230">
            <v>-353</v>
          </cell>
          <cell r="H230">
            <v>-323</v>
          </cell>
          <cell r="I230">
            <v>-17</v>
          </cell>
          <cell r="J230">
            <v>73</v>
          </cell>
          <cell r="K230">
            <v>37</v>
          </cell>
          <cell r="L230">
            <v>62</v>
          </cell>
          <cell r="M230">
            <v>22</v>
          </cell>
          <cell r="N230">
            <v>194</v>
          </cell>
          <cell r="O230">
            <v>14</v>
          </cell>
          <cell r="P230">
            <v>56</v>
          </cell>
          <cell r="Q230">
            <v>66</v>
          </cell>
          <cell r="R230">
            <v>89</v>
          </cell>
          <cell r="S230">
            <v>225</v>
          </cell>
          <cell r="T230">
            <v>12</v>
          </cell>
          <cell r="U230">
            <v>-6</v>
          </cell>
          <cell r="V230">
            <v>-39</v>
          </cell>
          <cell r="W230">
            <v>-18</v>
          </cell>
          <cell r="X230">
            <v>-51</v>
          </cell>
          <cell r="Y230">
            <v>-28.736922598010352</v>
          </cell>
          <cell r="Z230">
            <v>-33.168102826269006</v>
          </cell>
          <cell r="AA230">
            <v>-34.962871037811382</v>
          </cell>
          <cell r="AB230">
            <v>-32.37775846656745</v>
          </cell>
          <cell r="AC230">
            <v>-129.24565492865818</v>
          </cell>
          <cell r="AD230">
            <v>9</v>
          </cell>
          <cell r="AE230">
            <v>32</v>
          </cell>
          <cell r="AF230">
            <v>-30</v>
          </cell>
          <cell r="AG230">
            <v>-32</v>
          </cell>
          <cell r="AH230">
            <v>-21</v>
          </cell>
          <cell r="AI230">
            <v>9</v>
          </cell>
          <cell r="AJ230">
            <v>32</v>
          </cell>
          <cell r="AK230">
            <v>-18</v>
          </cell>
          <cell r="AL230">
            <v>7</v>
          </cell>
          <cell r="AM230">
            <v>30</v>
          </cell>
          <cell r="AN230">
            <v>30.225000000000023</v>
          </cell>
          <cell r="AO230">
            <v>30.225000000000023</v>
          </cell>
          <cell r="AP230">
            <v>30.499050000000011</v>
          </cell>
          <cell r="AQ230">
            <v>43.793531950000101</v>
          </cell>
          <cell r="AR230">
            <v>44.109402589000069</v>
          </cell>
          <cell r="AS230">
            <v>44.431590640780087</v>
          </cell>
          <cell r="AT230">
            <v>44.760222453595702</v>
          </cell>
        </row>
        <row r="232">
          <cell r="B232">
            <v>137</v>
          </cell>
          <cell r="C232">
            <v>87</v>
          </cell>
          <cell r="D232">
            <v>197</v>
          </cell>
          <cell r="E232">
            <v>432</v>
          </cell>
          <cell r="F232">
            <v>353</v>
          </cell>
          <cell r="G232">
            <v>520</v>
          </cell>
          <cell r="H232">
            <v>452</v>
          </cell>
          <cell r="I232">
            <v>606</v>
          </cell>
          <cell r="J232">
            <v>135</v>
          </cell>
          <cell r="K232">
            <v>81</v>
          </cell>
          <cell r="L232">
            <v>115</v>
          </cell>
          <cell r="M232">
            <v>82</v>
          </cell>
          <cell r="N232">
            <v>413</v>
          </cell>
          <cell r="O232">
            <v>84</v>
          </cell>
          <cell r="P232">
            <v>137</v>
          </cell>
          <cell r="Q232">
            <v>156</v>
          </cell>
          <cell r="R232">
            <v>149</v>
          </cell>
          <cell r="S232">
            <v>526</v>
          </cell>
          <cell r="T232">
            <v>120</v>
          </cell>
          <cell r="U232">
            <v>150</v>
          </cell>
          <cell r="V232">
            <v>131</v>
          </cell>
          <cell r="W232">
            <v>144</v>
          </cell>
          <cell r="X232">
            <v>545</v>
          </cell>
          <cell r="Y232">
            <v>109</v>
          </cell>
          <cell r="Z232">
            <v>109</v>
          </cell>
          <cell r="AA232">
            <v>109</v>
          </cell>
          <cell r="AB232">
            <v>109</v>
          </cell>
          <cell r="AC232">
            <v>436</v>
          </cell>
          <cell r="AD232">
            <v>214</v>
          </cell>
          <cell r="AE232">
            <v>192</v>
          </cell>
          <cell r="AF232">
            <v>109</v>
          </cell>
          <cell r="AG232">
            <v>109</v>
          </cell>
          <cell r="AH232">
            <v>624</v>
          </cell>
          <cell r="AI232">
            <v>144</v>
          </cell>
          <cell r="AJ232">
            <v>145</v>
          </cell>
          <cell r="AK232">
            <v>145</v>
          </cell>
          <cell r="AL232">
            <v>145</v>
          </cell>
          <cell r="AM232">
            <v>579</v>
          </cell>
          <cell r="AN232">
            <v>587.45999999999992</v>
          </cell>
          <cell r="AO232">
            <v>587.45999999999992</v>
          </cell>
          <cell r="AP232">
            <v>597.76427999999999</v>
          </cell>
          <cell r="AQ232">
            <v>621.83680131999995</v>
          </cell>
          <cell r="AR232">
            <v>633.7135373463999</v>
          </cell>
          <cell r="AS232">
            <v>645.82780809332792</v>
          </cell>
          <cell r="AT232">
            <v>658.18436425519451</v>
          </cell>
        </row>
        <row r="234">
          <cell r="B234">
            <v>2</v>
          </cell>
          <cell r="C234">
            <v>7</v>
          </cell>
          <cell r="D234">
            <v>0</v>
          </cell>
          <cell r="E234">
            <v>0</v>
          </cell>
          <cell r="F234">
            <v>0</v>
          </cell>
          <cell r="G234">
            <v>12</v>
          </cell>
          <cell r="H234">
            <v>12</v>
          </cell>
          <cell r="I234">
            <v>12</v>
          </cell>
          <cell r="J234">
            <v>3</v>
          </cell>
          <cell r="K234">
            <v>3</v>
          </cell>
          <cell r="L234">
            <v>3</v>
          </cell>
          <cell r="M234">
            <v>4</v>
          </cell>
          <cell r="N234">
            <v>13</v>
          </cell>
          <cell r="O234">
            <v>7</v>
          </cell>
          <cell r="P234">
            <v>9</v>
          </cell>
          <cell r="Q234">
            <v>3</v>
          </cell>
          <cell r="R234">
            <v>3</v>
          </cell>
          <cell r="S234">
            <v>22</v>
          </cell>
          <cell r="T234">
            <v>32</v>
          </cell>
          <cell r="U234">
            <v>15</v>
          </cell>
          <cell r="V234">
            <v>10</v>
          </cell>
          <cell r="W234">
            <v>3</v>
          </cell>
          <cell r="X234">
            <v>60</v>
          </cell>
          <cell r="Y234">
            <v>6</v>
          </cell>
          <cell r="Z234">
            <v>6</v>
          </cell>
          <cell r="AA234">
            <v>6</v>
          </cell>
          <cell r="AB234">
            <v>6</v>
          </cell>
          <cell r="AC234">
            <v>24</v>
          </cell>
          <cell r="AD234">
            <v>3</v>
          </cell>
          <cell r="AE234">
            <v>4</v>
          </cell>
          <cell r="AF234">
            <v>6</v>
          </cell>
          <cell r="AG234">
            <v>6</v>
          </cell>
          <cell r="AH234">
            <v>19</v>
          </cell>
          <cell r="AI234">
            <v>3</v>
          </cell>
          <cell r="AJ234">
            <v>4</v>
          </cell>
          <cell r="AK234">
            <v>4</v>
          </cell>
          <cell r="AL234">
            <v>4</v>
          </cell>
          <cell r="AM234">
            <v>15</v>
          </cell>
          <cell r="AN234">
            <v>15</v>
          </cell>
          <cell r="AO234">
            <v>15</v>
          </cell>
          <cell r="AP234">
            <v>15</v>
          </cell>
          <cell r="AQ234">
            <v>28</v>
          </cell>
          <cell r="AR234">
            <v>28</v>
          </cell>
          <cell r="AS234">
            <v>28</v>
          </cell>
          <cell r="AT234">
            <v>28</v>
          </cell>
        </row>
        <row r="235">
          <cell r="B235">
            <v>135</v>
          </cell>
          <cell r="C235">
            <v>80</v>
          </cell>
          <cell r="D235">
            <v>197</v>
          </cell>
          <cell r="E235">
            <v>432</v>
          </cell>
          <cell r="F235">
            <v>353</v>
          </cell>
          <cell r="G235">
            <v>508</v>
          </cell>
          <cell r="H235">
            <v>440</v>
          </cell>
          <cell r="I235">
            <v>594</v>
          </cell>
          <cell r="J235">
            <v>132</v>
          </cell>
          <cell r="K235">
            <v>78</v>
          </cell>
          <cell r="L235">
            <v>112</v>
          </cell>
          <cell r="M235">
            <v>78</v>
          </cell>
          <cell r="N235">
            <v>400</v>
          </cell>
          <cell r="O235">
            <v>77</v>
          </cell>
          <cell r="P235">
            <v>128</v>
          </cell>
          <cell r="Q235">
            <v>153</v>
          </cell>
          <cell r="R235">
            <v>146</v>
          </cell>
          <cell r="S235">
            <v>504</v>
          </cell>
          <cell r="T235">
            <v>88</v>
          </cell>
          <cell r="U235">
            <v>135</v>
          </cell>
          <cell r="V235">
            <v>121</v>
          </cell>
          <cell r="W235">
            <v>141</v>
          </cell>
          <cell r="X235">
            <v>485</v>
          </cell>
          <cell r="Y235">
            <v>103</v>
          </cell>
          <cell r="Z235">
            <v>103</v>
          </cell>
          <cell r="AA235">
            <v>103</v>
          </cell>
          <cell r="AB235">
            <v>103</v>
          </cell>
          <cell r="AC235">
            <v>412</v>
          </cell>
          <cell r="AD235">
            <v>211</v>
          </cell>
          <cell r="AE235">
            <v>188</v>
          </cell>
          <cell r="AF235">
            <v>103</v>
          </cell>
          <cell r="AG235">
            <v>103</v>
          </cell>
          <cell r="AH235">
            <v>605</v>
          </cell>
          <cell r="AI235">
            <v>141</v>
          </cell>
          <cell r="AJ235">
            <v>141</v>
          </cell>
          <cell r="AK235">
            <v>141</v>
          </cell>
          <cell r="AL235">
            <v>141</v>
          </cell>
          <cell r="AM235">
            <v>564</v>
          </cell>
          <cell r="AN235">
            <v>572.45999999999992</v>
          </cell>
          <cell r="AO235">
            <v>572.45999999999992</v>
          </cell>
          <cell r="AP235">
            <v>582.76427999999999</v>
          </cell>
          <cell r="AQ235">
            <v>593.83680131999995</v>
          </cell>
          <cell r="AR235">
            <v>605.7135373463999</v>
          </cell>
          <cell r="AS235">
            <v>617.82780809332792</v>
          </cell>
          <cell r="AT235">
            <v>630.18436425519451</v>
          </cell>
        </row>
        <row r="237">
          <cell r="B237">
            <v>-228</v>
          </cell>
          <cell r="C237">
            <v>-234</v>
          </cell>
          <cell r="D237">
            <v>-384</v>
          </cell>
          <cell r="E237">
            <v>-715</v>
          </cell>
          <cell r="F237">
            <v>-702</v>
          </cell>
          <cell r="G237">
            <v>-873</v>
          </cell>
          <cell r="H237">
            <v>-775</v>
          </cell>
          <cell r="I237">
            <v>-623</v>
          </cell>
          <cell r="J237">
            <v>-62</v>
          </cell>
          <cell r="K237">
            <v>-44</v>
          </cell>
          <cell r="L237">
            <v>-53</v>
          </cell>
          <cell r="M237">
            <v>-60</v>
          </cell>
          <cell r="N237">
            <v>-219</v>
          </cell>
          <cell r="O237">
            <v>-70</v>
          </cell>
          <cell r="P237">
            <v>-81</v>
          </cell>
          <cell r="Q237">
            <v>-90</v>
          </cell>
          <cell r="R237">
            <v>-60</v>
          </cell>
          <cell r="S237">
            <v>-301</v>
          </cell>
          <cell r="T237">
            <v>-108</v>
          </cell>
          <cell r="U237">
            <v>-156</v>
          </cell>
          <cell r="V237">
            <v>-170</v>
          </cell>
          <cell r="W237">
            <v>-162</v>
          </cell>
          <cell r="X237">
            <v>-596</v>
          </cell>
          <cell r="Y237">
            <v>-137.73692259801035</v>
          </cell>
          <cell r="Z237">
            <v>-142.16810282626901</v>
          </cell>
          <cell r="AA237">
            <v>-143.9628710378114</v>
          </cell>
          <cell r="AB237">
            <v>-141.37775846656746</v>
          </cell>
          <cell r="AC237">
            <v>-565.24565492865827</v>
          </cell>
          <cell r="AD237">
            <v>-205</v>
          </cell>
          <cell r="AE237">
            <v>-160</v>
          </cell>
          <cell r="AF237">
            <v>-139</v>
          </cell>
          <cell r="AG237">
            <v>-141</v>
          </cell>
          <cell r="AH237">
            <v>-645</v>
          </cell>
          <cell r="AI237">
            <v>-135</v>
          </cell>
          <cell r="AJ237">
            <v>-113</v>
          </cell>
          <cell r="AK237">
            <v>-163</v>
          </cell>
          <cell r="AL237">
            <v>-138</v>
          </cell>
          <cell r="AM237">
            <v>-549</v>
          </cell>
          <cell r="AN237">
            <v>-557.2349999999999</v>
          </cell>
          <cell r="AO237">
            <v>-557.2349999999999</v>
          </cell>
          <cell r="AP237">
            <v>-567.26522999999997</v>
          </cell>
          <cell r="AQ237">
            <v>-578.04326936999985</v>
          </cell>
          <cell r="AR237">
            <v>-589.60413475739983</v>
          </cell>
          <cell r="AS237">
            <v>-601.39621745254783</v>
          </cell>
          <cell r="AT237">
            <v>-613.42414180159881</v>
          </cell>
        </row>
        <row r="239">
          <cell r="B239">
            <v>-20</v>
          </cell>
          <cell r="C239">
            <v>-31</v>
          </cell>
          <cell r="D239">
            <v>-16</v>
          </cell>
          <cell r="E239">
            <v>-24</v>
          </cell>
          <cell r="F239">
            <v>-33</v>
          </cell>
          <cell r="G239">
            <v>-18</v>
          </cell>
          <cell r="H239">
            <v>-22</v>
          </cell>
          <cell r="I239">
            <v>-25</v>
          </cell>
          <cell r="J239">
            <v>-31</v>
          </cell>
          <cell r="K239">
            <v>-10</v>
          </cell>
          <cell r="L239">
            <v>-4</v>
          </cell>
          <cell r="M239">
            <v>-1</v>
          </cell>
          <cell r="N239">
            <v>-46</v>
          </cell>
          <cell r="O239">
            <v>-4</v>
          </cell>
          <cell r="P239">
            <v>0</v>
          </cell>
          <cell r="Q239">
            <v>-15</v>
          </cell>
          <cell r="R239">
            <v>-17</v>
          </cell>
          <cell r="S239">
            <v>-36</v>
          </cell>
          <cell r="T239">
            <v>-8</v>
          </cell>
          <cell r="U239">
            <v>-29</v>
          </cell>
          <cell r="V239">
            <v>-23</v>
          </cell>
          <cell r="W239">
            <v>-24</v>
          </cell>
          <cell r="X239">
            <v>-84</v>
          </cell>
          <cell r="Y239">
            <v>-17</v>
          </cell>
          <cell r="Z239">
            <v>-17</v>
          </cell>
          <cell r="AA239">
            <v>-17</v>
          </cell>
          <cell r="AB239">
            <v>-17</v>
          </cell>
          <cell r="AC239">
            <v>-68</v>
          </cell>
          <cell r="AD239">
            <v>-40</v>
          </cell>
          <cell r="AE239">
            <v>-21</v>
          </cell>
          <cell r="AF239">
            <v>-17</v>
          </cell>
          <cell r="AG239">
            <v>-17</v>
          </cell>
          <cell r="AH239">
            <v>-95</v>
          </cell>
          <cell r="AI239">
            <v>-40</v>
          </cell>
          <cell r="AJ239">
            <v>-21</v>
          </cell>
          <cell r="AK239">
            <v>-16</v>
          </cell>
          <cell r="AL239">
            <v>-10</v>
          </cell>
          <cell r="AM239">
            <v>-87</v>
          </cell>
          <cell r="AN239">
            <v>-88.304999999999993</v>
          </cell>
          <cell r="AO239">
            <v>-88.304999999999993</v>
          </cell>
          <cell r="AP239">
            <v>-89.89448999999999</v>
          </cell>
          <cell r="AQ239">
            <v>-91.602485309999977</v>
          </cell>
          <cell r="AR239">
            <v>-93.434535016199973</v>
          </cell>
          <cell r="AS239">
            <v>-95.303225716523968</v>
          </cell>
          <cell r="AT239">
            <v>-97.20929023085445</v>
          </cell>
        </row>
        <row r="240">
          <cell r="B240">
            <v>-208</v>
          </cell>
          <cell r="C240">
            <v>-203</v>
          </cell>
          <cell r="D240">
            <v>-368</v>
          </cell>
          <cell r="E240">
            <v>-691</v>
          </cell>
          <cell r="F240">
            <v>-669</v>
          </cell>
          <cell r="G240">
            <v>-855</v>
          </cell>
          <cell r="H240">
            <v>-753</v>
          </cell>
          <cell r="I240">
            <v>-598</v>
          </cell>
          <cell r="J240">
            <v>-31</v>
          </cell>
          <cell r="K240">
            <v>-34</v>
          </cell>
          <cell r="L240">
            <v>-49</v>
          </cell>
          <cell r="M240">
            <v>-59</v>
          </cell>
          <cell r="N240">
            <v>-173</v>
          </cell>
          <cell r="O240">
            <v>-66</v>
          </cell>
          <cell r="P240">
            <v>-81</v>
          </cell>
          <cell r="Q240">
            <v>-75</v>
          </cell>
          <cell r="R240">
            <v>-43</v>
          </cell>
          <cell r="S240">
            <v>-265</v>
          </cell>
          <cell r="T240">
            <v>-100</v>
          </cell>
          <cell r="U240">
            <v>-127</v>
          </cell>
          <cell r="V240">
            <v>-147</v>
          </cell>
          <cell r="W240">
            <v>-138</v>
          </cell>
          <cell r="X240">
            <v>-512</v>
          </cell>
          <cell r="Y240">
            <v>-120.73692259801035</v>
          </cell>
          <cell r="Z240">
            <v>-125.16810282626901</v>
          </cell>
          <cell r="AA240">
            <v>-126.9628710378114</v>
          </cell>
          <cell r="AB240">
            <v>-124.37775846656746</v>
          </cell>
          <cell r="AC240">
            <v>-497.24565492865821</v>
          </cell>
          <cell r="AD240">
            <v>-165</v>
          </cell>
          <cell r="AE240">
            <v>-139</v>
          </cell>
          <cell r="AF240">
            <v>-122</v>
          </cell>
          <cell r="AG240">
            <v>-124</v>
          </cell>
          <cell r="AH240">
            <v>-550</v>
          </cell>
          <cell r="AI240">
            <v>-95</v>
          </cell>
          <cell r="AJ240">
            <v>-92</v>
          </cell>
          <cell r="AK240">
            <v>-147</v>
          </cell>
          <cell r="AL240">
            <v>-128</v>
          </cell>
          <cell r="AM240">
            <v>-462</v>
          </cell>
          <cell r="AN240">
            <v>-468.92999999999995</v>
          </cell>
          <cell r="AO240">
            <v>-468.92999999999995</v>
          </cell>
          <cell r="AP240">
            <v>-477.37073999999996</v>
          </cell>
          <cell r="AQ240">
            <v>-486.44078405999988</v>
          </cell>
          <cell r="AR240">
            <v>-496.16959974119987</v>
          </cell>
          <cell r="AS240">
            <v>-506.09299173602386</v>
          </cell>
          <cell r="AT240">
            <v>-516.21485157074437</v>
          </cell>
        </row>
        <row r="245">
          <cell r="B245">
            <v>-16</v>
          </cell>
          <cell r="C245">
            <v>21</v>
          </cell>
          <cell r="D245">
            <v>77</v>
          </cell>
          <cell r="E245">
            <v>96</v>
          </cell>
          <cell r="F245">
            <v>1769</v>
          </cell>
          <cell r="G245">
            <v>438</v>
          </cell>
          <cell r="H245">
            <v>-498</v>
          </cell>
          <cell r="I245">
            <v>180.2</v>
          </cell>
          <cell r="J245">
            <v>139</v>
          </cell>
          <cell r="K245">
            <v>171</v>
          </cell>
          <cell r="L245">
            <v>137</v>
          </cell>
          <cell r="M245">
            <v>239</v>
          </cell>
          <cell r="N245">
            <v>686</v>
          </cell>
          <cell r="O245">
            <v>380</v>
          </cell>
          <cell r="P245">
            <v>324</v>
          </cell>
          <cell r="Q245">
            <v>494</v>
          </cell>
          <cell r="R245">
            <v>1164</v>
          </cell>
          <cell r="S245">
            <v>2362</v>
          </cell>
          <cell r="T245">
            <v>1259</v>
          </cell>
          <cell r="U245">
            <v>162</v>
          </cell>
          <cell r="V245">
            <v>2526</v>
          </cell>
          <cell r="W245">
            <v>515</v>
          </cell>
          <cell r="X245">
            <v>4462</v>
          </cell>
          <cell r="Y245">
            <v>1431.06</v>
          </cell>
          <cell r="Z245">
            <v>1746.84</v>
          </cell>
          <cell r="AA245">
            <v>250.41</v>
          </cell>
          <cell r="AB245">
            <v>251.2</v>
          </cell>
          <cell r="AC245">
            <v>3679.51</v>
          </cell>
          <cell r="AD245">
            <v>1618</v>
          </cell>
          <cell r="AE245">
            <v>322</v>
          </cell>
          <cell r="AF245">
            <v>310.7</v>
          </cell>
          <cell r="AG245">
            <v>446.7</v>
          </cell>
          <cell r="AH245">
            <v>2697.4</v>
          </cell>
          <cell r="AI245">
            <v>1806</v>
          </cell>
          <cell r="AJ245">
            <v>701</v>
          </cell>
          <cell r="AK245">
            <v>423</v>
          </cell>
          <cell r="AL245">
            <v>632</v>
          </cell>
          <cell r="AM245">
            <v>3421</v>
          </cell>
          <cell r="AN245">
            <v>3670</v>
          </cell>
          <cell r="AO245">
            <v>3340</v>
          </cell>
          <cell r="AP245">
            <v>2639.2549627791568</v>
          </cell>
          <cell r="AQ245">
            <v>3356.5514552238801</v>
          </cell>
          <cell r="AR245">
            <v>3175.3363752902155</v>
          </cell>
          <cell r="AS245">
            <v>3116.5595808225535</v>
          </cell>
          <cell r="AT245">
            <v>3428.7136310625538</v>
          </cell>
        </row>
        <row r="247">
          <cell r="B247">
            <v>21</v>
          </cell>
          <cell r="C247">
            <v>89</v>
          </cell>
          <cell r="D247">
            <v>213</v>
          </cell>
          <cell r="E247">
            <v>451</v>
          </cell>
          <cell r="F247">
            <v>1916</v>
          </cell>
          <cell r="G247">
            <v>522</v>
          </cell>
          <cell r="H247">
            <v>229</v>
          </cell>
          <cell r="I247">
            <v>597</v>
          </cell>
          <cell r="J247">
            <v>146</v>
          </cell>
          <cell r="K247">
            <v>113</v>
          </cell>
          <cell r="L247">
            <v>76</v>
          </cell>
          <cell r="M247">
            <v>35</v>
          </cell>
          <cell r="N247">
            <v>370</v>
          </cell>
          <cell r="O247">
            <v>222.33</v>
          </cell>
          <cell r="P247">
            <v>159</v>
          </cell>
          <cell r="Q247">
            <v>402</v>
          </cell>
          <cell r="R247">
            <v>918.79</v>
          </cell>
          <cell r="S247">
            <v>1702.1200000000001</v>
          </cell>
          <cell r="T247">
            <v>1074</v>
          </cell>
          <cell r="U247">
            <v>279</v>
          </cell>
          <cell r="V247">
            <v>332</v>
          </cell>
          <cell r="W247">
            <v>265</v>
          </cell>
          <cell r="X247">
            <v>1950</v>
          </cell>
          <cell r="Y247">
            <v>1504.25</v>
          </cell>
          <cell r="Z247">
            <v>1987.25</v>
          </cell>
          <cell r="AA247">
            <v>217.25</v>
          </cell>
          <cell r="AB247">
            <v>257.25</v>
          </cell>
          <cell r="AC247">
            <v>3966</v>
          </cell>
          <cell r="AD247">
            <v>1572</v>
          </cell>
          <cell r="AE247">
            <v>295</v>
          </cell>
          <cell r="AF247">
            <v>300.7</v>
          </cell>
          <cell r="AG247">
            <v>260.7</v>
          </cell>
          <cell r="AH247">
            <v>2428.4</v>
          </cell>
          <cell r="AI247">
            <v>1618</v>
          </cell>
          <cell r="AJ247">
            <v>549</v>
          </cell>
          <cell r="AK247">
            <v>254</v>
          </cell>
          <cell r="AL247">
            <v>304</v>
          </cell>
          <cell r="AM247">
            <v>2725</v>
          </cell>
          <cell r="AN247">
            <v>1970</v>
          </cell>
          <cell r="AO247">
            <v>1640</v>
          </cell>
          <cell r="AP247">
            <v>1581.2</v>
          </cell>
          <cell r="AQ247">
            <v>1619.28</v>
          </cell>
          <cell r="AR247">
            <v>1236.8456000000001</v>
          </cell>
          <cell r="AS247">
            <v>1044.7025119999998</v>
          </cell>
          <cell r="AT247">
            <v>1356.8565622400001</v>
          </cell>
        </row>
        <row r="249">
          <cell r="B249">
            <v>21</v>
          </cell>
          <cell r="C249">
            <v>39</v>
          </cell>
          <cell r="D249">
            <v>30</v>
          </cell>
          <cell r="E249">
            <v>148</v>
          </cell>
          <cell r="F249">
            <v>189</v>
          </cell>
          <cell r="G249">
            <v>480</v>
          </cell>
          <cell r="H249">
            <v>347</v>
          </cell>
          <cell r="I249">
            <v>813</v>
          </cell>
          <cell r="J249">
            <v>150</v>
          </cell>
          <cell r="K249">
            <v>105</v>
          </cell>
          <cell r="L249">
            <v>83</v>
          </cell>
          <cell r="M249">
            <v>111</v>
          </cell>
          <cell r="N249">
            <v>449</v>
          </cell>
          <cell r="O249">
            <v>208.33</v>
          </cell>
          <cell r="P249">
            <v>202</v>
          </cell>
          <cell r="Q249">
            <v>407</v>
          </cell>
          <cell r="R249">
            <v>212.79000000000002</v>
          </cell>
          <cell r="S249">
            <v>1030.1200000000001</v>
          </cell>
          <cell r="T249">
            <v>397.70000000000005</v>
          </cell>
          <cell r="U249">
            <v>258</v>
          </cell>
          <cell r="V249">
            <v>240</v>
          </cell>
          <cell r="W249">
            <v>293</v>
          </cell>
          <cell r="X249">
            <v>1188.7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334</v>
          </cell>
          <cell r="AE249">
            <v>356</v>
          </cell>
          <cell r="AF249">
            <v>0</v>
          </cell>
          <cell r="AG249">
            <v>0</v>
          </cell>
          <cell r="AH249">
            <v>690</v>
          </cell>
          <cell r="AI249">
            <v>296</v>
          </cell>
          <cell r="AJ249">
            <v>225</v>
          </cell>
          <cell r="AK249">
            <v>190</v>
          </cell>
          <cell r="AL249">
            <v>255</v>
          </cell>
          <cell r="AM249">
            <v>966</v>
          </cell>
          <cell r="AN249">
            <v>700</v>
          </cell>
          <cell r="AO249">
            <v>700</v>
          </cell>
          <cell r="AP249">
            <v>714</v>
          </cell>
          <cell r="AQ249">
            <v>728.28</v>
          </cell>
          <cell r="AR249">
            <v>742.84559999999999</v>
          </cell>
          <cell r="AS249">
            <v>757.70251199999996</v>
          </cell>
          <cell r="AT249">
            <v>772.85656224000002</v>
          </cell>
        </row>
        <row r="250">
          <cell r="B250">
            <v>0</v>
          </cell>
          <cell r="C250">
            <v>0</v>
          </cell>
          <cell r="D250">
            <v>0</v>
          </cell>
          <cell r="E250">
            <v>0</v>
          </cell>
          <cell r="F250">
            <v>1469</v>
          </cell>
          <cell r="G250">
            <v>7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27</v>
          </cell>
          <cell r="M250">
            <v>0</v>
          </cell>
          <cell r="N250">
            <v>27</v>
          </cell>
          <cell r="O250">
            <v>0</v>
          </cell>
          <cell r="P250">
            <v>0</v>
          </cell>
          <cell r="Q250">
            <v>12</v>
          </cell>
          <cell r="R250">
            <v>767</v>
          </cell>
          <cell r="S250">
            <v>779</v>
          </cell>
          <cell r="T250">
            <v>641.29999999999995</v>
          </cell>
          <cell r="U250">
            <v>0</v>
          </cell>
          <cell r="V250">
            <v>102</v>
          </cell>
          <cell r="W250">
            <v>0</v>
          </cell>
          <cell r="X250">
            <v>743.3</v>
          </cell>
          <cell r="Y250">
            <v>1287</v>
          </cell>
          <cell r="Z250">
            <v>1770</v>
          </cell>
          <cell r="AA250">
            <v>0</v>
          </cell>
          <cell r="AB250">
            <v>40</v>
          </cell>
          <cell r="AC250">
            <v>3097</v>
          </cell>
          <cell r="AD250">
            <v>1283</v>
          </cell>
          <cell r="AE250">
            <v>0</v>
          </cell>
          <cell r="AF250">
            <v>40</v>
          </cell>
          <cell r="AG250">
            <v>0</v>
          </cell>
          <cell r="AH250">
            <v>1323</v>
          </cell>
          <cell r="AI250">
            <v>1283</v>
          </cell>
          <cell r="AJ250">
            <v>0</v>
          </cell>
          <cell r="AK250">
            <v>-150</v>
          </cell>
          <cell r="AL250">
            <v>16</v>
          </cell>
          <cell r="AM250">
            <v>1149</v>
          </cell>
          <cell r="AN250">
            <v>410</v>
          </cell>
          <cell r="AO250">
            <v>80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</row>
        <row r="251">
          <cell r="G251">
            <v>-107</v>
          </cell>
          <cell r="H251">
            <v>-143</v>
          </cell>
          <cell r="I251">
            <v>-216</v>
          </cell>
          <cell r="J251">
            <v>-4</v>
          </cell>
          <cell r="K251">
            <v>8</v>
          </cell>
          <cell r="L251">
            <v>-34</v>
          </cell>
          <cell r="M251">
            <v>-76</v>
          </cell>
          <cell r="N251">
            <v>-106</v>
          </cell>
          <cell r="O251">
            <v>14</v>
          </cell>
          <cell r="P251">
            <v>-43</v>
          </cell>
          <cell r="Q251">
            <v>-17</v>
          </cell>
          <cell r="R251">
            <v>-61</v>
          </cell>
          <cell r="S251">
            <v>-107</v>
          </cell>
          <cell r="T251">
            <v>-17</v>
          </cell>
          <cell r="U251">
            <v>-9</v>
          </cell>
          <cell r="V251">
            <v>-37</v>
          </cell>
          <cell r="W251">
            <v>-34</v>
          </cell>
          <cell r="X251">
            <v>-97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-45</v>
          </cell>
          <cell r="AE251">
            <v>-61</v>
          </cell>
          <cell r="AF251">
            <v>0</v>
          </cell>
          <cell r="AG251">
            <v>0</v>
          </cell>
          <cell r="AH251">
            <v>-106</v>
          </cell>
          <cell r="AI251">
            <v>-45</v>
          </cell>
          <cell r="AJ251">
            <v>-4</v>
          </cell>
          <cell r="AK251">
            <v>54</v>
          </cell>
          <cell r="AL251">
            <v>-20</v>
          </cell>
          <cell r="AM251">
            <v>-15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  <cell r="AS251">
            <v>0</v>
          </cell>
          <cell r="AT251">
            <v>0</v>
          </cell>
        </row>
        <row r="252">
          <cell r="B252">
            <v>0</v>
          </cell>
          <cell r="C252">
            <v>50</v>
          </cell>
          <cell r="D252">
            <v>183</v>
          </cell>
          <cell r="E252">
            <v>303</v>
          </cell>
          <cell r="F252">
            <v>258</v>
          </cell>
          <cell r="G252">
            <v>142</v>
          </cell>
          <cell r="H252">
            <v>25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0</v>
          </cell>
        </row>
        <row r="253">
          <cell r="B253">
            <v>0</v>
          </cell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T253">
            <v>52</v>
          </cell>
          <cell r="U253">
            <v>30</v>
          </cell>
          <cell r="V253">
            <v>27</v>
          </cell>
          <cell r="W253">
            <v>6</v>
          </cell>
          <cell r="X253">
            <v>115</v>
          </cell>
          <cell r="Y253">
            <v>217.25</v>
          </cell>
          <cell r="Z253">
            <v>217.25</v>
          </cell>
          <cell r="AA253">
            <v>217.25</v>
          </cell>
          <cell r="AB253">
            <v>217.25</v>
          </cell>
          <cell r="AC253">
            <v>869</v>
          </cell>
          <cell r="AF253">
            <v>260.7</v>
          </cell>
          <cell r="AG253">
            <v>260.7</v>
          </cell>
          <cell r="AH253">
            <v>521.4</v>
          </cell>
          <cell r="AI253">
            <v>84</v>
          </cell>
          <cell r="AJ253">
            <v>328</v>
          </cell>
          <cell r="AK253">
            <v>160</v>
          </cell>
          <cell r="AL253">
            <v>53</v>
          </cell>
          <cell r="AM253">
            <v>625</v>
          </cell>
          <cell r="AN253">
            <v>860</v>
          </cell>
          <cell r="AO253">
            <v>860</v>
          </cell>
          <cell r="AP253">
            <v>867.2</v>
          </cell>
          <cell r="AQ253">
            <v>891</v>
          </cell>
          <cell r="AR253">
            <v>494</v>
          </cell>
          <cell r="AS253">
            <v>287</v>
          </cell>
          <cell r="AT253">
            <v>584</v>
          </cell>
        </row>
        <row r="255">
          <cell r="B255">
            <v>-37</v>
          </cell>
          <cell r="C255">
            <v>-68</v>
          </cell>
          <cell r="D255">
            <v>-136</v>
          </cell>
          <cell r="E255">
            <v>-355</v>
          </cell>
          <cell r="F255">
            <v>-147</v>
          </cell>
          <cell r="G255">
            <v>-84</v>
          </cell>
          <cell r="H255">
            <v>-727</v>
          </cell>
          <cell r="I255">
            <v>-416.8</v>
          </cell>
          <cell r="J255">
            <v>-58</v>
          </cell>
          <cell r="K255">
            <v>-36</v>
          </cell>
          <cell r="L255">
            <v>-52</v>
          </cell>
          <cell r="M255">
            <v>-47</v>
          </cell>
          <cell r="N255">
            <v>-193</v>
          </cell>
          <cell r="O255">
            <v>-13</v>
          </cell>
          <cell r="P255">
            <v>-23</v>
          </cell>
          <cell r="Q255">
            <v>-43</v>
          </cell>
          <cell r="R255">
            <v>-52</v>
          </cell>
          <cell r="S255">
            <v>-131</v>
          </cell>
          <cell r="T255">
            <v>-10</v>
          </cell>
          <cell r="U255">
            <v>-321</v>
          </cell>
          <cell r="V255">
            <v>-104</v>
          </cell>
          <cell r="W255">
            <v>-93</v>
          </cell>
          <cell r="X255">
            <v>-528</v>
          </cell>
          <cell r="Y255">
            <v>-14.5</v>
          </cell>
          <cell r="Z255">
            <v>-276.5</v>
          </cell>
          <cell r="AA255">
            <v>-14.5</v>
          </cell>
          <cell r="AB255">
            <v>-14.5</v>
          </cell>
          <cell r="AC255">
            <v>-320</v>
          </cell>
          <cell r="AD255">
            <v>-62</v>
          </cell>
          <cell r="AE255">
            <v>-138</v>
          </cell>
          <cell r="AF255">
            <v>-115</v>
          </cell>
          <cell r="AG255">
            <v>-32</v>
          </cell>
          <cell r="AH255">
            <v>-347</v>
          </cell>
          <cell r="AI255">
            <v>-62</v>
          </cell>
          <cell r="AJ255">
            <v>-138</v>
          </cell>
          <cell r="AK255">
            <v>-115</v>
          </cell>
          <cell r="AL255">
            <v>-37</v>
          </cell>
          <cell r="AM255">
            <v>-493</v>
          </cell>
          <cell r="AN255">
            <v>-100</v>
          </cell>
          <cell r="AO255">
            <v>-100</v>
          </cell>
          <cell r="AP255">
            <v>-102.85359801488836</v>
          </cell>
          <cell r="AQ255">
            <v>0</v>
          </cell>
          <cell r="AR255">
            <v>0</v>
          </cell>
          <cell r="AS255">
            <v>0</v>
          </cell>
          <cell r="AT255">
            <v>0</v>
          </cell>
        </row>
        <row r="257">
          <cell r="C257">
            <v>-68</v>
          </cell>
          <cell r="D257">
            <v>-134</v>
          </cell>
          <cell r="E257">
            <v>-222</v>
          </cell>
          <cell r="F257">
            <v>-147</v>
          </cell>
          <cell r="G257">
            <v>-84</v>
          </cell>
          <cell r="H257">
            <v>-262</v>
          </cell>
          <cell r="I257">
            <v>-252</v>
          </cell>
          <cell r="J257">
            <v>-58</v>
          </cell>
          <cell r="K257">
            <v>-21</v>
          </cell>
          <cell r="L257">
            <v>-52</v>
          </cell>
          <cell r="M257">
            <v>-47</v>
          </cell>
          <cell r="N257">
            <v>-178</v>
          </cell>
          <cell r="O257">
            <v>-13</v>
          </cell>
          <cell r="P257">
            <v>-23</v>
          </cell>
          <cell r="Q257">
            <v>-43</v>
          </cell>
          <cell r="R257">
            <v>-52</v>
          </cell>
          <cell r="S257">
            <v>-131</v>
          </cell>
          <cell r="T257">
            <v>-10</v>
          </cell>
          <cell r="U257">
            <v>-71</v>
          </cell>
          <cell r="V257">
            <v>-104</v>
          </cell>
          <cell r="W257">
            <v>-40</v>
          </cell>
          <cell r="X257">
            <v>-225</v>
          </cell>
          <cell r="Y257">
            <v>-14.5</v>
          </cell>
          <cell r="Z257">
            <v>-14.5</v>
          </cell>
          <cell r="AA257">
            <v>-14.5</v>
          </cell>
          <cell r="AB257">
            <v>-14.5</v>
          </cell>
          <cell r="AC257">
            <v>-58</v>
          </cell>
          <cell r="AD257">
            <v>-22</v>
          </cell>
          <cell r="AE257">
            <v>-138</v>
          </cell>
          <cell r="AF257">
            <v>-115</v>
          </cell>
          <cell r="AG257">
            <v>-32</v>
          </cell>
          <cell r="AH257">
            <v>-307</v>
          </cell>
          <cell r="AI257">
            <v>-22</v>
          </cell>
          <cell r="AJ257">
            <v>-138</v>
          </cell>
          <cell r="AK257">
            <v>-115</v>
          </cell>
          <cell r="AL257">
            <v>-37</v>
          </cell>
          <cell r="AM257">
            <v>-453</v>
          </cell>
          <cell r="AN257">
            <v>-100</v>
          </cell>
          <cell r="AO257">
            <v>-100</v>
          </cell>
          <cell r="AP257">
            <v>-102.85359801488836</v>
          </cell>
          <cell r="AQ257">
            <v>-109</v>
          </cell>
          <cell r="AR257">
            <v>-110</v>
          </cell>
          <cell r="AS257">
            <v>-111</v>
          </cell>
          <cell r="AT257">
            <v>-111</v>
          </cell>
        </row>
        <row r="258">
          <cell r="B258">
            <v>-37</v>
          </cell>
          <cell r="D258">
            <v>-2</v>
          </cell>
          <cell r="E258">
            <v>-133</v>
          </cell>
          <cell r="F258">
            <v>0</v>
          </cell>
          <cell r="G258">
            <v>0</v>
          </cell>
          <cell r="H258">
            <v>-465</v>
          </cell>
          <cell r="I258">
            <v>-164.8</v>
          </cell>
          <cell r="J258">
            <v>0</v>
          </cell>
          <cell r="K258">
            <v>-15</v>
          </cell>
          <cell r="L258">
            <v>0</v>
          </cell>
          <cell r="M258">
            <v>0</v>
          </cell>
          <cell r="N258">
            <v>-15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-250</v>
          </cell>
          <cell r="V258">
            <v>0</v>
          </cell>
          <cell r="W258">
            <v>-53</v>
          </cell>
          <cell r="X258">
            <v>-303</v>
          </cell>
          <cell r="Y258">
            <v>0</v>
          </cell>
          <cell r="Z258">
            <v>-262</v>
          </cell>
          <cell r="AA258">
            <v>0</v>
          </cell>
          <cell r="AB258">
            <v>0</v>
          </cell>
          <cell r="AC258">
            <v>-262</v>
          </cell>
          <cell r="AD258">
            <v>-40</v>
          </cell>
          <cell r="AE258">
            <v>0</v>
          </cell>
          <cell r="AF258">
            <v>0</v>
          </cell>
          <cell r="AG258">
            <v>0</v>
          </cell>
          <cell r="AH258">
            <v>-40</v>
          </cell>
          <cell r="AI258">
            <v>-40</v>
          </cell>
          <cell r="AJ258">
            <v>0</v>
          </cell>
          <cell r="AK258">
            <v>0</v>
          </cell>
          <cell r="AL258">
            <v>0</v>
          </cell>
          <cell r="AM258">
            <v>-40</v>
          </cell>
          <cell r="AN258">
            <v>0</v>
          </cell>
          <cell r="AO258">
            <v>0</v>
          </cell>
          <cell r="AP258">
            <v>0</v>
          </cell>
          <cell r="AQ258">
            <v>109</v>
          </cell>
          <cell r="AR258">
            <v>110</v>
          </cell>
          <cell r="AS258">
            <v>111</v>
          </cell>
          <cell r="AT258">
            <v>111</v>
          </cell>
        </row>
        <row r="260">
          <cell r="J260">
            <v>51</v>
          </cell>
          <cell r="K260">
            <v>94</v>
          </cell>
          <cell r="L260">
            <v>113</v>
          </cell>
          <cell r="M260">
            <v>251</v>
          </cell>
          <cell r="N260">
            <v>509</v>
          </cell>
          <cell r="O260">
            <v>170.67</v>
          </cell>
          <cell r="P260">
            <v>188</v>
          </cell>
          <cell r="Q260">
            <v>135</v>
          </cell>
          <cell r="R260">
            <v>297.20999999999998</v>
          </cell>
          <cell r="S260">
            <v>790.87999999999988</v>
          </cell>
          <cell r="T260">
            <v>195</v>
          </cell>
          <cell r="U260">
            <v>204</v>
          </cell>
          <cell r="V260">
            <v>2298</v>
          </cell>
          <cell r="W260">
            <v>343</v>
          </cell>
          <cell r="X260">
            <v>3040</v>
          </cell>
          <cell r="Y260">
            <v>-58.69</v>
          </cell>
          <cell r="Z260">
            <v>36.090000000000003</v>
          </cell>
          <cell r="AA260">
            <v>47.66</v>
          </cell>
          <cell r="AB260">
            <v>8.4499999999999886</v>
          </cell>
          <cell r="AC260">
            <v>33.509999999999877</v>
          </cell>
          <cell r="AD260">
            <v>108</v>
          </cell>
          <cell r="AE260">
            <v>165</v>
          </cell>
          <cell r="AF260">
            <v>125</v>
          </cell>
          <cell r="AG260">
            <v>218</v>
          </cell>
          <cell r="AH260">
            <v>616</v>
          </cell>
          <cell r="AI260">
            <v>250</v>
          </cell>
          <cell r="AJ260">
            <v>290</v>
          </cell>
          <cell r="AK260">
            <v>284</v>
          </cell>
          <cell r="AL260">
            <v>365</v>
          </cell>
          <cell r="AM260">
            <v>1189</v>
          </cell>
          <cell r="AN260">
            <v>1800</v>
          </cell>
          <cell r="AO260">
            <v>1800</v>
          </cell>
          <cell r="AP260">
            <v>1160.9085607940449</v>
          </cell>
          <cell r="AQ260">
            <v>1737.2714552238804</v>
          </cell>
          <cell r="AR260">
            <v>1938.4907752902154</v>
          </cell>
          <cell r="AS260">
            <v>2071.8570688225536</v>
          </cell>
          <cell r="AT260">
            <v>2071.8570688225536</v>
          </cell>
        </row>
        <row r="262">
          <cell r="B262">
            <v>473</v>
          </cell>
          <cell r="C262">
            <v>1530</v>
          </cell>
          <cell r="D262">
            <v>969</v>
          </cell>
          <cell r="E262">
            <v>1500</v>
          </cell>
          <cell r="F262">
            <v>2325</v>
          </cell>
          <cell r="G262">
            <v>3961</v>
          </cell>
          <cell r="H262">
            <v>5584</v>
          </cell>
          <cell r="I262">
            <v>1249.8</v>
          </cell>
          <cell r="J262">
            <v>324.63</v>
          </cell>
          <cell r="K262">
            <v>454.16999999999996</v>
          </cell>
          <cell r="L262">
            <v>161.93</v>
          </cell>
          <cell r="M262">
            <v>967.98</v>
          </cell>
          <cell r="N262">
            <v>1908.71</v>
          </cell>
          <cell r="O262">
            <v>461.68</v>
          </cell>
          <cell r="P262">
            <v>124.97</v>
          </cell>
          <cell r="Q262">
            <v>41.32</v>
          </cell>
          <cell r="R262">
            <v>505.98</v>
          </cell>
          <cell r="S262">
            <v>1133.95</v>
          </cell>
          <cell r="T262">
            <v>638.80999999999995</v>
          </cell>
          <cell r="U262">
            <v>1473.31</v>
          </cell>
          <cell r="V262">
            <v>3938.19</v>
          </cell>
          <cell r="W262">
            <v>48</v>
          </cell>
          <cell r="X262">
            <v>6098.31</v>
          </cell>
          <cell r="Y262">
            <v>1232.94</v>
          </cell>
          <cell r="Z262">
            <v>1969.45</v>
          </cell>
          <cell r="AA262">
            <v>509.75</v>
          </cell>
          <cell r="AB262">
            <v>1350.99</v>
          </cell>
          <cell r="AC262">
            <v>5063.13</v>
          </cell>
          <cell r="AD262">
            <v>1169</v>
          </cell>
          <cell r="AE262">
            <v>2098</v>
          </cell>
          <cell r="AF262">
            <v>905.3125</v>
          </cell>
          <cell r="AG262">
            <v>1395.3125</v>
          </cell>
          <cell r="AH262">
            <v>5567.625</v>
          </cell>
          <cell r="AI262">
            <v>1163.75</v>
          </cell>
          <cell r="AJ262">
            <v>2077.46</v>
          </cell>
          <cell r="AK262">
            <v>764.14</v>
          </cell>
          <cell r="AL262">
            <v>1946.1399999999999</v>
          </cell>
          <cell r="AM262">
            <v>5951.49</v>
          </cell>
          <cell r="AN262">
            <v>6779.18</v>
          </cell>
          <cell r="AO262">
            <v>8443.18</v>
          </cell>
          <cell r="AP262">
            <v>8475.76</v>
          </cell>
          <cell r="AQ262">
            <v>7797.7088000000003</v>
          </cell>
          <cell r="AR262">
            <v>8743.728063999999</v>
          </cell>
          <cell r="AS262">
            <v>7391.0733059200002</v>
          </cell>
          <cell r="AT262">
            <v>9388.8025750976012</v>
          </cell>
        </row>
        <row r="264">
          <cell r="B264">
            <v>541</v>
          </cell>
          <cell r="C264">
            <v>1591</v>
          </cell>
          <cell r="D264">
            <v>1044</v>
          </cell>
          <cell r="E264">
            <v>1340</v>
          </cell>
          <cell r="F264">
            <v>1496</v>
          </cell>
          <cell r="G264">
            <v>1351</v>
          </cell>
          <cell r="H264">
            <v>1625</v>
          </cell>
          <cell r="I264">
            <v>438.79999999999995</v>
          </cell>
          <cell r="J264">
            <v>65.63</v>
          </cell>
          <cell r="K264">
            <v>163.16999999999999</v>
          </cell>
          <cell r="L264">
            <v>78.930000000000007</v>
          </cell>
          <cell r="M264">
            <v>564.98</v>
          </cell>
          <cell r="N264">
            <v>872.71</v>
          </cell>
          <cell r="O264">
            <v>109.67999999999999</v>
          </cell>
          <cell r="P264">
            <v>34.97</v>
          </cell>
          <cell r="Q264">
            <v>46.32</v>
          </cell>
          <cell r="R264">
            <v>470.98</v>
          </cell>
          <cell r="S264">
            <v>661.95</v>
          </cell>
          <cell r="T264">
            <v>75.809999999999988</v>
          </cell>
          <cell r="U264">
            <v>369.31</v>
          </cell>
          <cell r="V264">
            <v>3832.19</v>
          </cell>
          <cell r="W264">
            <v>132</v>
          </cell>
          <cell r="X264">
            <v>4409.3100000000004</v>
          </cell>
          <cell r="Y264">
            <v>119</v>
          </cell>
          <cell r="Z264">
            <v>205</v>
          </cell>
          <cell r="AA264">
            <v>235</v>
          </cell>
          <cell r="AB264">
            <v>748</v>
          </cell>
          <cell r="AC264">
            <v>1307</v>
          </cell>
          <cell r="AD264">
            <v>103</v>
          </cell>
          <cell r="AE264">
            <v>236</v>
          </cell>
          <cell r="AF264">
            <v>743</v>
          </cell>
          <cell r="AG264">
            <v>418</v>
          </cell>
          <cell r="AH264">
            <v>1500</v>
          </cell>
          <cell r="AI264">
            <v>90.75</v>
          </cell>
          <cell r="AJ264">
            <v>229.45999999999998</v>
          </cell>
          <cell r="AK264">
            <v>690.14</v>
          </cell>
          <cell r="AL264">
            <v>513.14</v>
          </cell>
          <cell r="AM264">
            <v>1523.49</v>
          </cell>
          <cell r="AN264">
            <v>3544</v>
          </cell>
          <cell r="AO264">
            <v>5208</v>
          </cell>
          <cell r="AP264">
            <v>3935.96</v>
          </cell>
          <cell r="AQ264">
            <v>3719.7088000000003</v>
          </cell>
          <cell r="AR264">
            <v>4554.7280639999999</v>
          </cell>
          <cell r="AS264">
            <v>4389.0733059200002</v>
          </cell>
          <cell r="AT264">
            <v>4660.8025750976003</v>
          </cell>
        </row>
        <row r="265">
          <cell r="J265">
            <v>49.3</v>
          </cell>
          <cell r="K265">
            <v>41.87</v>
          </cell>
          <cell r="L265">
            <v>42.14</v>
          </cell>
          <cell r="M265">
            <v>561.29999999999995</v>
          </cell>
          <cell r="N265">
            <v>694.61</v>
          </cell>
          <cell r="O265">
            <v>36.160000000000004</v>
          </cell>
          <cell r="P265">
            <v>14.97</v>
          </cell>
          <cell r="Q265">
            <v>30.740000000000002</v>
          </cell>
          <cell r="R265">
            <v>455.01</v>
          </cell>
          <cell r="S265">
            <v>536.88</v>
          </cell>
          <cell r="T265">
            <v>64.17</v>
          </cell>
          <cell r="U265">
            <v>359.34000000000003</v>
          </cell>
          <cell r="V265">
            <v>3794.07</v>
          </cell>
          <cell r="W265">
            <v>102</v>
          </cell>
          <cell r="X265">
            <v>4319.58</v>
          </cell>
          <cell r="Y265">
            <v>74</v>
          </cell>
          <cell r="Z265">
            <v>150</v>
          </cell>
          <cell r="AA265">
            <v>180</v>
          </cell>
          <cell r="AB265">
            <v>687</v>
          </cell>
          <cell r="AC265">
            <v>1091</v>
          </cell>
          <cell r="AD265">
            <v>95</v>
          </cell>
          <cell r="AE265">
            <v>204</v>
          </cell>
          <cell r="AF265">
            <v>735</v>
          </cell>
          <cell r="AG265">
            <v>410</v>
          </cell>
          <cell r="AH265">
            <v>1444</v>
          </cell>
          <cell r="AI265">
            <v>83.11</v>
          </cell>
          <cell r="AJ265">
            <v>196.79999999999998</v>
          </cell>
          <cell r="AK265">
            <v>632</v>
          </cell>
          <cell r="AL265">
            <v>513</v>
          </cell>
          <cell r="AM265">
            <v>1424.91</v>
          </cell>
          <cell r="AN265">
            <v>3364</v>
          </cell>
          <cell r="AO265">
            <v>5028</v>
          </cell>
          <cell r="AP265">
            <v>3935.96</v>
          </cell>
          <cell r="AQ265">
            <v>3719.7088000000003</v>
          </cell>
          <cell r="AR265">
            <v>4554.7280639999999</v>
          </cell>
          <cell r="AS265">
            <v>4389.0733059200002</v>
          </cell>
          <cell r="AT265">
            <v>4660.8025750976003</v>
          </cell>
        </row>
        <row r="266">
          <cell r="J266">
            <v>16.329999999999998</v>
          </cell>
          <cell r="K266">
            <v>121.3</v>
          </cell>
          <cell r="L266">
            <v>36.79</v>
          </cell>
          <cell r="M266">
            <v>3.6799999999999997</v>
          </cell>
          <cell r="N266">
            <v>178.09999999999997</v>
          </cell>
          <cell r="O266">
            <v>73.52</v>
          </cell>
          <cell r="P266">
            <v>20</v>
          </cell>
          <cell r="Q266">
            <v>15.579999999999998</v>
          </cell>
          <cell r="R266">
            <v>15.97</v>
          </cell>
          <cell r="S266">
            <v>125.07</v>
          </cell>
          <cell r="T266">
            <v>11.64</v>
          </cell>
          <cell r="U266">
            <v>9.9700000000000006</v>
          </cell>
          <cell r="V266">
            <v>38.119999999999997</v>
          </cell>
          <cell r="W266">
            <v>30</v>
          </cell>
          <cell r="X266">
            <v>89.73</v>
          </cell>
          <cell r="Y266">
            <v>45</v>
          </cell>
          <cell r="Z266">
            <v>55</v>
          </cell>
          <cell r="AA266">
            <v>55</v>
          </cell>
          <cell r="AB266">
            <v>61</v>
          </cell>
          <cell r="AC266">
            <v>216</v>
          </cell>
          <cell r="AD266">
            <v>8</v>
          </cell>
          <cell r="AE266">
            <v>32</v>
          </cell>
          <cell r="AF266">
            <v>8</v>
          </cell>
          <cell r="AG266">
            <v>8</v>
          </cell>
          <cell r="AH266">
            <v>56</v>
          </cell>
          <cell r="AI266">
            <v>7.64</v>
          </cell>
          <cell r="AJ266">
            <v>32.659999999999997</v>
          </cell>
          <cell r="AK266">
            <v>58.14</v>
          </cell>
          <cell r="AL266">
            <v>0.14000000000000001</v>
          </cell>
          <cell r="AM266">
            <v>98.58</v>
          </cell>
          <cell r="AN266">
            <v>180</v>
          </cell>
          <cell r="AO266">
            <v>180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</row>
        <row r="268">
          <cell r="B268">
            <v>0</v>
          </cell>
          <cell r="C268">
            <v>0</v>
          </cell>
          <cell r="D268">
            <v>304</v>
          </cell>
          <cell r="E268">
            <v>737</v>
          </cell>
          <cell r="F268">
            <v>534</v>
          </cell>
          <cell r="G268">
            <v>602</v>
          </cell>
          <cell r="H268">
            <v>156</v>
          </cell>
          <cell r="I268">
            <v>168</v>
          </cell>
          <cell r="J268">
            <v>40.1</v>
          </cell>
          <cell r="K268">
            <v>27.64</v>
          </cell>
          <cell r="L268">
            <v>18.27</v>
          </cell>
          <cell r="M268">
            <v>180.83</v>
          </cell>
          <cell r="N268">
            <v>266.84000000000003</v>
          </cell>
          <cell r="O268">
            <v>55.28</v>
          </cell>
          <cell r="P268">
            <v>4</v>
          </cell>
          <cell r="Q268">
            <v>22</v>
          </cell>
          <cell r="R268">
            <v>22</v>
          </cell>
          <cell r="S268">
            <v>103.28</v>
          </cell>
          <cell r="T268">
            <v>18.05</v>
          </cell>
          <cell r="U268">
            <v>42.92</v>
          </cell>
          <cell r="V268">
            <v>84.12</v>
          </cell>
          <cell r="W268">
            <v>93</v>
          </cell>
          <cell r="X268">
            <v>238.09</v>
          </cell>
          <cell r="Y268">
            <v>16</v>
          </cell>
          <cell r="Z268">
            <v>92</v>
          </cell>
          <cell r="AA268">
            <v>122</v>
          </cell>
          <cell r="AB268">
            <v>129</v>
          </cell>
          <cell r="AC268">
            <v>359</v>
          </cell>
          <cell r="AD268">
            <v>51</v>
          </cell>
          <cell r="AE268">
            <v>147</v>
          </cell>
          <cell r="AF268">
            <v>60</v>
          </cell>
          <cell r="AG268">
            <v>219</v>
          </cell>
          <cell r="AH268">
            <v>477</v>
          </cell>
          <cell r="AI268">
            <v>50.84</v>
          </cell>
          <cell r="AJ268">
            <v>176.23</v>
          </cell>
          <cell r="AK268">
            <v>154</v>
          </cell>
          <cell r="AL268">
            <v>397</v>
          </cell>
          <cell r="AM268">
            <v>778.07</v>
          </cell>
          <cell r="AN268">
            <v>528</v>
          </cell>
          <cell r="AO268">
            <v>528</v>
          </cell>
          <cell r="AP268">
            <v>348</v>
          </cell>
          <cell r="AQ268">
            <v>365.40000000000003</v>
          </cell>
          <cell r="AR268">
            <v>383.67000000000007</v>
          </cell>
          <cell r="AS268">
            <v>402.85350000000011</v>
          </cell>
          <cell r="AT268">
            <v>422.99617500000011</v>
          </cell>
        </row>
        <row r="269">
          <cell r="B269">
            <v>23.928999999999998</v>
          </cell>
          <cell r="C269">
            <v>40.534999999999997</v>
          </cell>
          <cell r="D269">
            <v>161.804</v>
          </cell>
          <cell r="E269">
            <v>965.29</v>
          </cell>
          <cell r="F269">
            <v>483.40800000000002</v>
          </cell>
          <cell r="J269">
            <v>36.1</v>
          </cell>
          <cell r="K269">
            <v>26.43</v>
          </cell>
          <cell r="L269">
            <v>18.27</v>
          </cell>
          <cell r="M269">
            <v>180.83</v>
          </cell>
          <cell r="N269">
            <v>261.63</v>
          </cell>
          <cell r="O269">
            <v>10.34</v>
          </cell>
          <cell r="P269">
            <v>4</v>
          </cell>
          <cell r="Q269">
            <v>10.74</v>
          </cell>
          <cell r="R269">
            <v>18.5</v>
          </cell>
          <cell r="S269">
            <v>43.58</v>
          </cell>
          <cell r="T269">
            <v>12</v>
          </cell>
          <cell r="U269">
            <v>39.61</v>
          </cell>
          <cell r="V269">
            <v>47.05</v>
          </cell>
          <cell r="W269">
            <v>63</v>
          </cell>
          <cell r="X269">
            <v>161.66</v>
          </cell>
          <cell r="Y269">
            <v>16</v>
          </cell>
          <cell r="Z269">
            <v>92</v>
          </cell>
          <cell r="AA269">
            <v>122</v>
          </cell>
          <cell r="AB269">
            <v>129</v>
          </cell>
          <cell r="AC269">
            <v>359</v>
          </cell>
          <cell r="AD269">
            <v>43</v>
          </cell>
          <cell r="AE269">
            <v>118</v>
          </cell>
          <cell r="AF269">
            <v>52</v>
          </cell>
          <cell r="AG269">
            <v>211</v>
          </cell>
          <cell r="AH269">
            <v>424</v>
          </cell>
          <cell r="AI269">
            <v>43.34</v>
          </cell>
          <cell r="AJ269">
            <v>146.22999999999999</v>
          </cell>
          <cell r="AK269">
            <v>96</v>
          </cell>
          <cell r="AL269">
            <v>397</v>
          </cell>
          <cell r="AM269">
            <v>682.57</v>
          </cell>
          <cell r="AN269">
            <v>348</v>
          </cell>
          <cell r="AO269">
            <v>348</v>
          </cell>
          <cell r="AP269">
            <v>348</v>
          </cell>
          <cell r="AQ269">
            <v>365.40000000000003</v>
          </cell>
          <cell r="AR269">
            <v>383.67000000000007</v>
          </cell>
          <cell r="AS269">
            <v>402.85350000000011</v>
          </cell>
          <cell r="AT269">
            <v>422.99617500000011</v>
          </cell>
        </row>
        <row r="270">
          <cell r="B270">
            <v>47.41</v>
          </cell>
          <cell r="C270">
            <v>137.55000000000001</v>
          </cell>
          <cell r="D270">
            <v>111.443</v>
          </cell>
          <cell r="E270">
            <v>69.510999999999996</v>
          </cell>
          <cell r="F270">
            <v>57.81</v>
          </cell>
          <cell r="J270">
            <v>4</v>
          </cell>
          <cell r="K270">
            <v>1.21</v>
          </cell>
          <cell r="L270">
            <v>0</v>
          </cell>
          <cell r="M270">
            <v>0</v>
          </cell>
          <cell r="N270">
            <v>5.21</v>
          </cell>
          <cell r="O270">
            <v>44.94</v>
          </cell>
          <cell r="P270">
            <v>0</v>
          </cell>
          <cell r="Q270">
            <v>11.26</v>
          </cell>
          <cell r="R270">
            <v>3.5</v>
          </cell>
          <cell r="S270">
            <v>59.699999999999996</v>
          </cell>
          <cell r="T270">
            <v>6.05</v>
          </cell>
          <cell r="U270">
            <v>3.31</v>
          </cell>
          <cell r="V270">
            <v>37.07</v>
          </cell>
          <cell r="W270">
            <v>30</v>
          </cell>
          <cell r="X270">
            <v>76.430000000000007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8</v>
          </cell>
          <cell r="AE270">
            <v>29</v>
          </cell>
          <cell r="AF270">
            <v>8</v>
          </cell>
          <cell r="AG270">
            <v>8</v>
          </cell>
          <cell r="AH270">
            <v>53</v>
          </cell>
          <cell r="AI270">
            <v>7.5</v>
          </cell>
          <cell r="AJ270">
            <v>30</v>
          </cell>
          <cell r="AK270">
            <v>58</v>
          </cell>
          <cell r="AL270">
            <v>0</v>
          </cell>
          <cell r="AM270">
            <v>95.5</v>
          </cell>
          <cell r="AN270">
            <v>180</v>
          </cell>
          <cell r="AO270">
            <v>180</v>
          </cell>
          <cell r="AP270">
            <v>0</v>
          </cell>
          <cell r="AQ270">
            <v>0</v>
          </cell>
          <cell r="AR270">
            <v>0</v>
          </cell>
          <cell r="AS270">
            <v>0</v>
          </cell>
          <cell r="AT270">
            <v>0</v>
          </cell>
        </row>
        <row r="271">
          <cell r="D271">
            <v>115</v>
          </cell>
          <cell r="E271">
            <v>526</v>
          </cell>
          <cell r="F271">
            <v>328</v>
          </cell>
        </row>
        <row r="272">
          <cell r="D272">
            <v>150</v>
          </cell>
          <cell r="E272">
            <v>205</v>
          </cell>
          <cell r="F272">
            <v>203</v>
          </cell>
        </row>
        <row r="273">
          <cell r="D273">
            <v>39</v>
          </cell>
          <cell r="E273">
            <v>6</v>
          </cell>
          <cell r="F273">
            <v>3</v>
          </cell>
        </row>
        <row r="274">
          <cell r="B274">
            <v>0</v>
          </cell>
          <cell r="C274">
            <v>0</v>
          </cell>
          <cell r="D274">
            <v>147</v>
          </cell>
          <cell r="E274">
            <v>292</v>
          </cell>
          <cell r="F274">
            <v>438</v>
          </cell>
          <cell r="G274">
            <v>275</v>
          </cell>
          <cell r="H274">
            <v>152</v>
          </cell>
          <cell r="I274">
            <v>185.9</v>
          </cell>
          <cell r="J274">
            <v>20.83</v>
          </cell>
          <cell r="K274">
            <v>130.69</v>
          </cell>
          <cell r="L274">
            <v>53.760000000000005</v>
          </cell>
          <cell r="M274">
            <v>30.900000000000002</v>
          </cell>
          <cell r="N274">
            <v>236.17999999999998</v>
          </cell>
          <cell r="O274">
            <v>52.269999999999996</v>
          </cell>
          <cell r="P274">
            <v>21</v>
          </cell>
          <cell r="Q274">
            <v>20</v>
          </cell>
          <cell r="R274">
            <v>5.9</v>
          </cell>
          <cell r="S274">
            <v>99.17</v>
          </cell>
          <cell r="T274">
            <v>10.99</v>
          </cell>
          <cell r="U274">
            <v>8.73</v>
          </cell>
          <cell r="V274">
            <v>6.88</v>
          </cell>
          <cell r="W274">
            <v>6</v>
          </cell>
          <cell r="X274">
            <v>32.6</v>
          </cell>
          <cell r="Y274">
            <v>45</v>
          </cell>
          <cell r="Z274">
            <v>55</v>
          </cell>
          <cell r="AA274">
            <v>55</v>
          </cell>
          <cell r="AB274">
            <v>61</v>
          </cell>
          <cell r="AC274">
            <v>216</v>
          </cell>
          <cell r="AD274">
            <v>23</v>
          </cell>
          <cell r="AE274">
            <v>26</v>
          </cell>
          <cell r="AF274">
            <v>83</v>
          </cell>
          <cell r="AG274">
            <v>80</v>
          </cell>
          <cell r="AH274">
            <v>212</v>
          </cell>
          <cell r="AI274">
            <v>23.14</v>
          </cell>
          <cell r="AJ274">
            <v>27.07</v>
          </cell>
          <cell r="AK274">
            <v>0.14000000000000001</v>
          </cell>
          <cell r="AL274">
            <v>8.14</v>
          </cell>
          <cell r="AM274">
            <v>58.49</v>
          </cell>
          <cell r="AN274">
            <v>353</v>
          </cell>
          <cell r="AO274">
            <v>353</v>
          </cell>
          <cell r="AP274">
            <v>363.59000000000003</v>
          </cell>
          <cell r="AQ274">
            <v>374.49770000000007</v>
          </cell>
          <cell r="AR274">
            <v>385.73263100000008</v>
          </cell>
          <cell r="AS274">
            <v>397.30460993000008</v>
          </cell>
          <cell r="AT274">
            <v>409.2237482279001</v>
          </cell>
        </row>
        <row r="275">
          <cell r="B275">
            <v>6.0780000000000003</v>
          </cell>
          <cell r="C275">
            <v>0</v>
          </cell>
          <cell r="D275">
            <v>14.896000000000001</v>
          </cell>
          <cell r="E275">
            <v>17.559000000000001</v>
          </cell>
          <cell r="F275">
            <v>293.09199999999998</v>
          </cell>
          <cell r="J275">
            <v>13.2</v>
          </cell>
          <cell r="K275">
            <v>15.44</v>
          </cell>
          <cell r="L275">
            <v>23.87</v>
          </cell>
          <cell r="M275">
            <v>29.76</v>
          </cell>
          <cell r="N275">
            <v>82.27000000000001</v>
          </cell>
          <cell r="O275">
            <v>25</v>
          </cell>
          <cell r="P275">
            <v>1</v>
          </cell>
          <cell r="Q275">
            <v>20</v>
          </cell>
          <cell r="R275">
            <v>4.3600000000000003</v>
          </cell>
          <cell r="S275">
            <v>50.36</v>
          </cell>
          <cell r="T275">
            <v>5.4</v>
          </cell>
          <cell r="U275">
            <v>4.7300000000000004</v>
          </cell>
          <cell r="V275">
            <v>5.83</v>
          </cell>
          <cell r="W275">
            <v>6</v>
          </cell>
          <cell r="X275">
            <v>21.96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23</v>
          </cell>
          <cell r="AE275">
            <v>26</v>
          </cell>
          <cell r="AF275">
            <v>83</v>
          </cell>
          <cell r="AG275">
            <v>80</v>
          </cell>
          <cell r="AH275">
            <v>212</v>
          </cell>
          <cell r="AI275">
            <v>23</v>
          </cell>
          <cell r="AJ275">
            <v>27</v>
          </cell>
          <cell r="AK275">
            <v>0</v>
          </cell>
          <cell r="AL275">
            <v>8</v>
          </cell>
          <cell r="AM275">
            <v>58</v>
          </cell>
          <cell r="AN275">
            <v>353</v>
          </cell>
          <cell r="AO275">
            <v>353</v>
          </cell>
          <cell r="AP275">
            <v>363.59000000000003</v>
          </cell>
          <cell r="AQ275">
            <v>374.49770000000007</v>
          </cell>
          <cell r="AR275">
            <v>385.73263100000008</v>
          </cell>
          <cell r="AS275">
            <v>397.30460993000008</v>
          </cell>
          <cell r="AT275">
            <v>409.2237482279001</v>
          </cell>
        </row>
        <row r="276">
          <cell r="B276">
            <v>62.753999999999998</v>
          </cell>
          <cell r="C276">
            <v>3.8490000000000002</v>
          </cell>
          <cell r="D276">
            <v>113.2</v>
          </cell>
          <cell r="E276">
            <v>59.691000000000003</v>
          </cell>
          <cell r="F276">
            <v>76.471000000000004</v>
          </cell>
          <cell r="J276">
            <v>7.63</v>
          </cell>
          <cell r="K276">
            <v>115.25</v>
          </cell>
          <cell r="L276">
            <v>29.89</v>
          </cell>
          <cell r="M276">
            <v>1.1399999999999999</v>
          </cell>
          <cell r="N276">
            <v>153.90999999999997</v>
          </cell>
          <cell r="O276">
            <v>27.27</v>
          </cell>
          <cell r="P276">
            <v>20</v>
          </cell>
          <cell r="Q276">
            <v>0</v>
          </cell>
          <cell r="R276">
            <v>1.54</v>
          </cell>
          <cell r="S276">
            <v>48.809999999999995</v>
          </cell>
          <cell r="T276">
            <v>5.59</v>
          </cell>
          <cell r="U276">
            <v>4</v>
          </cell>
          <cell r="V276">
            <v>1.05</v>
          </cell>
          <cell r="W276">
            <v>0</v>
          </cell>
          <cell r="X276">
            <v>10.64</v>
          </cell>
          <cell r="Y276">
            <v>45</v>
          </cell>
          <cell r="Z276">
            <v>55</v>
          </cell>
          <cell r="AA276">
            <v>55</v>
          </cell>
          <cell r="AB276">
            <v>61</v>
          </cell>
          <cell r="AC276">
            <v>216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0.14000000000000001</v>
          </cell>
          <cell r="AJ276">
            <v>7.0000000000000007E-2</v>
          </cell>
          <cell r="AK276">
            <v>0.14000000000000001</v>
          </cell>
          <cell r="AL276">
            <v>0.14000000000000001</v>
          </cell>
          <cell r="AM276">
            <v>0.49</v>
          </cell>
          <cell r="AN276">
            <v>0</v>
          </cell>
          <cell r="AO276">
            <v>0</v>
          </cell>
          <cell r="AP276">
            <v>0</v>
          </cell>
          <cell r="AQ276">
            <v>0</v>
          </cell>
          <cell r="AR276">
            <v>0</v>
          </cell>
          <cell r="AS276">
            <v>0</v>
          </cell>
          <cell r="AT276">
            <v>0</v>
          </cell>
        </row>
        <row r="277">
          <cell r="B277">
            <v>0</v>
          </cell>
          <cell r="C277">
            <v>0</v>
          </cell>
          <cell r="D277">
            <v>312</v>
          </cell>
          <cell r="E277">
            <v>177</v>
          </cell>
          <cell r="F277">
            <v>131</v>
          </cell>
          <cell r="G277">
            <v>253</v>
          </cell>
          <cell r="H277">
            <v>218</v>
          </cell>
          <cell r="I277">
            <v>22.2</v>
          </cell>
          <cell r="J277">
            <v>3.57</v>
          </cell>
          <cell r="K277">
            <v>4.84</v>
          </cell>
          <cell r="L277">
            <v>6.9</v>
          </cell>
          <cell r="M277">
            <v>7.45</v>
          </cell>
          <cell r="N277">
            <v>22.76</v>
          </cell>
          <cell r="O277">
            <v>0.99</v>
          </cell>
          <cell r="P277">
            <v>0</v>
          </cell>
          <cell r="Q277">
            <v>0.28999999999999998</v>
          </cell>
          <cell r="R277">
            <v>3.03</v>
          </cell>
          <cell r="S277">
            <v>4.3099999999999996</v>
          </cell>
          <cell r="T277">
            <v>45</v>
          </cell>
          <cell r="U277">
            <v>2.66</v>
          </cell>
          <cell r="V277">
            <v>0</v>
          </cell>
          <cell r="W277">
            <v>3</v>
          </cell>
          <cell r="X277">
            <v>50.66</v>
          </cell>
          <cell r="Y277">
            <v>58</v>
          </cell>
          <cell r="Z277">
            <v>58</v>
          </cell>
          <cell r="AA277">
            <v>58</v>
          </cell>
          <cell r="AB277">
            <v>58</v>
          </cell>
          <cell r="AC277">
            <v>232</v>
          </cell>
          <cell r="AD277">
            <v>17</v>
          </cell>
          <cell r="AE277">
            <v>26</v>
          </cell>
          <cell r="AF277">
            <v>59</v>
          </cell>
          <cell r="AG277">
            <v>59</v>
          </cell>
          <cell r="AH277">
            <v>161</v>
          </cell>
          <cell r="AI277">
            <v>16.77</v>
          </cell>
          <cell r="AJ277">
            <v>26.16</v>
          </cell>
          <cell r="AK277">
            <v>48</v>
          </cell>
          <cell r="AL277">
            <v>0</v>
          </cell>
          <cell r="AM277">
            <v>90.93</v>
          </cell>
          <cell r="AN277">
            <v>79</v>
          </cell>
          <cell r="AO277">
            <v>79</v>
          </cell>
          <cell r="AP277">
            <v>81.37</v>
          </cell>
          <cell r="AQ277">
            <v>83.81110000000001</v>
          </cell>
          <cell r="AR277">
            <v>86.325433000000018</v>
          </cell>
          <cell r="AS277">
            <v>88.915195990000015</v>
          </cell>
          <cell r="AT277">
            <v>91.582651869700015</v>
          </cell>
        </row>
        <row r="278">
          <cell r="B278">
            <v>45.832000000000001</v>
          </cell>
          <cell r="C278">
            <v>826.03099999999995</v>
          </cell>
          <cell r="D278">
            <v>182.79499999999999</v>
          </cell>
          <cell r="E278">
            <v>283.32400000000001</v>
          </cell>
          <cell r="J278">
            <v>0</v>
          </cell>
          <cell r="K278">
            <v>0</v>
          </cell>
          <cell r="L278">
            <v>0</v>
          </cell>
          <cell r="M278">
            <v>4.91</v>
          </cell>
          <cell r="N278">
            <v>4.91</v>
          </cell>
          <cell r="O278">
            <v>0.82</v>
          </cell>
          <cell r="P278">
            <v>0</v>
          </cell>
          <cell r="Q278">
            <v>0</v>
          </cell>
          <cell r="R278">
            <v>0</v>
          </cell>
          <cell r="S278">
            <v>0.82</v>
          </cell>
          <cell r="T278">
            <v>45</v>
          </cell>
          <cell r="U278">
            <v>0</v>
          </cell>
          <cell r="V278">
            <v>0</v>
          </cell>
          <cell r="W278">
            <v>3</v>
          </cell>
          <cell r="X278">
            <v>48</v>
          </cell>
          <cell r="Y278">
            <v>58</v>
          </cell>
          <cell r="Z278">
            <v>58</v>
          </cell>
          <cell r="AA278">
            <v>58</v>
          </cell>
          <cell r="AB278">
            <v>58</v>
          </cell>
          <cell r="AC278">
            <v>232</v>
          </cell>
          <cell r="AD278">
            <v>17</v>
          </cell>
          <cell r="AE278">
            <v>23</v>
          </cell>
          <cell r="AF278">
            <v>59</v>
          </cell>
          <cell r="AG278">
            <v>59</v>
          </cell>
          <cell r="AH278">
            <v>158</v>
          </cell>
          <cell r="AI278">
            <v>16.77</v>
          </cell>
          <cell r="AJ278">
            <v>23.57</v>
          </cell>
          <cell r="AK278">
            <v>48</v>
          </cell>
          <cell r="AL278">
            <v>0</v>
          </cell>
          <cell r="AM278">
            <v>88.34</v>
          </cell>
          <cell r="AN278">
            <v>79</v>
          </cell>
          <cell r="AO278">
            <v>79</v>
          </cell>
          <cell r="AP278">
            <v>81.37</v>
          </cell>
          <cell r="AQ278">
            <v>83.81110000000001</v>
          </cell>
          <cell r="AR278">
            <v>86.325433000000018</v>
          </cell>
          <cell r="AS278">
            <v>88.915195990000015</v>
          </cell>
          <cell r="AT278">
            <v>91.582651869700015</v>
          </cell>
        </row>
        <row r="279">
          <cell r="B279">
            <v>9.8680000000000003</v>
          </cell>
          <cell r="C279">
            <v>123.236</v>
          </cell>
          <cell r="D279">
            <v>27.771000000000001</v>
          </cell>
          <cell r="E279">
            <v>5.9720000000000004</v>
          </cell>
          <cell r="J279">
            <v>3.57</v>
          </cell>
          <cell r="K279">
            <v>4.84</v>
          </cell>
          <cell r="L279">
            <v>6.9</v>
          </cell>
          <cell r="M279">
            <v>2.54</v>
          </cell>
          <cell r="N279">
            <v>17.850000000000001</v>
          </cell>
          <cell r="O279">
            <v>0.17</v>
          </cell>
          <cell r="P279">
            <v>0</v>
          </cell>
          <cell r="Q279">
            <v>0.28999999999999998</v>
          </cell>
          <cell r="R279">
            <v>3.03</v>
          </cell>
          <cell r="S279">
            <v>3.4899999999999998</v>
          </cell>
          <cell r="T279">
            <v>0</v>
          </cell>
          <cell r="U279">
            <v>2.66</v>
          </cell>
          <cell r="V279">
            <v>0</v>
          </cell>
          <cell r="W279">
            <v>0</v>
          </cell>
          <cell r="X279">
            <v>2.66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E279">
            <v>3</v>
          </cell>
          <cell r="AF279">
            <v>0</v>
          </cell>
          <cell r="AG279">
            <v>0</v>
          </cell>
          <cell r="AH279">
            <v>3</v>
          </cell>
          <cell r="AI279">
            <v>0</v>
          </cell>
          <cell r="AJ279">
            <v>2.59</v>
          </cell>
          <cell r="AK279">
            <v>0</v>
          </cell>
          <cell r="AL279">
            <v>0</v>
          </cell>
          <cell r="AM279">
            <v>2.59</v>
          </cell>
          <cell r="AN279">
            <v>0</v>
          </cell>
          <cell r="AO279">
            <v>0</v>
          </cell>
          <cell r="AP279">
            <v>0</v>
          </cell>
          <cell r="AQ279">
            <v>0</v>
          </cell>
          <cell r="AR279">
            <v>0</v>
          </cell>
          <cell r="AS279">
            <v>0</v>
          </cell>
          <cell r="AT279">
            <v>0</v>
          </cell>
        </row>
        <row r="280">
          <cell r="B280">
            <v>0</v>
          </cell>
          <cell r="C280">
            <v>0</v>
          </cell>
          <cell r="D280">
            <v>281</v>
          </cell>
          <cell r="E280">
            <v>134</v>
          </cell>
          <cell r="F280">
            <v>127</v>
          </cell>
          <cell r="G280">
            <v>103</v>
          </cell>
          <cell r="H280">
            <v>64</v>
          </cell>
          <cell r="I280">
            <v>62.7</v>
          </cell>
          <cell r="J280">
            <v>1.1299999999999999</v>
          </cell>
          <cell r="K280">
            <v>0</v>
          </cell>
          <cell r="L280">
            <v>0</v>
          </cell>
          <cell r="M280">
            <v>0</v>
          </cell>
          <cell r="N280">
            <v>1.1299999999999999</v>
          </cell>
          <cell r="O280">
            <v>1.1399999999999999</v>
          </cell>
          <cell r="P280">
            <v>9.9700000000000006</v>
          </cell>
          <cell r="Q280">
            <v>4.03</v>
          </cell>
          <cell r="R280">
            <v>25.049999999999997</v>
          </cell>
          <cell r="S280">
            <v>40.19</v>
          </cell>
          <cell r="T280">
            <v>1.77</v>
          </cell>
          <cell r="U280">
            <v>0</v>
          </cell>
          <cell r="V280">
            <v>0.19</v>
          </cell>
          <cell r="W280">
            <v>30</v>
          </cell>
          <cell r="X280">
            <v>31.96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12</v>
          </cell>
          <cell r="AE280">
            <v>37</v>
          </cell>
          <cell r="AF280">
            <v>41</v>
          </cell>
          <cell r="AG280">
            <v>60</v>
          </cell>
          <cell r="AH280">
            <v>150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P280">
            <v>0</v>
          </cell>
          <cell r="AQ280">
            <v>0</v>
          </cell>
          <cell r="AR280">
            <v>0</v>
          </cell>
          <cell r="AS280">
            <v>0</v>
          </cell>
          <cell r="AT280">
            <v>0</v>
          </cell>
        </row>
        <row r="281">
          <cell r="B281">
            <v>2.2669999999999999</v>
          </cell>
          <cell r="C281">
            <v>5.6029999999999998</v>
          </cell>
          <cell r="D281">
            <v>31.684000000000001</v>
          </cell>
          <cell r="E281">
            <v>16.132999999999999</v>
          </cell>
          <cell r="F281">
            <v>5.1539999999999999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9.9700000000000006</v>
          </cell>
          <cell r="Q281">
            <v>0</v>
          </cell>
          <cell r="R281">
            <v>17.149999999999999</v>
          </cell>
          <cell r="S281">
            <v>27.119999999999997</v>
          </cell>
          <cell r="T281">
            <v>1.77</v>
          </cell>
          <cell r="U281">
            <v>0</v>
          </cell>
          <cell r="V281">
            <v>0.19</v>
          </cell>
          <cell r="W281">
            <v>30</v>
          </cell>
          <cell r="X281">
            <v>31.96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12</v>
          </cell>
          <cell r="AE281">
            <v>37</v>
          </cell>
          <cell r="AF281">
            <v>41</v>
          </cell>
          <cell r="AG281">
            <v>60</v>
          </cell>
          <cell r="AH281">
            <v>150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</row>
        <row r="282">
          <cell r="B282">
            <v>30</v>
          </cell>
          <cell r="C282">
            <v>61.04</v>
          </cell>
          <cell r="D282">
            <v>108.831</v>
          </cell>
          <cell r="E282">
            <v>10.16</v>
          </cell>
          <cell r="F282">
            <v>46.225000000000001</v>
          </cell>
          <cell r="J282">
            <v>1.1299999999999999</v>
          </cell>
          <cell r="K282">
            <v>0</v>
          </cell>
          <cell r="L282">
            <v>0</v>
          </cell>
          <cell r="M282">
            <v>0</v>
          </cell>
          <cell r="N282">
            <v>1.1299999999999999</v>
          </cell>
          <cell r="O282">
            <v>1.1399999999999999</v>
          </cell>
          <cell r="P282">
            <v>0</v>
          </cell>
          <cell r="Q282">
            <v>4.03</v>
          </cell>
          <cell r="R282">
            <v>7.9</v>
          </cell>
          <cell r="S282">
            <v>13.07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  <cell r="AS282">
            <v>0</v>
          </cell>
          <cell r="AT282">
            <v>0</v>
          </cell>
        </row>
        <row r="283">
          <cell r="E283">
            <v>0</v>
          </cell>
          <cell r="F283">
            <v>118</v>
          </cell>
          <cell r="G283">
            <v>118</v>
          </cell>
        </row>
        <row r="284">
          <cell r="B284">
            <v>0</v>
          </cell>
          <cell r="C284">
            <v>357.06</v>
          </cell>
          <cell r="D284">
            <v>262.72000000000003</v>
          </cell>
          <cell r="E284">
            <v>598.98099999999999</v>
          </cell>
        </row>
        <row r="286">
          <cell r="F286">
            <v>148</v>
          </cell>
          <cell r="H286">
            <v>1035</v>
          </cell>
          <cell r="J286">
            <v>0</v>
          </cell>
          <cell r="K286">
            <v>0</v>
          </cell>
          <cell r="L286">
            <v>0</v>
          </cell>
          <cell r="M286">
            <v>345.8</v>
          </cell>
          <cell r="N286">
            <v>345.8</v>
          </cell>
          <cell r="O286">
            <v>0</v>
          </cell>
          <cell r="P286">
            <v>0</v>
          </cell>
          <cell r="Q286">
            <v>0</v>
          </cell>
          <cell r="R286">
            <v>415</v>
          </cell>
          <cell r="S286">
            <v>415</v>
          </cell>
          <cell r="T286">
            <v>0</v>
          </cell>
          <cell r="U286">
            <v>315</v>
          </cell>
          <cell r="V286">
            <v>3741</v>
          </cell>
          <cell r="W286">
            <v>0</v>
          </cell>
          <cell r="X286">
            <v>4056</v>
          </cell>
          <cell r="Y286">
            <v>0</v>
          </cell>
          <cell r="Z286">
            <v>0</v>
          </cell>
          <cell r="AA286">
            <v>0</v>
          </cell>
          <cell r="AB286">
            <v>500</v>
          </cell>
          <cell r="AC286">
            <v>500</v>
          </cell>
          <cell r="AD286">
            <v>0</v>
          </cell>
          <cell r="AE286">
            <v>0</v>
          </cell>
          <cell r="AF286">
            <v>500</v>
          </cell>
          <cell r="AG286">
            <v>0</v>
          </cell>
          <cell r="AH286">
            <v>500</v>
          </cell>
          <cell r="AI286">
            <v>0</v>
          </cell>
          <cell r="AJ286">
            <v>0</v>
          </cell>
          <cell r="AK286">
            <v>488</v>
          </cell>
          <cell r="AL286">
            <v>108</v>
          </cell>
          <cell r="AM286">
            <v>596</v>
          </cell>
          <cell r="AN286">
            <v>2584</v>
          </cell>
          <cell r="AO286">
            <v>4248</v>
          </cell>
          <cell r="AP286">
            <v>3143</v>
          </cell>
          <cell r="AQ286">
            <v>2896</v>
          </cell>
          <cell r="AR286">
            <v>3699</v>
          </cell>
          <cell r="AS286">
            <v>3500</v>
          </cell>
          <cell r="AT286">
            <v>3737</v>
          </cell>
        </row>
        <row r="288">
          <cell r="B288">
            <v>0</v>
          </cell>
          <cell r="C288">
            <v>0</v>
          </cell>
          <cell r="D288">
            <v>0</v>
          </cell>
          <cell r="E288">
            <v>133</v>
          </cell>
          <cell r="F288">
            <v>670</v>
          </cell>
          <cell r="G288">
            <v>1707</v>
          </cell>
          <cell r="H288">
            <v>2825</v>
          </cell>
          <cell r="I288">
            <v>585</v>
          </cell>
          <cell r="J288">
            <v>183</v>
          </cell>
          <cell r="K288">
            <v>44</v>
          </cell>
          <cell r="L288">
            <v>41</v>
          </cell>
          <cell r="M288">
            <v>348</v>
          </cell>
          <cell r="N288">
            <v>616</v>
          </cell>
          <cell r="O288">
            <v>150</v>
          </cell>
          <cell r="P288">
            <v>86</v>
          </cell>
          <cell r="Q288">
            <v>0</v>
          </cell>
          <cell r="R288">
            <v>4</v>
          </cell>
          <cell r="S288">
            <v>240</v>
          </cell>
          <cell r="T288">
            <v>47</v>
          </cell>
          <cell r="U288">
            <v>87</v>
          </cell>
          <cell r="V288">
            <v>84</v>
          </cell>
          <cell r="W288">
            <v>1</v>
          </cell>
          <cell r="X288">
            <v>219</v>
          </cell>
          <cell r="Y288">
            <v>550</v>
          </cell>
          <cell r="Z288">
            <v>1500</v>
          </cell>
          <cell r="AA288">
            <v>0</v>
          </cell>
          <cell r="AB288">
            <v>301.12</v>
          </cell>
          <cell r="AC288">
            <v>2351.12</v>
          </cell>
          <cell r="AD288">
            <v>550</v>
          </cell>
          <cell r="AE288">
            <v>1800</v>
          </cell>
          <cell r="AF288">
            <v>0</v>
          </cell>
          <cell r="AG288">
            <v>788</v>
          </cell>
          <cell r="AH288">
            <v>3138</v>
          </cell>
          <cell r="AI288">
            <v>550</v>
          </cell>
          <cell r="AJ288">
            <v>1800</v>
          </cell>
          <cell r="AK288">
            <v>0</v>
          </cell>
          <cell r="AL288">
            <v>788</v>
          </cell>
          <cell r="AM288">
            <v>3138</v>
          </cell>
          <cell r="AN288">
            <v>2785.18</v>
          </cell>
          <cell r="AO288">
            <v>2785.18</v>
          </cell>
          <cell r="AP288">
            <v>3795</v>
          </cell>
          <cell r="AQ288">
            <v>3720</v>
          </cell>
          <cell r="AR288">
            <v>3748</v>
          </cell>
          <cell r="AS288">
            <v>2828</v>
          </cell>
          <cell r="AT288">
            <v>4578</v>
          </cell>
        </row>
        <row r="290">
          <cell r="B290">
            <v>0</v>
          </cell>
          <cell r="C290">
            <v>0</v>
          </cell>
          <cell r="D290">
            <v>0</v>
          </cell>
          <cell r="E290">
            <v>133</v>
          </cell>
          <cell r="F290">
            <v>670</v>
          </cell>
          <cell r="G290">
            <v>1707</v>
          </cell>
          <cell r="H290">
            <v>1612</v>
          </cell>
          <cell r="I290">
            <v>-128</v>
          </cell>
          <cell r="J290">
            <v>-190</v>
          </cell>
          <cell r="K290">
            <v>-193</v>
          </cell>
          <cell r="L290">
            <v>-122</v>
          </cell>
          <cell r="M290">
            <v>251</v>
          </cell>
          <cell r="N290">
            <v>-254</v>
          </cell>
          <cell r="O290">
            <v>-121</v>
          </cell>
          <cell r="P290">
            <v>-308</v>
          </cell>
          <cell r="Q290">
            <v>-77</v>
          </cell>
          <cell r="R290">
            <v>-31</v>
          </cell>
          <cell r="S290">
            <v>-537</v>
          </cell>
          <cell r="T290">
            <v>-596</v>
          </cell>
          <cell r="U290">
            <v>67</v>
          </cell>
          <cell r="V290">
            <v>-66</v>
          </cell>
          <cell r="W290">
            <v>-59</v>
          </cell>
          <cell r="X290">
            <v>-654</v>
          </cell>
          <cell r="Y290">
            <v>92</v>
          </cell>
          <cell r="Z290">
            <v>708</v>
          </cell>
          <cell r="AA290">
            <v>0</v>
          </cell>
          <cell r="AB290">
            <v>301.12</v>
          </cell>
          <cell r="AC290">
            <v>1101.1199999999999</v>
          </cell>
          <cell r="AD290">
            <v>158</v>
          </cell>
          <cell r="AE290">
            <v>1437</v>
          </cell>
          <cell r="AF290">
            <v>-304</v>
          </cell>
          <cell r="AG290">
            <v>592</v>
          </cell>
          <cell r="AH290">
            <v>1883</v>
          </cell>
          <cell r="AI290">
            <v>158</v>
          </cell>
          <cell r="AJ290">
            <v>1437</v>
          </cell>
          <cell r="AK290">
            <v>-304</v>
          </cell>
          <cell r="AL290">
            <v>592</v>
          </cell>
          <cell r="AM290">
            <v>1883</v>
          </cell>
          <cell r="AN290">
            <v>1830.1799999999998</v>
          </cell>
          <cell r="AO290">
            <v>1830.1799999999998</v>
          </cell>
          <cell r="AP290">
            <v>2529</v>
          </cell>
          <cell r="AQ290">
            <v>2019</v>
          </cell>
          <cell r="AR290">
            <v>1848</v>
          </cell>
          <cell r="AS290">
            <v>1476</v>
          </cell>
          <cell r="AT290">
            <v>2430</v>
          </cell>
        </row>
        <row r="291">
          <cell r="B291">
            <v>428</v>
          </cell>
          <cell r="C291">
            <v>110</v>
          </cell>
          <cell r="D291">
            <v>-67</v>
          </cell>
          <cell r="E291">
            <v>-70</v>
          </cell>
          <cell r="F291">
            <v>1264</v>
          </cell>
          <cell r="G291">
            <v>2488</v>
          </cell>
          <cell r="H291">
            <v>715</v>
          </cell>
          <cell r="I291">
            <v>-484</v>
          </cell>
          <cell r="J291">
            <v>-377</v>
          </cell>
          <cell r="K291">
            <v>0</v>
          </cell>
          <cell r="L291">
            <v>-87</v>
          </cell>
          <cell r="M291">
            <v>595</v>
          </cell>
          <cell r="N291">
            <v>131</v>
          </cell>
          <cell r="O291">
            <v>-457</v>
          </cell>
          <cell r="P291">
            <v>-281</v>
          </cell>
          <cell r="Q291">
            <v>-732</v>
          </cell>
          <cell r="R291">
            <v>-134</v>
          </cell>
          <cell r="S291">
            <v>-1604</v>
          </cell>
          <cell r="T291">
            <v>-63</v>
          </cell>
          <cell r="U291">
            <v>284.2</v>
          </cell>
          <cell r="V291">
            <v>-609</v>
          </cell>
          <cell r="W291">
            <v>1275</v>
          </cell>
          <cell r="X291">
            <v>887.2</v>
          </cell>
          <cell r="Y291">
            <v>57.75</v>
          </cell>
          <cell r="Z291">
            <v>567.75</v>
          </cell>
          <cell r="AA291">
            <v>123.19</v>
          </cell>
          <cell r="AB291">
            <v>898.76</v>
          </cell>
          <cell r="AC291">
            <v>1647.45</v>
          </cell>
          <cell r="AD291">
            <v>91</v>
          </cell>
          <cell r="AE291">
            <v>1370</v>
          </cell>
          <cell r="AF291">
            <v>-220</v>
          </cell>
          <cell r="AG291">
            <v>1439</v>
          </cell>
          <cell r="AH291">
            <v>2680</v>
          </cell>
          <cell r="AI291">
            <v>327</v>
          </cell>
          <cell r="AJ291">
            <v>1189</v>
          </cell>
          <cell r="AK291">
            <v>-235</v>
          </cell>
          <cell r="AL291">
            <v>2003</v>
          </cell>
          <cell r="AM291">
            <v>3284</v>
          </cell>
          <cell r="AN291">
            <v>2072.02</v>
          </cell>
          <cell r="AO291">
            <v>2072.02</v>
          </cell>
          <cell r="AP291">
            <v>2829.1679404466504</v>
          </cell>
          <cell r="AQ291">
            <v>1657</v>
          </cell>
          <cell r="AR291">
            <v>1492</v>
          </cell>
          <cell r="AS291">
            <v>1149</v>
          </cell>
          <cell r="AT291">
            <v>2103</v>
          </cell>
        </row>
        <row r="293"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244</v>
          </cell>
          <cell r="R293">
            <v>0</v>
          </cell>
          <cell r="S293">
            <v>244</v>
          </cell>
          <cell r="T293">
            <v>-7</v>
          </cell>
          <cell r="U293">
            <v>-25</v>
          </cell>
          <cell r="V293">
            <v>-8</v>
          </cell>
          <cell r="W293">
            <v>-28</v>
          </cell>
          <cell r="X293">
            <v>-68</v>
          </cell>
          <cell r="Y293">
            <v>-7.4</v>
          </cell>
          <cell r="Z293">
            <v>-27.6</v>
          </cell>
          <cell r="AA293">
            <v>-7.4</v>
          </cell>
          <cell r="AB293">
            <v>-27.6</v>
          </cell>
          <cell r="AC293">
            <v>-70</v>
          </cell>
          <cell r="AD293">
            <v>-8</v>
          </cell>
          <cell r="AE293">
            <v>-26</v>
          </cell>
          <cell r="AF293">
            <v>-8</v>
          </cell>
          <cell r="AG293">
            <v>-27</v>
          </cell>
          <cell r="AH293">
            <v>-69</v>
          </cell>
          <cell r="AI293">
            <v>-8</v>
          </cell>
          <cell r="AJ293">
            <v>-26</v>
          </cell>
          <cell r="AK293">
            <v>-8</v>
          </cell>
          <cell r="AL293">
            <v>-27</v>
          </cell>
          <cell r="AM293">
            <v>-69</v>
          </cell>
          <cell r="AN293">
            <v>-70</v>
          </cell>
          <cell r="AO293">
            <v>-70</v>
          </cell>
          <cell r="AP293">
            <v>0</v>
          </cell>
          <cell r="AQ293">
            <v>0</v>
          </cell>
          <cell r="AR293">
            <v>0</v>
          </cell>
          <cell r="AS293">
            <v>0</v>
          </cell>
          <cell r="AT293">
            <v>0</v>
          </cell>
        </row>
        <row r="295">
          <cell r="F295">
            <v>177</v>
          </cell>
          <cell r="G295">
            <v>178</v>
          </cell>
          <cell r="H295">
            <v>0</v>
          </cell>
          <cell r="I295">
            <v>0</v>
          </cell>
        </row>
        <row r="297">
          <cell r="B297">
            <v>-91</v>
          </cell>
          <cell r="C297">
            <v>-64</v>
          </cell>
          <cell r="D297">
            <v>-250</v>
          </cell>
          <cell r="E297">
            <v>-493</v>
          </cell>
          <cell r="F297">
            <v>-214</v>
          </cell>
          <cell r="G297">
            <v>-190</v>
          </cell>
          <cell r="H297">
            <v>63</v>
          </cell>
          <cell r="I297">
            <v>21</v>
          </cell>
          <cell r="J297">
            <v>58</v>
          </cell>
          <cell r="K297">
            <v>228</v>
          </cell>
          <cell r="L297">
            <v>11</v>
          </cell>
          <cell r="M297">
            <v>36</v>
          </cell>
          <cell r="N297">
            <v>333</v>
          </cell>
          <cell r="O297">
            <v>168</v>
          </cell>
          <cell r="P297">
            <v>-44</v>
          </cell>
          <cell r="Q297">
            <v>-60</v>
          </cell>
          <cell r="R297">
            <v>-9</v>
          </cell>
          <cell r="S297">
            <v>55</v>
          </cell>
          <cell r="T297">
            <v>57</v>
          </cell>
          <cell r="U297">
            <v>-33</v>
          </cell>
          <cell r="V297">
            <v>-59</v>
          </cell>
          <cell r="W297">
            <v>-124</v>
          </cell>
          <cell r="X297">
            <v>-159</v>
          </cell>
          <cell r="Y297">
            <v>289.19</v>
          </cell>
          <cell r="Z297">
            <v>-10.3</v>
          </cell>
          <cell r="AA297">
            <v>0</v>
          </cell>
          <cell r="AB297">
            <v>27.12</v>
          </cell>
          <cell r="AC297">
            <v>306.01</v>
          </cell>
          <cell r="AD297">
            <v>310</v>
          </cell>
          <cell r="AE297">
            <v>9</v>
          </cell>
          <cell r="AF297">
            <v>0</v>
          </cell>
          <cell r="AG297">
            <v>27</v>
          </cell>
          <cell r="AH297">
            <v>346</v>
          </cell>
          <cell r="AI297">
            <v>302</v>
          </cell>
          <cell r="AJ297">
            <v>11</v>
          </cell>
          <cell r="AK297">
            <v>23</v>
          </cell>
          <cell r="AL297">
            <v>633</v>
          </cell>
          <cell r="AM297">
            <v>969</v>
          </cell>
          <cell r="AN297">
            <v>0</v>
          </cell>
          <cell r="AO297">
            <v>0</v>
          </cell>
          <cell r="AP297">
            <v>0</v>
          </cell>
          <cell r="AQ297">
            <v>0</v>
          </cell>
          <cell r="AR297">
            <v>0</v>
          </cell>
          <cell r="AS297">
            <v>0</v>
          </cell>
          <cell r="AT297">
            <v>0</v>
          </cell>
        </row>
        <row r="299">
          <cell r="C299">
            <v>-50</v>
          </cell>
          <cell r="D299">
            <v>-368</v>
          </cell>
          <cell r="E299">
            <v>-420</v>
          </cell>
          <cell r="F299">
            <v>-283</v>
          </cell>
          <cell r="G299">
            <v>-187</v>
          </cell>
          <cell r="H299">
            <v>-77</v>
          </cell>
          <cell r="I299">
            <v>-13</v>
          </cell>
          <cell r="J299">
            <v>-14</v>
          </cell>
          <cell r="K299">
            <v>-4</v>
          </cell>
          <cell r="L299">
            <v>-1</v>
          </cell>
          <cell r="M299">
            <v>-7</v>
          </cell>
          <cell r="N299">
            <v>-26</v>
          </cell>
          <cell r="O299">
            <v>-19</v>
          </cell>
          <cell r="P299">
            <v>-61</v>
          </cell>
          <cell r="Q299">
            <v>-22</v>
          </cell>
          <cell r="R299">
            <v>-40</v>
          </cell>
          <cell r="S299">
            <v>-142</v>
          </cell>
          <cell r="T299">
            <v>-7</v>
          </cell>
          <cell r="U299">
            <v>-29</v>
          </cell>
          <cell r="V299">
            <v>-63</v>
          </cell>
          <cell r="W299">
            <v>-62</v>
          </cell>
          <cell r="X299">
            <v>-161</v>
          </cell>
          <cell r="Y299">
            <v>0</v>
          </cell>
          <cell r="Z299">
            <v>-10.3</v>
          </cell>
          <cell r="AA299">
            <v>0</v>
          </cell>
          <cell r="AB299">
            <v>-10.3</v>
          </cell>
          <cell r="AC299">
            <v>-20.6</v>
          </cell>
          <cell r="AD299">
            <v>0</v>
          </cell>
          <cell r="AE299">
            <v>-7</v>
          </cell>
          <cell r="AF299">
            <v>0</v>
          </cell>
          <cell r="AG299">
            <v>-10</v>
          </cell>
          <cell r="AH299">
            <v>-17</v>
          </cell>
          <cell r="AI299">
            <v>0</v>
          </cell>
          <cell r="AJ299">
            <v>-7</v>
          </cell>
          <cell r="AK299">
            <v>-6</v>
          </cell>
          <cell r="AL299">
            <v>-7</v>
          </cell>
          <cell r="AM299">
            <v>-20</v>
          </cell>
          <cell r="AN299">
            <v>0</v>
          </cell>
          <cell r="AO299">
            <v>0</v>
          </cell>
          <cell r="AP299">
            <v>0</v>
          </cell>
          <cell r="AQ299">
            <v>0</v>
          </cell>
          <cell r="AR299">
            <v>0</v>
          </cell>
          <cell r="AS299">
            <v>0</v>
          </cell>
          <cell r="AT299">
            <v>0</v>
          </cell>
        </row>
        <row r="300">
          <cell r="N300">
            <v>0</v>
          </cell>
          <cell r="S300">
            <v>0</v>
          </cell>
          <cell r="X300">
            <v>0</v>
          </cell>
          <cell r="AC300">
            <v>0</v>
          </cell>
          <cell r="AH300">
            <v>0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  <cell r="AR300">
            <v>0</v>
          </cell>
          <cell r="AS300">
            <v>0</v>
          </cell>
          <cell r="AT300">
            <v>0</v>
          </cell>
        </row>
        <row r="301">
          <cell r="N301">
            <v>0</v>
          </cell>
          <cell r="S301">
            <v>0</v>
          </cell>
          <cell r="X301">
            <v>0</v>
          </cell>
          <cell r="AC301">
            <v>0</v>
          </cell>
          <cell r="AH301">
            <v>0</v>
          </cell>
          <cell r="AN301">
            <v>0</v>
          </cell>
          <cell r="AO301">
            <v>0</v>
          </cell>
          <cell r="AP301">
            <v>0</v>
          </cell>
          <cell r="AQ301">
            <v>0</v>
          </cell>
          <cell r="AR301">
            <v>0</v>
          </cell>
          <cell r="AS301">
            <v>0</v>
          </cell>
          <cell r="AT301">
            <v>0</v>
          </cell>
        </row>
        <row r="302">
          <cell r="N302">
            <v>0</v>
          </cell>
          <cell r="S302">
            <v>0</v>
          </cell>
          <cell r="X302">
            <v>0</v>
          </cell>
          <cell r="AC302">
            <v>0</v>
          </cell>
          <cell r="AH302">
            <v>0</v>
          </cell>
          <cell r="AN302">
            <v>0</v>
          </cell>
          <cell r="AO302">
            <v>0</v>
          </cell>
          <cell r="AP302">
            <v>0</v>
          </cell>
          <cell r="AQ302">
            <v>0</v>
          </cell>
          <cell r="AR302">
            <v>0</v>
          </cell>
          <cell r="AS302">
            <v>0</v>
          </cell>
          <cell r="AT302">
            <v>0</v>
          </cell>
        </row>
        <row r="303">
          <cell r="G303">
            <v>46</v>
          </cell>
          <cell r="H303">
            <v>80</v>
          </cell>
          <cell r="I303">
            <v>3</v>
          </cell>
          <cell r="J303">
            <v>45</v>
          </cell>
          <cell r="K303">
            <v>216</v>
          </cell>
          <cell r="L303">
            <v>0</v>
          </cell>
          <cell r="M303">
            <v>5</v>
          </cell>
          <cell r="N303">
            <v>266</v>
          </cell>
          <cell r="O303">
            <v>85</v>
          </cell>
          <cell r="P303">
            <v>0</v>
          </cell>
          <cell r="Q303">
            <v>0</v>
          </cell>
          <cell r="R303">
            <v>-1</v>
          </cell>
          <cell r="S303">
            <v>84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289.19</v>
          </cell>
          <cell r="Z303">
            <v>0</v>
          </cell>
          <cell r="AA303">
            <v>0</v>
          </cell>
          <cell r="AB303">
            <v>37.42</v>
          </cell>
          <cell r="AC303">
            <v>326.61</v>
          </cell>
          <cell r="AD303">
            <v>298</v>
          </cell>
          <cell r="AE303">
            <v>0</v>
          </cell>
          <cell r="AF303">
            <v>0</v>
          </cell>
          <cell r="AG303">
            <v>37</v>
          </cell>
          <cell r="AH303">
            <v>335</v>
          </cell>
          <cell r="AI303">
            <v>298</v>
          </cell>
          <cell r="AJ303">
            <v>0</v>
          </cell>
          <cell r="AK303">
            <v>0</v>
          </cell>
          <cell r="AL303">
            <v>656</v>
          </cell>
          <cell r="AM303">
            <v>954</v>
          </cell>
          <cell r="AN303">
            <v>0</v>
          </cell>
          <cell r="AO303">
            <v>0</v>
          </cell>
          <cell r="AP303">
            <v>0</v>
          </cell>
          <cell r="AQ303">
            <v>0</v>
          </cell>
          <cell r="AR303">
            <v>0</v>
          </cell>
          <cell r="AS303">
            <v>0</v>
          </cell>
          <cell r="AT303">
            <v>0</v>
          </cell>
        </row>
        <row r="304">
          <cell r="D304">
            <v>11</v>
          </cell>
          <cell r="E304">
            <v>-17</v>
          </cell>
          <cell r="F304">
            <v>48</v>
          </cell>
          <cell r="G304">
            <v>-10</v>
          </cell>
          <cell r="H304">
            <v>126</v>
          </cell>
          <cell r="I304">
            <v>53</v>
          </cell>
          <cell r="J304">
            <v>32</v>
          </cell>
          <cell r="K304">
            <v>19</v>
          </cell>
          <cell r="L304">
            <v>27</v>
          </cell>
          <cell r="M304">
            <v>35</v>
          </cell>
          <cell r="N304">
            <v>113</v>
          </cell>
          <cell r="O304">
            <v>115</v>
          </cell>
          <cell r="P304">
            <v>18</v>
          </cell>
          <cell r="Q304">
            <v>-18</v>
          </cell>
          <cell r="R304">
            <v>30</v>
          </cell>
          <cell r="S304">
            <v>145</v>
          </cell>
          <cell r="T304">
            <v>117</v>
          </cell>
          <cell r="U304">
            <v>17</v>
          </cell>
          <cell r="V304">
            <v>13</v>
          </cell>
          <cell r="W304">
            <v>-48</v>
          </cell>
          <cell r="X304">
            <v>99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27</v>
          </cell>
          <cell r="AE304">
            <v>20</v>
          </cell>
          <cell r="AF304">
            <v>0</v>
          </cell>
          <cell r="AG304">
            <v>-194</v>
          </cell>
          <cell r="AH304">
            <v>-147</v>
          </cell>
          <cell r="AI304">
            <v>27</v>
          </cell>
          <cell r="AJ304">
            <v>20</v>
          </cell>
          <cell r="AK304">
            <v>-20</v>
          </cell>
          <cell r="AL304">
            <v>-14</v>
          </cell>
          <cell r="AM304">
            <v>13</v>
          </cell>
          <cell r="AN304">
            <v>0</v>
          </cell>
          <cell r="AO304">
            <v>0</v>
          </cell>
          <cell r="AP304">
            <v>0</v>
          </cell>
          <cell r="AQ304">
            <v>0</v>
          </cell>
          <cell r="AR304">
            <v>0</v>
          </cell>
          <cell r="AS304">
            <v>0</v>
          </cell>
          <cell r="AT304">
            <v>0</v>
          </cell>
        </row>
        <row r="305">
          <cell r="B305">
            <v>-91</v>
          </cell>
          <cell r="C305">
            <v>-14</v>
          </cell>
          <cell r="D305">
            <v>107</v>
          </cell>
          <cell r="E305">
            <v>-56</v>
          </cell>
          <cell r="F305">
            <v>21</v>
          </cell>
          <cell r="G305">
            <v>-39</v>
          </cell>
          <cell r="H305">
            <v>-66</v>
          </cell>
          <cell r="I305">
            <v>-22</v>
          </cell>
          <cell r="J305">
            <v>-5</v>
          </cell>
          <cell r="K305">
            <v>-3</v>
          </cell>
          <cell r="L305">
            <v>-15</v>
          </cell>
          <cell r="M305">
            <v>3</v>
          </cell>
          <cell r="N305">
            <v>-20</v>
          </cell>
          <cell r="O305">
            <v>-13</v>
          </cell>
          <cell r="P305">
            <v>-1</v>
          </cell>
          <cell r="Q305">
            <v>-20</v>
          </cell>
          <cell r="R305">
            <v>2</v>
          </cell>
          <cell r="S305">
            <v>-32</v>
          </cell>
          <cell r="T305">
            <v>-53</v>
          </cell>
          <cell r="U305">
            <v>-21</v>
          </cell>
          <cell r="V305">
            <v>-9</v>
          </cell>
          <cell r="W305">
            <v>-14</v>
          </cell>
          <cell r="X305">
            <v>-97</v>
          </cell>
          <cell r="AC305">
            <v>0</v>
          </cell>
          <cell r="AD305">
            <v>-15</v>
          </cell>
          <cell r="AE305">
            <v>-4</v>
          </cell>
          <cell r="AG305">
            <v>194</v>
          </cell>
          <cell r="AH305">
            <v>175</v>
          </cell>
          <cell r="AI305">
            <v>-23</v>
          </cell>
          <cell r="AJ305">
            <v>-2</v>
          </cell>
          <cell r="AK305">
            <v>49</v>
          </cell>
          <cell r="AL305">
            <v>-2</v>
          </cell>
          <cell r="AM305">
            <v>22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0</v>
          </cell>
          <cell r="AS305">
            <v>0</v>
          </cell>
          <cell r="AT305">
            <v>0</v>
          </cell>
        </row>
        <row r="307">
          <cell r="B307">
            <v>23</v>
          </cell>
          <cell r="C307">
            <v>3</v>
          </cell>
          <cell r="D307">
            <v>175</v>
          </cell>
          <cell r="E307">
            <v>520</v>
          </cell>
          <cell r="F307">
            <v>196</v>
          </cell>
          <cell r="G307">
            <v>915</v>
          </cell>
          <cell r="H307">
            <v>1071</v>
          </cell>
          <cell r="I307">
            <v>205</v>
          </cell>
          <cell r="J307">
            <v>18</v>
          </cell>
          <cell r="K307">
            <v>19</v>
          </cell>
          <cell r="L307">
            <v>31</v>
          </cell>
          <cell r="M307">
            <v>19</v>
          </cell>
          <cell r="N307">
            <v>87</v>
          </cell>
          <cell r="O307">
            <v>34</v>
          </cell>
          <cell r="P307">
            <v>48</v>
          </cell>
          <cell r="Q307">
            <v>55</v>
          </cell>
          <cell r="R307">
            <v>40</v>
          </cell>
          <cell r="S307">
            <v>177</v>
          </cell>
          <cell r="T307">
            <v>466</v>
          </cell>
          <cell r="U307">
            <v>75</v>
          </cell>
          <cell r="V307">
            <v>89</v>
          </cell>
          <cell r="W307">
            <v>67</v>
          </cell>
          <cell r="X307">
            <v>697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13.6875</v>
          </cell>
          <cell r="AE307">
            <v>20.6875</v>
          </cell>
          <cell r="AF307">
            <v>50</v>
          </cell>
          <cell r="AG307">
            <v>50</v>
          </cell>
          <cell r="AH307">
            <v>134.375</v>
          </cell>
          <cell r="AI307">
            <v>229</v>
          </cell>
          <cell r="AJ307">
            <v>63</v>
          </cell>
          <cell r="AK307">
            <v>59</v>
          </cell>
          <cell r="AL307">
            <v>39</v>
          </cell>
          <cell r="AM307">
            <v>390</v>
          </cell>
          <cell r="AN307">
            <v>50</v>
          </cell>
          <cell r="AO307">
            <v>50</v>
          </cell>
          <cell r="AP307">
            <v>50</v>
          </cell>
          <cell r="AQ307">
            <v>200</v>
          </cell>
          <cell r="AR307">
            <v>200</v>
          </cell>
          <cell r="AS307">
            <v>150</v>
          </cell>
          <cell r="AT307">
            <v>150</v>
          </cell>
        </row>
        <row r="308">
          <cell r="AD308">
            <v>44</v>
          </cell>
          <cell r="AE308">
            <v>-132</v>
          </cell>
          <cell r="AF308">
            <v>-108.6875</v>
          </cell>
          <cell r="AG308">
            <v>-107.6875</v>
          </cell>
        </row>
        <row r="310">
          <cell r="D310">
            <v>175</v>
          </cell>
          <cell r="E310">
            <v>520</v>
          </cell>
          <cell r="F310">
            <v>196</v>
          </cell>
          <cell r="G310">
            <v>915</v>
          </cell>
          <cell r="H310">
            <v>1071</v>
          </cell>
          <cell r="I310">
            <v>205</v>
          </cell>
        </row>
        <row r="313">
          <cell r="G313">
            <v>0</v>
          </cell>
          <cell r="H313">
            <v>0</v>
          </cell>
          <cell r="I313">
            <v>0</v>
          </cell>
          <cell r="U313">
            <v>1000</v>
          </cell>
          <cell r="X313">
            <v>1000</v>
          </cell>
          <cell r="Y313">
            <v>274.75</v>
          </cell>
          <cell r="Z313">
            <v>274.75</v>
          </cell>
          <cell r="AA313">
            <v>274.75</v>
          </cell>
          <cell r="AB313">
            <v>274.75</v>
          </cell>
          <cell r="AC313">
            <v>1099</v>
          </cell>
          <cell r="AD313">
            <v>192.3125</v>
          </cell>
          <cell r="AE313">
            <v>32.3125</v>
          </cell>
          <cell r="AF313">
            <v>112.3125</v>
          </cell>
          <cell r="AG313">
            <v>112.3125</v>
          </cell>
          <cell r="AH313">
            <v>449.25</v>
          </cell>
          <cell r="AN313">
            <v>399.99999999999994</v>
          </cell>
          <cell r="AO313">
            <v>399.99999999999994</v>
          </cell>
          <cell r="AP313">
            <v>694.8</v>
          </cell>
          <cell r="AQ313">
            <v>158</v>
          </cell>
          <cell r="AR313">
            <v>241</v>
          </cell>
          <cell r="AS313">
            <v>24</v>
          </cell>
          <cell r="AT313">
            <v>0</v>
          </cell>
        </row>
        <row r="315">
          <cell r="B315">
            <v>2189</v>
          </cell>
          <cell r="C315">
            <v>2042</v>
          </cell>
          <cell r="D315">
            <v>2302</v>
          </cell>
          <cell r="E315">
            <v>2406</v>
          </cell>
          <cell r="F315">
            <v>1604</v>
          </cell>
          <cell r="G315">
            <v>1488</v>
          </cell>
          <cell r="H315">
            <v>3235</v>
          </cell>
          <cell r="I315">
            <v>2744.4982</v>
          </cell>
          <cell r="J315">
            <v>867</v>
          </cell>
          <cell r="K315">
            <v>695.827</v>
          </cell>
          <cell r="L315">
            <v>945.49900000000002</v>
          </cell>
          <cell r="M315">
            <v>646.96299999999997</v>
          </cell>
          <cell r="N315">
            <v>3155.2889999999998</v>
          </cell>
          <cell r="O315">
            <v>871</v>
          </cell>
          <cell r="P315">
            <v>1008</v>
          </cell>
          <cell r="Q315">
            <v>700</v>
          </cell>
          <cell r="R315">
            <v>606</v>
          </cell>
          <cell r="S315">
            <v>3185</v>
          </cell>
          <cell r="T315">
            <v>1346.8899999999999</v>
          </cell>
          <cell r="U315">
            <v>412.62</v>
          </cell>
          <cell r="V315">
            <v>4023.73</v>
          </cell>
          <cell r="W315">
            <v>678.31999999999994</v>
          </cell>
          <cell r="X315">
            <v>6461.5599999999995</v>
          </cell>
          <cell r="Y315">
            <v>1110.4573499999999</v>
          </cell>
          <cell r="Z315">
            <v>1753.4739999999999</v>
          </cell>
          <cell r="AA315">
            <v>618.80600000000004</v>
          </cell>
          <cell r="AB315">
            <v>1398.6979999999999</v>
          </cell>
          <cell r="AC315">
            <v>4881.4353499999997</v>
          </cell>
          <cell r="AD315">
            <v>932</v>
          </cell>
          <cell r="AE315">
            <v>1183</v>
          </cell>
          <cell r="AF315">
            <v>922</v>
          </cell>
          <cell r="AG315">
            <v>1588</v>
          </cell>
          <cell r="AH315">
            <v>4625</v>
          </cell>
          <cell r="AI315">
            <v>932.13</v>
          </cell>
          <cell r="AJ315">
            <v>1182.3800000000001</v>
          </cell>
          <cell r="AK315">
            <v>737.29</v>
          </cell>
          <cell r="AL315">
            <v>1410</v>
          </cell>
          <cell r="AM315">
            <v>4261.8</v>
          </cell>
          <cell r="AN315">
            <v>3506.0819999999999</v>
          </cell>
          <cell r="AO315">
            <v>3506.0819999999999</v>
          </cell>
          <cell r="AP315">
            <v>4065.7451714285717</v>
          </cell>
          <cell r="AQ315">
            <v>4352.4323199999999</v>
          </cell>
          <cell r="AR315">
            <v>5035.7037700000001</v>
          </cell>
          <cell r="AS315">
            <v>5248.6440330999994</v>
          </cell>
          <cell r="AT315">
            <v>6164.6598440930002</v>
          </cell>
        </row>
        <row r="317">
          <cell r="B317">
            <v>2189</v>
          </cell>
          <cell r="C317">
            <v>2042</v>
          </cell>
          <cell r="D317">
            <v>2302</v>
          </cell>
          <cell r="E317">
            <v>2406</v>
          </cell>
          <cell r="F317">
            <v>1709.55663</v>
          </cell>
          <cell r="G317">
            <v>1666.58512</v>
          </cell>
          <cell r="H317">
            <v>3503.1035630000001</v>
          </cell>
          <cell r="I317">
            <v>2945.8195589000002</v>
          </cell>
          <cell r="J317">
            <v>867</v>
          </cell>
          <cell r="K317">
            <v>695.827</v>
          </cell>
          <cell r="L317">
            <v>945.49900000000002</v>
          </cell>
          <cell r="M317">
            <v>646.96299999999997</v>
          </cell>
          <cell r="N317">
            <v>3616.7634339999995</v>
          </cell>
          <cell r="O317">
            <v>912.44894109999996</v>
          </cell>
          <cell r="P317">
            <v>1204.6392318999999</v>
          </cell>
          <cell r="Q317">
            <v>741.0755527</v>
          </cell>
          <cell r="R317">
            <v>802.29928440000003</v>
          </cell>
          <cell r="S317">
            <v>3660.4630101000002</v>
          </cell>
          <cell r="T317">
            <v>1386.2827380087999</v>
          </cell>
          <cell r="U317">
            <v>600.58443382170003</v>
          </cell>
          <cell r="V317">
            <v>4062.2995808380001</v>
          </cell>
          <cell r="W317">
            <v>864.06796831399993</v>
          </cell>
          <cell r="X317">
            <v>6913.6547209173996</v>
          </cell>
          <cell r="Y317">
            <v>1148.7299153639999</v>
          </cell>
          <cell r="Z317">
            <v>1937.590214566</v>
          </cell>
          <cell r="AA317">
            <v>657.10685255200008</v>
          </cell>
          <cell r="AB317">
            <v>1582.9501940449998</v>
          </cell>
          <cell r="AC317">
            <v>5326.2694842359997</v>
          </cell>
          <cell r="AD317">
            <v>970.52230157748772</v>
          </cell>
          <cell r="AE317">
            <v>1365.2293157945098</v>
          </cell>
          <cell r="AF317">
            <v>959.5705321055442</v>
          </cell>
          <cell r="AG317">
            <v>1768.494229286157</v>
          </cell>
          <cell r="AH317">
            <v>5070.6554675710004</v>
          </cell>
          <cell r="AI317">
            <v>970.12558000000001</v>
          </cell>
          <cell r="AJ317">
            <v>1363.7632000000001</v>
          </cell>
          <cell r="AK317">
            <v>775.5346199999999</v>
          </cell>
          <cell r="AL317">
            <v>1598.9924000000001</v>
          </cell>
          <cell r="AM317">
            <v>4707.4554675710006</v>
          </cell>
          <cell r="AN317">
            <v>3971.1948500479998</v>
          </cell>
          <cell r="AO317">
            <v>3971.1948500479998</v>
          </cell>
          <cell r="AP317">
            <v>4606.266350594572</v>
          </cell>
          <cell r="AQ317">
            <v>4571.9603986299999</v>
          </cell>
          <cell r="AR317">
            <v>5035.7037700000001</v>
          </cell>
          <cell r="AS317">
            <v>5248.6440330999994</v>
          </cell>
          <cell r="AT317">
            <v>6164.6598440930002</v>
          </cell>
        </row>
        <row r="318">
          <cell r="B318">
            <v>0.19272497978104539</v>
          </cell>
          <cell r="C318">
            <v>0.1872188977471809</v>
          </cell>
          <cell r="D318">
            <v>0.16392758297495122</v>
          </cell>
          <cell r="E318">
            <v>0.1266849199663016</v>
          </cell>
          <cell r="F318">
            <v>0.10301636818318771</v>
          </cell>
          <cell r="G318">
            <v>0.10730009786247746</v>
          </cell>
          <cell r="H318">
            <v>0.21730063662303828</v>
          </cell>
          <cell r="I318">
            <v>0.16659048571509361</v>
          </cell>
          <cell r="J318">
            <v>0.17780968006562756</v>
          </cell>
          <cell r="K318">
            <v>0.12739417795679239</v>
          </cell>
          <cell r="L318">
            <v>0.18437968018720749</v>
          </cell>
          <cell r="M318">
            <v>0.12232236717716014</v>
          </cell>
          <cell r="N318">
            <v>0.17425986191279208</v>
          </cell>
          <cell r="O318">
            <v>0.16960017492565055</v>
          </cell>
          <cell r="P318">
            <v>0.20239234406922041</v>
          </cell>
          <cell r="Q318">
            <v>0.11584735855869939</v>
          </cell>
          <cell r="R318">
            <v>0.10653290192537512</v>
          </cell>
          <cell r="S318">
            <v>0.14491144141330167</v>
          </cell>
          <cell r="T318">
            <v>0.22722221570378626</v>
          </cell>
          <cell r="U318">
            <v>9.7087687329728431E-2</v>
          </cell>
          <cell r="V318">
            <v>0.62952108799597084</v>
          </cell>
          <cell r="W318">
            <v>0.13534899253038846</v>
          </cell>
          <cell r="X318">
            <v>0.27518128964008121</v>
          </cell>
          <cell r="Y318">
            <v>0.23306577192814448</v>
          </cell>
          <cell r="Z318">
            <v>0.37266194885450488</v>
          </cell>
          <cell r="AA318">
            <v>0.12045471990087731</v>
          </cell>
          <cell r="AB318">
            <v>0.24441890457434406</v>
          </cell>
          <cell r="AC318">
            <v>0.24144790388292045</v>
          </cell>
          <cell r="AD318">
            <v>0.19812307464265824</v>
          </cell>
          <cell r="AE318">
            <v>0.28875974718471936</v>
          </cell>
          <cell r="AF318">
            <v>0.19833584831825923</v>
          </cell>
          <cell r="AG318">
            <v>0.3799228863127283</v>
          </cell>
          <cell r="AH318">
            <v>0.26510491609475784</v>
          </cell>
          <cell r="AM318">
            <v>0.24719491496616572</v>
          </cell>
          <cell r="AN318">
            <v>0.22447325530602635</v>
          </cell>
          <cell r="AP318">
            <v>0.24304765219390118</v>
          </cell>
          <cell r="AQ318">
            <v>0.20765985932214737</v>
          </cell>
          <cell r="AR318">
            <v>0.21188820874442285</v>
          </cell>
          <cell r="AS318">
            <v>0.20625649498266649</v>
          </cell>
          <cell r="AT318">
            <v>0.22978052050739592</v>
          </cell>
        </row>
        <row r="320">
          <cell r="B320">
            <v>1247</v>
          </cell>
          <cell r="C320">
            <v>1316</v>
          </cell>
          <cell r="D320">
            <v>2112</v>
          </cell>
          <cell r="E320">
            <v>2200</v>
          </cell>
          <cell r="F320">
            <v>977</v>
          </cell>
          <cell r="G320">
            <v>881</v>
          </cell>
          <cell r="H320">
            <v>1262</v>
          </cell>
          <cell r="I320">
            <v>1210.4982</v>
          </cell>
          <cell r="J320">
            <v>288</v>
          </cell>
          <cell r="K320">
            <v>250.82700000000003</v>
          </cell>
          <cell r="L320">
            <v>558.49900000000002</v>
          </cell>
          <cell r="M320">
            <v>338.96299999999997</v>
          </cell>
          <cell r="N320">
            <v>1436.289</v>
          </cell>
          <cell r="O320">
            <v>373</v>
          </cell>
          <cell r="P320">
            <v>343</v>
          </cell>
          <cell r="Q320">
            <v>390</v>
          </cell>
          <cell r="R320">
            <v>305</v>
          </cell>
          <cell r="S320">
            <v>1411</v>
          </cell>
          <cell r="T320">
            <v>357.89</v>
          </cell>
          <cell r="U320">
            <v>182.61999999999998</v>
          </cell>
          <cell r="V320">
            <v>3651.73</v>
          </cell>
          <cell r="W320">
            <v>476.32</v>
          </cell>
          <cell r="X320">
            <v>4668.5599999999995</v>
          </cell>
          <cell r="Y320">
            <v>398.45734999999996</v>
          </cell>
          <cell r="Z320">
            <v>675.47399999999993</v>
          </cell>
          <cell r="AA320">
            <v>347.80599999999998</v>
          </cell>
          <cell r="AB320">
            <v>1114.6979999999999</v>
          </cell>
          <cell r="AC320">
            <v>2536.4353499999997</v>
          </cell>
          <cell r="AD320">
            <v>378</v>
          </cell>
          <cell r="AE320">
            <v>628</v>
          </cell>
          <cell r="AF320">
            <v>347</v>
          </cell>
          <cell r="AG320">
            <v>1115</v>
          </cell>
          <cell r="AH320">
            <v>2468</v>
          </cell>
          <cell r="AI320">
            <v>378.13</v>
          </cell>
          <cell r="AJ320">
            <v>627.38</v>
          </cell>
          <cell r="AK320">
            <v>375.28999999999996</v>
          </cell>
          <cell r="AL320">
            <v>984</v>
          </cell>
          <cell r="AM320">
            <v>2364.8000000000002</v>
          </cell>
          <cell r="AN320">
            <v>1831.0819999999999</v>
          </cell>
          <cell r="AO320">
            <v>1831.0819999999999</v>
          </cell>
          <cell r="AP320">
            <v>2121.7451714285717</v>
          </cell>
          <cell r="AQ320">
            <v>1814.4323199999999</v>
          </cell>
          <cell r="AR320">
            <v>1741.7037700000001</v>
          </cell>
          <cell r="AS320">
            <v>2152.6440330999999</v>
          </cell>
          <cell r="AT320">
            <v>2187.6598440930002</v>
          </cell>
        </row>
        <row r="322">
          <cell r="J322">
            <v>150</v>
          </cell>
          <cell r="K322">
            <v>146.755</v>
          </cell>
          <cell r="L322">
            <v>442.73</v>
          </cell>
          <cell r="M322">
            <v>215.92099999999999</v>
          </cell>
          <cell r="N322">
            <v>955.40599999999995</v>
          </cell>
          <cell r="O322">
            <v>275</v>
          </cell>
          <cell r="P322">
            <v>227</v>
          </cell>
          <cell r="Q322">
            <v>289</v>
          </cell>
          <cell r="R322">
            <v>196</v>
          </cell>
          <cell r="S322">
            <v>987</v>
          </cell>
          <cell r="T322">
            <v>273.53999999999996</v>
          </cell>
          <cell r="U322">
            <v>68.55</v>
          </cell>
          <cell r="V322">
            <v>3586.8</v>
          </cell>
          <cell r="W322">
            <v>356.05</v>
          </cell>
          <cell r="X322">
            <v>4284.9399999999996</v>
          </cell>
          <cell r="Y322">
            <v>303.77735000000001</v>
          </cell>
          <cell r="Z322">
            <v>576.37400000000002</v>
          </cell>
          <cell r="AA322">
            <v>303.43600000000004</v>
          </cell>
          <cell r="AB322">
            <v>1060.4379999999999</v>
          </cell>
          <cell r="AC322">
            <v>2244.0253499999999</v>
          </cell>
          <cell r="AD322">
            <v>299</v>
          </cell>
          <cell r="AE322">
            <v>526</v>
          </cell>
          <cell r="AF322">
            <v>302</v>
          </cell>
          <cell r="AG322">
            <v>1060</v>
          </cell>
          <cell r="AH322">
            <v>2187</v>
          </cell>
          <cell r="AI322">
            <v>298.48</v>
          </cell>
          <cell r="AJ322">
            <v>526.53</v>
          </cell>
          <cell r="AK322">
            <v>306.97000000000003</v>
          </cell>
          <cell r="AL322">
            <v>984</v>
          </cell>
          <cell r="AM322">
            <v>2115.98</v>
          </cell>
          <cell r="AN322">
            <v>1571.403</v>
          </cell>
          <cell r="AO322">
            <v>1571.403</v>
          </cell>
          <cell r="AP322">
            <v>1921.674</v>
          </cell>
          <cell r="AQ322">
            <v>1620.1350000000002</v>
          </cell>
          <cell r="AR322">
            <v>1518.1247699999999</v>
          </cell>
          <cell r="AS322">
            <v>1929.0650331000002</v>
          </cell>
          <cell r="AT322">
            <v>1940.080844093</v>
          </cell>
        </row>
        <row r="323">
          <cell r="J323">
            <v>138</v>
          </cell>
          <cell r="K323">
            <v>104.072</v>
          </cell>
          <cell r="L323">
            <v>115.76899999999999</v>
          </cell>
          <cell r="M323">
            <v>123.042</v>
          </cell>
          <cell r="N323">
            <v>480.88300000000004</v>
          </cell>
          <cell r="O323">
            <v>98</v>
          </cell>
          <cell r="P323">
            <v>116</v>
          </cell>
          <cell r="Q323">
            <v>101</v>
          </cell>
          <cell r="R323">
            <v>109</v>
          </cell>
          <cell r="S323">
            <v>424</v>
          </cell>
          <cell r="T323">
            <v>84.35</v>
          </cell>
          <cell r="U323">
            <v>114.07000000000001</v>
          </cell>
          <cell r="V323">
            <v>64.930000000000007</v>
          </cell>
          <cell r="W323">
            <v>120.27</v>
          </cell>
          <cell r="X323">
            <v>383.61999999999995</v>
          </cell>
          <cell r="Y323">
            <v>94.68</v>
          </cell>
          <cell r="Z323">
            <v>99.1</v>
          </cell>
          <cell r="AA323">
            <v>44.37</v>
          </cell>
          <cell r="AB323">
            <v>54.26</v>
          </cell>
          <cell r="AC323">
            <v>292.41000000000003</v>
          </cell>
          <cell r="AD323">
            <v>79</v>
          </cell>
          <cell r="AE323">
            <v>102</v>
          </cell>
          <cell r="AF323">
            <v>45</v>
          </cell>
          <cell r="AG323">
            <v>55</v>
          </cell>
          <cell r="AH323">
            <v>281</v>
          </cell>
          <cell r="AI323">
            <v>79.650000000000006</v>
          </cell>
          <cell r="AJ323">
            <v>100.85</v>
          </cell>
          <cell r="AK323">
            <v>68.319999999999993</v>
          </cell>
          <cell r="AL323">
            <v>0</v>
          </cell>
          <cell r="AM323">
            <v>248.82</v>
          </cell>
          <cell r="AN323">
            <v>259.67899999999997</v>
          </cell>
          <cell r="AO323">
            <v>259.67899999999997</v>
          </cell>
          <cell r="AP323">
            <v>200.07117142857143</v>
          </cell>
          <cell r="AQ323">
            <v>194.29732000000001</v>
          </cell>
          <cell r="AR323">
            <v>223.57900000000001</v>
          </cell>
          <cell r="AS323">
            <v>223.57900000000001</v>
          </cell>
          <cell r="AT323">
            <v>247.57900000000001</v>
          </cell>
        </row>
        <row r="325">
          <cell r="D325">
            <v>39</v>
          </cell>
          <cell r="E325">
            <v>32</v>
          </cell>
          <cell r="F325">
            <v>14</v>
          </cell>
          <cell r="G325">
            <v>19</v>
          </cell>
          <cell r="H325">
            <v>47</v>
          </cell>
          <cell r="I325">
            <v>71.383200000000002</v>
          </cell>
          <cell r="J325">
            <v>86</v>
          </cell>
          <cell r="K325">
            <v>5.5</v>
          </cell>
          <cell r="L325">
            <v>116.97499999999999</v>
          </cell>
          <cell r="M325">
            <v>9.2759999999999998</v>
          </cell>
          <cell r="N325">
            <v>217.751</v>
          </cell>
          <cell r="O325">
            <v>108</v>
          </cell>
          <cell r="P325">
            <v>23</v>
          </cell>
          <cell r="Q325">
            <v>120</v>
          </cell>
          <cell r="R325">
            <v>26</v>
          </cell>
          <cell r="S325">
            <v>277</v>
          </cell>
          <cell r="T325">
            <v>115.71</v>
          </cell>
          <cell r="U325">
            <v>24.73</v>
          </cell>
          <cell r="V325">
            <v>118.07</v>
          </cell>
          <cell r="W325">
            <v>31</v>
          </cell>
          <cell r="X325">
            <v>289.51</v>
          </cell>
          <cell r="Y325">
            <v>125.34099999999999</v>
          </cell>
          <cell r="Z325">
            <v>70.995000000000005</v>
          </cell>
          <cell r="AA325">
            <v>124.00699999999999</v>
          </cell>
          <cell r="AB325">
            <v>62.045000000000002</v>
          </cell>
          <cell r="AC325">
            <v>382.38799999999998</v>
          </cell>
          <cell r="AD325">
            <v>116</v>
          </cell>
          <cell r="AE325">
            <v>40</v>
          </cell>
          <cell r="AF325">
            <v>124</v>
          </cell>
          <cell r="AG325">
            <v>62</v>
          </cell>
          <cell r="AH325">
            <v>342</v>
          </cell>
          <cell r="AI325">
            <v>116.28999999999999</v>
          </cell>
          <cell r="AJ325">
            <v>38.799999999999997</v>
          </cell>
          <cell r="AK325">
            <v>104.66</v>
          </cell>
          <cell r="AL325">
            <v>52</v>
          </cell>
          <cell r="AM325">
            <v>311.75</v>
          </cell>
          <cell r="AN325">
            <v>399.71899999999999</v>
          </cell>
          <cell r="AO325">
            <v>399.71899999999999</v>
          </cell>
          <cell r="AP325">
            <v>308.68857142857144</v>
          </cell>
          <cell r="AQ325">
            <v>480.77400000000006</v>
          </cell>
          <cell r="AR325">
            <v>391.31400000000002</v>
          </cell>
          <cell r="AS325">
            <v>692.68100000000004</v>
          </cell>
          <cell r="AT325">
            <v>732.96635000000003</v>
          </cell>
        </row>
        <row r="326">
          <cell r="J326">
            <v>55</v>
          </cell>
          <cell r="K326">
            <v>4.407</v>
          </cell>
          <cell r="L326">
            <v>81.893000000000001</v>
          </cell>
          <cell r="M326">
            <v>8.2449999999999992</v>
          </cell>
          <cell r="N326">
            <v>149.54500000000002</v>
          </cell>
          <cell r="O326">
            <v>83</v>
          </cell>
          <cell r="P326">
            <v>22</v>
          </cell>
          <cell r="Q326">
            <v>95</v>
          </cell>
          <cell r="R326">
            <v>25</v>
          </cell>
          <cell r="S326">
            <v>225</v>
          </cell>
          <cell r="T326">
            <v>91.44</v>
          </cell>
          <cell r="U326">
            <v>24.73</v>
          </cell>
          <cell r="V326">
            <v>93.47</v>
          </cell>
          <cell r="W326">
            <v>29</v>
          </cell>
          <cell r="X326">
            <v>238.64</v>
          </cell>
          <cell r="Y326">
            <v>104.401</v>
          </cell>
          <cell r="Z326">
            <v>52.994999999999997</v>
          </cell>
          <cell r="AA326">
            <v>103.06699999999999</v>
          </cell>
          <cell r="AB326">
            <v>58.484999999999999</v>
          </cell>
          <cell r="AC326">
            <v>318.94799999999998</v>
          </cell>
          <cell r="AD326">
            <v>92</v>
          </cell>
          <cell r="AE326">
            <v>36</v>
          </cell>
          <cell r="AF326">
            <v>103</v>
          </cell>
          <cell r="AG326">
            <v>58</v>
          </cell>
          <cell r="AH326">
            <v>289</v>
          </cell>
          <cell r="AI326">
            <v>92</v>
          </cell>
          <cell r="AJ326">
            <v>35.799999999999997</v>
          </cell>
          <cell r="AK326">
            <v>83.69</v>
          </cell>
          <cell r="AL326">
            <v>52</v>
          </cell>
          <cell r="AM326">
            <v>263.49</v>
          </cell>
          <cell r="AN326">
            <v>354.63</v>
          </cell>
          <cell r="AO326">
            <v>354.63</v>
          </cell>
          <cell r="AP326">
            <v>252.68100000000001</v>
          </cell>
          <cell r="AQ326">
            <v>417.19500000000005</v>
          </cell>
          <cell r="AR326">
            <v>274.73500000000001</v>
          </cell>
          <cell r="AS326">
            <v>576.10200000000009</v>
          </cell>
          <cell r="AT326">
            <v>616.38735000000008</v>
          </cell>
        </row>
        <row r="327">
          <cell r="J327">
            <v>31</v>
          </cell>
          <cell r="K327">
            <v>1.093</v>
          </cell>
          <cell r="L327">
            <v>35.082000000000001</v>
          </cell>
          <cell r="M327">
            <v>1.0309999999999999</v>
          </cell>
          <cell r="N327">
            <v>68.206000000000017</v>
          </cell>
          <cell r="O327">
            <v>25</v>
          </cell>
          <cell r="P327">
            <v>1</v>
          </cell>
          <cell r="Q327">
            <v>25</v>
          </cell>
          <cell r="R327">
            <v>1</v>
          </cell>
          <cell r="S327">
            <v>52</v>
          </cell>
          <cell r="T327">
            <v>24.27</v>
          </cell>
          <cell r="U327">
            <v>0</v>
          </cell>
          <cell r="V327">
            <v>24.6</v>
          </cell>
          <cell r="W327">
            <v>2</v>
          </cell>
          <cell r="X327">
            <v>50.870000000000005</v>
          </cell>
          <cell r="Y327">
            <v>20.94</v>
          </cell>
          <cell r="Z327">
            <v>18</v>
          </cell>
          <cell r="AA327">
            <v>20.94</v>
          </cell>
          <cell r="AB327">
            <v>3.56</v>
          </cell>
          <cell r="AC327">
            <v>63.44</v>
          </cell>
          <cell r="AD327">
            <v>24</v>
          </cell>
          <cell r="AE327">
            <v>4</v>
          </cell>
          <cell r="AF327">
            <v>21</v>
          </cell>
          <cell r="AG327">
            <v>4</v>
          </cell>
          <cell r="AH327">
            <v>53</v>
          </cell>
          <cell r="AI327">
            <v>24.29</v>
          </cell>
          <cell r="AJ327">
            <v>3</v>
          </cell>
          <cell r="AK327">
            <v>20.97</v>
          </cell>
          <cell r="AL327">
            <v>0</v>
          </cell>
          <cell r="AM327">
            <v>48.26</v>
          </cell>
          <cell r="AN327">
            <v>45.088999999999999</v>
          </cell>
          <cell r="AO327">
            <v>45.088999999999999</v>
          </cell>
          <cell r="AP327">
            <v>56.007571428571424</v>
          </cell>
          <cell r="AQ327">
            <v>63.578999999999994</v>
          </cell>
          <cell r="AR327">
            <v>116.57899999999999</v>
          </cell>
          <cell r="AS327">
            <v>116.57899999999999</v>
          </cell>
          <cell r="AT327">
            <v>116.57899999999999</v>
          </cell>
        </row>
        <row r="328">
          <cell r="D328">
            <v>137</v>
          </cell>
          <cell r="E328">
            <v>183</v>
          </cell>
          <cell r="F328">
            <v>257</v>
          </cell>
          <cell r="G328">
            <v>300</v>
          </cell>
          <cell r="H328">
            <v>267</v>
          </cell>
          <cell r="I328">
            <v>361.88220000000001</v>
          </cell>
          <cell r="J328">
            <v>114</v>
          </cell>
          <cell r="K328">
            <v>99.800000000000011</v>
          </cell>
          <cell r="L328">
            <v>101.39999999999999</v>
          </cell>
          <cell r="M328">
            <v>117.262</v>
          </cell>
          <cell r="N328">
            <v>432.46199999999999</v>
          </cell>
          <cell r="O328">
            <v>101</v>
          </cell>
          <cell r="P328">
            <v>115</v>
          </cell>
          <cell r="Q328">
            <v>106</v>
          </cell>
          <cell r="R328">
            <v>115</v>
          </cell>
          <cell r="S328">
            <v>437</v>
          </cell>
          <cell r="T328">
            <v>97.789999999999992</v>
          </cell>
          <cell r="U328">
            <v>107.94</v>
          </cell>
          <cell r="V328">
            <v>77.86</v>
          </cell>
          <cell r="W328">
            <v>108.32</v>
          </cell>
          <cell r="X328">
            <v>391.90999999999997</v>
          </cell>
          <cell r="Y328">
            <v>121.845</v>
          </cell>
          <cell r="Z328">
            <v>87.334999999999994</v>
          </cell>
          <cell r="AA328">
            <v>74.174999999999997</v>
          </cell>
          <cell r="AB328">
            <v>62.731000000000002</v>
          </cell>
          <cell r="AC328">
            <v>346.08600000000001</v>
          </cell>
          <cell r="AD328">
            <v>98</v>
          </cell>
          <cell r="AE328">
            <v>99</v>
          </cell>
          <cell r="AF328">
            <v>74</v>
          </cell>
          <cell r="AG328">
            <v>63</v>
          </cell>
          <cell r="AH328">
            <v>334</v>
          </cell>
          <cell r="AI328">
            <v>97.52000000000001</v>
          </cell>
          <cell r="AJ328">
            <v>99.4</v>
          </cell>
          <cell r="AK328">
            <v>91.95</v>
          </cell>
          <cell r="AL328">
            <v>92</v>
          </cell>
          <cell r="AM328">
            <v>380.87</v>
          </cell>
          <cell r="AN328">
            <v>375.41199999999998</v>
          </cell>
          <cell r="AO328">
            <v>375.41199999999998</v>
          </cell>
          <cell r="AP328">
            <v>331.84960000000001</v>
          </cell>
          <cell r="AQ328">
            <v>360.71932000000004</v>
          </cell>
          <cell r="AR328">
            <v>377.45077000000003</v>
          </cell>
          <cell r="AS328">
            <v>423.02403310000005</v>
          </cell>
          <cell r="AT328">
            <v>486.75449409300006</v>
          </cell>
        </row>
        <row r="329">
          <cell r="J329">
            <v>19</v>
          </cell>
          <cell r="K329">
            <v>24.427</v>
          </cell>
          <cell r="L329">
            <v>29.946000000000002</v>
          </cell>
          <cell r="M329">
            <v>23.817</v>
          </cell>
          <cell r="N329">
            <v>97.19</v>
          </cell>
          <cell r="O329">
            <v>34</v>
          </cell>
          <cell r="P329">
            <v>26</v>
          </cell>
          <cell r="Q329">
            <v>37</v>
          </cell>
          <cell r="R329">
            <v>28</v>
          </cell>
          <cell r="S329">
            <v>125</v>
          </cell>
          <cell r="T329">
            <v>39.15</v>
          </cell>
          <cell r="U329">
            <v>11.82</v>
          </cell>
          <cell r="V329">
            <v>44.05</v>
          </cell>
          <cell r="W329">
            <v>10.050000000000001</v>
          </cell>
          <cell r="X329">
            <v>105.07</v>
          </cell>
          <cell r="Y329">
            <v>49.695</v>
          </cell>
          <cell r="Z329">
            <v>23.795000000000002</v>
          </cell>
          <cell r="AA329">
            <v>52.015000000000001</v>
          </cell>
          <cell r="AB329">
            <v>29.170999999999999</v>
          </cell>
          <cell r="AC329">
            <v>154.67600000000002</v>
          </cell>
          <cell r="AD329">
            <v>47</v>
          </cell>
          <cell r="AE329">
            <v>16</v>
          </cell>
          <cell r="AF329">
            <v>52</v>
          </cell>
          <cell r="AG329">
            <v>29</v>
          </cell>
          <cell r="AH329">
            <v>144</v>
          </cell>
          <cell r="AI329">
            <v>46.6</v>
          </cell>
          <cell r="AJ329">
            <v>16.399999999999999</v>
          </cell>
          <cell r="AK329">
            <v>47.6</v>
          </cell>
          <cell r="AL329">
            <v>92</v>
          </cell>
          <cell r="AM329">
            <v>202.6</v>
          </cell>
          <cell r="AN329">
            <v>189.63</v>
          </cell>
          <cell r="AO329">
            <v>189.63</v>
          </cell>
          <cell r="AP329">
            <v>206.642</v>
          </cell>
          <cell r="AQ329">
            <v>243.00100000000003</v>
          </cell>
          <cell r="AR329">
            <v>280.45077000000003</v>
          </cell>
          <cell r="AS329">
            <v>319.02403310000005</v>
          </cell>
          <cell r="AT329">
            <v>358.75449409300006</v>
          </cell>
        </row>
        <row r="330">
          <cell r="J330">
            <v>95</v>
          </cell>
          <cell r="K330">
            <v>75.373000000000005</v>
          </cell>
          <cell r="L330">
            <v>71.453999999999994</v>
          </cell>
          <cell r="M330">
            <v>93.444999999999993</v>
          </cell>
          <cell r="N330">
            <v>335.27199999999999</v>
          </cell>
          <cell r="O330">
            <v>67</v>
          </cell>
          <cell r="P330">
            <v>89</v>
          </cell>
          <cell r="Q330">
            <v>69</v>
          </cell>
          <cell r="R330">
            <v>87</v>
          </cell>
          <cell r="S330">
            <v>312</v>
          </cell>
          <cell r="T330">
            <v>58.64</v>
          </cell>
          <cell r="U330">
            <v>96.12</v>
          </cell>
          <cell r="V330">
            <v>33.81</v>
          </cell>
          <cell r="W330">
            <v>98.27</v>
          </cell>
          <cell r="X330">
            <v>286.83999999999997</v>
          </cell>
          <cell r="Y330">
            <v>72.150000000000006</v>
          </cell>
          <cell r="Z330">
            <v>63.54</v>
          </cell>
          <cell r="AA330">
            <v>22.16</v>
          </cell>
          <cell r="AB330">
            <v>33.56</v>
          </cell>
          <cell r="AC330">
            <v>191.41</v>
          </cell>
          <cell r="AD330">
            <v>51</v>
          </cell>
          <cell r="AE330">
            <v>83</v>
          </cell>
          <cell r="AF330">
            <v>22</v>
          </cell>
          <cell r="AG330">
            <v>34</v>
          </cell>
          <cell r="AH330">
            <v>190</v>
          </cell>
          <cell r="AI330">
            <v>50.92</v>
          </cell>
          <cell r="AJ330">
            <v>83</v>
          </cell>
          <cell r="AK330">
            <v>44.35</v>
          </cell>
          <cell r="AL330">
            <v>0</v>
          </cell>
          <cell r="AM330">
            <v>178.27</v>
          </cell>
          <cell r="AN330">
            <v>185.78199999999998</v>
          </cell>
          <cell r="AO330">
            <v>185.78199999999998</v>
          </cell>
          <cell r="AP330">
            <v>125.20760000000001</v>
          </cell>
          <cell r="AQ330">
            <v>117.71832000000001</v>
          </cell>
          <cell r="AR330">
            <v>97</v>
          </cell>
          <cell r="AS330">
            <v>104</v>
          </cell>
          <cell r="AT330">
            <v>128</v>
          </cell>
        </row>
        <row r="331">
          <cell r="D331">
            <v>311</v>
          </cell>
          <cell r="E331">
            <v>397</v>
          </cell>
          <cell r="F331">
            <v>507</v>
          </cell>
          <cell r="G331">
            <v>403</v>
          </cell>
          <cell r="H331">
            <v>401</v>
          </cell>
          <cell r="I331">
            <v>461.4</v>
          </cell>
          <cell r="J331">
            <v>76</v>
          </cell>
          <cell r="K331">
            <v>83.114999999999995</v>
          </cell>
          <cell r="L331">
            <v>33.388999999999996</v>
          </cell>
          <cell r="M331">
            <v>40.471000000000004</v>
          </cell>
          <cell r="N331">
            <v>232.97500000000002</v>
          </cell>
          <cell r="O331">
            <v>9</v>
          </cell>
          <cell r="P331">
            <v>28</v>
          </cell>
          <cell r="Q331">
            <v>8</v>
          </cell>
          <cell r="R331">
            <v>4</v>
          </cell>
          <cell r="S331">
            <v>49</v>
          </cell>
          <cell r="T331">
            <v>1.39</v>
          </cell>
          <cell r="U331">
            <v>24.95</v>
          </cell>
          <cell r="V331">
            <v>24.15</v>
          </cell>
          <cell r="W331">
            <v>20</v>
          </cell>
          <cell r="X331">
            <v>70.489999999999995</v>
          </cell>
          <cell r="Y331">
            <v>3</v>
          </cell>
          <cell r="Z331">
            <v>46.072000000000003</v>
          </cell>
          <cell r="AA331">
            <v>6.2469999999999999</v>
          </cell>
          <cell r="AB331">
            <v>35.443000000000005</v>
          </cell>
          <cell r="AC331">
            <v>90.762</v>
          </cell>
          <cell r="AD331">
            <v>16</v>
          </cell>
          <cell r="AE331">
            <v>28</v>
          </cell>
          <cell r="AF331">
            <v>6</v>
          </cell>
          <cell r="AG331">
            <v>35</v>
          </cell>
          <cell r="AH331">
            <v>85</v>
          </cell>
          <cell r="AI331">
            <v>16.32</v>
          </cell>
          <cell r="AJ331">
            <v>27.580000000000002</v>
          </cell>
          <cell r="AK331">
            <v>25.81</v>
          </cell>
          <cell r="AL331">
            <v>43</v>
          </cell>
          <cell r="AM331">
            <v>112.71</v>
          </cell>
          <cell r="AN331">
            <v>114.27800000000001</v>
          </cell>
          <cell r="AO331">
            <v>114.27800000000001</v>
          </cell>
          <cell r="AP331">
            <v>14.855999999999998</v>
          </cell>
          <cell r="AQ331">
            <v>13</v>
          </cell>
          <cell r="AR331">
            <v>10</v>
          </cell>
          <cell r="AS331">
            <v>3</v>
          </cell>
          <cell r="AT331">
            <v>3</v>
          </cell>
        </row>
        <row r="332">
          <cell r="J332">
            <v>71</v>
          </cell>
          <cell r="K332">
            <v>74.668999999999997</v>
          </cell>
          <cell r="L332">
            <v>28.337</v>
          </cell>
          <cell r="M332">
            <v>31.516999999999999</v>
          </cell>
          <cell r="N332">
            <v>205.52299999999997</v>
          </cell>
          <cell r="O332">
            <v>4</v>
          </cell>
          <cell r="P332">
            <v>19</v>
          </cell>
          <cell r="Q332">
            <v>2</v>
          </cell>
          <cell r="R332">
            <v>1</v>
          </cell>
          <cell r="S332">
            <v>26</v>
          </cell>
          <cell r="T332">
            <v>0.95</v>
          </cell>
          <cell r="U332">
            <v>22</v>
          </cell>
          <cell r="V332">
            <v>24.15</v>
          </cell>
          <cell r="W332">
            <v>17</v>
          </cell>
          <cell r="X332">
            <v>64.099999999999994</v>
          </cell>
          <cell r="Y332">
            <v>1.93</v>
          </cell>
          <cell r="Z332">
            <v>42.981999999999999</v>
          </cell>
          <cell r="AA332">
            <v>5.4969999999999999</v>
          </cell>
          <cell r="AB332">
            <v>32.773000000000003</v>
          </cell>
          <cell r="AC332">
            <v>83.182000000000002</v>
          </cell>
          <cell r="AD332">
            <v>16</v>
          </cell>
          <cell r="AE332">
            <v>25</v>
          </cell>
          <cell r="AF332">
            <v>5</v>
          </cell>
          <cell r="AG332">
            <v>32</v>
          </cell>
          <cell r="AH332">
            <v>78</v>
          </cell>
          <cell r="AI332">
            <v>16.32</v>
          </cell>
          <cell r="AJ332">
            <v>24.73</v>
          </cell>
          <cell r="AK332">
            <v>25.81</v>
          </cell>
          <cell r="AL332">
            <v>43</v>
          </cell>
          <cell r="AM332">
            <v>109.86</v>
          </cell>
          <cell r="AN332">
            <v>100.54</v>
          </cell>
          <cell r="AO332">
            <v>100.54</v>
          </cell>
          <cell r="AP332">
            <v>0</v>
          </cell>
          <cell r="AQ332">
            <v>0</v>
          </cell>
          <cell r="AR332">
            <v>0</v>
          </cell>
          <cell r="AS332">
            <v>0</v>
          </cell>
          <cell r="AT332">
            <v>0</v>
          </cell>
        </row>
        <row r="333">
          <cell r="J333">
            <v>5</v>
          </cell>
          <cell r="K333">
            <v>8.4459999999999997</v>
          </cell>
          <cell r="L333">
            <v>5.0519999999999996</v>
          </cell>
          <cell r="M333">
            <v>8.9540000000000006</v>
          </cell>
          <cell r="N333">
            <v>27.451999999999998</v>
          </cell>
          <cell r="O333">
            <v>5</v>
          </cell>
          <cell r="P333">
            <v>9</v>
          </cell>
          <cell r="Q333">
            <v>6</v>
          </cell>
          <cell r="R333">
            <v>3</v>
          </cell>
          <cell r="S333">
            <v>23</v>
          </cell>
          <cell r="T333">
            <v>0.44</v>
          </cell>
          <cell r="U333">
            <v>2.95</v>
          </cell>
          <cell r="V333">
            <v>0</v>
          </cell>
          <cell r="W333">
            <v>3</v>
          </cell>
          <cell r="X333">
            <v>6.3900000000000006</v>
          </cell>
          <cell r="Y333">
            <v>1.07</v>
          </cell>
          <cell r="Z333">
            <v>3.09</v>
          </cell>
          <cell r="AA333">
            <v>0.75</v>
          </cell>
          <cell r="AB333">
            <v>2.67</v>
          </cell>
          <cell r="AC333">
            <v>7.58</v>
          </cell>
          <cell r="AD333">
            <v>0</v>
          </cell>
          <cell r="AE333">
            <v>3</v>
          </cell>
          <cell r="AF333">
            <v>1</v>
          </cell>
          <cell r="AG333">
            <v>3</v>
          </cell>
          <cell r="AH333">
            <v>7</v>
          </cell>
          <cell r="AI333">
            <v>0</v>
          </cell>
          <cell r="AJ333">
            <v>2.85</v>
          </cell>
          <cell r="AK333">
            <v>0</v>
          </cell>
          <cell r="AL333">
            <v>0</v>
          </cell>
          <cell r="AM333">
            <v>2.85</v>
          </cell>
          <cell r="AN333">
            <v>13.738</v>
          </cell>
          <cell r="AO333">
            <v>13.738</v>
          </cell>
          <cell r="AP333">
            <v>14.855999999999998</v>
          </cell>
          <cell r="AQ333">
            <v>13</v>
          </cell>
          <cell r="AR333">
            <v>10</v>
          </cell>
          <cell r="AS333">
            <v>3</v>
          </cell>
          <cell r="AT333">
            <v>3</v>
          </cell>
        </row>
        <row r="334">
          <cell r="D334">
            <v>1467</v>
          </cell>
          <cell r="E334">
            <v>1382</v>
          </cell>
          <cell r="F334">
            <v>143</v>
          </cell>
          <cell r="G334">
            <v>109</v>
          </cell>
          <cell r="H334">
            <v>115</v>
          </cell>
          <cell r="I334">
            <v>74.5184</v>
          </cell>
          <cell r="J334">
            <v>10</v>
          </cell>
          <cell r="K334">
            <v>24.812000000000001</v>
          </cell>
          <cell r="L334">
            <v>6.7349999999999994</v>
          </cell>
          <cell r="M334">
            <v>25.628</v>
          </cell>
          <cell r="N334">
            <v>67.174999999999997</v>
          </cell>
          <cell r="O334">
            <v>5</v>
          </cell>
          <cell r="P334">
            <v>27</v>
          </cell>
          <cell r="Q334">
            <v>6</v>
          </cell>
          <cell r="R334">
            <v>28</v>
          </cell>
          <cell r="S334">
            <v>66</v>
          </cell>
          <cell r="T334">
            <v>2</v>
          </cell>
          <cell r="U334">
            <v>25</v>
          </cell>
          <cell r="V334">
            <v>10.649999999999999</v>
          </cell>
          <cell r="W334">
            <v>17</v>
          </cell>
          <cell r="X334">
            <v>54.649999999999991</v>
          </cell>
          <cell r="Y334">
            <v>8.2409999999999997</v>
          </cell>
          <cell r="Z334">
            <v>30.807000000000002</v>
          </cell>
          <cell r="AA334">
            <v>3.2229999999999999</v>
          </cell>
          <cell r="AB334">
            <v>37.878</v>
          </cell>
          <cell r="AC334">
            <v>80.149000000000001</v>
          </cell>
          <cell r="AD334">
            <v>8</v>
          </cell>
          <cell r="AE334">
            <v>21</v>
          </cell>
          <cell r="AF334">
            <v>3</v>
          </cell>
          <cell r="AG334">
            <v>38</v>
          </cell>
          <cell r="AH334">
            <v>70</v>
          </cell>
          <cell r="AI334">
            <v>8.24</v>
          </cell>
          <cell r="AJ334">
            <v>22.4</v>
          </cell>
          <cell r="AK334">
            <v>11.89</v>
          </cell>
          <cell r="AL334">
            <v>29</v>
          </cell>
          <cell r="AM334">
            <v>71.53</v>
          </cell>
          <cell r="AN334">
            <v>62.05</v>
          </cell>
          <cell r="AO334">
            <v>62.05</v>
          </cell>
          <cell r="AP334">
            <v>51.412000000000006</v>
          </cell>
          <cell r="AQ334">
            <v>7</v>
          </cell>
          <cell r="AR334">
            <v>0</v>
          </cell>
          <cell r="AS334">
            <v>0</v>
          </cell>
          <cell r="AT334">
            <v>0</v>
          </cell>
        </row>
        <row r="335">
          <cell r="J335">
            <v>3</v>
          </cell>
          <cell r="K335">
            <v>5.6520000000000001</v>
          </cell>
          <cell r="L335">
            <v>2.5539999999999998</v>
          </cell>
          <cell r="M335">
            <v>6.016</v>
          </cell>
          <cell r="N335">
            <v>17.222000000000001</v>
          </cell>
          <cell r="O335">
            <v>4</v>
          </cell>
          <cell r="P335">
            <v>10</v>
          </cell>
          <cell r="Q335">
            <v>5</v>
          </cell>
          <cell r="R335">
            <v>10</v>
          </cell>
          <cell r="S335">
            <v>29</v>
          </cell>
          <cell r="T335">
            <v>1</v>
          </cell>
          <cell r="U335">
            <v>10</v>
          </cell>
          <cell r="V335">
            <v>4.13</v>
          </cell>
          <cell r="W335">
            <v>0</v>
          </cell>
          <cell r="X335">
            <v>15.129999999999999</v>
          </cell>
          <cell r="Y335">
            <v>7.7210000000000001</v>
          </cell>
          <cell r="Z335">
            <v>16.337</v>
          </cell>
          <cell r="AA335">
            <v>2.7029999999999998</v>
          </cell>
          <cell r="AB335">
            <v>23.408000000000001</v>
          </cell>
          <cell r="AC335">
            <v>50.168999999999997</v>
          </cell>
          <cell r="AD335">
            <v>4</v>
          </cell>
          <cell r="AE335">
            <v>9</v>
          </cell>
          <cell r="AF335">
            <v>2</v>
          </cell>
          <cell r="AG335">
            <v>24</v>
          </cell>
          <cell r="AH335">
            <v>39</v>
          </cell>
          <cell r="AI335">
            <v>3.8</v>
          </cell>
          <cell r="AJ335">
            <v>10.4</v>
          </cell>
          <cell r="AK335">
            <v>8.89</v>
          </cell>
          <cell r="AL335">
            <v>29</v>
          </cell>
          <cell r="AM335">
            <v>52.09</v>
          </cell>
          <cell r="AN335">
            <v>46.98</v>
          </cell>
          <cell r="AO335">
            <v>46.98</v>
          </cell>
          <cell r="AP335">
            <v>47.412000000000006</v>
          </cell>
          <cell r="AQ335">
            <v>7</v>
          </cell>
          <cell r="AR335">
            <v>0</v>
          </cell>
          <cell r="AS335">
            <v>0</v>
          </cell>
          <cell r="AT335">
            <v>0</v>
          </cell>
        </row>
        <row r="336">
          <cell r="J336">
            <v>7</v>
          </cell>
          <cell r="K336">
            <v>19.16</v>
          </cell>
          <cell r="L336">
            <v>4.181</v>
          </cell>
          <cell r="M336">
            <v>19.611999999999998</v>
          </cell>
          <cell r="N336">
            <v>49.953000000000003</v>
          </cell>
          <cell r="O336">
            <v>1</v>
          </cell>
          <cell r="P336">
            <v>17</v>
          </cell>
          <cell r="Q336">
            <v>1</v>
          </cell>
          <cell r="R336">
            <v>18</v>
          </cell>
          <cell r="S336">
            <v>37</v>
          </cell>
          <cell r="T336">
            <v>1</v>
          </cell>
          <cell r="U336">
            <v>15</v>
          </cell>
          <cell r="V336">
            <v>6.52</v>
          </cell>
          <cell r="W336">
            <v>17</v>
          </cell>
          <cell r="X336">
            <v>39.519999999999996</v>
          </cell>
          <cell r="Y336">
            <v>0.52</v>
          </cell>
          <cell r="Z336">
            <v>14.47</v>
          </cell>
          <cell r="AA336">
            <v>0.52</v>
          </cell>
          <cell r="AB336">
            <v>14.47</v>
          </cell>
          <cell r="AC336">
            <v>29.98</v>
          </cell>
          <cell r="AD336">
            <v>4</v>
          </cell>
          <cell r="AE336">
            <v>12</v>
          </cell>
          <cell r="AF336">
            <v>1</v>
          </cell>
          <cell r="AG336">
            <v>14</v>
          </cell>
          <cell r="AH336">
            <v>31</v>
          </cell>
          <cell r="AI336">
            <v>4.4400000000000004</v>
          </cell>
          <cell r="AJ336">
            <v>12</v>
          </cell>
          <cell r="AK336">
            <v>3</v>
          </cell>
          <cell r="AL336">
            <v>0</v>
          </cell>
          <cell r="AM336">
            <v>19.440000000000001</v>
          </cell>
          <cell r="AN336">
            <v>15.069999999999999</v>
          </cell>
          <cell r="AO336">
            <v>15.069999999999999</v>
          </cell>
          <cell r="AP336">
            <v>4</v>
          </cell>
          <cell r="AQ336">
            <v>0</v>
          </cell>
          <cell r="AR336">
            <v>0</v>
          </cell>
          <cell r="AS336">
            <v>0</v>
          </cell>
          <cell r="AT336">
            <v>0</v>
          </cell>
        </row>
        <row r="337">
          <cell r="T337">
            <v>141</v>
          </cell>
          <cell r="U337">
            <v>0</v>
          </cell>
          <cell r="V337">
            <v>3421</v>
          </cell>
          <cell r="W337">
            <v>300</v>
          </cell>
          <cell r="X337">
            <v>3862</v>
          </cell>
          <cell r="Y337">
            <v>140.03035</v>
          </cell>
          <cell r="Z337">
            <v>299.65800000000002</v>
          </cell>
          <cell r="AA337">
            <v>140.154</v>
          </cell>
          <cell r="AB337">
            <v>299.65699999999998</v>
          </cell>
          <cell r="AC337">
            <v>879.49935000000005</v>
          </cell>
          <cell r="AD337">
            <v>140</v>
          </cell>
          <cell r="AE337">
            <v>300</v>
          </cell>
          <cell r="AF337">
            <v>140</v>
          </cell>
          <cell r="AG337">
            <v>300</v>
          </cell>
          <cell r="AH337">
            <v>880</v>
          </cell>
          <cell r="AI337">
            <v>139.76</v>
          </cell>
          <cell r="AJ337">
            <v>299.7</v>
          </cell>
          <cell r="AK337">
            <v>140.97999999999999</v>
          </cell>
          <cell r="AL337">
            <v>298</v>
          </cell>
          <cell r="AM337">
            <v>878.44</v>
          </cell>
          <cell r="AN337">
            <v>879.62300000000005</v>
          </cell>
          <cell r="AO337">
            <v>879.62300000000005</v>
          </cell>
          <cell r="AP337">
            <v>887.93899999999996</v>
          </cell>
          <cell r="AQ337">
            <v>887.93899999999996</v>
          </cell>
          <cell r="AR337">
            <v>887.93899999999996</v>
          </cell>
          <cell r="AS337">
            <v>887.93899999999996</v>
          </cell>
          <cell r="AT337">
            <v>887.93899999999996</v>
          </cell>
        </row>
        <row r="340">
          <cell r="AC340">
            <v>294.5</v>
          </cell>
          <cell r="AH340">
            <v>294.5</v>
          </cell>
          <cell r="AN340">
            <v>294.5</v>
          </cell>
          <cell r="AP340">
            <v>294.5</v>
          </cell>
          <cell r="AQ340">
            <v>294.5</v>
          </cell>
          <cell r="AR340">
            <v>294.5</v>
          </cell>
          <cell r="AS340">
            <v>294.5</v>
          </cell>
          <cell r="AT340">
            <v>294.5</v>
          </cell>
        </row>
        <row r="341">
          <cell r="AC341">
            <v>575.29999999999995</v>
          </cell>
          <cell r="AH341">
            <v>575.29999999999995</v>
          </cell>
          <cell r="AN341">
            <v>575.29999999999995</v>
          </cell>
          <cell r="AP341">
            <v>575.29999999999995</v>
          </cell>
          <cell r="AQ341">
            <v>575.29999999999995</v>
          </cell>
          <cell r="AR341">
            <v>575.29999999999995</v>
          </cell>
          <cell r="AS341">
            <v>575.29999999999995</v>
          </cell>
          <cell r="AT341">
            <v>575.29999999999995</v>
          </cell>
        </row>
        <row r="342">
          <cell r="AC342">
            <v>9.699350000000095</v>
          </cell>
          <cell r="AH342">
            <v>10.200000000000045</v>
          </cell>
          <cell r="AN342">
            <v>9.8230000000000928</v>
          </cell>
          <cell r="AP342">
            <v>18.13900000000001</v>
          </cell>
          <cell r="AQ342">
            <v>18.13900000000001</v>
          </cell>
          <cell r="AR342">
            <v>18.13900000000001</v>
          </cell>
          <cell r="AS342">
            <v>18.13900000000001</v>
          </cell>
          <cell r="AT342">
            <v>18.13900000000001</v>
          </cell>
        </row>
        <row r="343">
          <cell r="D343">
            <v>158</v>
          </cell>
          <cell r="E343">
            <v>206</v>
          </cell>
          <cell r="F343">
            <v>56</v>
          </cell>
          <cell r="G343">
            <v>50</v>
          </cell>
          <cell r="H343">
            <v>432</v>
          </cell>
          <cell r="I343">
            <v>241.31440000000001</v>
          </cell>
          <cell r="J343">
            <v>2</v>
          </cell>
          <cell r="K343">
            <v>37.6</v>
          </cell>
          <cell r="L343">
            <v>300</v>
          </cell>
          <cell r="M343">
            <v>146.32599999999999</v>
          </cell>
          <cell r="N343">
            <v>485.92600000000004</v>
          </cell>
          <cell r="O343">
            <v>150</v>
          </cell>
          <cell r="P343">
            <v>150</v>
          </cell>
          <cell r="Q343">
            <v>150</v>
          </cell>
          <cell r="R343">
            <v>132</v>
          </cell>
          <cell r="S343">
            <v>582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140.607</v>
          </cell>
          <cell r="AA343">
            <v>0</v>
          </cell>
          <cell r="AB343">
            <v>616.94399999999996</v>
          </cell>
          <cell r="AC343">
            <v>757.55099999999993</v>
          </cell>
          <cell r="AD343">
            <v>0</v>
          </cell>
          <cell r="AE343">
            <v>140</v>
          </cell>
          <cell r="AF343">
            <v>0</v>
          </cell>
          <cell r="AG343">
            <v>617</v>
          </cell>
          <cell r="AH343">
            <v>757</v>
          </cell>
          <cell r="AI343">
            <v>0</v>
          </cell>
          <cell r="AJ343">
            <v>139.5</v>
          </cell>
          <cell r="AK343">
            <v>0</v>
          </cell>
          <cell r="AL343">
            <v>470</v>
          </cell>
          <cell r="AM343">
            <v>609.5</v>
          </cell>
          <cell r="AN343">
            <v>0</v>
          </cell>
          <cell r="AO343">
            <v>0</v>
          </cell>
          <cell r="AP343">
            <v>527</v>
          </cell>
          <cell r="AQ343">
            <v>65</v>
          </cell>
          <cell r="AR343">
            <v>75</v>
          </cell>
          <cell r="AS343">
            <v>146</v>
          </cell>
          <cell r="AT343">
            <v>77</v>
          </cell>
        </row>
        <row r="345">
          <cell r="D345">
            <v>0</v>
          </cell>
          <cell r="E345">
            <v>0</v>
          </cell>
          <cell r="F345">
            <v>0</v>
          </cell>
          <cell r="G345">
            <v>0</v>
          </cell>
          <cell r="H345">
            <v>1213</v>
          </cell>
          <cell r="I345">
            <v>713</v>
          </cell>
          <cell r="J345">
            <v>373</v>
          </cell>
          <cell r="K345">
            <v>237</v>
          </cell>
          <cell r="L345">
            <v>163</v>
          </cell>
          <cell r="M345">
            <v>97</v>
          </cell>
          <cell r="N345">
            <v>870</v>
          </cell>
          <cell r="O345">
            <v>271</v>
          </cell>
          <cell r="P345">
            <v>394</v>
          </cell>
          <cell r="Q345">
            <v>77</v>
          </cell>
          <cell r="R345">
            <v>35</v>
          </cell>
          <cell r="S345">
            <v>777</v>
          </cell>
          <cell r="T345">
            <v>643</v>
          </cell>
          <cell r="U345">
            <v>20</v>
          </cell>
          <cell r="V345">
            <v>150</v>
          </cell>
          <cell r="W345">
            <v>60</v>
          </cell>
          <cell r="X345">
            <v>873</v>
          </cell>
          <cell r="Y345">
            <v>458</v>
          </cell>
          <cell r="Z345">
            <v>792</v>
          </cell>
          <cell r="AA345">
            <v>0</v>
          </cell>
          <cell r="AB345">
            <v>0</v>
          </cell>
          <cell r="AC345">
            <v>1250</v>
          </cell>
          <cell r="AD345">
            <v>392</v>
          </cell>
          <cell r="AE345">
            <v>363</v>
          </cell>
          <cell r="AF345">
            <v>304</v>
          </cell>
          <cell r="AG345">
            <v>196</v>
          </cell>
          <cell r="AH345">
            <v>1255</v>
          </cell>
          <cell r="AI345">
            <v>392</v>
          </cell>
          <cell r="AJ345">
            <v>363</v>
          </cell>
          <cell r="AK345">
            <v>304</v>
          </cell>
          <cell r="AL345">
            <v>196</v>
          </cell>
          <cell r="AM345">
            <v>1255</v>
          </cell>
          <cell r="AN345">
            <v>955</v>
          </cell>
          <cell r="AO345">
            <v>955</v>
          </cell>
          <cell r="AP345">
            <v>1266</v>
          </cell>
          <cell r="AQ345">
            <v>1701</v>
          </cell>
          <cell r="AR345">
            <v>1900</v>
          </cell>
          <cell r="AS345">
            <v>1352</v>
          </cell>
          <cell r="AT345">
            <v>2148</v>
          </cell>
        </row>
        <row r="347">
          <cell r="D347">
            <v>0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0</v>
          </cell>
          <cell r="AH347">
            <v>0</v>
          </cell>
          <cell r="AN347">
            <v>0</v>
          </cell>
          <cell r="AO347">
            <v>0</v>
          </cell>
          <cell r="AP347">
            <v>0</v>
          </cell>
          <cell r="AQ347">
            <v>0</v>
          </cell>
          <cell r="AR347">
            <v>0</v>
          </cell>
          <cell r="AS347">
            <v>0</v>
          </cell>
          <cell r="AT347">
            <v>0</v>
          </cell>
        </row>
        <row r="349">
          <cell r="D349">
            <v>0</v>
          </cell>
          <cell r="E349">
            <v>0</v>
          </cell>
          <cell r="F349">
            <v>0</v>
          </cell>
          <cell r="G349">
            <v>0</v>
          </cell>
          <cell r="H349">
            <v>32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19</v>
          </cell>
          <cell r="P349">
            <v>61</v>
          </cell>
          <cell r="Q349">
            <v>22</v>
          </cell>
          <cell r="R349">
            <v>40</v>
          </cell>
          <cell r="S349">
            <v>142</v>
          </cell>
          <cell r="T349">
            <v>0</v>
          </cell>
          <cell r="U349">
            <v>0</v>
          </cell>
          <cell r="V349">
            <v>-1</v>
          </cell>
          <cell r="W349">
            <v>-79</v>
          </cell>
          <cell r="X349">
            <v>-80</v>
          </cell>
          <cell r="Y349">
            <v>0</v>
          </cell>
          <cell r="Z349">
            <v>14</v>
          </cell>
          <cell r="AA349">
            <v>0</v>
          </cell>
          <cell r="AB349">
            <v>14</v>
          </cell>
          <cell r="AC349">
            <v>28</v>
          </cell>
          <cell r="AD349">
            <v>0</v>
          </cell>
          <cell r="AE349">
            <v>7</v>
          </cell>
          <cell r="AF349">
            <v>0</v>
          </cell>
          <cell r="AG349">
            <v>7</v>
          </cell>
          <cell r="AH349">
            <v>14</v>
          </cell>
          <cell r="AI349">
            <v>0</v>
          </cell>
          <cell r="AJ349">
            <v>7</v>
          </cell>
          <cell r="AK349">
            <v>0</v>
          </cell>
          <cell r="AL349">
            <v>7</v>
          </cell>
          <cell r="AM349">
            <v>14</v>
          </cell>
          <cell r="AN349">
            <v>0</v>
          </cell>
          <cell r="AO349">
            <v>0</v>
          </cell>
          <cell r="AP349">
            <v>0</v>
          </cell>
          <cell r="AQ349">
            <v>0</v>
          </cell>
          <cell r="AR349">
            <v>0</v>
          </cell>
          <cell r="AS349">
            <v>0</v>
          </cell>
          <cell r="AT349">
            <v>0</v>
          </cell>
        </row>
        <row r="351">
          <cell r="B351">
            <v>942</v>
          </cell>
          <cell r="C351">
            <v>726</v>
          </cell>
          <cell r="D351">
            <v>190</v>
          </cell>
          <cell r="E351">
            <v>206</v>
          </cell>
          <cell r="F351">
            <v>627</v>
          </cell>
          <cell r="G351">
            <v>607</v>
          </cell>
          <cell r="H351">
            <v>728</v>
          </cell>
          <cell r="I351">
            <v>821</v>
          </cell>
          <cell r="J351">
            <v>206</v>
          </cell>
          <cell r="K351">
            <v>208</v>
          </cell>
          <cell r="L351">
            <v>224</v>
          </cell>
          <cell r="M351">
            <v>211</v>
          </cell>
          <cell r="N351">
            <v>849</v>
          </cell>
          <cell r="O351">
            <v>208</v>
          </cell>
          <cell r="P351">
            <v>210</v>
          </cell>
          <cell r="Q351">
            <v>211</v>
          </cell>
          <cell r="R351">
            <v>226</v>
          </cell>
          <cell r="S351">
            <v>855</v>
          </cell>
          <cell r="T351">
            <v>346</v>
          </cell>
          <cell r="U351">
            <v>210</v>
          </cell>
          <cell r="V351">
            <v>223</v>
          </cell>
          <cell r="W351">
            <v>221</v>
          </cell>
          <cell r="X351">
            <v>1000</v>
          </cell>
          <cell r="Y351">
            <v>254</v>
          </cell>
          <cell r="Z351">
            <v>272</v>
          </cell>
          <cell r="AA351">
            <v>271</v>
          </cell>
          <cell r="AB351">
            <v>270</v>
          </cell>
          <cell r="AC351">
            <v>1067</v>
          </cell>
          <cell r="AD351">
            <v>162</v>
          </cell>
          <cell r="AE351">
            <v>185</v>
          </cell>
          <cell r="AF351">
            <v>271</v>
          </cell>
          <cell r="AG351">
            <v>270</v>
          </cell>
          <cell r="AH351">
            <v>888</v>
          </cell>
          <cell r="AI351">
            <v>162</v>
          </cell>
          <cell r="AJ351">
            <v>185</v>
          </cell>
          <cell r="AK351">
            <v>58</v>
          </cell>
          <cell r="AL351">
            <v>223</v>
          </cell>
          <cell r="AM351">
            <v>628</v>
          </cell>
          <cell r="AN351">
            <v>720</v>
          </cell>
          <cell r="AO351">
            <v>720</v>
          </cell>
          <cell r="AP351">
            <v>678</v>
          </cell>
          <cell r="AQ351">
            <v>837</v>
          </cell>
          <cell r="AR351">
            <v>1394</v>
          </cell>
          <cell r="AS351">
            <v>1744</v>
          </cell>
          <cell r="AT351">
            <v>1829</v>
          </cell>
        </row>
        <row r="353">
          <cell r="E353">
            <v>18</v>
          </cell>
          <cell r="F353">
            <v>57</v>
          </cell>
          <cell r="G353">
            <v>1</v>
          </cell>
          <cell r="H353">
            <v>8</v>
          </cell>
          <cell r="I353">
            <v>19</v>
          </cell>
          <cell r="J353">
            <v>0</v>
          </cell>
          <cell r="K353">
            <v>0</v>
          </cell>
          <cell r="L353">
            <v>15</v>
          </cell>
          <cell r="M353">
            <v>0</v>
          </cell>
          <cell r="N353">
            <v>15</v>
          </cell>
          <cell r="O353">
            <v>0</v>
          </cell>
          <cell r="P353">
            <v>0</v>
          </cell>
          <cell r="Q353">
            <v>0</v>
          </cell>
          <cell r="R353">
            <v>13</v>
          </cell>
          <cell r="S353">
            <v>13</v>
          </cell>
          <cell r="T353">
            <v>172</v>
          </cell>
          <cell r="U353">
            <v>34</v>
          </cell>
          <cell r="V353">
            <v>46</v>
          </cell>
          <cell r="W353">
            <v>41</v>
          </cell>
          <cell r="X353">
            <v>293</v>
          </cell>
          <cell r="AD353">
            <v>1</v>
          </cell>
          <cell r="AE353">
            <v>20</v>
          </cell>
          <cell r="AF353">
            <v>0</v>
          </cell>
          <cell r="AG353">
            <v>0</v>
          </cell>
          <cell r="AH353">
            <v>21</v>
          </cell>
          <cell r="AI353">
            <v>1</v>
          </cell>
          <cell r="AJ353">
            <v>20</v>
          </cell>
          <cell r="AK353">
            <v>-109</v>
          </cell>
          <cell r="AL353">
            <v>55</v>
          </cell>
          <cell r="AM353">
            <v>-33</v>
          </cell>
        </row>
        <row r="354">
          <cell r="B354">
            <v>942</v>
          </cell>
          <cell r="C354">
            <v>726</v>
          </cell>
          <cell r="D354">
            <v>190</v>
          </cell>
          <cell r="E354">
            <v>188</v>
          </cell>
          <cell r="F354">
            <v>570</v>
          </cell>
          <cell r="G354">
            <v>606</v>
          </cell>
          <cell r="H354">
            <v>720</v>
          </cell>
          <cell r="I354">
            <v>802</v>
          </cell>
          <cell r="J354">
            <v>206</v>
          </cell>
          <cell r="K354">
            <v>208</v>
          </cell>
          <cell r="L354">
            <v>209</v>
          </cell>
          <cell r="M354">
            <v>211</v>
          </cell>
          <cell r="N354">
            <v>834</v>
          </cell>
          <cell r="O354">
            <v>208</v>
          </cell>
          <cell r="P354">
            <v>210</v>
          </cell>
          <cell r="Q354">
            <v>211</v>
          </cell>
          <cell r="R354">
            <v>213</v>
          </cell>
          <cell r="S354">
            <v>842</v>
          </cell>
          <cell r="T354">
            <v>174</v>
          </cell>
          <cell r="U354">
            <v>176</v>
          </cell>
          <cell r="V354">
            <v>177</v>
          </cell>
          <cell r="W354">
            <v>180</v>
          </cell>
          <cell r="X354">
            <v>707</v>
          </cell>
          <cell r="Y354">
            <v>250</v>
          </cell>
          <cell r="Z354">
            <v>250</v>
          </cell>
          <cell r="AA354">
            <v>250</v>
          </cell>
          <cell r="AB354">
            <v>250</v>
          </cell>
          <cell r="AC354">
            <v>1000</v>
          </cell>
          <cell r="AD354">
            <v>161</v>
          </cell>
          <cell r="AE354">
            <v>165</v>
          </cell>
          <cell r="AF354">
            <v>250</v>
          </cell>
          <cell r="AG354">
            <v>250</v>
          </cell>
          <cell r="AH354">
            <v>826</v>
          </cell>
          <cell r="AI354">
            <v>161</v>
          </cell>
          <cell r="AJ354">
            <v>165</v>
          </cell>
          <cell r="AK354">
            <v>167</v>
          </cell>
          <cell r="AL354">
            <v>168</v>
          </cell>
          <cell r="AM354">
            <v>661</v>
          </cell>
          <cell r="AN354">
            <v>720</v>
          </cell>
          <cell r="AO354">
            <v>720</v>
          </cell>
          <cell r="AP354">
            <v>678</v>
          </cell>
          <cell r="AQ354">
            <v>837</v>
          </cell>
          <cell r="AR354">
            <v>1394</v>
          </cell>
          <cell r="AS354">
            <v>1744</v>
          </cell>
          <cell r="AT354">
            <v>1829</v>
          </cell>
        </row>
        <row r="355">
          <cell r="B355">
            <v>942</v>
          </cell>
          <cell r="C355">
            <v>726</v>
          </cell>
          <cell r="D355">
            <v>190</v>
          </cell>
          <cell r="E355">
            <v>188</v>
          </cell>
          <cell r="F355">
            <v>570</v>
          </cell>
          <cell r="G355">
            <v>606</v>
          </cell>
          <cell r="H355">
            <v>720</v>
          </cell>
          <cell r="I355">
            <v>802</v>
          </cell>
          <cell r="Y355">
            <v>250</v>
          </cell>
          <cell r="Z355">
            <v>250</v>
          </cell>
          <cell r="AA355">
            <v>250</v>
          </cell>
          <cell r="AB355">
            <v>250</v>
          </cell>
          <cell r="AC355">
            <v>1000</v>
          </cell>
          <cell r="AD355">
            <v>0</v>
          </cell>
          <cell r="AE355">
            <v>0</v>
          </cell>
          <cell r="AF355">
            <v>250</v>
          </cell>
          <cell r="AG355">
            <v>250</v>
          </cell>
          <cell r="AH355">
            <v>500</v>
          </cell>
          <cell r="AN355">
            <v>702</v>
          </cell>
          <cell r="AO355">
            <v>702</v>
          </cell>
          <cell r="AP355">
            <v>500</v>
          </cell>
          <cell r="AQ355">
            <v>300</v>
          </cell>
          <cell r="AR355">
            <v>300</v>
          </cell>
          <cell r="AS355">
            <v>500</v>
          </cell>
          <cell r="AT355">
            <v>500</v>
          </cell>
        </row>
        <row r="356">
          <cell r="G356">
            <v>0</v>
          </cell>
          <cell r="H356">
            <v>0</v>
          </cell>
          <cell r="I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0</v>
          </cell>
          <cell r="AH356">
            <v>0</v>
          </cell>
          <cell r="AN356">
            <v>18</v>
          </cell>
          <cell r="AO356">
            <v>18</v>
          </cell>
          <cell r="AP356">
            <v>178</v>
          </cell>
          <cell r="AQ356">
            <v>537</v>
          </cell>
          <cell r="AR356">
            <v>1094</v>
          </cell>
          <cell r="AS356">
            <v>1244</v>
          </cell>
          <cell r="AT356">
            <v>1329</v>
          </cell>
        </row>
        <row r="357">
          <cell r="Y357">
            <v>4</v>
          </cell>
          <cell r="Z357">
            <v>22</v>
          </cell>
          <cell r="AA357">
            <v>21</v>
          </cell>
          <cell r="AB357">
            <v>20</v>
          </cell>
          <cell r="AC357">
            <v>67</v>
          </cell>
          <cell r="AD357">
            <v>0</v>
          </cell>
          <cell r="AE357">
            <v>0</v>
          </cell>
          <cell r="AF357">
            <v>21</v>
          </cell>
          <cell r="AG357">
            <v>20</v>
          </cell>
          <cell r="AH357">
            <v>41</v>
          </cell>
        </row>
        <row r="359">
          <cell r="B359">
            <v>2026</v>
          </cell>
          <cell r="C359">
            <v>1333</v>
          </cell>
          <cell r="D359">
            <v>-1960</v>
          </cell>
          <cell r="E359">
            <v>-4243</v>
          </cell>
          <cell r="F359">
            <v>-1301</v>
          </cell>
          <cell r="G359">
            <v>-380</v>
          </cell>
          <cell r="H359">
            <v>-389.23279999999977</v>
          </cell>
          <cell r="I359">
            <v>-2666.0018</v>
          </cell>
          <cell r="J359">
            <v>-1285.2159999999999</v>
          </cell>
          <cell r="K359">
            <v>-548.03099999999995</v>
          </cell>
          <cell r="L359">
            <v>-390.63100000000009</v>
          </cell>
          <cell r="M359">
            <v>-324.75</v>
          </cell>
          <cell r="N359">
            <v>-2548.6279999999997</v>
          </cell>
          <cell r="O359">
            <v>-1326.8400000000001</v>
          </cell>
          <cell r="P359">
            <v>679.98</v>
          </cell>
          <cell r="Q359">
            <v>-1076.32</v>
          </cell>
          <cell r="R359">
            <v>-498.98</v>
          </cell>
          <cell r="S359">
            <v>-2222.16</v>
          </cell>
          <cell r="T359">
            <v>-1399.5</v>
          </cell>
          <cell r="U359">
            <v>-1678.8</v>
          </cell>
          <cell r="V359">
            <v>-1410.9299999999998</v>
          </cell>
          <cell r="W359">
            <v>-859.75</v>
          </cell>
          <cell r="X359">
            <v>-5348.9800000000005</v>
          </cell>
          <cell r="Y359">
            <v>-2881.1785514869362</v>
          </cell>
          <cell r="Z359">
            <v>-990.16045246314934</v>
          </cell>
          <cell r="AA359">
            <v>819.39258760663836</v>
          </cell>
          <cell r="AB359">
            <v>-163.22317648661567</v>
          </cell>
          <cell r="AC359">
            <v>-3215.1695928300628</v>
          </cell>
          <cell r="AD359">
            <v>-2154.0948463223735</v>
          </cell>
          <cell r="AE359">
            <v>-923.52059291374826</v>
          </cell>
          <cell r="AF359">
            <v>-2671.0366004692401</v>
          </cell>
          <cell r="AG359">
            <v>164.8111819882588</v>
          </cell>
          <cell r="AH359">
            <v>-5585.8408577171031</v>
          </cell>
          <cell r="AI359">
            <v>-2207.79288</v>
          </cell>
          <cell r="AJ359">
            <v>-2012.677297</v>
          </cell>
          <cell r="AK359">
            <v>-2746.1094000000007</v>
          </cell>
          <cell r="AL359">
            <v>297.05319999999983</v>
          </cell>
          <cell r="AM359">
            <v>-6528.5263770000029</v>
          </cell>
          <cell r="AN359">
            <v>-2835.2294377421213</v>
          </cell>
          <cell r="AO359">
            <v>-4004.5503415991661</v>
          </cell>
          <cell r="AP359">
            <v>-2461.9513475713038</v>
          </cell>
          <cell r="AQ359">
            <v>-1952.7550472637113</v>
          </cell>
          <cell r="AR359">
            <v>-1434.793136308444</v>
          </cell>
          <cell r="AS359">
            <v>-1371.2071626717611</v>
          </cell>
          <cell r="AT359">
            <v>-1423.665258470432</v>
          </cell>
        </row>
        <row r="361">
          <cell r="B361">
            <v>706</v>
          </cell>
          <cell r="C361">
            <v>-410</v>
          </cell>
          <cell r="D361">
            <v>180</v>
          </cell>
          <cell r="E361">
            <v>-916</v>
          </cell>
          <cell r="F361">
            <v>718</v>
          </cell>
          <cell r="G361">
            <v>925</v>
          </cell>
          <cell r="H361">
            <v>-921</v>
          </cell>
          <cell r="I361">
            <v>-535</v>
          </cell>
          <cell r="J361">
            <v>-186</v>
          </cell>
          <cell r="K361">
            <v>264</v>
          </cell>
          <cell r="L361">
            <v>85</v>
          </cell>
          <cell r="M361">
            <v>414</v>
          </cell>
          <cell r="N361">
            <v>577</v>
          </cell>
          <cell r="O361">
            <v>-352</v>
          </cell>
          <cell r="P361">
            <v>-47</v>
          </cell>
          <cell r="Q361">
            <v>-645</v>
          </cell>
          <cell r="R361">
            <v>-699</v>
          </cell>
          <cell r="S361">
            <v>-1743</v>
          </cell>
          <cell r="T361">
            <v>554</v>
          </cell>
          <cell r="U361">
            <v>3.1999999999999886</v>
          </cell>
          <cell r="V361">
            <v>-597</v>
          </cell>
          <cell r="W361">
            <v>1291</v>
          </cell>
          <cell r="X361">
            <v>1251.2</v>
          </cell>
          <cell r="Y361">
            <v>-812.30533980582527</v>
          </cell>
          <cell r="Z361">
            <v>-656.86962616822427</v>
          </cell>
          <cell r="AA361">
            <v>550.56410071942446</v>
          </cell>
          <cell r="AB361">
            <v>558.48948096885806</v>
          </cell>
          <cell r="AC361">
            <v>-360.12138428576679</v>
          </cell>
          <cell r="AD361">
            <v>-89</v>
          </cell>
          <cell r="AE361">
            <v>-65</v>
          </cell>
          <cell r="AF361">
            <v>-617</v>
          </cell>
          <cell r="AG361">
            <v>1556</v>
          </cell>
          <cell r="AH361">
            <v>785</v>
          </cell>
          <cell r="AI361">
            <v>61</v>
          </cell>
          <cell r="AJ361">
            <v>-1310</v>
          </cell>
          <cell r="AK361">
            <v>376</v>
          </cell>
          <cell r="AL361">
            <v>1596</v>
          </cell>
          <cell r="AM361">
            <v>723</v>
          </cell>
          <cell r="AN361">
            <v>203.83999999999997</v>
          </cell>
          <cell r="AO361">
            <v>203.83999999999997</v>
          </cell>
          <cell r="AP361">
            <v>300.16794044665016</v>
          </cell>
          <cell r="AQ361">
            <v>-362</v>
          </cell>
          <cell r="AR361">
            <v>-356</v>
          </cell>
          <cell r="AS361">
            <v>-327</v>
          </cell>
          <cell r="AT361">
            <v>-327</v>
          </cell>
        </row>
        <row r="363">
          <cell r="B363">
            <v>278</v>
          </cell>
          <cell r="C363">
            <v>-520</v>
          </cell>
          <cell r="D363">
            <v>247</v>
          </cell>
          <cell r="E363">
            <v>-713</v>
          </cell>
          <cell r="F363">
            <v>124</v>
          </cell>
          <cell r="G363">
            <v>144</v>
          </cell>
          <cell r="H363">
            <v>-24</v>
          </cell>
          <cell r="I363">
            <v>-179</v>
          </cell>
          <cell r="J363">
            <v>1</v>
          </cell>
          <cell r="K363">
            <v>71</v>
          </cell>
          <cell r="L363">
            <v>50</v>
          </cell>
          <cell r="M363">
            <v>70</v>
          </cell>
          <cell r="N363">
            <v>192</v>
          </cell>
          <cell r="O363">
            <v>-16</v>
          </cell>
          <cell r="P363">
            <v>-74</v>
          </cell>
          <cell r="Q363">
            <v>10</v>
          </cell>
          <cell r="R363">
            <v>-596</v>
          </cell>
          <cell r="S363">
            <v>-676</v>
          </cell>
          <cell r="T363">
            <v>21</v>
          </cell>
          <cell r="U363">
            <v>-214</v>
          </cell>
          <cell r="V363">
            <v>-54</v>
          </cell>
          <cell r="W363">
            <v>-43</v>
          </cell>
          <cell r="X363">
            <v>-290</v>
          </cell>
          <cell r="Y363">
            <v>-778.05533980582527</v>
          </cell>
          <cell r="Z363">
            <v>-516.61962616822427</v>
          </cell>
          <cell r="AA363">
            <v>427.37410071942446</v>
          </cell>
          <cell r="AB363">
            <v>-39.150519031141869</v>
          </cell>
          <cell r="AC363">
            <v>-906.45138428576684</v>
          </cell>
          <cell r="AD363">
            <v>-22</v>
          </cell>
          <cell r="AE363">
            <v>2</v>
          </cell>
          <cell r="AF363">
            <v>-701</v>
          </cell>
          <cell r="AG363">
            <v>709</v>
          </cell>
          <cell r="AH363">
            <v>-12</v>
          </cell>
          <cell r="AI363">
            <v>-108</v>
          </cell>
          <cell r="AJ363">
            <v>-1062</v>
          </cell>
          <cell r="AK363">
            <v>307</v>
          </cell>
          <cell r="AL363">
            <v>185</v>
          </cell>
          <cell r="AM363">
            <v>-678</v>
          </cell>
          <cell r="AN363">
            <v>-38</v>
          </cell>
          <cell r="AO363">
            <v>-38</v>
          </cell>
          <cell r="AP363">
            <v>0</v>
          </cell>
          <cell r="AQ363">
            <v>0</v>
          </cell>
          <cell r="AR363">
            <v>0</v>
          </cell>
          <cell r="AS363">
            <v>0</v>
          </cell>
          <cell r="AT363">
            <v>0</v>
          </cell>
        </row>
        <row r="364">
          <cell r="Y364">
            <v>-804</v>
          </cell>
          <cell r="Z364">
            <v>-55</v>
          </cell>
          <cell r="AA364">
            <v>-631</v>
          </cell>
          <cell r="AB364">
            <v>-64</v>
          </cell>
          <cell r="AC364">
            <v>-1554</v>
          </cell>
          <cell r="AD364">
            <v>-804</v>
          </cell>
          <cell r="AE364">
            <v>-55</v>
          </cell>
          <cell r="AF364">
            <v>-631</v>
          </cell>
          <cell r="AG364">
            <v>-64</v>
          </cell>
          <cell r="AH364">
            <v>-1554</v>
          </cell>
        </row>
        <row r="365">
          <cell r="B365">
            <v>428</v>
          </cell>
          <cell r="C365">
            <v>110</v>
          </cell>
          <cell r="D365">
            <v>-67</v>
          </cell>
          <cell r="E365">
            <v>-203</v>
          </cell>
          <cell r="F365">
            <v>594</v>
          </cell>
          <cell r="G365">
            <v>781</v>
          </cell>
          <cell r="H365">
            <v>-897</v>
          </cell>
          <cell r="I365">
            <v>-356</v>
          </cell>
          <cell r="J365">
            <v>-187</v>
          </cell>
          <cell r="K365">
            <v>193</v>
          </cell>
          <cell r="L365">
            <v>35</v>
          </cell>
          <cell r="M365">
            <v>344</v>
          </cell>
          <cell r="N365">
            <v>385</v>
          </cell>
          <cell r="O365">
            <v>-336</v>
          </cell>
          <cell r="P365">
            <v>27</v>
          </cell>
          <cell r="Q365">
            <v>-655</v>
          </cell>
          <cell r="R365">
            <v>-103</v>
          </cell>
          <cell r="S365">
            <v>-1067</v>
          </cell>
          <cell r="T365">
            <v>533</v>
          </cell>
          <cell r="U365">
            <v>217.2</v>
          </cell>
          <cell r="V365">
            <v>-543</v>
          </cell>
          <cell r="W365">
            <v>1334</v>
          </cell>
          <cell r="X365">
            <v>1541.2</v>
          </cell>
          <cell r="Y365">
            <v>-34.25</v>
          </cell>
          <cell r="Z365">
            <v>-140.25</v>
          </cell>
          <cell r="AA365">
            <v>123.19</v>
          </cell>
          <cell r="AB365">
            <v>597.64</v>
          </cell>
          <cell r="AC365">
            <v>546.33000000000004</v>
          </cell>
          <cell r="AD365">
            <v>-67</v>
          </cell>
          <cell r="AE365">
            <v>-67</v>
          </cell>
          <cell r="AF365">
            <v>84</v>
          </cell>
          <cell r="AG365">
            <v>847</v>
          </cell>
          <cell r="AH365">
            <v>797</v>
          </cell>
          <cell r="AI365">
            <v>169</v>
          </cell>
          <cell r="AJ365">
            <v>-248</v>
          </cell>
          <cell r="AK365">
            <v>69</v>
          </cell>
          <cell r="AL365">
            <v>1411</v>
          </cell>
          <cell r="AM365">
            <v>1401</v>
          </cell>
          <cell r="AN365">
            <v>241.83999999999997</v>
          </cell>
          <cell r="AO365">
            <v>241.83999999999997</v>
          </cell>
          <cell r="AP365">
            <v>300.16794044665016</v>
          </cell>
          <cell r="AQ365">
            <v>-362</v>
          </cell>
          <cell r="AR365">
            <v>-356</v>
          </cell>
          <cell r="AS365">
            <v>-327</v>
          </cell>
          <cell r="AT365">
            <v>-327</v>
          </cell>
        </row>
        <row r="366">
          <cell r="B366">
            <v>428</v>
          </cell>
          <cell r="C366">
            <v>-172</v>
          </cell>
          <cell r="D366">
            <v>-26</v>
          </cell>
          <cell r="E366">
            <v>-461</v>
          </cell>
          <cell r="F366">
            <v>166</v>
          </cell>
          <cell r="G366">
            <v>300</v>
          </cell>
          <cell r="H366">
            <v>295</v>
          </cell>
          <cell r="I366">
            <v>-371</v>
          </cell>
          <cell r="J366">
            <v>21</v>
          </cell>
          <cell r="K366">
            <v>73</v>
          </cell>
          <cell r="L366">
            <v>110</v>
          </cell>
          <cell r="M366">
            <v>-201</v>
          </cell>
          <cell r="N366">
            <v>3</v>
          </cell>
          <cell r="O366">
            <v>27</v>
          </cell>
          <cell r="P366">
            <v>62</v>
          </cell>
          <cell r="Q366">
            <v>-390</v>
          </cell>
          <cell r="R366">
            <v>-172</v>
          </cell>
          <cell r="S366">
            <v>-473</v>
          </cell>
          <cell r="T366">
            <v>391</v>
          </cell>
          <cell r="U366">
            <v>93.2</v>
          </cell>
          <cell r="V366">
            <v>-182</v>
          </cell>
          <cell r="W366">
            <v>394</v>
          </cell>
          <cell r="X366">
            <v>696.2</v>
          </cell>
          <cell r="Y366">
            <v>302.39</v>
          </cell>
          <cell r="Z366">
            <v>-201.01</v>
          </cell>
          <cell r="AA366">
            <v>193.38</v>
          </cell>
          <cell r="AB366">
            <v>105.23</v>
          </cell>
          <cell r="AC366">
            <v>399.99</v>
          </cell>
          <cell r="AD366">
            <v>453</v>
          </cell>
          <cell r="AE366">
            <v>-126</v>
          </cell>
          <cell r="AF366">
            <v>155</v>
          </cell>
          <cell r="AG366">
            <v>586</v>
          </cell>
          <cell r="AH366">
            <v>1068</v>
          </cell>
          <cell r="AI366">
            <v>453</v>
          </cell>
          <cell r="AJ366">
            <v>-126</v>
          </cell>
          <cell r="AK366">
            <v>155</v>
          </cell>
          <cell r="AL366">
            <v>622</v>
          </cell>
          <cell r="AM366">
            <v>1104</v>
          </cell>
          <cell r="AN366">
            <v>387.57</v>
          </cell>
          <cell r="AO366">
            <v>387.57</v>
          </cell>
          <cell r="AP366">
            <v>398.62968982630281</v>
          </cell>
          <cell r="AQ366">
            <v>-206</v>
          </cell>
          <cell r="AR366">
            <v>-192</v>
          </cell>
          <cell r="AS366">
            <v>-279</v>
          </cell>
          <cell r="AT366">
            <v>-279</v>
          </cell>
        </row>
        <row r="367">
          <cell r="B367">
            <v>0</v>
          </cell>
          <cell r="C367">
            <v>282</v>
          </cell>
          <cell r="D367">
            <v>-41</v>
          </cell>
          <cell r="E367">
            <v>258</v>
          </cell>
          <cell r="F367">
            <v>428</v>
          </cell>
          <cell r="G367">
            <v>481</v>
          </cell>
          <cell r="H367">
            <v>-1192</v>
          </cell>
          <cell r="I367">
            <v>15</v>
          </cell>
          <cell r="J367">
            <v>-208</v>
          </cell>
          <cell r="K367">
            <v>120</v>
          </cell>
          <cell r="L367">
            <v>-75</v>
          </cell>
          <cell r="M367">
            <v>545</v>
          </cell>
          <cell r="N367">
            <v>382</v>
          </cell>
          <cell r="O367">
            <v>-363</v>
          </cell>
          <cell r="P367">
            <v>-35</v>
          </cell>
          <cell r="Q367">
            <v>-265</v>
          </cell>
          <cell r="R367">
            <v>69</v>
          </cell>
          <cell r="S367">
            <v>-594</v>
          </cell>
          <cell r="T367">
            <v>142</v>
          </cell>
          <cell r="U367">
            <v>123.99999999999999</v>
          </cell>
          <cell r="V367">
            <v>-361</v>
          </cell>
          <cell r="W367">
            <v>940</v>
          </cell>
          <cell r="X367">
            <v>845</v>
          </cell>
          <cell r="Y367">
            <v>-336.64</v>
          </cell>
          <cell r="Z367">
            <v>60.76</v>
          </cell>
          <cell r="AA367">
            <v>-70.19</v>
          </cell>
          <cell r="AB367">
            <v>492.41</v>
          </cell>
          <cell r="AC367">
            <v>146.34</v>
          </cell>
          <cell r="AD367">
            <v>-520</v>
          </cell>
          <cell r="AE367">
            <v>59</v>
          </cell>
          <cell r="AF367">
            <v>-71</v>
          </cell>
          <cell r="AG367">
            <v>261</v>
          </cell>
          <cell r="AH367">
            <v>-271</v>
          </cell>
          <cell r="AI367">
            <v>-284</v>
          </cell>
          <cell r="AJ367">
            <v>-122</v>
          </cell>
          <cell r="AK367">
            <v>-86</v>
          </cell>
          <cell r="AL367">
            <v>789</v>
          </cell>
          <cell r="AM367">
            <v>297</v>
          </cell>
          <cell r="AN367">
            <v>-145.73000000000002</v>
          </cell>
          <cell r="AO367">
            <v>-145.73000000000002</v>
          </cell>
          <cell r="AP367">
            <v>-98.461749379652645</v>
          </cell>
          <cell r="AQ367">
            <v>-156</v>
          </cell>
          <cell r="AR367">
            <v>-164</v>
          </cell>
          <cell r="AS367">
            <v>-48</v>
          </cell>
          <cell r="AT367">
            <v>-48</v>
          </cell>
        </row>
        <row r="368">
          <cell r="G368">
            <v>69</v>
          </cell>
          <cell r="H368">
            <v>-195</v>
          </cell>
          <cell r="I368">
            <v>21</v>
          </cell>
          <cell r="J368">
            <v>-191</v>
          </cell>
          <cell r="K368">
            <v>100</v>
          </cell>
          <cell r="L368">
            <v>-117</v>
          </cell>
          <cell r="M368">
            <v>247</v>
          </cell>
          <cell r="N368">
            <v>39</v>
          </cell>
          <cell r="O368">
            <v>-148</v>
          </cell>
          <cell r="P368">
            <v>32</v>
          </cell>
          <cell r="Q368">
            <v>-213</v>
          </cell>
          <cell r="R368">
            <v>-266</v>
          </cell>
          <cell r="S368">
            <v>-595</v>
          </cell>
          <cell r="T368">
            <v>140</v>
          </cell>
          <cell r="U368">
            <v>193</v>
          </cell>
          <cell r="V368">
            <v>-334</v>
          </cell>
          <cell r="W368">
            <v>726</v>
          </cell>
          <cell r="X368">
            <v>725</v>
          </cell>
          <cell r="Y368">
            <v>-381</v>
          </cell>
          <cell r="Z368">
            <v>14</v>
          </cell>
          <cell r="AA368">
            <v>-128.75</v>
          </cell>
          <cell r="AB368">
            <v>416.65</v>
          </cell>
          <cell r="AC368">
            <v>-79.099999999999994</v>
          </cell>
          <cell r="AD368">
            <v>-422</v>
          </cell>
          <cell r="AE368">
            <v>89</v>
          </cell>
          <cell r="AF368">
            <v>35</v>
          </cell>
          <cell r="AG368">
            <v>141</v>
          </cell>
          <cell r="AH368">
            <v>-157</v>
          </cell>
          <cell r="AI368">
            <v>-422</v>
          </cell>
          <cell r="AJ368">
            <v>89</v>
          </cell>
          <cell r="AK368">
            <v>35</v>
          </cell>
          <cell r="AL368">
            <v>141</v>
          </cell>
          <cell r="AM368">
            <v>-157</v>
          </cell>
          <cell r="AN368">
            <v>-50</v>
          </cell>
          <cell r="AO368">
            <v>-50</v>
          </cell>
          <cell r="AP368">
            <v>0</v>
          </cell>
          <cell r="AQ368">
            <v>0</v>
          </cell>
          <cell r="AR368">
            <v>0</v>
          </cell>
          <cell r="AS368">
            <v>0</v>
          </cell>
          <cell r="AT368">
            <v>0</v>
          </cell>
        </row>
        <row r="369">
          <cell r="J369">
            <v>-56</v>
          </cell>
          <cell r="K369">
            <v>25</v>
          </cell>
          <cell r="L369">
            <v>33</v>
          </cell>
          <cell r="M369">
            <v>146</v>
          </cell>
          <cell r="N369">
            <v>148</v>
          </cell>
          <cell r="O369">
            <v>-18</v>
          </cell>
          <cell r="P369">
            <v>-32</v>
          </cell>
          <cell r="Q369">
            <v>-108</v>
          </cell>
          <cell r="R369">
            <v>298</v>
          </cell>
          <cell r="S369">
            <v>140</v>
          </cell>
          <cell r="T369">
            <v>83</v>
          </cell>
          <cell r="U369">
            <v>-74</v>
          </cell>
          <cell r="V369">
            <v>-28</v>
          </cell>
          <cell r="W369">
            <v>195</v>
          </cell>
          <cell r="X369">
            <v>176</v>
          </cell>
          <cell r="Y369">
            <v>38</v>
          </cell>
          <cell r="Z369">
            <v>40.4</v>
          </cell>
          <cell r="AA369">
            <v>52.2</v>
          </cell>
          <cell r="AB369">
            <v>69.400000000000006</v>
          </cell>
          <cell r="AC369">
            <v>200</v>
          </cell>
          <cell r="AD369">
            <v>-84</v>
          </cell>
          <cell r="AE369">
            <v>13</v>
          </cell>
          <cell r="AF369">
            <v>-137</v>
          </cell>
          <cell r="AG369">
            <v>109</v>
          </cell>
          <cell r="AH369">
            <v>-99</v>
          </cell>
          <cell r="AI369">
            <v>-48</v>
          </cell>
          <cell r="AJ369">
            <v>32</v>
          </cell>
          <cell r="AK369">
            <v>-152</v>
          </cell>
          <cell r="AL369">
            <v>109</v>
          </cell>
          <cell r="AM369">
            <v>-59</v>
          </cell>
          <cell r="AN369">
            <v>216.84</v>
          </cell>
          <cell r="AO369">
            <v>216.84</v>
          </cell>
          <cell r="AP369">
            <v>223.02774193548393</v>
          </cell>
          <cell r="AQ369">
            <v>-155</v>
          </cell>
          <cell r="AR369">
            <v>-169</v>
          </cell>
          <cell r="AS369">
            <v>-56</v>
          </cell>
          <cell r="AT369">
            <v>-56</v>
          </cell>
        </row>
        <row r="370">
          <cell r="J370">
            <v>0</v>
          </cell>
          <cell r="K370">
            <v>0</v>
          </cell>
          <cell r="L370">
            <v>0</v>
          </cell>
          <cell r="M370">
            <v>135</v>
          </cell>
          <cell r="N370">
            <v>135</v>
          </cell>
          <cell r="O370">
            <v>-135</v>
          </cell>
          <cell r="P370">
            <v>0</v>
          </cell>
          <cell r="Q370">
            <v>0</v>
          </cell>
          <cell r="R370">
            <v>0</v>
          </cell>
          <cell r="S370">
            <v>-135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200</v>
          </cell>
          <cell r="AJ370">
            <v>-200</v>
          </cell>
          <cell r="AK370">
            <v>0</v>
          </cell>
          <cell r="AL370">
            <v>528</v>
          </cell>
          <cell r="AM370">
            <v>528</v>
          </cell>
          <cell r="AN370">
            <v>0</v>
          </cell>
          <cell r="AO370">
            <v>0</v>
          </cell>
          <cell r="AP370">
            <v>0</v>
          </cell>
          <cell r="AQ370">
            <v>11</v>
          </cell>
          <cell r="AR370">
            <v>10</v>
          </cell>
          <cell r="AS370">
            <v>9</v>
          </cell>
          <cell r="AT370">
            <v>9</v>
          </cell>
        </row>
        <row r="371">
          <cell r="J371">
            <v>39</v>
          </cell>
          <cell r="K371">
            <v>-5</v>
          </cell>
          <cell r="L371">
            <v>9</v>
          </cell>
          <cell r="M371">
            <v>17</v>
          </cell>
          <cell r="N371">
            <v>60</v>
          </cell>
          <cell r="O371">
            <v>-62</v>
          </cell>
          <cell r="P371">
            <v>-35</v>
          </cell>
          <cell r="Q371">
            <v>56</v>
          </cell>
          <cell r="R371">
            <v>37</v>
          </cell>
          <cell r="S371">
            <v>-4</v>
          </cell>
          <cell r="T371">
            <v>-81</v>
          </cell>
          <cell r="U371">
            <v>5</v>
          </cell>
          <cell r="V371">
            <v>1</v>
          </cell>
          <cell r="W371">
            <v>19</v>
          </cell>
          <cell r="X371">
            <v>-56</v>
          </cell>
          <cell r="Y371">
            <v>6.36</v>
          </cell>
          <cell r="Z371">
            <v>6.36</v>
          </cell>
          <cell r="AA371">
            <v>6.36</v>
          </cell>
          <cell r="AB371">
            <v>6.36</v>
          </cell>
          <cell r="AC371">
            <v>25.44</v>
          </cell>
          <cell r="AD371">
            <v>-14</v>
          </cell>
          <cell r="AE371">
            <v>-43</v>
          </cell>
          <cell r="AF371">
            <v>31</v>
          </cell>
          <cell r="AG371">
            <v>11</v>
          </cell>
          <cell r="AH371">
            <v>-15</v>
          </cell>
          <cell r="AI371">
            <v>-14</v>
          </cell>
          <cell r="AJ371">
            <v>-43</v>
          </cell>
          <cell r="AK371">
            <v>31</v>
          </cell>
          <cell r="AL371">
            <v>11</v>
          </cell>
          <cell r="AM371">
            <v>-15</v>
          </cell>
          <cell r="AN371">
            <v>20.73</v>
          </cell>
          <cell r="AO371">
            <v>20.73</v>
          </cell>
          <cell r="AP371">
            <v>21.321550868486359</v>
          </cell>
          <cell r="AQ371">
            <v>-12</v>
          </cell>
          <cell r="AR371">
            <v>-5</v>
          </cell>
          <cell r="AS371">
            <v>-1</v>
          </cell>
          <cell r="AT371">
            <v>-1</v>
          </cell>
        </row>
        <row r="372"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-333.3</v>
          </cell>
          <cell r="AO372">
            <v>-333.3</v>
          </cell>
          <cell r="AP372">
            <v>-342.81104218362293</v>
          </cell>
        </row>
        <row r="374">
          <cell r="B374">
            <v>1320</v>
          </cell>
          <cell r="C374">
            <v>1743</v>
          </cell>
          <cell r="D374">
            <v>-2140</v>
          </cell>
          <cell r="E374">
            <v>-3327</v>
          </cell>
          <cell r="F374">
            <v>-2019</v>
          </cell>
          <cell r="G374">
            <v>-1305</v>
          </cell>
          <cell r="H374">
            <v>531.76720000000023</v>
          </cell>
          <cell r="I374">
            <v>-2131.0018</v>
          </cell>
          <cell r="J374">
            <v>-1099.2159999999999</v>
          </cell>
          <cell r="K374">
            <v>-812.03099999999995</v>
          </cell>
          <cell r="L374">
            <v>-475.63100000000009</v>
          </cell>
          <cell r="M374">
            <v>-738.75</v>
          </cell>
          <cell r="N374">
            <v>-3125.6279999999997</v>
          </cell>
          <cell r="O374">
            <v>-974.84000000000015</v>
          </cell>
          <cell r="P374">
            <v>726.98</v>
          </cell>
          <cell r="Q374">
            <v>-431.31999999999994</v>
          </cell>
          <cell r="R374">
            <v>200.01999999999998</v>
          </cell>
          <cell r="S374">
            <v>-479.16000000000008</v>
          </cell>
          <cell r="T374">
            <v>-1953.5</v>
          </cell>
          <cell r="U374">
            <v>-1682</v>
          </cell>
          <cell r="V374">
            <v>-813.92999999999984</v>
          </cell>
          <cell r="W374">
            <v>-2150.75</v>
          </cell>
          <cell r="X374">
            <v>-6600.18</v>
          </cell>
          <cell r="Y374">
            <v>-2068.8732116811107</v>
          </cell>
          <cell r="Z374">
            <v>-333.29082629492501</v>
          </cell>
          <cell r="AA374">
            <v>268.8284868872139</v>
          </cell>
          <cell r="AB374">
            <v>-721.71265745547373</v>
          </cell>
          <cell r="AC374">
            <v>-2855.0482085442959</v>
          </cell>
          <cell r="AD374">
            <v>-2065.0948463223735</v>
          </cell>
          <cell r="AE374">
            <v>-858.52059291374826</v>
          </cell>
          <cell r="AF374">
            <v>-2054.0366004692401</v>
          </cell>
          <cell r="AG374">
            <v>-1391.1888180117412</v>
          </cell>
          <cell r="AH374">
            <v>-6370.8408577171031</v>
          </cell>
          <cell r="AI374">
            <v>-2268.79288</v>
          </cell>
          <cell r="AJ374">
            <v>-702.67729699999995</v>
          </cell>
          <cell r="AK374">
            <v>-3122.1094000000007</v>
          </cell>
          <cell r="AL374">
            <v>-1298.9468000000002</v>
          </cell>
          <cell r="AM374">
            <v>-7251.5263770000029</v>
          </cell>
          <cell r="AN374">
            <v>-3039.0694377421214</v>
          </cell>
          <cell r="AO374">
            <v>-4208.3903415991663</v>
          </cell>
          <cell r="AP374">
            <v>-2762.1192880179542</v>
          </cell>
          <cell r="AQ374">
            <v>-1590.7550472637113</v>
          </cell>
          <cell r="AR374">
            <v>-1078.793136308444</v>
          </cell>
          <cell r="AS374">
            <v>-1044.2071626717611</v>
          </cell>
          <cell r="AT374">
            <v>-1096.665258470432</v>
          </cell>
        </row>
        <row r="376">
          <cell r="B376">
            <v>-903</v>
          </cell>
          <cell r="C376">
            <v>-1094</v>
          </cell>
          <cell r="D376">
            <v>-1106</v>
          </cell>
          <cell r="E376">
            <v>-1334</v>
          </cell>
          <cell r="F376">
            <v>-975</v>
          </cell>
          <cell r="G376">
            <v>-681</v>
          </cell>
          <cell r="H376">
            <v>-652</v>
          </cell>
          <cell r="I376">
            <v>-793</v>
          </cell>
          <cell r="J376">
            <v>-214</v>
          </cell>
          <cell r="K376">
            <v>-206</v>
          </cell>
          <cell r="L376">
            <v>-204</v>
          </cell>
          <cell r="M376">
            <v>-205</v>
          </cell>
          <cell r="N376">
            <v>-829</v>
          </cell>
          <cell r="O376">
            <v>-190</v>
          </cell>
          <cell r="P376">
            <v>-195</v>
          </cell>
          <cell r="Q376">
            <v>-201</v>
          </cell>
          <cell r="R376">
            <v>-195</v>
          </cell>
          <cell r="S376">
            <v>-781</v>
          </cell>
          <cell r="T376">
            <v>-184</v>
          </cell>
          <cell r="U376">
            <v>-197</v>
          </cell>
          <cell r="V376">
            <v>-201</v>
          </cell>
          <cell r="W376">
            <v>-208</v>
          </cell>
          <cell r="X376">
            <v>-790</v>
          </cell>
          <cell r="Y376">
            <v>-295.29624999999999</v>
          </cell>
          <cell r="Z376">
            <v>-327.93175859375003</v>
          </cell>
          <cell r="AA376">
            <v>-335.42224698173959</v>
          </cell>
          <cell r="AB376">
            <v>-333.76787024273585</v>
          </cell>
          <cell r="AC376">
            <v>-1292.4181258182255</v>
          </cell>
          <cell r="AD376">
            <v>-241</v>
          </cell>
          <cell r="AE376">
            <v>-247</v>
          </cell>
          <cell r="AF376">
            <v>-308.31937500000004</v>
          </cell>
          <cell r="AG376">
            <v>-336.38481679687504</v>
          </cell>
          <cell r="AH376">
            <v>-1134.704191796875</v>
          </cell>
          <cell r="AI376">
            <v>-204</v>
          </cell>
          <cell r="AJ376">
            <v>-209</v>
          </cell>
          <cell r="AK376">
            <v>-209</v>
          </cell>
          <cell r="AL376">
            <v>-216</v>
          </cell>
          <cell r="AM376">
            <v>-838</v>
          </cell>
          <cell r="AN376">
            <v>-1326.4079999999999</v>
          </cell>
          <cell r="AO376">
            <v>-1326.4079999999999</v>
          </cell>
          <cell r="AP376">
            <v>-1530.4279074215574</v>
          </cell>
          <cell r="AQ376">
            <v>-1701.2790515013487</v>
          </cell>
          <cell r="AR376">
            <v>-1183.9792316265687</v>
          </cell>
          <cell r="AS376">
            <v>-1157.5969408129549</v>
          </cell>
          <cell r="AT376">
            <v>-1219.3384439814606</v>
          </cell>
        </row>
        <row r="377">
          <cell r="B377">
            <v>504</v>
          </cell>
          <cell r="C377">
            <v>-735</v>
          </cell>
          <cell r="D377">
            <v>16</v>
          </cell>
          <cell r="E377">
            <v>775</v>
          </cell>
          <cell r="F377">
            <v>0</v>
          </cell>
          <cell r="G377">
            <v>-9</v>
          </cell>
          <cell r="H377">
            <v>1943</v>
          </cell>
          <cell r="I377">
            <v>-1742</v>
          </cell>
          <cell r="J377">
            <v>-63</v>
          </cell>
          <cell r="K377">
            <v>-335</v>
          </cell>
          <cell r="L377">
            <v>-162</v>
          </cell>
          <cell r="M377">
            <v>150</v>
          </cell>
          <cell r="N377">
            <v>-410</v>
          </cell>
          <cell r="O377">
            <v>-907</v>
          </cell>
          <cell r="P377">
            <v>492</v>
          </cell>
          <cell r="Q377">
            <v>-96</v>
          </cell>
          <cell r="R377">
            <v>1016</v>
          </cell>
          <cell r="S377">
            <v>505</v>
          </cell>
          <cell r="T377">
            <v>-689</v>
          </cell>
          <cell r="U377">
            <v>-803</v>
          </cell>
          <cell r="V377">
            <v>-722</v>
          </cell>
          <cell r="W377">
            <v>-887</v>
          </cell>
          <cell r="X377">
            <v>-3101</v>
          </cell>
          <cell r="Y377">
            <v>-1975</v>
          </cell>
          <cell r="Z377">
            <v>-54.015259701175012</v>
          </cell>
          <cell r="AA377">
            <v>520.07454186895336</v>
          </cell>
          <cell r="AB377">
            <v>-329.04859521273772</v>
          </cell>
          <cell r="AC377">
            <v>-1837.9893130449595</v>
          </cell>
          <cell r="AD377">
            <v>-994</v>
          </cell>
          <cell r="AE377">
            <v>-493</v>
          </cell>
          <cell r="AF377">
            <v>-1830</v>
          </cell>
          <cell r="AG377">
            <v>-970.52122668410607</v>
          </cell>
          <cell r="AH377">
            <v>-4287.5212266841063</v>
          </cell>
          <cell r="AI377">
            <v>-1326</v>
          </cell>
          <cell r="AJ377">
            <v>-641</v>
          </cell>
          <cell r="AK377">
            <v>-1541</v>
          </cell>
          <cell r="AL377">
            <v>-134</v>
          </cell>
          <cell r="AM377">
            <v>-3642</v>
          </cell>
          <cell r="AN377">
            <v>-1504.6614377421215</v>
          </cell>
          <cell r="AO377">
            <v>-2673.9823415991664</v>
          </cell>
          <cell r="AP377">
            <v>-1819.5945255155268</v>
          </cell>
          <cell r="AQ377">
            <v>0</v>
          </cell>
          <cell r="AR377">
            <v>0</v>
          </cell>
          <cell r="AS377">
            <v>0</v>
          </cell>
          <cell r="AT377">
            <v>0</v>
          </cell>
        </row>
        <row r="378">
          <cell r="E378">
            <v>-338</v>
          </cell>
          <cell r="F378">
            <v>90</v>
          </cell>
          <cell r="G378">
            <v>-37</v>
          </cell>
          <cell r="H378">
            <v>-363</v>
          </cell>
          <cell r="I378">
            <v>-1055</v>
          </cell>
          <cell r="J378">
            <v>26</v>
          </cell>
          <cell r="K378">
            <v>100</v>
          </cell>
          <cell r="L378">
            <v>71</v>
          </cell>
          <cell r="M378">
            <v>24</v>
          </cell>
          <cell r="N378">
            <v>221</v>
          </cell>
          <cell r="O378">
            <v>-42</v>
          </cell>
          <cell r="P378">
            <v>42</v>
          </cell>
          <cell r="Q378">
            <v>33</v>
          </cell>
          <cell r="R378">
            <v>29</v>
          </cell>
          <cell r="S378">
            <v>62</v>
          </cell>
          <cell r="T378">
            <v>0</v>
          </cell>
          <cell r="U378">
            <v>42</v>
          </cell>
          <cell r="V378">
            <v>-59</v>
          </cell>
          <cell r="W378">
            <v>115</v>
          </cell>
          <cell r="X378">
            <v>98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-168</v>
          </cell>
          <cell r="AE378">
            <v>160</v>
          </cell>
          <cell r="AF378">
            <v>0</v>
          </cell>
          <cell r="AG378">
            <v>0</v>
          </cell>
          <cell r="AH378">
            <v>-8</v>
          </cell>
          <cell r="AI378">
            <v>-166</v>
          </cell>
          <cell r="AJ378">
            <v>174</v>
          </cell>
          <cell r="AK378">
            <v>-195</v>
          </cell>
          <cell r="AL378">
            <v>26</v>
          </cell>
          <cell r="AM378">
            <v>-161</v>
          </cell>
          <cell r="AN378">
            <v>0</v>
          </cell>
          <cell r="AO378">
            <v>0</v>
          </cell>
          <cell r="AP378">
            <v>0</v>
          </cell>
          <cell r="AQ378">
            <v>0</v>
          </cell>
          <cell r="AR378">
            <v>0</v>
          </cell>
          <cell r="AS378">
            <v>0</v>
          </cell>
          <cell r="AT378">
            <v>0</v>
          </cell>
        </row>
        <row r="379">
          <cell r="B379">
            <v>2195</v>
          </cell>
          <cell r="C379">
            <v>730</v>
          </cell>
          <cell r="D379">
            <v>-3279</v>
          </cell>
          <cell r="E379">
            <v>-883</v>
          </cell>
          <cell r="F379">
            <v>267</v>
          </cell>
          <cell r="G379">
            <v>-7</v>
          </cell>
          <cell r="H379">
            <v>304</v>
          </cell>
          <cell r="I379">
            <v>959</v>
          </cell>
          <cell r="J379">
            <v>-398</v>
          </cell>
          <cell r="K379">
            <v>-62</v>
          </cell>
          <cell r="L379">
            <v>-293</v>
          </cell>
          <cell r="M379">
            <v>-197</v>
          </cell>
          <cell r="N379">
            <v>-950</v>
          </cell>
          <cell r="O379">
            <v>-367</v>
          </cell>
          <cell r="P379">
            <v>329</v>
          </cell>
          <cell r="Q379">
            <v>2</v>
          </cell>
          <cell r="R379">
            <v>-89</v>
          </cell>
          <cell r="S379">
            <v>-125</v>
          </cell>
          <cell r="T379">
            <v>-97</v>
          </cell>
          <cell r="U379">
            <v>370</v>
          </cell>
          <cell r="V379">
            <v>174</v>
          </cell>
          <cell r="W379">
            <v>-263</v>
          </cell>
          <cell r="X379">
            <v>184</v>
          </cell>
          <cell r="Y379">
            <v>-5.6142719999999144</v>
          </cell>
          <cell r="Z379">
            <v>48.656192000000033</v>
          </cell>
          <cell r="AA379">
            <v>84.176192000000128</v>
          </cell>
          <cell r="AB379">
            <v>-58.896192000000156</v>
          </cell>
          <cell r="AC379">
            <v>68.321920000000091</v>
          </cell>
          <cell r="AD379">
            <v>-135</v>
          </cell>
          <cell r="AE379">
            <v>-25</v>
          </cell>
          <cell r="AF379">
            <v>84.28277453075998</v>
          </cell>
          <cell r="AG379">
            <v>-84.28277453075998</v>
          </cell>
          <cell r="AH379">
            <v>-160</v>
          </cell>
          <cell r="AI379">
            <v>59</v>
          </cell>
          <cell r="AJ379">
            <v>-56</v>
          </cell>
          <cell r="AK379">
            <v>-61</v>
          </cell>
          <cell r="AL379">
            <v>-310</v>
          </cell>
          <cell r="AM379">
            <v>-368</v>
          </cell>
          <cell r="AN379">
            <v>-208</v>
          </cell>
          <cell r="AO379">
            <v>-208</v>
          </cell>
          <cell r="AP379">
            <v>587.90314491913</v>
          </cell>
          <cell r="AQ379">
            <v>110.52400423763743</v>
          </cell>
          <cell r="AR379">
            <v>105.18609531812467</v>
          </cell>
          <cell r="AS379">
            <v>113.3897781411938</v>
          </cell>
          <cell r="AT379">
            <v>122.67318551102858</v>
          </cell>
        </row>
        <row r="380">
          <cell r="G380">
            <v>0</v>
          </cell>
          <cell r="H380">
            <v>0</v>
          </cell>
          <cell r="I380">
            <v>0</v>
          </cell>
          <cell r="J380">
            <v>-132</v>
          </cell>
          <cell r="K380">
            <v>-3</v>
          </cell>
          <cell r="L380">
            <v>-37</v>
          </cell>
          <cell r="M380">
            <v>-54</v>
          </cell>
          <cell r="N380">
            <v>-226</v>
          </cell>
          <cell r="O380">
            <v>-9</v>
          </cell>
          <cell r="P380">
            <v>-103</v>
          </cell>
          <cell r="Q380">
            <v>0</v>
          </cell>
          <cell r="R380">
            <v>0</v>
          </cell>
          <cell r="S380">
            <v>-112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0</v>
          </cell>
          <cell r="AO380">
            <v>0</v>
          </cell>
          <cell r="AP380">
            <v>0</v>
          </cell>
          <cell r="AQ380">
            <v>0</v>
          </cell>
          <cell r="AR380">
            <v>0</v>
          </cell>
          <cell r="AS380">
            <v>0</v>
          </cell>
          <cell r="AT380">
            <v>0</v>
          </cell>
        </row>
        <row r="381">
          <cell r="G381">
            <v>0</v>
          </cell>
          <cell r="H381">
            <v>0</v>
          </cell>
          <cell r="I381">
            <v>577</v>
          </cell>
          <cell r="J381">
            <v>73</v>
          </cell>
          <cell r="K381">
            <v>17</v>
          </cell>
          <cell r="L381">
            <v>158</v>
          </cell>
          <cell r="M381">
            <v>22</v>
          </cell>
          <cell r="N381">
            <v>270</v>
          </cell>
          <cell r="O381">
            <v>61</v>
          </cell>
          <cell r="P381">
            <v>212</v>
          </cell>
          <cell r="Q381">
            <v>-8</v>
          </cell>
          <cell r="R381">
            <v>251</v>
          </cell>
          <cell r="S381">
            <v>516</v>
          </cell>
          <cell r="T381">
            <v>-82</v>
          </cell>
          <cell r="U381">
            <v>-1016</v>
          </cell>
          <cell r="V381">
            <v>267</v>
          </cell>
          <cell r="W381">
            <v>262</v>
          </cell>
          <cell r="X381">
            <v>-569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2</v>
          </cell>
          <cell r="AE381">
            <v>124</v>
          </cell>
          <cell r="AF381">
            <v>0</v>
          </cell>
          <cell r="AG381">
            <v>0</v>
          </cell>
          <cell r="AH381">
            <v>126</v>
          </cell>
          <cell r="AI381">
            <v>34</v>
          </cell>
          <cell r="AJ381">
            <v>586</v>
          </cell>
          <cell r="AK381">
            <v>102</v>
          </cell>
          <cell r="AL381">
            <v>14</v>
          </cell>
          <cell r="AM381">
            <v>736</v>
          </cell>
          <cell r="AN381">
            <v>0</v>
          </cell>
          <cell r="AO381">
            <v>0</v>
          </cell>
          <cell r="AP381">
            <v>0</v>
          </cell>
          <cell r="AQ381">
            <v>0</v>
          </cell>
          <cell r="AR381">
            <v>0</v>
          </cell>
          <cell r="AS381">
            <v>0</v>
          </cell>
          <cell r="AT381">
            <v>0</v>
          </cell>
        </row>
        <row r="382">
          <cell r="B382">
            <v>-476</v>
          </cell>
          <cell r="C382">
            <v>2842</v>
          </cell>
          <cell r="D382">
            <v>2229</v>
          </cell>
          <cell r="E382">
            <v>-1885</v>
          </cell>
          <cell r="F382">
            <v>-1311</v>
          </cell>
          <cell r="G382">
            <v>-608</v>
          </cell>
          <cell r="H382">
            <v>-700.23279999999977</v>
          </cell>
          <cell r="I382">
            <v>-77.001800000000003</v>
          </cell>
          <cell r="J382">
            <v>-391.21599999999989</v>
          </cell>
          <cell r="K382">
            <v>-323.03099999999995</v>
          </cell>
          <cell r="L382">
            <v>-8.6310000000000855</v>
          </cell>
          <cell r="M382">
            <v>-478.75</v>
          </cell>
          <cell r="N382">
            <v>-1201.6279999999999</v>
          </cell>
          <cell r="O382">
            <v>479.15999999999985</v>
          </cell>
          <cell r="P382">
            <v>-50.019999999999982</v>
          </cell>
          <cell r="Q382">
            <v>-161.31999999999994</v>
          </cell>
          <cell r="R382">
            <v>-811.98</v>
          </cell>
          <cell r="S382">
            <v>-544.16000000000008</v>
          </cell>
          <cell r="T382">
            <v>-901.5</v>
          </cell>
          <cell r="U382">
            <v>-78</v>
          </cell>
          <cell r="V382">
            <v>-272.92999999999984</v>
          </cell>
          <cell r="W382">
            <v>-1169.75</v>
          </cell>
          <cell r="X382">
            <v>-2422.1799999999998</v>
          </cell>
          <cell r="Y382">
            <v>207.03731031888901</v>
          </cell>
          <cell r="Z382">
            <v>0</v>
          </cell>
          <cell r="AA382">
            <v>0</v>
          </cell>
          <cell r="AB382">
            <v>0</v>
          </cell>
          <cell r="AC382">
            <v>207.03731031888901</v>
          </cell>
          <cell r="AD382">
            <v>-529.09484632237354</v>
          </cell>
          <cell r="AE382">
            <v>-377.52059291374826</v>
          </cell>
          <cell r="AF382">
            <v>0</v>
          </cell>
          <cell r="AG382">
            <v>0</v>
          </cell>
          <cell r="AH382">
            <v>-906.6154392361218</v>
          </cell>
          <cell r="AI382">
            <v>-665.79287999999997</v>
          </cell>
          <cell r="AJ382">
            <v>-556.67729699999995</v>
          </cell>
          <cell r="AK382">
            <v>-1218.1094000000007</v>
          </cell>
          <cell r="AL382">
            <v>-678.94680000000017</v>
          </cell>
          <cell r="AM382">
            <v>-2978.5263770000029</v>
          </cell>
          <cell r="AN382">
            <v>0</v>
          </cell>
          <cell r="AO382">
            <v>0</v>
          </cell>
          <cell r="AP382">
            <v>0</v>
          </cell>
          <cell r="AQ382">
            <v>0</v>
          </cell>
          <cell r="AR382">
            <v>0</v>
          </cell>
          <cell r="AS382">
            <v>0</v>
          </cell>
          <cell r="AT382">
            <v>0</v>
          </cell>
        </row>
        <row r="387">
          <cell r="B387">
            <v>10719</v>
          </cell>
          <cell r="C387">
            <v>5556</v>
          </cell>
          <cell r="D387">
            <v>5623</v>
          </cell>
          <cell r="E387">
            <v>7835</v>
          </cell>
          <cell r="F387">
            <v>11053</v>
          </cell>
          <cell r="G387">
            <v>9908</v>
          </cell>
          <cell r="H387">
            <v>9205</v>
          </cell>
          <cell r="I387">
            <v>8246</v>
          </cell>
          <cell r="J387">
            <v>7681</v>
          </cell>
          <cell r="K387">
            <v>7455</v>
          </cell>
          <cell r="L387">
            <v>6225</v>
          </cell>
          <cell r="M387">
            <v>7100</v>
          </cell>
          <cell r="N387">
            <v>7100</v>
          </cell>
          <cell r="O387">
            <v>7614</v>
          </cell>
          <cell r="P387">
            <v>8680</v>
          </cell>
          <cell r="Q387">
            <v>10040</v>
          </cell>
          <cell r="R387">
            <v>13625</v>
          </cell>
          <cell r="S387">
            <v>13625</v>
          </cell>
          <cell r="T387">
            <v>14681</v>
          </cell>
          <cell r="U387">
            <v>15360</v>
          </cell>
          <cell r="V387">
            <v>16968</v>
          </cell>
          <cell r="W387">
            <v>16881</v>
          </cell>
          <cell r="X387">
            <v>16881</v>
          </cell>
          <cell r="Y387">
            <v>15686</v>
          </cell>
          <cell r="Z387">
            <v>16520</v>
          </cell>
          <cell r="AA387">
            <v>17009</v>
          </cell>
          <cell r="AB387">
            <v>17523</v>
          </cell>
          <cell r="AC387">
            <v>17523</v>
          </cell>
          <cell r="AD387">
            <v>16487</v>
          </cell>
          <cell r="AE387">
            <v>16594</v>
          </cell>
          <cell r="AF387">
            <v>13870.072198626121</v>
          </cell>
          <cell r="AG387">
            <v>13782.561629350095</v>
          </cell>
          <cell r="AH387">
            <v>13782.561629350095</v>
          </cell>
          <cell r="AI387">
            <v>16489</v>
          </cell>
          <cell r="AJ387">
            <v>15433</v>
          </cell>
          <cell r="AK387">
            <v>12839</v>
          </cell>
          <cell r="AL387">
            <v>14169</v>
          </cell>
          <cell r="AM387">
            <v>14169</v>
          </cell>
          <cell r="AN387">
            <v>14940.755326592</v>
          </cell>
          <cell r="AO387">
            <v>13801.755326592</v>
          </cell>
          <cell r="AP387">
            <v>13801.667413839999</v>
          </cell>
          <cell r="AQ387">
            <v>11742.507229204452</v>
          </cell>
          <cell r="AR387">
            <v>9308.1844124789768</v>
          </cell>
          <cell r="AS387">
            <v>4058.5437869220627</v>
          </cell>
          <cell r="AT387">
            <v>-903.81691283608006</v>
          </cell>
        </row>
        <row r="389">
          <cell r="B389">
            <v>9091</v>
          </cell>
          <cell r="C389">
            <v>5413</v>
          </cell>
          <cell r="D389">
            <v>5344</v>
          </cell>
          <cell r="E389">
            <v>7397</v>
          </cell>
          <cell r="F389">
            <v>10264</v>
          </cell>
          <cell r="G389">
            <v>9180</v>
          </cell>
          <cell r="H389">
            <v>8324</v>
          </cell>
          <cell r="I389">
            <v>7262</v>
          </cell>
          <cell r="J389">
            <v>6810</v>
          </cell>
          <cell r="K389">
            <v>6544</v>
          </cell>
          <cell r="L389">
            <v>5399</v>
          </cell>
          <cell r="M389">
            <v>6194</v>
          </cell>
          <cell r="N389">
            <v>6194</v>
          </cell>
          <cell r="O389">
            <v>6561</v>
          </cell>
          <cell r="P389">
            <v>7679</v>
          </cell>
          <cell r="Q389">
            <v>9193</v>
          </cell>
          <cell r="R389">
            <v>12038</v>
          </cell>
          <cell r="S389">
            <v>12038</v>
          </cell>
          <cell r="T389">
            <v>13044</v>
          </cell>
          <cell r="U389">
            <v>14008</v>
          </cell>
          <cell r="V389">
            <v>15795</v>
          </cell>
          <cell r="W389">
            <v>15659</v>
          </cell>
          <cell r="X389">
            <v>15659</v>
          </cell>
          <cell r="Y389">
            <v>13889</v>
          </cell>
          <cell r="Z389">
            <v>14033</v>
          </cell>
          <cell r="AA389">
            <v>14579</v>
          </cell>
          <cell r="AB389">
            <v>15204</v>
          </cell>
          <cell r="AC389">
            <v>15204</v>
          </cell>
          <cell r="AD389">
            <v>13924</v>
          </cell>
          <cell r="AE389">
            <v>14100</v>
          </cell>
          <cell r="AF389">
            <v>11707.072198626121</v>
          </cell>
          <cell r="AG389">
            <v>12205.561629350095</v>
          </cell>
          <cell r="AH389">
            <v>12205.561629350095</v>
          </cell>
          <cell r="AI389">
            <v>13924</v>
          </cell>
          <cell r="AJ389">
            <v>14100</v>
          </cell>
          <cell r="AK389">
            <v>11609</v>
          </cell>
          <cell r="AL389">
            <v>13599</v>
          </cell>
          <cell r="AM389">
            <v>13599</v>
          </cell>
          <cell r="AN389">
            <v>14737.755326592</v>
          </cell>
          <cell r="AO389">
            <v>13598.755326592</v>
          </cell>
          <cell r="AP389">
            <v>13598.667413839999</v>
          </cell>
          <cell r="AQ389">
            <v>11216.507229204452</v>
          </cell>
          <cell r="AR389">
            <v>8439.1844124789768</v>
          </cell>
          <cell r="AS389">
            <v>2825.5437869220627</v>
          </cell>
          <cell r="AT389">
            <v>-2500.8169128360801</v>
          </cell>
        </row>
        <row r="390">
          <cell r="Y390">
            <v>-1767</v>
          </cell>
          <cell r="Z390">
            <v>144</v>
          </cell>
          <cell r="AA390">
            <v>546</v>
          </cell>
          <cell r="AB390">
            <v>625</v>
          </cell>
          <cell r="AC390">
            <v>-452</v>
          </cell>
          <cell r="AD390">
            <v>-1735</v>
          </cell>
          <cell r="AE390">
            <v>176</v>
          </cell>
          <cell r="AF390">
            <v>-2392.9278013738785</v>
          </cell>
          <cell r="AG390">
            <v>498.48943072397378</v>
          </cell>
          <cell r="AH390">
            <v>-3453.4383706499048</v>
          </cell>
          <cell r="AN390">
            <v>1138.7553265919996</v>
          </cell>
          <cell r="AO390">
            <v>-0.24467340800038073</v>
          </cell>
          <cell r="AP390">
            <v>-8.7912752000192995E-2</v>
          </cell>
          <cell r="AQ390">
            <v>-2382.1601846355479</v>
          </cell>
          <cell r="AR390">
            <v>-2777.3228167254747</v>
          </cell>
          <cell r="AS390">
            <v>-5613.6406255569145</v>
          </cell>
          <cell r="AT390">
            <v>-5326.3606997581428</v>
          </cell>
        </row>
        <row r="391">
          <cell r="B391">
            <v>9402</v>
          </cell>
          <cell r="C391">
            <v>6607</v>
          </cell>
          <cell r="D391">
            <v>7546</v>
          </cell>
          <cell r="E391">
            <v>11759</v>
          </cell>
          <cell r="F391">
            <v>14105</v>
          </cell>
          <cell r="G391">
            <v>13001</v>
          </cell>
          <cell r="H391">
            <v>12656</v>
          </cell>
          <cell r="I391">
            <v>11507</v>
          </cell>
          <cell r="J391">
            <v>11188</v>
          </cell>
          <cell r="K391">
            <v>10548</v>
          </cell>
          <cell r="L391">
            <v>9207</v>
          </cell>
          <cell r="M391">
            <v>9723</v>
          </cell>
          <cell r="N391">
            <v>9723</v>
          </cell>
          <cell r="O391">
            <v>9982</v>
          </cell>
          <cell r="P391">
            <v>10708</v>
          </cell>
          <cell r="Q391">
            <v>12684</v>
          </cell>
          <cell r="R391">
            <v>15229</v>
          </cell>
          <cell r="S391">
            <v>15229</v>
          </cell>
          <cell r="T391">
            <v>15976</v>
          </cell>
          <cell r="U391">
            <v>16655</v>
          </cell>
          <cell r="V391">
            <v>18330</v>
          </cell>
          <cell r="W391">
            <v>17818</v>
          </cell>
          <cell r="X391">
            <v>17818</v>
          </cell>
          <cell r="Y391">
            <v>15764</v>
          </cell>
          <cell r="Z391">
            <v>15725.054313912</v>
          </cell>
          <cell r="AA391">
            <v>16232.75346136</v>
          </cell>
          <cell r="AB391">
            <v>16674.507529126</v>
          </cell>
          <cell r="AC391">
            <v>16674.507529126</v>
          </cell>
          <cell r="AD391">
            <v>15796</v>
          </cell>
          <cell r="AE391">
            <v>15499</v>
          </cell>
          <cell r="AF391">
            <v>13064.159296965434</v>
          </cell>
          <cell r="AG391">
            <v>13416.830994935679</v>
          </cell>
          <cell r="AH391">
            <v>13416.830994935679</v>
          </cell>
          <cell r="AI391">
            <v>15796</v>
          </cell>
          <cell r="AJ391">
            <v>15499</v>
          </cell>
          <cell r="AK391">
            <v>13006</v>
          </cell>
          <cell r="AL391">
            <v>14849</v>
          </cell>
          <cell r="AM391">
            <v>14849</v>
          </cell>
          <cell r="AN391">
            <v>15522</v>
          </cell>
          <cell r="AO391">
            <v>14383</v>
          </cell>
          <cell r="AP391">
            <v>13841</v>
          </cell>
          <cell r="AQ391">
            <v>11240.404022925053</v>
          </cell>
          <cell r="AR391">
            <v>8463.0829157836779</v>
          </cell>
          <cell r="AS391">
            <v>2849.4439714920627</v>
          </cell>
          <cell r="AT391">
            <v>-2476.9167282660801</v>
          </cell>
        </row>
        <row r="392">
          <cell r="B392">
            <v>3439</v>
          </cell>
          <cell r="C392">
            <v>3439</v>
          </cell>
          <cell r="D392">
            <v>3439</v>
          </cell>
          <cell r="E392">
            <v>3439</v>
          </cell>
          <cell r="F392">
            <v>3439</v>
          </cell>
          <cell r="G392">
            <v>3440</v>
          </cell>
          <cell r="H392">
            <v>3440</v>
          </cell>
          <cell r="I392">
            <v>3440</v>
          </cell>
          <cell r="J392">
            <v>3440</v>
          </cell>
          <cell r="K392">
            <v>3440</v>
          </cell>
          <cell r="L392">
            <v>3440</v>
          </cell>
          <cell r="M392">
            <v>3440</v>
          </cell>
          <cell r="N392">
            <v>3440</v>
          </cell>
          <cell r="O392">
            <v>3440</v>
          </cell>
          <cell r="P392">
            <v>3440</v>
          </cell>
          <cell r="Q392">
            <v>3440</v>
          </cell>
          <cell r="R392">
            <v>3440</v>
          </cell>
          <cell r="S392">
            <v>3440</v>
          </cell>
          <cell r="T392">
            <v>3440</v>
          </cell>
          <cell r="U392">
            <v>3440</v>
          </cell>
          <cell r="V392">
            <v>3440</v>
          </cell>
          <cell r="W392">
            <v>3440</v>
          </cell>
          <cell r="X392">
            <v>3440</v>
          </cell>
          <cell r="Y392">
            <v>3440</v>
          </cell>
          <cell r="Z392">
            <v>3440</v>
          </cell>
          <cell r="AA392">
            <v>3440</v>
          </cell>
          <cell r="AB392">
            <v>3440</v>
          </cell>
          <cell r="AC392">
            <v>3440</v>
          </cell>
          <cell r="AD392">
            <v>3198</v>
          </cell>
          <cell r="AE392">
            <v>2942</v>
          </cell>
          <cell r="AF392">
            <v>2942</v>
          </cell>
          <cell r="AG392">
            <v>2942</v>
          </cell>
          <cell r="AH392">
            <v>2942</v>
          </cell>
          <cell r="AI392">
            <v>3198</v>
          </cell>
          <cell r="AJ392">
            <v>2942</v>
          </cell>
          <cell r="AK392">
            <v>2942</v>
          </cell>
          <cell r="AL392">
            <v>2942</v>
          </cell>
          <cell r="AM392">
            <v>2942</v>
          </cell>
          <cell r="AN392">
            <v>2942</v>
          </cell>
          <cell r="AO392">
            <v>3198</v>
          </cell>
          <cell r="AP392">
            <v>3198</v>
          </cell>
          <cell r="AQ392">
            <v>3198</v>
          </cell>
          <cell r="AR392">
            <v>3198</v>
          </cell>
          <cell r="AS392">
            <v>3198</v>
          </cell>
          <cell r="AT392">
            <v>3198</v>
          </cell>
        </row>
        <row r="393">
          <cell r="B393">
            <v>757.56443999999999</v>
          </cell>
          <cell r="C393">
            <v>75.900000000000006</v>
          </cell>
          <cell r="D393">
            <v>47.3</v>
          </cell>
          <cell r="E393">
            <v>10</v>
          </cell>
          <cell r="F393">
            <v>269</v>
          </cell>
          <cell r="G393">
            <v>75</v>
          </cell>
          <cell r="H393">
            <v>486</v>
          </cell>
          <cell r="I393">
            <v>463</v>
          </cell>
          <cell r="J393">
            <v>495</v>
          </cell>
          <cell r="K393">
            <v>541</v>
          </cell>
          <cell r="L393">
            <v>540</v>
          </cell>
          <cell r="M393">
            <v>380</v>
          </cell>
          <cell r="N393">
            <v>380</v>
          </cell>
          <cell r="O393">
            <v>459</v>
          </cell>
          <cell r="P393">
            <v>476</v>
          </cell>
          <cell r="Q393">
            <v>628</v>
          </cell>
          <cell r="R393">
            <v>456</v>
          </cell>
          <cell r="S393">
            <v>456</v>
          </cell>
          <cell r="T393">
            <v>445</v>
          </cell>
          <cell r="U393">
            <v>254</v>
          </cell>
          <cell r="V393">
            <v>189</v>
          </cell>
          <cell r="W393">
            <v>183</v>
          </cell>
          <cell r="X393">
            <v>183</v>
          </cell>
          <cell r="Y393">
            <v>183</v>
          </cell>
          <cell r="Z393">
            <v>183</v>
          </cell>
          <cell r="AA393">
            <v>183</v>
          </cell>
          <cell r="AB393">
            <v>183</v>
          </cell>
          <cell r="AC393">
            <v>183</v>
          </cell>
          <cell r="AD393">
            <v>124</v>
          </cell>
          <cell r="AE393">
            <v>42</v>
          </cell>
          <cell r="AF393">
            <v>42</v>
          </cell>
          <cell r="AG393">
            <v>42</v>
          </cell>
          <cell r="AH393">
            <v>42</v>
          </cell>
          <cell r="AI393">
            <v>124</v>
          </cell>
          <cell r="AJ393">
            <v>42</v>
          </cell>
          <cell r="AK393">
            <v>42</v>
          </cell>
          <cell r="AL393">
            <v>42</v>
          </cell>
          <cell r="AM393">
            <v>42</v>
          </cell>
          <cell r="AN393">
            <v>42</v>
          </cell>
          <cell r="AO393">
            <v>124</v>
          </cell>
          <cell r="AP393">
            <v>124</v>
          </cell>
          <cell r="AQ393">
            <v>124</v>
          </cell>
          <cell r="AR393">
            <v>124</v>
          </cell>
          <cell r="AS393">
            <v>124</v>
          </cell>
          <cell r="AT393">
            <v>124</v>
          </cell>
        </row>
        <row r="394">
          <cell r="B394">
            <v>671.02618000000007</v>
          </cell>
          <cell r="C394">
            <v>40.9</v>
          </cell>
          <cell r="G394">
            <v>199</v>
          </cell>
          <cell r="H394">
            <v>199</v>
          </cell>
          <cell r="I394">
            <v>212</v>
          </cell>
          <cell r="J394">
            <v>226</v>
          </cell>
          <cell r="K394">
            <v>227</v>
          </cell>
          <cell r="L394">
            <v>218</v>
          </cell>
          <cell r="M394">
            <v>215</v>
          </cell>
          <cell r="N394">
            <v>215</v>
          </cell>
          <cell r="O394">
            <v>212</v>
          </cell>
          <cell r="P394">
            <v>209</v>
          </cell>
          <cell r="Q394">
            <v>209</v>
          </cell>
          <cell r="R394">
            <v>208</v>
          </cell>
          <cell r="S394">
            <v>208</v>
          </cell>
          <cell r="T394">
            <v>201</v>
          </cell>
          <cell r="U394">
            <v>201</v>
          </cell>
          <cell r="V394">
            <v>198</v>
          </cell>
          <cell r="W394">
            <v>196</v>
          </cell>
          <cell r="X394">
            <v>196</v>
          </cell>
          <cell r="Y394">
            <v>196</v>
          </cell>
          <cell r="Z394">
            <v>196</v>
          </cell>
          <cell r="AA394">
            <v>196</v>
          </cell>
          <cell r="AB394">
            <v>196</v>
          </cell>
          <cell r="AC394">
            <v>196</v>
          </cell>
          <cell r="AD394">
            <v>197</v>
          </cell>
          <cell r="AE394">
            <v>193</v>
          </cell>
          <cell r="AF394">
            <v>193</v>
          </cell>
          <cell r="AG394">
            <v>193</v>
          </cell>
          <cell r="AH394">
            <v>193</v>
          </cell>
          <cell r="AI394">
            <v>197</v>
          </cell>
          <cell r="AJ394">
            <v>193</v>
          </cell>
          <cell r="AK394">
            <v>193</v>
          </cell>
          <cell r="AL394">
            <v>193</v>
          </cell>
          <cell r="AM394">
            <v>193</v>
          </cell>
          <cell r="AN394">
            <v>193</v>
          </cell>
          <cell r="AO394">
            <v>197</v>
          </cell>
          <cell r="AP394">
            <v>197</v>
          </cell>
          <cell r="AQ394">
            <v>197</v>
          </cell>
          <cell r="AR394">
            <v>197</v>
          </cell>
          <cell r="AS394">
            <v>197</v>
          </cell>
          <cell r="AT394">
            <v>197</v>
          </cell>
        </row>
        <row r="395">
          <cell r="B395">
            <v>4534.4093800000001</v>
          </cell>
          <cell r="C395">
            <v>3051.2</v>
          </cell>
          <cell r="D395">
            <v>4059.7</v>
          </cell>
          <cell r="E395">
            <v>8310</v>
          </cell>
          <cell r="F395">
            <v>10397</v>
          </cell>
          <cell r="G395">
            <v>9287</v>
          </cell>
          <cell r="H395">
            <v>8531</v>
          </cell>
          <cell r="I395">
            <v>7392</v>
          </cell>
          <cell r="J395">
            <v>7027</v>
          </cell>
          <cell r="K395">
            <v>6340</v>
          </cell>
          <cell r="L395">
            <v>5009</v>
          </cell>
          <cell r="M395">
            <v>5688</v>
          </cell>
          <cell r="N395">
            <v>5688</v>
          </cell>
          <cell r="O395">
            <v>5871</v>
          </cell>
          <cell r="P395">
            <v>6583</v>
          </cell>
          <cell r="Q395">
            <v>8407</v>
          </cell>
          <cell r="R395">
            <v>11125</v>
          </cell>
          <cell r="S395">
            <v>11125</v>
          </cell>
          <cell r="T395">
            <v>11890</v>
          </cell>
          <cell r="U395">
            <v>12760</v>
          </cell>
          <cell r="V395">
            <v>14503</v>
          </cell>
          <cell r="W395">
            <v>13999</v>
          </cell>
          <cell r="X395">
            <v>13999</v>
          </cell>
          <cell r="Y395">
            <v>11945</v>
          </cell>
          <cell r="Z395">
            <v>11906.054313912</v>
          </cell>
          <cell r="AA395">
            <v>12413.75346136</v>
          </cell>
          <cell r="AB395">
            <v>12855.507529126</v>
          </cell>
          <cell r="AC395">
            <v>12855.507529126</v>
          </cell>
          <cell r="AD395">
            <v>12277</v>
          </cell>
          <cell r="AE395">
            <v>12322</v>
          </cell>
          <cell r="AF395">
            <v>9887.1592969654339</v>
          </cell>
          <cell r="AG395">
            <v>10239.830994935679</v>
          </cell>
          <cell r="AH395">
            <v>10239.830994935679</v>
          </cell>
          <cell r="AI395">
            <v>12277</v>
          </cell>
          <cell r="AJ395">
            <v>12322</v>
          </cell>
          <cell r="AK395">
            <v>9829</v>
          </cell>
          <cell r="AL395">
            <v>11672</v>
          </cell>
          <cell r="AM395">
            <v>11672</v>
          </cell>
          <cell r="AN395">
            <v>12345</v>
          </cell>
          <cell r="AO395">
            <v>10864</v>
          </cell>
          <cell r="AP395">
            <v>10322</v>
          </cell>
          <cell r="AQ395">
            <v>7721.4040229250531</v>
          </cell>
          <cell r="AR395">
            <v>4944.0829157836779</v>
          </cell>
          <cell r="AS395">
            <v>-669.5560285079373</v>
          </cell>
          <cell r="AT395">
            <v>-5995.9167282660801</v>
          </cell>
        </row>
        <row r="396">
          <cell r="C396">
            <v>2044.3</v>
          </cell>
          <cell r="D396">
            <v>3184</v>
          </cell>
          <cell r="E396">
            <v>7360</v>
          </cell>
          <cell r="F396">
            <v>9743</v>
          </cell>
          <cell r="G396">
            <v>8613</v>
          </cell>
          <cell r="H396">
            <v>8324</v>
          </cell>
          <cell r="I396">
            <v>7230</v>
          </cell>
          <cell r="J396">
            <v>6983</v>
          </cell>
          <cell r="K396">
            <v>6261</v>
          </cell>
          <cell r="L396">
            <v>4934</v>
          </cell>
          <cell r="M396">
            <v>5464</v>
          </cell>
          <cell r="N396">
            <v>5464</v>
          </cell>
          <cell r="O396">
            <v>5752</v>
          </cell>
          <cell r="P396">
            <v>6451</v>
          </cell>
          <cell r="Q396">
            <v>8427</v>
          </cell>
          <cell r="R396">
            <v>10965</v>
          </cell>
          <cell r="S396">
            <v>10965</v>
          </cell>
          <cell r="T396">
            <v>11722</v>
          </cell>
          <cell r="U396">
            <v>12404</v>
          </cell>
          <cell r="V396">
            <v>14082</v>
          </cell>
          <cell r="W396">
            <v>13720</v>
          </cell>
          <cell r="X396">
            <v>13720</v>
          </cell>
          <cell r="Y396">
            <v>11777</v>
          </cell>
          <cell r="Z396">
            <v>11738.054313912</v>
          </cell>
          <cell r="AA396">
            <v>12245.75346136</v>
          </cell>
          <cell r="AB396">
            <v>12687.507529126</v>
          </cell>
          <cell r="AC396">
            <v>12687.507529126</v>
          </cell>
          <cell r="AD396">
            <v>11956</v>
          </cell>
          <cell r="AE396">
            <v>11908</v>
          </cell>
          <cell r="AF396">
            <v>9473.1592969654339</v>
          </cell>
          <cell r="AG396">
            <v>9825.830994935679</v>
          </cell>
          <cell r="AH396">
            <v>9960.830994935679</v>
          </cell>
          <cell r="AI396">
            <v>11956</v>
          </cell>
          <cell r="AJ396">
            <v>11908</v>
          </cell>
          <cell r="AK396">
            <v>9415</v>
          </cell>
          <cell r="AL396">
            <v>11258</v>
          </cell>
          <cell r="AM396">
            <v>11504</v>
          </cell>
          <cell r="AN396">
            <v>12177</v>
          </cell>
          <cell r="AO396">
            <v>10696</v>
          </cell>
          <cell r="AP396">
            <v>8673</v>
          </cell>
          <cell r="AQ396">
            <v>6072.4040229250531</v>
          </cell>
          <cell r="AR396">
            <v>3295.0829157836779</v>
          </cell>
          <cell r="AS396">
            <v>-2318.5560285079373</v>
          </cell>
          <cell r="AT396">
            <v>-7644.9167282660801</v>
          </cell>
        </row>
        <row r="398">
          <cell r="B398">
            <v>311</v>
          </cell>
          <cell r="C398">
            <v>1194</v>
          </cell>
          <cell r="D398">
            <v>2202</v>
          </cell>
          <cell r="E398">
            <v>4362</v>
          </cell>
          <cell r="F398">
            <v>3841</v>
          </cell>
          <cell r="G398">
            <v>3821</v>
          </cell>
          <cell r="H398">
            <v>4332</v>
          </cell>
          <cell r="I398">
            <v>4245</v>
          </cell>
          <cell r="J398">
            <v>4378</v>
          </cell>
          <cell r="K398">
            <v>4004</v>
          </cell>
          <cell r="L398">
            <v>3808</v>
          </cell>
          <cell r="M398">
            <v>3529</v>
          </cell>
          <cell r="N398">
            <v>3529</v>
          </cell>
          <cell r="O398">
            <v>3421</v>
          </cell>
          <cell r="P398">
            <v>3029</v>
          </cell>
          <cell r="Q398">
            <v>3491</v>
          </cell>
          <cell r="R398">
            <v>3191</v>
          </cell>
          <cell r="S398">
            <v>3191</v>
          </cell>
          <cell r="T398">
            <v>2932</v>
          </cell>
          <cell r="U398">
            <v>2647</v>
          </cell>
          <cell r="V398">
            <v>2535</v>
          </cell>
          <cell r="W398">
            <v>2159</v>
          </cell>
          <cell r="X398">
            <v>2159</v>
          </cell>
          <cell r="Y398">
            <v>1875</v>
          </cell>
          <cell r="Z398">
            <v>1692.0543139120002</v>
          </cell>
          <cell r="AA398">
            <v>1653.7534613600001</v>
          </cell>
          <cell r="AB398">
            <v>1470.507529126</v>
          </cell>
          <cell r="AC398">
            <v>1470.5075291260002</v>
          </cell>
          <cell r="AD398">
            <v>1872</v>
          </cell>
          <cell r="AE398">
            <v>1399</v>
          </cell>
          <cell r="AF398">
            <v>1357.0870983393127</v>
          </cell>
          <cell r="AG398">
            <v>1211.2693655855844</v>
          </cell>
          <cell r="AH398">
            <v>1211.2693655855844</v>
          </cell>
          <cell r="AI398">
            <v>1872</v>
          </cell>
          <cell r="AJ398">
            <v>1399</v>
          </cell>
          <cell r="AK398">
            <v>1397</v>
          </cell>
          <cell r="AL398">
            <v>1250</v>
          </cell>
          <cell r="AM398">
            <v>1250</v>
          </cell>
          <cell r="AN398">
            <v>784.24467340799993</v>
          </cell>
          <cell r="AO398">
            <v>784.24467340799993</v>
          </cell>
          <cell r="AP398">
            <v>242.33258616000001</v>
          </cell>
          <cell r="AQ398">
            <v>23.89679372060241</v>
          </cell>
          <cell r="AR398">
            <v>23.89850330470026</v>
          </cell>
          <cell r="AS398">
            <v>23.900184570000022</v>
          </cell>
          <cell r="AT398">
            <v>23.900184570000022</v>
          </cell>
        </row>
        <row r="399">
          <cell r="D399">
            <v>998.10451999999998</v>
          </cell>
          <cell r="E399">
            <v>3011.7427668</v>
          </cell>
          <cell r="F399">
            <v>3248.9785719000001</v>
          </cell>
          <cell r="G399">
            <v>2946.28125</v>
          </cell>
          <cell r="H399">
            <v>2679.4815199999998</v>
          </cell>
          <cell r="I399">
            <v>2642.4189999999999</v>
          </cell>
          <cell r="J399">
            <v>2780.8110000000001</v>
          </cell>
          <cell r="K399">
            <v>2601.0704000000001</v>
          </cell>
          <cell r="L399">
            <v>2455.2689999999998</v>
          </cell>
          <cell r="M399">
            <v>2238.6689999999999</v>
          </cell>
          <cell r="N399">
            <v>2238.6689999999999</v>
          </cell>
          <cell r="O399">
            <v>2159.6536000000001</v>
          </cell>
          <cell r="P399">
            <v>1936.9086</v>
          </cell>
          <cell r="Q399">
            <v>2393.7222000000002</v>
          </cell>
          <cell r="R399">
            <v>2195.826</v>
          </cell>
          <cell r="S399">
            <v>2195.826</v>
          </cell>
          <cell r="T399">
            <v>2078.9630999999999</v>
          </cell>
          <cell r="U399">
            <v>1891.9802999999999</v>
          </cell>
          <cell r="V399">
            <v>1822.5419999999999</v>
          </cell>
          <cell r="W399">
            <v>1617.8107</v>
          </cell>
          <cell r="X399">
            <v>1617.8107</v>
          </cell>
          <cell r="Y399">
            <v>1583.7250307339998</v>
          </cell>
          <cell r="Z399">
            <v>1400.779344646</v>
          </cell>
          <cell r="AA399">
            <v>1362.4784920939999</v>
          </cell>
          <cell r="AB399">
            <v>1179.2325598599998</v>
          </cell>
          <cell r="AC399">
            <v>1179.23255986</v>
          </cell>
          <cell r="AD399">
            <v>1591</v>
          </cell>
          <cell r="AE399">
            <v>1378</v>
          </cell>
          <cell r="AF399">
            <v>1336.0870983393127</v>
          </cell>
          <cell r="AG399">
            <v>1190.2693655855844</v>
          </cell>
          <cell r="AH399">
            <v>1190.2693655855844</v>
          </cell>
          <cell r="AI399">
            <v>1591</v>
          </cell>
          <cell r="AJ399">
            <v>1378</v>
          </cell>
          <cell r="AK399">
            <v>1380</v>
          </cell>
          <cell r="AL399">
            <v>1226</v>
          </cell>
          <cell r="AM399">
            <v>1226</v>
          </cell>
          <cell r="AN399">
            <v>760.24467340799993</v>
          </cell>
          <cell r="AO399">
            <v>760.24467340799993</v>
          </cell>
          <cell r="AP399">
            <v>218.33258616000001</v>
          </cell>
          <cell r="AQ399">
            <v>-0.10320627939758796</v>
          </cell>
          <cell r="AR399">
            <v>-0.10149669529973945</v>
          </cell>
          <cell r="AS399">
            <v>-9.9815429999978389E-2</v>
          </cell>
          <cell r="AT399">
            <v>-9.9815429999978389E-2</v>
          </cell>
        </row>
        <row r="400">
          <cell r="B400">
            <v>311</v>
          </cell>
          <cell r="C400">
            <v>1194</v>
          </cell>
          <cell r="D400">
            <v>1203.8954800000001</v>
          </cell>
          <cell r="E400">
            <v>1350.2572332</v>
          </cell>
          <cell r="F400">
            <v>592.02142809999987</v>
          </cell>
          <cell r="G400">
            <v>874.71875</v>
          </cell>
          <cell r="H400">
            <v>1652.5184800000002</v>
          </cell>
          <cell r="I400">
            <v>1602.5810000000001</v>
          </cell>
          <cell r="J400">
            <v>1597.1889999999999</v>
          </cell>
          <cell r="K400">
            <v>1402.9295999999999</v>
          </cell>
          <cell r="L400">
            <v>1352.7310000000002</v>
          </cell>
          <cell r="M400">
            <v>1290.3310000000001</v>
          </cell>
          <cell r="N400">
            <v>1290.3310000000001</v>
          </cell>
          <cell r="O400">
            <v>1261.3463999999999</v>
          </cell>
          <cell r="P400">
            <v>1092.0914</v>
          </cell>
          <cell r="Q400">
            <v>1097.2777999999998</v>
          </cell>
          <cell r="R400">
            <v>995.17399999999998</v>
          </cell>
          <cell r="S400">
            <v>995.17399999999998</v>
          </cell>
          <cell r="T400">
            <v>853.03690000000006</v>
          </cell>
          <cell r="U400">
            <v>755.01970000000006</v>
          </cell>
          <cell r="V400">
            <v>712.45800000000008</v>
          </cell>
          <cell r="W400">
            <v>541.1893</v>
          </cell>
          <cell r="X400">
            <v>541.1893</v>
          </cell>
          <cell r="Y400">
            <v>291.2749692660002</v>
          </cell>
          <cell r="Z400">
            <v>291.2749692660002</v>
          </cell>
          <cell r="AA400">
            <v>291.2749692660002</v>
          </cell>
          <cell r="AB400">
            <v>291.2749692660002</v>
          </cell>
          <cell r="AC400">
            <v>291.2749692660002</v>
          </cell>
          <cell r="AD400">
            <v>281</v>
          </cell>
          <cell r="AE400">
            <v>21</v>
          </cell>
          <cell r="AF400">
            <v>21</v>
          </cell>
          <cell r="AG400">
            <v>21</v>
          </cell>
          <cell r="AH400">
            <v>21</v>
          </cell>
          <cell r="AI400">
            <v>281</v>
          </cell>
          <cell r="AJ400">
            <v>21</v>
          </cell>
          <cell r="AK400">
            <v>17</v>
          </cell>
          <cell r="AL400">
            <v>24</v>
          </cell>
          <cell r="AM400">
            <v>24</v>
          </cell>
          <cell r="AN400">
            <v>24</v>
          </cell>
          <cell r="AO400">
            <v>24</v>
          </cell>
          <cell r="AP400">
            <v>24</v>
          </cell>
          <cell r="AQ400">
            <v>24</v>
          </cell>
          <cell r="AR400">
            <v>24</v>
          </cell>
          <cell r="AS400">
            <v>24</v>
          </cell>
          <cell r="AT400">
            <v>24</v>
          </cell>
        </row>
        <row r="401">
          <cell r="G401" t="str">
            <v xml:space="preserve"> </v>
          </cell>
        </row>
        <row r="402">
          <cell r="B402">
            <v>1628</v>
          </cell>
          <cell r="C402">
            <v>143</v>
          </cell>
          <cell r="D402">
            <v>279</v>
          </cell>
          <cell r="E402">
            <v>438</v>
          </cell>
          <cell r="F402">
            <v>789</v>
          </cell>
          <cell r="G402">
            <v>728</v>
          </cell>
          <cell r="H402">
            <v>881</v>
          </cell>
          <cell r="I402">
            <v>984</v>
          </cell>
          <cell r="J402">
            <v>871</v>
          </cell>
          <cell r="K402">
            <v>911</v>
          </cell>
          <cell r="L402">
            <v>826</v>
          </cell>
          <cell r="M402">
            <v>906</v>
          </cell>
          <cell r="N402">
            <v>906</v>
          </cell>
          <cell r="O402">
            <v>1053</v>
          </cell>
          <cell r="P402">
            <v>1001</v>
          </cell>
          <cell r="Q402">
            <v>847</v>
          </cell>
          <cell r="R402">
            <v>1587</v>
          </cell>
          <cell r="S402">
            <v>1587</v>
          </cell>
          <cell r="T402">
            <v>1637</v>
          </cell>
          <cell r="U402">
            <v>1352</v>
          </cell>
          <cell r="V402">
            <v>1173</v>
          </cell>
          <cell r="W402">
            <v>1222</v>
          </cell>
          <cell r="X402">
            <v>1222</v>
          </cell>
          <cell r="Y402">
            <v>1797</v>
          </cell>
          <cell r="Z402">
            <v>2487</v>
          </cell>
          <cell r="AA402">
            <v>2430</v>
          </cell>
          <cell r="AB402">
            <v>2319</v>
          </cell>
          <cell r="AC402">
            <v>2319</v>
          </cell>
          <cell r="AD402">
            <v>2563</v>
          </cell>
          <cell r="AE402">
            <v>2494</v>
          </cell>
          <cell r="AF402">
            <v>2163</v>
          </cell>
          <cell r="AG402">
            <v>1577</v>
          </cell>
          <cell r="AH402">
            <v>1577</v>
          </cell>
          <cell r="AI402">
            <v>2565</v>
          </cell>
          <cell r="AJ402">
            <v>1333</v>
          </cell>
          <cell r="AK402">
            <v>1230</v>
          </cell>
          <cell r="AL402">
            <v>570</v>
          </cell>
          <cell r="AM402">
            <v>570</v>
          </cell>
          <cell r="AN402">
            <v>203</v>
          </cell>
          <cell r="AO402">
            <v>203</v>
          </cell>
          <cell r="AP402">
            <v>203</v>
          </cell>
          <cell r="AQ402">
            <v>526</v>
          </cell>
          <cell r="AR402">
            <v>869</v>
          </cell>
          <cell r="AS402">
            <v>1233</v>
          </cell>
          <cell r="AT402">
            <v>1597</v>
          </cell>
        </row>
        <row r="403">
          <cell r="Y403">
            <v>578</v>
          </cell>
          <cell r="Z403">
            <v>690</v>
          </cell>
          <cell r="AA403">
            <v>-57</v>
          </cell>
          <cell r="AB403">
            <v>-111</v>
          </cell>
          <cell r="AC403">
            <v>1100</v>
          </cell>
          <cell r="AD403">
            <v>1341</v>
          </cell>
          <cell r="AE403">
            <v>-69</v>
          </cell>
          <cell r="AF403">
            <v>-331</v>
          </cell>
          <cell r="AG403">
            <v>-586</v>
          </cell>
          <cell r="AH403">
            <v>355</v>
          </cell>
        </row>
        <row r="404">
          <cell r="Y404">
            <v>515</v>
          </cell>
          <cell r="Z404">
            <v>0</v>
          </cell>
          <cell r="AA404">
            <v>736</v>
          </cell>
          <cell r="AB404">
            <v>-151</v>
          </cell>
          <cell r="AC404">
            <v>1100</v>
          </cell>
        </row>
        <row r="405">
          <cell r="D405">
            <v>998.06263115000002</v>
          </cell>
          <cell r="E405">
            <v>1930.6908190050001</v>
          </cell>
          <cell r="F405">
            <v>225.50298321875002</v>
          </cell>
          <cell r="G405">
            <v>-178.58512000000002</v>
          </cell>
          <cell r="H405">
            <v>-268.10356300000001</v>
          </cell>
          <cell r="I405">
            <v>-201.32135889999998</v>
          </cell>
          <cell r="N405">
            <v>-461.47443399999997</v>
          </cell>
          <cell r="O405">
            <v>-41.448941099999999</v>
          </cell>
          <cell r="P405">
            <v>-196.6392319</v>
          </cell>
          <cell r="Q405">
            <v>462.71444730000002</v>
          </cell>
          <cell r="R405">
            <v>-196.2992844</v>
          </cell>
          <cell r="S405">
            <v>28.326989900000001</v>
          </cell>
          <cell r="T405">
            <v>-39.392738008800002</v>
          </cell>
          <cell r="U405">
            <v>-187.9644338217</v>
          </cell>
          <cell r="V405">
            <v>-38.569580838</v>
          </cell>
          <cell r="W405">
            <v>-185.74796831400002</v>
          </cell>
          <cell r="X405">
            <v>-452.09472091739997</v>
          </cell>
          <cell r="Y405">
            <v>-38.272565364000002</v>
          </cell>
          <cell r="Z405">
            <v>-184.116214566</v>
          </cell>
          <cell r="AA405">
            <v>-38.300852552000002</v>
          </cell>
          <cell r="AB405">
            <v>-184.25219404499998</v>
          </cell>
          <cell r="AC405">
            <v>-444.83413423600001</v>
          </cell>
          <cell r="AD405">
            <v>-38.522301577487774</v>
          </cell>
          <cell r="AE405">
            <v>-182.22931579450974</v>
          </cell>
          <cell r="AF405">
            <v>-37.570532105544245</v>
          </cell>
          <cell r="AG405">
            <v>-180.49422928615706</v>
          </cell>
          <cell r="AH405">
            <v>-445.65546757099997</v>
          </cell>
          <cell r="AI405">
            <v>-37.995580000000004</v>
          </cell>
          <cell r="AJ405">
            <v>-181.38319999999999</v>
          </cell>
          <cell r="AK405">
            <v>-38.244619999999998</v>
          </cell>
          <cell r="AL405">
            <v>-188.9924</v>
          </cell>
          <cell r="AM405">
            <v>-445.65546757099997</v>
          </cell>
          <cell r="AN405">
            <v>-465.11285004799993</v>
          </cell>
          <cell r="AO405">
            <v>-465.11285004799993</v>
          </cell>
          <cell r="AP405">
            <v>-540.52117916600002</v>
          </cell>
          <cell r="AQ405">
            <v>-219.52807862999998</v>
          </cell>
          <cell r="AR405">
            <v>0</v>
          </cell>
          <cell r="AS405">
            <v>0</v>
          </cell>
          <cell r="AT405">
            <v>0</v>
          </cell>
        </row>
        <row r="407">
          <cell r="D407">
            <v>998.06263115000002</v>
          </cell>
          <cell r="E407">
            <v>1930.6908190050001</v>
          </cell>
          <cell r="F407">
            <v>331.05961321875003</v>
          </cell>
          <cell r="G407">
            <v>0</v>
          </cell>
          <cell r="H407">
            <v>0</v>
          </cell>
          <cell r="I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503.79</v>
          </cell>
          <cell r="R407">
            <v>0</v>
          </cell>
          <cell r="S407">
            <v>503.79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P407">
            <v>0</v>
          </cell>
          <cell r="AQ407">
            <v>0</v>
          </cell>
          <cell r="AR407">
            <v>0</v>
          </cell>
          <cell r="AS407">
            <v>0</v>
          </cell>
          <cell r="AT407">
            <v>0</v>
          </cell>
        </row>
        <row r="409">
          <cell r="F409">
            <v>105.55663000000001</v>
          </cell>
          <cell r="G409">
            <v>178.58512000000002</v>
          </cell>
          <cell r="H409">
            <v>268.10356300000001</v>
          </cell>
          <cell r="I409">
            <v>201.32135889999998</v>
          </cell>
          <cell r="N409">
            <v>461.47443399999997</v>
          </cell>
          <cell r="O409">
            <v>41.448941099999999</v>
          </cell>
          <cell r="P409">
            <v>196.6392319</v>
          </cell>
          <cell r="Q409">
            <v>41.075552699999996</v>
          </cell>
          <cell r="R409">
            <v>196.2992844</v>
          </cell>
          <cell r="S409">
            <v>475.46301010000002</v>
          </cell>
          <cell r="T409">
            <v>39.392738008800002</v>
          </cell>
          <cell r="U409">
            <v>187.9644338217</v>
          </cell>
          <cell r="V409">
            <v>38.569580838</v>
          </cell>
          <cell r="W409">
            <v>185.74796831400002</v>
          </cell>
          <cell r="X409">
            <v>452.09472091739997</v>
          </cell>
          <cell r="Y409">
            <v>38.272565364000002</v>
          </cell>
          <cell r="Z409">
            <v>184.116214566</v>
          </cell>
          <cell r="AA409">
            <v>38.300852552000002</v>
          </cell>
          <cell r="AB409">
            <v>184.25219404499998</v>
          </cell>
          <cell r="AC409">
            <v>444.83413423600001</v>
          </cell>
          <cell r="AD409">
            <v>38.522301577487774</v>
          </cell>
          <cell r="AE409">
            <v>182.22931579450974</v>
          </cell>
          <cell r="AF409">
            <v>37.570532105544245</v>
          </cell>
          <cell r="AG409">
            <v>180.49422928615706</v>
          </cell>
          <cell r="AH409">
            <v>445.65546757099997</v>
          </cell>
          <cell r="AI409">
            <v>37.995580000000004</v>
          </cell>
          <cell r="AJ409">
            <v>181.38319999999999</v>
          </cell>
          <cell r="AK409">
            <v>38.244619999999998</v>
          </cell>
          <cell r="AL409">
            <v>188.9924</v>
          </cell>
          <cell r="AM409">
            <v>445.65546757099997</v>
          </cell>
          <cell r="AN409">
            <v>465.11285004799993</v>
          </cell>
          <cell r="AO409">
            <v>465.11285004799993</v>
          </cell>
          <cell r="AP409">
            <v>540.52117916600002</v>
          </cell>
          <cell r="AQ409">
            <v>219.52807862999998</v>
          </cell>
          <cell r="AR409">
            <v>0</v>
          </cell>
          <cell r="AS409">
            <v>0</v>
          </cell>
          <cell r="AT409">
            <v>0</v>
          </cell>
        </row>
        <row r="411">
          <cell r="H411">
            <v>1950.7</v>
          </cell>
          <cell r="I411">
            <v>1810.0830000000001</v>
          </cell>
          <cell r="N411">
            <v>1505.8810000000001</v>
          </cell>
          <cell r="O411">
            <v>1477.5940000000001</v>
          </cell>
          <cell r="P411">
            <v>1341.615</v>
          </cell>
          <cell r="Q411">
            <v>1663.328</v>
          </cell>
          <cell r="R411">
            <v>1527.3489999999999</v>
          </cell>
          <cell r="S411">
            <v>1527.3489999999999</v>
          </cell>
          <cell r="T411">
            <v>1499.0618119999999</v>
          </cell>
          <cell r="U411">
            <v>1363.0823329999998</v>
          </cell>
          <cell r="V411">
            <v>1334.7951449999998</v>
          </cell>
          <cell r="W411">
            <v>1198.8156659999997</v>
          </cell>
          <cell r="X411">
            <v>1198.815666</v>
          </cell>
          <cell r="Y411">
            <v>1170.528478</v>
          </cell>
          <cell r="Z411">
            <v>1034.5489989999999</v>
          </cell>
          <cell r="AA411">
            <v>1006.2618109999999</v>
          </cell>
          <cell r="AB411">
            <v>870.28233199999988</v>
          </cell>
          <cell r="AC411">
            <v>870.282332</v>
          </cell>
          <cell r="AD411">
            <v>1170.528478</v>
          </cell>
          <cell r="AE411">
            <v>1034.5489989999999</v>
          </cell>
          <cell r="AF411">
            <v>1006.2618109999999</v>
          </cell>
          <cell r="AG411">
            <v>870.28233199999988</v>
          </cell>
          <cell r="AH411">
            <v>870.282332</v>
          </cell>
          <cell r="AI411">
            <v>1170.515666</v>
          </cell>
          <cell r="AJ411">
            <v>1034.528478</v>
          </cell>
          <cell r="AK411">
            <v>1006.2489989999999</v>
          </cell>
          <cell r="AL411">
            <v>870.26181099999985</v>
          </cell>
          <cell r="AM411">
            <v>870.26181099999985</v>
          </cell>
          <cell r="AN411">
            <v>539.94650100000001</v>
          </cell>
          <cell r="AO411">
            <v>539.94650100000001</v>
          </cell>
          <cell r="AP411">
            <v>155.50754000000001</v>
          </cell>
          <cell r="AQ411">
            <v>-7.5789999999983593E-2</v>
          </cell>
          <cell r="AR411">
            <v>-7.5789999999983593E-2</v>
          </cell>
          <cell r="AS411">
            <v>-7.5789999999983593E-2</v>
          </cell>
          <cell r="AT411">
            <v>-7.5789999999983593E-2</v>
          </cell>
        </row>
        <row r="414">
          <cell r="B414">
            <v>12950.154</v>
          </cell>
          <cell r="C414">
            <v>12647.018599999999</v>
          </cell>
          <cell r="D414">
            <v>15821.7862</v>
          </cell>
          <cell r="E414">
            <v>22081</v>
          </cell>
          <cell r="F414">
            <v>19114</v>
          </cell>
          <cell r="G414">
            <v>17657</v>
          </cell>
          <cell r="H414">
            <v>18170</v>
          </cell>
          <cell r="I414">
            <v>19913</v>
          </cell>
          <cell r="J414">
            <v>5493</v>
          </cell>
          <cell r="K414">
            <v>5983</v>
          </cell>
          <cell r="L414">
            <v>5717</v>
          </cell>
          <cell r="M414">
            <v>5838</v>
          </cell>
          <cell r="N414">
            <v>23031</v>
          </cell>
          <cell r="O414">
            <v>5827</v>
          </cell>
          <cell r="P414">
            <v>6446</v>
          </cell>
          <cell r="Q414">
            <v>6955</v>
          </cell>
          <cell r="R414">
            <v>8112</v>
          </cell>
          <cell r="S414">
            <v>27340.06</v>
          </cell>
          <cell r="T414">
            <v>6617</v>
          </cell>
          <cell r="U414">
            <v>6843</v>
          </cell>
          <cell r="V414">
            <v>7144</v>
          </cell>
          <cell r="W414">
            <v>7084</v>
          </cell>
          <cell r="X414">
            <v>27688</v>
          </cell>
          <cell r="Y414">
            <v>5604.1368750000001</v>
          </cell>
          <cell r="Z414">
            <v>5879.7352898437503</v>
          </cell>
          <cell r="AA414">
            <v>6153.2933018866152</v>
          </cell>
          <cell r="AB414">
            <v>7179.8442993264862</v>
          </cell>
          <cell r="AC414">
            <v>24817.009766056854</v>
          </cell>
          <cell r="AD414">
            <v>5582.5828799999999</v>
          </cell>
          <cell r="AE414">
            <v>5446.9072969999997</v>
          </cell>
          <cell r="AF414">
            <v>5617.4184000000005</v>
          </cell>
          <cell r="AG414">
            <v>5479.4922816907547</v>
          </cell>
          <cell r="AH414">
            <v>22133.900858690751</v>
          </cell>
          <cell r="AM414">
            <v>21647.496377000003</v>
          </cell>
          <cell r="AN414">
            <v>20335.241470000001</v>
          </cell>
          <cell r="AO414">
            <v>19788.866050000001</v>
          </cell>
          <cell r="AP414">
            <v>21772.964641321472</v>
          </cell>
          <cell r="AQ414">
            <v>24967.784542168076</v>
          </cell>
          <cell r="AR414">
            <v>26097.620908624245</v>
          </cell>
          <cell r="AS414">
            <v>27642.670770449797</v>
          </cell>
          <cell r="AT414">
            <v>28830.491075393365</v>
          </cell>
        </row>
        <row r="415">
          <cell r="B415">
            <v>11358.154</v>
          </cell>
          <cell r="C415">
            <v>10907.018599999999</v>
          </cell>
          <cell r="D415">
            <v>14042.7862</v>
          </cell>
          <cell r="E415">
            <v>18992</v>
          </cell>
          <cell r="F415">
            <v>16595</v>
          </cell>
          <cell r="G415">
            <v>15532</v>
          </cell>
          <cell r="H415">
            <v>16121</v>
          </cell>
          <cell r="I415">
            <v>17683</v>
          </cell>
          <cell r="J415">
            <v>4876</v>
          </cell>
          <cell r="K415">
            <v>5462</v>
          </cell>
          <cell r="L415">
            <v>5128</v>
          </cell>
          <cell r="M415">
            <v>5289</v>
          </cell>
          <cell r="N415">
            <v>20755</v>
          </cell>
          <cell r="O415">
            <v>5380</v>
          </cell>
          <cell r="P415">
            <v>5952</v>
          </cell>
          <cell r="Q415">
            <v>6397</v>
          </cell>
          <cell r="R415">
            <v>7531</v>
          </cell>
          <cell r="S415">
            <v>25260</v>
          </cell>
          <cell r="T415">
            <v>6101</v>
          </cell>
          <cell r="U415">
            <v>6186</v>
          </cell>
          <cell r="V415">
            <v>6453</v>
          </cell>
          <cell r="W415">
            <v>6384</v>
          </cell>
          <cell r="X415">
            <v>25124</v>
          </cell>
          <cell r="Y415">
            <v>4928.78</v>
          </cell>
          <cell r="Z415">
            <v>5199.3240000000005</v>
          </cell>
          <cell r="AA415">
            <v>5455.2188000000006</v>
          </cell>
          <cell r="AB415">
            <v>6476.3820000000005</v>
          </cell>
          <cell r="AC415">
            <v>22059.704800000003</v>
          </cell>
          <cell r="AD415">
            <v>4898.5828799999999</v>
          </cell>
          <cell r="AE415">
            <v>4727.9072969999997</v>
          </cell>
          <cell r="AF415">
            <v>4838.1094000000003</v>
          </cell>
          <cell r="AG415">
            <v>4654.8768000000009</v>
          </cell>
          <cell r="AH415">
            <v>19126.976376999999</v>
          </cell>
          <cell r="AM415">
            <v>19043.496377000003</v>
          </cell>
          <cell r="AN415">
            <v>17691.171470000001</v>
          </cell>
          <cell r="AO415">
            <v>17144.796050000001</v>
          </cell>
          <cell r="AP415">
            <v>18952.112102361454</v>
          </cell>
          <cell r="AQ415">
            <v>22016.582374436726</v>
          </cell>
          <cell r="AR415">
            <v>23765.851813273897</v>
          </cell>
          <cell r="AS415">
            <v>25447.169717206183</v>
          </cell>
          <cell r="AT415">
            <v>26828.470187465602</v>
          </cell>
        </row>
        <row r="416">
          <cell r="B416">
            <v>0.23649229322228604</v>
          </cell>
          <cell r="C416">
            <v>0.19371104830642388</v>
          </cell>
          <cell r="D416">
            <v>0.31555360409692795</v>
          </cell>
          <cell r="E416">
            <v>0.39245522748212169</v>
          </cell>
          <cell r="F416">
            <v>0.31076779026217227</v>
          </cell>
          <cell r="G416">
            <v>0.25711267457357784</v>
          </cell>
          <cell r="H416">
            <v>0.269258697692838</v>
          </cell>
          <cell r="I416">
            <v>0.30310802305475504</v>
          </cell>
          <cell r="N416">
            <v>0.2688884741222195</v>
          </cell>
          <cell r="S416">
            <v>0.35808085971724579</v>
          </cell>
          <cell r="X416">
            <v>0.28409853142645558</v>
          </cell>
          <cell r="AC416">
            <v>0.23110999479924238</v>
          </cell>
          <cell r="AH416">
            <v>0.2013056364413838</v>
          </cell>
          <cell r="AM416">
            <v>0.20042703471161258</v>
          </cell>
          <cell r="AN416">
            <v>0.18266547673772485</v>
          </cell>
          <cell r="AO416">
            <v>0.1790585087875512</v>
          </cell>
          <cell r="AP416">
            <v>0.18899302227077908</v>
          </cell>
          <cell r="AQ416">
            <v>0.20507479492930861</v>
          </cell>
          <cell r="AR416">
            <v>0.2129249965737629</v>
          </cell>
          <cell r="AS416">
            <v>0.21945873055050427</v>
          </cell>
          <cell r="AT416">
            <v>0.22268149030057369</v>
          </cell>
        </row>
        <row r="417">
          <cell r="I417">
            <v>7.6116017035061795E-2</v>
          </cell>
          <cell r="N417">
            <v>6.5717114878347804E-2</v>
          </cell>
          <cell r="S417">
            <v>6.3288417948054801E-2</v>
          </cell>
          <cell r="X417">
            <v>7.8795615391831733E-2</v>
          </cell>
          <cell r="AC417">
            <v>2.5189859831099396E-2</v>
          </cell>
          <cell r="AH417">
            <v>3.2914742909524286E-2</v>
          </cell>
          <cell r="AM417">
            <v>1.832901445824239E-2</v>
          </cell>
          <cell r="AN417">
            <v>5.0779198614457614E-2</v>
          </cell>
          <cell r="AO417">
            <v>3.3396162582237682E-2</v>
          </cell>
          <cell r="AP417">
            <v>-2.4982297033268056E-2</v>
          </cell>
          <cell r="AQ417">
            <v>9.9255344646580576E-2</v>
          </cell>
          <cell r="AR417">
            <v>6.7902871883240054E-2</v>
          </cell>
          <cell r="AS417">
            <v>5.9425384884800418E-2</v>
          </cell>
          <cell r="AT417">
            <v>4.3259011511616999E-2</v>
          </cell>
        </row>
        <row r="418">
          <cell r="B418">
            <v>2085.154</v>
          </cell>
          <cell r="C418">
            <v>2567.0185999999999</v>
          </cell>
          <cell r="D418">
            <v>3763.7862</v>
          </cell>
          <cell r="E418">
            <v>4457</v>
          </cell>
          <cell r="F418">
            <v>3883</v>
          </cell>
          <cell r="G418">
            <v>3952</v>
          </cell>
          <cell r="H418">
            <v>4796</v>
          </cell>
          <cell r="I418">
            <v>5835</v>
          </cell>
          <cell r="J418">
            <v>1716</v>
          </cell>
          <cell r="K418">
            <v>1683</v>
          </cell>
          <cell r="L418">
            <v>1665</v>
          </cell>
          <cell r="M418">
            <v>1548</v>
          </cell>
          <cell r="N418">
            <v>6612</v>
          </cell>
          <cell r="O418">
            <v>1535</v>
          </cell>
          <cell r="P418">
            <v>1499</v>
          </cell>
          <cell r="Q418">
            <v>1611</v>
          </cell>
          <cell r="R418">
            <v>1767</v>
          </cell>
          <cell r="S418">
            <v>6412</v>
          </cell>
          <cell r="T418">
            <v>1515</v>
          </cell>
          <cell r="U418">
            <v>1700</v>
          </cell>
          <cell r="V418">
            <v>1688</v>
          </cell>
          <cell r="W418">
            <v>1717</v>
          </cell>
          <cell r="X418">
            <v>6620</v>
          </cell>
          <cell r="Y418">
            <v>1700.22</v>
          </cell>
          <cell r="Z418">
            <v>1777.62</v>
          </cell>
          <cell r="AA418">
            <v>1794.39</v>
          </cell>
          <cell r="AB418">
            <v>2002.08</v>
          </cell>
          <cell r="AC418">
            <v>7274.31</v>
          </cell>
          <cell r="AD418">
            <v>1561</v>
          </cell>
          <cell r="AE418">
            <v>1576</v>
          </cell>
          <cell r="AF418">
            <v>1809.1599999999999</v>
          </cell>
          <cell r="AG418">
            <v>1882.3200000000002</v>
          </cell>
          <cell r="AH418">
            <v>6828.48</v>
          </cell>
          <cell r="AM418">
            <v>6463.74</v>
          </cell>
          <cell r="AN418">
            <v>7895.0554200000006</v>
          </cell>
          <cell r="AO418">
            <v>6826.68</v>
          </cell>
          <cell r="AP418">
            <v>6963.2136</v>
          </cell>
          <cell r="AQ418">
            <v>7381.0064160000011</v>
          </cell>
          <cell r="AR418">
            <v>7823.8668009600005</v>
          </cell>
          <cell r="AS418">
            <v>8293.2988090176004</v>
          </cell>
          <cell r="AT418">
            <v>8790.8967375586581</v>
          </cell>
        </row>
        <row r="419">
          <cell r="B419">
            <v>5.0483775254633496E-2</v>
          </cell>
          <cell r="C419">
            <v>5.2229382770562771E-2</v>
          </cell>
          <cell r="D419">
            <v>0.10806438002537855</v>
          </cell>
          <cell r="E419">
            <v>0.12833151974569018</v>
          </cell>
          <cell r="F419">
            <v>9.3146163575042143E-2</v>
          </cell>
          <cell r="G419">
            <v>8.0788045427375971E-2</v>
          </cell>
          <cell r="H419">
            <v>9.7438804638715418E-2</v>
          </cell>
          <cell r="I419">
            <v>0.12389543351610691</v>
          </cell>
          <cell r="N419">
            <v>0.10361342529061275</v>
          </cell>
          <cell r="S419">
            <v>0.12383924578605367</v>
          </cell>
          <cell r="X419">
            <v>9.4580968392737053E-2</v>
          </cell>
          <cell r="AC419">
            <v>9.0003386596606366E-2</v>
          </cell>
          <cell r="AH419">
            <v>8.3069170658017513E-2</v>
          </cell>
          <cell r="AM419">
            <v>7.8632070555827091E-2</v>
          </cell>
          <cell r="AN419">
            <v>9.1765829221584383E-2</v>
          </cell>
          <cell r="AO419">
            <v>8.0376171067695831E-2</v>
          </cell>
          <cell r="AP419">
            <v>7.928358542436445E-2</v>
          </cell>
          <cell r="AQ419">
            <v>7.8613524909074972E-2</v>
          </cell>
          <cell r="AR419">
            <v>8.033727105241735E-2</v>
          </cell>
          <cell r="AS419">
            <v>8.2171853884281776E-2</v>
          </cell>
          <cell r="AT419">
            <v>8.4037104025993375E-2</v>
          </cell>
        </row>
        <row r="420">
          <cell r="B420">
            <v>1510</v>
          </cell>
          <cell r="C420">
            <v>2059</v>
          </cell>
          <cell r="D420">
            <v>3053</v>
          </cell>
          <cell r="E420">
            <v>3532</v>
          </cell>
          <cell r="F420">
            <v>2849</v>
          </cell>
          <cell r="G420">
            <v>2974</v>
          </cell>
          <cell r="H420">
            <v>3731</v>
          </cell>
          <cell r="I420">
            <v>4554</v>
          </cell>
          <cell r="J420">
            <v>1341</v>
          </cell>
          <cell r="K420">
            <v>1394</v>
          </cell>
          <cell r="L420">
            <v>1279</v>
          </cell>
          <cell r="M420">
            <v>1198</v>
          </cell>
          <cell r="N420">
            <v>5212</v>
          </cell>
          <cell r="O420">
            <v>1114</v>
          </cell>
          <cell r="P420">
            <v>1210</v>
          </cell>
          <cell r="Q420">
            <v>1255</v>
          </cell>
          <cell r="R420">
            <v>1436</v>
          </cell>
          <cell r="S420">
            <v>5015</v>
          </cell>
          <cell r="T420">
            <v>1216</v>
          </cell>
          <cell r="U420">
            <v>1447</v>
          </cell>
          <cell r="V420">
            <v>1346</v>
          </cell>
          <cell r="W420">
            <v>1395</v>
          </cell>
          <cell r="X420">
            <v>5404</v>
          </cell>
          <cell r="Y420">
            <v>1318</v>
          </cell>
          <cell r="Z420">
            <v>1378</v>
          </cell>
          <cell r="AA420">
            <v>1391</v>
          </cell>
          <cell r="AB420">
            <v>1552</v>
          </cell>
          <cell r="AC420">
            <v>5639</v>
          </cell>
          <cell r="AD420">
            <v>1297</v>
          </cell>
          <cell r="AE420">
            <v>1309</v>
          </cell>
          <cell r="AF420">
            <v>1459</v>
          </cell>
          <cell r="AG420">
            <v>1518</v>
          </cell>
          <cell r="AH420">
            <v>5583</v>
          </cell>
          <cell r="AM420">
            <v>5292</v>
          </cell>
          <cell r="AN420">
            <v>6120.1980000000003</v>
          </cell>
          <cell r="AO420">
            <v>5292</v>
          </cell>
          <cell r="AP420">
            <v>5397.84</v>
          </cell>
          <cell r="AQ420">
            <v>5721.7104000000008</v>
          </cell>
          <cell r="AR420">
            <v>6065.0130240000008</v>
          </cell>
          <cell r="AS420">
            <v>6428.9138054400009</v>
          </cell>
          <cell r="AT420">
            <v>6814.648633766401</v>
          </cell>
        </row>
        <row r="421">
          <cell r="B421">
            <v>3.1440264215967836E-2</v>
          </cell>
          <cell r="C421">
            <v>3.6568292682926828E-2</v>
          </cell>
          <cell r="D421">
            <v>6.8603561970338983E-2</v>
          </cell>
          <cell r="E421">
            <v>7.2986092221296012E-2</v>
          </cell>
          <cell r="F421">
            <v>5.3352059925093634E-2</v>
          </cell>
          <cell r="G421">
            <v>4.9230819867487799E-2</v>
          </cell>
          <cell r="H421">
            <v>6.231649408175538E-2</v>
          </cell>
          <cell r="I421">
            <v>7.80610720461095E-2</v>
          </cell>
          <cell r="N421">
            <v>6.7523330625150965E-2</v>
          </cell>
          <cell r="S421">
            <v>7.1091667121218838E-2</v>
          </cell>
          <cell r="X421">
            <v>6.1107644635749324E-2</v>
          </cell>
          <cell r="AC421">
            <v>5.9077366287917307E-2</v>
          </cell>
          <cell r="AH421">
            <v>5.8759384970209494E-2</v>
          </cell>
          <cell r="AM421">
            <v>5.5696698058812222E-2</v>
          </cell>
          <cell r="AN421">
            <v>6.3192473562027493E-2</v>
          </cell>
          <cell r="AO421">
            <v>5.5269110565110559E-2</v>
          </cell>
          <cell r="AP421">
            <v>5.3827989715562616E-2</v>
          </cell>
          <cell r="AQ421">
            <v>5.3295219347363046E-2</v>
          </cell>
          <cell r="AR421">
            <v>5.4338169214441887E-2</v>
          </cell>
          <cell r="AS421">
            <v>5.5443543554727914E-2</v>
          </cell>
          <cell r="AT421">
            <v>5.6562901389392399E-2</v>
          </cell>
        </row>
        <row r="422">
          <cell r="B422">
            <v>0.14293828095418401</v>
          </cell>
          <cell r="C422">
            <v>0.20196174595389896</v>
          </cell>
          <cell r="D422">
            <v>0.23387467442929372</v>
          </cell>
          <cell r="E422">
            <v>0.2004881648407788</v>
          </cell>
          <cell r="F422">
            <v>0.18797835840591184</v>
          </cell>
          <cell r="G422">
            <v>0.21261080926508436</v>
          </cell>
          <cell r="H422">
            <v>0.25579322638146168</v>
          </cell>
          <cell r="I422">
            <v>0.28632505501414651</v>
          </cell>
          <cell r="N422">
            <v>0.27661607048084069</v>
          </cell>
          <cell r="S422">
            <v>0.2143162393162393</v>
          </cell>
          <cell r="X422">
            <v>0.23049690765621667</v>
          </cell>
          <cell r="AC422">
            <v>0.28184209810558231</v>
          </cell>
          <cell r="AH422">
            <v>0.32039039072944286</v>
          </cell>
          <cell r="AM422">
            <v>0.30393711634058934</v>
          </cell>
          <cell r="AN422">
            <v>0.39160013233990093</v>
          </cell>
          <cell r="AO422">
            <v>0.34561005809343992</v>
          </cell>
          <cell r="AP422">
            <v>0.31675722163482345</v>
          </cell>
          <cell r="AQ422">
            <v>0.28733156691075201</v>
          </cell>
          <cell r="AR422">
            <v>0.28206889951716874</v>
          </cell>
          <cell r="AS422">
            <v>0.27903426386202124</v>
          </cell>
          <cell r="AT422">
            <v>0.28087007201886455</v>
          </cell>
        </row>
        <row r="423">
          <cell r="B423">
            <v>15872</v>
          </cell>
          <cell r="C423">
            <v>18601</v>
          </cell>
          <cell r="D423">
            <v>13646</v>
          </cell>
          <cell r="E423">
            <v>13629</v>
          </cell>
          <cell r="F423">
            <v>17190</v>
          </cell>
          <cell r="G423">
            <v>21410</v>
          </cell>
          <cell r="H423">
            <v>20162.767200000002</v>
          </cell>
          <cell r="I423">
            <v>17372</v>
          </cell>
          <cell r="J423">
            <v>4435.4139999999998</v>
          </cell>
          <cell r="K423">
            <v>5474.3119999999999</v>
          </cell>
          <cell r="L423">
            <v>5830.8</v>
          </cell>
          <cell r="M423">
            <v>5272.2669999999998</v>
          </cell>
          <cell r="N423">
            <v>21012.793000000001</v>
          </cell>
          <cell r="O423">
            <v>3884.84</v>
          </cell>
          <cell r="P423">
            <v>5256.95</v>
          </cell>
          <cell r="Q423">
            <v>4579</v>
          </cell>
          <cell r="R423">
            <v>4795</v>
          </cell>
          <cell r="S423">
            <v>18515.79</v>
          </cell>
          <cell r="T423">
            <v>4592.63</v>
          </cell>
          <cell r="U423">
            <v>5740.46</v>
          </cell>
          <cell r="V423">
            <v>6594.37</v>
          </cell>
          <cell r="W423">
            <v>6075.84</v>
          </cell>
          <cell r="X423">
            <v>23003.3</v>
          </cell>
          <cell r="Y423">
            <v>5359.3709735130633</v>
          </cell>
          <cell r="Z423">
            <v>5990.7908373806022</v>
          </cell>
          <cell r="AA423">
            <v>6617.6398894932536</v>
          </cell>
          <cell r="AB423">
            <v>6678.5131228398714</v>
          </cell>
          <cell r="AC423">
            <v>24646.314823226789</v>
          </cell>
          <cell r="AD423">
            <v>5283.1480336776258</v>
          </cell>
          <cell r="AE423">
            <v>5726.3867040862515</v>
          </cell>
          <cell r="AF423">
            <v>5956.322100904641</v>
          </cell>
          <cell r="AG423">
            <v>5958.8265329550395</v>
          </cell>
          <cell r="AH423">
            <v>22924.683371623556</v>
          </cell>
          <cell r="AM423">
            <v>23130.67</v>
          </cell>
          <cell r="AN423">
            <v>23454.354705665879</v>
          </cell>
          <cell r="AO423">
            <v>24211.658381808833</v>
          </cell>
          <cell r="AP423">
            <v>26354.720997852753</v>
          </cell>
          <cell r="AQ423">
            <v>31876.01761476379</v>
          </cell>
          <cell r="AR423">
            <v>33980.511258331484</v>
          </cell>
          <cell r="AS423">
            <v>36780.093086977504</v>
          </cell>
          <cell r="AT423">
            <v>39022.042878748223</v>
          </cell>
        </row>
        <row r="424">
          <cell r="B424">
            <v>11115</v>
          </cell>
          <cell r="C424">
            <v>14951</v>
          </cell>
          <cell r="D424">
            <v>9312</v>
          </cell>
          <cell r="E424">
            <v>9492</v>
          </cell>
          <cell r="F424">
            <v>13730</v>
          </cell>
          <cell r="G424">
            <v>17187</v>
          </cell>
          <cell r="H424">
            <v>16077</v>
          </cell>
          <cell r="I424">
            <v>13230</v>
          </cell>
          <cell r="J424">
            <v>3588</v>
          </cell>
          <cell r="K424">
            <v>4334</v>
          </cell>
          <cell r="L424">
            <v>4998</v>
          </cell>
          <cell r="M424">
            <v>4100</v>
          </cell>
          <cell r="N424">
            <v>17020</v>
          </cell>
          <cell r="O424">
            <v>3225</v>
          </cell>
          <cell r="P424">
            <v>4099</v>
          </cell>
          <cell r="Q424">
            <v>3898</v>
          </cell>
          <cell r="R424">
            <v>3714</v>
          </cell>
          <cell r="S424">
            <v>14936</v>
          </cell>
          <cell r="T424">
            <v>3607</v>
          </cell>
          <cell r="U424">
            <v>4458</v>
          </cell>
          <cell r="V424">
            <v>5429</v>
          </cell>
          <cell r="W424">
            <v>4888</v>
          </cell>
          <cell r="X424">
            <v>18382</v>
          </cell>
          <cell r="Y424">
            <v>4493.2589472073805</v>
          </cell>
          <cell r="Z424">
            <v>4989.0600797966599</v>
          </cell>
          <cell r="AA424">
            <v>5689.4554984877686</v>
          </cell>
          <cell r="AB424">
            <v>5565.4396131556296</v>
          </cell>
          <cell r="AC424">
            <v>20737.214138647436</v>
          </cell>
          <cell r="AD424">
            <v>4328.1480336776258</v>
          </cell>
          <cell r="AE424">
            <v>4564.3867040862515</v>
          </cell>
          <cell r="AF424">
            <v>4998.9664036956092</v>
          </cell>
          <cell r="AG424">
            <v>4834.0603669960083</v>
          </cell>
          <cell r="AH424">
            <v>18725.561508455496</v>
          </cell>
          <cell r="AM424">
            <v>19088</v>
          </cell>
          <cell r="AN424">
            <v>19295.000000000004</v>
          </cell>
          <cell r="AO424">
            <v>20052.343676142958</v>
          </cell>
          <cell r="AP424">
            <v>21374.809678210655</v>
          </cell>
          <cell r="AQ424">
            <v>26723.44332972377</v>
          </cell>
          <cell r="AR424">
            <v>28220.644567558335</v>
          </cell>
          <cell r="AS424">
            <v>30424.798713207885</v>
          </cell>
          <cell r="AT424">
            <v>32179.388244313144</v>
          </cell>
        </row>
        <row r="425">
          <cell r="B425">
            <v>0.23142949454336589</v>
          </cell>
          <cell r="C425">
            <v>0.26553304706286496</v>
          </cell>
          <cell r="D425">
            <v>0.2092487288135593</v>
          </cell>
          <cell r="E425">
            <v>0.19614495678497784</v>
          </cell>
          <cell r="F425">
            <v>0.25711610486891384</v>
          </cell>
          <cell r="G425">
            <v>0.28450911266392498</v>
          </cell>
          <cell r="H425">
            <v>0.26852379398348464</v>
          </cell>
          <cell r="I425">
            <v>0.22677821325648412</v>
          </cell>
          <cell r="N425">
            <v>0.22050020860323663</v>
          </cell>
          <cell r="S425">
            <v>0.21172983850897797</v>
          </cell>
          <cell r="X425">
            <v>0.20786097773766543</v>
          </cell>
          <cell r="AC425">
            <v>0.21725483161196171</v>
          </cell>
          <cell r="AH425">
            <v>0.19708086646223774</v>
          </cell>
          <cell r="AM425">
            <v>0.20089542187199694</v>
          </cell>
          <cell r="AN425">
            <v>0.19922538084214281</v>
          </cell>
          <cell r="AO425">
            <v>0.20942464091578622</v>
          </cell>
          <cell r="AP425">
            <v>0.21315248979792498</v>
          </cell>
          <cell r="AQ425">
            <v>0.24891713743052324</v>
          </cell>
          <cell r="AR425">
            <v>0.25283674639848636</v>
          </cell>
          <cell r="AS425">
            <v>0.26238626051763048</v>
          </cell>
          <cell r="AT425">
            <v>0.26709514486414099</v>
          </cell>
        </row>
        <row r="426">
          <cell r="C426">
            <v>0.32211920827710305</v>
          </cell>
          <cell r="D426">
            <v>-0.40016540699618752</v>
          </cell>
          <cell r="E426">
            <v>-3.6701030927835734E-3</v>
          </cell>
          <cell r="F426">
            <v>0.42348124736620318</v>
          </cell>
          <cell r="G426">
            <v>0.22878441369264393</v>
          </cell>
          <cell r="H426">
            <v>-8.7583696980275766E-2</v>
          </cell>
          <cell r="I426">
            <v>-0.20008527710393728</v>
          </cell>
          <cell r="N426">
            <v>0.26337014361300082</v>
          </cell>
          <cell r="S426">
            <v>-0.1434441833137485</v>
          </cell>
          <cell r="X426">
            <v>0.21014525956437424</v>
          </cell>
          <cell r="AC426">
            <v>0.12944289087957153</v>
          </cell>
          <cell r="AH426">
            <v>6.6107756027600217E-3</v>
          </cell>
          <cell r="AM426">
            <v>2.6094009305374088E-2</v>
          </cell>
          <cell r="AN426">
            <v>-4.0940791728428794E-3</v>
          </cell>
          <cell r="AO426">
            <v>3.4995998628233549E-2</v>
          </cell>
          <cell r="AP426">
            <v>4.7102843823505269E-2</v>
          </cell>
          <cell r="AQ426">
            <v>0.22691923745299003</v>
          </cell>
          <cell r="AR426">
            <v>3.5319373116555974E-2</v>
          </cell>
          <cell r="AS426">
            <v>5.6965015846819345E-2</v>
          </cell>
          <cell r="AT426">
            <v>3.6931095082977761E-2</v>
          </cell>
        </row>
        <row r="427">
          <cell r="B427">
            <v>8426</v>
          </cell>
          <cell r="C427">
            <v>11621</v>
          </cell>
          <cell r="D427">
            <v>6739</v>
          </cell>
          <cell r="E427">
            <v>5868</v>
          </cell>
          <cell r="F427">
            <v>8918</v>
          </cell>
          <cell r="G427">
            <v>11778</v>
          </cell>
          <cell r="H427">
            <v>10674</v>
          </cell>
          <cell r="I427">
            <v>7497</v>
          </cell>
          <cell r="J427">
            <v>2080</v>
          </cell>
          <cell r="K427">
            <v>2612</v>
          </cell>
          <cell r="L427">
            <v>3181</v>
          </cell>
          <cell r="M427">
            <v>2338</v>
          </cell>
          <cell r="N427">
            <v>10211</v>
          </cell>
          <cell r="O427">
            <v>1479</v>
          </cell>
          <cell r="P427">
            <v>2291</v>
          </cell>
          <cell r="Q427">
            <v>2053</v>
          </cell>
          <cell r="R427">
            <v>1799</v>
          </cell>
          <cell r="S427">
            <v>7622</v>
          </cell>
          <cell r="X427">
            <v>10922</v>
          </cell>
          <cell r="AC427">
            <v>11043.887275278339</v>
          </cell>
          <cell r="AH427">
            <v>11023.346816345005</v>
          </cell>
          <cell r="AM427">
            <v>11867</v>
          </cell>
          <cell r="AN427">
            <v>10803.077531204382</v>
          </cell>
          <cell r="AO427">
            <v>11355.883134228437</v>
          </cell>
          <cell r="AP427">
            <v>11955.001434174064</v>
          </cell>
          <cell r="AQ427">
            <v>12997.462531713978</v>
          </cell>
          <cell r="AR427">
            <v>15362.576535614042</v>
          </cell>
          <cell r="AS427">
            <v>16645.067578634211</v>
          </cell>
          <cell r="AT427">
            <v>17801.1196098978</v>
          </cell>
        </row>
        <row r="428">
          <cell r="B428">
            <v>0.20400233761896813</v>
          </cell>
          <cell r="C428">
            <v>0.23644458874458876</v>
          </cell>
          <cell r="D428">
            <v>0.19348757296337027</v>
          </cell>
          <cell r="E428">
            <v>0.16895879691893873</v>
          </cell>
          <cell r="F428">
            <v>0.21392672849915681</v>
          </cell>
          <cell r="G428">
            <v>0.24076963538553497</v>
          </cell>
          <cell r="H428">
            <v>0.21686025869759143</v>
          </cell>
          <cell r="I428">
            <v>0.15918492974640161</v>
          </cell>
          <cell r="N428">
            <v>0.16001159794955336</v>
          </cell>
          <cell r="S428">
            <v>0.14720878530587977</v>
          </cell>
          <cell r="X428">
            <v>0.1560443106926698</v>
          </cell>
          <cell r="AC428">
            <v>0.1366435106513495</v>
          </cell>
          <cell r="AH428">
            <v>0.13410016254122109</v>
          </cell>
          <cell r="AM428">
            <v>0.14436329142044699</v>
          </cell>
          <cell r="AN428">
            <v>0.12556635958307646</v>
          </cell>
          <cell r="AO428">
            <v>0.13370223965697922</v>
          </cell>
          <cell r="AP428">
            <v>0.13612039381568575</v>
          </cell>
          <cell r="AQ428">
            <v>0.1384332009625048</v>
          </cell>
          <cell r="AR428">
            <v>0.15774648349760956</v>
          </cell>
          <cell r="AS428">
            <v>0.16492304117612597</v>
          </cell>
          <cell r="AT428">
            <v>0.17017086937726644</v>
          </cell>
        </row>
        <row r="429">
          <cell r="B429">
            <v>1694</v>
          </cell>
          <cell r="C429">
            <v>-1885</v>
          </cell>
          <cell r="D429">
            <v>5771</v>
          </cell>
          <cell r="E429">
            <v>10810</v>
          </cell>
          <cell r="F429">
            <v>5025</v>
          </cell>
          <cell r="G429">
            <v>1274</v>
          </cell>
          <cell r="H429">
            <v>3196</v>
          </cell>
          <cell r="I429">
            <v>7559</v>
          </cell>
          <cell r="J429">
            <v>2026</v>
          </cell>
          <cell r="K429">
            <v>2066</v>
          </cell>
          <cell r="L429">
            <v>1010</v>
          </cell>
          <cell r="M429">
            <v>1803</v>
          </cell>
          <cell r="N429">
            <v>6905</v>
          </cell>
          <cell r="O429">
            <v>2871</v>
          </cell>
          <cell r="P429">
            <v>2623</v>
          </cell>
          <cell r="Q429">
            <v>3381</v>
          </cell>
          <cell r="R429">
            <v>4715</v>
          </cell>
          <cell r="S429">
            <v>13590</v>
          </cell>
          <cell r="X429">
            <v>10550</v>
          </cell>
          <cell r="AC429">
            <v>5118.332628721666</v>
          </cell>
          <cell r="AH429">
            <v>3425.9694366549938</v>
          </cell>
          <cell r="AM429">
            <v>3452.4963770000031</v>
          </cell>
          <cell r="AN429">
            <v>1641.2148377956182</v>
          </cell>
          <cell r="AO429">
            <v>771.77123477156238</v>
          </cell>
          <cell r="AP429">
            <v>1507.5762120804429</v>
          </cell>
          <cell r="AQ429">
            <v>1001.3349823002827</v>
          </cell>
          <cell r="AR429">
            <v>1700.0322900505889</v>
          </cell>
          <cell r="AS429">
            <v>1650.1106869798568</v>
          </cell>
          <cell r="AT429">
            <v>1716.8234749266594</v>
          </cell>
        </row>
        <row r="430">
          <cell r="B430">
            <v>3.5271395749569216E-2</v>
          </cell>
          <cell r="C430">
            <v>-3.3478014428031604E-2</v>
          </cell>
          <cell r="D430">
            <v>0.12967938294491524</v>
          </cell>
          <cell r="E430">
            <v>0.22338042381432893</v>
          </cell>
          <cell r="F430">
            <v>9.4101123595505612E-2</v>
          </cell>
          <cell r="G430">
            <v>2.1089463520907688E-2</v>
          </cell>
          <cell r="H430">
            <v>5.3380733070300238E-2</v>
          </cell>
          <cell r="I430">
            <v>0.12957040922190199</v>
          </cell>
          <cell r="N430">
            <v>8.9456753255308399E-2</v>
          </cell>
          <cell r="S430">
            <v>0.192649203624599</v>
          </cell>
          <cell r="X430">
            <v>0.11929786286216791</v>
          </cell>
          <cell r="AC430">
            <v>5.3622559228655525E-2</v>
          </cell>
          <cell r="AH430">
            <v>3.6057291245671239E-2</v>
          </cell>
          <cell r="AM430">
            <v>3.6336479262833017E-2</v>
          </cell>
          <cell r="AN430">
            <v>1.6945926463001172E-2</v>
          </cell>
          <cell r="AO430">
            <v>8.0603003978763008E-3</v>
          </cell>
          <cell r="AP430">
            <v>1.5033753656887371E-2</v>
          </cell>
          <cell r="AQ430">
            <v>9.3269955644524512E-3</v>
          </cell>
          <cell r="AR430">
            <v>1.5231070713490365E-2</v>
          </cell>
          <cell r="AS430">
            <v>1.4230706230074922E-2</v>
          </cell>
          <cell r="AT430">
            <v>1.4249966819140246E-2</v>
          </cell>
        </row>
        <row r="431">
          <cell r="B431">
            <v>-0.15324526134405514</v>
          </cell>
          <cell r="C431">
            <v>-0.17797516317416695</v>
          </cell>
          <cell r="D431">
            <v>-9.5051774364406774E-2</v>
          </cell>
          <cell r="E431">
            <v>-6.7675382792962743E-2</v>
          </cell>
          <cell r="F431">
            <v>-0.13636704119850188</v>
          </cell>
          <cell r="G431">
            <v>-0.16123341812687667</v>
          </cell>
          <cell r="H431">
            <v>-0.12792335249856995</v>
          </cell>
          <cell r="I431">
            <v>-6.4999469740634003E-2</v>
          </cell>
          <cell r="N431">
            <v>-8.712478865198392E-2</v>
          </cell>
          <cell r="S431">
            <v>-6.7972989799849309E-2</v>
          </cell>
          <cell r="X431">
            <v>-8.4707136559289076E-2</v>
          </cell>
          <cell r="AC431">
            <v>-9.6911650202630165E-2</v>
          </cell>
          <cell r="AH431">
            <v>-8.8582659939083708E-2</v>
          </cell>
          <cell r="AM431">
            <v>-9.121755141264655E-2</v>
          </cell>
          <cell r="AN431">
            <v>-8.1231498356869006E-2</v>
          </cell>
          <cell r="AO431">
            <v>-9.6588129834300596E-2</v>
          </cell>
          <cell r="AP431">
            <v>-0.10107278704725019</v>
          </cell>
          <cell r="AQ431">
            <v>-0.12286112727841822</v>
          </cell>
          <cell r="AR431">
            <v>-0.12307223634774088</v>
          </cell>
          <cell r="AS431">
            <v>-0.12902372654022662</v>
          </cell>
          <cell r="AT431">
            <v>-0.13057171144007218</v>
          </cell>
        </row>
        <row r="432">
          <cell r="B432">
            <v>243.15400000000045</v>
          </cell>
          <cell r="C432">
            <v>-4043.9814000000006</v>
          </cell>
          <cell r="D432">
            <v>4730.7862000000005</v>
          </cell>
          <cell r="E432">
            <v>9500</v>
          </cell>
          <cell r="F432">
            <v>2865</v>
          </cell>
          <cell r="G432">
            <v>-1655</v>
          </cell>
          <cell r="H432">
            <v>44</v>
          </cell>
          <cell r="I432">
            <v>4453</v>
          </cell>
          <cell r="J432">
            <v>1288</v>
          </cell>
          <cell r="K432">
            <v>1128</v>
          </cell>
          <cell r="L432">
            <v>130</v>
          </cell>
          <cell r="M432">
            <v>1189</v>
          </cell>
          <cell r="N432">
            <v>3735</v>
          </cell>
          <cell r="O432">
            <v>2155</v>
          </cell>
          <cell r="P432">
            <v>1853</v>
          </cell>
          <cell r="Q432">
            <v>2499</v>
          </cell>
          <cell r="R432">
            <v>3817</v>
          </cell>
          <cell r="S432">
            <v>10324</v>
          </cell>
          <cell r="T432">
            <v>2494</v>
          </cell>
          <cell r="U432">
            <v>1728</v>
          </cell>
          <cell r="V432">
            <v>1024</v>
          </cell>
          <cell r="W432">
            <v>1496</v>
          </cell>
          <cell r="X432">
            <v>6742</v>
          </cell>
          <cell r="Y432">
            <v>435.52105279261923</v>
          </cell>
          <cell r="Z432">
            <v>210.2639202033406</v>
          </cell>
          <cell r="AA432">
            <v>-234.23669848776808</v>
          </cell>
          <cell r="AB432">
            <v>910.94238684437096</v>
          </cell>
          <cell r="AC432">
            <v>1322.4906613525673</v>
          </cell>
          <cell r="AD432">
            <v>570.43484632237414</v>
          </cell>
          <cell r="AE432">
            <v>163.52059291374826</v>
          </cell>
          <cell r="AF432">
            <v>-160.85700369560891</v>
          </cell>
          <cell r="AG432">
            <v>-179.18356699600736</v>
          </cell>
          <cell r="AH432">
            <v>401.41486854450341</v>
          </cell>
          <cell r="AM432">
            <v>-44.503622999996878</v>
          </cell>
          <cell r="AN432">
            <v>-1603.8285300000025</v>
          </cell>
          <cell r="AO432">
            <v>-2907.5476261429576</v>
          </cell>
          <cell r="AP432">
            <v>-2422.6975758492008</v>
          </cell>
          <cell r="AQ432">
            <v>-4706.8609552870439</v>
          </cell>
          <cell r="AR432">
            <v>-4454.7927542844373</v>
          </cell>
          <cell r="AS432">
            <v>-4977.628996001702</v>
          </cell>
          <cell r="AT432">
            <v>-5350.9180568475422</v>
          </cell>
        </row>
        <row r="433">
          <cell r="B433">
            <v>5.0627986789201704E-3</v>
          </cell>
          <cell r="C433">
            <v>-7.1821998756441088E-2</v>
          </cell>
          <cell r="D433">
            <v>0.10630487528336865</v>
          </cell>
          <cell r="E433">
            <v>0.19631027069714385</v>
          </cell>
          <cell r="F433">
            <v>5.365168539325843E-2</v>
          </cell>
          <cell r="G433">
            <v>-2.739643809034711E-2</v>
          </cell>
          <cell r="H433">
            <v>7.3490370935331997E-4</v>
          </cell>
          <cell r="I433">
            <v>7.6329809798270892E-2</v>
          </cell>
          <cell r="N433">
            <v>4.8388265518982891E-2</v>
          </cell>
          <cell r="S433">
            <v>0.14635102120826785</v>
          </cell>
          <cell r="X433">
            <v>7.6237553688790149E-2</v>
          </cell>
          <cell r="AC433">
            <v>1.3855163187280656E-2</v>
          </cell>
          <cell r="AH433">
            <v>4.2247699791460713E-3</v>
          </cell>
          <cell r="AM433">
            <v>-4.6838716038436075E-4</v>
          </cell>
          <cell r="AN433">
            <v>-1.6559904104417957E-2</v>
          </cell>
          <cell r="AO433">
            <v>-3.0366132128235048E-2</v>
          </cell>
          <cell r="AP433">
            <v>-2.4159467527145907E-2</v>
          </cell>
          <cell r="AQ433">
            <v>-4.3842342501214625E-2</v>
          </cell>
          <cell r="AR433">
            <v>-3.9911749824723432E-2</v>
          </cell>
          <cell r="AS433">
            <v>-4.2927529967126198E-2</v>
          </cell>
          <cell r="AT433">
            <v>-4.4413654563567294E-2</v>
          </cell>
        </row>
        <row r="434">
          <cell r="B434">
            <v>-4174.8459999999995</v>
          </cell>
          <cell r="C434">
            <v>-7249.9814000000006</v>
          </cell>
          <cell r="D434">
            <v>1005.7862000000005</v>
          </cell>
          <cell r="E434">
            <v>6302</v>
          </cell>
          <cell r="F434">
            <v>335</v>
          </cell>
          <cell r="G434">
            <v>-4498</v>
          </cell>
          <cell r="H434">
            <v>-2692.7672000000002</v>
          </cell>
          <cell r="I434">
            <v>1623</v>
          </cell>
          <cell r="J434">
            <v>665.58600000000001</v>
          </cell>
          <cell r="K434">
            <v>156.68799999999999</v>
          </cell>
          <cell r="L434">
            <v>-433.79999999999995</v>
          </cell>
          <cell r="M434">
            <v>190.73299999999995</v>
          </cell>
          <cell r="N434">
            <v>579.20699999999988</v>
          </cell>
          <cell r="O434">
            <v>1716.16</v>
          </cell>
          <cell r="P434">
            <v>947.05</v>
          </cell>
          <cell r="Q434">
            <v>2036</v>
          </cell>
          <cell r="R434">
            <v>2922</v>
          </cell>
          <cell r="S434">
            <v>7621.2100000000009</v>
          </cell>
          <cell r="T434">
            <v>2050.37</v>
          </cell>
          <cell r="U434">
            <v>957.54</v>
          </cell>
          <cell r="V434">
            <v>457.63</v>
          </cell>
          <cell r="W434">
            <v>721.15999999999985</v>
          </cell>
          <cell r="X434">
            <v>4186.7</v>
          </cell>
          <cell r="Y434">
            <v>-104.81623841505345</v>
          </cell>
          <cell r="Z434">
            <v>-433.55685955433205</v>
          </cell>
          <cell r="AA434">
            <v>-786.6757184554416</v>
          </cell>
          <cell r="AB434">
            <v>171.39163562669734</v>
          </cell>
          <cell r="AC434">
            <v>-1153.6571807981259</v>
          </cell>
          <cell r="AD434">
            <v>22.434846322373687</v>
          </cell>
          <cell r="AE434">
            <v>-458.47940708625174</v>
          </cell>
          <cell r="AF434">
            <v>-760.38613840463984</v>
          </cell>
          <cell r="AG434">
            <v>-943.78567045503894</v>
          </cell>
          <cell r="AH434">
            <v>-2132.7163696235575</v>
          </cell>
          <cell r="AM434">
            <v>-2523.173622999997</v>
          </cell>
          <cell r="AN434">
            <v>-4076.9932356658787</v>
          </cell>
          <cell r="AO434">
            <v>-5380.6723318088334</v>
          </cell>
          <cell r="AP434">
            <v>-5653.3516654913001</v>
          </cell>
          <cell r="AQ434">
            <v>-7929.1990309570683</v>
          </cell>
          <cell r="AR434">
            <v>-7943.6614303001916</v>
          </cell>
          <cell r="AS434">
            <v>-8877.9083135187739</v>
          </cell>
          <cell r="AT434">
            <v>-9538.2602527050276</v>
          </cell>
        </row>
        <row r="435">
          <cell r="B435">
            <v>-8.6926000861573802E-2</v>
          </cell>
          <cell r="C435">
            <v>-0.12876126361387841</v>
          </cell>
          <cell r="D435">
            <v>2.2600889584216112E-2</v>
          </cell>
          <cell r="E435">
            <v>0.13022603430877899</v>
          </cell>
          <cell r="F435">
            <v>6.2734082397003744E-3</v>
          </cell>
          <cell r="G435">
            <v>-7.4458718145245503E-2</v>
          </cell>
          <cell r="H435">
            <v>-4.4975559175112576E-2</v>
          </cell>
          <cell r="I435">
            <v>2.7820184438040345E-2</v>
          </cell>
          <cell r="N435">
            <v>7.5038345666542218E-3</v>
          </cell>
          <cell r="S435">
            <v>0.10803679449270275</v>
          </cell>
          <cell r="X435">
            <v>4.7342593596686099E-2</v>
          </cell>
          <cell r="AC435">
            <v>-1.2086367767458223E-2</v>
          </cell>
          <cell r="AH435">
            <v>-2.244619419576898E-2</v>
          </cell>
          <cell r="AM435">
            <v>-2.6555638592250592E-2</v>
          </cell>
          <cell r="AN435">
            <v>-4.2095907233292283E-2</v>
          </cell>
          <cell r="AO435">
            <v>-5.6195195393305683E-2</v>
          </cell>
          <cell r="AP435">
            <v>-5.637598656287042E-2</v>
          </cell>
          <cell r="AQ435">
            <v>-7.3857006395107908E-2</v>
          </cell>
          <cell r="AR435">
            <v>-7.116951229516226E-2</v>
          </cell>
          <cell r="AS435">
            <v>-7.6563897285253923E-2</v>
          </cell>
          <cell r="AT435">
            <v>-7.9169404483578162E-2</v>
          </cell>
        </row>
        <row r="436">
          <cell r="B436">
            <v>-11331.846</v>
          </cell>
          <cell r="C436">
            <v>-13428.981400000001</v>
          </cell>
          <cell r="D436">
            <v>-7373.2137999999995</v>
          </cell>
          <cell r="E436">
            <v>-5578</v>
          </cell>
          <cell r="F436">
            <v>-9191</v>
          </cell>
          <cell r="G436">
            <v>-13477</v>
          </cell>
          <cell r="H436">
            <v>-11790.7672</v>
          </cell>
          <cell r="I436">
            <v>-6946</v>
          </cell>
          <cell r="J436">
            <v>-1331.414</v>
          </cell>
          <cell r="K436">
            <v>-2467.3119999999999</v>
          </cell>
          <cell r="L436">
            <v>-2678.8</v>
          </cell>
          <cell r="M436">
            <v>-1959.2670000000001</v>
          </cell>
          <cell r="N436">
            <v>-8436.7929999999997</v>
          </cell>
          <cell r="O436">
            <v>-867.83999999999992</v>
          </cell>
          <cell r="P436">
            <v>-2240.9499999999998</v>
          </cell>
          <cell r="Q436">
            <v>-1592</v>
          </cell>
          <cell r="R436">
            <v>-1594</v>
          </cell>
          <cell r="S436">
            <v>-6294.7899999999991</v>
          </cell>
          <cell r="T436">
            <v>-1543.63</v>
          </cell>
          <cell r="U436">
            <v>-2885.46</v>
          </cell>
          <cell r="V436">
            <v>-3422.37</v>
          </cell>
          <cell r="W436">
            <v>-2654.84</v>
          </cell>
          <cell r="X436">
            <v>-10609.3</v>
          </cell>
          <cell r="Y436">
            <v>-2474.1064985130638</v>
          </cell>
          <cell r="Z436">
            <v>-2743.1864275368516</v>
          </cell>
          <cell r="AA436">
            <v>-3087.9997636066387</v>
          </cell>
          <cell r="AB436">
            <v>-2736.7150635133848</v>
          </cell>
          <cell r="AC436">
            <v>-9446.7798371192439</v>
          </cell>
          <cell r="AD436">
            <v>-2350.1480336776267</v>
          </cell>
          <cell r="AE436">
            <v>-2776.3867040862519</v>
          </cell>
          <cell r="AF436">
            <v>-2834.2470889046399</v>
          </cell>
          <cell r="AG436">
            <v>-2731.877187264286</v>
          </cell>
          <cell r="AH436">
            <v>-9726.9816555454254</v>
          </cell>
          <cell r="AM436">
            <v>-11278.929999999998</v>
          </cell>
          <cell r="AN436">
            <v>-8429.0418579887428</v>
          </cell>
          <cell r="AO436">
            <v>-10265.200954131698</v>
          </cell>
          <cell r="AP436">
            <v>-11244.058406570688</v>
          </cell>
          <cell r="AQ436">
            <v>-12431.513229464341</v>
          </cell>
          <cell r="AR436">
            <v>-14275.681934142523</v>
          </cell>
          <cell r="AS436">
            <v>-15820.101165268123</v>
          </cell>
          <cell r="AT436">
            <v>-17474.605744648008</v>
          </cell>
        </row>
        <row r="437">
          <cell r="B437">
            <v>-0.23594452469844915</v>
          </cell>
          <cell r="C437">
            <v>-0.23850166210237031</v>
          </cell>
          <cell r="D437">
            <v>-0.16568251878442794</v>
          </cell>
          <cell r="E437">
            <v>-0.11526512525775456</v>
          </cell>
          <cell r="F437">
            <v>-0.17211610486891385</v>
          </cell>
          <cell r="G437">
            <v>-0.22309474087227071</v>
          </cell>
          <cell r="H437">
            <v>-0.19693360344094221</v>
          </cell>
          <cell r="I437">
            <v>-0.11906284726224785</v>
          </cell>
          <cell r="N437">
            <v>-0.10930168134208734</v>
          </cell>
          <cell r="S437">
            <v>-8.9233721889925635E-2</v>
          </cell>
          <cell r="X437">
            <v>-0.11996841862214198</v>
          </cell>
          <cell r="AC437">
            <v>-9.8969830232098849E-2</v>
          </cell>
          <cell r="AH437">
            <v>-0.10237353747024171</v>
          </cell>
          <cell r="AM437">
            <v>-0.1187073240053815</v>
          </cell>
          <cell r="AN437">
            <v>-8.703182556580305E-2</v>
          </cell>
          <cell r="AO437">
            <v>-0.10720871627116087</v>
          </cell>
          <cell r="AP437">
            <v>-0.11212726947632244</v>
          </cell>
          <cell r="AQ437">
            <v>-0.1157940856957646</v>
          </cell>
          <cell r="AR437">
            <v>-0.1278998771345404</v>
          </cell>
          <cell r="AS437">
            <v>-0.13643400651204002</v>
          </cell>
          <cell r="AT437">
            <v>-0.14504260669515201</v>
          </cell>
        </row>
        <row r="438">
          <cell r="B438">
            <v>-0.27435593087326765</v>
          </cell>
          <cell r="C438">
            <v>-0.27323035748917751</v>
          </cell>
          <cell r="D438">
            <v>-0.21169687536756615</v>
          </cell>
          <cell r="E438">
            <v>-0.16060875412642131</v>
          </cell>
          <cell r="F438">
            <v>-0.22047550590219223</v>
          </cell>
          <cell r="G438">
            <v>-0.27550113568439927</v>
          </cell>
          <cell r="H438">
            <v>-0.23954926224799286</v>
          </cell>
          <cell r="I438">
            <v>-0.14748546378798261</v>
          </cell>
          <cell r="N438">
            <v>-0.13220886587989483</v>
          </cell>
          <cell r="S438">
            <v>-0.12157549063967447</v>
          </cell>
          <cell r="X438">
            <v>-0.15157671721587088</v>
          </cell>
          <cell r="AC438">
            <v>-0.11688286281080534</v>
          </cell>
          <cell r="AH438">
            <v>-0.11832974529205748</v>
          </cell>
          <cell r="AM438">
            <v>-0.13720935859954678</v>
          </cell>
          <cell r="AN438">
            <v>-9.7972461812279615E-2</v>
          </cell>
          <cell r="AO438">
            <v>-0.12086073287946175</v>
          </cell>
          <cell r="AP438">
            <v>-0.12802555205169786</v>
          </cell>
          <cell r="AQ438">
            <v>-0.13240539566575957</v>
          </cell>
          <cell r="AR438">
            <v>-0.14658599873665831</v>
          </cell>
          <cell r="AS438">
            <v>-0.15674908999703077</v>
          </cell>
          <cell r="AT438">
            <v>-0.1670495405209402</v>
          </cell>
        </row>
        <row r="439">
          <cell r="B439">
            <v>8410</v>
          </cell>
          <cell r="C439">
            <v>7475</v>
          </cell>
          <cell r="D439">
            <v>9549</v>
          </cell>
          <cell r="E439">
            <v>14030</v>
          </cell>
          <cell r="F439">
            <v>11115</v>
          </cell>
          <cell r="G439">
            <v>9724</v>
          </cell>
          <cell r="H439">
            <v>9798</v>
          </cell>
          <cell r="I439">
            <v>9487</v>
          </cell>
          <cell r="J439">
            <v>2389</v>
          </cell>
          <cell r="K439">
            <v>2976</v>
          </cell>
          <cell r="L439">
            <v>2565</v>
          </cell>
          <cell r="M439">
            <v>2525</v>
          </cell>
          <cell r="N439">
            <v>10455</v>
          </cell>
          <cell r="O439">
            <v>2810</v>
          </cell>
          <cell r="P439">
            <v>3430</v>
          </cell>
          <cell r="Q439">
            <v>3968</v>
          </cell>
          <cell r="R439">
            <v>4911</v>
          </cell>
          <cell r="S439">
            <v>15119.06</v>
          </cell>
          <cell r="T439">
            <v>3568</v>
          </cell>
          <cell r="U439">
            <v>3988</v>
          </cell>
          <cell r="V439">
            <v>3972</v>
          </cell>
          <cell r="W439">
            <v>3663</v>
          </cell>
          <cell r="X439">
            <v>15191</v>
          </cell>
          <cell r="Y439">
            <v>2718.8724000000002</v>
          </cell>
          <cell r="Z439">
            <v>2632.1308800000006</v>
          </cell>
          <cell r="AA439">
            <v>2623.6531760000003</v>
          </cell>
          <cell r="AB439">
            <v>3238.0462400000006</v>
          </cell>
          <cell r="AC439">
            <v>11212.702696000004</v>
          </cell>
          <cell r="AD439">
            <v>2649.5828800000004</v>
          </cell>
          <cell r="AE439">
            <v>2496.9072970000002</v>
          </cell>
          <cell r="AF439">
            <v>2495.3433880000002</v>
          </cell>
          <cell r="AG439">
            <v>2252.5429360000003</v>
          </cell>
          <cell r="AH439">
            <v>9894.3765010000006</v>
          </cell>
          <cell r="AM439">
            <v>9697.7563770000015</v>
          </cell>
          <cell r="AN439">
            <v>6203.365730999999</v>
          </cell>
          <cell r="AO439">
            <v>6735.8457309999994</v>
          </cell>
          <cell r="AP439">
            <v>8076.8975820498745</v>
          </cell>
          <cell r="AQ439">
            <v>7804.4310655457566</v>
          </cell>
          <cell r="AR439">
            <v>7895.3497431124124</v>
          </cell>
          <cell r="AS439">
            <v>8269.4288487404156</v>
          </cell>
          <cell r="AT439">
            <v>9119.7289412931441</v>
          </cell>
        </row>
        <row r="440">
          <cell r="X440">
            <v>103</v>
          </cell>
          <cell r="AC440">
            <v>-1595.2279160506928</v>
          </cell>
          <cell r="AH440">
            <v>-958.17735838738076</v>
          </cell>
          <cell r="AM440">
            <v>98</v>
          </cell>
          <cell r="AN440">
            <v>-893.43710867713469</v>
          </cell>
          <cell r="AO440">
            <v>-893.43710867713469</v>
          </cell>
          <cell r="AP440">
            <v>-1414.5955320104681</v>
          </cell>
          <cell r="AQ440">
            <v>-2281.1509086771348</v>
          </cell>
          <cell r="AR440">
            <v>-1502.558158677135</v>
          </cell>
          <cell r="AS440">
            <v>-1586.75</v>
          </cell>
          <cell r="AT440">
            <v>-1836.6750000000002</v>
          </cell>
        </row>
        <row r="441">
          <cell r="B441">
            <v>-3074</v>
          </cell>
          <cell r="C441">
            <v>-1763</v>
          </cell>
          <cell r="D441">
            <v>-2368</v>
          </cell>
          <cell r="E441">
            <v>-765</v>
          </cell>
          <cell r="F441">
            <v>-592</v>
          </cell>
          <cell r="G441">
            <v>-1745</v>
          </cell>
          <cell r="H441">
            <v>-1713.7672000000002</v>
          </cell>
          <cell r="I441">
            <v>-1895</v>
          </cell>
          <cell r="J441">
            <v>-303.41399999999999</v>
          </cell>
          <cell r="K441">
            <v>-656.31200000000001</v>
          </cell>
          <cell r="L441">
            <v>-305.79999999999995</v>
          </cell>
          <cell r="M441">
            <v>-645.26700000000005</v>
          </cell>
          <cell r="N441">
            <v>-1910.7930000000001</v>
          </cell>
          <cell r="O441">
            <v>-226.83999999999997</v>
          </cell>
          <cell r="P441">
            <v>-719.95</v>
          </cell>
          <cell r="Q441">
            <v>-189</v>
          </cell>
          <cell r="R441">
            <v>-589</v>
          </cell>
          <cell r="S441">
            <v>-1724.73</v>
          </cell>
          <cell r="T441">
            <v>-481.63</v>
          </cell>
          <cell r="U441">
            <v>-619.46</v>
          </cell>
          <cell r="V441">
            <v>-435.37</v>
          </cell>
          <cell r="W441">
            <v>-469.84000000000003</v>
          </cell>
          <cell r="X441">
            <v>-2006.3000000000002</v>
          </cell>
          <cell r="Y441">
            <v>-162.01822870767325</v>
          </cell>
          <cell r="Z441">
            <v>-288.15136491392332</v>
          </cell>
          <cell r="AA441">
            <v>-195.14701808105872</v>
          </cell>
          <cell r="AB441">
            <v>-377.23345189118737</v>
          </cell>
          <cell r="AC441">
            <v>-1022.5500635938424</v>
          </cell>
          <cell r="AD441">
            <v>-280</v>
          </cell>
          <cell r="AE441">
            <v>-475</v>
          </cell>
          <cell r="AF441">
            <v>-148.04669720903149</v>
          </cell>
          <cell r="AG441">
            <v>-268.15068426827833</v>
          </cell>
          <cell r="AH441">
            <v>-1171.1973814773098</v>
          </cell>
          <cell r="AM441">
            <v>-1468.67</v>
          </cell>
          <cell r="AN441">
            <v>-1545.5097056658749</v>
          </cell>
          <cell r="AO441">
            <v>-1545.4697056658749</v>
          </cell>
          <cell r="AP441">
            <v>-2189.5578306820817</v>
          </cell>
          <cell r="AQ441">
            <v>-2245.1656492586735</v>
          </cell>
          <cell r="AR441">
            <v>-3472.2069980118058</v>
          </cell>
          <cell r="AS441">
            <v>-4204.2249111667825</v>
          </cell>
          <cell r="AT441">
            <v>-4885.3939689609197</v>
          </cell>
        </row>
        <row r="442">
          <cell r="B442">
            <v>1380</v>
          </cell>
          <cell r="C442">
            <v>3648</v>
          </cell>
          <cell r="D442">
            <v>-3403</v>
          </cell>
          <cell r="E442">
            <v>-10045</v>
          </cell>
          <cell r="F442">
            <v>-4433</v>
          </cell>
          <cell r="G442">
            <v>471</v>
          </cell>
          <cell r="H442">
            <v>-1482.2327999999998</v>
          </cell>
          <cell r="I442">
            <v>-5664</v>
          </cell>
          <cell r="J442">
            <v>-1722.5860000000002</v>
          </cell>
          <cell r="K442">
            <v>-1409.6880000000001</v>
          </cell>
          <cell r="L442">
            <v>-704.19999999999982</v>
          </cell>
          <cell r="M442">
            <v>-1157.7330000000002</v>
          </cell>
          <cell r="N442">
            <v>-4994.2069999999985</v>
          </cell>
          <cell r="O442">
            <v>-2644.16</v>
          </cell>
          <cell r="P442">
            <v>-1903.0500000000002</v>
          </cell>
          <cell r="Q442">
            <v>-3192</v>
          </cell>
          <cell r="R442">
            <v>-4126</v>
          </cell>
          <cell r="S442">
            <v>-11865.27</v>
          </cell>
          <cell r="T442">
            <v>-2794.37</v>
          </cell>
          <cell r="U442">
            <v>-1951.54</v>
          </cell>
          <cell r="V442">
            <v>-1706.63</v>
          </cell>
          <cell r="W442">
            <v>-2091.16</v>
          </cell>
          <cell r="X442">
            <v>-8543.7000000000007</v>
          </cell>
          <cell r="Y442">
            <v>-1050.2955606477908</v>
          </cell>
          <cell r="Z442">
            <v>-810.58791782533081</v>
          </cell>
          <cell r="AA442">
            <v>-656.49095420995127</v>
          </cell>
          <cell r="AB442">
            <v>-1578.4081324447466</v>
          </cell>
          <cell r="AC442">
            <v>-4095.7825651278217</v>
          </cell>
          <cell r="AD442">
            <v>-1027.4348463223737</v>
          </cell>
          <cell r="AE442">
            <v>-365.52059291374826</v>
          </cell>
          <cell r="AF442">
            <v>-478.78334029609232</v>
          </cell>
          <cell r="AG442">
            <v>-383.03327564547089</v>
          </cell>
          <cell r="AH442">
            <v>-2254.7720551776838</v>
          </cell>
          <cell r="AM442">
            <v>-1983.826377000003</v>
          </cell>
          <cell r="AN442">
            <v>-95.705132129744015</v>
          </cell>
          <cell r="AO442">
            <v>773.69847089431278</v>
          </cell>
          <cell r="AP442">
            <v>681.98161860163964</v>
          </cell>
          <cell r="AQ442">
            <v>1243.8306669583908</v>
          </cell>
          <cell r="AR442">
            <v>1772.1747079612178</v>
          </cell>
          <cell r="AS442" t="e">
            <v>#REF!</v>
          </cell>
          <cell r="AT442" t="e">
            <v>#REF!</v>
          </cell>
        </row>
        <row r="443">
          <cell r="B443">
            <v>-3074</v>
          </cell>
          <cell r="C443">
            <v>-1763</v>
          </cell>
          <cell r="D443">
            <v>-2368</v>
          </cell>
          <cell r="E443">
            <v>-765</v>
          </cell>
          <cell r="F443">
            <v>-592</v>
          </cell>
          <cell r="G443">
            <v>-1745</v>
          </cell>
          <cell r="H443">
            <v>-1713.7672000000002</v>
          </cell>
          <cell r="I443">
            <v>-1895</v>
          </cell>
          <cell r="J443">
            <v>-303.41399999999999</v>
          </cell>
          <cell r="K443">
            <v>-656.31200000000001</v>
          </cell>
          <cell r="L443">
            <v>-305.79999999999995</v>
          </cell>
          <cell r="M443">
            <v>-645.26700000000005</v>
          </cell>
          <cell r="N443">
            <v>-1910.7930000000001</v>
          </cell>
          <cell r="O443">
            <v>-226.83999999999997</v>
          </cell>
          <cell r="P443">
            <v>-719.95</v>
          </cell>
          <cell r="Q443">
            <v>-189</v>
          </cell>
          <cell r="R443">
            <v>-589</v>
          </cell>
          <cell r="S443">
            <v>-1724.73</v>
          </cell>
          <cell r="T443">
            <v>-481.63</v>
          </cell>
          <cell r="U443">
            <v>-619.46</v>
          </cell>
          <cell r="V443">
            <v>-435.37</v>
          </cell>
          <cell r="W443">
            <v>-469.84000000000003</v>
          </cell>
          <cell r="X443">
            <v>-2006.3000000000002</v>
          </cell>
          <cell r="Y443">
            <v>-162.01822870767325</v>
          </cell>
          <cell r="Z443">
            <v>-288.15136491392332</v>
          </cell>
          <cell r="AA443">
            <v>-195.14701808105872</v>
          </cell>
          <cell r="AB443">
            <v>-377.23345189118737</v>
          </cell>
          <cell r="AC443">
            <v>-1022.5500635938424</v>
          </cell>
          <cell r="AD443">
            <v>-280</v>
          </cell>
          <cell r="AE443">
            <v>-475</v>
          </cell>
          <cell r="AF443">
            <v>-148.04669720903149</v>
          </cell>
          <cell r="AG443">
            <v>-268.15068426827833</v>
          </cell>
          <cell r="AH443">
            <v>-1171.1973814773098</v>
          </cell>
          <cell r="AM443">
            <v>-1468.67</v>
          </cell>
          <cell r="AN443">
            <v>-1545.5097056658749</v>
          </cell>
          <cell r="AO443">
            <v>-1545.4697056658749</v>
          </cell>
          <cell r="AP443">
            <v>-2189.5578306820817</v>
          </cell>
          <cell r="AQ443">
            <v>-2245.1656492586735</v>
          </cell>
          <cell r="AR443">
            <v>-3472.2069980118058</v>
          </cell>
          <cell r="AS443">
            <v>-4204.2249111667825</v>
          </cell>
          <cell r="AT443">
            <v>-4885.3939689609197</v>
          </cell>
        </row>
        <row r="444">
          <cell r="B444">
            <v>9402</v>
          </cell>
          <cell r="C444">
            <v>6607</v>
          </cell>
          <cell r="D444">
            <v>7546</v>
          </cell>
          <cell r="E444">
            <v>11759</v>
          </cell>
          <cell r="F444">
            <v>14105</v>
          </cell>
          <cell r="G444">
            <v>13001</v>
          </cell>
          <cell r="H444">
            <v>12656</v>
          </cell>
          <cell r="I444">
            <v>11507</v>
          </cell>
          <cell r="J444">
            <v>11188</v>
          </cell>
          <cell r="K444">
            <v>10548</v>
          </cell>
          <cell r="L444">
            <v>9207</v>
          </cell>
          <cell r="M444">
            <v>9723</v>
          </cell>
          <cell r="N444">
            <v>9723</v>
          </cell>
          <cell r="O444">
            <v>9982</v>
          </cell>
          <cell r="P444">
            <v>10708</v>
          </cell>
          <cell r="Q444">
            <v>12684</v>
          </cell>
          <cell r="R444">
            <v>15229</v>
          </cell>
          <cell r="S444">
            <v>15229</v>
          </cell>
          <cell r="T444">
            <v>15976</v>
          </cell>
          <cell r="U444">
            <v>16655</v>
          </cell>
          <cell r="V444">
            <v>18330</v>
          </cell>
          <cell r="W444">
            <v>17818</v>
          </cell>
          <cell r="X444">
            <v>17818</v>
          </cell>
          <cell r="Y444">
            <v>15764</v>
          </cell>
          <cell r="Z444">
            <v>15725.054313912</v>
          </cell>
          <cell r="AA444">
            <v>16232.75346136</v>
          </cell>
          <cell r="AB444">
            <v>16674.507529126</v>
          </cell>
          <cell r="AC444">
            <v>16674.507529126</v>
          </cell>
          <cell r="AD444">
            <v>15796</v>
          </cell>
          <cell r="AE444">
            <v>15499</v>
          </cell>
          <cell r="AF444">
            <v>13064.159296965434</v>
          </cell>
          <cell r="AG444">
            <v>13416.830994935679</v>
          </cell>
          <cell r="AH444">
            <v>13416.830994935679</v>
          </cell>
          <cell r="AM444">
            <v>14849</v>
          </cell>
          <cell r="AN444">
            <v>15522</v>
          </cell>
          <cell r="AO444">
            <v>14383</v>
          </cell>
          <cell r="AP444">
            <v>13841</v>
          </cell>
          <cell r="AQ444">
            <v>11240.404022925053</v>
          </cell>
          <cell r="AR444">
            <v>8463.0829157836779</v>
          </cell>
          <cell r="AS444">
            <v>2849.4439714920627</v>
          </cell>
          <cell r="AT444">
            <v>-2476.9167282660801</v>
          </cell>
        </row>
        <row r="445">
          <cell r="B445">
            <v>10.150607287449393</v>
          </cell>
          <cell r="C445">
            <v>5.3029228814126146</v>
          </cell>
          <cell r="D445">
            <v>9.7242268041237114</v>
          </cell>
          <cell r="E445">
            <v>14.865992414664982</v>
          </cell>
          <cell r="F445">
            <v>12.32774945375091</v>
          </cell>
          <cell r="G445">
            <v>9.0773258858439512</v>
          </cell>
          <cell r="H445">
            <v>9.4465385333084537</v>
          </cell>
          <cell r="I445">
            <v>10.43718820861678</v>
          </cell>
          <cell r="J445">
            <v>9.3545150501672243</v>
          </cell>
          <cell r="K445">
            <v>7.3013382556529764</v>
          </cell>
          <cell r="L445">
            <v>5.5264105642256904</v>
          </cell>
          <cell r="M445">
            <v>7.1143902439024389</v>
          </cell>
          <cell r="N445">
            <v>6.8552291421856646</v>
          </cell>
          <cell r="O445">
            <v>9.2855813953488369</v>
          </cell>
          <cell r="P445">
            <v>7.8370334227860461</v>
          </cell>
          <cell r="Q445">
            <v>9.7619291944586966</v>
          </cell>
          <cell r="R445">
            <v>12.301292407108239</v>
          </cell>
          <cell r="S445">
            <v>12.235404392072843</v>
          </cell>
          <cell r="T445">
            <v>13.287496534516219</v>
          </cell>
          <cell r="U445">
            <v>11.207940780619111</v>
          </cell>
          <cell r="V445">
            <v>10.128937189169276</v>
          </cell>
          <cell r="W445">
            <v>10.935761047463176</v>
          </cell>
          <cell r="X445">
            <v>11.631813730823632</v>
          </cell>
          <cell r="Y445">
            <v>10.525100056695507</v>
          </cell>
          <cell r="Z445">
            <v>9.4557215562051766</v>
          </cell>
          <cell r="AA445">
            <v>8.5593885736559105</v>
          </cell>
          <cell r="AB445">
            <v>8.9882428099897105</v>
          </cell>
          <cell r="AC445">
            <v>9.6490342922486185</v>
          </cell>
          <cell r="AD445">
            <v>10.948793717606382</v>
          </cell>
          <cell r="AE445">
            <v>10.186910753721572</v>
          </cell>
          <cell r="AF445">
            <v>7.8401162812221141</v>
          </cell>
          <cell r="AG445">
            <v>8.3264357349801941</v>
          </cell>
          <cell r="AH445">
            <v>8.5979783231882241</v>
          </cell>
          <cell r="AM445">
            <v>9.3350796311818947</v>
          </cell>
          <cell r="AN445">
            <v>9.6534853589012677</v>
          </cell>
          <cell r="AO445">
            <v>8.6072731839991388</v>
          </cell>
          <cell r="AP445">
            <v>7.7704551526048498</v>
          </cell>
          <cell r="AQ445">
            <v>5.0474351905494093</v>
          </cell>
          <cell r="AR445">
            <v>3.5986773706136828</v>
          </cell>
          <cell r="AS445">
            <v>1.123863726436451</v>
          </cell>
          <cell r="AT445">
            <v>-0.92366581096971967</v>
          </cell>
        </row>
        <row r="446">
          <cell r="B446">
            <v>7.108366935483871</v>
          </cell>
          <cell r="C446">
            <v>4.262351486479222</v>
          </cell>
          <cell r="D446">
            <v>6.6357907078997505</v>
          </cell>
          <cell r="E446">
            <v>10.353510895883778</v>
          </cell>
          <cell r="F446">
            <v>9.8464223385689351</v>
          </cell>
          <cell r="G446">
            <v>7.2868752919196638</v>
          </cell>
          <cell r="H446">
            <v>7.5322994355655704</v>
          </cell>
          <cell r="I446">
            <v>7.948653004835367</v>
          </cell>
          <cell r="J446">
            <v>7.5672755688645985</v>
          </cell>
          <cell r="K446">
            <v>5.7804524111888398</v>
          </cell>
          <cell r="L446">
            <v>4.7370858201275983</v>
          </cell>
          <cell r="M446">
            <v>5.5325346762597576</v>
          </cell>
          <cell r="N446">
            <v>5.5526173983629876</v>
          </cell>
          <cell r="O446">
            <v>7.7084255722243382</v>
          </cell>
          <cell r="P446">
            <v>6.110767650443699</v>
          </cell>
          <cell r="Q446">
            <v>8.3101113780301379</v>
          </cell>
          <cell r="R446">
            <v>9.5280500521376439</v>
          </cell>
          <cell r="S446">
            <v>9.8698462231425168</v>
          </cell>
          <cell r="T446">
            <v>10.435850482185588</v>
          </cell>
          <cell r="U446">
            <v>8.7040062991467586</v>
          </cell>
          <cell r="V446">
            <v>8.338931543119358</v>
          </cell>
          <cell r="W446">
            <v>8.7977958603254862</v>
          </cell>
          <cell r="X446">
            <v>9.2950141936156996</v>
          </cell>
          <cell r="Y446">
            <v>8.8241698948860279</v>
          </cell>
          <cell r="Z446">
            <v>7.8746135898082441</v>
          </cell>
          <cell r="AA446">
            <v>7.3588562081472029</v>
          </cell>
          <cell r="AB446">
            <v>7.4902185063172784</v>
          </cell>
          <cell r="AC446">
            <v>8.1186210508413428</v>
          </cell>
          <cell r="AD446">
            <v>8.9696521274670733</v>
          </cell>
          <cell r="AE446">
            <v>8.1197799594673796</v>
          </cell>
          <cell r="AF446">
            <v>6.5799795959563339</v>
          </cell>
          <cell r="AG446">
            <v>6.7547683696115968</v>
          </cell>
          <cell r="AH446">
            <v>7.0230837795787524</v>
          </cell>
          <cell r="AM446">
            <v>7.7035382027412096</v>
          </cell>
          <cell r="AN446">
            <v>7.941552958393868</v>
          </cell>
          <cell r="AO446">
            <v>7.1286318879204966</v>
          </cell>
          <cell r="AP446">
            <v>6.3021725790051937</v>
          </cell>
          <cell r="AQ446">
            <v>4.2315464216780638</v>
          </cell>
          <cell r="AR446">
            <v>2.9886835491477184</v>
          </cell>
          <cell r="AS446">
            <v>0.92966941592682828</v>
          </cell>
          <cell r="AT446">
            <v>-0.76169771099760619</v>
          </cell>
        </row>
        <row r="447">
          <cell r="B447">
            <v>6.2468301865898903</v>
          </cell>
          <cell r="C447">
            <v>3.8407208254614154</v>
          </cell>
          <cell r="D447">
            <v>5.6779533483822426</v>
          </cell>
          <cell r="E447">
            <v>8.8000000000000007</v>
          </cell>
          <cell r="F447">
            <v>8.9557656464452204</v>
          </cell>
          <cell r="G447">
            <v>6.7606190079132471</v>
          </cell>
          <cell r="H447">
            <v>6.4173425740768284</v>
          </cell>
          <cell r="I447">
            <v>6.7962017085398232</v>
          </cell>
          <cell r="J447">
            <v>6.3299470769351478</v>
          </cell>
          <cell r="K447">
            <v>5.128571657785991</v>
          </cell>
          <cell r="L447">
            <v>4.0761188371410411</v>
          </cell>
          <cell r="M447">
            <v>4.9278368977046005</v>
          </cell>
          <cell r="N447">
            <v>4.737235130996269</v>
          </cell>
          <cell r="O447">
            <v>6.242275661872787</v>
          </cell>
          <cell r="P447">
            <v>4.9715323656613943</v>
          </cell>
          <cell r="Q447">
            <v>7.1525300013245428</v>
          </cell>
          <cell r="R447">
            <v>8.1623293089458944</v>
          </cell>
          <cell r="S447">
            <v>8.2407068460469333</v>
          </cell>
          <cell r="T447">
            <v>8.0161731907065441</v>
          </cell>
          <cell r="U447">
            <v>7.8796167605289069</v>
          </cell>
          <cell r="V447">
            <v>5.1601487296630433</v>
          </cell>
          <cell r="W447">
            <v>7.7024076175157488</v>
          </cell>
          <cell r="X447">
            <v>7.1469841096662048</v>
          </cell>
          <cell r="Y447">
            <v>7.2666359676178862</v>
          </cell>
          <cell r="Z447">
            <v>5.9501634233578358</v>
          </cell>
          <cell r="AA447">
            <v>6.6941519905597104</v>
          </cell>
          <cell r="AB447">
            <v>6.0550438425526103</v>
          </cell>
          <cell r="AC447">
            <v>6.6759038292100543</v>
          </cell>
          <cell r="AD447">
            <v>7.5776300091883311</v>
          </cell>
          <cell r="AE447">
            <v>6.5566155682498168</v>
          </cell>
          <cell r="AF447">
            <v>5.6670165328806643</v>
          </cell>
          <cell r="AG447">
            <v>5.2088549476925001</v>
          </cell>
          <cell r="AH447">
            <v>5.7510278001643327</v>
          </cell>
          <cell r="AN447">
            <v>6.7916232497588549</v>
          </cell>
          <cell r="AO447">
            <v>6.1241492683538512</v>
          </cell>
          <cell r="AP447">
            <v>5.3645576005291513</v>
          </cell>
          <cell r="AQ447">
            <v>3.7007498255605173</v>
          </cell>
          <cell r="AR447">
            <v>2.6029432869297775</v>
          </cell>
          <cell r="AS447">
            <v>0.81357019032509292</v>
          </cell>
          <cell r="AT447">
            <v>-0.6577820232094167</v>
          </cell>
        </row>
        <row r="448">
          <cell r="B448">
            <v>5446</v>
          </cell>
          <cell r="C448">
            <v>2044.3</v>
          </cell>
          <cell r="D448">
            <v>3184</v>
          </cell>
          <cell r="E448">
            <v>7360</v>
          </cell>
          <cell r="F448">
            <v>9743</v>
          </cell>
          <cell r="G448">
            <v>8613</v>
          </cell>
          <cell r="H448">
            <v>8324</v>
          </cell>
          <cell r="I448">
            <v>7230</v>
          </cell>
          <cell r="J448">
            <v>6983</v>
          </cell>
          <cell r="K448">
            <v>6261</v>
          </cell>
          <cell r="L448">
            <v>4934</v>
          </cell>
          <cell r="M448">
            <v>5464</v>
          </cell>
          <cell r="N448">
            <v>5464</v>
          </cell>
          <cell r="O448">
            <v>5752</v>
          </cell>
          <cell r="P448">
            <v>6451</v>
          </cell>
          <cell r="Q448">
            <v>8427</v>
          </cell>
          <cell r="R448">
            <v>10965</v>
          </cell>
          <cell r="S448">
            <v>10965</v>
          </cell>
          <cell r="T448">
            <v>11722</v>
          </cell>
          <cell r="U448">
            <v>12404</v>
          </cell>
          <cell r="V448">
            <v>14082</v>
          </cell>
          <cell r="W448">
            <v>13720</v>
          </cell>
          <cell r="X448">
            <v>13720</v>
          </cell>
          <cell r="Y448">
            <v>11777</v>
          </cell>
          <cell r="Z448">
            <v>11738.054313912</v>
          </cell>
          <cell r="AA448">
            <v>12245.75346136</v>
          </cell>
          <cell r="AB448">
            <v>12687.507529126</v>
          </cell>
          <cell r="AC448">
            <v>12687.507529126</v>
          </cell>
          <cell r="AD448">
            <v>11956</v>
          </cell>
          <cell r="AE448">
            <v>11908</v>
          </cell>
          <cell r="AF448">
            <v>9473.1592969654339</v>
          </cell>
          <cell r="AG448">
            <v>9825.830994935679</v>
          </cell>
          <cell r="AH448">
            <v>9318.830994935679</v>
          </cell>
          <cell r="AM448">
            <v>10751</v>
          </cell>
          <cell r="AN448">
            <v>11424</v>
          </cell>
          <cell r="AO448">
            <v>10285</v>
          </cell>
          <cell r="AP448">
            <v>9743</v>
          </cell>
          <cell r="AQ448">
            <v>7142.4040229250531</v>
          </cell>
          <cell r="AR448">
            <v>4365.0829157836779</v>
          </cell>
          <cell r="AS448">
            <v>-1248.5560285079373</v>
          </cell>
          <cell r="AT448">
            <v>-6574.9167282660801</v>
          </cell>
        </row>
        <row r="449">
          <cell r="B449">
            <v>5.8796221322537114</v>
          </cell>
          <cell r="C449">
            <v>1.6407999464918732</v>
          </cell>
          <cell r="D449">
            <v>4.1030927835051543</v>
          </cell>
          <cell r="E449">
            <v>9.3046776232616946</v>
          </cell>
          <cell r="F449">
            <v>8.5153678077203203</v>
          </cell>
          <cell r="G449">
            <v>6.0136149415255717</v>
          </cell>
          <cell r="H449">
            <v>6.2130994588542636</v>
          </cell>
          <cell r="I449">
            <v>6.5578231292517009</v>
          </cell>
          <cell r="J449">
            <v>5.8386287625418056</v>
          </cell>
          <cell r="K449">
            <v>4.3338717120443002</v>
          </cell>
          <cell r="L449">
            <v>2.9615846338535414</v>
          </cell>
          <cell r="M449">
            <v>3.9980487804878049</v>
          </cell>
          <cell r="N449">
            <v>3.8524089306698004</v>
          </cell>
          <cell r="O449">
            <v>5.3506976744186048</v>
          </cell>
          <cell r="P449">
            <v>4.7213954623078802</v>
          </cell>
          <cell r="Q449">
            <v>6.485633658286301</v>
          </cell>
          <cell r="R449">
            <v>8.8570274636510504</v>
          </cell>
          <cell r="S449">
            <v>8.809587573647562</v>
          </cell>
          <cell r="T449">
            <v>9.7493762129193247</v>
          </cell>
          <cell r="U449">
            <v>8.347240915208614</v>
          </cell>
          <cell r="V449">
            <v>7.7815435623503406</v>
          </cell>
          <cell r="W449">
            <v>8.4206219312602304</v>
          </cell>
          <cell r="X449">
            <v>8.9565879664889572</v>
          </cell>
          <cell r="Y449">
            <v>7.863112367908081</v>
          </cell>
          <cell r="Z449">
            <v>7.0582759835538456</v>
          </cell>
          <cell r="AA449">
            <v>6.4570784311160523</v>
          </cell>
          <cell r="AB449">
            <v>6.8390864393543165</v>
          </cell>
          <cell r="AC449">
            <v>7.3418777147007059</v>
          </cell>
          <cell r="AD449">
            <v>8.2871472326982705</v>
          </cell>
          <cell r="AE449">
            <v>7.8266812862324331</v>
          </cell>
          <cell r="AF449">
            <v>5.6850707918113841</v>
          </cell>
          <cell r="AG449">
            <v>6.0978744051400833</v>
          </cell>
          <cell r="AH449">
            <v>5.9718354447600044</v>
          </cell>
          <cell r="AM449">
            <v>6.7588013411567474</v>
          </cell>
          <cell r="AN449">
            <v>7.1048458149779723</v>
          </cell>
          <cell r="AO449">
            <v>6.1548915175854235</v>
          </cell>
          <cell r="AP449">
            <v>5.4698030887818119</v>
          </cell>
          <cell r="AQ449">
            <v>3.2072531678494056</v>
          </cell>
          <cell r="AR449">
            <v>1.8561232669228209</v>
          </cell>
          <cell r="AS449">
            <v>-0.49244934973361165</v>
          </cell>
          <cell r="AT449">
            <v>-2.4518489953933873</v>
          </cell>
        </row>
        <row r="450">
          <cell r="B450">
            <v>4.117439516129032</v>
          </cell>
          <cell r="C450">
            <v>1.3188323208429655</v>
          </cell>
          <cell r="D450">
            <v>2.7999413747618349</v>
          </cell>
          <cell r="E450">
            <v>6.4802993616552937</v>
          </cell>
          <cell r="F450">
            <v>6.8013961605584639</v>
          </cell>
          <cell r="G450">
            <v>4.8274638019616996</v>
          </cell>
          <cell r="H450">
            <v>4.9540818980442323</v>
          </cell>
          <cell r="I450">
            <v>4.994243610407552</v>
          </cell>
          <cell r="J450">
            <v>4.7231216747748919</v>
          </cell>
          <cell r="K450">
            <v>3.4311160927619766</v>
          </cell>
          <cell r="L450">
            <v>2.5385881868697262</v>
          </cell>
          <cell r="M450">
            <v>3.1090989891065837</v>
          </cell>
          <cell r="N450">
            <v>3.1203848055801053</v>
          </cell>
          <cell r="O450">
            <v>4.4418817763408533</v>
          </cell>
          <cell r="P450">
            <v>3.6814122257202371</v>
          </cell>
          <cell r="Q450">
            <v>5.5210744704083865</v>
          </cell>
          <cell r="R450">
            <v>6.8602711157455687</v>
          </cell>
          <cell r="S450">
            <v>7.1063670521214588</v>
          </cell>
          <cell r="T450">
            <v>7.6570505353141876</v>
          </cell>
          <cell r="U450">
            <v>6.4824073332102303</v>
          </cell>
          <cell r="V450">
            <v>6.4063739219970968</v>
          </cell>
          <cell r="W450">
            <v>6.7743719386948964</v>
          </cell>
          <cell r="X450">
            <v>7.1572339620837013</v>
          </cell>
          <cell r="Y450">
            <v>6.5923781306821079</v>
          </cell>
          <cell r="Z450">
            <v>5.8780491420282921</v>
          </cell>
          <cell r="AA450">
            <v>5.5514142500270074</v>
          </cell>
          <cell r="AB450">
            <v>5.6992509990296858</v>
          </cell>
          <cell r="AC450">
            <v>6.1773977749416273</v>
          </cell>
          <cell r="AD450">
            <v>6.7891340108886</v>
          </cell>
          <cell r="AE450">
            <v>6.2384889191133333</v>
          </cell>
          <cell r="AF450">
            <v>4.7713131374443263</v>
          </cell>
          <cell r="AG450">
            <v>4.946862074568374</v>
          </cell>
          <cell r="AH450">
            <v>4.877972363956296</v>
          </cell>
          <cell r="AM450">
            <v>5.5775297473008782</v>
          </cell>
          <cell r="AN450">
            <v>5.8448847440208445</v>
          </cell>
          <cell r="AO450">
            <v>5.0975442513566227</v>
          </cell>
          <cell r="AP450">
            <v>4.4362450283395418</v>
          </cell>
          <cell r="AQ450">
            <v>2.6888192029171005</v>
          </cell>
          <cell r="AR450">
            <v>1.5415010854658977</v>
          </cell>
          <cell r="AS450">
            <v>-0.40735819527874079</v>
          </cell>
          <cell r="AT450">
            <v>-2.021908514230097</v>
          </cell>
        </row>
        <row r="451">
          <cell r="B451">
            <v>3.6184042965505787</v>
          </cell>
          <cell r="C451">
            <v>1.1883737828803953</v>
          </cell>
          <cell r="D451">
            <v>2.3957863054928517</v>
          </cell>
          <cell r="E451">
            <v>5.5079513564078582</v>
          </cell>
          <cell r="F451">
            <v>6.1861768658855567</v>
          </cell>
          <cell r="G451">
            <v>4.4788255915050224</v>
          </cell>
          <cell r="H451">
            <v>4.2207616613950316</v>
          </cell>
          <cell r="I451">
            <v>4.2701432478267938</v>
          </cell>
          <cell r="J451">
            <v>3.9508420127134549</v>
          </cell>
          <cell r="K451">
            <v>3.0441777729804786</v>
          </cell>
          <cell r="L451">
            <v>2.1843782277021719</v>
          </cell>
          <cell r="M451">
            <v>2.7692791123169735</v>
          </cell>
          <cell r="N451">
            <v>2.6621673100651666</v>
          </cell>
          <cell r="O451">
            <v>3.5970316176209445</v>
          </cell>
          <cell r="P451">
            <v>2.9950836095332138</v>
          </cell>
          <cell r="Q451">
            <v>4.7520001829992058</v>
          </cell>
          <cell r="R451">
            <v>5.8769414191734013</v>
          </cell>
          <cell r="S451">
            <v>5.933373863477879</v>
          </cell>
          <cell r="T451">
            <v>5.8816713909277736</v>
          </cell>
          <cell r="U451">
            <v>5.8684338815731349</v>
          </cell>
          <cell r="V451">
            <v>3.9642779275021809</v>
          </cell>
          <cell r="W451">
            <v>5.9309143850216675</v>
          </cell>
          <cell r="X451">
            <v>5.50323391989114</v>
          </cell>
          <cell r="Y451">
            <v>5.4287726332552557</v>
          </cell>
          <cell r="Z451">
            <v>4.4415326043253307</v>
          </cell>
          <cell r="AA451">
            <v>5.0499710418443415</v>
          </cell>
          <cell r="AB451">
            <v>4.6072373776187314</v>
          </cell>
          <cell r="AC451">
            <v>5.0796450779055347</v>
          </cell>
          <cell r="AD451">
            <v>5.7355117998136036</v>
          </cell>
          <cell r="AE451">
            <v>5.0374977860970915</v>
          </cell>
          <cell r="AF451">
            <v>4.109300042520549</v>
          </cell>
          <cell r="AG451">
            <v>3.8147106729211955</v>
          </cell>
          <cell r="AH451">
            <v>3.9944496682664714</v>
          </cell>
          <cell r="AM451">
            <v>4.6343637667086375</v>
          </cell>
          <cell r="AN451">
            <v>4.9985507025670115</v>
          </cell>
          <cell r="AO451">
            <v>4.3792585152624186</v>
          </cell>
          <cell r="AP451">
            <v>3.7762361608233164</v>
          </cell>
          <cell r="AQ451">
            <v>2.3515391784862421</v>
          </cell>
          <cell r="AR451">
            <v>1.3425442460619992</v>
          </cell>
          <cell r="AS451">
            <v>-0.35648637976652153</v>
          </cell>
          <cell r="AT451">
            <v>-1.746066784804607</v>
          </cell>
        </row>
        <row r="452">
          <cell r="B452">
            <v>9091</v>
          </cell>
          <cell r="C452">
            <v>5413</v>
          </cell>
          <cell r="D452">
            <v>5344</v>
          </cell>
          <cell r="E452">
            <v>7397</v>
          </cell>
          <cell r="F452">
            <v>10264</v>
          </cell>
          <cell r="G452">
            <v>9180</v>
          </cell>
          <cell r="H452">
            <v>8324</v>
          </cell>
          <cell r="I452">
            <v>7262</v>
          </cell>
          <cell r="J452">
            <v>6810</v>
          </cell>
          <cell r="K452">
            <v>6544</v>
          </cell>
          <cell r="L452">
            <v>5399</v>
          </cell>
          <cell r="M452">
            <v>6194</v>
          </cell>
          <cell r="N452">
            <v>6194</v>
          </cell>
          <cell r="O452">
            <v>6561</v>
          </cell>
          <cell r="P452">
            <v>7679</v>
          </cell>
          <cell r="Q452">
            <v>9193</v>
          </cell>
          <cell r="R452">
            <v>12038</v>
          </cell>
          <cell r="S452">
            <v>12038</v>
          </cell>
          <cell r="T452">
            <v>13044</v>
          </cell>
          <cell r="U452">
            <v>14008</v>
          </cell>
          <cell r="V452">
            <v>15795</v>
          </cell>
          <cell r="W452">
            <v>15659</v>
          </cell>
          <cell r="X452">
            <v>15659</v>
          </cell>
          <cell r="Y452">
            <v>13889</v>
          </cell>
          <cell r="Z452">
            <v>14033</v>
          </cell>
          <cell r="AA452">
            <v>14579</v>
          </cell>
          <cell r="AB452">
            <v>15204</v>
          </cell>
          <cell r="AC452">
            <v>15204</v>
          </cell>
          <cell r="AD452">
            <v>13924</v>
          </cell>
          <cell r="AE452">
            <v>14100</v>
          </cell>
          <cell r="AF452">
            <v>11707.072198626121</v>
          </cell>
          <cell r="AG452">
            <v>12205.561629350095</v>
          </cell>
          <cell r="AH452">
            <v>12205.561629350095</v>
          </cell>
          <cell r="AM452">
            <v>13599</v>
          </cell>
          <cell r="AN452">
            <v>14737.755326592</v>
          </cell>
          <cell r="AO452">
            <v>13598.755326592</v>
          </cell>
          <cell r="AP452">
            <v>13598.667413839999</v>
          </cell>
          <cell r="AQ452">
            <v>11216.507229204452</v>
          </cell>
          <cell r="AR452">
            <v>8439.1844124789768</v>
          </cell>
          <cell r="AS452">
            <v>2825.5437869220627</v>
          </cell>
          <cell r="AT452">
            <v>-2500.8169128360801</v>
          </cell>
        </row>
        <row r="453">
          <cell r="B453">
            <v>9.8148448043184882</v>
          </cell>
          <cell r="C453">
            <v>4.3445923349608719</v>
          </cell>
          <cell r="D453">
            <v>6.8865979381443303</v>
          </cell>
          <cell r="E453">
            <v>9.3514538558786349</v>
          </cell>
          <cell r="F453">
            <v>8.9707210487982518</v>
          </cell>
          <cell r="G453">
            <v>6.4094955489614245</v>
          </cell>
          <cell r="H453">
            <v>6.2130994588542636</v>
          </cell>
          <cell r="I453">
            <v>6.5868480725623586</v>
          </cell>
          <cell r="J453">
            <v>5.6939799331103682</v>
          </cell>
          <cell r="K453">
            <v>4.5297646515920622</v>
          </cell>
          <cell r="L453">
            <v>3.2406962785114044</v>
          </cell>
          <cell r="M453">
            <v>4.5321951219512195</v>
          </cell>
          <cell r="N453">
            <v>4.3670975323149239</v>
          </cell>
          <cell r="O453">
            <v>6.1032558139534885</v>
          </cell>
          <cell r="P453">
            <v>5.620151256404001</v>
          </cell>
          <cell r="Q453">
            <v>7.0751667521806061</v>
          </cell>
          <cell r="R453">
            <v>9.7237479806138936</v>
          </cell>
          <cell r="S453">
            <v>9.6716657739689342</v>
          </cell>
          <cell r="T453">
            <v>10.848904907125036</v>
          </cell>
          <cell r="U453">
            <v>9.4266487213997312</v>
          </cell>
          <cell r="V453">
            <v>8.7281267268373544</v>
          </cell>
          <cell r="W453">
            <v>9.6106792144026194</v>
          </cell>
          <cell r="X453">
            <v>10.222391469916223</v>
          </cell>
          <cell r="Y453">
            <v>9.2732247327736559</v>
          </cell>
          <cell r="Z453">
            <v>8.4382627843030171</v>
          </cell>
          <cell r="AA453">
            <v>7.6873788733605695</v>
          </cell>
          <cell r="AB453">
            <v>8.1955789965238317</v>
          </cell>
          <cell r="AC453">
            <v>8.7980959631398203</v>
          </cell>
          <cell r="AD453">
            <v>9.6512410562136779</v>
          </cell>
          <cell r="AE453">
            <v>9.2674005824552665</v>
          </cell>
          <cell r="AF453">
            <v>7.0256956657908605</v>
          </cell>
          <cell r="AG453">
            <v>7.5747264428153391</v>
          </cell>
          <cell r="AH453">
            <v>7.8217542094032444</v>
          </cell>
          <cell r="AM453">
            <v>8.5492455993294207</v>
          </cell>
          <cell r="AN453">
            <v>9.1657457330450356</v>
          </cell>
          <cell r="AO453">
            <v>8.1379546727623424</v>
          </cell>
          <cell r="AP453">
            <v>7.6344075770849429</v>
          </cell>
          <cell r="AQ453">
            <v>5.0367044803969394</v>
          </cell>
          <cell r="AR453">
            <v>3.5885152342042934</v>
          </cell>
          <cell r="AS453">
            <v>1.1144371327704263</v>
          </cell>
          <cell r="AT453">
            <v>-0.93257841715920131</v>
          </cell>
        </row>
        <row r="454">
          <cell r="B454">
            <v>6.873235887096774</v>
          </cell>
          <cell r="C454">
            <v>3.4920703188000646</v>
          </cell>
          <cell r="D454">
            <v>4.6993990913088082</v>
          </cell>
          <cell r="E454">
            <v>6.5128769535549198</v>
          </cell>
          <cell r="F454">
            <v>7.165095986038394</v>
          </cell>
          <cell r="G454">
            <v>5.1452592246613733</v>
          </cell>
          <cell r="H454">
            <v>4.9540818980442323</v>
          </cell>
          <cell r="I454">
            <v>5.0163481464425512</v>
          </cell>
          <cell r="J454">
            <v>4.6061089224140073</v>
          </cell>
          <cell r="K454">
            <v>3.5862040745942139</v>
          </cell>
          <cell r="L454">
            <v>2.777834945462029</v>
          </cell>
          <cell r="M454">
            <v>3.5244800765970314</v>
          </cell>
          <cell r="N454">
            <v>3.537273697980083</v>
          </cell>
          <cell r="O454">
            <v>5.0666179302107679</v>
          </cell>
          <cell r="P454">
            <v>4.3821988034887154</v>
          </cell>
          <cell r="Q454">
            <v>6.0229307709106799</v>
          </cell>
          <cell r="R454">
            <v>7.5315954118873831</v>
          </cell>
          <cell r="S454">
            <v>7.8017735133094508</v>
          </cell>
          <cell r="T454">
            <v>8.520608017628243</v>
          </cell>
          <cell r="U454">
            <v>7.3206676816840464</v>
          </cell>
          <cell r="V454">
            <v>7.1856750531134885</v>
          </cell>
          <cell r="W454">
            <v>7.7317704218675933</v>
          </cell>
          <cell r="X454">
            <v>8.1687410067251225</v>
          </cell>
          <cell r="Y454">
            <v>7.7746064241355013</v>
          </cell>
          <cell r="Z454">
            <v>7.0272859031091226</v>
          </cell>
          <cell r="AA454">
            <v>6.6091538267956684</v>
          </cell>
          <cell r="AB454">
            <v>6.8296639028845147</v>
          </cell>
          <cell r="AC454">
            <v>7.4026482786002665</v>
          </cell>
          <cell r="AD454">
            <v>7.9066495456350676</v>
          </cell>
          <cell r="AE454">
            <v>7.3868570506800468</v>
          </cell>
          <cell r="AF454">
            <v>5.8964602653950138</v>
          </cell>
          <cell r="AG454">
            <v>6.1449489569033853</v>
          </cell>
          <cell r="AH454">
            <v>6.3890408943880725</v>
          </cell>
          <cell r="AM454">
            <v>7.0550485567430608</v>
          </cell>
          <cell r="AN454">
            <v>7.540308234375833</v>
          </cell>
          <cell r="AO454">
            <v>6.7399374857242877</v>
          </cell>
          <cell r="AP454">
            <v>6.1918321571067052</v>
          </cell>
          <cell r="AQ454">
            <v>4.2225502688928298</v>
          </cell>
          <cell r="AR454">
            <v>2.9802439457092591</v>
          </cell>
          <cell r="AS454">
            <v>0.92187165929359272</v>
          </cell>
          <cell r="AT454">
            <v>-0.7690474598493301</v>
          </cell>
        </row>
        <row r="455">
          <cell r="B455">
            <v>6.040197109794585</v>
          </cell>
          <cell r="C455">
            <v>3.1466356634210144</v>
          </cell>
          <cell r="D455">
            <v>4.0210684725357408</v>
          </cell>
          <cell r="E455">
            <v>5.5356407857811041</v>
          </cell>
          <cell r="F455">
            <v>6.516978276860244</v>
          </cell>
          <cell r="G455">
            <v>4.7736699094410904</v>
          </cell>
          <cell r="H455">
            <v>4.2207616613950316</v>
          </cell>
          <cell r="I455">
            <v>4.2890429136539669</v>
          </cell>
          <cell r="J455">
            <v>3.8529620659571284</v>
          </cell>
          <cell r="K455">
            <v>3.1817759697147823</v>
          </cell>
          <cell r="L455">
            <v>2.3902428154365678</v>
          </cell>
          <cell r="M455">
            <v>3.1392596672202298</v>
          </cell>
          <cell r="N455">
            <v>3.0178375399970063</v>
          </cell>
          <cell r="O455">
            <v>4.102942357999134</v>
          </cell>
          <cell r="P455">
            <v>3.5652219869176176</v>
          </cell>
          <cell r="Q455">
            <v>5.1839489358385782</v>
          </cell>
          <cell r="R455">
            <v>6.4520402010040492</v>
          </cell>
          <cell r="S455">
            <v>6.5139949446919028</v>
          </cell>
          <cell r="T455">
            <v>6.5450026977701654</v>
          </cell>
          <cell r="U455">
            <v>6.627299404472466</v>
          </cell>
          <cell r="V455">
            <v>4.4465111393904948</v>
          </cell>
          <cell r="W455">
            <v>6.7691099384150357</v>
          </cell>
          <cell r="X455">
            <v>6.2809868769369794</v>
          </cell>
          <cell r="Y455">
            <v>6.4023285304646551</v>
          </cell>
          <cell r="Z455">
            <v>5.3099112825390389</v>
          </cell>
          <cell r="AA455">
            <v>6.0121680590221604</v>
          </cell>
          <cell r="AB455">
            <v>5.5210558045785527</v>
          </cell>
          <cell r="AC455">
            <v>6.0871627927850316</v>
          </cell>
          <cell r="AD455">
            <v>6.6795973821181516</v>
          </cell>
          <cell r="AE455">
            <v>5.9647899549856396</v>
          </cell>
          <cell r="AF455">
            <v>5.0783345635300359</v>
          </cell>
          <cell r="AG455">
            <v>4.7386003525276399</v>
          </cell>
          <cell r="AH455">
            <v>5.2318259262196198</v>
          </cell>
          <cell r="AM455">
            <v>5.8620326354265435</v>
          </cell>
          <cell r="AN455">
            <v>6.448478400034765</v>
          </cell>
          <cell r="AO455">
            <v>5.7902250910012816</v>
          </cell>
          <cell r="AP455">
            <v>5.2706332369036533</v>
          </cell>
          <cell r="AQ455">
            <v>3.6928821319248968</v>
          </cell>
          <cell r="AR455">
            <v>2.5955929573437793</v>
          </cell>
          <cell r="AS455">
            <v>0.806746235229307</v>
          </cell>
          <cell r="AT455">
            <v>-0.66412907217643569</v>
          </cell>
        </row>
        <row r="457">
          <cell r="F457">
            <v>12785</v>
          </cell>
          <cell r="G457">
            <v>11875</v>
          </cell>
          <cell r="H457">
            <v>10950</v>
          </cell>
          <cell r="I457">
            <v>10265</v>
          </cell>
          <cell r="J457">
            <v>8834</v>
          </cell>
          <cell r="K457">
            <v>7936</v>
          </cell>
          <cell r="L457">
            <v>6524</v>
          </cell>
          <cell r="M457">
            <v>7129</v>
          </cell>
          <cell r="N457">
            <v>7129</v>
          </cell>
          <cell r="O457">
            <v>7479</v>
          </cell>
          <cell r="P457">
            <v>8126</v>
          </cell>
          <cell r="Q457">
            <v>9948</v>
          </cell>
          <cell r="R457">
            <v>13227</v>
          </cell>
          <cell r="S457">
            <v>13527</v>
          </cell>
          <cell r="T457">
            <v>14334</v>
          </cell>
          <cell r="U457">
            <v>14731</v>
          </cell>
          <cell r="V457">
            <v>16230</v>
          </cell>
          <cell r="W457">
            <v>15917</v>
          </cell>
          <cell r="X457">
            <v>15917</v>
          </cell>
          <cell r="Y457">
            <v>14259.81</v>
          </cell>
          <cell r="Z457">
            <v>14910.864313911999</v>
          </cell>
          <cell r="AA457">
            <v>15361.56346136</v>
          </cell>
          <cell r="AB457">
            <v>15654.897529125999</v>
          </cell>
          <cell r="AC457">
            <v>15654.897529125999</v>
          </cell>
          <cell r="AD457">
            <v>15196</v>
          </cell>
          <cell r="AE457">
            <v>15079</v>
          </cell>
          <cell r="AF457">
            <v>12313.159296965434</v>
          </cell>
          <cell r="AG457">
            <v>12042.830994935679</v>
          </cell>
          <cell r="AH457">
            <v>12177.830994935679</v>
          </cell>
          <cell r="AM457">
            <v>12714</v>
          </cell>
          <cell r="AN457">
            <v>13020</v>
          </cell>
          <cell r="AO457">
            <v>11539</v>
          </cell>
          <cell r="AP457">
            <v>9516</v>
          </cell>
          <cell r="AQ457">
            <v>7238.4040229250531</v>
          </cell>
          <cell r="AR457">
            <v>4804.0829157836779</v>
          </cell>
          <cell r="AS457">
            <v>-445.5560285079373</v>
          </cell>
          <cell r="AT457">
            <v>-5407.9167282660801</v>
          </cell>
        </row>
        <row r="458">
          <cell r="F458">
            <v>9743</v>
          </cell>
          <cell r="G458">
            <v>8613</v>
          </cell>
          <cell r="H458">
            <v>8324</v>
          </cell>
          <cell r="I458">
            <v>7230</v>
          </cell>
          <cell r="J458">
            <v>6983</v>
          </cell>
          <cell r="K458">
            <v>6261</v>
          </cell>
          <cell r="L458">
            <v>4934</v>
          </cell>
          <cell r="M458">
            <v>5464</v>
          </cell>
          <cell r="N458">
            <v>5464</v>
          </cell>
          <cell r="O458">
            <v>5752</v>
          </cell>
          <cell r="P458">
            <v>6451</v>
          </cell>
          <cell r="Q458">
            <v>8427</v>
          </cell>
          <cell r="R458">
            <v>10965</v>
          </cell>
          <cell r="S458">
            <v>10965</v>
          </cell>
          <cell r="T458">
            <v>11722</v>
          </cell>
          <cell r="U458">
            <v>12404</v>
          </cell>
          <cell r="V458">
            <v>14082</v>
          </cell>
          <cell r="W458">
            <v>13720</v>
          </cell>
          <cell r="X458">
            <v>13720</v>
          </cell>
          <cell r="Y458">
            <v>11777</v>
          </cell>
          <cell r="Z458">
            <v>11738.054313912</v>
          </cell>
          <cell r="AA458">
            <v>12245.75346136</v>
          </cell>
          <cell r="AB458">
            <v>12687.507529126</v>
          </cell>
          <cell r="AC458">
            <v>12687.507529126</v>
          </cell>
          <cell r="AD458">
            <v>11956</v>
          </cell>
          <cell r="AE458">
            <v>11908</v>
          </cell>
          <cell r="AF458">
            <v>9473.1592969654339</v>
          </cell>
          <cell r="AG458">
            <v>9825.830994935679</v>
          </cell>
          <cell r="AH458">
            <v>9960.830994935679</v>
          </cell>
          <cell r="AM458">
            <v>11504</v>
          </cell>
          <cell r="AN458">
            <v>12177</v>
          </cell>
          <cell r="AO458">
            <v>10696</v>
          </cell>
          <cell r="AP458">
            <v>8673</v>
          </cell>
          <cell r="AQ458">
            <v>6072.4040229250531</v>
          </cell>
          <cell r="AR458">
            <v>3295.0829157836779</v>
          </cell>
          <cell r="AS458">
            <v>-2318.5560285079373</v>
          </cell>
          <cell r="AT458">
            <v>-7644.9167282660801</v>
          </cell>
        </row>
        <row r="459">
          <cell r="F459">
            <v>854</v>
          </cell>
          <cell r="G459">
            <v>808</v>
          </cell>
          <cell r="H459">
            <v>728</v>
          </cell>
          <cell r="I459">
            <v>725</v>
          </cell>
          <cell r="J459">
            <v>680</v>
          </cell>
          <cell r="K459">
            <v>464</v>
          </cell>
          <cell r="L459">
            <v>464</v>
          </cell>
          <cell r="M459">
            <v>459</v>
          </cell>
          <cell r="N459">
            <v>459</v>
          </cell>
          <cell r="O459">
            <v>374</v>
          </cell>
          <cell r="P459">
            <v>374</v>
          </cell>
          <cell r="Q459">
            <v>374</v>
          </cell>
          <cell r="R459">
            <v>375</v>
          </cell>
          <cell r="S459">
            <v>375</v>
          </cell>
          <cell r="T459">
            <v>375</v>
          </cell>
          <cell r="U459">
            <v>375</v>
          </cell>
          <cell r="V459">
            <v>375</v>
          </cell>
          <cell r="W459">
            <v>375</v>
          </cell>
          <cell r="X459">
            <v>375</v>
          </cell>
          <cell r="Y459">
            <v>85.81</v>
          </cell>
          <cell r="Z459">
            <v>85.81</v>
          </cell>
          <cell r="AA459">
            <v>85.81</v>
          </cell>
          <cell r="AB459">
            <v>48.39</v>
          </cell>
          <cell r="AC459">
            <v>48.39</v>
          </cell>
          <cell r="AD459">
            <v>77</v>
          </cell>
          <cell r="AE459">
            <v>77</v>
          </cell>
          <cell r="AF459">
            <v>77</v>
          </cell>
          <cell r="AG459">
            <v>40</v>
          </cell>
          <cell r="AH459">
            <v>40</v>
          </cell>
          <cell r="AM459">
            <v>40</v>
          </cell>
          <cell r="AN459">
            <v>40</v>
          </cell>
          <cell r="AO459">
            <v>40</v>
          </cell>
          <cell r="AP459">
            <v>40</v>
          </cell>
          <cell r="AQ459">
            <v>40</v>
          </cell>
          <cell r="AR459">
            <v>40</v>
          </cell>
          <cell r="AS459">
            <v>40</v>
          </cell>
          <cell r="AT459">
            <v>40</v>
          </cell>
        </row>
        <row r="460">
          <cell r="F460">
            <v>1888</v>
          </cell>
          <cell r="G460">
            <v>2154</v>
          </cell>
          <cell r="H460">
            <v>1598</v>
          </cell>
          <cell r="I460">
            <v>2010</v>
          </cell>
          <cell r="J460">
            <v>871</v>
          </cell>
          <cell r="K460">
            <v>911</v>
          </cell>
          <cell r="L460">
            <v>826</v>
          </cell>
          <cell r="M460">
            <v>906</v>
          </cell>
          <cell r="N460">
            <v>906</v>
          </cell>
          <cell r="O460">
            <v>1053</v>
          </cell>
          <cell r="P460">
            <v>1001</v>
          </cell>
          <cell r="Q460">
            <v>847</v>
          </cell>
          <cell r="R460">
            <v>1587</v>
          </cell>
          <cell r="S460">
            <v>1587</v>
          </cell>
          <cell r="T460">
            <v>1637</v>
          </cell>
          <cell r="U460">
            <v>1352</v>
          </cell>
          <cell r="V460">
            <v>1173</v>
          </cell>
          <cell r="W460">
            <v>1222</v>
          </cell>
          <cell r="X460">
            <v>1222</v>
          </cell>
          <cell r="Y460">
            <v>1797</v>
          </cell>
          <cell r="Z460">
            <v>2487</v>
          </cell>
          <cell r="AA460">
            <v>2430</v>
          </cell>
          <cell r="AB460">
            <v>2319</v>
          </cell>
          <cell r="AC460">
            <v>2319</v>
          </cell>
          <cell r="AD460">
            <v>2563</v>
          </cell>
          <cell r="AE460">
            <v>2494</v>
          </cell>
          <cell r="AF460">
            <v>2163</v>
          </cell>
          <cell r="AG460">
            <v>1577</v>
          </cell>
          <cell r="AH460">
            <v>1577</v>
          </cell>
          <cell r="AM460">
            <v>570</v>
          </cell>
          <cell r="AN460">
            <v>203</v>
          </cell>
          <cell r="AO460">
            <v>203</v>
          </cell>
          <cell r="AP460">
            <v>203</v>
          </cell>
          <cell r="AQ460">
            <v>526</v>
          </cell>
          <cell r="AR460">
            <v>869</v>
          </cell>
          <cell r="AS460">
            <v>1233</v>
          </cell>
          <cell r="AT460">
            <v>1597</v>
          </cell>
        </row>
        <row r="461">
          <cell r="F461">
            <v>300</v>
          </cell>
          <cell r="G461">
            <v>300</v>
          </cell>
          <cell r="H461">
            <v>300</v>
          </cell>
          <cell r="I461">
            <v>300</v>
          </cell>
          <cell r="J461">
            <v>300</v>
          </cell>
          <cell r="K461">
            <v>300</v>
          </cell>
          <cell r="L461">
            <v>300</v>
          </cell>
          <cell r="M461">
            <v>300</v>
          </cell>
          <cell r="N461">
            <v>300</v>
          </cell>
          <cell r="O461">
            <v>300</v>
          </cell>
          <cell r="P461">
            <v>300</v>
          </cell>
          <cell r="Q461">
            <v>300</v>
          </cell>
          <cell r="R461">
            <v>300</v>
          </cell>
          <cell r="S461">
            <v>600</v>
          </cell>
          <cell r="T461">
            <v>600</v>
          </cell>
          <cell r="U461">
            <v>600</v>
          </cell>
          <cell r="V461">
            <v>600</v>
          </cell>
          <cell r="W461">
            <v>600</v>
          </cell>
          <cell r="X461">
            <v>600</v>
          </cell>
          <cell r="Y461">
            <v>600</v>
          </cell>
          <cell r="Z461">
            <v>600</v>
          </cell>
          <cell r="AA461">
            <v>600</v>
          </cell>
          <cell r="AB461">
            <v>600</v>
          </cell>
          <cell r="AC461">
            <v>600</v>
          </cell>
          <cell r="AD461">
            <v>600</v>
          </cell>
          <cell r="AE461">
            <v>600</v>
          </cell>
          <cell r="AF461">
            <v>600</v>
          </cell>
          <cell r="AG461">
            <v>600</v>
          </cell>
          <cell r="AH461">
            <v>600</v>
          </cell>
          <cell r="AM461">
            <v>600</v>
          </cell>
          <cell r="AN461">
            <v>600</v>
          </cell>
          <cell r="AO461">
            <v>600</v>
          </cell>
          <cell r="AP461">
            <v>600</v>
          </cell>
          <cell r="AQ461">
            <v>600</v>
          </cell>
          <cell r="AR461">
            <v>600</v>
          </cell>
          <cell r="AS461">
            <v>600</v>
          </cell>
          <cell r="AT461">
            <v>600</v>
          </cell>
        </row>
        <row r="462">
          <cell r="B462">
            <v>13796</v>
          </cell>
          <cell r="C462">
            <v>14830</v>
          </cell>
          <cell r="D462">
            <v>14800</v>
          </cell>
          <cell r="E462">
            <v>15000</v>
          </cell>
          <cell r="F462">
            <v>15000</v>
          </cell>
          <cell r="G462">
            <v>15000</v>
          </cell>
          <cell r="H462">
            <v>20154</v>
          </cell>
          <cell r="I462">
            <v>16054</v>
          </cell>
          <cell r="J462">
            <v>16334</v>
          </cell>
          <cell r="K462">
            <v>16878</v>
          </cell>
          <cell r="L462">
            <v>17247</v>
          </cell>
          <cell r="M462">
            <v>17303</v>
          </cell>
          <cell r="N462">
            <v>17303</v>
          </cell>
          <cell r="O462">
            <v>18401</v>
          </cell>
          <cell r="P462">
            <v>18106</v>
          </cell>
          <cell r="Q462">
            <v>18403</v>
          </cell>
          <cell r="R462">
            <v>17582</v>
          </cell>
          <cell r="S462">
            <v>17582</v>
          </cell>
          <cell r="T462">
            <v>18458</v>
          </cell>
          <cell r="U462">
            <v>19466</v>
          </cell>
          <cell r="V462">
            <v>20405</v>
          </cell>
          <cell r="W462">
            <v>21514</v>
          </cell>
          <cell r="X462">
            <v>21514</v>
          </cell>
          <cell r="Y462">
            <v>23508.296249999999</v>
          </cell>
          <cell r="Z462">
            <v>23890.243268294926</v>
          </cell>
          <cell r="AA462">
            <v>23705.59097340771</v>
          </cell>
          <cell r="AB462">
            <v>24368.407438863185</v>
          </cell>
          <cell r="AC462">
            <v>21587.407438863185</v>
          </cell>
          <cell r="AD462">
            <v>22751</v>
          </cell>
          <cell r="AE462">
            <v>23491</v>
          </cell>
          <cell r="AF462">
            <v>25629.319374999999</v>
          </cell>
          <cell r="AG462">
            <v>26936.225418480979</v>
          </cell>
          <cell r="AH462">
            <v>23880.225418480979</v>
          </cell>
          <cell r="AM462">
            <v>26008</v>
          </cell>
          <cell r="AN462">
            <v>28839.06943774212</v>
          </cell>
          <cell r="AO462">
            <v>30008.390341599166</v>
          </cell>
          <cell r="AP462">
            <v>33358.412774536249</v>
          </cell>
          <cell r="AQ462">
            <v>23215.279051501348</v>
          </cell>
          <cell r="AR462">
            <v>22697.97923162657</v>
          </cell>
          <cell r="AS462">
            <v>23908.596940812953</v>
          </cell>
          <cell r="AT462">
            <v>24710.338443981462</v>
          </cell>
        </row>
        <row r="463">
          <cell r="B463">
            <v>2.3E-2</v>
          </cell>
          <cell r="C463">
            <v>2.3E-2</v>
          </cell>
          <cell r="D463">
            <v>2.3E-2</v>
          </cell>
          <cell r="E463">
            <v>2.3E-2</v>
          </cell>
          <cell r="F463">
            <v>2.3E-2</v>
          </cell>
          <cell r="G463">
            <v>2.3E-2</v>
          </cell>
          <cell r="H463">
            <v>2.3E-2</v>
          </cell>
          <cell r="I463">
            <v>2.3E-2</v>
          </cell>
          <cell r="N463">
            <v>2.3100000000000002E-2</v>
          </cell>
          <cell r="S463">
            <v>2.1000000000000001E-2</v>
          </cell>
          <cell r="X463">
            <v>1.7000000000000001E-2</v>
          </cell>
          <cell r="AC463">
            <v>0.02</v>
          </cell>
          <cell r="AH463">
            <v>1.2E-2</v>
          </cell>
          <cell r="AM463">
            <v>1.2E-2</v>
          </cell>
          <cell r="AN463">
            <v>1.4999999999999999E-2</v>
          </cell>
          <cell r="AO463">
            <v>1.4999999999999999E-2</v>
          </cell>
          <cell r="AP463">
            <v>1.7999999999999999E-2</v>
          </cell>
          <cell r="AQ463">
            <v>1.9E-2</v>
          </cell>
          <cell r="AR463">
            <v>0.02</v>
          </cell>
          <cell r="AS463">
            <v>0.02</v>
          </cell>
          <cell r="AT463">
            <v>0.02</v>
          </cell>
        </row>
        <row r="464">
          <cell r="C464">
            <v>8.1299999999999997E-2</v>
          </cell>
          <cell r="D464">
            <v>9.2700000000000005E-2</v>
          </cell>
          <cell r="E464">
            <v>8.3500000000000005E-2</v>
          </cell>
          <cell r="F464">
            <v>6.08E-2</v>
          </cell>
          <cell r="G464">
            <v>3.8700000000000005E-2</v>
          </cell>
          <cell r="H464">
            <v>3.4099999999999998E-2</v>
          </cell>
          <cell r="I464">
            <v>5.0700000000000002E-2</v>
          </cell>
          <cell r="N464">
            <v>6.1700000000000005E-2</v>
          </cell>
          <cell r="S464">
            <v>5.5900000000000005E-2</v>
          </cell>
          <cell r="T464">
            <v>5.7000000000000002E-2</v>
          </cell>
          <cell r="U464">
            <v>5.9799999999999999E-2</v>
          </cell>
          <cell r="V464">
            <v>5.8299999999999998E-2</v>
          </cell>
          <cell r="W464">
            <v>5.9299999999999999E-2</v>
          </cell>
          <cell r="X464">
            <v>5.8599999999999999E-2</v>
          </cell>
          <cell r="Y464">
            <v>6.25E-2</v>
          </cell>
          <cell r="Z464">
            <v>6.25E-2</v>
          </cell>
          <cell r="AA464">
            <v>6.25E-2</v>
          </cell>
          <cell r="AB464">
            <v>6.25E-2</v>
          </cell>
          <cell r="AC464">
            <v>6.25E-2</v>
          </cell>
          <cell r="AD464">
            <v>5.7030320000000002E-2</v>
          </cell>
          <cell r="AE464">
            <v>5.8530730000000003E-2</v>
          </cell>
          <cell r="AF464">
            <v>5.7500000000000002E-2</v>
          </cell>
          <cell r="AG464">
            <v>5.7500000000000002E-2</v>
          </cell>
          <cell r="AH464">
            <v>5.5500000000000001E-2</v>
          </cell>
          <cell r="AM464">
            <v>5.5500000000000001E-2</v>
          </cell>
          <cell r="AN464">
            <v>5.0999999999999997E-2</v>
          </cell>
          <cell r="AO464">
            <v>5.0999999999999997E-2</v>
          </cell>
          <cell r="AP464">
            <v>5.0999999999999997E-2</v>
          </cell>
          <cell r="AQ464">
            <v>5.0999999999999997E-2</v>
          </cell>
          <cell r="AR464">
            <v>5.0999999999999997E-2</v>
          </cell>
          <cell r="AS464">
            <v>5.0999999999999997E-2</v>
          </cell>
          <cell r="AT464">
            <v>5.0999999999999997E-2</v>
          </cell>
        </row>
        <row r="520">
          <cell r="B520">
            <v>1987</v>
          </cell>
          <cell r="C520">
            <v>1988</v>
          </cell>
          <cell r="D520">
            <v>1989</v>
          </cell>
          <cell r="E520">
            <v>1990</v>
          </cell>
          <cell r="F520">
            <v>1991</v>
          </cell>
          <cell r="G520">
            <v>1992</v>
          </cell>
          <cell r="H520">
            <v>1993</v>
          </cell>
          <cell r="I520">
            <v>1994</v>
          </cell>
          <cell r="J520" t="str">
            <v>1995</v>
          </cell>
          <cell r="K520" t="str">
            <v>1995</v>
          </cell>
          <cell r="L520" t="str">
            <v>1995</v>
          </cell>
          <cell r="M520" t="str">
            <v>1995</v>
          </cell>
          <cell r="N520">
            <v>1995</v>
          </cell>
          <cell r="O520">
            <v>1996</v>
          </cell>
          <cell r="P520">
            <v>1996</v>
          </cell>
          <cell r="Q520">
            <v>1996</v>
          </cell>
          <cell r="R520">
            <v>1996</v>
          </cell>
          <cell r="S520">
            <v>1996</v>
          </cell>
          <cell r="T520">
            <v>1997</v>
          </cell>
          <cell r="U520">
            <v>1997</v>
          </cell>
          <cell r="V520">
            <v>1997</v>
          </cell>
          <cell r="W520">
            <v>1997</v>
          </cell>
          <cell r="X520">
            <v>1997</v>
          </cell>
          <cell r="Y520">
            <v>1998</v>
          </cell>
          <cell r="Z520">
            <v>1998</v>
          </cell>
          <cell r="AA520">
            <v>1998</v>
          </cell>
          <cell r="AB520">
            <v>1998</v>
          </cell>
          <cell r="AC520">
            <v>1998</v>
          </cell>
          <cell r="AD520">
            <v>1998</v>
          </cell>
          <cell r="AE520">
            <v>1998</v>
          </cell>
          <cell r="AF520">
            <v>1998</v>
          </cell>
          <cell r="AG520">
            <v>1998</v>
          </cell>
          <cell r="AN520" t="e">
            <v>#REF!</v>
          </cell>
          <cell r="AP520" t="e">
            <v>#REF!</v>
          </cell>
          <cell r="AQ520" t="e">
            <v>#REF!</v>
          </cell>
          <cell r="AR520" t="e">
            <v>#REF!</v>
          </cell>
          <cell r="AS520" t="e">
            <v>#REF!</v>
          </cell>
        </row>
        <row r="521">
          <cell r="J521" t="str">
            <v>Q1</v>
          </cell>
          <cell r="K521" t="str">
            <v>Q2</v>
          </cell>
          <cell r="L521" t="str">
            <v>Q3</v>
          </cell>
          <cell r="M521" t="str">
            <v>Q4</v>
          </cell>
          <cell r="O521" t="str">
            <v>Q1</v>
          </cell>
          <cell r="P521" t="str">
            <v>Q2</v>
          </cell>
          <cell r="Q521" t="str">
            <v>Q3</v>
          </cell>
          <cell r="R521" t="str">
            <v>Q4</v>
          </cell>
          <cell r="T521" t="str">
            <v>Q1</v>
          </cell>
          <cell r="U521" t="str">
            <v>Q2</v>
          </cell>
          <cell r="V521" t="str">
            <v>Q3</v>
          </cell>
          <cell r="W521" t="str">
            <v>Q4</v>
          </cell>
          <cell r="Y521" t="str">
            <v>Q1</v>
          </cell>
          <cell r="Z521" t="str">
            <v>Q2</v>
          </cell>
          <cell r="AA521" t="str">
            <v>Q3</v>
          </cell>
          <cell r="AB521" t="str">
            <v>Q4</v>
          </cell>
          <cell r="AD521" t="str">
            <v>Q1</v>
          </cell>
          <cell r="AE521" t="str">
            <v>Q2</v>
          </cell>
          <cell r="AF521" t="str">
            <v>Q3</v>
          </cell>
          <cell r="AG521" t="str">
            <v>Q4</v>
          </cell>
        </row>
        <row r="522">
          <cell r="O522" t="str">
            <v>Prel.</v>
          </cell>
          <cell r="P522" t="str">
            <v>Prel.</v>
          </cell>
          <cell r="Q522" t="str">
            <v>Prel.</v>
          </cell>
          <cell r="R522" t="str">
            <v>Prel.</v>
          </cell>
          <cell r="S522" t="str">
            <v>Prel.</v>
          </cell>
          <cell r="T522" t="str">
            <v>Prel.</v>
          </cell>
          <cell r="U522" t="str">
            <v>Prel.</v>
          </cell>
          <cell r="V522" t="str">
            <v>Prel.</v>
          </cell>
          <cell r="W522" t="str">
            <v>Prel.</v>
          </cell>
          <cell r="X522" t="str">
            <v>Prel.</v>
          </cell>
          <cell r="Y522" t="str">
            <v>Prog.</v>
          </cell>
          <cell r="Z522" t="str">
            <v>Prog.</v>
          </cell>
          <cell r="AA522" t="str">
            <v>Prog.</v>
          </cell>
          <cell r="AB522" t="str">
            <v>Prog.</v>
          </cell>
          <cell r="AC522" t="str">
            <v>Prog.</v>
          </cell>
          <cell r="AD522" t="str">
            <v>Prog.</v>
          </cell>
          <cell r="AE522" t="str">
            <v>Prog.</v>
          </cell>
          <cell r="AF522" t="str">
            <v>Prog.</v>
          </cell>
          <cell r="AG522" t="str">
            <v>Prog.</v>
          </cell>
          <cell r="AN522" t="str">
            <v>Proj.</v>
          </cell>
          <cell r="AP522" t="str">
            <v>Proj.</v>
          </cell>
          <cell r="AQ522" t="str">
            <v>Proj.</v>
          </cell>
          <cell r="AR522" t="str">
            <v>Proj.</v>
          </cell>
          <cell r="AS522" t="str">
            <v>Proj.</v>
          </cell>
        </row>
        <row r="524">
          <cell r="G524">
            <v>-3753</v>
          </cell>
          <cell r="H524">
            <v>-1992.7672000000002</v>
          </cell>
          <cell r="I524">
            <v>2541</v>
          </cell>
          <cell r="N524">
            <v>2018.2069999999999</v>
          </cell>
          <cell r="S524">
            <v>8824.27</v>
          </cell>
          <cell r="X524">
            <v>4684.7</v>
          </cell>
        </row>
        <row r="525">
          <cell r="G525">
            <v>1274</v>
          </cell>
          <cell r="H525">
            <v>3196</v>
          </cell>
          <cell r="I525">
            <v>7559</v>
          </cell>
          <cell r="N525">
            <v>6905</v>
          </cell>
          <cell r="S525">
            <v>13590</v>
          </cell>
          <cell r="X525">
            <v>10550</v>
          </cell>
        </row>
        <row r="526">
          <cell r="G526">
            <v>13988</v>
          </cell>
          <cell r="H526">
            <v>14586</v>
          </cell>
          <cell r="I526">
            <v>15905</v>
          </cell>
          <cell r="N526">
            <v>18842</v>
          </cell>
          <cell r="S526">
            <v>23400</v>
          </cell>
          <cell r="X526">
            <v>23445</v>
          </cell>
        </row>
        <row r="527">
          <cell r="G527">
            <v>11014</v>
          </cell>
          <cell r="H527">
            <v>10855</v>
          </cell>
          <cell r="I527">
            <v>11351</v>
          </cell>
          <cell r="N527">
            <v>13630</v>
          </cell>
          <cell r="S527">
            <v>18385</v>
          </cell>
          <cell r="X527">
            <v>18041</v>
          </cell>
        </row>
        <row r="528">
          <cell r="G528">
            <v>2974</v>
          </cell>
          <cell r="H528">
            <v>3731</v>
          </cell>
          <cell r="I528">
            <v>4554</v>
          </cell>
          <cell r="N528">
            <v>5212</v>
          </cell>
          <cell r="S528">
            <v>5015</v>
          </cell>
          <cell r="X528">
            <v>5404</v>
          </cell>
        </row>
        <row r="529">
          <cell r="G529">
            <v>1112</v>
          </cell>
          <cell r="H529">
            <v>1315</v>
          </cell>
          <cell r="I529">
            <v>1641</v>
          </cell>
          <cell r="N529">
            <v>1776</v>
          </cell>
          <cell r="S529">
            <v>1743</v>
          </cell>
          <cell r="X529">
            <v>1780</v>
          </cell>
        </row>
        <row r="530">
          <cell r="G530">
            <v>1862</v>
          </cell>
          <cell r="H530">
            <v>2416</v>
          </cell>
          <cell r="I530">
            <v>2913</v>
          </cell>
          <cell r="N530">
            <v>3436</v>
          </cell>
          <cell r="S530">
            <v>3272</v>
          </cell>
          <cell r="X530">
            <v>3624</v>
          </cell>
        </row>
        <row r="531">
          <cell r="G531">
            <v>-12714</v>
          </cell>
          <cell r="H531">
            <v>-11390</v>
          </cell>
          <cell r="I531">
            <v>-8346</v>
          </cell>
          <cell r="N531">
            <v>-11937</v>
          </cell>
          <cell r="S531">
            <v>-9810</v>
          </cell>
          <cell r="X531">
            <v>-12895</v>
          </cell>
        </row>
      </sheetData>
      <sheetData sheetId="6" refreshError="1">
        <row r="3">
          <cell r="B3">
            <v>1987</v>
          </cell>
          <cell r="C3">
            <v>1988</v>
          </cell>
          <cell r="D3">
            <v>1989</v>
          </cell>
          <cell r="E3">
            <v>1990</v>
          </cell>
          <cell r="F3">
            <v>1991</v>
          </cell>
          <cell r="G3">
            <v>1992</v>
          </cell>
          <cell r="H3">
            <v>1993</v>
          </cell>
          <cell r="I3">
            <v>1994</v>
          </cell>
          <cell r="J3" t="str">
            <v>1995</v>
          </cell>
          <cell r="K3" t="str">
            <v>1995</v>
          </cell>
          <cell r="L3" t="str">
            <v>1995</v>
          </cell>
          <cell r="M3" t="str">
            <v>1995</v>
          </cell>
          <cell r="N3">
            <v>1995</v>
          </cell>
          <cell r="O3">
            <v>1996</v>
          </cell>
          <cell r="P3">
            <v>1996</v>
          </cell>
          <cell r="Q3">
            <v>1996</v>
          </cell>
          <cell r="R3">
            <v>1996</v>
          </cell>
          <cell r="S3">
            <v>1996</v>
          </cell>
          <cell r="T3">
            <v>1997</v>
          </cell>
          <cell r="U3">
            <v>1997</v>
          </cell>
          <cell r="V3">
            <v>1997</v>
          </cell>
          <cell r="W3">
            <v>1997</v>
          </cell>
          <cell r="X3">
            <v>1997</v>
          </cell>
          <cell r="Y3">
            <v>1998</v>
          </cell>
          <cell r="Z3">
            <v>1998</v>
          </cell>
          <cell r="AA3">
            <v>1998</v>
          </cell>
          <cell r="AB3">
            <v>1998</v>
          </cell>
          <cell r="AC3">
            <v>1998</v>
          </cell>
          <cell r="AD3">
            <v>1998</v>
          </cell>
          <cell r="AE3">
            <v>1998</v>
          </cell>
          <cell r="AF3">
            <v>1998</v>
          </cell>
          <cell r="AG3">
            <v>1998</v>
          </cell>
          <cell r="AH3">
            <v>1998</v>
          </cell>
          <cell r="AI3">
            <v>1998</v>
          </cell>
          <cell r="AJ3">
            <v>1998</v>
          </cell>
          <cell r="AK3">
            <v>1998</v>
          </cell>
          <cell r="AL3">
            <v>1998</v>
          </cell>
          <cell r="AM3">
            <v>1998</v>
          </cell>
          <cell r="AN3">
            <v>1999</v>
          </cell>
          <cell r="AO3">
            <v>2000</v>
          </cell>
          <cell r="AP3">
            <v>2001</v>
          </cell>
          <cell r="AQ3">
            <v>2002</v>
          </cell>
          <cell r="AR3">
            <v>2003</v>
          </cell>
          <cell r="AS3">
            <v>2004</v>
          </cell>
        </row>
        <row r="4">
          <cell r="J4" t="str">
            <v>Q1</v>
          </cell>
          <cell r="K4" t="str">
            <v>Q2</v>
          </cell>
          <cell r="L4" t="str">
            <v>Q3</v>
          </cell>
          <cell r="M4" t="str">
            <v>Q4</v>
          </cell>
          <cell r="O4" t="str">
            <v>Q1</v>
          </cell>
          <cell r="P4" t="str">
            <v>Q2</v>
          </cell>
          <cell r="Q4" t="str">
            <v>Q3</v>
          </cell>
          <cell r="R4" t="str">
            <v>Q4</v>
          </cell>
          <cell r="T4" t="str">
            <v>Q1</v>
          </cell>
          <cell r="U4" t="str">
            <v>Q2</v>
          </cell>
          <cell r="V4" t="str">
            <v>Q3</v>
          </cell>
          <cell r="W4" t="str">
            <v>Q4</v>
          </cell>
          <cell r="Y4" t="str">
            <v>Q1</v>
          </cell>
          <cell r="Z4" t="str">
            <v>Q2</v>
          </cell>
          <cell r="AA4" t="str">
            <v>Q3</v>
          </cell>
          <cell r="AB4" t="str">
            <v>Q4</v>
          </cell>
          <cell r="AC4" t="str">
            <v>Rev-3</v>
          </cell>
          <cell r="AD4" t="str">
            <v>Q1</v>
          </cell>
          <cell r="AE4" t="str">
            <v>Q2</v>
          </cell>
          <cell r="AF4" t="str">
            <v>Q3</v>
          </cell>
          <cell r="AG4" t="str">
            <v>Q4</v>
          </cell>
          <cell r="AH4" t="str">
            <v>Rev-3</v>
          </cell>
          <cell r="AI4" t="str">
            <v>Q1</v>
          </cell>
          <cell r="AJ4" t="str">
            <v>Q2</v>
          </cell>
          <cell r="AK4" t="str">
            <v>Q3</v>
          </cell>
          <cell r="AL4" t="str">
            <v>Q4</v>
          </cell>
        </row>
        <row r="5">
          <cell r="O5" t="str">
            <v>Prel.</v>
          </cell>
          <cell r="P5" t="str">
            <v>Prel.</v>
          </cell>
          <cell r="Q5" t="str">
            <v>Prel.</v>
          </cell>
          <cell r="R5" t="str">
            <v>Prel.</v>
          </cell>
          <cell r="S5" t="str">
            <v>Prel.</v>
          </cell>
          <cell r="T5" t="str">
            <v>Prel.</v>
          </cell>
          <cell r="U5" t="str">
            <v>Prel.</v>
          </cell>
          <cell r="V5" t="str">
            <v>Prel.</v>
          </cell>
          <cell r="W5" t="str">
            <v>Prel.</v>
          </cell>
          <cell r="X5" t="str">
            <v>Prel.</v>
          </cell>
          <cell r="Y5" t="str">
            <v>Prog.</v>
          </cell>
          <cell r="Z5" t="str">
            <v>Prog.</v>
          </cell>
          <cell r="AA5" t="str">
            <v>Prog.</v>
          </cell>
          <cell r="AB5" t="str">
            <v>Prog.</v>
          </cell>
          <cell r="AC5" t="str">
            <v>Prog.</v>
          </cell>
          <cell r="AD5" t="str">
            <v>Prog.</v>
          </cell>
          <cell r="AE5" t="str">
            <v>Prog.</v>
          </cell>
          <cell r="AF5" t="str">
            <v>Prog.</v>
          </cell>
          <cell r="AG5" t="str">
            <v>Prog.</v>
          </cell>
          <cell r="AH5" t="str">
            <v>Prog.</v>
          </cell>
          <cell r="AI5" t="str">
            <v>Prel</v>
          </cell>
          <cell r="AJ5" t="str">
            <v>Prel</v>
          </cell>
          <cell r="AK5" t="str">
            <v>Prel</v>
          </cell>
          <cell r="AL5" t="str">
            <v>Prel</v>
          </cell>
          <cell r="AM5" t="str">
            <v>Prel</v>
          </cell>
          <cell r="AN5" t="str">
            <v>Proj.</v>
          </cell>
          <cell r="AO5" t="str">
            <v>Proj.</v>
          </cell>
          <cell r="AP5" t="str">
            <v>Proj.</v>
          </cell>
          <cell r="AQ5" t="str">
            <v>Proj.</v>
          </cell>
          <cell r="AR5" t="str">
            <v>Proj.</v>
          </cell>
          <cell r="AS5" t="str">
            <v>Proj.</v>
          </cell>
        </row>
        <row r="9">
          <cell r="H9">
            <v>23159.493999999999</v>
          </cell>
          <cell r="I9">
            <v>23246.65956</v>
          </cell>
          <cell r="N9">
            <v>23232.629999999997</v>
          </cell>
          <cell r="S9">
            <v>22384.59</v>
          </cell>
          <cell r="T9">
            <v>22157.870000000003</v>
          </cell>
          <cell r="U9">
            <v>22468.170000000002</v>
          </cell>
          <cell r="V9">
            <v>22270.280000000002</v>
          </cell>
          <cell r="W9">
            <v>22041.230000000003</v>
          </cell>
          <cell r="X9">
            <v>21362.879999999997</v>
          </cell>
          <cell r="Y9">
            <v>20967.222649999996</v>
          </cell>
          <cell r="Z9">
            <v>20540.84865</v>
          </cell>
          <cell r="AA9">
            <v>20417.412649999998</v>
          </cell>
          <cell r="AB9">
            <v>20043.974649999996</v>
          </cell>
          <cell r="AC9">
            <v>20043.974649999996</v>
          </cell>
          <cell r="AD9">
            <v>20993</v>
          </cell>
          <cell r="AE9">
            <v>20671</v>
          </cell>
          <cell r="AF9">
            <v>21104</v>
          </cell>
          <cell r="AG9">
            <v>20454</v>
          </cell>
          <cell r="AH9">
            <v>20454</v>
          </cell>
          <cell r="AM9">
            <v>20671.809999999998</v>
          </cell>
          <cell r="AN9">
            <v>22464.406999999999</v>
          </cell>
          <cell r="AO9">
            <v>24478.692999999999</v>
          </cell>
          <cell r="AP9">
            <v>26578.266799999998</v>
          </cell>
          <cell r="AQ9">
            <v>29614.870093999998</v>
          </cell>
          <cell r="AR9">
            <v>32074.878366819998</v>
          </cell>
          <cell r="AS9">
            <v>34795.600097824601</v>
          </cell>
        </row>
        <row r="10">
          <cell r="H10">
            <v>2320.1</v>
          </cell>
          <cell r="I10">
            <v>2476.9940000000001</v>
          </cell>
          <cell r="N10">
            <v>2567.54</v>
          </cell>
          <cell r="S10">
            <v>2365.15</v>
          </cell>
          <cell r="T10">
            <v>2285.71</v>
          </cell>
          <cell r="U10">
            <v>2300.59</v>
          </cell>
          <cell r="V10">
            <v>2254.1700000000005</v>
          </cell>
          <cell r="W10">
            <v>2288.1700000000005</v>
          </cell>
          <cell r="X10">
            <v>2184</v>
          </cell>
          <cell r="Y10">
            <v>2095.5990000000002</v>
          </cell>
          <cell r="Z10">
            <v>2134.6040000000003</v>
          </cell>
          <cell r="AA10">
            <v>2153.5370000000003</v>
          </cell>
          <cell r="AB10">
            <v>2224.0520000000001</v>
          </cell>
          <cell r="AC10">
            <v>2224.0520000000001</v>
          </cell>
          <cell r="AD10">
            <v>2135</v>
          </cell>
          <cell r="AE10">
            <v>2217</v>
          </cell>
          <cell r="AF10">
            <v>2166</v>
          </cell>
          <cell r="AG10">
            <v>2319</v>
          </cell>
          <cell r="AH10">
            <v>2319</v>
          </cell>
          <cell r="AM10">
            <v>2603.08</v>
          </cell>
          <cell r="AN10">
            <v>2596.4499999999998</v>
          </cell>
          <cell r="AO10">
            <v>2691.7689999999998</v>
          </cell>
          <cell r="AP10">
            <v>2639.9739999999997</v>
          </cell>
          <cell r="AQ10">
            <v>2748.9089999999997</v>
          </cell>
          <cell r="AR10">
            <v>2575.6605</v>
          </cell>
          <cell r="AS10">
            <v>2382.2693250000002</v>
          </cell>
        </row>
        <row r="11">
          <cell r="H11">
            <v>672.1</v>
          </cell>
          <cell r="I11">
            <v>791.69799999999998</v>
          </cell>
          <cell r="N11">
            <v>807.29</v>
          </cell>
          <cell r="S11">
            <v>681.73</v>
          </cell>
          <cell r="T11">
            <v>647.98</v>
          </cell>
          <cell r="U11">
            <v>640.89</v>
          </cell>
          <cell r="V11">
            <v>602.67000000000007</v>
          </cell>
          <cell r="W11">
            <v>598.62000000000012</v>
          </cell>
          <cell r="X11">
            <v>665.11</v>
          </cell>
          <cell r="Y11">
            <v>615.41499999999996</v>
          </cell>
          <cell r="Z11">
            <v>591.62</v>
          </cell>
          <cell r="AA11">
            <v>539.60500000000002</v>
          </cell>
          <cell r="AB11">
            <v>510.43400000000003</v>
          </cell>
          <cell r="AC11">
            <v>510.43400000000003</v>
          </cell>
          <cell r="AD11">
            <v>641.11</v>
          </cell>
          <cell r="AE11">
            <v>651.11</v>
          </cell>
          <cell r="AF11">
            <v>682.11</v>
          </cell>
          <cell r="AG11">
            <v>733.11</v>
          </cell>
          <cell r="AH11">
            <v>733.11</v>
          </cell>
          <cell r="AM11">
            <v>520.51</v>
          </cell>
          <cell r="AN11">
            <v>683.88</v>
          </cell>
          <cell r="AO11">
            <v>840.82799999999997</v>
          </cell>
          <cell r="AP11">
            <v>972.32470000000012</v>
          </cell>
          <cell r="AQ11">
            <v>1077.6065610000001</v>
          </cell>
          <cell r="AR11">
            <v>1155.88713783</v>
          </cell>
          <cell r="AS11">
            <v>1206.3563919649</v>
          </cell>
        </row>
        <row r="12">
          <cell r="H12">
            <v>34.1</v>
          </cell>
          <cell r="I12">
            <v>43.474559999999997</v>
          </cell>
          <cell r="N12">
            <v>40.200000000000003</v>
          </cell>
          <cell r="S12">
            <v>55.1</v>
          </cell>
          <cell r="T12">
            <v>55.870000000000005</v>
          </cell>
          <cell r="U12">
            <v>45.870000000000005</v>
          </cell>
          <cell r="V12">
            <v>41.93</v>
          </cell>
          <cell r="W12">
            <v>71.930000000000007</v>
          </cell>
          <cell r="X12">
            <v>74.38</v>
          </cell>
          <cell r="Y12">
            <v>66.658999999999992</v>
          </cell>
          <cell r="Z12">
            <v>50.321999999999989</v>
          </cell>
          <cell r="AA12">
            <v>47.618999999999986</v>
          </cell>
          <cell r="AB12">
            <v>24.210999999999984</v>
          </cell>
          <cell r="AC12">
            <v>24.210999999999984</v>
          </cell>
          <cell r="AD12">
            <v>82.38</v>
          </cell>
          <cell r="AE12">
            <v>110.38</v>
          </cell>
          <cell r="AF12">
            <v>149.38</v>
          </cell>
          <cell r="AG12">
            <v>185.38</v>
          </cell>
          <cell r="AH12">
            <v>185.38</v>
          </cell>
          <cell r="AM12">
            <v>22.289999999999992</v>
          </cell>
          <cell r="AN12">
            <v>-24.690000000000005</v>
          </cell>
          <cell r="AO12">
            <v>-72.102000000000004</v>
          </cell>
          <cell r="AP12">
            <v>-79.102000000000004</v>
          </cell>
          <cell r="AQ12">
            <v>-79.102000000000004</v>
          </cell>
          <cell r="AR12">
            <v>-79.102000000000004</v>
          </cell>
          <cell r="AS12">
            <v>-79.102000000000004</v>
          </cell>
        </row>
        <row r="13">
          <cell r="H13">
            <v>682.4</v>
          </cell>
          <cell r="I13">
            <v>640.93900000000008</v>
          </cell>
          <cell r="N13">
            <v>484.37</v>
          </cell>
          <cell r="S13">
            <v>246.37</v>
          </cell>
          <cell r="T13">
            <v>273.07</v>
          </cell>
          <cell r="U13">
            <v>270.58</v>
          </cell>
          <cell r="V13">
            <v>282.27</v>
          </cell>
          <cell r="W13">
            <v>293.27</v>
          </cell>
          <cell r="X13">
            <v>403.71999999999997</v>
          </cell>
          <cell r="Y13">
            <v>293.91000000000003</v>
          </cell>
          <cell r="Z13">
            <v>308.928</v>
          </cell>
          <cell r="AA13">
            <v>361.43099999999998</v>
          </cell>
          <cell r="AB13">
            <v>386.65799999999996</v>
          </cell>
          <cell r="AC13">
            <v>386.65799999999996</v>
          </cell>
          <cell r="AD13">
            <v>238.83999999999997</v>
          </cell>
          <cell r="AE13">
            <v>236.83999999999997</v>
          </cell>
          <cell r="AF13">
            <v>290.83999999999997</v>
          </cell>
          <cell r="AG13">
            <v>317.83999999999997</v>
          </cell>
          <cell r="AH13">
            <v>317.83999999999997</v>
          </cell>
          <cell r="AM13">
            <v>382.19999999999993</v>
          </cell>
          <cell r="AN13">
            <v>360.65999999999991</v>
          </cell>
          <cell r="AO13">
            <v>442.02999999999992</v>
          </cell>
          <cell r="AP13">
            <v>525.84109999999987</v>
          </cell>
          <cell r="AQ13">
            <v>612.16653299999984</v>
          </cell>
          <cell r="AR13">
            <v>701.08172898999987</v>
          </cell>
          <cell r="AS13">
            <v>792.66438085969992</v>
          </cell>
        </row>
        <row r="14">
          <cell r="H14">
            <v>17473.8</v>
          </cell>
          <cell r="I14">
            <v>17558.560000000001</v>
          </cell>
          <cell r="N14">
            <v>17676.939999999999</v>
          </cell>
          <cell r="S14">
            <v>17608.150000000001</v>
          </cell>
          <cell r="T14">
            <v>17467.150000000001</v>
          </cell>
          <cell r="U14">
            <v>17467.150000000001</v>
          </cell>
          <cell r="V14">
            <v>13346.150000000001</v>
          </cell>
          <cell r="W14">
            <v>13046.150000000001</v>
          </cell>
          <cell r="X14">
            <v>12436.419999999998</v>
          </cell>
          <cell r="Y14">
            <v>12296.389649999997</v>
          </cell>
          <cell r="Z14">
            <v>11996.731649999998</v>
          </cell>
          <cell r="AA14">
            <v>11856.577649999997</v>
          </cell>
          <cell r="AB14">
            <v>11556.920649999998</v>
          </cell>
          <cell r="AC14">
            <v>11556.920649999998</v>
          </cell>
          <cell r="AD14">
            <v>12296.419999999998</v>
          </cell>
          <cell r="AE14">
            <v>11996.419999999998</v>
          </cell>
          <cell r="AF14">
            <v>11856.419999999998</v>
          </cell>
          <cell r="AG14">
            <v>11556.419999999998</v>
          </cell>
          <cell r="AH14">
            <v>11556.419999999998</v>
          </cell>
          <cell r="AM14">
            <v>11557.979999999998</v>
          </cell>
          <cell r="AN14">
            <v>10678.356999999998</v>
          </cell>
          <cell r="AO14">
            <v>9790.4179999999978</v>
          </cell>
          <cell r="AP14">
            <v>8902.4789999999975</v>
          </cell>
          <cell r="AQ14">
            <v>8014.5399999999972</v>
          </cell>
          <cell r="AR14">
            <v>7126.6009999999969</v>
          </cell>
          <cell r="AS14">
            <v>6238.6619999999966</v>
          </cell>
        </row>
        <row r="15">
          <cell r="H15">
            <v>1976.9939999999999</v>
          </cell>
          <cell r="I15">
            <v>1734.9939999999999</v>
          </cell>
          <cell r="N15">
            <v>1656.29</v>
          </cell>
          <cell r="S15">
            <v>1428.09</v>
          </cell>
          <cell r="T15">
            <v>1428.09</v>
          </cell>
          <cell r="U15">
            <v>1743.09</v>
          </cell>
          <cell r="V15">
            <v>5743.09</v>
          </cell>
          <cell r="W15">
            <v>5743.09</v>
          </cell>
          <cell r="X15">
            <v>5599.25</v>
          </cell>
          <cell r="Y15">
            <v>5599.25</v>
          </cell>
          <cell r="Z15">
            <v>5458.643</v>
          </cell>
          <cell r="AA15">
            <v>5458.643</v>
          </cell>
          <cell r="AB15">
            <v>5341.6990000000005</v>
          </cell>
          <cell r="AC15">
            <v>5341.6990000000005</v>
          </cell>
          <cell r="AD15">
            <v>5599.25</v>
          </cell>
          <cell r="AE15">
            <v>5459.25</v>
          </cell>
          <cell r="AF15">
            <v>5959.25</v>
          </cell>
          <cell r="AG15">
            <v>5342.25</v>
          </cell>
          <cell r="AH15">
            <v>5342.25</v>
          </cell>
          <cell r="AM15">
            <v>5585.75</v>
          </cell>
          <cell r="AN15">
            <v>8169.75</v>
          </cell>
          <cell r="AO15">
            <v>10785.75</v>
          </cell>
          <cell r="AP15">
            <v>13616.75</v>
          </cell>
          <cell r="AQ15">
            <v>17240.75</v>
          </cell>
          <cell r="AR15">
            <v>20594.75</v>
          </cell>
          <cell r="AS15">
            <v>24254.75</v>
          </cell>
        </row>
        <row r="17">
          <cell r="H17">
            <v>20.400000000000006</v>
          </cell>
          <cell r="I17">
            <v>458.18955999999997</v>
          </cell>
          <cell r="N17">
            <v>398.22</v>
          </cell>
          <cell r="S17">
            <v>102.88000000000001</v>
          </cell>
          <cell r="T17">
            <v>85.53</v>
          </cell>
          <cell r="U17">
            <v>105.03999999999999</v>
          </cell>
          <cell r="V17">
            <v>140.88</v>
          </cell>
          <cell r="W17">
            <v>165.88</v>
          </cell>
          <cell r="X17">
            <v>165.88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149.05000000000001</v>
          </cell>
          <cell r="AJ17">
            <v>137.53</v>
          </cell>
          <cell r="AK17">
            <v>123.45</v>
          </cell>
          <cell r="AL17">
            <v>123.45</v>
          </cell>
          <cell r="AM17">
            <v>123.45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</row>
        <row r="18">
          <cell r="H18">
            <v>15.400000000000006</v>
          </cell>
          <cell r="I18">
            <v>430.03699999999998</v>
          </cell>
          <cell r="N18">
            <v>343.91</v>
          </cell>
          <cell r="S18">
            <v>89.02000000000001</v>
          </cell>
          <cell r="T18">
            <v>78.97</v>
          </cell>
          <cell r="U18">
            <v>95.47999999999999</v>
          </cell>
          <cell r="V18">
            <v>136.32</v>
          </cell>
          <cell r="W18">
            <v>94.32</v>
          </cell>
          <cell r="X18">
            <v>94.32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79.58</v>
          </cell>
          <cell r="AJ18">
            <v>79.58</v>
          </cell>
          <cell r="AK18">
            <v>68.45</v>
          </cell>
          <cell r="AL18">
            <v>68.45</v>
          </cell>
          <cell r="AM18">
            <v>68.45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</row>
        <row r="19">
          <cell r="H19">
            <v>0</v>
          </cell>
          <cell r="I19">
            <v>0</v>
          </cell>
          <cell r="N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</row>
        <row r="20">
          <cell r="H20">
            <v>0</v>
          </cell>
          <cell r="I20">
            <v>0</v>
          </cell>
          <cell r="N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</row>
        <row r="21">
          <cell r="H21">
            <v>0</v>
          </cell>
          <cell r="I21">
            <v>1</v>
          </cell>
          <cell r="N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</row>
        <row r="22">
          <cell r="H22">
            <v>15.400000000000006</v>
          </cell>
          <cell r="I22">
            <v>429.03699999999998</v>
          </cell>
          <cell r="N22">
            <v>343.91</v>
          </cell>
          <cell r="S22">
            <v>89.02000000000001</v>
          </cell>
          <cell r="T22">
            <v>78.97</v>
          </cell>
          <cell r="U22">
            <v>95.47999999999999</v>
          </cell>
          <cell r="V22">
            <v>136.32</v>
          </cell>
          <cell r="W22">
            <v>94.32</v>
          </cell>
          <cell r="X22">
            <v>94.32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79.58</v>
          </cell>
          <cell r="AJ22">
            <v>79.58</v>
          </cell>
          <cell r="AK22">
            <v>68.45</v>
          </cell>
          <cell r="AL22">
            <v>68.45</v>
          </cell>
          <cell r="AM22">
            <v>68.45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</row>
        <row r="23">
          <cell r="H23">
            <v>0</v>
          </cell>
          <cell r="I23">
            <v>0</v>
          </cell>
          <cell r="N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</row>
        <row r="24">
          <cell r="H24">
            <v>0</v>
          </cell>
          <cell r="I24">
            <v>0</v>
          </cell>
          <cell r="N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</row>
        <row r="25">
          <cell r="H25">
            <v>5</v>
          </cell>
          <cell r="I25">
            <v>28.152560000000001</v>
          </cell>
          <cell r="N25">
            <v>54.31</v>
          </cell>
          <cell r="S25">
            <v>13.86</v>
          </cell>
          <cell r="T25">
            <v>6.56</v>
          </cell>
          <cell r="U25">
            <v>9.5599999999999987</v>
          </cell>
          <cell r="V25">
            <v>4.5599999999999987</v>
          </cell>
          <cell r="W25">
            <v>71.56</v>
          </cell>
          <cell r="X25">
            <v>71.56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69.47</v>
          </cell>
          <cell r="AJ25">
            <v>57.95</v>
          </cell>
          <cell r="AK25">
            <v>55</v>
          </cell>
          <cell r="AL25">
            <v>55</v>
          </cell>
          <cell r="AM25">
            <v>55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</row>
        <row r="26">
          <cell r="H26">
            <v>0</v>
          </cell>
          <cell r="I26">
            <v>0</v>
          </cell>
          <cell r="N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</row>
        <row r="27">
          <cell r="H27">
            <v>0</v>
          </cell>
          <cell r="I27">
            <v>0</v>
          </cell>
          <cell r="N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</row>
        <row r="28">
          <cell r="H28">
            <v>0</v>
          </cell>
          <cell r="I28">
            <v>0.41355999999999998</v>
          </cell>
          <cell r="N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</row>
        <row r="29">
          <cell r="H29">
            <v>5</v>
          </cell>
          <cell r="I29">
            <v>27.739000000000001</v>
          </cell>
          <cell r="N29">
            <v>54.31</v>
          </cell>
          <cell r="S29">
            <v>13.86</v>
          </cell>
          <cell r="T29">
            <v>6.56</v>
          </cell>
          <cell r="U29">
            <v>9.5599999999999987</v>
          </cell>
          <cell r="V29">
            <v>4.5599999999999987</v>
          </cell>
          <cell r="W29">
            <v>71.56</v>
          </cell>
          <cell r="X29">
            <v>71.56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69.47</v>
          </cell>
          <cell r="AJ29">
            <v>57.95</v>
          </cell>
          <cell r="AK29">
            <v>55</v>
          </cell>
          <cell r="AL29">
            <v>55</v>
          </cell>
          <cell r="AM29">
            <v>55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</row>
        <row r="30">
          <cell r="H30">
            <v>0</v>
          </cell>
          <cell r="I30">
            <v>0</v>
          </cell>
          <cell r="N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</row>
        <row r="31">
          <cell r="H31">
            <v>0</v>
          </cell>
          <cell r="I31">
            <v>0</v>
          </cell>
          <cell r="N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</row>
        <row r="33">
          <cell r="H33">
            <v>0</v>
          </cell>
          <cell r="I33">
            <v>0</v>
          </cell>
          <cell r="N33">
            <v>1680.731</v>
          </cell>
          <cell r="S33">
            <v>1555.75</v>
          </cell>
          <cell r="T33">
            <v>147.39999999999998</v>
          </cell>
          <cell r="U33">
            <v>555.22</v>
          </cell>
          <cell r="V33">
            <v>322</v>
          </cell>
          <cell r="W33">
            <v>529.84</v>
          </cell>
          <cell r="X33">
            <v>1554.46</v>
          </cell>
          <cell r="Y33">
            <v>356.23110000000003</v>
          </cell>
          <cell r="Z33">
            <v>444.91400000000004</v>
          </cell>
          <cell r="AA33">
            <v>386.89099999999996</v>
          </cell>
          <cell r="AB33">
            <v>540.61</v>
          </cell>
          <cell r="AC33">
            <v>1728.6461000000002</v>
          </cell>
          <cell r="AD33">
            <v>349</v>
          </cell>
          <cell r="AE33">
            <v>401</v>
          </cell>
          <cell r="AF33">
            <v>387</v>
          </cell>
          <cell r="AG33">
            <v>540</v>
          </cell>
          <cell r="AH33">
            <v>1677</v>
          </cell>
          <cell r="AI33">
            <v>371.09</v>
          </cell>
          <cell r="AJ33">
            <v>427.26</v>
          </cell>
          <cell r="AK33">
            <v>366.32</v>
          </cell>
          <cell r="AL33">
            <v>489</v>
          </cell>
          <cell r="AM33">
            <v>1653.67</v>
          </cell>
          <cell r="AN33">
            <v>1551.5499999999997</v>
          </cell>
          <cell r="AO33">
            <v>1976.1423799999998</v>
          </cell>
          <cell r="AP33">
            <v>2206.9052380499998</v>
          </cell>
          <cell r="AQ33">
            <v>2490.0433460214999</v>
          </cell>
          <cell r="AR33">
            <v>2851.9839726921446</v>
          </cell>
          <cell r="AS33">
            <v>3201.8719358229096</v>
          </cell>
        </row>
        <row r="34">
          <cell r="N34">
            <v>202.62299999999999</v>
          </cell>
          <cell r="S34">
            <v>182.93</v>
          </cell>
          <cell r="T34">
            <v>48</v>
          </cell>
          <cell r="U34">
            <v>30</v>
          </cell>
          <cell r="V34">
            <v>51</v>
          </cell>
          <cell r="W34">
            <v>13</v>
          </cell>
          <cell r="X34">
            <v>142</v>
          </cell>
          <cell r="Y34">
            <v>61.301000000000002</v>
          </cell>
          <cell r="Z34">
            <v>34.380000000000003</v>
          </cell>
          <cell r="AA34">
            <v>58.805999999999997</v>
          </cell>
          <cell r="AB34">
            <v>32.725999999999999</v>
          </cell>
          <cell r="AC34">
            <v>187.21300000000002</v>
          </cell>
          <cell r="AD34">
            <v>60</v>
          </cell>
          <cell r="AE34">
            <v>25</v>
          </cell>
          <cell r="AF34">
            <v>58</v>
          </cell>
          <cell r="AG34">
            <v>33</v>
          </cell>
          <cell r="AH34">
            <v>176</v>
          </cell>
          <cell r="AI34">
            <v>61</v>
          </cell>
          <cell r="AJ34">
            <v>27</v>
          </cell>
          <cell r="AK34">
            <v>64</v>
          </cell>
          <cell r="AL34">
            <v>31</v>
          </cell>
          <cell r="AM34">
            <v>183</v>
          </cell>
          <cell r="AN34">
            <v>172.68</v>
          </cell>
          <cell r="AO34">
            <v>211.52875999999998</v>
          </cell>
          <cell r="AP34">
            <v>213.26971999999998</v>
          </cell>
          <cell r="AQ34">
            <v>215.55531999999999</v>
          </cell>
          <cell r="AR34">
            <v>212.98277999999999</v>
          </cell>
          <cell r="AS34">
            <v>198.317193</v>
          </cell>
        </row>
        <row r="35">
          <cell r="N35">
            <v>58.326999999999998</v>
          </cell>
          <cell r="S35">
            <v>54.43</v>
          </cell>
          <cell r="T35">
            <v>18.25</v>
          </cell>
          <cell r="U35">
            <v>6.72</v>
          </cell>
          <cell r="V35">
            <v>18.059999999999999</v>
          </cell>
          <cell r="W35">
            <v>10</v>
          </cell>
          <cell r="X35">
            <v>53.03</v>
          </cell>
          <cell r="Y35">
            <v>20.956</v>
          </cell>
          <cell r="Z35">
            <v>13.537000000000001</v>
          </cell>
          <cell r="AA35">
            <v>19.079999999999998</v>
          </cell>
          <cell r="AB35">
            <v>7.9089999999999998</v>
          </cell>
          <cell r="AC35">
            <v>61.481999999999999</v>
          </cell>
          <cell r="AD35">
            <v>17</v>
          </cell>
          <cell r="AE35">
            <v>-4</v>
          </cell>
          <cell r="AF35">
            <v>19</v>
          </cell>
          <cell r="AG35">
            <v>8</v>
          </cell>
          <cell r="AH35">
            <v>40</v>
          </cell>
          <cell r="AI35">
            <v>37</v>
          </cell>
          <cell r="AJ35">
            <v>27</v>
          </cell>
          <cell r="AK35">
            <v>28</v>
          </cell>
          <cell r="AL35">
            <v>22</v>
          </cell>
          <cell r="AM35">
            <v>114</v>
          </cell>
          <cell r="AN35">
            <v>61.17</v>
          </cell>
          <cell r="AO35">
            <v>54.127133999999998</v>
          </cell>
          <cell r="AP35">
            <v>64.36692085</v>
          </cell>
          <cell r="AQ35">
            <v>72.772559765500006</v>
          </cell>
          <cell r="AR35">
            <v>79.289026308464997</v>
          </cell>
          <cell r="AS35">
            <v>83.859645307718949</v>
          </cell>
        </row>
        <row r="36">
          <cell r="N36">
            <v>2.9780000000000002</v>
          </cell>
          <cell r="S36">
            <v>4.75</v>
          </cell>
          <cell r="T36">
            <v>0.57999999999999996</v>
          </cell>
          <cell r="U36">
            <v>2</v>
          </cell>
          <cell r="V36">
            <v>0.71</v>
          </cell>
          <cell r="W36">
            <v>0.84</v>
          </cell>
          <cell r="X36">
            <v>4.13</v>
          </cell>
          <cell r="Y36">
            <v>0.82299999999999995</v>
          </cell>
          <cell r="Z36">
            <v>1.21</v>
          </cell>
          <cell r="AA36">
            <v>0.40600000000000003</v>
          </cell>
          <cell r="AB36">
            <v>1.2729999999999999</v>
          </cell>
          <cell r="AC36">
            <v>3.7119999999999997</v>
          </cell>
          <cell r="AD36">
            <v>1</v>
          </cell>
          <cell r="AE36">
            <v>1</v>
          </cell>
          <cell r="AF36">
            <v>1</v>
          </cell>
          <cell r="AG36">
            <v>1</v>
          </cell>
          <cell r="AH36">
            <v>4</v>
          </cell>
          <cell r="AI36">
            <v>2</v>
          </cell>
          <cell r="AJ36">
            <v>3</v>
          </cell>
          <cell r="AK36">
            <v>3</v>
          </cell>
          <cell r="AL36">
            <v>6</v>
          </cell>
          <cell r="AM36">
            <v>14</v>
          </cell>
          <cell r="AN36">
            <v>3.03</v>
          </cell>
          <cell r="AO36">
            <v>-3.0973440000000001</v>
          </cell>
          <cell r="AP36">
            <v>-4.8385280000000002</v>
          </cell>
          <cell r="AQ36">
            <v>-5.0625280000000004</v>
          </cell>
          <cell r="AR36">
            <v>-5.0625280000000004</v>
          </cell>
          <cell r="AS36">
            <v>-5.0625280000000004</v>
          </cell>
        </row>
        <row r="37">
          <cell r="N37">
            <v>10.649000000000001</v>
          </cell>
          <cell r="S37">
            <v>1.05</v>
          </cell>
          <cell r="T37">
            <v>0.56999999999999995</v>
          </cell>
          <cell r="U37">
            <v>3.5</v>
          </cell>
          <cell r="V37">
            <v>0.23</v>
          </cell>
          <cell r="W37">
            <v>64</v>
          </cell>
          <cell r="X37">
            <v>68.3</v>
          </cell>
          <cell r="Y37">
            <v>0.22500000000000001</v>
          </cell>
          <cell r="Z37">
            <v>13.196999999999999</v>
          </cell>
          <cell r="AA37">
            <v>0.58299999999999996</v>
          </cell>
          <cell r="AB37">
            <v>100.345</v>
          </cell>
          <cell r="AC37">
            <v>114.35</v>
          </cell>
          <cell r="AD37">
            <v>2</v>
          </cell>
          <cell r="AE37">
            <v>15</v>
          </cell>
          <cell r="AF37">
            <v>1</v>
          </cell>
          <cell r="AG37">
            <v>100</v>
          </cell>
          <cell r="AH37">
            <v>118</v>
          </cell>
          <cell r="AI37">
            <v>2.13</v>
          </cell>
          <cell r="AJ37">
            <v>5</v>
          </cell>
          <cell r="AK37">
            <v>3.79</v>
          </cell>
          <cell r="AL37">
            <v>7</v>
          </cell>
          <cell r="AM37">
            <v>17.920000000000002</v>
          </cell>
          <cell r="AN37">
            <v>6.42</v>
          </cell>
          <cell r="AO37">
            <v>25.686079999999993</v>
          </cell>
          <cell r="AP37">
            <v>30.971875199999996</v>
          </cell>
          <cell r="AQ37">
            <v>36.416244255999992</v>
          </cell>
          <cell r="AR37">
            <v>42.023944383679989</v>
          </cell>
          <cell r="AS37">
            <v>47.799875515190394</v>
          </cell>
        </row>
        <row r="38">
          <cell r="N38">
            <v>1252.144</v>
          </cell>
          <cell r="S38">
            <v>1180.8</v>
          </cell>
          <cell r="T38">
            <v>80</v>
          </cell>
          <cell r="U38">
            <v>487</v>
          </cell>
          <cell r="V38">
            <v>214</v>
          </cell>
          <cell r="W38">
            <v>348</v>
          </cell>
          <cell r="X38">
            <v>1129</v>
          </cell>
          <cell r="Y38">
            <v>272.92610000000002</v>
          </cell>
          <cell r="Z38">
            <v>339.19400000000002</v>
          </cell>
          <cell r="AA38">
            <v>270.54399999999998</v>
          </cell>
          <cell r="AB38">
            <v>326.488</v>
          </cell>
          <cell r="AC38">
            <v>1209.1521</v>
          </cell>
          <cell r="AD38">
            <v>269</v>
          </cell>
          <cell r="AE38">
            <v>338</v>
          </cell>
          <cell r="AF38">
            <v>271</v>
          </cell>
          <cell r="AG38">
            <v>326</v>
          </cell>
          <cell r="AH38">
            <v>1204</v>
          </cell>
          <cell r="AI38">
            <v>268.95999999999998</v>
          </cell>
          <cell r="AJ38">
            <v>338.26</v>
          </cell>
          <cell r="AK38">
            <v>267.52999999999997</v>
          </cell>
          <cell r="AL38">
            <v>325</v>
          </cell>
          <cell r="AM38">
            <v>1199.75</v>
          </cell>
          <cell r="AN38">
            <v>1136.3899999999999</v>
          </cell>
          <cell r="AO38">
            <v>1014.645</v>
          </cell>
          <cell r="AP38">
            <v>954.80899999999997</v>
          </cell>
          <cell r="AQ38">
            <v>896.05799999999999</v>
          </cell>
          <cell r="AR38">
            <v>896.05799999999999</v>
          </cell>
          <cell r="AS38">
            <v>896.05799999999999</v>
          </cell>
        </row>
        <row r="39">
          <cell r="N39">
            <v>154.01</v>
          </cell>
          <cell r="S39">
            <v>131.79000000000002</v>
          </cell>
          <cell r="T39">
            <v>0</v>
          </cell>
          <cell r="U39">
            <v>26</v>
          </cell>
          <cell r="V39">
            <v>38</v>
          </cell>
          <cell r="W39">
            <v>94</v>
          </cell>
          <cell r="X39">
            <v>158</v>
          </cell>
          <cell r="Y39">
            <v>0</v>
          </cell>
          <cell r="Z39">
            <v>43.396000000000001</v>
          </cell>
          <cell r="AA39">
            <v>37.472000000000001</v>
          </cell>
          <cell r="AB39">
            <v>71.869</v>
          </cell>
          <cell r="AC39">
            <v>152.73699999999999</v>
          </cell>
          <cell r="AD39">
            <v>0</v>
          </cell>
          <cell r="AE39">
            <v>26</v>
          </cell>
          <cell r="AF39">
            <v>37</v>
          </cell>
          <cell r="AG39">
            <v>72</v>
          </cell>
          <cell r="AH39">
            <v>135</v>
          </cell>
          <cell r="AI39">
            <v>0</v>
          </cell>
          <cell r="AJ39">
            <v>27</v>
          </cell>
          <cell r="AK39">
            <v>0</v>
          </cell>
          <cell r="AL39">
            <v>98</v>
          </cell>
          <cell r="AM39">
            <v>125</v>
          </cell>
          <cell r="AN39">
            <v>171.86</v>
          </cell>
          <cell r="AO39">
            <v>388.92024999999995</v>
          </cell>
          <cell r="AP39">
            <v>582.28874999999994</v>
          </cell>
          <cell r="AQ39">
            <v>811.44124999999997</v>
          </cell>
          <cell r="AR39">
            <v>1059.1602499999999</v>
          </cell>
          <cell r="AS39">
            <v>1308.15725</v>
          </cell>
        </row>
        <row r="40"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284.33249999999998</v>
          </cell>
          <cell r="AP40">
            <v>366.03749999999997</v>
          </cell>
          <cell r="AQ40">
            <v>462.86249999999995</v>
          </cell>
          <cell r="AR40">
            <v>567.53250000000003</v>
          </cell>
          <cell r="AS40">
            <v>672.74249999999995</v>
          </cell>
        </row>
        <row r="41"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</row>
        <row r="43">
          <cell r="I43">
            <v>772.21799999999996</v>
          </cell>
          <cell r="N43">
            <v>955.40599999999995</v>
          </cell>
          <cell r="S43">
            <v>987</v>
          </cell>
          <cell r="T43">
            <v>273.53999999999996</v>
          </cell>
          <cell r="U43">
            <v>68.55</v>
          </cell>
          <cell r="V43">
            <v>3586.8</v>
          </cell>
          <cell r="W43">
            <v>356.05</v>
          </cell>
          <cell r="X43">
            <v>4284.9399999999996</v>
          </cell>
          <cell r="Y43">
            <v>303.77735000000001</v>
          </cell>
          <cell r="Z43">
            <v>576.37400000000002</v>
          </cell>
          <cell r="AA43">
            <v>303.43599999999998</v>
          </cell>
          <cell r="AB43">
            <v>1060.4380000000001</v>
          </cell>
          <cell r="AC43">
            <v>2244.0253499999999</v>
          </cell>
          <cell r="AD43">
            <v>299</v>
          </cell>
          <cell r="AE43">
            <v>526</v>
          </cell>
          <cell r="AF43">
            <v>302</v>
          </cell>
          <cell r="AG43">
            <v>1060</v>
          </cell>
          <cell r="AH43">
            <v>2187</v>
          </cell>
          <cell r="AI43">
            <v>298.48</v>
          </cell>
          <cell r="AJ43">
            <v>526.53</v>
          </cell>
          <cell r="AK43">
            <v>306.97000000000003</v>
          </cell>
          <cell r="AL43">
            <v>984</v>
          </cell>
          <cell r="AM43">
            <v>2115.98</v>
          </cell>
          <cell r="AN43">
            <v>1571.403</v>
          </cell>
          <cell r="AO43">
            <v>1921.674</v>
          </cell>
          <cell r="AP43">
            <v>1620.1350000000002</v>
          </cell>
          <cell r="AQ43">
            <v>1518.1247699999999</v>
          </cell>
          <cell r="AR43">
            <v>1929.0650331000002</v>
          </cell>
          <cell r="AS43">
            <v>1940.080844093</v>
          </cell>
        </row>
        <row r="44">
          <cell r="I44">
            <v>17.63</v>
          </cell>
          <cell r="N44">
            <v>149.54500000000002</v>
          </cell>
          <cell r="S44">
            <v>225</v>
          </cell>
          <cell r="T44">
            <v>91.44</v>
          </cell>
          <cell r="U44">
            <v>24.73</v>
          </cell>
          <cell r="V44">
            <v>93.47</v>
          </cell>
          <cell r="W44">
            <v>29</v>
          </cell>
          <cell r="X44">
            <v>238.64</v>
          </cell>
          <cell r="Y44">
            <v>104.401</v>
          </cell>
          <cell r="Z44">
            <v>52.994999999999997</v>
          </cell>
          <cell r="AA44">
            <v>103.06699999999999</v>
          </cell>
          <cell r="AB44">
            <v>58.484999999999999</v>
          </cell>
          <cell r="AC44">
            <v>318.94799999999998</v>
          </cell>
          <cell r="AD44">
            <v>92</v>
          </cell>
          <cell r="AE44">
            <v>36</v>
          </cell>
          <cell r="AF44">
            <v>103</v>
          </cell>
          <cell r="AG44">
            <v>58</v>
          </cell>
          <cell r="AH44">
            <v>289</v>
          </cell>
          <cell r="AI44">
            <v>92</v>
          </cell>
          <cell r="AJ44">
            <v>35.799999999999997</v>
          </cell>
          <cell r="AK44">
            <v>83.69</v>
          </cell>
          <cell r="AL44">
            <v>52</v>
          </cell>
          <cell r="AM44">
            <v>263.49</v>
          </cell>
          <cell r="AN44">
            <v>354.63</v>
          </cell>
          <cell r="AO44">
            <v>252.68100000000001</v>
          </cell>
          <cell r="AP44">
            <v>417.19500000000005</v>
          </cell>
          <cell r="AQ44">
            <v>274.73500000000001</v>
          </cell>
          <cell r="AR44">
            <v>576.10200000000009</v>
          </cell>
          <cell r="AS44">
            <v>616.38735000000008</v>
          </cell>
        </row>
        <row r="45">
          <cell r="I45">
            <v>62.453000000000003</v>
          </cell>
          <cell r="N45">
            <v>97.19</v>
          </cell>
          <cell r="S45">
            <v>125</v>
          </cell>
          <cell r="T45">
            <v>39.15</v>
          </cell>
          <cell r="U45">
            <v>11.82</v>
          </cell>
          <cell r="V45">
            <v>44.05</v>
          </cell>
          <cell r="W45">
            <v>10.050000000000001</v>
          </cell>
          <cell r="X45">
            <v>105.07</v>
          </cell>
          <cell r="Y45">
            <v>49.695</v>
          </cell>
          <cell r="Z45">
            <v>23.795000000000002</v>
          </cell>
          <cell r="AA45">
            <v>52.015000000000001</v>
          </cell>
          <cell r="AB45">
            <v>29.170999999999999</v>
          </cell>
          <cell r="AC45">
            <v>154.67600000000002</v>
          </cell>
          <cell r="AD45">
            <v>47</v>
          </cell>
          <cell r="AE45">
            <v>16</v>
          </cell>
          <cell r="AF45">
            <v>52</v>
          </cell>
          <cell r="AG45">
            <v>29</v>
          </cell>
          <cell r="AH45">
            <v>144</v>
          </cell>
          <cell r="AI45">
            <v>46.6</v>
          </cell>
          <cell r="AJ45">
            <v>16.399999999999999</v>
          </cell>
          <cell r="AK45">
            <v>47.6</v>
          </cell>
          <cell r="AL45">
            <v>92</v>
          </cell>
          <cell r="AM45">
            <v>202.6</v>
          </cell>
          <cell r="AN45">
            <v>189.63</v>
          </cell>
          <cell r="AO45">
            <v>206.642</v>
          </cell>
          <cell r="AP45">
            <v>243.00100000000003</v>
          </cell>
          <cell r="AQ45">
            <v>280.45077000000003</v>
          </cell>
          <cell r="AR45">
            <v>319.02403310000005</v>
          </cell>
          <cell r="AS45">
            <v>358.75449409300006</v>
          </cell>
        </row>
        <row r="46">
          <cell r="I46">
            <v>13.134999999999998</v>
          </cell>
          <cell r="N46">
            <v>17.222000000000001</v>
          </cell>
          <cell r="S46">
            <v>29</v>
          </cell>
          <cell r="T46">
            <v>1</v>
          </cell>
          <cell r="U46">
            <v>10</v>
          </cell>
          <cell r="V46">
            <v>4.13</v>
          </cell>
          <cell r="W46">
            <v>0</v>
          </cell>
          <cell r="X46">
            <v>15.129999999999999</v>
          </cell>
          <cell r="Y46">
            <v>7.7210000000000001</v>
          </cell>
          <cell r="Z46">
            <v>16.337</v>
          </cell>
          <cell r="AA46">
            <v>2.7029999999999998</v>
          </cell>
          <cell r="AB46">
            <v>23.408000000000001</v>
          </cell>
          <cell r="AC46">
            <v>50.168999999999997</v>
          </cell>
          <cell r="AD46">
            <v>4</v>
          </cell>
          <cell r="AE46">
            <v>9</v>
          </cell>
          <cell r="AF46">
            <v>2</v>
          </cell>
          <cell r="AG46">
            <v>24</v>
          </cell>
          <cell r="AH46">
            <v>39</v>
          </cell>
          <cell r="AI46">
            <v>3.8</v>
          </cell>
          <cell r="AJ46">
            <v>10.4</v>
          </cell>
          <cell r="AK46">
            <v>8.89</v>
          </cell>
          <cell r="AL46">
            <v>29</v>
          </cell>
          <cell r="AM46">
            <v>52.09</v>
          </cell>
          <cell r="AN46">
            <v>46.98</v>
          </cell>
          <cell r="AO46">
            <v>47.412000000000006</v>
          </cell>
          <cell r="AP46">
            <v>7</v>
          </cell>
          <cell r="AQ46">
            <v>0</v>
          </cell>
          <cell r="AR46">
            <v>0</v>
          </cell>
          <cell r="AS46">
            <v>0</v>
          </cell>
        </row>
        <row r="47">
          <cell r="I47">
            <v>437</v>
          </cell>
          <cell r="N47">
            <v>205.52299999999997</v>
          </cell>
          <cell r="S47">
            <v>26</v>
          </cell>
          <cell r="T47">
            <v>0.95</v>
          </cell>
          <cell r="U47">
            <v>22</v>
          </cell>
          <cell r="V47">
            <v>24.15</v>
          </cell>
          <cell r="W47">
            <v>17</v>
          </cell>
          <cell r="X47">
            <v>64.099999999999994</v>
          </cell>
          <cell r="Y47">
            <v>1.93</v>
          </cell>
          <cell r="Z47">
            <v>42.981999999999999</v>
          </cell>
          <cell r="AA47">
            <v>5.4969999999999999</v>
          </cell>
          <cell r="AB47">
            <v>32.773000000000003</v>
          </cell>
          <cell r="AC47">
            <v>83.182000000000002</v>
          </cell>
          <cell r="AD47">
            <v>16</v>
          </cell>
          <cell r="AE47">
            <v>25</v>
          </cell>
          <cell r="AF47">
            <v>5</v>
          </cell>
          <cell r="AG47">
            <v>32</v>
          </cell>
          <cell r="AH47">
            <v>78</v>
          </cell>
          <cell r="AI47">
            <v>16.32</v>
          </cell>
          <cell r="AJ47">
            <v>24.73</v>
          </cell>
          <cell r="AK47">
            <v>25.81</v>
          </cell>
          <cell r="AL47">
            <v>43</v>
          </cell>
          <cell r="AM47">
            <v>109.86</v>
          </cell>
          <cell r="AN47">
            <v>100.54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</row>
        <row r="48">
          <cell r="I48">
            <v>0</v>
          </cell>
          <cell r="N48">
            <v>0</v>
          </cell>
          <cell r="S48">
            <v>0</v>
          </cell>
          <cell r="T48">
            <v>141</v>
          </cell>
          <cell r="U48">
            <v>0</v>
          </cell>
          <cell r="V48">
            <v>3421</v>
          </cell>
          <cell r="W48">
            <v>300</v>
          </cell>
          <cell r="X48">
            <v>3862</v>
          </cell>
          <cell r="Y48">
            <v>140.03035</v>
          </cell>
          <cell r="Z48">
            <v>299.65800000000002</v>
          </cell>
          <cell r="AA48">
            <v>140.154</v>
          </cell>
          <cell r="AB48">
            <v>299.65699999999998</v>
          </cell>
          <cell r="AC48">
            <v>879.49935000000005</v>
          </cell>
          <cell r="AD48">
            <v>140</v>
          </cell>
          <cell r="AE48">
            <v>300</v>
          </cell>
          <cell r="AF48">
            <v>140</v>
          </cell>
          <cell r="AG48">
            <v>300</v>
          </cell>
          <cell r="AH48">
            <v>880</v>
          </cell>
          <cell r="AI48">
            <v>139.76</v>
          </cell>
          <cell r="AJ48">
            <v>299.7</v>
          </cell>
          <cell r="AK48">
            <v>140.97999999999999</v>
          </cell>
          <cell r="AL48">
            <v>298</v>
          </cell>
          <cell r="AM48">
            <v>878.44</v>
          </cell>
          <cell r="AN48">
            <v>879.62300000000005</v>
          </cell>
          <cell r="AO48">
            <v>887.93899999999996</v>
          </cell>
          <cell r="AP48">
            <v>887.93899999999996</v>
          </cell>
          <cell r="AQ48">
            <v>887.93899999999996</v>
          </cell>
          <cell r="AR48">
            <v>887.93899999999996</v>
          </cell>
          <cell r="AS48">
            <v>887.93899999999996</v>
          </cell>
        </row>
        <row r="49">
          <cell r="I49">
            <v>242</v>
          </cell>
          <cell r="N49">
            <v>485.92600000000004</v>
          </cell>
          <cell r="S49">
            <v>582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140.607</v>
          </cell>
          <cell r="AA49">
            <v>0</v>
          </cell>
          <cell r="AB49">
            <v>616.94399999999996</v>
          </cell>
          <cell r="AC49">
            <v>757.55099999999993</v>
          </cell>
          <cell r="AD49">
            <v>0</v>
          </cell>
          <cell r="AE49">
            <v>140</v>
          </cell>
          <cell r="AF49">
            <v>0</v>
          </cell>
          <cell r="AG49">
            <v>617</v>
          </cell>
          <cell r="AH49">
            <v>757</v>
          </cell>
          <cell r="AI49">
            <v>0</v>
          </cell>
          <cell r="AJ49">
            <v>139.5</v>
          </cell>
          <cell r="AK49">
            <v>0</v>
          </cell>
          <cell r="AL49">
            <v>470</v>
          </cell>
          <cell r="AM49">
            <v>609.5</v>
          </cell>
          <cell r="AN49">
            <v>0</v>
          </cell>
          <cell r="AO49">
            <v>527</v>
          </cell>
          <cell r="AP49">
            <v>65</v>
          </cell>
          <cell r="AQ49">
            <v>75</v>
          </cell>
          <cell r="AR49">
            <v>146</v>
          </cell>
          <cell r="AS49">
            <v>77</v>
          </cell>
        </row>
        <row r="51">
          <cell r="I51">
            <v>290.07499999999999</v>
          </cell>
          <cell r="N51">
            <v>694.61</v>
          </cell>
          <cell r="S51">
            <v>536.88</v>
          </cell>
          <cell r="T51">
            <v>64.17</v>
          </cell>
          <cell r="U51">
            <v>359.34000000000003</v>
          </cell>
          <cell r="V51">
            <v>3794.07</v>
          </cell>
          <cell r="W51">
            <v>102</v>
          </cell>
          <cell r="X51">
            <v>4319.58</v>
          </cell>
          <cell r="Y51">
            <v>74</v>
          </cell>
          <cell r="Z51">
            <v>150</v>
          </cell>
          <cell r="AA51">
            <v>180</v>
          </cell>
          <cell r="AB51">
            <v>687</v>
          </cell>
          <cell r="AC51">
            <v>1091</v>
          </cell>
          <cell r="AD51">
            <v>95</v>
          </cell>
          <cell r="AE51">
            <v>204</v>
          </cell>
          <cell r="AF51">
            <v>735</v>
          </cell>
          <cell r="AG51">
            <v>410</v>
          </cell>
          <cell r="AH51">
            <v>1444</v>
          </cell>
          <cell r="AI51">
            <v>83.11</v>
          </cell>
          <cell r="AJ51">
            <v>196.79999999999998</v>
          </cell>
          <cell r="AK51">
            <v>632</v>
          </cell>
          <cell r="AL51">
            <v>513</v>
          </cell>
          <cell r="AM51">
            <v>1424.91</v>
          </cell>
          <cell r="AN51">
            <v>3364</v>
          </cell>
          <cell r="AO51">
            <v>3935.96</v>
          </cell>
          <cell r="AP51">
            <v>3719.7088000000003</v>
          </cell>
          <cell r="AQ51">
            <v>4554.7280639999999</v>
          </cell>
          <cell r="AR51">
            <v>4389.0733059200002</v>
          </cell>
          <cell r="AS51">
            <v>4660.8025750976003</v>
          </cell>
        </row>
        <row r="52">
          <cell r="I52">
            <v>153.26900000000001</v>
          </cell>
          <cell r="N52">
            <v>261.63</v>
          </cell>
          <cell r="S52">
            <v>43.58</v>
          </cell>
          <cell r="T52">
            <v>12</v>
          </cell>
          <cell r="U52">
            <v>39.61</v>
          </cell>
          <cell r="V52">
            <v>47.05</v>
          </cell>
          <cell r="W52">
            <v>63</v>
          </cell>
          <cell r="X52">
            <v>161.66</v>
          </cell>
          <cell r="Y52">
            <v>16</v>
          </cell>
          <cell r="Z52">
            <v>92</v>
          </cell>
          <cell r="AA52">
            <v>122</v>
          </cell>
          <cell r="AB52">
            <v>129</v>
          </cell>
          <cell r="AC52">
            <v>359</v>
          </cell>
          <cell r="AD52">
            <v>43</v>
          </cell>
          <cell r="AE52">
            <v>118</v>
          </cell>
          <cell r="AF52">
            <v>52</v>
          </cell>
          <cell r="AG52">
            <v>211</v>
          </cell>
          <cell r="AH52">
            <v>424</v>
          </cell>
          <cell r="AI52">
            <v>43.34</v>
          </cell>
          <cell r="AJ52">
            <v>146.22999999999999</v>
          </cell>
          <cell r="AK52">
            <v>96</v>
          </cell>
          <cell r="AL52">
            <v>397</v>
          </cell>
          <cell r="AM52">
            <v>682.57</v>
          </cell>
          <cell r="AN52">
            <v>348</v>
          </cell>
          <cell r="AO52">
            <v>348</v>
          </cell>
          <cell r="AP52">
            <v>365.40000000000003</v>
          </cell>
          <cell r="AQ52">
            <v>383.67000000000007</v>
          </cell>
          <cell r="AR52">
            <v>402.85350000000011</v>
          </cell>
          <cell r="AS52">
            <v>422.99617500000011</v>
          </cell>
        </row>
        <row r="53">
          <cell r="N53">
            <v>261.63</v>
          </cell>
          <cell r="S53">
            <v>43.58</v>
          </cell>
          <cell r="T53">
            <v>12</v>
          </cell>
          <cell r="U53">
            <v>39.61</v>
          </cell>
          <cell r="V53">
            <v>47.05</v>
          </cell>
          <cell r="W53">
            <v>63</v>
          </cell>
          <cell r="X53">
            <v>161.66</v>
          </cell>
          <cell r="Y53">
            <v>16</v>
          </cell>
          <cell r="Z53">
            <v>25.333333333333329</v>
          </cell>
          <cell r="AA53">
            <v>55.333333333333329</v>
          </cell>
          <cell r="AB53">
            <v>62.333333333333329</v>
          </cell>
          <cell r="AC53">
            <v>159</v>
          </cell>
          <cell r="AD53">
            <v>43</v>
          </cell>
          <cell r="AE53">
            <v>118</v>
          </cell>
          <cell r="AF53">
            <v>52</v>
          </cell>
          <cell r="AG53">
            <v>11</v>
          </cell>
          <cell r="AH53">
            <v>224</v>
          </cell>
          <cell r="AI53">
            <v>43.34</v>
          </cell>
          <cell r="AJ53">
            <v>146.22999999999999</v>
          </cell>
          <cell r="AK53">
            <v>96</v>
          </cell>
          <cell r="AL53">
            <v>397</v>
          </cell>
          <cell r="AM53">
            <v>682.57</v>
          </cell>
          <cell r="AN53">
            <v>348</v>
          </cell>
          <cell r="AO53">
            <v>348</v>
          </cell>
          <cell r="AP53">
            <v>365.40000000000003</v>
          </cell>
          <cell r="AQ53">
            <v>383.67000000000007</v>
          </cell>
          <cell r="AR53">
            <v>402.85350000000011</v>
          </cell>
          <cell r="AS53">
            <v>422.99617500000011</v>
          </cell>
        </row>
        <row r="54">
          <cell r="N54">
            <v>220</v>
          </cell>
        </row>
        <row r="55">
          <cell r="N55">
            <v>180</v>
          </cell>
        </row>
        <row r="56">
          <cell r="N56">
            <v>41.629999999999995</v>
          </cell>
        </row>
        <row r="57">
          <cell r="Y57">
            <v>0</v>
          </cell>
          <cell r="Z57">
            <v>66.666666666666671</v>
          </cell>
          <cell r="AA57">
            <v>66.666666666666671</v>
          </cell>
          <cell r="AB57">
            <v>66.666666666666671</v>
          </cell>
          <cell r="AC57">
            <v>200</v>
          </cell>
          <cell r="AD57">
            <v>0</v>
          </cell>
          <cell r="AE57">
            <v>0</v>
          </cell>
          <cell r="AF57">
            <v>0</v>
          </cell>
          <cell r="AG57">
            <v>200</v>
          </cell>
          <cell r="AH57">
            <v>200</v>
          </cell>
        </row>
        <row r="59">
          <cell r="I59">
            <v>106.419</v>
          </cell>
          <cell r="N59">
            <v>82.27000000000001</v>
          </cell>
          <cell r="S59">
            <v>50.36</v>
          </cell>
          <cell r="T59">
            <v>5.4</v>
          </cell>
          <cell r="U59">
            <v>4.7300000000000004</v>
          </cell>
          <cell r="V59">
            <v>5.83</v>
          </cell>
          <cell r="W59">
            <v>6</v>
          </cell>
          <cell r="X59">
            <v>21.96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23</v>
          </cell>
          <cell r="AE59">
            <v>26</v>
          </cell>
          <cell r="AF59">
            <v>83</v>
          </cell>
          <cell r="AG59">
            <v>80</v>
          </cell>
          <cell r="AH59">
            <v>212</v>
          </cell>
          <cell r="AI59">
            <v>23</v>
          </cell>
          <cell r="AJ59">
            <v>27</v>
          </cell>
          <cell r="AK59">
            <v>0</v>
          </cell>
          <cell r="AL59">
            <v>8</v>
          </cell>
          <cell r="AM59">
            <v>58</v>
          </cell>
          <cell r="AN59">
            <v>353</v>
          </cell>
          <cell r="AO59">
            <v>363.59000000000003</v>
          </cell>
          <cell r="AP59">
            <v>374.49770000000007</v>
          </cell>
          <cell r="AQ59">
            <v>385.73263100000008</v>
          </cell>
          <cell r="AR59">
            <v>397.30460993000008</v>
          </cell>
          <cell r="AS59">
            <v>409.2237482279001</v>
          </cell>
        </row>
        <row r="60">
          <cell r="I60">
            <v>14.865</v>
          </cell>
          <cell r="N60">
            <v>0</v>
          </cell>
          <cell r="S60">
            <v>27.119999999999997</v>
          </cell>
          <cell r="T60">
            <v>1.77</v>
          </cell>
          <cell r="U60">
            <v>0</v>
          </cell>
          <cell r="V60">
            <v>0.19</v>
          </cell>
          <cell r="W60">
            <v>30</v>
          </cell>
          <cell r="X60">
            <v>31.96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12</v>
          </cell>
          <cell r="AE60">
            <v>37</v>
          </cell>
          <cell r="AF60">
            <v>41</v>
          </cell>
          <cell r="AG60">
            <v>60</v>
          </cell>
          <cell r="AH60">
            <v>150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</row>
        <row r="61">
          <cell r="I61">
            <v>15.522000000000002</v>
          </cell>
          <cell r="N61">
            <v>4.91</v>
          </cell>
          <cell r="S61">
            <v>0.82</v>
          </cell>
          <cell r="T61">
            <v>45</v>
          </cell>
          <cell r="U61">
            <v>0</v>
          </cell>
          <cell r="V61">
            <v>0</v>
          </cell>
          <cell r="W61">
            <v>3</v>
          </cell>
          <cell r="X61">
            <v>48</v>
          </cell>
          <cell r="Y61">
            <v>58</v>
          </cell>
          <cell r="Z61">
            <v>58</v>
          </cell>
          <cell r="AA61">
            <v>58</v>
          </cell>
          <cell r="AB61">
            <v>58</v>
          </cell>
          <cell r="AC61">
            <v>232</v>
          </cell>
          <cell r="AD61">
            <v>17</v>
          </cell>
          <cell r="AE61">
            <v>23</v>
          </cell>
          <cell r="AF61">
            <v>59</v>
          </cell>
          <cell r="AG61">
            <v>59</v>
          </cell>
          <cell r="AH61">
            <v>158</v>
          </cell>
          <cell r="AI61">
            <v>16.77</v>
          </cell>
          <cell r="AJ61">
            <v>23.57</v>
          </cell>
          <cell r="AK61">
            <v>48</v>
          </cell>
          <cell r="AL61">
            <v>0</v>
          </cell>
          <cell r="AM61">
            <v>88.34</v>
          </cell>
          <cell r="AN61">
            <v>79</v>
          </cell>
          <cell r="AO61">
            <v>81.37</v>
          </cell>
          <cell r="AP61">
            <v>83.81110000000001</v>
          </cell>
          <cell r="AQ61">
            <v>86.325433000000018</v>
          </cell>
          <cell r="AR61">
            <v>88.915195990000015</v>
          </cell>
          <cell r="AS61">
            <v>91.582651869700015</v>
          </cell>
        </row>
        <row r="62">
          <cell r="I62">
            <v>0</v>
          </cell>
          <cell r="N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</row>
        <row r="63">
          <cell r="I63">
            <v>0</v>
          </cell>
          <cell r="N63">
            <v>345.8</v>
          </cell>
          <cell r="S63">
            <v>415</v>
          </cell>
          <cell r="T63">
            <v>0</v>
          </cell>
          <cell r="U63">
            <v>315</v>
          </cell>
          <cell r="V63">
            <v>3741</v>
          </cell>
          <cell r="W63">
            <v>0</v>
          </cell>
          <cell r="X63">
            <v>4056</v>
          </cell>
          <cell r="Y63">
            <v>0</v>
          </cell>
          <cell r="Z63">
            <v>0</v>
          </cell>
          <cell r="AA63">
            <v>0</v>
          </cell>
          <cell r="AB63">
            <v>500</v>
          </cell>
          <cell r="AC63">
            <v>500</v>
          </cell>
          <cell r="AD63">
            <v>0</v>
          </cell>
          <cell r="AE63">
            <v>0</v>
          </cell>
          <cell r="AF63">
            <v>500</v>
          </cell>
          <cell r="AG63">
            <v>0</v>
          </cell>
          <cell r="AH63">
            <v>500</v>
          </cell>
          <cell r="AI63">
            <v>0</v>
          </cell>
          <cell r="AJ63">
            <v>0</v>
          </cell>
          <cell r="AK63">
            <v>488</v>
          </cell>
          <cell r="AL63">
            <v>108</v>
          </cell>
          <cell r="AM63">
            <v>596</v>
          </cell>
          <cell r="AN63">
            <v>2584</v>
          </cell>
          <cell r="AO63">
            <v>3143</v>
          </cell>
          <cell r="AP63">
            <v>2896</v>
          </cell>
          <cell r="AQ63">
            <v>3699</v>
          </cell>
          <cell r="AR63">
            <v>3500</v>
          </cell>
          <cell r="AS63">
            <v>3737</v>
          </cell>
        </row>
        <row r="65">
          <cell r="I65">
            <v>-44.353440000000035</v>
          </cell>
          <cell r="N65">
            <v>-320.76555999999988</v>
          </cell>
          <cell r="S65">
            <v>-745.46</v>
          </cell>
          <cell r="T65">
            <v>-123.83999999999995</v>
          </cell>
          <cell r="U65">
            <v>310.3</v>
          </cell>
          <cell r="V65">
            <v>243.10999999999999</v>
          </cell>
          <cell r="W65">
            <v>-229.05</v>
          </cell>
          <cell r="X65">
            <v>34.640000000000327</v>
          </cell>
          <cell r="Y65">
            <v>-324.34735000000001</v>
          </cell>
          <cell r="Z65">
            <v>-426.37400000000002</v>
          </cell>
          <cell r="AA65">
            <v>-123.43599999999998</v>
          </cell>
          <cell r="AB65">
            <v>-373.4380000000001</v>
          </cell>
          <cell r="AC65">
            <v>-1153.0253499999999</v>
          </cell>
          <cell r="AD65">
            <v>-369.88</v>
          </cell>
          <cell r="AE65">
            <v>-322</v>
          </cell>
          <cell r="AF65">
            <v>433</v>
          </cell>
          <cell r="AG65">
            <v>-650</v>
          </cell>
          <cell r="AH65">
            <v>-743</v>
          </cell>
          <cell r="AI65">
            <v>-215.37</v>
          </cell>
          <cell r="AJ65">
            <v>-329.73</v>
          </cell>
          <cell r="AK65">
            <v>325.02999999999997</v>
          </cell>
          <cell r="AL65">
            <v>-471</v>
          </cell>
          <cell r="AM65">
            <v>-691.06999999999994</v>
          </cell>
          <cell r="AN65">
            <v>1792.597</v>
          </cell>
          <cell r="AO65">
            <v>2014.2860000000001</v>
          </cell>
          <cell r="AP65">
            <v>2099.5738000000001</v>
          </cell>
          <cell r="AQ65">
            <v>3036.603294</v>
          </cell>
          <cell r="AR65">
            <v>2460.00827282</v>
          </cell>
          <cell r="AS65">
            <v>2720.7217310046003</v>
          </cell>
        </row>
        <row r="66">
          <cell r="I66">
            <v>-7.6027164587896313E-4</v>
          </cell>
          <cell r="N66">
            <v>-4.1556329549197416E-3</v>
          </cell>
          <cell r="S66">
            <v>-1.0567496345400556E-2</v>
          </cell>
          <cell r="T66">
            <v>-6.4855598354305747E-3</v>
          </cell>
          <cell r="U66">
            <v>1.4532679165592867E-2</v>
          </cell>
          <cell r="V66">
            <v>1.0491360298000638E-2</v>
          </cell>
          <cell r="W66">
            <v>-9.2891809347430392E-3</v>
          </cell>
          <cell r="X66">
            <v>3.9170407294270482E-4</v>
          </cell>
          <cell r="Y66">
            <v>-1.4390613786466775E-2</v>
          </cell>
          <cell r="Z66">
            <v>-1.8557052291280449E-2</v>
          </cell>
          <cell r="AA66">
            <v>-5.0925924043119884E-3</v>
          </cell>
          <cell r="AB66">
            <v>-1.4643494289011069E-2</v>
          </cell>
          <cell r="AC66">
            <v>-1.2079748349211571E-2</v>
          </cell>
          <cell r="AD66">
            <v>-1.6641235397827227E-2</v>
          </cell>
          <cell r="AE66">
            <v>-1.4035880321635212E-2</v>
          </cell>
          <cell r="AF66">
            <v>1.9193898124390929E-2</v>
          </cell>
          <cell r="AG66">
            <v>-2.730168484814469E-2</v>
          </cell>
          <cell r="AH66">
            <v>-7.8198500864885643E-3</v>
          </cell>
          <cell r="AI66">
            <v>-2.2237455440255135E-3</v>
          </cell>
          <cell r="AJ66">
            <v>-3.2881121057520158E-3</v>
          </cell>
          <cell r="AK66">
            <v>3.0275116937888728E-3</v>
          </cell>
          <cell r="AL66">
            <v>-4.2198223810445898E-3</v>
          </cell>
          <cell r="AM66">
            <v>-5.9598511978717498E-3</v>
          </cell>
          <cell r="AN66">
            <v>1.850898263910249E-2</v>
          </cell>
          <cell r="AO66">
            <v>2.008673211732874E-2</v>
          </cell>
          <cell r="AP66">
            <v>1.9556607794581245E-2</v>
          </cell>
          <cell r="AQ66">
            <v>2.7205788837314063E-2</v>
          </cell>
          <cell r="AR66">
            <v>2.1215337449955421E-2</v>
          </cell>
          <cell r="AS66">
            <v>2.2582516465523974E-2</v>
          </cell>
        </row>
        <row r="68">
          <cell r="AN68">
            <v>200.38800000000001</v>
          </cell>
          <cell r="AO68">
            <v>122.85400000000001</v>
          </cell>
          <cell r="AP68">
            <v>407.72700000000003</v>
          </cell>
          <cell r="AQ68">
            <v>481.71677000000005</v>
          </cell>
          <cell r="AR68">
            <v>558.65703310000015</v>
          </cell>
          <cell r="AS68">
            <v>638.67284409300021</v>
          </cell>
        </row>
        <row r="69">
          <cell r="AN69">
            <v>0</v>
          </cell>
          <cell r="AO69">
            <v>16.166</v>
          </cell>
          <cell r="AP69">
            <v>264.68</v>
          </cell>
          <cell r="AQ69">
            <v>301.22000000000003</v>
          </cell>
          <cell r="AR69">
            <v>339.58700000000005</v>
          </cell>
          <cell r="AS69">
            <v>379.8723500000001</v>
          </cell>
        </row>
        <row r="70">
          <cell r="AN70">
            <v>7.9960000000000013</v>
          </cell>
          <cell r="AO70">
            <v>70.296000000000006</v>
          </cell>
          <cell r="AP70">
            <v>106.65500000000003</v>
          </cell>
          <cell r="AQ70">
            <v>144.10477000000003</v>
          </cell>
          <cell r="AR70">
            <v>182.67803310000005</v>
          </cell>
          <cell r="AS70">
            <v>222.40849409300006</v>
          </cell>
        </row>
        <row r="71">
          <cell r="AN71">
            <v>6.3920000000000003</v>
          </cell>
          <cell r="AO71">
            <v>36.392000000000003</v>
          </cell>
          <cell r="AP71">
            <v>36.392000000000003</v>
          </cell>
          <cell r="AQ71">
            <v>36.392000000000003</v>
          </cell>
          <cell r="AR71">
            <v>36.392000000000003</v>
          </cell>
          <cell r="AS71">
            <v>36.392000000000003</v>
          </cell>
        </row>
        <row r="72">
          <cell r="AN72">
            <v>186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</row>
        <row r="73"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</row>
        <row r="76">
          <cell r="N76">
            <v>8.0333683943848933E-2</v>
          </cell>
          <cell r="S76">
            <v>7.4831615570113988E-2</v>
          </cell>
          <cell r="X76">
            <v>6.4729492260951024E-2</v>
          </cell>
          <cell r="AC76">
            <v>9.2472509614596229E-2</v>
          </cell>
          <cell r="AH76">
            <v>8.6295660701152244E-2</v>
          </cell>
          <cell r="AN76">
            <v>7.5613307206428101E-2</v>
          </cell>
          <cell r="AO76">
            <v>8.5635377702891313E-2</v>
          </cell>
          <cell r="AP76">
            <v>8.5886021162855639E-2</v>
          </cell>
          <cell r="AQ76">
            <v>8.6132326436457352E-2</v>
          </cell>
          <cell r="AR76">
            <v>8.6548179537380865E-2</v>
          </cell>
          <cell r="AS76">
            <v>8.7462004212564393E-2</v>
          </cell>
        </row>
        <row r="77">
          <cell r="N77">
            <v>7.2954893970436308E-2</v>
          </cell>
          <cell r="S77">
            <v>7.5667635160496571E-2</v>
          </cell>
          <cell r="X77">
            <v>8.005253305959785E-2</v>
          </cell>
          <cell r="AC77">
            <v>0.10460178436536616</v>
          </cell>
          <cell r="AH77">
            <v>6.7441115476049973E-2</v>
          </cell>
          <cell r="AN77">
            <v>0.1149822836680796</v>
          </cell>
          <cell r="AO77">
            <v>9.3232787709776263E-2</v>
          </cell>
          <cell r="AP77">
            <v>8.9482079928822414E-2</v>
          </cell>
          <cell r="AQ77">
            <v>8.7456579345339319E-2</v>
          </cell>
          <cell r="AR77">
            <v>8.6362593904709906E-2</v>
          </cell>
          <cell r="AS77">
            <v>8.5876903141692093E-2</v>
          </cell>
        </row>
        <row r="78">
          <cell r="N78">
            <v>7.1180535637115988E-2</v>
          </cell>
          <cell r="S78">
            <v>0.139337048987973</v>
          </cell>
          <cell r="X78">
            <v>8.4700574241181312E-2</v>
          </cell>
        </row>
        <row r="79">
          <cell r="N79">
            <v>2.9292149929375903E-2</v>
          </cell>
          <cell r="S79">
            <v>3.3490686399591735E-3</v>
          </cell>
          <cell r="X79">
            <v>0.31315192223928839</v>
          </cell>
          <cell r="AC79">
            <v>0.46954429360992717</v>
          </cell>
          <cell r="AH79">
            <v>0.41876641351408905</v>
          </cell>
          <cell r="AN79">
            <v>2.1417848206839035E-2</v>
          </cell>
          <cell r="AO79">
            <v>7.1219652858648036E-2</v>
          </cell>
          <cell r="AP79">
            <v>7.0067360133927573E-2</v>
          </cell>
          <cell r="AQ79">
            <v>6.9253324352166468E-2</v>
          </cell>
          <cell r="AR79">
            <v>6.8647895822949209E-2</v>
          </cell>
          <cell r="AS79">
            <v>6.8180175775016102E-2</v>
          </cell>
        </row>
        <row r="80">
          <cell r="N80">
            <v>7.1072866853031741E-2</v>
          </cell>
          <cell r="S80">
            <v>6.6929119353245248E-2</v>
          </cell>
          <cell r="X80">
            <v>7.5155011371439165E-2</v>
          </cell>
          <cell r="AC80">
            <v>0.1007906416733178</v>
          </cell>
          <cell r="AH80">
            <v>0.10036327504372139</v>
          </cell>
          <cell r="AN80">
            <v>0.10221735077441975</v>
          </cell>
          <cell r="AO80">
            <v>9.9140764408226709E-2</v>
          </cell>
          <cell r="AP80">
            <v>0.10215741305373909</v>
          </cell>
          <cell r="AQ80">
            <v>0.10593568524099907</v>
          </cell>
          <cell r="AR80">
            <v>0.1183606968589752</v>
          </cell>
          <cell r="AS80">
            <v>0.13408759707908485</v>
          </cell>
        </row>
        <row r="81">
          <cell r="N81">
            <v>9.0826955218141575E-2</v>
          </cell>
          <cell r="S81">
            <v>9.8742029984490789E-2</v>
          </cell>
          <cell r="X81">
            <v>0.10634932387407701</v>
          </cell>
          <cell r="AC81">
            <v>2.9257302185845366E-2</v>
          </cell>
          <cell r="AH81">
            <v>2.5858353684815399E-2</v>
          </cell>
          <cell r="AN81">
            <v>3.1453147877013178E-2</v>
          </cell>
          <cell r="AO81">
            <v>4.9191494071146237E-2</v>
          </cell>
          <cell r="AP81">
            <v>5.4150024411224511E-2</v>
          </cell>
          <cell r="AQ81">
            <v>5.9755969585949149E-2</v>
          </cell>
          <cell r="AR81">
            <v>6.1694761981040028E-2</v>
          </cell>
          <cell r="AS81">
            <v>6.3637932502280323E-2</v>
          </cell>
        </row>
        <row r="85">
          <cell r="H85">
            <v>2776.82</v>
          </cell>
          <cell r="I85">
            <v>2876.1639999999998</v>
          </cell>
          <cell r="N85">
            <v>2842.4127399999998</v>
          </cell>
          <cell r="S85">
            <v>2202.9499999999998</v>
          </cell>
          <cell r="T85">
            <v>2135.7999999999997</v>
          </cell>
          <cell r="U85">
            <v>2058.7599999999998</v>
          </cell>
          <cell r="V85">
            <v>2031.9499999999998</v>
          </cell>
          <cell r="W85">
            <v>1941.59</v>
          </cell>
          <cell r="X85">
            <v>1890.47</v>
          </cell>
          <cell r="Y85">
            <v>1779.33</v>
          </cell>
          <cell r="Z85">
            <v>1735.23</v>
          </cell>
          <cell r="AA85">
            <v>1745.86</v>
          </cell>
          <cell r="AB85">
            <v>1752.6</v>
          </cell>
          <cell r="AC85">
            <v>1752.6</v>
          </cell>
          <cell r="AD85">
            <v>1758.01</v>
          </cell>
          <cell r="AE85">
            <v>1688.01</v>
          </cell>
          <cell r="AF85">
            <v>1651.01</v>
          </cell>
          <cell r="AG85">
            <v>1604.01</v>
          </cell>
          <cell r="AH85">
            <v>1604.01</v>
          </cell>
          <cell r="AM85">
            <v>1740.23</v>
          </cell>
          <cell r="AN85">
            <v>1660.5509999999999</v>
          </cell>
          <cell r="AO85">
            <v>1460.4798285714287</v>
          </cell>
          <cell r="AP85">
            <v>1266.1825085714286</v>
          </cell>
          <cell r="AQ85">
            <v>1042.6035085714286</v>
          </cell>
          <cell r="AR85">
            <v>819.02450857142878</v>
          </cell>
          <cell r="AS85">
            <v>571.44550857142883</v>
          </cell>
        </row>
        <row r="86">
          <cell r="H86">
            <v>497</v>
          </cell>
          <cell r="I86">
            <v>478.03</v>
          </cell>
          <cell r="N86">
            <v>485.39373999999998</v>
          </cell>
          <cell r="S86">
            <v>450.89</v>
          </cell>
          <cell r="T86">
            <v>432.67</v>
          </cell>
          <cell r="U86">
            <v>435.98</v>
          </cell>
          <cell r="V86">
            <v>448.45</v>
          </cell>
          <cell r="W86">
            <v>476.45</v>
          </cell>
          <cell r="X86">
            <v>533.61</v>
          </cell>
          <cell r="Y86">
            <v>512.66999999999996</v>
          </cell>
          <cell r="Z86">
            <v>494.67</v>
          </cell>
          <cell r="AA86">
            <v>473.73</v>
          </cell>
          <cell r="AB86">
            <v>470.17</v>
          </cell>
          <cell r="AC86">
            <v>470.17</v>
          </cell>
          <cell r="AD86">
            <v>517.61</v>
          </cell>
          <cell r="AE86">
            <v>542.61</v>
          </cell>
          <cell r="AF86">
            <v>529.61</v>
          </cell>
          <cell r="AG86">
            <v>533.61</v>
          </cell>
          <cell r="AH86">
            <v>533.61</v>
          </cell>
          <cell r="AM86">
            <v>580.85</v>
          </cell>
          <cell r="AN86">
            <v>715.76099999999997</v>
          </cell>
          <cell r="AO86">
            <v>659.75342857142857</v>
          </cell>
          <cell r="AP86">
            <v>596.17442857142862</v>
          </cell>
          <cell r="AQ86">
            <v>479.59542857142861</v>
          </cell>
          <cell r="AR86">
            <v>363.01642857142861</v>
          </cell>
          <cell r="AS86">
            <v>246.4374285714286</v>
          </cell>
        </row>
        <row r="87">
          <cell r="H87">
            <v>1719.4199999999998</v>
          </cell>
          <cell r="I87">
            <v>2062.933</v>
          </cell>
          <cell r="N87">
            <v>2069.94</v>
          </cell>
          <cell r="S87">
            <v>1613.27</v>
          </cell>
          <cell r="T87">
            <v>1565.7799999999997</v>
          </cell>
          <cell r="U87">
            <v>1500.7199999999998</v>
          </cell>
          <cell r="V87">
            <v>1467.9599999999998</v>
          </cell>
          <cell r="W87">
            <v>1369.6</v>
          </cell>
          <cell r="X87">
            <v>1262.03</v>
          </cell>
          <cell r="Y87">
            <v>1173.42</v>
          </cell>
          <cell r="Z87">
            <v>1164.8800000000001</v>
          </cell>
          <cell r="AA87">
            <v>1197.72</v>
          </cell>
          <cell r="AB87">
            <v>1225.1600000000001</v>
          </cell>
          <cell r="AC87">
            <v>1225.1600000000001</v>
          </cell>
          <cell r="AD87">
            <v>1149.57</v>
          </cell>
          <cell r="AE87">
            <v>1066.57</v>
          </cell>
          <cell r="AF87">
            <v>1044.57</v>
          </cell>
          <cell r="AG87">
            <v>1010.5699999999999</v>
          </cell>
          <cell r="AH87">
            <v>1010.5699999999999</v>
          </cell>
          <cell r="AM87">
            <v>1084.25</v>
          </cell>
          <cell r="AN87">
            <v>898.46800000000007</v>
          </cell>
          <cell r="AO87">
            <v>773.26040000000012</v>
          </cell>
          <cell r="AP87">
            <v>655.54208000000017</v>
          </cell>
          <cell r="AQ87">
            <v>558.54208000000017</v>
          </cell>
          <cell r="AR87">
            <v>454.54208000000017</v>
          </cell>
          <cell r="AS87">
            <v>326.54208000000017</v>
          </cell>
        </row>
        <row r="88">
          <cell r="H88">
            <v>428.3</v>
          </cell>
          <cell r="I88">
            <v>230.62</v>
          </cell>
          <cell r="N88">
            <v>200.37199999999999</v>
          </cell>
          <cell r="S88">
            <v>75.349999999999994</v>
          </cell>
          <cell r="T88">
            <v>74.349999999999994</v>
          </cell>
          <cell r="U88">
            <v>59.349999999999994</v>
          </cell>
          <cell r="V88">
            <v>52.83</v>
          </cell>
          <cell r="W88">
            <v>35.83</v>
          </cell>
          <cell r="X88">
            <v>38.380000000000003</v>
          </cell>
          <cell r="Y88">
            <v>37.86</v>
          </cell>
          <cell r="Z88">
            <v>23.39</v>
          </cell>
          <cell r="AA88">
            <v>22.87</v>
          </cell>
          <cell r="AB88">
            <v>8.4</v>
          </cell>
          <cell r="AC88">
            <v>8.4</v>
          </cell>
          <cell r="AD88">
            <v>34.380000000000003</v>
          </cell>
          <cell r="AE88">
            <v>22.380000000000003</v>
          </cell>
          <cell r="AF88">
            <v>21.380000000000003</v>
          </cell>
          <cell r="AG88">
            <v>7.3800000000000026</v>
          </cell>
          <cell r="AH88">
            <v>7.3800000000000026</v>
          </cell>
          <cell r="AM88">
            <v>18.940000000000001</v>
          </cell>
          <cell r="AN88">
            <v>3.8700000000000028</v>
          </cell>
          <cell r="AO88">
            <v>-0.12999999999999723</v>
          </cell>
          <cell r="AP88">
            <v>-0.12999999999999723</v>
          </cell>
          <cell r="AQ88">
            <v>-0.12999999999999723</v>
          </cell>
          <cell r="AR88">
            <v>-0.12999999999999723</v>
          </cell>
          <cell r="AS88">
            <v>-0.12999999999999723</v>
          </cell>
        </row>
        <row r="89">
          <cell r="H89">
            <v>132.1</v>
          </cell>
          <cell r="I89">
            <v>104.581</v>
          </cell>
          <cell r="N89">
            <v>86.706999999999994</v>
          </cell>
          <cell r="S89">
            <v>63.44</v>
          </cell>
          <cell r="T89">
            <v>63</v>
          </cell>
          <cell r="U89">
            <v>62.709999999999994</v>
          </cell>
          <cell r="V89">
            <v>62.709999999999994</v>
          </cell>
          <cell r="W89">
            <v>59.709999999999994</v>
          </cell>
          <cell r="X89">
            <v>56.45</v>
          </cell>
          <cell r="Y89">
            <v>55.38</v>
          </cell>
          <cell r="Z89">
            <v>52.29</v>
          </cell>
          <cell r="AA89">
            <v>51.54</v>
          </cell>
          <cell r="AB89">
            <v>48.87</v>
          </cell>
          <cell r="AC89">
            <v>48.87</v>
          </cell>
          <cell r="AD89">
            <v>56.45</v>
          </cell>
          <cell r="AE89">
            <v>56.45</v>
          </cell>
          <cell r="AF89">
            <v>55.45</v>
          </cell>
          <cell r="AG89">
            <v>52.45</v>
          </cell>
          <cell r="AH89">
            <v>52.45</v>
          </cell>
          <cell r="AM89">
            <v>56.190000000000005</v>
          </cell>
          <cell r="AN89">
            <v>42.452000000000005</v>
          </cell>
          <cell r="AO89">
            <v>27.596000000000007</v>
          </cell>
          <cell r="AP89">
            <v>14.596000000000007</v>
          </cell>
          <cell r="AQ89">
            <v>4.5960000000000072</v>
          </cell>
          <cell r="AR89">
            <v>1.5960000000000072</v>
          </cell>
          <cell r="AS89">
            <v>-1.4039999999999928</v>
          </cell>
        </row>
        <row r="90">
          <cell r="H90">
            <v>0</v>
          </cell>
          <cell r="I90">
            <v>0</v>
          </cell>
          <cell r="N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</row>
        <row r="91">
          <cell r="H91">
            <v>0</v>
          </cell>
          <cell r="I91">
            <v>0</v>
          </cell>
          <cell r="N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</row>
        <row r="93">
          <cell r="H93">
            <v>196.74</v>
          </cell>
          <cell r="I93">
            <v>261.39100000000002</v>
          </cell>
          <cell r="N93">
            <v>355.29174000000006</v>
          </cell>
          <cell r="S93">
            <v>28.93</v>
          </cell>
          <cell r="T93">
            <v>34.489999999999995</v>
          </cell>
          <cell r="U93">
            <v>61.55</v>
          </cell>
          <cell r="V93">
            <v>61.550000000000004</v>
          </cell>
          <cell r="W93">
            <v>61.46</v>
          </cell>
          <cell r="X93">
            <v>61.46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62.070000000000007</v>
          </cell>
          <cell r="AJ93">
            <v>26.240000000000002</v>
          </cell>
          <cell r="AK93">
            <v>29.200000000000003</v>
          </cell>
          <cell r="AL93">
            <v>29.200000000000003</v>
          </cell>
          <cell r="AM93">
            <v>29.200000000000003</v>
          </cell>
          <cell r="AN93">
            <v>5.6500000000000057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</row>
        <row r="94">
          <cell r="H94">
            <v>151.62</v>
          </cell>
          <cell r="I94">
            <v>190.87700000000001</v>
          </cell>
          <cell r="N94">
            <v>279.79900000000004</v>
          </cell>
          <cell r="S94">
            <v>16.93</v>
          </cell>
          <cell r="T94">
            <v>24.22</v>
          </cell>
          <cell r="U94">
            <v>53.58</v>
          </cell>
          <cell r="V94">
            <v>53.580000000000005</v>
          </cell>
          <cell r="W94">
            <v>53.49</v>
          </cell>
          <cell r="X94">
            <v>53.49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52.120000000000005</v>
          </cell>
          <cell r="AJ94">
            <v>23.800000000000004</v>
          </cell>
          <cell r="AK94">
            <v>26.760000000000005</v>
          </cell>
          <cell r="AL94">
            <v>26.760000000000005</v>
          </cell>
          <cell r="AM94">
            <v>26.760000000000005</v>
          </cell>
          <cell r="AN94">
            <v>5.6500000000000057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</row>
        <row r="95">
          <cell r="H95">
            <v>0</v>
          </cell>
          <cell r="I95">
            <v>0</v>
          </cell>
          <cell r="N95">
            <v>1.0309999999999999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</row>
        <row r="96">
          <cell r="H96">
            <v>76.22</v>
          </cell>
          <cell r="I96">
            <v>174.49799999999999</v>
          </cell>
          <cell r="N96">
            <v>275.41000000000003</v>
          </cell>
          <cell r="S96">
            <v>16.93</v>
          </cell>
          <cell r="T96">
            <v>24.22</v>
          </cell>
          <cell r="U96">
            <v>53.58</v>
          </cell>
          <cell r="V96">
            <v>53.580000000000005</v>
          </cell>
          <cell r="W96">
            <v>53.49</v>
          </cell>
          <cell r="X96">
            <v>53.49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52.120000000000005</v>
          </cell>
          <cell r="AJ96">
            <v>23.800000000000004</v>
          </cell>
          <cell r="AK96">
            <v>26.760000000000005</v>
          </cell>
          <cell r="AL96">
            <v>26.760000000000005</v>
          </cell>
          <cell r="AM96">
            <v>26.760000000000005</v>
          </cell>
          <cell r="AN96">
            <v>5.6500000000000057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</row>
        <row r="97">
          <cell r="H97">
            <v>0</v>
          </cell>
          <cell r="I97">
            <v>11.52</v>
          </cell>
          <cell r="N97">
            <v>2.5110000000000001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</row>
        <row r="98">
          <cell r="H98">
            <v>75.400000000000006</v>
          </cell>
          <cell r="I98">
            <v>4.859</v>
          </cell>
          <cell r="N98">
            <v>0.84699999999999998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</row>
        <row r="99">
          <cell r="H99">
            <v>0</v>
          </cell>
          <cell r="I99">
            <v>0</v>
          </cell>
          <cell r="N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</row>
        <row r="100">
          <cell r="H100">
            <v>0</v>
          </cell>
          <cell r="I100">
            <v>0</v>
          </cell>
          <cell r="N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</row>
        <row r="101">
          <cell r="H101">
            <v>45.12</v>
          </cell>
          <cell r="I101">
            <v>70.51400000000001</v>
          </cell>
          <cell r="N101">
            <v>75.492740000000012</v>
          </cell>
          <cell r="S101">
            <v>12</v>
          </cell>
          <cell r="T101">
            <v>10.27</v>
          </cell>
          <cell r="U101">
            <v>7.97</v>
          </cell>
          <cell r="V101">
            <v>7.9700000000000006</v>
          </cell>
          <cell r="W101">
            <v>7.97</v>
          </cell>
          <cell r="X101">
            <v>7.97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9.9499999999999993</v>
          </cell>
          <cell r="AJ101">
            <v>2.4399999999999995</v>
          </cell>
          <cell r="AK101">
            <v>2.4399999999999995</v>
          </cell>
          <cell r="AL101">
            <v>2.4399999999999995</v>
          </cell>
          <cell r="AM101">
            <v>2.4399999999999995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</row>
        <row r="102">
          <cell r="H102">
            <v>0</v>
          </cell>
          <cell r="I102">
            <v>0.4</v>
          </cell>
          <cell r="N102">
            <v>0.13374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</row>
        <row r="103">
          <cell r="H103">
            <v>40.119999999999997</v>
          </cell>
          <cell r="I103">
            <v>68.253</v>
          </cell>
          <cell r="N103">
            <v>75.290000000000006</v>
          </cell>
          <cell r="S103">
            <v>12</v>
          </cell>
          <cell r="T103">
            <v>10.27</v>
          </cell>
          <cell r="U103">
            <v>7.97</v>
          </cell>
          <cell r="V103">
            <v>7.9700000000000006</v>
          </cell>
          <cell r="W103">
            <v>7.97</v>
          </cell>
          <cell r="X103">
            <v>7.97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9.9499999999999993</v>
          </cell>
          <cell r="AJ103">
            <v>2.4399999999999995</v>
          </cell>
          <cell r="AK103">
            <v>2.4399999999999995</v>
          </cell>
          <cell r="AL103">
            <v>2.4399999999999995</v>
          </cell>
          <cell r="AM103">
            <v>2.4399999999999995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</row>
        <row r="104">
          <cell r="H104">
            <v>0</v>
          </cell>
          <cell r="I104">
            <v>0.76</v>
          </cell>
          <cell r="N104">
            <v>2.1999999999999999E-2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</row>
        <row r="105">
          <cell r="H105">
            <v>5</v>
          </cell>
          <cell r="I105">
            <v>1.101</v>
          </cell>
          <cell r="N105">
            <v>4.7E-2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</row>
        <row r="106">
          <cell r="H106">
            <v>0</v>
          </cell>
          <cell r="I106">
            <v>0</v>
          </cell>
          <cell r="N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</row>
        <row r="107">
          <cell r="H107">
            <v>0</v>
          </cell>
          <cell r="I107">
            <v>0</v>
          </cell>
          <cell r="N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</row>
        <row r="109">
          <cell r="H109">
            <v>0</v>
          </cell>
          <cell r="I109">
            <v>0</v>
          </cell>
          <cell r="N109">
            <v>231.06199999999998</v>
          </cell>
          <cell r="S109">
            <v>172.04000000000002</v>
          </cell>
          <cell r="T109">
            <v>40.230000000000004</v>
          </cell>
          <cell r="U109">
            <v>42.24</v>
          </cell>
          <cell r="V109">
            <v>45.370000000000005</v>
          </cell>
          <cell r="W109">
            <v>17</v>
          </cell>
          <cell r="X109">
            <v>144.84000000000003</v>
          </cell>
          <cell r="Y109">
            <v>27.58</v>
          </cell>
          <cell r="Z109">
            <v>38.119999999999997</v>
          </cell>
          <cell r="AA109">
            <v>9.85</v>
          </cell>
          <cell r="AB109">
            <v>38.520000000000003</v>
          </cell>
          <cell r="AC109">
            <v>114.07</v>
          </cell>
          <cell r="AD109">
            <v>22</v>
          </cell>
          <cell r="AE109">
            <v>51</v>
          </cell>
          <cell r="AF109">
            <v>10</v>
          </cell>
          <cell r="AG109">
            <v>38</v>
          </cell>
          <cell r="AH109">
            <v>121</v>
          </cell>
          <cell r="AI109">
            <v>0</v>
          </cell>
          <cell r="AJ109">
            <v>25</v>
          </cell>
          <cell r="AK109">
            <v>6</v>
          </cell>
          <cell r="AL109">
            <v>1</v>
          </cell>
          <cell r="AM109">
            <v>32</v>
          </cell>
          <cell r="AN109">
            <v>131.439435</v>
          </cell>
          <cell r="AO109">
            <v>121.15264034285717</v>
          </cell>
          <cell r="AP109">
            <v>106.02110452571431</v>
          </cell>
          <cell r="AQ109">
            <v>89.8389883657143</v>
          </cell>
          <cell r="AR109">
            <v>72.413168365714299</v>
          </cell>
          <cell r="AS109">
            <v>54.057848365714307</v>
          </cell>
        </row>
        <row r="110">
          <cell r="N110">
            <v>48.702999999999996</v>
          </cell>
          <cell r="S110">
            <v>36.369999999999997</v>
          </cell>
          <cell r="T110">
            <v>14</v>
          </cell>
          <cell r="U110">
            <v>1</v>
          </cell>
          <cell r="V110">
            <v>14</v>
          </cell>
          <cell r="W110">
            <v>0</v>
          </cell>
          <cell r="X110">
            <v>29</v>
          </cell>
          <cell r="Y110">
            <v>13.47</v>
          </cell>
          <cell r="Z110">
            <v>2.5</v>
          </cell>
          <cell r="AA110">
            <v>9.69</v>
          </cell>
          <cell r="AB110">
            <v>2.35</v>
          </cell>
          <cell r="AC110">
            <v>28.01</v>
          </cell>
          <cell r="AD110">
            <v>1</v>
          </cell>
          <cell r="AE110">
            <v>2</v>
          </cell>
          <cell r="AF110">
            <v>10</v>
          </cell>
          <cell r="AG110">
            <v>2</v>
          </cell>
          <cell r="AH110">
            <v>15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51.864439999999995</v>
          </cell>
          <cell r="AO110">
            <v>55.02057714285715</v>
          </cell>
          <cell r="AP110">
            <v>50.237114285714291</v>
          </cell>
          <cell r="AQ110">
            <v>43.030794285714293</v>
          </cell>
          <cell r="AR110">
            <v>33.704474285714284</v>
          </cell>
          <cell r="AS110">
            <v>24.378154285714292</v>
          </cell>
        </row>
        <row r="111">
          <cell r="N111">
            <v>161.923</v>
          </cell>
          <cell r="S111">
            <v>123.87</v>
          </cell>
          <cell r="T111">
            <v>24</v>
          </cell>
          <cell r="U111">
            <v>36</v>
          </cell>
          <cell r="V111">
            <v>12.21</v>
          </cell>
          <cell r="W111">
            <v>16</v>
          </cell>
          <cell r="X111">
            <v>88.210000000000008</v>
          </cell>
          <cell r="Y111">
            <v>13.89</v>
          </cell>
          <cell r="Z111">
            <v>30.34</v>
          </cell>
          <cell r="AA111">
            <v>0</v>
          </cell>
          <cell r="AB111">
            <v>31.39</v>
          </cell>
          <cell r="AC111">
            <v>75.62</v>
          </cell>
          <cell r="AD111">
            <v>20</v>
          </cell>
          <cell r="AE111">
            <v>46</v>
          </cell>
          <cell r="AF111">
            <v>0</v>
          </cell>
          <cell r="AG111">
            <v>31</v>
          </cell>
          <cell r="AH111">
            <v>97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75.343283999999997</v>
          </cell>
          <cell r="AO111">
            <v>63.525679200000006</v>
          </cell>
          <cell r="AP111">
            <v>54.294494240000013</v>
          </cell>
          <cell r="AQ111">
            <v>46.135198080000009</v>
          </cell>
          <cell r="AR111">
            <v>38.497198080000011</v>
          </cell>
          <cell r="AS111">
            <v>29.681198080000012</v>
          </cell>
        </row>
        <row r="112">
          <cell r="N112">
            <v>12.61</v>
          </cell>
          <cell r="S112">
            <v>8.27</v>
          </cell>
          <cell r="T112">
            <v>0.21</v>
          </cell>
          <cell r="U112">
            <v>1</v>
          </cell>
          <cell r="V112">
            <v>0.16</v>
          </cell>
          <cell r="W112">
            <v>1</v>
          </cell>
          <cell r="X112">
            <v>2.37</v>
          </cell>
          <cell r="Y112">
            <v>0.16</v>
          </cell>
          <cell r="Z112">
            <v>2.62</v>
          </cell>
          <cell r="AA112">
            <v>0.13</v>
          </cell>
          <cell r="AB112">
            <v>2.15</v>
          </cell>
          <cell r="AC112">
            <v>5.0599999999999996</v>
          </cell>
          <cell r="AD112">
            <v>1</v>
          </cell>
          <cell r="AE112">
            <v>2</v>
          </cell>
          <cell r="AF112">
            <v>0</v>
          </cell>
          <cell r="AG112">
            <v>2</v>
          </cell>
          <cell r="AH112">
            <v>5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0.72992000000000012</v>
          </cell>
          <cell r="AO112">
            <v>0.11968000000000018</v>
          </cell>
          <cell r="AP112">
            <v>-8.3199999999998223E-3</v>
          </cell>
          <cell r="AQ112">
            <v>-8.3199999999998223E-3</v>
          </cell>
          <cell r="AR112">
            <v>-8.3199999999998223E-3</v>
          </cell>
          <cell r="AS112">
            <v>-8.3199999999998223E-3</v>
          </cell>
        </row>
        <row r="113">
          <cell r="N113">
            <v>7.8259999999999996</v>
          </cell>
          <cell r="S113">
            <v>3.5300000000000002</v>
          </cell>
          <cell r="T113">
            <v>0.02</v>
          </cell>
          <cell r="U113">
            <v>1.24</v>
          </cell>
          <cell r="V113">
            <v>0</v>
          </cell>
          <cell r="W113">
            <v>0</v>
          </cell>
          <cell r="X113">
            <v>1.26</v>
          </cell>
          <cell r="Y113">
            <v>0.06</v>
          </cell>
          <cell r="Z113">
            <v>2.66</v>
          </cell>
          <cell r="AA113">
            <v>0.03</v>
          </cell>
          <cell r="AB113">
            <v>2.63</v>
          </cell>
          <cell r="AC113">
            <v>5.38</v>
          </cell>
          <cell r="AD113">
            <v>0</v>
          </cell>
          <cell r="AE113">
            <v>1</v>
          </cell>
          <cell r="AF113">
            <v>0</v>
          </cell>
          <cell r="AG113">
            <v>3</v>
          </cell>
          <cell r="AH113">
            <v>4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3.5017909999999999</v>
          </cell>
          <cell r="AO113">
            <v>2.4867040000000005</v>
          </cell>
          <cell r="AP113">
            <v>1.4978160000000005</v>
          </cell>
          <cell r="AQ113">
            <v>0.68131600000000048</v>
          </cell>
          <cell r="AR113">
            <v>0.21981600000000048</v>
          </cell>
          <cell r="AS113">
            <v>6.81600000000051E-3</v>
          </cell>
        </row>
        <row r="114">
          <cell r="N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</row>
        <row r="115">
          <cell r="N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</row>
        <row r="116"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</row>
        <row r="117">
          <cell r="T117">
            <v>2</v>
          </cell>
          <cell r="U117">
            <v>3</v>
          </cell>
          <cell r="V117">
            <v>19</v>
          </cell>
          <cell r="W117">
            <v>0</v>
          </cell>
          <cell r="X117">
            <v>24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25</v>
          </cell>
          <cell r="AK117">
            <v>6</v>
          </cell>
          <cell r="AL117">
            <v>1</v>
          </cell>
          <cell r="AM117">
            <v>32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</row>
        <row r="119">
          <cell r="I119">
            <v>438.9658</v>
          </cell>
          <cell r="N119">
            <v>480.88300000000004</v>
          </cell>
          <cell r="S119">
            <v>424</v>
          </cell>
          <cell r="T119">
            <v>84.35</v>
          </cell>
          <cell r="U119">
            <v>114.07000000000001</v>
          </cell>
          <cell r="V119">
            <v>64.930000000000007</v>
          </cell>
          <cell r="W119">
            <v>120.27</v>
          </cell>
          <cell r="X119">
            <v>383.61999999999995</v>
          </cell>
          <cell r="Y119">
            <v>94.68</v>
          </cell>
          <cell r="Z119">
            <v>99.1</v>
          </cell>
          <cell r="AA119">
            <v>44.37</v>
          </cell>
          <cell r="AB119">
            <v>54.26</v>
          </cell>
          <cell r="AC119">
            <v>292.41000000000003</v>
          </cell>
          <cell r="AD119">
            <v>79</v>
          </cell>
          <cell r="AE119">
            <v>102</v>
          </cell>
          <cell r="AF119">
            <v>45</v>
          </cell>
          <cell r="AG119">
            <v>55</v>
          </cell>
          <cell r="AH119">
            <v>281</v>
          </cell>
          <cell r="AI119">
            <v>79.650000000000006</v>
          </cell>
          <cell r="AJ119">
            <v>100.85</v>
          </cell>
          <cell r="AK119">
            <v>68.319999999999993</v>
          </cell>
          <cell r="AL119">
            <v>0</v>
          </cell>
          <cell r="AM119">
            <v>248.82</v>
          </cell>
          <cell r="AN119">
            <v>259.67899999999997</v>
          </cell>
          <cell r="AO119">
            <v>200.07117142857143</v>
          </cell>
          <cell r="AP119">
            <v>194.29732000000001</v>
          </cell>
          <cell r="AQ119">
            <v>223.57900000000001</v>
          </cell>
          <cell r="AR119">
            <v>223.57900000000001</v>
          </cell>
          <cell r="AS119">
            <v>247.57900000000001</v>
          </cell>
        </row>
        <row r="120">
          <cell r="I120">
            <v>53.753200000000007</v>
          </cell>
          <cell r="N120">
            <v>68.206000000000017</v>
          </cell>
          <cell r="S120">
            <v>52</v>
          </cell>
          <cell r="T120">
            <v>24.27</v>
          </cell>
          <cell r="U120">
            <v>0</v>
          </cell>
          <cell r="V120">
            <v>24.6</v>
          </cell>
          <cell r="W120">
            <v>2</v>
          </cell>
          <cell r="X120">
            <v>50.870000000000005</v>
          </cell>
          <cell r="Y120">
            <v>20.94</v>
          </cell>
          <cell r="Z120">
            <v>18</v>
          </cell>
          <cell r="AA120">
            <v>20.94</v>
          </cell>
          <cell r="AB120">
            <v>3.56</v>
          </cell>
          <cell r="AC120">
            <v>63.44</v>
          </cell>
          <cell r="AD120">
            <v>24</v>
          </cell>
          <cell r="AE120">
            <v>4</v>
          </cell>
          <cell r="AF120">
            <v>21</v>
          </cell>
          <cell r="AG120">
            <v>4</v>
          </cell>
          <cell r="AH120">
            <v>53</v>
          </cell>
          <cell r="AI120">
            <v>24.29</v>
          </cell>
          <cell r="AJ120">
            <v>3</v>
          </cell>
          <cell r="AK120">
            <v>20.97</v>
          </cell>
          <cell r="AL120">
            <v>0</v>
          </cell>
          <cell r="AM120">
            <v>48.26</v>
          </cell>
          <cell r="AN120">
            <v>45.088999999999999</v>
          </cell>
          <cell r="AO120">
            <v>56.007571428571424</v>
          </cell>
          <cell r="AP120">
            <v>63.578999999999994</v>
          </cell>
          <cell r="AQ120">
            <v>116.57899999999999</v>
          </cell>
          <cell r="AR120">
            <v>116.57899999999999</v>
          </cell>
          <cell r="AS120">
            <v>116.57899999999999</v>
          </cell>
        </row>
        <row r="121">
          <cell r="I121">
            <v>299.42920000000004</v>
          </cell>
          <cell r="N121">
            <v>335.27199999999999</v>
          </cell>
          <cell r="S121">
            <v>312</v>
          </cell>
          <cell r="T121">
            <v>58.64</v>
          </cell>
          <cell r="U121">
            <v>96.12</v>
          </cell>
          <cell r="V121">
            <v>33.81</v>
          </cell>
          <cell r="W121">
            <v>98.27</v>
          </cell>
          <cell r="X121">
            <v>286.83999999999997</v>
          </cell>
          <cell r="Y121">
            <v>72.150000000000006</v>
          </cell>
          <cell r="Z121">
            <v>63.54</v>
          </cell>
          <cell r="AA121">
            <v>22.16</v>
          </cell>
          <cell r="AB121">
            <v>33.56</v>
          </cell>
          <cell r="AC121">
            <v>191.41</v>
          </cell>
          <cell r="AD121">
            <v>51</v>
          </cell>
          <cell r="AE121">
            <v>83</v>
          </cell>
          <cell r="AF121">
            <v>22</v>
          </cell>
          <cell r="AG121">
            <v>34</v>
          </cell>
          <cell r="AH121">
            <v>190</v>
          </cell>
          <cell r="AI121">
            <v>50.92</v>
          </cell>
          <cell r="AJ121">
            <v>83</v>
          </cell>
          <cell r="AK121">
            <v>44.35</v>
          </cell>
          <cell r="AL121">
            <v>0</v>
          </cell>
          <cell r="AM121">
            <v>178.27</v>
          </cell>
          <cell r="AN121">
            <v>185.78199999999998</v>
          </cell>
          <cell r="AO121">
            <v>125.20760000000001</v>
          </cell>
          <cell r="AP121">
            <v>117.71832000000001</v>
          </cell>
          <cell r="AQ121">
            <v>97</v>
          </cell>
          <cell r="AR121">
            <v>104</v>
          </cell>
          <cell r="AS121">
            <v>128</v>
          </cell>
        </row>
        <row r="122">
          <cell r="I122">
            <v>61.383400000000002</v>
          </cell>
          <cell r="N122">
            <v>49.953000000000003</v>
          </cell>
          <cell r="S122">
            <v>37</v>
          </cell>
          <cell r="T122">
            <v>1</v>
          </cell>
          <cell r="U122">
            <v>15</v>
          </cell>
          <cell r="V122">
            <v>6.52</v>
          </cell>
          <cell r="W122">
            <v>17</v>
          </cell>
          <cell r="X122">
            <v>39.519999999999996</v>
          </cell>
          <cell r="Y122">
            <v>0.52</v>
          </cell>
          <cell r="Z122">
            <v>14.47</v>
          </cell>
          <cell r="AA122">
            <v>0.52</v>
          </cell>
          <cell r="AB122">
            <v>14.47</v>
          </cell>
          <cell r="AC122">
            <v>29.98</v>
          </cell>
          <cell r="AD122">
            <v>4</v>
          </cell>
          <cell r="AE122">
            <v>12</v>
          </cell>
          <cell r="AF122">
            <v>1</v>
          </cell>
          <cell r="AG122">
            <v>14</v>
          </cell>
          <cell r="AH122">
            <v>31</v>
          </cell>
          <cell r="AI122">
            <v>4.4400000000000004</v>
          </cell>
          <cell r="AJ122">
            <v>12</v>
          </cell>
          <cell r="AK122">
            <v>3</v>
          </cell>
          <cell r="AL122">
            <v>0</v>
          </cell>
          <cell r="AM122">
            <v>19.440000000000001</v>
          </cell>
          <cell r="AN122">
            <v>15.069999999999999</v>
          </cell>
          <cell r="AO122">
            <v>4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</row>
        <row r="123">
          <cell r="I123">
            <v>24.399999999999977</v>
          </cell>
          <cell r="N123">
            <v>27.451999999999998</v>
          </cell>
          <cell r="S123">
            <v>23</v>
          </cell>
          <cell r="T123">
            <v>0.44</v>
          </cell>
          <cell r="U123">
            <v>2.95</v>
          </cell>
          <cell r="V123">
            <v>0</v>
          </cell>
          <cell r="W123">
            <v>3</v>
          </cell>
          <cell r="X123">
            <v>6.3900000000000006</v>
          </cell>
          <cell r="Y123">
            <v>1.07</v>
          </cell>
          <cell r="Z123">
            <v>3.09</v>
          </cell>
          <cell r="AA123">
            <v>0.75</v>
          </cell>
          <cell r="AB123">
            <v>2.67</v>
          </cell>
          <cell r="AC123">
            <v>7.58</v>
          </cell>
          <cell r="AD123">
            <v>0</v>
          </cell>
          <cell r="AE123">
            <v>3</v>
          </cell>
          <cell r="AF123">
            <v>1</v>
          </cell>
          <cell r="AG123">
            <v>3</v>
          </cell>
          <cell r="AH123">
            <v>7</v>
          </cell>
          <cell r="AI123">
            <v>0</v>
          </cell>
          <cell r="AJ123">
            <v>2.85</v>
          </cell>
          <cell r="AK123">
            <v>0</v>
          </cell>
          <cell r="AL123">
            <v>0</v>
          </cell>
          <cell r="AM123">
            <v>2.85</v>
          </cell>
          <cell r="AN123">
            <v>13.738</v>
          </cell>
          <cell r="AO123">
            <v>14.855999999999998</v>
          </cell>
          <cell r="AP123">
            <v>13</v>
          </cell>
          <cell r="AQ123">
            <v>10</v>
          </cell>
          <cell r="AR123">
            <v>3</v>
          </cell>
          <cell r="AS123">
            <v>3</v>
          </cell>
        </row>
        <row r="124">
          <cell r="I124">
            <v>0</v>
          </cell>
          <cell r="N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</row>
        <row r="125">
          <cell r="I125">
            <v>0</v>
          </cell>
          <cell r="N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</row>
        <row r="127">
          <cell r="I127">
            <v>148.72499999999999</v>
          </cell>
          <cell r="N127">
            <v>178.09999999999997</v>
          </cell>
          <cell r="S127">
            <v>125.06999999999998</v>
          </cell>
          <cell r="T127">
            <v>11.64</v>
          </cell>
          <cell r="U127">
            <v>9.9700000000000006</v>
          </cell>
          <cell r="V127">
            <v>38.119999999999997</v>
          </cell>
          <cell r="W127">
            <v>30</v>
          </cell>
          <cell r="X127">
            <v>89.73</v>
          </cell>
          <cell r="Y127">
            <v>45</v>
          </cell>
          <cell r="Z127">
            <v>55</v>
          </cell>
          <cell r="AA127">
            <v>55</v>
          </cell>
          <cell r="AB127">
            <v>61</v>
          </cell>
          <cell r="AC127">
            <v>216</v>
          </cell>
          <cell r="AD127">
            <v>8</v>
          </cell>
          <cell r="AE127">
            <v>32</v>
          </cell>
          <cell r="AF127">
            <v>8</v>
          </cell>
          <cell r="AG127">
            <v>8</v>
          </cell>
          <cell r="AH127">
            <v>56</v>
          </cell>
          <cell r="AI127">
            <v>7.64</v>
          </cell>
          <cell r="AJ127">
            <v>32.659999999999997</v>
          </cell>
          <cell r="AK127">
            <v>58.14</v>
          </cell>
          <cell r="AL127">
            <v>0.14000000000000001</v>
          </cell>
          <cell r="AM127">
            <v>98.58</v>
          </cell>
          <cell r="AN127">
            <v>180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</row>
        <row r="128">
          <cell r="I128">
            <v>14.730999999999995</v>
          </cell>
          <cell r="N128">
            <v>5.21</v>
          </cell>
          <cell r="S128">
            <v>59.699999999999996</v>
          </cell>
          <cell r="T128">
            <v>6.05</v>
          </cell>
          <cell r="U128">
            <v>3.31</v>
          </cell>
          <cell r="V128">
            <v>37.07</v>
          </cell>
          <cell r="W128">
            <v>30</v>
          </cell>
          <cell r="X128">
            <v>76.430000000000007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8</v>
          </cell>
          <cell r="AE128">
            <v>29</v>
          </cell>
          <cell r="AF128">
            <v>8</v>
          </cell>
          <cell r="AG128">
            <v>8</v>
          </cell>
          <cell r="AH128">
            <v>53</v>
          </cell>
          <cell r="AI128">
            <v>7.5</v>
          </cell>
          <cell r="AJ128">
            <v>30</v>
          </cell>
          <cell r="AK128">
            <v>58</v>
          </cell>
          <cell r="AL128">
            <v>0</v>
          </cell>
          <cell r="AM128">
            <v>95.5</v>
          </cell>
          <cell r="AN128">
            <v>180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</row>
        <row r="129">
          <cell r="I129">
            <v>79.481000000000009</v>
          </cell>
          <cell r="N129">
            <v>153.90999999999997</v>
          </cell>
          <cell r="S129">
            <v>48.809999999999995</v>
          </cell>
          <cell r="T129">
            <v>5.59</v>
          </cell>
          <cell r="U129">
            <v>4</v>
          </cell>
          <cell r="V129">
            <v>1.05</v>
          </cell>
          <cell r="W129">
            <v>0</v>
          </cell>
          <cell r="X129">
            <v>10.64</v>
          </cell>
          <cell r="Y129">
            <v>45</v>
          </cell>
          <cell r="Z129">
            <v>55</v>
          </cell>
          <cell r="AA129">
            <v>55</v>
          </cell>
          <cell r="AB129">
            <v>61</v>
          </cell>
          <cell r="AC129">
            <v>216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0.14000000000000001</v>
          </cell>
          <cell r="AJ129">
            <v>7.0000000000000007E-2</v>
          </cell>
          <cell r="AK129">
            <v>0.14000000000000001</v>
          </cell>
          <cell r="AL129">
            <v>0.14000000000000001</v>
          </cell>
          <cell r="AM129">
            <v>0.49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</row>
        <row r="130">
          <cell r="I130">
            <v>47.835000000000001</v>
          </cell>
          <cell r="N130">
            <v>1.1299999999999999</v>
          </cell>
          <cell r="S130">
            <v>13.07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</row>
        <row r="131">
          <cell r="I131">
            <v>6.6779999999999973</v>
          </cell>
          <cell r="N131">
            <v>17.850000000000001</v>
          </cell>
          <cell r="S131">
            <v>3.4899999999999998</v>
          </cell>
          <cell r="T131">
            <v>0</v>
          </cell>
          <cell r="U131">
            <v>2.66</v>
          </cell>
          <cell r="V131">
            <v>0</v>
          </cell>
          <cell r="W131">
            <v>0</v>
          </cell>
          <cell r="X131">
            <v>2.66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3</v>
          </cell>
          <cell r="AF131">
            <v>0</v>
          </cell>
          <cell r="AG131">
            <v>0</v>
          </cell>
          <cell r="AH131">
            <v>3</v>
          </cell>
          <cell r="AI131">
            <v>0</v>
          </cell>
          <cell r="AJ131">
            <v>2.59</v>
          </cell>
          <cell r="AK131">
            <v>0</v>
          </cell>
          <cell r="AL131">
            <v>0</v>
          </cell>
          <cell r="AM131">
            <v>2.59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</row>
        <row r="132">
          <cell r="I132">
            <v>0</v>
          </cell>
          <cell r="N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</row>
        <row r="133">
          <cell r="I133">
            <v>0</v>
          </cell>
          <cell r="N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</row>
        <row r="135"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</row>
        <row r="137">
          <cell r="I137">
            <v>-225.58980000000003</v>
          </cell>
          <cell r="N137">
            <v>-208.88226000000003</v>
          </cell>
          <cell r="S137">
            <v>-625.29174000000012</v>
          </cell>
          <cell r="T137">
            <v>-67.150000000000006</v>
          </cell>
          <cell r="U137">
            <v>-77.040000000000006</v>
          </cell>
          <cell r="V137">
            <v>-26.810000000000002</v>
          </cell>
          <cell r="W137">
            <v>-90.36</v>
          </cell>
          <cell r="X137">
            <v>-261.3599999999999</v>
          </cell>
          <cell r="Y137">
            <v>-111.84</v>
          </cell>
          <cell r="Z137">
            <v>-44.1</v>
          </cell>
          <cell r="AA137">
            <v>10.63</v>
          </cell>
          <cell r="AB137">
            <v>6.74</v>
          </cell>
          <cell r="AC137">
            <v>-138.57</v>
          </cell>
          <cell r="AD137">
            <v>-132.46</v>
          </cell>
          <cell r="AE137">
            <v>-70</v>
          </cell>
          <cell r="AF137">
            <v>-37</v>
          </cell>
          <cell r="AG137">
            <v>-47</v>
          </cell>
          <cell r="AH137">
            <v>-286.45999999999998</v>
          </cell>
          <cell r="AI137">
            <v>-9.9399999999999977</v>
          </cell>
          <cell r="AJ137">
            <v>-41.949999999999996</v>
          </cell>
          <cell r="AK137">
            <v>19.02000000000001</v>
          </cell>
          <cell r="AL137">
            <v>29.340000000000003</v>
          </cell>
          <cell r="AM137">
            <v>-121.04</v>
          </cell>
          <cell r="AN137">
            <v>-103.22899999999997</v>
          </cell>
          <cell r="AO137">
            <v>-205.72117142857144</v>
          </cell>
          <cell r="AP137">
            <v>-194.29732000000001</v>
          </cell>
          <cell r="AQ137">
            <v>-223.57900000000001</v>
          </cell>
          <cell r="AR137">
            <v>-223.57900000000001</v>
          </cell>
          <cell r="AS137">
            <v>-247.57900000000001</v>
          </cell>
        </row>
        <row r="138">
          <cell r="I138">
            <v>-3.866882220172911E-3</v>
          </cell>
          <cell r="N138">
            <v>-2.7061446476801128E-3</v>
          </cell>
          <cell r="S138">
            <v>-8.8640144035349398E-3</v>
          </cell>
          <cell r="T138">
            <v>-3.5166775108944059E-3</v>
          </cell>
          <cell r="U138">
            <v>-3.6081134480092638E-3</v>
          </cell>
          <cell r="V138">
            <v>-1.1569798428258697E-3</v>
          </cell>
          <cell r="W138">
            <v>-3.6645727538239729E-3</v>
          </cell>
          <cell r="X138">
            <v>-2.9554207997778384E-3</v>
          </cell>
          <cell r="Y138">
            <v>-4.9621069692058354E-3</v>
          </cell>
          <cell r="Z138">
            <v>-1.9193618889647764E-3</v>
          </cell>
          <cell r="AA138">
            <v>4.3856133751771302E-4</v>
          </cell>
          <cell r="AB138">
            <v>2.6429327360347503E-4</v>
          </cell>
          <cell r="AC138">
            <v>-1.4517380114411598E-3</v>
          </cell>
          <cell r="AD138">
            <v>-5.9594950816378141E-3</v>
          </cell>
          <cell r="AE138">
            <v>-3.0512783307902638E-3</v>
          </cell>
          <cell r="AF138">
            <v>-1.6401252438855989E-3</v>
          </cell>
          <cell r="AG138">
            <v>-1.9741218274812312E-3</v>
          </cell>
          <cell r="AH138">
            <v>-3.0149047857005577E-3</v>
          </cell>
          <cell r="AM138">
            <v>-1.2739093599846245E-3</v>
          </cell>
          <cell r="AN138">
            <v>-1.0658635314306063E-3</v>
          </cell>
          <cell r="AO138">
            <v>-2.0514793139349511E-3</v>
          </cell>
          <cell r="AP138">
            <v>-1.8097941986027098E-3</v>
          </cell>
          <cell r="AQ138">
            <v>-2.0031075756508881E-3</v>
          </cell>
          <cell r="AR138">
            <v>-1.9281658456726061E-3</v>
          </cell>
          <cell r="AS138">
            <v>-2.0549535736436937E-3</v>
          </cell>
        </row>
        <row r="140">
          <cell r="AN140">
            <v>3.1779999999999999</v>
          </cell>
          <cell r="AO140">
            <v>15.640171428571428</v>
          </cell>
          <cell r="AP140">
            <v>23.722319999999996</v>
          </cell>
          <cell r="AQ140">
            <v>77.335183999999998</v>
          </cell>
          <cell r="AR140">
            <v>78.0706208</v>
          </cell>
          <cell r="AS140">
            <v>78.953144960000003</v>
          </cell>
        </row>
        <row r="141">
          <cell r="AN141">
            <v>0</v>
          </cell>
          <cell r="AO141">
            <v>10.918571428571429</v>
          </cell>
          <cell r="AP141">
            <v>18.489999999999998</v>
          </cell>
          <cell r="AQ141">
            <v>71.489999999999995</v>
          </cell>
          <cell r="AR141">
            <v>71.489999999999995</v>
          </cell>
          <cell r="AS141">
            <v>71.489999999999995</v>
          </cell>
        </row>
        <row r="142">
          <cell r="AN142">
            <v>2.1280000000000001</v>
          </cell>
          <cell r="AO142">
            <v>2.5536000000000003</v>
          </cell>
          <cell r="AP142">
            <v>3.0643200000000004</v>
          </cell>
          <cell r="AQ142">
            <v>3.6771840000000005</v>
          </cell>
          <cell r="AR142">
            <v>4.4126208000000009</v>
          </cell>
          <cell r="AS142">
            <v>5.2951449600000009</v>
          </cell>
        </row>
        <row r="143"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</row>
        <row r="144">
          <cell r="AN144">
            <v>1.05</v>
          </cell>
          <cell r="AO144">
            <v>2.1680000000000001</v>
          </cell>
          <cell r="AP144">
            <v>2.1680000000000001</v>
          </cell>
          <cell r="AQ144">
            <v>2.1680000000000001</v>
          </cell>
          <cell r="AR144">
            <v>2.1680000000000001</v>
          </cell>
          <cell r="AS144">
            <v>2.1680000000000001</v>
          </cell>
        </row>
        <row r="145"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</row>
        <row r="149">
          <cell r="I149">
            <v>-900.8</v>
          </cell>
          <cell r="N149">
            <v>447</v>
          </cell>
          <cell r="S149">
            <v>-944.58000000000015</v>
          </cell>
          <cell r="T149">
            <v>79</v>
          </cell>
          <cell r="U149">
            <v>154.30000000000001</v>
          </cell>
          <cell r="V149">
            <v>-461</v>
          </cell>
          <cell r="W149">
            <v>1629</v>
          </cell>
          <cell r="X149">
            <v>1401.3</v>
          </cell>
          <cell r="Y149">
            <v>158.16</v>
          </cell>
          <cell r="Z149">
            <v>531.53</v>
          </cell>
          <cell r="AA149">
            <v>432.54</v>
          </cell>
          <cell r="AB149">
            <v>1250.0999999999999</v>
          </cell>
          <cell r="AC149">
            <v>2372.33</v>
          </cell>
          <cell r="AD149">
            <v>279</v>
          </cell>
          <cell r="AE149">
            <v>1522</v>
          </cell>
          <cell r="AF149">
            <v>-51</v>
          </cell>
          <cell r="AG149">
            <v>1772</v>
          </cell>
          <cell r="AH149">
            <v>3522</v>
          </cell>
          <cell r="AM149">
            <v>4113.3</v>
          </cell>
          <cell r="AN149">
            <v>4105.32</v>
          </cell>
          <cell r="AO149">
            <v>4920.4901488833748</v>
          </cell>
          <cell r="AP149">
            <v>4427.5223880597014</v>
          </cell>
          <cell r="AQ149">
            <v>1492</v>
          </cell>
          <cell r="AR149">
            <v>1149</v>
          </cell>
          <cell r="AS149">
            <v>2103</v>
          </cell>
        </row>
        <row r="150">
          <cell r="I150">
            <v>-1.5440802305475503E-2</v>
          </cell>
          <cell r="N150">
            <v>5.7910454315891176E-3</v>
          </cell>
          <cell r="S150">
            <v>-1.33901828373601E-2</v>
          </cell>
          <cell r="T150">
            <v>1.7229886836697836E-2</v>
          </cell>
          <cell r="U150">
            <v>7.2265304390943591E-3</v>
          </cell>
          <cell r="V150">
            <v>-1.851340367669892E-2</v>
          </cell>
          <cell r="W150">
            <v>6.7362276937822263E-2</v>
          </cell>
          <cell r="X150">
            <v>1.5845696230213827E-2</v>
          </cell>
          <cell r="Y150">
            <v>7.017228525121556E-3</v>
          </cell>
          <cell r="Z150">
            <v>3.453676280612742E-2</v>
          </cell>
          <cell r="AA150">
            <v>1.7845279485410318E-2</v>
          </cell>
          <cell r="AB150">
            <v>4.9019736102626763E-2</v>
          </cell>
          <cell r="AC150">
            <v>2.759873706920539E-2</v>
          </cell>
          <cell r="AD150">
            <v>1.4352098226200078E-2</v>
          </cell>
          <cell r="AE150">
            <v>6.6343508849468297E-2</v>
          </cell>
          <cell r="AF150">
            <v>-2.2607131740044742E-3</v>
          </cell>
          <cell r="AG150">
            <v>7.4428593155249828E-2</v>
          </cell>
          <cell r="AH150">
            <v>3.7488971747069007E-2</v>
          </cell>
          <cell r="AM150">
            <v>4.329123736305978E-2</v>
          </cell>
          <cell r="AN150">
            <v>4.2388387690016349E-2</v>
          </cell>
          <cell r="AO150">
            <v>4.9067792511378897E-2</v>
          </cell>
          <cell r="AP150">
            <v>4.0225139309416964E-2</v>
          </cell>
          <cell r="AQ150">
            <v>1.2381729364338902E-2</v>
          </cell>
          <cell r="AR150">
            <v>8.9518074050253613E-3</v>
          </cell>
          <cell r="AS150">
            <v>1.6533985187347222E-2</v>
          </cell>
        </row>
        <row r="151">
          <cell r="I151">
            <v>-900.8</v>
          </cell>
          <cell r="N151">
            <v>447</v>
          </cell>
          <cell r="S151">
            <v>-944.58000000000015</v>
          </cell>
          <cell r="T151">
            <v>329</v>
          </cell>
          <cell r="U151">
            <v>154.30000000000001</v>
          </cell>
          <cell r="V151">
            <v>-429</v>
          </cell>
          <cell r="W151">
            <v>1661</v>
          </cell>
          <cell r="X151">
            <v>1401.3</v>
          </cell>
          <cell r="Y151">
            <v>158.16</v>
          </cell>
          <cell r="Z151">
            <v>793.53</v>
          </cell>
          <cell r="AA151">
            <v>432.54</v>
          </cell>
          <cell r="AB151">
            <v>1250.0999999999999</v>
          </cell>
          <cell r="AC151">
            <v>2634.33</v>
          </cell>
          <cell r="AD151">
            <v>319</v>
          </cell>
          <cell r="AE151">
            <v>1522</v>
          </cell>
          <cell r="AF151">
            <v>-51</v>
          </cell>
          <cell r="AG151">
            <v>1772</v>
          </cell>
          <cell r="AH151">
            <v>3562</v>
          </cell>
          <cell r="AM151">
            <v>4113.3</v>
          </cell>
          <cell r="AN151">
            <v>4105.32</v>
          </cell>
          <cell r="AO151">
            <v>4920.4901488833748</v>
          </cell>
          <cell r="AP151">
            <v>4318.5223880597014</v>
          </cell>
          <cell r="AQ151">
            <v>1382</v>
          </cell>
          <cell r="AR151">
            <v>1038</v>
          </cell>
          <cell r="AS151">
            <v>1992</v>
          </cell>
        </row>
        <row r="153">
          <cell r="I153">
            <v>-128</v>
          </cell>
          <cell r="N153">
            <v>-254</v>
          </cell>
          <cell r="S153">
            <v>-537</v>
          </cell>
          <cell r="T153">
            <v>-596</v>
          </cell>
          <cell r="U153">
            <v>67</v>
          </cell>
          <cell r="V153">
            <v>-66</v>
          </cell>
          <cell r="W153">
            <v>-59</v>
          </cell>
          <cell r="X153">
            <v>-654</v>
          </cell>
          <cell r="Y153">
            <v>92</v>
          </cell>
          <cell r="Z153">
            <v>708</v>
          </cell>
          <cell r="AA153">
            <v>0</v>
          </cell>
          <cell r="AB153">
            <v>301.12</v>
          </cell>
          <cell r="AC153">
            <v>1101.1199999999999</v>
          </cell>
          <cell r="AD153">
            <v>158</v>
          </cell>
          <cell r="AE153">
            <v>1437</v>
          </cell>
          <cell r="AF153">
            <v>-304</v>
          </cell>
          <cell r="AG153">
            <v>592</v>
          </cell>
          <cell r="AH153">
            <v>1883</v>
          </cell>
          <cell r="AI153">
            <v>158</v>
          </cell>
          <cell r="AJ153">
            <v>1437</v>
          </cell>
          <cell r="AK153">
            <v>-304</v>
          </cell>
          <cell r="AL153">
            <v>592</v>
          </cell>
          <cell r="AM153">
            <v>1883</v>
          </cell>
          <cell r="AN153">
            <v>1830.1799999999998</v>
          </cell>
          <cell r="AO153">
            <v>2529</v>
          </cell>
          <cell r="AP153">
            <v>2019</v>
          </cell>
          <cell r="AQ153">
            <v>1848</v>
          </cell>
          <cell r="AR153">
            <v>1476</v>
          </cell>
          <cell r="AS153">
            <v>2430</v>
          </cell>
        </row>
        <row r="154">
          <cell r="I154">
            <v>585</v>
          </cell>
          <cell r="N154">
            <v>616</v>
          </cell>
          <cell r="S154">
            <v>240</v>
          </cell>
          <cell r="T154">
            <v>47</v>
          </cell>
          <cell r="U154">
            <v>87</v>
          </cell>
          <cell r="V154">
            <v>84</v>
          </cell>
          <cell r="W154">
            <v>1</v>
          </cell>
          <cell r="X154">
            <v>219</v>
          </cell>
          <cell r="Y154">
            <v>550</v>
          </cell>
          <cell r="Z154">
            <v>1500</v>
          </cell>
          <cell r="AA154">
            <v>0</v>
          </cell>
          <cell r="AB154">
            <v>301.12</v>
          </cell>
          <cell r="AC154">
            <v>2351.12</v>
          </cell>
          <cell r="AD154">
            <v>550</v>
          </cell>
          <cell r="AE154">
            <v>1800</v>
          </cell>
          <cell r="AF154">
            <v>0</v>
          </cell>
          <cell r="AG154">
            <v>788</v>
          </cell>
          <cell r="AH154">
            <v>3138</v>
          </cell>
          <cell r="AI154">
            <v>550</v>
          </cell>
          <cell r="AJ154">
            <v>1800</v>
          </cell>
          <cell r="AK154">
            <v>0</v>
          </cell>
          <cell r="AL154">
            <v>788</v>
          </cell>
          <cell r="AM154">
            <v>3138</v>
          </cell>
          <cell r="AN154">
            <v>2785.18</v>
          </cell>
          <cell r="AO154">
            <v>3795</v>
          </cell>
          <cell r="AP154">
            <v>3720</v>
          </cell>
          <cell r="AQ154">
            <v>3748</v>
          </cell>
          <cell r="AR154">
            <v>2828</v>
          </cell>
          <cell r="AS154">
            <v>4578</v>
          </cell>
        </row>
        <row r="155">
          <cell r="I155">
            <v>713</v>
          </cell>
          <cell r="N155">
            <v>870</v>
          </cell>
          <cell r="S155">
            <v>777</v>
          </cell>
          <cell r="T155">
            <v>643</v>
          </cell>
          <cell r="U155">
            <v>20</v>
          </cell>
          <cell r="V155">
            <v>150</v>
          </cell>
          <cell r="W155">
            <v>60</v>
          </cell>
          <cell r="X155">
            <v>873</v>
          </cell>
          <cell r="Y155">
            <v>458</v>
          </cell>
          <cell r="Z155">
            <v>792</v>
          </cell>
          <cell r="AA155">
            <v>0</v>
          </cell>
          <cell r="AB155">
            <v>0</v>
          </cell>
          <cell r="AC155">
            <v>1250</v>
          </cell>
          <cell r="AD155">
            <v>392</v>
          </cell>
          <cell r="AE155">
            <v>363</v>
          </cell>
          <cell r="AF155">
            <v>304</v>
          </cell>
          <cell r="AG155">
            <v>196</v>
          </cell>
          <cell r="AH155">
            <v>1255</v>
          </cell>
          <cell r="AI155">
            <v>392</v>
          </cell>
          <cell r="AJ155">
            <v>363</v>
          </cell>
          <cell r="AK155">
            <v>304</v>
          </cell>
          <cell r="AL155">
            <v>196</v>
          </cell>
          <cell r="AM155">
            <v>1255</v>
          </cell>
          <cell r="AN155">
            <v>955</v>
          </cell>
          <cell r="AO155">
            <v>1266</v>
          </cell>
          <cell r="AP155">
            <v>1701</v>
          </cell>
          <cell r="AQ155">
            <v>1900</v>
          </cell>
          <cell r="AR155">
            <v>1352</v>
          </cell>
          <cell r="AS155">
            <v>2148</v>
          </cell>
        </row>
        <row r="156">
          <cell r="I156">
            <v>-416.8</v>
          </cell>
          <cell r="N156">
            <v>-193</v>
          </cell>
          <cell r="S156">
            <v>-131</v>
          </cell>
          <cell r="T156">
            <v>-260</v>
          </cell>
          <cell r="U156">
            <v>-71</v>
          </cell>
          <cell r="V156">
            <v>-136</v>
          </cell>
          <cell r="W156">
            <v>-72</v>
          </cell>
          <cell r="X156">
            <v>-539</v>
          </cell>
          <cell r="Y156">
            <v>-14.5</v>
          </cell>
          <cell r="Z156">
            <v>-276.5</v>
          </cell>
          <cell r="AA156">
            <v>-14.5</v>
          </cell>
          <cell r="AB156">
            <v>-14.5</v>
          </cell>
          <cell r="AC156">
            <v>-320</v>
          </cell>
          <cell r="AD156">
            <v>-62</v>
          </cell>
          <cell r="AE156">
            <v>-138</v>
          </cell>
          <cell r="AF156">
            <v>-115</v>
          </cell>
          <cell r="AG156">
            <v>-32</v>
          </cell>
          <cell r="AH156">
            <v>-347</v>
          </cell>
          <cell r="AI156">
            <v>-260</v>
          </cell>
          <cell r="AJ156">
            <v>-71</v>
          </cell>
          <cell r="AK156">
            <v>-136</v>
          </cell>
          <cell r="AL156">
            <v>-72</v>
          </cell>
          <cell r="AM156">
            <v>-539</v>
          </cell>
          <cell r="AN156">
            <v>-100</v>
          </cell>
          <cell r="AO156">
            <v>-102.85359801488836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</row>
        <row r="157">
          <cell r="I157">
            <v>-371</v>
          </cell>
          <cell r="N157">
            <v>3</v>
          </cell>
          <cell r="S157">
            <v>-473</v>
          </cell>
          <cell r="T157">
            <v>391</v>
          </cell>
          <cell r="U157">
            <v>93.2</v>
          </cell>
          <cell r="V157">
            <v>-182</v>
          </cell>
          <cell r="W157">
            <v>394</v>
          </cell>
          <cell r="X157">
            <v>696.2</v>
          </cell>
          <cell r="Y157">
            <v>302.39</v>
          </cell>
          <cell r="Z157">
            <v>-201.01</v>
          </cell>
          <cell r="AA157">
            <v>193.38</v>
          </cell>
          <cell r="AB157">
            <v>105.23</v>
          </cell>
          <cell r="AC157">
            <v>399.99</v>
          </cell>
          <cell r="AD157">
            <v>453</v>
          </cell>
          <cell r="AE157">
            <v>-126</v>
          </cell>
          <cell r="AF157">
            <v>155</v>
          </cell>
          <cell r="AG157">
            <v>586</v>
          </cell>
          <cell r="AH157">
            <v>1068</v>
          </cell>
          <cell r="AI157">
            <v>391</v>
          </cell>
          <cell r="AJ157">
            <v>93.2</v>
          </cell>
          <cell r="AK157">
            <v>-182</v>
          </cell>
          <cell r="AL157">
            <v>394</v>
          </cell>
          <cell r="AM157">
            <v>696.2</v>
          </cell>
          <cell r="AN157">
            <v>387.57</v>
          </cell>
          <cell r="AO157">
            <v>398.62968982630281</v>
          </cell>
          <cell r="AP157">
            <v>-206</v>
          </cell>
          <cell r="AQ157">
            <v>-192</v>
          </cell>
          <cell r="AR157">
            <v>-279</v>
          </cell>
          <cell r="AS157">
            <v>-279</v>
          </cell>
        </row>
        <row r="158">
          <cell r="I158">
            <v>15</v>
          </cell>
          <cell r="N158">
            <v>382</v>
          </cell>
          <cell r="S158">
            <v>-594.46</v>
          </cell>
          <cell r="T158">
            <v>349</v>
          </cell>
          <cell r="U158">
            <v>-138.9</v>
          </cell>
          <cell r="V158">
            <v>-349</v>
          </cell>
          <cell r="W158">
            <v>1023</v>
          </cell>
          <cell r="X158">
            <v>884.09999999999991</v>
          </cell>
          <cell r="Y158">
            <v>-336.64</v>
          </cell>
          <cell r="Z158">
            <v>60.76</v>
          </cell>
          <cell r="AA158">
            <v>-70.19</v>
          </cell>
          <cell r="AB158">
            <v>492.41</v>
          </cell>
          <cell r="AC158">
            <v>146.34</v>
          </cell>
          <cell r="AD158">
            <v>-520</v>
          </cell>
          <cell r="AE158">
            <v>59</v>
          </cell>
          <cell r="AF158">
            <v>-71</v>
          </cell>
          <cell r="AG158">
            <v>261</v>
          </cell>
          <cell r="AH158">
            <v>-271</v>
          </cell>
          <cell r="AI158">
            <v>349</v>
          </cell>
          <cell r="AJ158">
            <v>-138.9</v>
          </cell>
          <cell r="AK158">
            <v>-349</v>
          </cell>
          <cell r="AL158">
            <v>1023</v>
          </cell>
          <cell r="AM158">
            <v>884.09999999999991</v>
          </cell>
          <cell r="AN158">
            <v>187.57</v>
          </cell>
          <cell r="AO158">
            <v>244.34929280397029</v>
          </cell>
          <cell r="AP158">
            <v>-156</v>
          </cell>
          <cell r="AQ158">
            <v>-164</v>
          </cell>
          <cell r="AR158">
            <v>-48</v>
          </cell>
          <cell r="AS158">
            <v>-48</v>
          </cell>
        </row>
        <row r="160">
          <cell r="I160">
            <v>0</v>
          </cell>
          <cell r="N160">
            <v>509</v>
          </cell>
          <cell r="S160">
            <v>790.87999999999988</v>
          </cell>
          <cell r="T160">
            <v>195</v>
          </cell>
          <cell r="U160">
            <v>204</v>
          </cell>
          <cell r="V160">
            <v>272</v>
          </cell>
          <cell r="W160">
            <v>343</v>
          </cell>
          <cell r="X160">
            <v>1014</v>
          </cell>
          <cell r="Y160">
            <v>114.91</v>
          </cell>
          <cell r="Z160">
            <v>240.28</v>
          </cell>
          <cell r="AA160">
            <v>323.85000000000002</v>
          </cell>
          <cell r="AB160">
            <v>365.84</v>
          </cell>
          <cell r="AC160">
            <v>1044.8800000000001</v>
          </cell>
          <cell r="AD160">
            <v>250</v>
          </cell>
          <cell r="AE160">
            <v>290</v>
          </cell>
          <cell r="AF160">
            <v>284</v>
          </cell>
          <cell r="AG160">
            <v>365</v>
          </cell>
          <cell r="AH160">
            <v>1189</v>
          </cell>
          <cell r="AI160">
            <v>250</v>
          </cell>
          <cell r="AJ160">
            <v>290</v>
          </cell>
          <cell r="AK160">
            <v>284</v>
          </cell>
          <cell r="AL160">
            <v>365</v>
          </cell>
          <cell r="AM160">
            <v>1189</v>
          </cell>
          <cell r="AN160">
            <v>1800</v>
          </cell>
          <cell r="AO160">
            <v>1851.3647642679905</v>
          </cell>
          <cell r="AP160">
            <v>2770.5223880597014</v>
          </cell>
          <cell r="AQ160">
            <v>3091.4179104477612</v>
          </cell>
          <cell r="AR160">
            <v>3304.1044776119402</v>
          </cell>
          <cell r="AS160">
            <v>3304.1044776119406</v>
          </cell>
        </row>
        <row r="164">
          <cell r="I164">
            <v>-103</v>
          </cell>
          <cell r="N164">
            <v>78</v>
          </cell>
          <cell r="S164">
            <v>-681</v>
          </cell>
          <cell r="T164">
            <v>-50</v>
          </cell>
          <cell r="U164">
            <v>285</v>
          </cell>
          <cell r="V164">
            <v>179</v>
          </cell>
          <cell r="W164">
            <v>-49</v>
          </cell>
          <cell r="X164">
            <v>365</v>
          </cell>
          <cell r="Y164">
            <v>-578</v>
          </cell>
          <cell r="Z164">
            <v>-690</v>
          </cell>
          <cell r="AA164">
            <v>57</v>
          </cell>
          <cell r="AB164">
            <v>111</v>
          </cell>
          <cell r="AC164">
            <v>-1100</v>
          </cell>
          <cell r="AD164">
            <v>-1341</v>
          </cell>
          <cell r="AE164">
            <v>69</v>
          </cell>
          <cell r="AF164">
            <v>331</v>
          </cell>
          <cell r="AG164">
            <v>586</v>
          </cell>
          <cell r="AH164">
            <v>-355</v>
          </cell>
          <cell r="AI164">
            <v>-1343</v>
          </cell>
          <cell r="AJ164">
            <v>1232</v>
          </cell>
          <cell r="AK164">
            <v>103</v>
          </cell>
          <cell r="AL164">
            <v>660</v>
          </cell>
          <cell r="AM164">
            <v>652</v>
          </cell>
          <cell r="AN164">
            <v>367</v>
          </cell>
          <cell r="AO164">
            <v>0</v>
          </cell>
          <cell r="AP164">
            <v>-323</v>
          </cell>
          <cell r="AQ164">
            <v>-343</v>
          </cell>
          <cell r="AR164">
            <v>-364</v>
          </cell>
          <cell r="AS164">
            <v>-364</v>
          </cell>
        </row>
        <row r="165">
          <cell r="I165">
            <v>-1.7655446685878964E-3</v>
          </cell>
          <cell r="N165">
            <v>1.0105179947739399E-3</v>
          </cell>
          <cell r="S165">
            <v>-9.653723890239288E-3</v>
          </cell>
          <cell r="T165">
            <v>-2.6185238353644128E-3</v>
          </cell>
          <cell r="U165">
            <v>1.3347771711872276E-2</v>
          </cell>
          <cell r="V165">
            <v>7.7247068954058419E-3</v>
          </cell>
          <cell r="W165">
            <v>-1.9872074472927696E-3</v>
          </cell>
          <cell r="X165">
            <v>4.127366819402018E-3</v>
          </cell>
          <cell r="Y165">
            <v>-2.5644651539708265E-2</v>
          </cell>
          <cell r="Z165">
            <v>-3.0030832276319638E-2</v>
          </cell>
          <cell r="AA165">
            <v>2.351645930245499E-3</v>
          </cell>
          <cell r="AB165">
            <v>4.352604357564651E-3</v>
          </cell>
          <cell r="AC165">
            <v>-1.1524224670457358E-2</v>
          </cell>
          <cell r="AD165">
            <v>-6.0332801634276817E-2</v>
          </cell>
          <cell r="AE165">
            <v>3.0076886403504026E-3</v>
          </cell>
          <cell r="AF165">
            <v>1.4672471776381981E-2</v>
          </cell>
          <cell r="AG165">
            <v>2.4613518955404288E-2</v>
          </cell>
          <cell r="AH165">
            <v>-3.7362675379588699E-3</v>
          </cell>
          <cell r="AM165">
            <v>6.8621026330962917E-3</v>
          </cell>
          <cell r="AN165">
            <v>3.789360703242622E-3</v>
          </cell>
          <cell r="AO165">
            <v>0</v>
          </cell>
          <cell r="AP165">
            <v>-3.0086031353838295E-3</v>
          </cell>
          <cell r="AQ165">
            <v>-3.0730341331173974E-3</v>
          </cell>
          <cell r="AR165">
            <v>-3.1391694560975254E-3</v>
          </cell>
          <cell r="AS165">
            <v>-3.0212703856397531E-3</v>
          </cell>
        </row>
        <row r="166"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</row>
        <row r="168">
          <cell r="I168">
            <v>3</v>
          </cell>
          <cell r="N168">
            <v>266</v>
          </cell>
          <cell r="S168">
            <v>84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289.19</v>
          </cell>
          <cell r="Z168">
            <v>0</v>
          </cell>
          <cell r="AA168">
            <v>0</v>
          </cell>
          <cell r="AB168">
            <v>37.42</v>
          </cell>
          <cell r="AC168">
            <v>326.61</v>
          </cell>
          <cell r="AD168">
            <v>298</v>
          </cell>
          <cell r="AE168">
            <v>0</v>
          </cell>
          <cell r="AF168">
            <v>0</v>
          </cell>
          <cell r="AG168">
            <v>37</v>
          </cell>
          <cell r="AH168">
            <v>335</v>
          </cell>
          <cell r="AI168">
            <v>298</v>
          </cell>
          <cell r="AJ168">
            <v>0</v>
          </cell>
          <cell r="AK168">
            <v>0</v>
          </cell>
          <cell r="AL168">
            <v>656</v>
          </cell>
          <cell r="AM168">
            <v>954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</row>
        <row r="169">
          <cell r="I169">
            <v>5.1423631123919306E-5</v>
          </cell>
          <cell r="N169">
            <v>3.4461254693572826E-3</v>
          </cell>
          <cell r="S169">
            <v>1.1907677045229078E-3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1.28307556726094E-2</v>
          </cell>
          <cell r="Z169">
            <v>0</v>
          </cell>
          <cell r="AA169">
            <v>0</v>
          </cell>
          <cell r="AB169">
            <v>1.4673374329735968E-3</v>
          </cell>
          <cell r="AC169">
            <v>3.4217518360164343E-3</v>
          </cell>
          <cell r="AD169">
            <v>1.3407289252061515E-2</v>
          </cell>
          <cell r="AE169">
            <v>0</v>
          </cell>
          <cell r="AF169">
            <v>0</v>
          </cell>
          <cell r="AG169">
            <v>1.5540959067405437E-3</v>
          </cell>
          <cell r="AH169">
            <v>3.5257735921583708E-3</v>
          </cell>
          <cell r="AM169">
            <v>1.0040561214683838E-2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</row>
        <row r="171">
          <cell r="I171">
            <v>0</v>
          </cell>
          <cell r="N171">
            <v>27</v>
          </cell>
          <cell r="S171">
            <v>779</v>
          </cell>
          <cell r="T171">
            <v>641.29999999999995</v>
          </cell>
          <cell r="U171">
            <v>0</v>
          </cell>
          <cell r="V171">
            <v>102</v>
          </cell>
          <cell r="W171">
            <v>0</v>
          </cell>
          <cell r="X171">
            <v>743.3</v>
          </cell>
          <cell r="Y171">
            <v>1287</v>
          </cell>
          <cell r="Z171">
            <v>1770</v>
          </cell>
          <cell r="AA171">
            <v>0</v>
          </cell>
          <cell r="AB171">
            <v>40</v>
          </cell>
          <cell r="AC171">
            <v>3097</v>
          </cell>
          <cell r="AD171">
            <v>1283</v>
          </cell>
          <cell r="AE171">
            <v>0</v>
          </cell>
          <cell r="AF171">
            <v>40</v>
          </cell>
          <cell r="AG171">
            <v>0</v>
          </cell>
          <cell r="AH171">
            <v>1323</v>
          </cell>
          <cell r="AI171">
            <v>1283</v>
          </cell>
          <cell r="AJ171">
            <v>0</v>
          </cell>
          <cell r="AK171">
            <v>-150</v>
          </cell>
          <cell r="AL171">
            <v>16</v>
          </cell>
          <cell r="AM171">
            <v>1149</v>
          </cell>
          <cell r="AN171">
            <v>410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</row>
        <row r="172">
          <cell r="I172">
            <v>0</v>
          </cell>
          <cell r="N172">
            <v>3.4979469049867154E-4</v>
          </cell>
          <cell r="S172">
            <v>1.1042952878849347E-2</v>
          </cell>
          <cell r="T172">
            <v>3.3585186712383953E-2</v>
          </cell>
          <cell r="U172">
            <v>0</v>
          </cell>
          <cell r="V172">
            <v>4.4017882867675752E-3</v>
          </cell>
          <cell r="W172">
            <v>0</v>
          </cell>
          <cell r="X172">
            <v>8.4051281009904638E-3</v>
          </cell>
          <cell r="Y172">
            <v>5.7101499189627224E-2</v>
          </cell>
          <cell r="Z172">
            <v>7.7035613230559061E-2</v>
          </cell>
          <cell r="AA172">
            <v>0</v>
          </cell>
          <cell r="AB172">
            <v>1.5685060747980726E-3</v>
          </cell>
          <cell r="AC172">
            <v>3.2445930731278577E-2</v>
          </cell>
          <cell r="AD172">
            <v>5.7723329229513162E-2</v>
          </cell>
          <cell r="AE172">
            <v>0</v>
          </cell>
          <cell r="AF172">
            <v>1.773108371768215E-3</v>
          </cell>
          <cell r="AG172">
            <v>0</v>
          </cell>
          <cell r="AH172">
            <v>1.3924174514703057E-2</v>
          </cell>
          <cell r="AM172">
            <v>1.209287718623871E-2</v>
          </cell>
          <cell r="AN172">
            <v>4.233345744766962E-3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</row>
        <row r="176">
          <cell r="I176">
            <v>-1270.74324</v>
          </cell>
          <cell r="N176">
            <v>261.35218000000009</v>
          </cell>
          <cell r="S176">
            <v>-2133.3317400000005</v>
          </cell>
          <cell r="T176">
            <v>479.31</v>
          </cell>
          <cell r="U176">
            <v>672.56</v>
          </cell>
          <cell r="V176">
            <v>36.299999999999983</v>
          </cell>
          <cell r="W176">
            <v>1260.5899999999999</v>
          </cell>
          <cell r="X176">
            <v>2282.88</v>
          </cell>
          <cell r="Y176">
            <v>720.16264999999999</v>
          </cell>
          <cell r="Z176">
            <v>1141.056</v>
          </cell>
          <cell r="AA176">
            <v>376.73400000000004</v>
          </cell>
          <cell r="AB176">
            <v>1071.8219999999999</v>
          </cell>
          <cell r="AC176">
            <v>3404.34465</v>
          </cell>
          <cell r="AD176">
            <v>16.659999999999854</v>
          </cell>
          <cell r="AE176">
            <v>1199</v>
          </cell>
          <cell r="AF176">
            <v>716</v>
          </cell>
          <cell r="AG176">
            <v>1698</v>
          </cell>
          <cell r="AH176">
            <v>3795.54</v>
          </cell>
          <cell r="AI176">
            <v>12.690000000000055</v>
          </cell>
          <cell r="AJ176">
            <v>860.31999999999994</v>
          </cell>
          <cell r="AK176">
            <v>297.04999999999995</v>
          </cell>
          <cell r="AL176">
            <v>890.34</v>
          </cell>
          <cell r="AM176">
            <v>6056.1900000000005</v>
          </cell>
          <cell r="AN176">
            <v>6571.6880000000001</v>
          </cell>
          <cell r="AO176">
            <v>6729.0549774548035</v>
          </cell>
          <cell r="AP176">
            <v>5900.7988680597009</v>
          </cell>
          <cell r="AQ176">
            <v>3852.0242939999998</v>
          </cell>
          <cell r="AR176">
            <v>2910.4292728199998</v>
          </cell>
          <cell r="AS176">
            <v>4101.1427310046001</v>
          </cell>
        </row>
        <row r="177">
          <cell r="I177">
            <v>-2.1782077208991356E-2</v>
          </cell>
          <cell r="N177">
            <v>3.3859112931204863E-3</v>
          </cell>
          <cell r="S177">
            <v>-3.0241696893162633E-2</v>
          </cell>
          <cell r="T177">
            <v>2.5101693190570332E-2</v>
          </cell>
          <cell r="U177">
            <v>3.1498867868550232E-2</v>
          </cell>
          <cell r="V177">
            <v>1.5665187726437541E-3</v>
          </cell>
          <cell r="W177">
            <v>5.1123547673118212E-2</v>
          </cell>
          <cell r="X177">
            <v>2.5814474423771171E-2</v>
          </cell>
          <cell r="Y177">
            <v>3.1952111091977313E-2</v>
          </cell>
          <cell r="Z177">
            <v>4.9662117904185767E-2</v>
          </cell>
          <cell r="AA177">
            <v>1.5542894348861542E-2</v>
          </cell>
          <cell r="AB177">
            <v>4.2028982952555485E-2</v>
          </cell>
          <cell r="AC177">
            <v>3.5665847820245018E-2</v>
          </cell>
          <cell r="AD177">
            <v>7.4954845281658691E-4</v>
          </cell>
          <cell r="AE177">
            <v>5.226403883739323E-2</v>
          </cell>
          <cell r="AF177">
            <v>3.173863985465105E-2</v>
          </cell>
          <cell r="AG177">
            <v>7.1320401341768744E-2</v>
          </cell>
          <cell r="AH177">
            <v>3.9946909552181435E-2</v>
          </cell>
          <cell r="AM177">
            <v>6.3739566480876433E-2</v>
          </cell>
          <cell r="AN177">
            <v>6.785421324569782E-2</v>
          </cell>
          <cell r="AO177">
            <v>6.710304531477268E-2</v>
          </cell>
          <cell r="AP177">
            <v>5.4963349770011667E-2</v>
          </cell>
          <cell r="AQ177">
            <v>3.4511376492884681E-2</v>
          </cell>
          <cell r="AR177">
            <v>2.5099809553210648E-2</v>
          </cell>
          <cell r="AS177">
            <v>3.4040277693587744E-2</v>
          </cell>
        </row>
        <row r="183">
          <cell r="B183">
            <v>1987</v>
          </cell>
          <cell r="C183">
            <v>1988</v>
          </cell>
          <cell r="D183">
            <v>1989</v>
          </cell>
          <cell r="E183">
            <v>1990</v>
          </cell>
          <cell r="F183">
            <v>1991</v>
          </cell>
          <cell r="G183">
            <v>1992</v>
          </cell>
          <cell r="H183">
            <v>1993</v>
          </cell>
          <cell r="I183">
            <v>1994</v>
          </cell>
          <cell r="J183" t="str">
            <v>1995</v>
          </cell>
          <cell r="K183" t="str">
            <v>1995</v>
          </cell>
          <cell r="L183" t="str">
            <v>1995</v>
          </cell>
          <cell r="M183" t="str">
            <v>1995</v>
          </cell>
          <cell r="N183">
            <v>1995</v>
          </cell>
          <cell r="O183">
            <v>1996</v>
          </cell>
          <cell r="P183">
            <v>1996</v>
          </cell>
          <cell r="Q183">
            <v>1996</v>
          </cell>
          <cell r="R183">
            <v>1996</v>
          </cell>
          <cell r="S183">
            <v>1996</v>
          </cell>
          <cell r="T183">
            <v>1997</v>
          </cell>
          <cell r="U183">
            <v>1997</v>
          </cell>
          <cell r="V183">
            <v>1997</v>
          </cell>
          <cell r="W183">
            <v>1997</v>
          </cell>
          <cell r="X183">
            <v>1997</v>
          </cell>
          <cell r="Y183">
            <v>1998</v>
          </cell>
          <cell r="Z183">
            <v>1998</v>
          </cell>
          <cell r="AA183">
            <v>1998</v>
          </cell>
          <cell r="AB183">
            <v>1998</v>
          </cell>
          <cell r="AC183">
            <v>1998</v>
          </cell>
          <cell r="AD183">
            <v>1998</v>
          </cell>
          <cell r="AE183">
            <v>1998</v>
          </cell>
          <cell r="AF183">
            <v>1998</v>
          </cell>
          <cell r="AG183">
            <v>1998</v>
          </cell>
          <cell r="AH183">
            <v>1998</v>
          </cell>
          <cell r="AN183">
            <v>1999</v>
          </cell>
          <cell r="AO183">
            <v>2000</v>
          </cell>
          <cell r="AP183">
            <v>2001</v>
          </cell>
          <cell r="AQ183">
            <v>2002</v>
          </cell>
          <cell r="AR183">
            <v>2003</v>
          </cell>
          <cell r="AS183">
            <v>2004</v>
          </cell>
        </row>
        <row r="184">
          <cell r="J184" t="str">
            <v>Q1</v>
          </cell>
          <cell r="K184" t="str">
            <v>Q2</v>
          </cell>
          <cell r="L184" t="str">
            <v>Q3</v>
          </cell>
          <cell r="M184" t="str">
            <v>Q4</v>
          </cell>
          <cell r="O184" t="str">
            <v>Q1</v>
          </cell>
          <cell r="P184" t="str">
            <v>Q2</v>
          </cell>
          <cell r="Q184" t="str">
            <v>Q3</v>
          </cell>
          <cell r="R184" t="str">
            <v>Q4</v>
          </cell>
          <cell r="T184" t="str">
            <v>Q1</v>
          </cell>
          <cell r="U184" t="str">
            <v>Q2</v>
          </cell>
          <cell r="V184" t="str">
            <v>Q3</v>
          </cell>
          <cell r="W184" t="str">
            <v>Q4</v>
          </cell>
          <cell r="Y184" t="str">
            <v>Q1</v>
          </cell>
          <cell r="Z184" t="str">
            <v>Q2</v>
          </cell>
          <cell r="AA184" t="str">
            <v>Q3</v>
          </cell>
          <cell r="AB184" t="str">
            <v>Q4</v>
          </cell>
          <cell r="AD184" t="str">
            <v>Q1</v>
          </cell>
          <cell r="AE184" t="str">
            <v>Q2</v>
          </cell>
          <cell r="AF184" t="str">
            <v>Q3</v>
          </cell>
          <cell r="AG184" t="str">
            <v>Q4</v>
          </cell>
        </row>
        <row r="185">
          <cell r="O185" t="str">
            <v>Prel.</v>
          </cell>
          <cell r="P185" t="str">
            <v>Prel.</v>
          </cell>
          <cell r="Q185" t="str">
            <v>Prel.</v>
          </cell>
          <cell r="R185" t="str">
            <v>Prel.</v>
          </cell>
          <cell r="S185" t="str">
            <v>Prel.</v>
          </cell>
          <cell r="T185" t="str">
            <v>Prel.</v>
          </cell>
          <cell r="U185" t="str">
            <v>Prel.</v>
          </cell>
          <cell r="V185" t="str">
            <v>Prel.</v>
          </cell>
          <cell r="W185" t="str">
            <v>Prel.</v>
          </cell>
          <cell r="X185" t="str">
            <v>Prel.</v>
          </cell>
          <cell r="Y185" t="str">
            <v>Prog.</v>
          </cell>
          <cell r="Z185" t="str">
            <v>Prog.</v>
          </cell>
          <cell r="AA185" t="str">
            <v>Prog.</v>
          </cell>
          <cell r="AB185" t="str">
            <v>Prog.</v>
          </cell>
          <cell r="AC185" t="str">
            <v>Prog.</v>
          </cell>
          <cell r="AD185" t="str">
            <v>Prog.</v>
          </cell>
          <cell r="AE185" t="str">
            <v>Prog.</v>
          </cell>
          <cell r="AF185" t="str">
            <v>Prog.</v>
          </cell>
          <cell r="AG185" t="str">
            <v>Prog.</v>
          </cell>
          <cell r="AH185" t="str">
            <v>Prog.</v>
          </cell>
          <cell r="AN185" t="str">
            <v>Proj.</v>
          </cell>
          <cell r="AO185" t="str">
            <v>Proj.</v>
          </cell>
          <cell r="AP185" t="str">
            <v>Proj.</v>
          </cell>
          <cell r="AQ185" t="str">
            <v>Proj.</v>
          </cell>
          <cell r="AR185" t="str">
            <v>Proj.</v>
          </cell>
          <cell r="AS185" t="str">
            <v>Proj.</v>
          </cell>
        </row>
        <row r="190">
          <cell r="I190">
            <v>290.07499999999999</v>
          </cell>
          <cell r="N190">
            <v>694.61</v>
          </cell>
          <cell r="S190">
            <v>536.88</v>
          </cell>
          <cell r="T190">
            <v>64.17</v>
          </cell>
          <cell r="U190">
            <v>359.34000000000003</v>
          </cell>
          <cell r="V190">
            <v>3794.07</v>
          </cell>
          <cell r="W190">
            <v>102</v>
          </cell>
          <cell r="X190">
            <v>4319.58</v>
          </cell>
          <cell r="Y190">
            <v>74</v>
          </cell>
          <cell r="Z190">
            <v>150</v>
          </cell>
          <cell r="AA190">
            <v>180</v>
          </cell>
          <cell r="AB190">
            <v>687</v>
          </cell>
          <cell r="AC190">
            <v>1091</v>
          </cell>
          <cell r="AD190">
            <v>95</v>
          </cell>
          <cell r="AE190">
            <v>204</v>
          </cell>
          <cell r="AF190">
            <v>735</v>
          </cell>
          <cell r="AG190">
            <v>410</v>
          </cell>
          <cell r="AH190">
            <v>1444</v>
          </cell>
          <cell r="AM190">
            <v>1424.91</v>
          </cell>
          <cell r="AN190">
            <v>3364</v>
          </cell>
          <cell r="AO190">
            <v>3935.96</v>
          </cell>
          <cell r="AP190">
            <v>3719.7088000000003</v>
          </cell>
          <cell r="AQ190">
            <v>4554.7280639999999</v>
          </cell>
          <cell r="AR190">
            <v>4389.0733059200002</v>
          </cell>
          <cell r="AS190">
            <v>4660.8025750976003</v>
          </cell>
        </row>
        <row r="191">
          <cell r="I191">
            <v>153.26900000000001</v>
          </cell>
          <cell r="N191">
            <v>261.63</v>
          </cell>
          <cell r="S191">
            <v>43.58</v>
          </cell>
          <cell r="T191">
            <v>12</v>
          </cell>
          <cell r="U191">
            <v>39.61</v>
          </cell>
          <cell r="V191">
            <v>47.05</v>
          </cell>
          <cell r="W191">
            <v>63</v>
          </cell>
          <cell r="X191">
            <v>161.66</v>
          </cell>
          <cell r="Y191">
            <v>16</v>
          </cell>
          <cell r="Z191">
            <v>92</v>
          </cell>
          <cell r="AA191">
            <v>122</v>
          </cell>
          <cell r="AB191">
            <v>129</v>
          </cell>
          <cell r="AC191">
            <v>359</v>
          </cell>
          <cell r="AD191">
            <v>43</v>
          </cell>
          <cell r="AE191">
            <v>118</v>
          </cell>
          <cell r="AF191">
            <v>52</v>
          </cell>
          <cell r="AG191">
            <v>211</v>
          </cell>
          <cell r="AH191">
            <v>424</v>
          </cell>
          <cell r="AM191">
            <v>682.57</v>
          </cell>
          <cell r="AN191">
            <v>348</v>
          </cell>
          <cell r="AO191">
            <v>348</v>
          </cell>
          <cell r="AP191">
            <v>365.40000000000003</v>
          </cell>
          <cell r="AQ191">
            <v>383.67000000000007</v>
          </cell>
          <cell r="AR191">
            <v>402.85350000000011</v>
          </cell>
          <cell r="AS191">
            <v>422.99617500000011</v>
          </cell>
        </row>
        <row r="192">
          <cell r="I192">
            <v>0</v>
          </cell>
          <cell r="N192">
            <v>261.63</v>
          </cell>
          <cell r="S192">
            <v>43.58</v>
          </cell>
          <cell r="T192">
            <v>12</v>
          </cell>
          <cell r="U192">
            <v>39.61</v>
          </cell>
          <cell r="V192">
            <v>47.05</v>
          </cell>
          <cell r="W192">
            <v>63</v>
          </cell>
          <cell r="X192">
            <v>161.66</v>
          </cell>
          <cell r="Y192">
            <v>16</v>
          </cell>
          <cell r="Z192">
            <v>25.333333333333329</v>
          </cell>
          <cell r="AA192">
            <v>55.333333333333329</v>
          </cell>
          <cell r="AB192">
            <v>62.333333333333329</v>
          </cell>
          <cell r="AC192">
            <v>159</v>
          </cell>
          <cell r="AD192">
            <v>43</v>
          </cell>
          <cell r="AE192">
            <v>118</v>
          </cell>
          <cell r="AF192">
            <v>52</v>
          </cell>
          <cell r="AG192">
            <v>11</v>
          </cell>
          <cell r="AH192">
            <v>224</v>
          </cell>
          <cell r="AM192">
            <v>682.57</v>
          </cell>
          <cell r="AN192">
            <v>348</v>
          </cell>
          <cell r="AO192">
            <v>348</v>
          </cell>
          <cell r="AP192">
            <v>365.40000000000003</v>
          </cell>
          <cell r="AQ192">
            <v>383.67000000000007</v>
          </cell>
          <cell r="AR192">
            <v>402.85350000000011</v>
          </cell>
          <cell r="AS192">
            <v>422.99617500000011</v>
          </cell>
        </row>
        <row r="193">
          <cell r="I193">
            <v>0</v>
          </cell>
          <cell r="N193">
            <v>220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R193">
            <v>0</v>
          </cell>
          <cell r="AS193">
            <v>0</v>
          </cell>
        </row>
        <row r="194">
          <cell r="I194">
            <v>0</v>
          </cell>
          <cell r="N194">
            <v>180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</row>
        <row r="195">
          <cell r="I195">
            <v>0</v>
          </cell>
          <cell r="N195">
            <v>41.629999999999995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</row>
        <row r="196">
          <cell r="I196">
            <v>0</v>
          </cell>
          <cell r="N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66.666666666666671</v>
          </cell>
          <cell r="AA196">
            <v>66.666666666666671</v>
          </cell>
          <cell r="AB196">
            <v>66.666666666666671</v>
          </cell>
          <cell r="AC196">
            <v>200</v>
          </cell>
          <cell r="AD196">
            <v>0</v>
          </cell>
          <cell r="AE196">
            <v>0</v>
          </cell>
          <cell r="AF196">
            <v>0</v>
          </cell>
          <cell r="AG196">
            <v>200</v>
          </cell>
          <cell r="AH196">
            <v>200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</row>
        <row r="197">
          <cell r="I197">
            <v>0</v>
          </cell>
          <cell r="N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</row>
        <row r="198">
          <cell r="I198">
            <v>106.419</v>
          </cell>
          <cell r="N198">
            <v>82.27000000000001</v>
          </cell>
          <cell r="S198">
            <v>50.36</v>
          </cell>
          <cell r="T198">
            <v>5.4</v>
          </cell>
          <cell r="U198">
            <v>4.7300000000000004</v>
          </cell>
          <cell r="V198">
            <v>5.83</v>
          </cell>
          <cell r="W198">
            <v>6</v>
          </cell>
          <cell r="X198">
            <v>21.96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23</v>
          </cell>
          <cell r="AE198">
            <v>26</v>
          </cell>
          <cell r="AF198">
            <v>83</v>
          </cell>
          <cell r="AG198">
            <v>80</v>
          </cell>
          <cell r="AH198">
            <v>212</v>
          </cell>
          <cell r="AM198">
            <v>58</v>
          </cell>
          <cell r="AN198">
            <v>353</v>
          </cell>
          <cell r="AO198">
            <v>363.59000000000003</v>
          </cell>
          <cell r="AP198">
            <v>374.49770000000007</v>
          </cell>
          <cell r="AQ198">
            <v>385.73263100000008</v>
          </cell>
          <cell r="AR198">
            <v>397.30460993000008</v>
          </cell>
          <cell r="AS198">
            <v>409.2237482279001</v>
          </cell>
        </row>
        <row r="199">
          <cell r="I199">
            <v>14.865</v>
          </cell>
          <cell r="N199">
            <v>0</v>
          </cell>
          <cell r="S199">
            <v>27.119999999999997</v>
          </cell>
          <cell r="T199">
            <v>1.77</v>
          </cell>
          <cell r="U199">
            <v>0</v>
          </cell>
          <cell r="V199">
            <v>0.19</v>
          </cell>
          <cell r="W199">
            <v>30</v>
          </cell>
          <cell r="X199">
            <v>31.96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12</v>
          </cell>
          <cell r="AE199">
            <v>37</v>
          </cell>
          <cell r="AF199">
            <v>41</v>
          </cell>
          <cell r="AG199">
            <v>60</v>
          </cell>
          <cell r="AH199">
            <v>150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</row>
        <row r="200">
          <cell r="I200">
            <v>15.522000000000002</v>
          </cell>
          <cell r="N200">
            <v>4.91</v>
          </cell>
          <cell r="S200">
            <v>0.82</v>
          </cell>
          <cell r="T200">
            <v>45</v>
          </cell>
          <cell r="U200">
            <v>0</v>
          </cell>
          <cell r="V200">
            <v>0</v>
          </cell>
          <cell r="W200">
            <v>3</v>
          </cell>
          <cell r="X200">
            <v>48</v>
          </cell>
          <cell r="Y200">
            <v>58</v>
          </cell>
          <cell r="Z200">
            <v>58</v>
          </cell>
          <cell r="AA200">
            <v>58</v>
          </cell>
          <cell r="AB200">
            <v>58</v>
          </cell>
          <cell r="AC200">
            <v>232</v>
          </cell>
          <cell r="AD200">
            <v>17</v>
          </cell>
          <cell r="AE200">
            <v>23</v>
          </cell>
          <cell r="AF200">
            <v>59</v>
          </cell>
          <cell r="AG200">
            <v>59</v>
          </cell>
          <cell r="AH200">
            <v>158</v>
          </cell>
          <cell r="AM200">
            <v>88.34</v>
          </cell>
          <cell r="AN200">
            <v>79</v>
          </cell>
          <cell r="AO200">
            <v>81.37</v>
          </cell>
          <cell r="AP200">
            <v>83.81110000000001</v>
          </cell>
          <cell r="AQ200">
            <v>86.325433000000018</v>
          </cell>
          <cell r="AR200">
            <v>88.915195990000015</v>
          </cell>
          <cell r="AS200">
            <v>91.582651869700015</v>
          </cell>
        </row>
        <row r="201">
          <cell r="I201">
            <v>0</v>
          </cell>
          <cell r="N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</row>
        <row r="202">
          <cell r="I202">
            <v>0</v>
          </cell>
          <cell r="N202">
            <v>345.8</v>
          </cell>
          <cell r="S202">
            <v>415</v>
          </cell>
          <cell r="T202">
            <v>0</v>
          </cell>
          <cell r="U202">
            <v>315</v>
          </cell>
          <cell r="V202">
            <v>3741</v>
          </cell>
          <cell r="W202">
            <v>0</v>
          </cell>
          <cell r="X202">
            <v>4056</v>
          </cell>
          <cell r="Y202">
            <v>0</v>
          </cell>
          <cell r="Z202">
            <v>0</v>
          </cell>
          <cell r="AA202">
            <v>0</v>
          </cell>
          <cell r="AB202">
            <v>500</v>
          </cell>
          <cell r="AC202">
            <v>500</v>
          </cell>
          <cell r="AD202">
            <v>0</v>
          </cell>
          <cell r="AE202">
            <v>0</v>
          </cell>
          <cell r="AF202">
            <v>500</v>
          </cell>
          <cell r="AG202">
            <v>0</v>
          </cell>
          <cell r="AH202">
            <v>500</v>
          </cell>
          <cell r="AM202">
            <v>596</v>
          </cell>
          <cell r="AN202">
            <v>2584</v>
          </cell>
          <cell r="AO202">
            <v>3143</v>
          </cell>
          <cell r="AP202">
            <v>2896</v>
          </cell>
          <cell r="AQ202">
            <v>3699</v>
          </cell>
          <cell r="AR202">
            <v>3500</v>
          </cell>
          <cell r="AS202">
            <v>3737</v>
          </cell>
        </row>
        <row r="204">
          <cell r="I204">
            <v>772.21799999999996</v>
          </cell>
          <cell r="N204">
            <v>955.40599999999995</v>
          </cell>
          <cell r="S204">
            <v>987</v>
          </cell>
          <cell r="T204">
            <v>273.53999999999996</v>
          </cell>
          <cell r="U204">
            <v>68.55</v>
          </cell>
          <cell r="V204">
            <v>3586.8</v>
          </cell>
          <cell r="W204">
            <v>356.05</v>
          </cell>
          <cell r="X204">
            <v>4284.9399999999996</v>
          </cell>
          <cell r="Y204">
            <v>303.77735000000001</v>
          </cell>
          <cell r="Z204">
            <v>576.37400000000002</v>
          </cell>
          <cell r="AA204">
            <v>303.43599999999998</v>
          </cell>
          <cell r="AB204">
            <v>1060.4380000000001</v>
          </cell>
          <cell r="AC204">
            <v>2244.0253499999999</v>
          </cell>
          <cell r="AD204">
            <v>299</v>
          </cell>
          <cell r="AE204">
            <v>526</v>
          </cell>
          <cell r="AF204">
            <v>302</v>
          </cell>
          <cell r="AG204">
            <v>1060</v>
          </cell>
          <cell r="AH204">
            <v>2187</v>
          </cell>
          <cell r="AM204">
            <v>2115.98</v>
          </cell>
          <cell r="AN204">
            <v>1571.403</v>
          </cell>
          <cell r="AO204">
            <v>1921.674</v>
          </cell>
          <cell r="AP204">
            <v>1620.1350000000002</v>
          </cell>
          <cell r="AQ204">
            <v>1518.1247699999999</v>
          </cell>
          <cell r="AR204">
            <v>1929.0650331000002</v>
          </cell>
          <cell r="AS204">
            <v>1940.080844093</v>
          </cell>
        </row>
        <row r="205">
          <cell r="I205">
            <v>17.63</v>
          </cell>
          <cell r="N205">
            <v>149.54500000000002</v>
          </cell>
          <cell r="S205">
            <v>225</v>
          </cell>
          <cell r="T205">
            <v>91.44</v>
          </cell>
          <cell r="U205">
            <v>24.73</v>
          </cell>
          <cell r="V205">
            <v>93.47</v>
          </cell>
          <cell r="W205">
            <v>29</v>
          </cell>
          <cell r="X205">
            <v>238.64</v>
          </cell>
          <cell r="Y205">
            <v>104.401</v>
          </cell>
          <cell r="Z205">
            <v>52.994999999999997</v>
          </cell>
          <cell r="AA205">
            <v>103.06699999999999</v>
          </cell>
          <cell r="AB205">
            <v>58.484999999999999</v>
          </cell>
          <cell r="AC205">
            <v>318.94799999999998</v>
          </cell>
          <cell r="AD205">
            <v>92</v>
          </cell>
          <cell r="AE205">
            <v>36</v>
          </cell>
          <cell r="AF205">
            <v>103</v>
          </cell>
          <cell r="AG205">
            <v>58</v>
          </cell>
          <cell r="AH205">
            <v>289</v>
          </cell>
          <cell r="AM205">
            <v>263.49</v>
          </cell>
          <cell r="AN205">
            <v>354.63</v>
          </cell>
          <cell r="AO205">
            <v>252.68100000000001</v>
          </cell>
          <cell r="AP205">
            <v>417.19500000000005</v>
          </cell>
          <cell r="AQ205">
            <v>274.73500000000001</v>
          </cell>
          <cell r="AR205">
            <v>576.10200000000009</v>
          </cell>
          <cell r="AS205">
            <v>616.38735000000008</v>
          </cell>
        </row>
        <row r="206">
          <cell r="I206">
            <v>62.453000000000003</v>
          </cell>
          <cell r="N206">
            <v>97.19</v>
          </cell>
          <cell r="S206">
            <v>125</v>
          </cell>
          <cell r="T206">
            <v>39.15</v>
          </cell>
          <cell r="U206">
            <v>11.82</v>
          </cell>
          <cell r="V206">
            <v>44.05</v>
          </cell>
          <cell r="W206">
            <v>10.050000000000001</v>
          </cell>
          <cell r="X206">
            <v>105.07</v>
          </cell>
          <cell r="Y206">
            <v>49.695</v>
          </cell>
          <cell r="Z206">
            <v>23.795000000000002</v>
          </cell>
          <cell r="AA206">
            <v>52.015000000000001</v>
          </cell>
          <cell r="AB206">
            <v>29.170999999999999</v>
          </cell>
          <cell r="AC206">
            <v>154.67600000000002</v>
          </cell>
          <cell r="AD206">
            <v>47</v>
          </cell>
          <cell r="AE206">
            <v>16</v>
          </cell>
          <cell r="AF206">
            <v>52</v>
          </cell>
          <cell r="AG206">
            <v>29</v>
          </cell>
          <cell r="AH206">
            <v>144</v>
          </cell>
          <cell r="AM206">
            <v>202.6</v>
          </cell>
          <cell r="AN206">
            <v>189.63</v>
          </cell>
          <cell r="AO206">
            <v>206.642</v>
          </cell>
          <cell r="AP206">
            <v>243.00100000000003</v>
          </cell>
          <cell r="AQ206">
            <v>280.45077000000003</v>
          </cell>
          <cell r="AR206">
            <v>319.02403310000005</v>
          </cell>
          <cell r="AS206">
            <v>358.75449409300006</v>
          </cell>
        </row>
        <row r="207">
          <cell r="I207">
            <v>13.134999999999998</v>
          </cell>
          <cell r="N207">
            <v>17.222000000000001</v>
          </cell>
          <cell r="S207">
            <v>29</v>
          </cell>
          <cell r="T207">
            <v>1</v>
          </cell>
          <cell r="U207">
            <v>10</v>
          </cell>
          <cell r="V207">
            <v>4.13</v>
          </cell>
          <cell r="W207">
            <v>0</v>
          </cell>
          <cell r="X207">
            <v>15.129999999999999</v>
          </cell>
          <cell r="Y207">
            <v>7.7210000000000001</v>
          </cell>
          <cell r="Z207">
            <v>16.337</v>
          </cell>
          <cell r="AA207">
            <v>2.7029999999999998</v>
          </cell>
          <cell r="AB207">
            <v>23.408000000000001</v>
          </cell>
          <cell r="AC207">
            <v>50.168999999999997</v>
          </cell>
          <cell r="AD207">
            <v>4</v>
          </cell>
          <cell r="AE207">
            <v>9</v>
          </cell>
          <cell r="AF207">
            <v>2</v>
          </cell>
          <cell r="AG207">
            <v>24</v>
          </cell>
          <cell r="AH207">
            <v>39</v>
          </cell>
          <cell r="AM207">
            <v>52.09</v>
          </cell>
          <cell r="AN207">
            <v>46.98</v>
          </cell>
          <cell r="AO207">
            <v>47.412000000000006</v>
          </cell>
          <cell r="AP207">
            <v>7</v>
          </cell>
          <cell r="AQ207">
            <v>0</v>
          </cell>
          <cell r="AR207">
            <v>0</v>
          </cell>
          <cell r="AS207">
            <v>0</v>
          </cell>
        </row>
        <row r="208">
          <cell r="I208">
            <v>437</v>
          </cell>
          <cell r="N208">
            <v>205.52299999999997</v>
          </cell>
          <cell r="S208">
            <v>26</v>
          </cell>
          <cell r="T208">
            <v>0.95</v>
          </cell>
          <cell r="U208">
            <v>22</v>
          </cell>
          <cell r="V208">
            <v>24.15</v>
          </cell>
          <cell r="W208">
            <v>17</v>
          </cell>
          <cell r="X208">
            <v>64.099999999999994</v>
          </cell>
          <cell r="Y208">
            <v>1.93</v>
          </cell>
          <cell r="Z208">
            <v>42.981999999999999</v>
          </cell>
          <cell r="AA208">
            <v>5.4969999999999999</v>
          </cell>
          <cell r="AB208">
            <v>32.773000000000003</v>
          </cell>
          <cell r="AC208">
            <v>83.182000000000002</v>
          </cell>
          <cell r="AD208">
            <v>16</v>
          </cell>
          <cell r="AE208">
            <v>25</v>
          </cell>
          <cell r="AF208">
            <v>5</v>
          </cell>
          <cell r="AG208">
            <v>32</v>
          </cell>
          <cell r="AH208">
            <v>78</v>
          </cell>
          <cell r="AM208">
            <v>109.86</v>
          </cell>
          <cell r="AN208">
            <v>100.54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</row>
        <row r="209">
          <cell r="I209">
            <v>0</v>
          </cell>
          <cell r="N209">
            <v>0</v>
          </cell>
          <cell r="S209">
            <v>0</v>
          </cell>
          <cell r="T209">
            <v>141</v>
          </cell>
          <cell r="U209">
            <v>0</v>
          </cell>
          <cell r="V209">
            <v>3421</v>
          </cell>
          <cell r="W209">
            <v>300</v>
          </cell>
          <cell r="X209">
            <v>3862</v>
          </cell>
          <cell r="Y209">
            <v>140.03035</v>
          </cell>
          <cell r="Z209">
            <v>299.65800000000002</v>
          </cell>
          <cell r="AA209">
            <v>140.154</v>
          </cell>
          <cell r="AB209">
            <v>299.65699999999998</v>
          </cell>
          <cell r="AC209">
            <v>879.49935000000005</v>
          </cell>
          <cell r="AD209">
            <v>140</v>
          </cell>
          <cell r="AE209">
            <v>300</v>
          </cell>
          <cell r="AF209">
            <v>140</v>
          </cell>
          <cell r="AG209">
            <v>300</v>
          </cell>
          <cell r="AH209">
            <v>880</v>
          </cell>
          <cell r="AM209">
            <v>878.44</v>
          </cell>
          <cell r="AN209">
            <v>879.62300000000005</v>
          </cell>
          <cell r="AO209">
            <v>887.93899999999996</v>
          </cell>
          <cell r="AP209">
            <v>887.93899999999996</v>
          </cell>
          <cell r="AQ209">
            <v>887.93899999999996</v>
          </cell>
          <cell r="AR209">
            <v>887.93899999999996</v>
          </cell>
          <cell r="AS209">
            <v>887.93899999999996</v>
          </cell>
        </row>
        <row r="210">
          <cell r="I210">
            <v>242</v>
          </cell>
          <cell r="N210">
            <v>485.92600000000004</v>
          </cell>
          <cell r="S210">
            <v>582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140.607</v>
          </cell>
          <cell r="AA210">
            <v>0</v>
          </cell>
          <cell r="AB210">
            <v>616.94399999999996</v>
          </cell>
          <cell r="AC210">
            <v>757.55099999999993</v>
          </cell>
          <cell r="AD210">
            <v>0</v>
          </cell>
          <cell r="AE210">
            <v>140</v>
          </cell>
          <cell r="AF210">
            <v>0</v>
          </cell>
          <cell r="AG210">
            <v>617</v>
          </cell>
          <cell r="AH210">
            <v>757</v>
          </cell>
          <cell r="AM210">
            <v>609.5</v>
          </cell>
          <cell r="AN210">
            <v>0</v>
          </cell>
          <cell r="AO210">
            <v>527</v>
          </cell>
          <cell r="AP210">
            <v>65</v>
          </cell>
          <cell r="AQ210">
            <v>75</v>
          </cell>
          <cell r="AR210">
            <v>146</v>
          </cell>
          <cell r="AS210">
            <v>77</v>
          </cell>
        </row>
        <row r="212">
          <cell r="I212">
            <v>458.18955999999997</v>
          </cell>
          <cell r="N212">
            <v>-59.969559999999944</v>
          </cell>
          <cell r="S212">
            <v>-295.34000000000003</v>
          </cell>
          <cell r="T212">
            <v>-17.350000000000009</v>
          </cell>
          <cell r="U212">
            <v>19.509999999999991</v>
          </cell>
          <cell r="V212">
            <v>35.840000000000003</v>
          </cell>
          <cell r="W212">
            <v>25</v>
          </cell>
          <cell r="X212">
            <v>0</v>
          </cell>
          <cell r="Y212">
            <v>-94.57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-165.88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M212">
            <v>0</v>
          </cell>
          <cell r="AN212">
            <v>-123.45</v>
          </cell>
          <cell r="AO212">
            <v>0</v>
          </cell>
          <cell r="AP212">
            <v>0</v>
          </cell>
          <cell r="AQ212">
            <v>0</v>
          </cell>
          <cell r="AR212">
            <v>0</v>
          </cell>
          <cell r="AS212">
            <v>0</v>
          </cell>
        </row>
        <row r="214">
          <cell r="I214">
            <v>-23.953440000000001</v>
          </cell>
          <cell r="N214">
            <v>-320.76555999999988</v>
          </cell>
          <cell r="S214">
            <v>-745.46</v>
          </cell>
          <cell r="T214">
            <v>-226.71999999999997</v>
          </cell>
          <cell r="U214">
            <v>310.3</v>
          </cell>
          <cell r="V214">
            <v>243.10999999999999</v>
          </cell>
          <cell r="W214">
            <v>-229.05</v>
          </cell>
          <cell r="X214">
            <v>34.640000000000327</v>
          </cell>
          <cell r="Y214">
            <v>-324.34735000000001</v>
          </cell>
          <cell r="Z214">
            <v>-426.37400000000002</v>
          </cell>
          <cell r="AA214">
            <v>-123.43599999999998</v>
          </cell>
          <cell r="AB214">
            <v>-373.4380000000001</v>
          </cell>
          <cell r="AC214">
            <v>-1153.0253499999999</v>
          </cell>
          <cell r="AD214">
            <v>-369.88</v>
          </cell>
          <cell r="AE214">
            <v>-322</v>
          </cell>
          <cell r="AF214">
            <v>433</v>
          </cell>
          <cell r="AG214">
            <v>-650</v>
          </cell>
          <cell r="AH214">
            <v>-743</v>
          </cell>
          <cell r="AM214">
            <v>-691.06999999999994</v>
          </cell>
          <cell r="AN214">
            <v>1669.1469999999999</v>
          </cell>
          <cell r="AO214">
            <v>2014.2860000000001</v>
          </cell>
          <cell r="AP214">
            <v>2099.5738000000001</v>
          </cell>
          <cell r="AQ214">
            <v>3036.603294</v>
          </cell>
          <cell r="AR214">
            <v>2460.00827282</v>
          </cell>
          <cell r="AS214">
            <v>2720.7217310046003</v>
          </cell>
        </row>
        <row r="215">
          <cell r="I215">
            <v>-7.6027164587896313E-4</v>
          </cell>
          <cell r="N215">
            <v>-4.1556329549197416E-3</v>
          </cell>
          <cell r="S215">
            <v>-1.0567496345400556E-2</v>
          </cell>
          <cell r="T215">
            <v>-6.4855598354305747E-3</v>
          </cell>
          <cell r="U215">
            <v>1.4532679165592867E-2</v>
          </cell>
          <cell r="V215">
            <v>1.0491360298000638E-2</v>
          </cell>
          <cell r="W215">
            <v>-9.2891809347430392E-3</v>
          </cell>
          <cell r="X215">
            <v>3.9170407294270482E-4</v>
          </cell>
          <cell r="Y215">
            <v>-1.4390613786466775E-2</v>
          </cell>
          <cell r="Z215">
            <v>-1.8557052291280449E-2</v>
          </cell>
          <cell r="AA215">
            <v>-5.0925924043119884E-3</v>
          </cell>
          <cell r="AB215">
            <v>-1.4643494289011069E-2</v>
          </cell>
          <cell r="AC215">
            <v>-1.2079748349211571E-2</v>
          </cell>
          <cell r="AD215">
            <v>-1.6641235397827227E-2</v>
          </cell>
          <cell r="AE215">
            <v>-1.4035880321635212E-2</v>
          </cell>
          <cell r="AF215">
            <v>1.9193898124390929E-2</v>
          </cell>
          <cell r="AG215">
            <v>-2.730168484814469E-2</v>
          </cell>
          <cell r="AH215">
            <v>-7.8198500864885643E-3</v>
          </cell>
          <cell r="AM215">
            <v>-5.9598511978717498E-3</v>
          </cell>
          <cell r="AN215">
            <v>1.850898263910249E-2</v>
          </cell>
          <cell r="AO215">
            <v>2.008673211732874E-2</v>
          </cell>
          <cell r="AP215">
            <v>1.9556607794581245E-2</v>
          </cell>
          <cell r="AQ215">
            <v>2.7205788837314063E-2</v>
          </cell>
          <cell r="AR215">
            <v>2.1215337449955421E-2</v>
          </cell>
          <cell r="AS215">
            <v>2.2582516465523974E-2</v>
          </cell>
        </row>
        <row r="219">
          <cell r="I219">
            <v>148.72499999999999</v>
          </cell>
          <cell r="N219">
            <v>178.09999999999997</v>
          </cell>
          <cell r="S219">
            <v>125.06999999999998</v>
          </cell>
          <cell r="T219">
            <v>11.64</v>
          </cell>
          <cell r="U219">
            <v>9.9700000000000006</v>
          </cell>
          <cell r="V219">
            <v>38.119999999999997</v>
          </cell>
          <cell r="W219">
            <v>30</v>
          </cell>
          <cell r="X219">
            <v>89.73</v>
          </cell>
          <cell r="Y219">
            <v>45</v>
          </cell>
          <cell r="Z219">
            <v>55</v>
          </cell>
          <cell r="AA219">
            <v>55</v>
          </cell>
          <cell r="AB219">
            <v>61</v>
          </cell>
          <cell r="AC219">
            <v>216</v>
          </cell>
          <cell r="AD219">
            <v>8</v>
          </cell>
          <cell r="AE219">
            <v>32</v>
          </cell>
          <cell r="AF219">
            <v>8</v>
          </cell>
          <cell r="AG219">
            <v>8</v>
          </cell>
          <cell r="AH219">
            <v>56</v>
          </cell>
          <cell r="AM219">
            <v>98.58</v>
          </cell>
          <cell r="AN219">
            <v>180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0</v>
          </cell>
        </row>
        <row r="220">
          <cell r="I220">
            <v>14.730999999999995</v>
          </cell>
          <cell r="N220">
            <v>5.21</v>
          </cell>
          <cell r="S220">
            <v>59.699999999999996</v>
          </cell>
          <cell r="T220">
            <v>6.05</v>
          </cell>
          <cell r="U220">
            <v>3.31</v>
          </cell>
          <cell r="V220">
            <v>37.07</v>
          </cell>
          <cell r="W220">
            <v>30</v>
          </cell>
          <cell r="X220">
            <v>76.430000000000007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8</v>
          </cell>
          <cell r="AE220">
            <v>29</v>
          </cell>
          <cell r="AF220">
            <v>8</v>
          </cell>
          <cell r="AG220">
            <v>8</v>
          </cell>
          <cell r="AH220">
            <v>53</v>
          </cell>
          <cell r="AM220">
            <v>95.5</v>
          </cell>
          <cell r="AN220">
            <v>180</v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  <cell r="AS220">
            <v>0</v>
          </cell>
        </row>
        <row r="221">
          <cell r="I221">
            <v>79.481000000000009</v>
          </cell>
          <cell r="N221">
            <v>153.90999999999997</v>
          </cell>
          <cell r="S221">
            <v>48.809999999999995</v>
          </cell>
          <cell r="T221">
            <v>5.59</v>
          </cell>
          <cell r="U221">
            <v>4</v>
          </cell>
          <cell r="V221">
            <v>1.05</v>
          </cell>
          <cell r="W221">
            <v>0</v>
          </cell>
          <cell r="X221">
            <v>10.64</v>
          </cell>
          <cell r="Y221">
            <v>45</v>
          </cell>
          <cell r="Z221">
            <v>55</v>
          </cell>
          <cell r="AA221">
            <v>55</v>
          </cell>
          <cell r="AB221">
            <v>61</v>
          </cell>
          <cell r="AC221">
            <v>216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M221">
            <v>0.49</v>
          </cell>
          <cell r="AN221">
            <v>0</v>
          </cell>
          <cell r="AO221">
            <v>0</v>
          </cell>
          <cell r="AP221">
            <v>0</v>
          </cell>
          <cell r="AQ221">
            <v>0</v>
          </cell>
          <cell r="AR221">
            <v>0</v>
          </cell>
          <cell r="AS221">
            <v>0</v>
          </cell>
        </row>
        <row r="222">
          <cell r="I222">
            <v>47.835000000000001</v>
          </cell>
          <cell r="N222">
            <v>1.1299999999999999</v>
          </cell>
          <cell r="S222">
            <v>13.07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  <cell r="AQ222">
            <v>0</v>
          </cell>
          <cell r="AR222">
            <v>0</v>
          </cell>
          <cell r="AS222">
            <v>0</v>
          </cell>
        </row>
        <row r="223">
          <cell r="I223">
            <v>6.6779999999999973</v>
          </cell>
          <cell r="N223">
            <v>17.850000000000001</v>
          </cell>
          <cell r="S223">
            <v>3.4899999999999998</v>
          </cell>
          <cell r="T223">
            <v>0</v>
          </cell>
          <cell r="U223">
            <v>2.66</v>
          </cell>
          <cell r="V223">
            <v>0</v>
          </cell>
          <cell r="W223">
            <v>0</v>
          </cell>
          <cell r="X223">
            <v>2.66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3</v>
          </cell>
          <cell r="AF223">
            <v>0</v>
          </cell>
          <cell r="AG223">
            <v>0</v>
          </cell>
          <cell r="AH223">
            <v>3</v>
          </cell>
          <cell r="AM223">
            <v>2.59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  <cell r="AS223">
            <v>0</v>
          </cell>
        </row>
        <row r="224">
          <cell r="I224">
            <v>0</v>
          </cell>
          <cell r="N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0</v>
          </cell>
          <cell r="AS224">
            <v>0</v>
          </cell>
        </row>
        <row r="225">
          <cell r="I225">
            <v>0</v>
          </cell>
          <cell r="N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  <cell r="AQ225">
            <v>0</v>
          </cell>
          <cell r="AR225">
            <v>0</v>
          </cell>
          <cell r="AS225">
            <v>0</v>
          </cell>
        </row>
        <row r="227">
          <cell r="I227">
            <v>438.9658</v>
          </cell>
          <cell r="N227">
            <v>480.88300000000004</v>
          </cell>
          <cell r="S227">
            <v>424</v>
          </cell>
          <cell r="T227">
            <v>84.35</v>
          </cell>
          <cell r="U227">
            <v>114.07000000000001</v>
          </cell>
          <cell r="V227">
            <v>64.930000000000007</v>
          </cell>
          <cell r="W227">
            <v>120.27</v>
          </cell>
          <cell r="X227">
            <v>383.61999999999995</v>
          </cell>
          <cell r="Y227">
            <v>94.68</v>
          </cell>
          <cell r="Z227">
            <v>99.1</v>
          </cell>
          <cell r="AA227">
            <v>44.37</v>
          </cell>
          <cell r="AB227">
            <v>54.26</v>
          </cell>
          <cell r="AC227">
            <v>292.41000000000003</v>
          </cell>
          <cell r="AD227">
            <v>79</v>
          </cell>
          <cell r="AE227">
            <v>102</v>
          </cell>
          <cell r="AF227">
            <v>45</v>
          </cell>
          <cell r="AG227">
            <v>55</v>
          </cell>
          <cell r="AH227">
            <v>281</v>
          </cell>
          <cell r="AM227">
            <v>248.82</v>
          </cell>
          <cell r="AN227">
            <v>259.67899999999997</v>
          </cell>
          <cell r="AO227">
            <v>200.07117142857143</v>
          </cell>
          <cell r="AP227">
            <v>194.29732000000001</v>
          </cell>
          <cell r="AQ227">
            <v>223.57900000000001</v>
          </cell>
          <cell r="AR227">
            <v>223.57900000000001</v>
          </cell>
          <cell r="AS227">
            <v>247.57900000000001</v>
          </cell>
        </row>
        <row r="228">
          <cell r="I228">
            <v>53.753200000000007</v>
          </cell>
          <cell r="N228">
            <v>68.206000000000017</v>
          </cell>
          <cell r="S228">
            <v>52</v>
          </cell>
          <cell r="T228">
            <v>24.27</v>
          </cell>
          <cell r="U228">
            <v>0</v>
          </cell>
          <cell r="V228">
            <v>24.6</v>
          </cell>
          <cell r="W228">
            <v>2</v>
          </cell>
          <cell r="X228">
            <v>50.870000000000005</v>
          </cell>
          <cell r="Y228">
            <v>20.94</v>
          </cell>
          <cell r="Z228">
            <v>18</v>
          </cell>
          <cell r="AA228">
            <v>20.94</v>
          </cell>
          <cell r="AB228">
            <v>3.56</v>
          </cell>
          <cell r="AC228">
            <v>63.44</v>
          </cell>
          <cell r="AD228">
            <v>24</v>
          </cell>
          <cell r="AE228">
            <v>4</v>
          </cell>
          <cell r="AF228">
            <v>21</v>
          </cell>
          <cell r="AG228">
            <v>4</v>
          </cell>
          <cell r="AH228">
            <v>53</v>
          </cell>
          <cell r="AM228">
            <v>48.26</v>
          </cell>
          <cell r="AN228">
            <v>45.088999999999999</v>
          </cell>
          <cell r="AO228">
            <v>56.007571428571424</v>
          </cell>
          <cell r="AP228">
            <v>63.578999999999994</v>
          </cell>
          <cell r="AQ228">
            <v>116.57899999999999</v>
          </cell>
          <cell r="AR228">
            <v>116.57899999999999</v>
          </cell>
          <cell r="AS228">
            <v>116.57899999999999</v>
          </cell>
        </row>
        <row r="229">
          <cell r="I229">
            <v>299.42920000000004</v>
          </cell>
          <cell r="N229">
            <v>335.27199999999999</v>
          </cell>
          <cell r="S229">
            <v>312</v>
          </cell>
          <cell r="T229">
            <v>58.64</v>
          </cell>
          <cell r="U229">
            <v>96.12</v>
          </cell>
          <cell r="V229">
            <v>33.81</v>
          </cell>
          <cell r="W229">
            <v>98.27</v>
          </cell>
          <cell r="X229">
            <v>286.83999999999997</v>
          </cell>
          <cell r="Y229">
            <v>72.150000000000006</v>
          </cell>
          <cell r="Z229">
            <v>63.54</v>
          </cell>
          <cell r="AA229">
            <v>22.16</v>
          </cell>
          <cell r="AB229">
            <v>33.56</v>
          </cell>
          <cell r="AC229">
            <v>191.41</v>
          </cell>
          <cell r="AD229">
            <v>51</v>
          </cell>
          <cell r="AE229">
            <v>83</v>
          </cell>
          <cell r="AF229">
            <v>22</v>
          </cell>
          <cell r="AG229">
            <v>34</v>
          </cell>
          <cell r="AH229">
            <v>190</v>
          </cell>
          <cell r="AM229">
            <v>178.27</v>
          </cell>
          <cell r="AN229">
            <v>185.78199999999998</v>
          </cell>
          <cell r="AO229">
            <v>125.20760000000001</v>
          </cell>
          <cell r="AP229">
            <v>117.71832000000001</v>
          </cell>
          <cell r="AQ229">
            <v>97</v>
          </cell>
          <cell r="AR229">
            <v>104</v>
          </cell>
          <cell r="AS229">
            <v>128</v>
          </cell>
        </row>
        <row r="230">
          <cell r="I230">
            <v>61.383400000000002</v>
          </cell>
          <cell r="N230">
            <v>49.953000000000003</v>
          </cell>
          <cell r="S230">
            <v>37</v>
          </cell>
          <cell r="T230">
            <v>1</v>
          </cell>
          <cell r="U230">
            <v>15</v>
          </cell>
          <cell r="V230">
            <v>6.52</v>
          </cell>
          <cell r="W230">
            <v>17</v>
          </cell>
          <cell r="X230">
            <v>39.519999999999996</v>
          </cell>
          <cell r="Y230">
            <v>0.52</v>
          </cell>
          <cell r="Z230">
            <v>14.47</v>
          </cell>
          <cell r="AA230">
            <v>0.52</v>
          </cell>
          <cell r="AB230">
            <v>14.47</v>
          </cell>
          <cell r="AC230">
            <v>29.98</v>
          </cell>
          <cell r="AD230">
            <v>4</v>
          </cell>
          <cell r="AE230">
            <v>12</v>
          </cell>
          <cell r="AF230">
            <v>1</v>
          </cell>
          <cell r="AG230">
            <v>14</v>
          </cell>
          <cell r="AH230">
            <v>31</v>
          </cell>
          <cell r="AM230">
            <v>19.440000000000001</v>
          </cell>
          <cell r="AN230">
            <v>15.069999999999999</v>
          </cell>
          <cell r="AO230">
            <v>4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</row>
        <row r="231">
          <cell r="I231">
            <v>24.399999999999977</v>
          </cell>
          <cell r="N231">
            <v>27.451999999999998</v>
          </cell>
          <cell r="S231">
            <v>23</v>
          </cell>
          <cell r="T231">
            <v>0.44</v>
          </cell>
          <cell r="U231">
            <v>2.95</v>
          </cell>
          <cell r="V231">
            <v>0</v>
          </cell>
          <cell r="W231">
            <v>3</v>
          </cell>
          <cell r="X231">
            <v>6.3900000000000006</v>
          </cell>
          <cell r="Y231">
            <v>1.07</v>
          </cell>
          <cell r="Z231">
            <v>3.09</v>
          </cell>
          <cell r="AA231">
            <v>0.75</v>
          </cell>
          <cell r="AB231">
            <v>2.67</v>
          </cell>
          <cell r="AC231">
            <v>7.58</v>
          </cell>
          <cell r="AD231">
            <v>0</v>
          </cell>
          <cell r="AE231">
            <v>3</v>
          </cell>
          <cell r="AF231">
            <v>1</v>
          </cell>
          <cell r="AG231">
            <v>3</v>
          </cell>
          <cell r="AH231">
            <v>7</v>
          </cell>
          <cell r="AM231">
            <v>2.85</v>
          </cell>
          <cell r="AN231">
            <v>13.738</v>
          </cell>
          <cell r="AO231">
            <v>14.855999999999998</v>
          </cell>
          <cell r="AP231">
            <v>13</v>
          </cell>
          <cell r="AQ231">
            <v>10</v>
          </cell>
          <cell r="AR231">
            <v>3</v>
          </cell>
          <cell r="AS231">
            <v>3</v>
          </cell>
        </row>
        <row r="232">
          <cell r="I232">
            <v>0</v>
          </cell>
          <cell r="N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  <cell r="AS232">
            <v>0</v>
          </cell>
        </row>
        <row r="233">
          <cell r="I233">
            <v>0</v>
          </cell>
          <cell r="N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  <cell r="AQ233">
            <v>0</v>
          </cell>
          <cell r="AR233">
            <v>0</v>
          </cell>
          <cell r="AS233">
            <v>0</v>
          </cell>
        </row>
        <row r="235">
          <cell r="I235">
            <v>261.39100000000002</v>
          </cell>
          <cell r="N235">
            <v>93.900740000000042</v>
          </cell>
          <cell r="S235">
            <v>-326.36174000000005</v>
          </cell>
          <cell r="T235">
            <v>5.5599999999999952</v>
          </cell>
          <cell r="U235">
            <v>27.060000000000002</v>
          </cell>
          <cell r="V235">
            <v>0</v>
          </cell>
          <cell r="W235">
            <v>-9.0000000000003411E-2</v>
          </cell>
          <cell r="X235">
            <v>0</v>
          </cell>
          <cell r="Y235">
            <v>-62.16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-61.46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M235">
            <v>0</v>
          </cell>
          <cell r="AN235">
            <v>-23.549999999999997</v>
          </cell>
          <cell r="AO235">
            <v>-5.6500000000000057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</row>
        <row r="237">
          <cell r="I237">
            <v>-28.849800000000016</v>
          </cell>
          <cell r="N237">
            <v>-208.88226000000003</v>
          </cell>
          <cell r="S237">
            <v>-625.29174000000012</v>
          </cell>
          <cell r="T237">
            <v>-67.150000000000006</v>
          </cell>
          <cell r="U237">
            <v>-77.040000000000006</v>
          </cell>
          <cell r="V237">
            <v>-26.810000000000009</v>
          </cell>
          <cell r="W237">
            <v>-90.36</v>
          </cell>
          <cell r="X237">
            <v>-293.88999999999993</v>
          </cell>
          <cell r="Y237">
            <v>-111.84</v>
          </cell>
          <cell r="Z237">
            <v>-44.1</v>
          </cell>
          <cell r="AA237">
            <v>10.63</v>
          </cell>
          <cell r="AB237">
            <v>6.74</v>
          </cell>
          <cell r="AC237">
            <v>-76.41</v>
          </cell>
          <cell r="AD237">
            <v>-132.46</v>
          </cell>
          <cell r="AE237">
            <v>-70</v>
          </cell>
          <cell r="AF237">
            <v>-37</v>
          </cell>
          <cell r="AG237">
            <v>-47</v>
          </cell>
          <cell r="AH237">
            <v>-225</v>
          </cell>
          <cell r="AM237">
            <v>-150.24</v>
          </cell>
          <cell r="AN237">
            <v>-103.22899999999997</v>
          </cell>
          <cell r="AO237">
            <v>-205.72117142857144</v>
          </cell>
          <cell r="AP237">
            <v>-194.29732000000001</v>
          </cell>
          <cell r="AQ237">
            <v>-223.57900000000001</v>
          </cell>
          <cell r="AR237">
            <v>-223.57900000000001</v>
          </cell>
          <cell r="AS237">
            <v>-247.57900000000001</v>
          </cell>
        </row>
        <row r="238">
          <cell r="I238">
            <v>-3.866882220172911E-3</v>
          </cell>
          <cell r="N238">
            <v>-2.7061446476801128E-3</v>
          </cell>
          <cell r="S238">
            <v>-8.8640144035349398E-3</v>
          </cell>
          <cell r="T238">
            <v>-3.5166775108944059E-3</v>
          </cell>
          <cell r="U238">
            <v>-3.6081134480092638E-3</v>
          </cell>
          <cell r="V238">
            <v>-1.1569798428258697E-3</v>
          </cell>
          <cell r="W238">
            <v>-3.6645727538239729E-3</v>
          </cell>
          <cell r="X238">
            <v>-2.9554207997778384E-3</v>
          </cell>
          <cell r="Y238">
            <v>-4.9621069692058354E-3</v>
          </cell>
          <cell r="Z238">
            <v>-1.9193618889647764E-3</v>
          </cell>
          <cell r="AA238">
            <v>4.3856133751771302E-4</v>
          </cell>
          <cell r="AB238">
            <v>2.6429327360347503E-4</v>
          </cell>
          <cell r="AC238">
            <v>-1.4517380114411598E-3</v>
          </cell>
          <cell r="AD238">
            <v>-5.9594950816378141E-3</v>
          </cell>
          <cell r="AE238">
            <v>-3.0512783307902638E-3</v>
          </cell>
          <cell r="AF238">
            <v>-1.6401252438855989E-3</v>
          </cell>
          <cell r="AG238">
            <v>-1.9741218274812312E-3</v>
          </cell>
          <cell r="AH238">
            <v>-3.0149047857005577E-3</v>
          </cell>
          <cell r="AM238">
            <v>-1.2739093599846245E-3</v>
          </cell>
          <cell r="AN238">
            <v>-1.0658635314306063E-3</v>
          </cell>
          <cell r="AO238">
            <v>-2.0514793139349511E-3</v>
          </cell>
          <cell r="AP238">
            <v>-1.8097941986027098E-3</v>
          </cell>
          <cell r="AQ238">
            <v>-2.0031075756508881E-3</v>
          </cell>
          <cell r="AR238">
            <v>-1.9281658456726061E-3</v>
          </cell>
          <cell r="AS238">
            <v>-2.0549535736436937E-3</v>
          </cell>
        </row>
        <row r="242">
          <cell r="I242">
            <v>-900.8</v>
          </cell>
          <cell r="N242">
            <v>447</v>
          </cell>
          <cell r="S242">
            <v>-944.58000000000015</v>
          </cell>
          <cell r="T242">
            <v>79</v>
          </cell>
          <cell r="U242">
            <v>154.30000000000001</v>
          </cell>
          <cell r="V242">
            <v>-461</v>
          </cell>
          <cell r="W242">
            <v>1629</v>
          </cell>
          <cell r="X242">
            <v>1401.3</v>
          </cell>
          <cell r="Y242">
            <v>158.16</v>
          </cell>
          <cell r="Z242">
            <v>531.53</v>
          </cell>
          <cell r="AA242">
            <v>432.54</v>
          </cell>
          <cell r="AB242">
            <v>1250.0999999999999</v>
          </cell>
          <cell r="AC242">
            <v>2372.33</v>
          </cell>
          <cell r="AD242">
            <v>279</v>
          </cell>
          <cell r="AE242">
            <v>1522</v>
          </cell>
          <cell r="AF242">
            <v>-51</v>
          </cell>
          <cell r="AG242">
            <v>1772</v>
          </cell>
          <cell r="AH242">
            <v>3522</v>
          </cell>
          <cell r="AM242">
            <v>4113.3</v>
          </cell>
          <cell r="AN242">
            <v>4105.32</v>
          </cell>
          <cell r="AO242">
            <v>4920.4901488833748</v>
          </cell>
          <cell r="AP242">
            <v>4427.5223880597014</v>
          </cell>
          <cell r="AQ242">
            <v>1492</v>
          </cell>
          <cell r="AR242">
            <v>1149</v>
          </cell>
          <cell r="AS242">
            <v>2103</v>
          </cell>
        </row>
        <row r="243">
          <cell r="I243">
            <v>-1.5440802305475503E-2</v>
          </cell>
          <cell r="N243">
            <v>5.7910454315891176E-3</v>
          </cell>
          <cell r="S243">
            <v>-1.33901828373601E-2</v>
          </cell>
          <cell r="T243">
            <v>1.7229886836697836E-2</v>
          </cell>
          <cell r="U243">
            <v>7.2265304390943591E-3</v>
          </cell>
          <cell r="V243">
            <v>-1.851340367669892E-2</v>
          </cell>
          <cell r="W243">
            <v>6.7362276937822263E-2</v>
          </cell>
          <cell r="X243">
            <v>1.5845696230213827E-2</v>
          </cell>
          <cell r="Y243">
            <v>7.017228525121556E-3</v>
          </cell>
          <cell r="Z243">
            <v>3.453676280612742E-2</v>
          </cell>
          <cell r="AA243">
            <v>1.7845279485410318E-2</v>
          </cell>
          <cell r="AB243">
            <v>4.9019736102626763E-2</v>
          </cell>
          <cell r="AC243">
            <v>2.759873706920539E-2</v>
          </cell>
          <cell r="AD243">
            <v>1.4352098226200078E-2</v>
          </cell>
          <cell r="AE243">
            <v>6.6343508849468297E-2</v>
          </cell>
          <cell r="AF243">
            <v>-2.2607131740044742E-3</v>
          </cell>
          <cell r="AG243">
            <v>7.4428593155249828E-2</v>
          </cell>
          <cell r="AH243">
            <v>3.7488971747069007E-2</v>
          </cell>
          <cell r="AM243">
            <v>4.329123736305978E-2</v>
          </cell>
          <cell r="AN243">
            <v>4.2388387690016349E-2</v>
          </cell>
          <cell r="AO243">
            <v>4.9067792511378897E-2</v>
          </cell>
          <cell r="AP243">
            <v>4.0225139309416964E-2</v>
          </cell>
          <cell r="AQ243">
            <v>1.2381729364338902E-2</v>
          </cell>
          <cell r="AR243">
            <v>8.9518074050253613E-3</v>
          </cell>
          <cell r="AS243">
            <v>1.6533985187347222E-2</v>
          </cell>
        </row>
        <row r="244">
          <cell r="I244">
            <v>-900.8</v>
          </cell>
          <cell r="N244">
            <v>447</v>
          </cell>
          <cell r="S244">
            <v>-944.58000000000015</v>
          </cell>
          <cell r="T244">
            <v>329</v>
          </cell>
          <cell r="U244">
            <v>154.30000000000001</v>
          </cell>
          <cell r="V244">
            <v>-429</v>
          </cell>
          <cell r="W244">
            <v>1661</v>
          </cell>
          <cell r="X244">
            <v>1401.3</v>
          </cell>
          <cell r="Y244">
            <v>158.16</v>
          </cell>
          <cell r="Z244">
            <v>793.53</v>
          </cell>
          <cell r="AA244">
            <v>432.54</v>
          </cell>
          <cell r="AB244">
            <v>1250.0999999999999</v>
          </cell>
          <cell r="AC244">
            <v>2634.33</v>
          </cell>
          <cell r="AD244">
            <v>319</v>
          </cell>
          <cell r="AE244">
            <v>1522</v>
          </cell>
          <cell r="AF244">
            <v>-51</v>
          </cell>
          <cell r="AG244">
            <v>1772</v>
          </cell>
          <cell r="AH244">
            <v>3562</v>
          </cell>
          <cell r="AN244">
            <v>4105.32</v>
          </cell>
          <cell r="AO244">
            <v>4920.4901488833748</v>
          </cell>
          <cell r="AP244">
            <v>4318.5223880597014</v>
          </cell>
          <cell r="AQ244">
            <v>1382</v>
          </cell>
          <cell r="AR244">
            <v>1038</v>
          </cell>
          <cell r="AS244">
            <v>1992</v>
          </cell>
        </row>
        <row r="246">
          <cell r="I246">
            <v>-128</v>
          </cell>
          <cell r="N246">
            <v>-254</v>
          </cell>
          <cell r="S246">
            <v>-537</v>
          </cell>
          <cell r="T246">
            <v>-596</v>
          </cell>
          <cell r="U246">
            <v>67</v>
          </cell>
          <cell r="V246">
            <v>-66</v>
          </cell>
          <cell r="W246">
            <v>-59</v>
          </cell>
          <cell r="X246">
            <v>-654</v>
          </cell>
          <cell r="Y246">
            <v>92</v>
          </cell>
          <cell r="Z246">
            <v>708</v>
          </cell>
          <cell r="AA246">
            <v>0</v>
          </cell>
          <cell r="AB246">
            <v>301.12</v>
          </cell>
          <cell r="AC246">
            <v>1101.1199999999999</v>
          </cell>
          <cell r="AD246">
            <v>158</v>
          </cell>
          <cell r="AE246">
            <v>1437</v>
          </cell>
          <cell r="AF246">
            <v>-304</v>
          </cell>
          <cell r="AG246">
            <v>592</v>
          </cell>
          <cell r="AH246">
            <v>1883</v>
          </cell>
          <cell r="AM246">
            <v>1883</v>
          </cell>
          <cell r="AN246">
            <v>1830.1799999999998</v>
          </cell>
          <cell r="AO246">
            <v>2529</v>
          </cell>
          <cell r="AP246">
            <v>2019</v>
          </cell>
          <cell r="AQ246">
            <v>1848</v>
          </cell>
          <cell r="AR246">
            <v>1476</v>
          </cell>
          <cell r="AS246">
            <v>2430</v>
          </cell>
        </row>
        <row r="247">
          <cell r="I247">
            <v>585</v>
          </cell>
          <cell r="N247">
            <v>616</v>
          </cell>
          <cell r="S247">
            <v>240</v>
          </cell>
          <cell r="T247">
            <v>47</v>
          </cell>
          <cell r="U247">
            <v>87</v>
          </cell>
          <cell r="V247">
            <v>84</v>
          </cell>
          <cell r="W247">
            <v>1</v>
          </cell>
          <cell r="X247">
            <v>219</v>
          </cell>
          <cell r="Y247">
            <v>550</v>
          </cell>
          <cell r="Z247">
            <v>1500</v>
          </cell>
          <cell r="AA247">
            <v>0</v>
          </cell>
          <cell r="AB247">
            <v>301.12</v>
          </cell>
          <cell r="AC247">
            <v>2351.12</v>
          </cell>
          <cell r="AD247">
            <v>550</v>
          </cell>
          <cell r="AE247">
            <v>1800</v>
          </cell>
          <cell r="AF247">
            <v>0</v>
          </cell>
          <cell r="AG247">
            <v>788</v>
          </cell>
          <cell r="AH247">
            <v>3138</v>
          </cell>
          <cell r="AM247">
            <v>3138</v>
          </cell>
          <cell r="AN247">
            <v>2785.18</v>
          </cell>
          <cell r="AO247">
            <v>3795</v>
          </cell>
          <cell r="AP247">
            <v>3720</v>
          </cell>
          <cell r="AQ247">
            <v>3748</v>
          </cell>
          <cell r="AR247">
            <v>2828</v>
          </cell>
          <cell r="AS247">
            <v>4578</v>
          </cell>
        </row>
        <row r="248">
          <cell r="I248">
            <v>713</v>
          </cell>
          <cell r="N248">
            <v>870</v>
          </cell>
          <cell r="S248">
            <v>777</v>
          </cell>
          <cell r="T248">
            <v>643</v>
          </cell>
          <cell r="U248">
            <v>20</v>
          </cell>
          <cell r="V248">
            <v>150</v>
          </cell>
          <cell r="W248">
            <v>60</v>
          </cell>
          <cell r="X248">
            <v>873</v>
          </cell>
          <cell r="Y248">
            <v>458</v>
          </cell>
          <cell r="Z248">
            <v>792</v>
          </cell>
          <cell r="AA248">
            <v>0</v>
          </cell>
          <cell r="AB248">
            <v>0</v>
          </cell>
          <cell r="AC248">
            <v>1250</v>
          </cell>
          <cell r="AD248">
            <v>392</v>
          </cell>
          <cell r="AE248">
            <v>363</v>
          </cell>
          <cell r="AF248">
            <v>304</v>
          </cell>
          <cell r="AG248">
            <v>196</v>
          </cell>
          <cell r="AH248">
            <v>1255</v>
          </cell>
          <cell r="AM248">
            <v>1255</v>
          </cell>
          <cell r="AN248">
            <v>955</v>
          </cell>
          <cell r="AO248">
            <v>1266</v>
          </cell>
          <cell r="AP248">
            <v>1701</v>
          </cell>
          <cell r="AQ248">
            <v>1900</v>
          </cell>
          <cell r="AR248">
            <v>1352</v>
          </cell>
          <cell r="AS248">
            <v>2148</v>
          </cell>
        </row>
        <row r="249">
          <cell r="I249">
            <v>-416.8</v>
          </cell>
          <cell r="N249">
            <v>-193</v>
          </cell>
          <cell r="S249">
            <v>-131</v>
          </cell>
          <cell r="T249">
            <v>-260</v>
          </cell>
          <cell r="U249">
            <v>-71</v>
          </cell>
          <cell r="V249">
            <v>-136</v>
          </cell>
          <cell r="W249">
            <v>-72</v>
          </cell>
          <cell r="X249">
            <v>-539</v>
          </cell>
          <cell r="Y249">
            <v>-14.5</v>
          </cell>
          <cell r="Z249">
            <v>-276.5</v>
          </cell>
          <cell r="AA249">
            <v>-14.5</v>
          </cell>
          <cell r="AB249">
            <v>-14.5</v>
          </cell>
          <cell r="AC249">
            <v>-320</v>
          </cell>
          <cell r="AD249">
            <v>-62</v>
          </cell>
          <cell r="AE249">
            <v>-138</v>
          </cell>
          <cell r="AF249">
            <v>-115</v>
          </cell>
          <cell r="AG249">
            <v>-32</v>
          </cell>
          <cell r="AH249">
            <v>-347</v>
          </cell>
          <cell r="AM249">
            <v>-539</v>
          </cell>
          <cell r="AN249">
            <v>-100</v>
          </cell>
          <cell r="AO249">
            <v>-102.85359801488836</v>
          </cell>
          <cell r="AP249">
            <v>0</v>
          </cell>
          <cell r="AQ249">
            <v>0</v>
          </cell>
          <cell r="AR249">
            <v>0</v>
          </cell>
          <cell r="AS249">
            <v>0</v>
          </cell>
        </row>
        <row r="250">
          <cell r="I250">
            <v>-371</v>
          </cell>
          <cell r="N250">
            <v>3</v>
          </cell>
          <cell r="S250">
            <v>-473</v>
          </cell>
          <cell r="T250">
            <v>391</v>
          </cell>
          <cell r="U250">
            <v>93.2</v>
          </cell>
          <cell r="V250">
            <v>-182</v>
          </cell>
          <cell r="W250">
            <v>394</v>
          </cell>
          <cell r="X250">
            <v>696.2</v>
          </cell>
          <cell r="Y250">
            <v>302.39</v>
          </cell>
          <cell r="Z250">
            <v>-201.01</v>
          </cell>
          <cell r="AA250">
            <v>193.38</v>
          </cell>
          <cell r="AB250">
            <v>105.23</v>
          </cell>
          <cell r="AC250">
            <v>399.99</v>
          </cell>
          <cell r="AD250">
            <v>453</v>
          </cell>
          <cell r="AE250">
            <v>-126</v>
          </cell>
          <cell r="AF250">
            <v>155</v>
          </cell>
          <cell r="AG250">
            <v>586</v>
          </cell>
          <cell r="AH250">
            <v>1068</v>
          </cell>
          <cell r="AM250">
            <v>696.2</v>
          </cell>
          <cell r="AN250">
            <v>387.57</v>
          </cell>
          <cell r="AO250">
            <v>398.62968982630281</v>
          </cell>
          <cell r="AP250">
            <v>-206</v>
          </cell>
          <cell r="AQ250">
            <v>-192</v>
          </cell>
          <cell r="AR250">
            <v>-279</v>
          </cell>
          <cell r="AS250">
            <v>-279</v>
          </cell>
        </row>
        <row r="251">
          <cell r="I251">
            <v>15</v>
          </cell>
          <cell r="N251">
            <v>382</v>
          </cell>
          <cell r="S251">
            <v>-594.46</v>
          </cell>
          <cell r="T251">
            <v>349</v>
          </cell>
          <cell r="U251">
            <v>-138.9</v>
          </cell>
          <cell r="V251">
            <v>-349</v>
          </cell>
          <cell r="W251">
            <v>1023</v>
          </cell>
          <cell r="X251">
            <v>884.09999999999991</v>
          </cell>
          <cell r="Y251">
            <v>-336.64</v>
          </cell>
          <cell r="Z251">
            <v>60.76</v>
          </cell>
          <cell r="AA251">
            <v>-70.19</v>
          </cell>
          <cell r="AB251">
            <v>492.41</v>
          </cell>
          <cell r="AC251">
            <v>146.34</v>
          </cell>
          <cell r="AD251">
            <v>-520</v>
          </cell>
          <cell r="AE251">
            <v>59</v>
          </cell>
          <cell r="AF251">
            <v>-71</v>
          </cell>
          <cell r="AG251">
            <v>261</v>
          </cell>
          <cell r="AH251">
            <v>-271</v>
          </cell>
          <cell r="AM251">
            <v>884.09999999999991</v>
          </cell>
          <cell r="AN251">
            <v>187.57</v>
          </cell>
          <cell r="AO251">
            <v>244.34929280397029</v>
          </cell>
          <cell r="AP251">
            <v>-156</v>
          </cell>
          <cell r="AQ251">
            <v>-164</v>
          </cell>
          <cell r="AR251">
            <v>-48</v>
          </cell>
          <cell r="AS251">
            <v>-48</v>
          </cell>
        </row>
        <row r="253">
          <cell r="I253">
            <v>0</v>
          </cell>
          <cell r="N253">
            <v>509</v>
          </cell>
          <cell r="S253">
            <v>790.87999999999988</v>
          </cell>
          <cell r="T253">
            <v>195</v>
          </cell>
          <cell r="U253">
            <v>204</v>
          </cell>
          <cell r="V253">
            <v>272</v>
          </cell>
          <cell r="W253">
            <v>343</v>
          </cell>
          <cell r="X253">
            <v>1014</v>
          </cell>
          <cell r="Y253">
            <v>114.91</v>
          </cell>
          <cell r="Z253">
            <v>240.28</v>
          </cell>
          <cell r="AA253">
            <v>323.85000000000002</v>
          </cell>
          <cell r="AB253">
            <v>365.84</v>
          </cell>
          <cell r="AC253">
            <v>1044.8800000000001</v>
          </cell>
          <cell r="AD253">
            <v>250</v>
          </cell>
          <cell r="AE253">
            <v>290</v>
          </cell>
          <cell r="AF253">
            <v>284</v>
          </cell>
          <cell r="AG253">
            <v>365</v>
          </cell>
          <cell r="AH253">
            <v>1189</v>
          </cell>
          <cell r="AM253">
            <v>1189</v>
          </cell>
          <cell r="AN253">
            <v>1800</v>
          </cell>
          <cell r="AO253">
            <v>1851.3647642679905</v>
          </cell>
          <cell r="AP253">
            <v>2770.5223880597014</v>
          </cell>
          <cell r="AQ253">
            <v>3091.4179104477612</v>
          </cell>
          <cell r="AR253">
            <v>3304.1044776119402</v>
          </cell>
          <cell r="AS253">
            <v>3304.1044776119406</v>
          </cell>
        </row>
        <row r="257">
          <cell r="I257">
            <v>-103</v>
          </cell>
          <cell r="N257">
            <v>78</v>
          </cell>
          <cell r="S257">
            <v>-681</v>
          </cell>
          <cell r="T257">
            <v>-50</v>
          </cell>
          <cell r="U257">
            <v>285</v>
          </cell>
          <cell r="V257">
            <v>179</v>
          </cell>
          <cell r="W257">
            <v>-49</v>
          </cell>
          <cell r="X257">
            <v>365</v>
          </cell>
          <cell r="Y257">
            <v>-578</v>
          </cell>
          <cell r="Z257">
            <v>-690</v>
          </cell>
          <cell r="AA257">
            <v>57</v>
          </cell>
          <cell r="AB257">
            <v>111</v>
          </cell>
          <cell r="AC257">
            <v>-1100</v>
          </cell>
          <cell r="AD257">
            <v>-1341</v>
          </cell>
          <cell r="AE257">
            <v>69</v>
          </cell>
          <cell r="AF257">
            <v>331</v>
          </cell>
          <cell r="AG257">
            <v>586</v>
          </cell>
          <cell r="AH257">
            <v>-355</v>
          </cell>
          <cell r="AM257">
            <v>652</v>
          </cell>
          <cell r="AN257">
            <v>367</v>
          </cell>
          <cell r="AO257">
            <v>0</v>
          </cell>
          <cell r="AP257">
            <v>-323</v>
          </cell>
          <cell r="AQ257">
            <v>-343</v>
          </cell>
          <cell r="AR257">
            <v>-364</v>
          </cell>
          <cell r="AS257">
            <v>-364</v>
          </cell>
        </row>
        <row r="258">
          <cell r="I258">
            <v>-1.7655446685878964E-3</v>
          </cell>
          <cell r="N258">
            <v>1.0105179947739399E-3</v>
          </cell>
          <cell r="S258">
            <v>-9.653723890239288E-3</v>
          </cell>
          <cell r="T258">
            <v>-2.6185238353644128E-3</v>
          </cell>
          <cell r="U258">
            <v>1.3347771711872276E-2</v>
          </cell>
          <cell r="V258">
            <v>7.7247068954058419E-3</v>
          </cell>
          <cell r="W258">
            <v>-1.9872074472927696E-3</v>
          </cell>
          <cell r="X258">
            <v>4.127366819402018E-3</v>
          </cell>
          <cell r="Y258">
            <v>-2.5644651539708265E-2</v>
          </cell>
          <cell r="Z258">
            <v>-3.0030832276319638E-2</v>
          </cell>
          <cell r="AA258">
            <v>2.351645930245499E-3</v>
          </cell>
          <cell r="AB258">
            <v>4.352604357564651E-3</v>
          </cell>
          <cell r="AC258">
            <v>-1.1524224670457358E-2</v>
          </cell>
          <cell r="AD258">
            <v>-6.0332801634276817E-2</v>
          </cell>
          <cell r="AE258">
            <v>3.0076886403504026E-3</v>
          </cell>
          <cell r="AF258">
            <v>1.4672471776381981E-2</v>
          </cell>
          <cell r="AG258">
            <v>2.4613518955404288E-2</v>
          </cell>
          <cell r="AH258">
            <v>-3.7362675379588699E-3</v>
          </cell>
          <cell r="AM258">
            <v>6.8621026330962917E-3</v>
          </cell>
          <cell r="AN258">
            <v>3.789360703242622E-3</v>
          </cell>
          <cell r="AO258">
            <v>0</v>
          </cell>
          <cell r="AP258">
            <v>-3.0086031353838295E-3</v>
          </cell>
          <cell r="AQ258">
            <v>-3.0730341331173974E-3</v>
          </cell>
          <cell r="AR258">
            <v>-3.1391694560975254E-3</v>
          </cell>
          <cell r="AS258">
            <v>-3.0212703856397531E-3</v>
          </cell>
        </row>
        <row r="259"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N259">
            <v>0</v>
          </cell>
          <cell r="AO259">
            <v>0</v>
          </cell>
          <cell r="AP259">
            <v>0</v>
          </cell>
          <cell r="AQ259">
            <v>0</v>
          </cell>
          <cell r="AR259">
            <v>0</v>
          </cell>
          <cell r="AS259">
            <v>0</v>
          </cell>
        </row>
        <row r="261">
          <cell r="I261">
            <v>3</v>
          </cell>
          <cell r="N261">
            <v>266</v>
          </cell>
          <cell r="S261">
            <v>84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289.19</v>
          </cell>
          <cell r="Z261">
            <v>0</v>
          </cell>
          <cell r="AA261">
            <v>0</v>
          </cell>
          <cell r="AB261">
            <v>37.42</v>
          </cell>
          <cell r="AC261">
            <v>326.61</v>
          </cell>
          <cell r="AD261">
            <v>298</v>
          </cell>
          <cell r="AE261">
            <v>0</v>
          </cell>
          <cell r="AF261">
            <v>0</v>
          </cell>
          <cell r="AG261">
            <v>37</v>
          </cell>
          <cell r="AH261">
            <v>335</v>
          </cell>
          <cell r="AM261">
            <v>954</v>
          </cell>
          <cell r="AN261">
            <v>0</v>
          </cell>
          <cell r="AO261">
            <v>0</v>
          </cell>
          <cell r="AP261">
            <v>0</v>
          </cell>
          <cell r="AQ261">
            <v>0</v>
          </cell>
          <cell r="AR261">
            <v>0</v>
          </cell>
          <cell r="AS261">
            <v>0</v>
          </cell>
        </row>
        <row r="262">
          <cell r="I262">
            <v>5.1423631123919306E-5</v>
          </cell>
          <cell r="N262">
            <v>3.4461254693572826E-3</v>
          </cell>
          <cell r="S262">
            <v>1.1907677045229078E-3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1.28307556726094E-2</v>
          </cell>
          <cell r="Z262">
            <v>0</v>
          </cell>
          <cell r="AA262">
            <v>0</v>
          </cell>
          <cell r="AB262">
            <v>1.4673374329735968E-3</v>
          </cell>
          <cell r="AC262">
            <v>3.4217518360164343E-3</v>
          </cell>
          <cell r="AD262">
            <v>1.3407289252061515E-2</v>
          </cell>
          <cell r="AE262">
            <v>0</v>
          </cell>
          <cell r="AF262">
            <v>0</v>
          </cell>
          <cell r="AG262">
            <v>1.5540959067405437E-3</v>
          </cell>
          <cell r="AH262">
            <v>3.5257735921583708E-3</v>
          </cell>
          <cell r="AM262">
            <v>1.0040561214683838E-2</v>
          </cell>
          <cell r="AN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</row>
        <row r="264">
          <cell r="S264">
            <v>779</v>
          </cell>
          <cell r="T264">
            <v>641.29999999999995</v>
          </cell>
          <cell r="U264">
            <v>0</v>
          </cell>
          <cell r="V264">
            <v>102</v>
          </cell>
          <cell r="W264">
            <v>0</v>
          </cell>
          <cell r="X264">
            <v>743.3</v>
          </cell>
          <cell r="Y264">
            <v>1287</v>
          </cell>
          <cell r="Z264">
            <v>1770</v>
          </cell>
          <cell r="AA264">
            <v>0</v>
          </cell>
          <cell r="AB264">
            <v>40</v>
          </cell>
          <cell r="AC264">
            <v>3097</v>
          </cell>
          <cell r="AD264">
            <v>1283</v>
          </cell>
          <cell r="AE264">
            <v>0</v>
          </cell>
          <cell r="AF264">
            <v>40</v>
          </cell>
          <cell r="AG264">
            <v>0</v>
          </cell>
          <cell r="AH264">
            <v>1323</v>
          </cell>
          <cell r="AM264">
            <v>1149</v>
          </cell>
          <cell r="AN264">
            <v>410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</row>
        <row r="265">
          <cell r="S265">
            <v>1.1042952878849347E-2</v>
          </cell>
          <cell r="T265">
            <v>3.3585186712383953E-2</v>
          </cell>
          <cell r="U265">
            <v>0</v>
          </cell>
          <cell r="V265">
            <v>4.4017882867675752E-3</v>
          </cell>
          <cell r="W265">
            <v>0</v>
          </cell>
          <cell r="X265">
            <v>8.4051281009904638E-3</v>
          </cell>
          <cell r="Y265">
            <v>5.7101499189627224E-2</v>
          </cell>
          <cell r="Z265">
            <v>7.7035613230559061E-2</v>
          </cell>
          <cell r="AA265">
            <v>0</v>
          </cell>
          <cell r="AB265">
            <v>1.5685060747980726E-3</v>
          </cell>
          <cell r="AC265">
            <v>3.2445930731278577E-2</v>
          </cell>
          <cell r="AD265">
            <v>5.7723329229513162E-2</v>
          </cell>
          <cell r="AE265">
            <v>0</v>
          </cell>
          <cell r="AF265">
            <v>1.773108371768215E-3</v>
          </cell>
          <cell r="AG265">
            <v>0</v>
          </cell>
          <cell r="AH265">
            <v>1.3924174514703057E-2</v>
          </cell>
          <cell r="AM265">
            <v>1.209287718623871E-2</v>
          </cell>
          <cell r="AN265">
            <v>4.233345744766962E-3</v>
          </cell>
          <cell r="AO265">
            <v>0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</row>
        <row r="269">
          <cell r="I269">
            <v>-1270.74324</v>
          </cell>
          <cell r="N269">
            <v>261.35218000000009</v>
          </cell>
          <cell r="S269">
            <v>-2133.3317400000005</v>
          </cell>
          <cell r="T269">
            <v>479.31</v>
          </cell>
          <cell r="U269">
            <v>672.56</v>
          </cell>
          <cell r="V269">
            <v>36.299999999999983</v>
          </cell>
          <cell r="W269">
            <v>1260.5899999999999</v>
          </cell>
          <cell r="X269">
            <v>2282.88</v>
          </cell>
          <cell r="Y269">
            <v>720.16264999999999</v>
          </cell>
          <cell r="Z269">
            <v>1141.056</v>
          </cell>
          <cell r="AA269">
            <v>376.73400000000004</v>
          </cell>
          <cell r="AB269">
            <v>1071.8219999999999</v>
          </cell>
          <cell r="AC269">
            <v>3404.34465</v>
          </cell>
          <cell r="AD269">
            <v>16.659999999999854</v>
          </cell>
          <cell r="AE269">
            <v>1199</v>
          </cell>
          <cell r="AF269">
            <v>716</v>
          </cell>
          <cell r="AG269">
            <v>1698</v>
          </cell>
          <cell r="AH269">
            <v>3795.54</v>
          </cell>
          <cell r="AM269">
            <v>6056.1900000000005</v>
          </cell>
          <cell r="AN269">
            <v>6571.6880000000001</v>
          </cell>
          <cell r="AO269">
            <v>6729.0549774548035</v>
          </cell>
          <cell r="AP269">
            <v>5900.7988680597009</v>
          </cell>
          <cell r="AQ269">
            <v>3852.0242939999998</v>
          </cell>
          <cell r="AR269">
            <v>2910.4292728199998</v>
          </cell>
          <cell r="AS269">
            <v>4101.1427310046001</v>
          </cell>
        </row>
        <row r="270">
          <cell r="I270">
            <v>-2.1782077208991356E-2</v>
          </cell>
          <cell r="N270">
            <v>3.3859112931204863E-3</v>
          </cell>
          <cell r="S270">
            <v>-3.0241696893162633E-2</v>
          </cell>
          <cell r="T270">
            <v>2.5101693190570332E-2</v>
          </cell>
          <cell r="U270">
            <v>3.1498867868550232E-2</v>
          </cell>
          <cell r="V270">
            <v>1.5665187726437541E-3</v>
          </cell>
          <cell r="W270">
            <v>5.1123547673118212E-2</v>
          </cell>
          <cell r="X270">
            <v>2.5814474423771171E-2</v>
          </cell>
          <cell r="Y270">
            <v>3.1952111091977313E-2</v>
          </cell>
          <cell r="Z270">
            <v>4.9662117904185767E-2</v>
          </cell>
          <cell r="AA270">
            <v>1.5542894348861542E-2</v>
          </cell>
          <cell r="AB270">
            <v>4.2028982952555485E-2</v>
          </cell>
          <cell r="AC270">
            <v>3.5665847820245018E-2</v>
          </cell>
          <cell r="AD270">
            <v>7.4954845281658691E-4</v>
          </cell>
          <cell r="AE270">
            <v>5.226403883739323E-2</v>
          </cell>
          <cell r="AF270">
            <v>3.173863985465105E-2</v>
          </cell>
          <cell r="AG270">
            <v>7.1320401341768744E-2</v>
          </cell>
          <cell r="AH270">
            <v>3.9946909552181435E-2</v>
          </cell>
          <cell r="AM270">
            <v>6.3739566480876433E-2</v>
          </cell>
          <cell r="AN270">
            <v>6.785421324569782E-2</v>
          </cell>
          <cell r="AO270">
            <v>6.710304531477268E-2</v>
          </cell>
          <cell r="AP270">
            <v>5.4963349770011667E-2</v>
          </cell>
          <cell r="AQ270">
            <v>3.4511376492884681E-2</v>
          </cell>
          <cell r="AR270">
            <v>2.5099809553210648E-2</v>
          </cell>
          <cell r="AS270">
            <v>3.4040277693587744E-2</v>
          </cell>
        </row>
        <row r="276">
          <cell r="B276">
            <v>1987</v>
          </cell>
          <cell r="C276">
            <v>1988</v>
          </cell>
          <cell r="D276">
            <v>1989</v>
          </cell>
          <cell r="E276">
            <v>1990</v>
          </cell>
          <cell r="F276">
            <v>1991</v>
          </cell>
          <cell r="G276">
            <v>1992</v>
          </cell>
          <cell r="H276">
            <v>1993</v>
          </cell>
          <cell r="I276">
            <v>1994</v>
          </cell>
          <cell r="J276" t="str">
            <v>1995</v>
          </cell>
          <cell r="K276" t="str">
            <v>1995</v>
          </cell>
          <cell r="L276" t="str">
            <v>1995</v>
          </cell>
          <cell r="M276" t="str">
            <v>1995</v>
          </cell>
          <cell r="N276">
            <v>1995</v>
          </cell>
          <cell r="O276">
            <v>1996</v>
          </cell>
          <cell r="P276">
            <v>1996</v>
          </cell>
          <cell r="Q276">
            <v>1996</v>
          </cell>
          <cell r="R276">
            <v>1996</v>
          </cell>
          <cell r="S276">
            <v>1996</v>
          </cell>
          <cell r="T276">
            <v>1997</v>
          </cell>
          <cell r="U276">
            <v>1997</v>
          </cell>
          <cell r="V276">
            <v>1997</v>
          </cell>
          <cell r="W276">
            <v>1997</v>
          </cell>
          <cell r="X276">
            <v>1997</v>
          </cell>
          <cell r="Y276">
            <v>1998</v>
          </cell>
          <cell r="Z276">
            <v>1998</v>
          </cell>
          <cell r="AA276">
            <v>1998</v>
          </cell>
          <cell r="AB276">
            <v>1998</v>
          </cell>
          <cell r="AC276">
            <v>1998</v>
          </cell>
          <cell r="AD276">
            <v>1998</v>
          </cell>
          <cell r="AE276">
            <v>1998</v>
          </cell>
          <cell r="AF276">
            <v>1998</v>
          </cell>
          <cell r="AG276">
            <v>1998</v>
          </cell>
          <cell r="AH276">
            <v>1998</v>
          </cell>
          <cell r="AM276">
            <v>1998</v>
          </cell>
          <cell r="AN276">
            <v>1999</v>
          </cell>
          <cell r="AO276">
            <v>2000</v>
          </cell>
          <cell r="AP276">
            <v>2001</v>
          </cell>
          <cell r="AQ276">
            <v>2002</v>
          </cell>
          <cell r="AR276">
            <v>2003</v>
          </cell>
          <cell r="AS276">
            <v>2004</v>
          </cell>
        </row>
        <row r="277">
          <cell r="J277" t="str">
            <v>Q1</v>
          </cell>
          <cell r="K277" t="str">
            <v>Q2</v>
          </cell>
          <cell r="L277" t="str">
            <v>Q3</v>
          </cell>
          <cell r="M277" t="str">
            <v>Q4</v>
          </cell>
          <cell r="O277" t="str">
            <v>Q1</v>
          </cell>
          <cell r="P277" t="str">
            <v>Q2</v>
          </cell>
          <cell r="Q277" t="str">
            <v>Q3</v>
          </cell>
          <cell r="R277" t="str">
            <v>Q4</v>
          </cell>
          <cell r="T277" t="str">
            <v>Q1</v>
          </cell>
          <cell r="U277" t="str">
            <v>Q2</v>
          </cell>
          <cell r="V277" t="str">
            <v>Q3</v>
          </cell>
          <cell r="W277" t="str">
            <v>Q4</v>
          </cell>
          <cell r="Y277" t="str">
            <v>Q1</v>
          </cell>
          <cell r="Z277" t="str">
            <v>Q2</v>
          </cell>
          <cell r="AA277" t="str">
            <v>Q3</v>
          </cell>
          <cell r="AB277" t="str">
            <v>Q4</v>
          </cell>
          <cell r="AD277" t="str">
            <v>Q1</v>
          </cell>
          <cell r="AE277" t="str">
            <v>Q2</v>
          </cell>
          <cell r="AF277" t="str">
            <v>Q3</v>
          </cell>
          <cell r="AG277" t="str">
            <v>Q4</v>
          </cell>
        </row>
        <row r="278">
          <cell r="O278" t="str">
            <v>Prel.</v>
          </cell>
          <cell r="P278" t="str">
            <v>Prel.</v>
          </cell>
          <cell r="Q278" t="str">
            <v>Prel.</v>
          </cell>
          <cell r="R278" t="str">
            <v>Prel.</v>
          </cell>
          <cell r="S278" t="str">
            <v>Prel.</v>
          </cell>
          <cell r="T278" t="str">
            <v>Prel.</v>
          </cell>
          <cell r="U278" t="str">
            <v>Prel.</v>
          </cell>
          <cell r="V278" t="str">
            <v>Prel.</v>
          </cell>
          <cell r="W278" t="str">
            <v>Prel.</v>
          </cell>
          <cell r="X278" t="str">
            <v>Prel.</v>
          </cell>
          <cell r="Y278" t="str">
            <v>Prog.</v>
          </cell>
          <cell r="Z278" t="str">
            <v>Prog.</v>
          </cell>
          <cell r="AA278" t="str">
            <v>Prog.</v>
          </cell>
          <cell r="AB278" t="str">
            <v>Prog.</v>
          </cell>
          <cell r="AC278" t="str">
            <v>Prog.</v>
          </cell>
          <cell r="AD278" t="str">
            <v>Prog.</v>
          </cell>
          <cell r="AE278" t="str">
            <v>Prog.</v>
          </cell>
          <cell r="AF278" t="str">
            <v>Prog.</v>
          </cell>
          <cell r="AG278" t="str">
            <v>Prog.</v>
          </cell>
          <cell r="AH278" t="str">
            <v>Prog.</v>
          </cell>
          <cell r="AM278" t="str">
            <v>est</v>
          </cell>
          <cell r="AN278" t="str">
            <v>Proj.</v>
          </cell>
          <cell r="AO278" t="str">
            <v>Proj.</v>
          </cell>
          <cell r="AP278" t="str">
            <v>Proj.</v>
          </cell>
          <cell r="AQ278" t="str">
            <v>Proj.</v>
          </cell>
          <cell r="AR278" t="str">
            <v>Proj.</v>
          </cell>
          <cell r="AS278" t="str">
            <v>Proj.</v>
          </cell>
        </row>
        <row r="280">
          <cell r="C280">
            <v>25636.5</v>
          </cell>
          <cell r="D280">
            <v>25866.1</v>
          </cell>
          <cell r="E280">
            <v>25233.1</v>
          </cell>
          <cell r="F280">
            <v>25068.899999999998</v>
          </cell>
          <cell r="G280">
            <v>25574.3</v>
          </cell>
          <cell r="H280">
            <v>25936.313999999998</v>
          </cell>
          <cell r="I280">
            <v>26122.823560000001</v>
          </cell>
          <cell r="N280">
            <v>26075.042739999997</v>
          </cell>
          <cell r="S280">
            <v>24587.54</v>
          </cell>
          <cell r="T280">
            <v>24293.670000000002</v>
          </cell>
          <cell r="U280">
            <v>24526.93</v>
          </cell>
          <cell r="V280">
            <v>24302.230000000003</v>
          </cell>
          <cell r="W280">
            <v>23982.820000000003</v>
          </cell>
          <cell r="X280">
            <v>23253.35</v>
          </cell>
          <cell r="Y280">
            <v>22746.552649999994</v>
          </cell>
          <cell r="Z280">
            <v>22276.078649999999</v>
          </cell>
          <cell r="AA280">
            <v>22163.272649999999</v>
          </cell>
          <cell r="AB280">
            <v>21796.574649999995</v>
          </cell>
          <cell r="AC280">
            <v>21796.574649999995</v>
          </cell>
          <cell r="AD280">
            <v>22751.01</v>
          </cell>
          <cell r="AE280">
            <v>22359.01</v>
          </cell>
          <cell r="AF280">
            <v>22755.01</v>
          </cell>
          <cell r="AG280">
            <v>22058.01</v>
          </cell>
          <cell r="AH280">
            <v>22058.01</v>
          </cell>
          <cell r="AM280">
            <v>22412.039999999997</v>
          </cell>
          <cell r="AN280">
            <v>24124.957999999999</v>
          </cell>
          <cell r="AO280">
            <v>25939.172828571427</v>
          </cell>
          <cell r="AP280">
            <v>27844.449308571428</v>
          </cell>
          <cell r="AQ280">
            <v>30657.473602571426</v>
          </cell>
          <cell r="AR280">
            <v>32893.902875391424</v>
          </cell>
          <cell r="AS280">
            <v>35367.04560639603</v>
          </cell>
        </row>
        <row r="281">
          <cell r="H281">
            <v>23159.493999999999</v>
          </cell>
          <cell r="I281">
            <v>23246.65956</v>
          </cell>
          <cell r="N281">
            <v>23232.629999999997</v>
          </cell>
          <cell r="S281">
            <v>22384.59</v>
          </cell>
          <cell r="T281">
            <v>22157.870000000003</v>
          </cell>
          <cell r="U281">
            <v>22468.170000000002</v>
          </cell>
          <cell r="V281">
            <v>22270.280000000002</v>
          </cell>
          <cell r="W281">
            <v>22041.230000000003</v>
          </cell>
          <cell r="X281">
            <v>21362.879999999997</v>
          </cell>
          <cell r="Y281">
            <v>20967.222649999996</v>
          </cell>
          <cell r="Z281">
            <v>20540.84865</v>
          </cell>
          <cell r="AA281">
            <v>20417.412649999998</v>
          </cell>
          <cell r="AB281">
            <v>20043.974649999996</v>
          </cell>
          <cell r="AC281">
            <v>20043.974649999996</v>
          </cell>
          <cell r="AD281">
            <v>20993</v>
          </cell>
          <cell r="AE281">
            <v>20671</v>
          </cell>
          <cell r="AF281">
            <v>21104</v>
          </cell>
          <cell r="AG281">
            <v>20454</v>
          </cell>
          <cell r="AH281">
            <v>20454</v>
          </cell>
          <cell r="AM281">
            <v>20671.809999999998</v>
          </cell>
          <cell r="AN281">
            <v>22464.406999999999</v>
          </cell>
          <cell r="AO281">
            <v>24478.692999999999</v>
          </cell>
          <cell r="AP281">
            <v>26578.266799999998</v>
          </cell>
          <cell r="AQ281">
            <v>29614.870093999998</v>
          </cell>
          <cell r="AR281">
            <v>32074.878366819998</v>
          </cell>
          <cell r="AS281">
            <v>34795.600097824601</v>
          </cell>
        </row>
        <row r="282">
          <cell r="H282">
            <v>2776.82</v>
          </cell>
          <cell r="I282">
            <v>2876.1639999999998</v>
          </cell>
          <cell r="N282">
            <v>2842.4127399999998</v>
          </cell>
          <cell r="S282">
            <v>2202.9499999999998</v>
          </cell>
          <cell r="T282">
            <v>2135.7999999999997</v>
          </cell>
          <cell r="U282">
            <v>2058.7599999999998</v>
          </cell>
          <cell r="V282">
            <v>2031.9499999999998</v>
          </cell>
          <cell r="W282">
            <v>1941.59</v>
          </cell>
          <cell r="X282">
            <v>1890.47</v>
          </cell>
          <cell r="Y282">
            <v>1779.33</v>
          </cell>
          <cell r="Z282">
            <v>1735.23</v>
          </cell>
          <cell r="AA282">
            <v>1745.86</v>
          </cell>
          <cell r="AB282">
            <v>1752.6</v>
          </cell>
          <cell r="AC282">
            <v>1752.6</v>
          </cell>
          <cell r="AD282">
            <v>1758.01</v>
          </cell>
          <cell r="AE282">
            <v>1688.01</v>
          </cell>
          <cell r="AF282">
            <v>1651.01</v>
          </cell>
          <cell r="AG282">
            <v>1604.01</v>
          </cell>
          <cell r="AH282">
            <v>1604.01</v>
          </cell>
          <cell r="AM282">
            <v>1740.23</v>
          </cell>
          <cell r="AN282">
            <v>1660.5509999999999</v>
          </cell>
          <cell r="AO282">
            <v>1460.4798285714287</v>
          </cell>
          <cell r="AP282">
            <v>1266.1825085714286</v>
          </cell>
          <cell r="AQ282">
            <v>1042.6035085714286</v>
          </cell>
          <cell r="AR282">
            <v>819.02450857142878</v>
          </cell>
          <cell r="AS282">
            <v>571.44550857142883</v>
          </cell>
        </row>
        <row r="284">
          <cell r="C284">
            <v>119.4</v>
          </cell>
          <cell r="D284">
            <v>550</v>
          </cell>
          <cell r="E284">
            <v>1588.2</v>
          </cell>
          <cell r="F284">
            <v>2132.3000000000002</v>
          </cell>
          <cell r="G284">
            <v>2714.6</v>
          </cell>
          <cell r="H284">
            <v>2817.1</v>
          </cell>
          <cell r="I284">
            <v>2955.0240000000003</v>
          </cell>
          <cell r="N284">
            <v>3052.9337399999999</v>
          </cell>
          <cell r="S284">
            <v>2816.04</v>
          </cell>
          <cell r="T284">
            <v>2718.38</v>
          </cell>
          <cell r="U284">
            <v>2736.57</v>
          </cell>
          <cell r="V284">
            <v>2702.6200000000003</v>
          </cell>
          <cell r="W284">
            <v>2764.6200000000003</v>
          </cell>
          <cell r="X284">
            <v>2717.61</v>
          </cell>
          <cell r="Y284">
            <v>2608.2690000000002</v>
          </cell>
          <cell r="Z284">
            <v>2629.2740000000003</v>
          </cell>
          <cell r="AA284">
            <v>2627.2670000000003</v>
          </cell>
          <cell r="AB284">
            <v>2694.2220000000002</v>
          </cell>
          <cell r="AC284">
            <v>2694.2220000000002</v>
          </cell>
          <cell r="AD284">
            <v>2652.61</v>
          </cell>
          <cell r="AE284">
            <v>2759.61</v>
          </cell>
          <cell r="AF284">
            <v>2695.61</v>
          </cell>
          <cell r="AG284">
            <v>2852.61</v>
          </cell>
          <cell r="AH284">
            <v>2852.61</v>
          </cell>
          <cell r="AM284">
            <v>3183.93</v>
          </cell>
          <cell r="AN284">
            <v>3312.2109999999998</v>
          </cell>
          <cell r="AO284">
            <v>3351.5224285714285</v>
          </cell>
          <cell r="AP284">
            <v>3236.1484285714282</v>
          </cell>
          <cell r="AQ284">
            <v>3228.5044285714284</v>
          </cell>
          <cell r="AR284">
            <v>2938.6769285714286</v>
          </cell>
          <cell r="AS284">
            <v>2628.7067535714286</v>
          </cell>
        </row>
        <row r="285">
          <cell r="H285">
            <v>2320.1</v>
          </cell>
          <cell r="I285">
            <v>2476.9940000000001</v>
          </cell>
          <cell r="N285">
            <v>2567.54</v>
          </cell>
          <cell r="S285">
            <v>2365.15</v>
          </cell>
          <cell r="T285">
            <v>2285.71</v>
          </cell>
          <cell r="U285">
            <v>2300.59</v>
          </cell>
          <cell r="V285">
            <v>2254.1700000000005</v>
          </cell>
          <cell r="W285">
            <v>2288.1700000000005</v>
          </cell>
          <cell r="X285">
            <v>2184</v>
          </cell>
          <cell r="Y285">
            <v>2095.5990000000002</v>
          </cell>
          <cell r="Z285">
            <v>2134.6040000000003</v>
          </cell>
          <cell r="AA285">
            <v>2153.5370000000003</v>
          </cell>
          <cell r="AB285">
            <v>2224.0520000000001</v>
          </cell>
          <cell r="AC285">
            <v>2224.0520000000001</v>
          </cell>
          <cell r="AD285">
            <v>2135</v>
          </cell>
          <cell r="AE285">
            <v>2217</v>
          </cell>
          <cell r="AF285">
            <v>2166</v>
          </cell>
          <cell r="AG285">
            <v>2319</v>
          </cell>
          <cell r="AH285">
            <v>2319</v>
          </cell>
          <cell r="AM285">
            <v>2603.08</v>
          </cell>
          <cell r="AN285">
            <v>2596.4499999999998</v>
          </cell>
          <cell r="AO285">
            <v>2691.7689999999998</v>
          </cell>
          <cell r="AP285">
            <v>2639.9739999999997</v>
          </cell>
          <cell r="AQ285">
            <v>2748.9089999999997</v>
          </cell>
          <cell r="AR285">
            <v>2575.6605</v>
          </cell>
          <cell r="AS285">
            <v>2382.2693250000002</v>
          </cell>
        </row>
        <row r="286">
          <cell r="H286">
            <v>497</v>
          </cell>
          <cell r="I286">
            <v>478.03</v>
          </cell>
          <cell r="N286">
            <v>485.39373999999998</v>
          </cell>
          <cell r="S286">
            <v>450.89</v>
          </cell>
          <cell r="T286">
            <v>432.67</v>
          </cell>
          <cell r="U286">
            <v>435.98</v>
          </cell>
          <cell r="V286">
            <v>448.45</v>
          </cell>
          <cell r="W286">
            <v>476.45</v>
          </cell>
          <cell r="X286">
            <v>533.61</v>
          </cell>
          <cell r="Y286">
            <v>512.66999999999996</v>
          </cell>
          <cell r="Z286">
            <v>494.67</v>
          </cell>
          <cell r="AA286">
            <v>473.73</v>
          </cell>
          <cell r="AB286">
            <v>470.17</v>
          </cell>
          <cell r="AC286">
            <v>470.17</v>
          </cell>
          <cell r="AD286">
            <v>517.61</v>
          </cell>
          <cell r="AE286">
            <v>542.61</v>
          </cell>
          <cell r="AF286">
            <v>529.61</v>
          </cell>
          <cell r="AG286">
            <v>533.61</v>
          </cell>
          <cell r="AH286">
            <v>533.61</v>
          </cell>
          <cell r="AM286">
            <v>580.85</v>
          </cell>
          <cell r="AN286">
            <v>715.76099999999997</v>
          </cell>
          <cell r="AO286">
            <v>659.75342857142857</v>
          </cell>
          <cell r="AP286">
            <v>596.17442857142862</v>
          </cell>
          <cell r="AQ286">
            <v>479.59542857142861</v>
          </cell>
          <cell r="AR286">
            <v>363.01642857142861</v>
          </cell>
          <cell r="AS286">
            <v>246.4374285714286</v>
          </cell>
        </row>
        <row r="287">
          <cell r="C287">
            <v>799.3</v>
          </cell>
          <cell r="D287">
            <v>1384.7</v>
          </cell>
          <cell r="E287">
            <v>1488.2</v>
          </cell>
          <cell r="F287">
            <v>1874</v>
          </cell>
          <cell r="G287">
            <v>1883.4</v>
          </cell>
          <cell r="H287">
            <v>2391.52</v>
          </cell>
          <cell r="I287">
            <v>2854.6309999999999</v>
          </cell>
          <cell r="N287">
            <v>2877.23</v>
          </cell>
          <cell r="S287">
            <v>2295</v>
          </cell>
          <cell r="T287">
            <v>2213.7599999999998</v>
          </cell>
          <cell r="U287">
            <v>2141.6099999999997</v>
          </cell>
          <cell r="V287">
            <v>2070.63</v>
          </cell>
          <cell r="W287">
            <v>1968.22</v>
          </cell>
          <cell r="X287">
            <v>1927.1399999999999</v>
          </cell>
          <cell r="Y287">
            <v>1788.835</v>
          </cell>
          <cell r="Z287">
            <v>1756.5</v>
          </cell>
          <cell r="AA287">
            <v>1737.325</v>
          </cell>
          <cell r="AB287">
            <v>1735.5939999999998</v>
          </cell>
          <cell r="AC287">
            <v>1735.5939999999998</v>
          </cell>
          <cell r="AD287">
            <v>1790.6799999999998</v>
          </cell>
          <cell r="AE287">
            <v>1717.6799999999998</v>
          </cell>
          <cell r="AF287">
            <v>1726.6799999999998</v>
          </cell>
          <cell r="AG287">
            <v>1743.6799999999998</v>
          </cell>
          <cell r="AH287">
            <v>1743.6799999999998</v>
          </cell>
          <cell r="AM287">
            <v>1604.76</v>
          </cell>
          <cell r="AN287">
            <v>1582.348</v>
          </cell>
          <cell r="AO287">
            <v>1614.0884000000001</v>
          </cell>
          <cell r="AP287">
            <v>1627.8667800000003</v>
          </cell>
          <cell r="AQ287">
            <v>1636.1486410000002</v>
          </cell>
          <cell r="AR287">
            <v>1610.4292178300002</v>
          </cell>
          <cell r="AS287">
            <v>1532.8984719649002</v>
          </cell>
        </row>
        <row r="288">
          <cell r="H288">
            <v>672.1</v>
          </cell>
          <cell r="I288">
            <v>791.69799999999998</v>
          </cell>
          <cell r="N288">
            <v>807.29</v>
          </cell>
          <cell r="S288">
            <v>681.73</v>
          </cell>
          <cell r="T288">
            <v>647.98</v>
          </cell>
          <cell r="U288">
            <v>640.89</v>
          </cell>
          <cell r="V288">
            <v>602.67000000000007</v>
          </cell>
          <cell r="W288">
            <v>598.62000000000012</v>
          </cell>
          <cell r="X288">
            <v>665.11</v>
          </cell>
          <cell r="Y288">
            <v>615.41499999999996</v>
          </cell>
          <cell r="Z288">
            <v>591.62</v>
          </cell>
          <cell r="AA288">
            <v>539.60500000000002</v>
          </cell>
          <cell r="AB288">
            <v>510.43400000000003</v>
          </cell>
          <cell r="AC288">
            <v>510.43400000000003</v>
          </cell>
          <cell r="AD288">
            <v>641.11</v>
          </cell>
          <cell r="AE288">
            <v>651.11</v>
          </cell>
          <cell r="AF288">
            <v>682.11</v>
          </cell>
          <cell r="AG288">
            <v>733.11</v>
          </cell>
          <cell r="AH288">
            <v>733.11</v>
          </cell>
          <cell r="AM288">
            <v>520.51</v>
          </cell>
          <cell r="AN288">
            <v>683.88</v>
          </cell>
          <cell r="AO288">
            <v>840.82799999999997</v>
          </cell>
          <cell r="AP288">
            <v>972.32470000000012</v>
          </cell>
          <cell r="AQ288">
            <v>1077.6065610000001</v>
          </cell>
          <cell r="AR288">
            <v>1155.88713783</v>
          </cell>
          <cell r="AS288">
            <v>1206.3563919649</v>
          </cell>
        </row>
        <row r="289">
          <cell r="H289">
            <v>1719.4199999999998</v>
          </cell>
          <cell r="I289">
            <v>2062.933</v>
          </cell>
          <cell r="N289">
            <v>2069.94</v>
          </cell>
          <cell r="S289">
            <v>1613.27</v>
          </cell>
          <cell r="T289">
            <v>1565.7799999999997</v>
          </cell>
          <cell r="U289">
            <v>1500.7199999999998</v>
          </cell>
          <cell r="V289">
            <v>1467.9599999999998</v>
          </cell>
          <cell r="W289">
            <v>1369.6</v>
          </cell>
          <cell r="X289">
            <v>1262.03</v>
          </cell>
          <cell r="Y289">
            <v>1173.42</v>
          </cell>
          <cell r="Z289">
            <v>1164.8800000000001</v>
          </cell>
          <cell r="AA289">
            <v>1197.72</v>
          </cell>
          <cell r="AB289">
            <v>1225.1600000000001</v>
          </cell>
          <cell r="AC289">
            <v>1225.1600000000001</v>
          </cell>
          <cell r="AD289">
            <v>1149.57</v>
          </cell>
          <cell r="AE289">
            <v>1066.57</v>
          </cell>
          <cell r="AF289">
            <v>1044.57</v>
          </cell>
          <cell r="AG289">
            <v>1010.5699999999999</v>
          </cell>
          <cell r="AH289">
            <v>1010.5699999999999</v>
          </cell>
          <cell r="AM289">
            <v>1084.25</v>
          </cell>
          <cell r="AN289">
            <v>898.46800000000007</v>
          </cell>
          <cell r="AO289">
            <v>773.26040000000012</v>
          </cell>
          <cell r="AP289">
            <v>655.54208000000017</v>
          </cell>
          <cell r="AQ289">
            <v>558.54208000000017</v>
          </cell>
          <cell r="AR289">
            <v>454.54208000000017</v>
          </cell>
          <cell r="AS289">
            <v>326.54208000000017</v>
          </cell>
        </row>
        <row r="290">
          <cell r="C290">
            <v>21702</v>
          </cell>
          <cell r="D290">
            <v>21041</v>
          </cell>
          <cell r="E290">
            <v>759.4</v>
          </cell>
          <cell r="F290">
            <v>726</v>
          </cell>
          <cell r="G290">
            <v>665</v>
          </cell>
          <cell r="H290">
            <v>462.40000000000003</v>
          </cell>
          <cell r="I290">
            <v>274.09456</v>
          </cell>
          <cell r="N290">
            <v>240.572</v>
          </cell>
          <cell r="S290">
            <v>130.44999999999999</v>
          </cell>
          <cell r="T290">
            <v>130.22</v>
          </cell>
          <cell r="U290">
            <v>105.22</v>
          </cell>
          <cell r="V290">
            <v>94.759999999999991</v>
          </cell>
          <cell r="W290">
            <v>107.76</v>
          </cell>
          <cell r="X290">
            <v>112.75999999999999</v>
          </cell>
          <cell r="Y290">
            <v>104.51899999999999</v>
          </cell>
          <cell r="Z290">
            <v>73.711999999999989</v>
          </cell>
          <cell r="AA290">
            <v>70.48899999999999</v>
          </cell>
          <cell r="AB290">
            <v>32.610999999999983</v>
          </cell>
          <cell r="AC290">
            <v>32.610999999999983</v>
          </cell>
          <cell r="AD290">
            <v>116.75999999999999</v>
          </cell>
          <cell r="AE290">
            <v>132.76</v>
          </cell>
          <cell r="AF290">
            <v>170.76</v>
          </cell>
          <cell r="AG290">
            <v>192.76</v>
          </cell>
          <cell r="AH290">
            <v>192.76</v>
          </cell>
          <cell r="AM290">
            <v>41.22999999999999</v>
          </cell>
          <cell r="AN290">
            <v>-20.82</v>
          </cell>
          <cell r="AO290">
            <v>-72.231999999999999</v>
          </cell>
          <cell r="AP290">
            <v>-79.231999999999999</v>
          </cell>
          <cell r="AQ290">
            <v>-79.231999999999999</v>
          </cell>
          <cell r="AR290">
            <v>-79.231999999999999</v>
          </cell>
          <cell r="AS290">
            <v>-79.231999999999999</v>
          </cell>
        </row>
        <row r="291">
          <cell r="H291">
            <v>34.1</v>
          </cell>
          <cell r="I291">
            <v>43.474559999999997</v>
          </cell>
          <cell r="N291">
            <v>40.200000000000003</v>
          </cell>
          <cell r="S291">
            <v>55.1</v>
          </cell>
          <cell r="T291">
            <v>55.870000000000005</v>
          </cell>
          <cell r="U291">
            <v>45.870000000000005</v>
          </cell>
          <cell r="V291">
            <v>41.93</v>
          </cell>
          <cell r="W291">
            <v>71.930000000000007</v>
          </cell>
          <cell r="X291">
            <v>74.38</v>
          </cell>
          <cell r="Y291">
            <v>66.658999999999992</v>
          </cell>
          <cell r="Z291">
            <v>50.321999999999989</v>
          </cell>
          <cell r="AA291">
            <v>47.618999999999986</v>
          </cell>
          <cell r="AB291">
            <v>24.210999999999984</v>
          </cell>
          <cell r="AC291">
            <v>24.210999999999984</v>
          </cell>
          <cell r="AD291">
            <v>82.38</v>
          </cell>
          <cell r="AE291">
            <v>110.38</v>
          </cell>
          <cell r="AF291">
            <v>149.38</v>
          </cell>
          <cell r="AG291">
            <v>185.38</v>
          </cell>
          <cell r="AH291">
            <v>185.38</v>
          </cell>
          <cell r="AM291">
            <v>22.289999999999992</v>
          </cell>
          <cell r="AN291">
            <v>-24.690000000000005</v>
          </cell>
          <cell r="AO291">
            <v>-72.102000000000004</v>
          </cell>
          <cell r="AP291">
            <v>-79.102000000000004</v>
          </cell>
          <cell r="AQ291">
            <v>-79.102000000000004</v>
          </cell>
          <cell r="AR291">
            <v>-79.102000000000004</v>
          </cell>
          <cell r="AS291">
            <v>-79.102000000000004</v>
          </cell>
        </row>
        <row r="292">
          <cell r="H292">
            <v>428.3</v>
          </cell>
          <cell r="I292">
            <v>230.62</v>
          </cell>
          <cell r="N292">
            <v>200.37199999999999</v>
          </cell>
          <cell r="S292">
            <v>75.349999999999994</v>
          </cell>
          <cell r="T292">
            <v>74.349999999999994</v>
          </cell>
          <cell r="U292">
            <v>59.349999999999994</v>
          </cell>
          <cell r="V292">
            <v>52.83</v>
          </cell>
          <cell r="W292">
            <v>35.83</v>
          </cell>
          <cell r="X292">
            <v>38.380000000000003</v>
          </cell>
          <cell r="Y292">
            <v>37.86</v>
          </cell>
          <cell r="Z292">
            <v>23.39</v>
          </cell>
          <cell r="AA292">
            <v>22.87</v>
          </cell>
          <cell r="AB292">
            <v>8.4</v>
          </cell>
          <cell r="AC292">
            <v>8.4</v>
          </cell>
          <cell r="AD292">
            <v>34.380000000000003</v>
          </cell>
          <cell r="AE292">
            <v>22.380000000000003</v>
          </cell>
          <cell r="AF292">
            <v>21.380000000000003</v>
          </cell>
          <cell r="AG292">
            <v>7.3800000000000026</v>
          </cell>
          <cell r="AH292">
            <v>7.3800000000000026</v>
          </cell>
          <cell r="AM292">
            <v>18.940000000000001</v>
          </cell>
          <cell r="AN292">
            <v>3.8700000000000028</v>
          </cell>
          <cell r="AO292">
            <v>-0.12999999999999723</v>
          </cell>
          <cell r="AP292">
            <v>-0.12999999999999723</v>
          </cell>
          <cell r="AQ292">
            <v>-0.12999999999999723</v>
          </cell>
          <cell r="AR292">
            <v>-0.12999999999999723</v>
          </cell>
          <cell r="AS292">
            <v>-0.12999999999999723</v>
          </cell>
        </row>
        <row r="293">
          <cell r="C293">
            <v>1285.8</v>
          </cell>
          <cell r="D293">
            <v>1375.1</v>
          </cell>
          <cell r="E293">
            <v>1371.8</v>
          </cell>
          <cell r="F293">
            <v>1263</v>
          </cell>
          <cell r="G293">
            <v>1417</v>
          </cell>
          <cell r="H293">
            <v>814.5</v>
          </cell>
          <cell r="I293">
            <v>745.5200000000001</v>
          </cell>
          <cell r="N293">
            <v>571.077</v>
          </cell>
          <cell r="S293">
            <v>309.81</v>
          </cell>
          <cell r="T293">
            <v>336.07</v>
          </cell>
          <cell r="U293">
            <v>333.28999999999996</v>
          </cell>
          <cell r="V293">
            <v>344.97999999999996</v>
          </cell>
          <cell r="W293">
            <v>352.97999999999996</v>
          </cell>
          <cell r="X293">
            <v>460.16999999999996</v>
          </cell>
          <cell r="Y293">
            <v>349.29</v>
          </cell>
          <cell r="Z293">
            <v>361.21800000000002</v>
          </cell>
          <cell r="AA293">
            <v>412.971</v>
          </cell>
          <cell r="AB293">
            <v>435.52799999999996</v>
          </cell>
          <cell r="AC293">
            <v>435.52799999999996</v>
          </cell>
          <cell r="AD293">
            <v>295.28999999999996</v>
          </cell>
          <cell r="AE293">
            <v>293.28999999999996</v>
          </cell>
          <cell r="AF293">
            <v>346.28999999999996</v>
          </cell>
          <cell r="AG293">
            <v>370.28999999999996</v>
          </cell>
          <cell r="AH293">
            <v>370.28999999999996</v>
          </cell>
          <cell r="AM293">
            <v>438.38999999999993</v>
          </cell>
          <cell r="AN293">
            <v>403.11199999999991</v>
          </cell>
          <cell r="AO293">
            <v>469.62599999999992</v>
          </cell>
          <cell r="AP293">
            <v>540.43709999999987</v>
          </cell>
          <cell r="AQ293">
            <v>616.76253299999985</v>
          </cell>
          <cell r="AR293">
            <v>702.67772898999988</v>
          </cell>
          <cell r="AS293">
            <v>791.26038085969992</v>
          </cell>
        </row>
        <row r="294">
          <cell r="H294">
            <v>682.4</v>
          </cell>
          <cell r="I294">
            <v>640.93900000000008</v>
          </cell>
          <cell r="N294">
            <v>484.37</v>
          </cell>
          <cell r="S294">
            <v>246.37</v>
          </cell>
          <cell r="T294">
            <v>273.07</v>
          </cell>
          <cell r="U294">
            <v>270.58</v>
          </cell>
          <cell r="V294">
            <v>282.27</v>
          </cell>
          <cell r="W294">
            <v>293.27</v>
          </cell>
          <cell r="X294">
            <v>403.71999999999997</v>
          </cell>
          <cell r="Y294">
            <v>293.91000000000003</v>
          </cell>
          <cell r="Z294">
            <v>308.928</v>
          </cell>
          <cell r="AA294">
            <v>361.43099999999998</v>
          </cell>
          <cell r="AB294">
            <v>386.65799999999996</v>
          </cell>
          <cell r="AC294">
            <v>386.65799999999996</v>
          </cell>
          <cell r="AD294">
            <v>238.83999999999997</v>
          </cell>
          <cell r="AE294">
            <v>236.83999999999997</v>
          </cell>
          <cell r="AF294">
            <v>290.83999999999997</v>
          </cell>
          <cell r="AG294">
            <v>317.83999999999997</v>
          </cell>
          <cell r="AH294">
            <v>317.83999999999997</v>
          </cell>
          <cell r="AM294">
            <v>382.19999999999993</v>
          </cell>
          <cell r="AN294">
            <v>360.65999999999991</v>
          </cell>
          <cell r="AO294">
            <v>442.02999999999992</v>
          </cell>
          <cell r="AP294">
            <v>525.84109999999987</v>
          </cell>
          <cell r="AQ294">
            <v>612.16653299999984</v>
          </cell>
          <cell r="AR294">
            <v>701.08172898999987</v>
          </cell>
          <cell r="AS294">
            <v>792.66438085969992</v>
          </cell>
        </row>
        <row r="295">
          <cell r="H295">
            <v>132.1</v>
          </cell>
          <cell r="I295">
            <v>104.581</v>
          </cell>
          <cell r="N295">
            <v>86.706999999999994</v>
          </cell>
          <cell r="S295">
            <v>63.44</v>
          </cell>
          <cell r="T295">
            <v>63</v>
          </cell>
          <cell r="U295">
            <v>62.709999999999994</v>
          </cell>
          <cell r="V295">
            <v>62.709999999999994</v>
          </cell>
          <cell r="W295">
            <v>59.709999999999994</v>
          </cell>
          <cell r="X295">
            <v>56.45</v>
          </cell>
          <cell r="Y295">
            <v>55.38</v>
          </cell>
          <cell r="Z295">
            <v>52.29</v>
          </cell>
          <cell r="AA295">
            <v>51.54</v>
          </cell>
          <cell r="AB295">
            <v>48.87</v>
          </cell>
          <cell r="AC295">
            <v>48.87</v>
          </cell>
          <cell r="AD295">
            <v>56.45</v>
          </cell>
          <cell r="AE295">
            <v>56.45</v>
          </cell>
          <cell r="AF295">
            <v>55.45</v>
          </cell>
          <cell r="AG295">
            <v>52.45</v>
          </cell>
          <cell r="AH295">
            <v>52.45</v>
          </cell>
          <cell r="AM295">
            <v>56.190000000000005</v>
          </cell>
          <cell r="AN295">
            <v>42.452000000000005</v>
          </cell>
          <cell r="AO295">
            <v>27.596000000000007</v>
          </cell>
          <cell r="AP295">
            <v>14.596000000000007</v>
          </cell>
          <cell r="AQ295">
            <v>4.5960000000000072</v>
          </cell>
          <cell r="AR295">
            <v>1.5960000000000072</v>
          </cell>
          <cell r="AS295">
            <v>-1.4039999999999928</v>
          </cell>
        </row>
        <row r="296">
          <cell r="E296">
            <v>18664</v>
          </cell>
          <cell r="F296">
            <v>17786.599999999999</v>
          </cell>
          <cell r="G296">
            <v>17551.3</v>
          </cell>
          <cell r="H296">
            <v>17473.8</v>
          </cell>
          <cell r="I296">
            <v>17558.560000000001</v>
          </cell>
          <cell r="N296">
            <v>17676.939999999999</v>
          </cell>
          <cell r="S296">
            <v>17608.150000000001</v>
          </cell>
          <cell r="T296">
            <v>17467.150000000001</v>
          </cell>
          <cell r="U296">
            <v>17467.150000000001</v>
          </cell>
          <cell r="V296">
            <v>13346.150000000001</v>
          </cell>
          <cell r="W296">
            <v>13046.150000000001</v>
          </cell>
          <cell r="X296">
            <v>12436.419999999998</v>
          </cell>
          <cell r="Y296">
            <v>12296.389649999997</v>
          </cell>
          <cell r="Z296">
            <v>11996.731649999998</v>
          </cell>
          <cell r="AA296">
            <v>11856.577649999997</v>
          </cell>
          <cell r="AB296">
            <v>11556.920649999998</v>
          </cell>
          <cell r="AC296">
            <v>11556.920649999998</v>
          </cell>
          <cell r="AD296">
            <v>12296.419999999998</v>
          </cell>
          <cell r="AE296">
            <v>11996.419999999998</v>
          </cell>
          <cell r="AF296">
            <v>11856.419999999998</v>
          </cell>
          <cell r="AG296">
            <v>11556.419999999998</v>
          </cell>
          <cell r="AH296">
            <v>11556.419999999998</v>
          </cell>
          <cell r="AM296">
            <v>11557.979999999998</v>
          </cell>
          <cell r="AN296">
            <v>10678.356999999998</v>
          </cell>
          <cell r="AO296">
            <v>9790.4179999999978</v>
          </cell>
          <cell r="AP296">
            <v>8902.4789999999975</v>
          </cell>
          <cell r="AQ296">
            <v>8014.5399999999972</v>
          </cell>
          <cell r="AR296">
            <v>7126.6009999999969</v>
          </cell>
          <cell r="AS296">
            <v>6238.6619999999966</v>
          </cell>
        </row>
        <row r="297">
          <cell r="C297">
            <v>1730</v>
          </cell>
          <cell r="D297">
            <v>1515.3</v>
          </cell>
          <cell r="E297">
            <v>1361.5</v>
          </cell>
          <cell r="F297">
            <v>1287</v>
          </cell>
          <cell r="G297">
            <v>1343</v>
          </cell>
          <cell r="H297">
            <v>1976.9939999999999</v>
          </cell>
          <cell r="I297">
            <v>1734.9939999999999</v>
          </cell>
          <cell r="N297">
            <v>1656.29</v>
          </cell>
          <cell r="S297">
            <v>1428.09</v>
          </cell>
          <cell r="T297">
            <v>1428.09</v>
          </cell>
          <cell r="U297">
            <v>1743.09</v>
          </cell>
          <cell r="V297">
            <v>5743.09</v>
          </cell>
          <cell r="W297">
            <v>5743.09</v>
          </cell>
          <cell r="X297">
            <v>5599.25</v>
          </cell>
          <cell r="Y297">
            <v>5599.25</v>
          </cell>
          <cell r="Z297">
            <v>5458.643</v>
          </cell>
          <cell r="AA297">
            <v>5458.643</v>
          </cell>
          <cell r="AB297">
            <v>5341.6990000000005</v>
          </cell>
          <cell r="AC297">
            <v>5341.6990000000005</v>
          </cell>
          <cell r="AD297">
            <v>5599.25</v>
          </cell>
          <cell r="AE297">
            <v>5459.25</v>
          </cell>
          <cell r="AF297">
            <v>5959.25</v>
          </cell>
          <cell r="AG297">
            <v>5342.25</v>
          </cell>
          <cell r="AH297">
            <v>5342.25</v>
          </cell>
          <cell r="AM297">
            <v>5585.75</v>
          </cell>
          <cell r="AN297">
            <v>8169.75</v>
          </cell>
          <cell r="AO297">
            <v>10785.75</v>
          </cell>
          <cell r="AP297">
            <v>13616.75</v>
          </cell>
          <cell r="AQ297">
            <v>17240.75</v>
          </cell>
          <cell r="AR297">
            <v>20594.75</v>
          </cell>
          <cell r="AS297">
            <v>24254.75</v>
          </cell>
        </row>
        <row r="299">
          <cell r="D299">
            <v>0</v>
          </cell>
          <cell r="E299">
            <v>133</v>
          </cell>
          <cell r="F299">
            <v>803</v>
          </cell>
          <cell r="G299">
            <v>2510</v>
          </cell>
          <cell r="H299">
            <v>4122</v>
          </cell>
          <cell r="I299">
            <v>3994</v>
          </cell>
          <cell r="N299">
            <v>4249</v>
          </cell>
          <cell r="S299">
            <v>4502.88</v>
          </cell>
          <cell r="T299">
            <v>4101.88</v>
          </cell>
          <cell r="U299">
            <v>4372.88</v>
          </cell>
          <cell r="V299">
            <v>6604.88</v>
          </cell>
          <cell r="W299">
            <v>6888.88</v>
          </cell>
          <cell r="X299">
            <v>6888.88</v>
          </cell>
          <cell r="Y299">
            <v>4847.45</v>
          </cell>
          <cell r="Z299">
            <v>5591.54</v>
          </cell>
          <cell r="AA299">
            <v>5639.2</v>
          </cell>
          <cell r="AB299">
            <v>5948.77</v>
          </cell>
          <cell r="AC299">
            <v>5948.77</v>
          </cell>
          <cell r="AD299">
            <v>7154.88</v>
          </cell>
          <cell r="AE299">
            <v>8756.880000000001</v>
          </cell>
          <cell r="AF299">
            <v>8577.880000000001</v>
          </cell>
          <cell r="AG299">
            <v>9387.880000000001</v>
          </cell>
          <cell r="AH299">
            <v>9387.880000000001</v>
          </cell>
          <cell r="AM299">
            <v>12459.880000000001</v>
          </cell>
          <cell r="AN299">
            <v>16090.060000000001</v>
          </cell>
          <cell r="AO299">
            <v>19779.968560794045</v>
          </cell>
          <cell r="AP299">
            <v>23536.240016017924</v>
          </cell>
          <cell r="AQ299">
            <v>27322.730791308139</v>
          </cell>
          <cell r="AR299">
            <v>30870.58786013069</v>
          </cell>
          <cell r="AS299">
            <v>35372.444928953249</v>
          </cell>
        </row>
        <row r="300">
          <cell r="D300">
            <v>0</v>
          </cell>
          <cell r="E300">
            <v>133</v>
          </cell>
          <cell r="F300">
            <v>803</v>
          </cell>
          <cell r="G300">
            <v>2510</v>
          </cell>
          <cell r="H300">
            <v>4122</v>
          </cell>
          <cell r="I300">
            <v>3994</v>
          </cell>
          <cell r="N300">
            <v>3740</v>
          </cell>
          <cell r="S300">
            <v>3203</v>
          </cell>
          <cell r="T300">
            <v>2607</v>
          </cell>
          <cell r="U300">
            <v>2674</v>
          </cell>
          <cell r="V300">
            <v>2608</v>
          </cell>
          <cell r="W300">
            <v>2549</v>
          </cell>
          <cell r="X300">
            <v>2549</v>
          </cell>
          <cell r="Y300">
            <v>2642</v>
          </cell>
          <cell r="Z300">
            <v>3350</v>
          </cell>
          <cell r="AA300">
            <v>3350</v>
          </cell>
          <cell r="AB300">
            <v>3651.12</v>
          </cell>
          <cell r="AC300">
            <v>3651.12</v>
          </cell>
          <cell r="AD300">
            <v>2707</v>
          </cell>
          <cell r="AE300">
            <v>4144</v>
          </cell>
          <cell r="AF300">
            <v>3840</v>
          </cell>
          <cell r="AG300">
            <v>4432</v>
          </cell>
          <cell r="AH300">
            <v>4432</v>
          </cell>
          <cell r="AM300">
            <v>6315</v>
          </cell>
          <cell r="AN300">
            <v>8145.18</v>
          </cell>
          <cell r="AO300">
            <v>10674.18</v>
          </cell>
          <cell r="AP300">
            <v>12693.18</v>
          </cell>
          <cell r="AQ300">
            <v>14541.18</v>
          </cell>
          <cell r="AR300">
            <v>16017.18</v>
          </cell>
          <cell r="AS300">
            <v>18447.18</v>
          </cell>
        </row>
        <row r="301">
          <cell r="N301">
            <v>509</v>
          </cell>
          <cell r="S301">
            <v>1299.8799999999999</v>
          </cell>
          <cell r="T301">
            <v>1494.8799999999999</v>
          </cell>
          <cell r="U301">
            <v>1698.8799999999999</v>
          </cell>
          <cell r="V301">
            <v>3996.88</v>
          </cell>
          <cell r="W301">
            <v>4339.88</v>
          </cell>
          <cell r="X301">
            <v>4339.88</v>
          </cell>
          <cell r="Y301">
            <v>2205.4499999999998</v>
          </cell>
          <cell r="Z301">
            <v>2241.54</v>
          </cell>
          <cell r="AA301">
            <v>2289.1999999999998</v>
          </cell>
          <cell r="AB301">
            <v>2297.65</v>
          </cell>
          <cell r="AC301">
            <v>2297.65</v>
          </cell>
          <cell r="AD301">
            <v>4447.88</v>
          </cell>
          <cell r="AE301">
            <v>4612.88</v>
          </cell>
          <cell r="AF301">
            <v>4737.88</v>
          </cell>
          <cell r="AG301">
            <v>4955.88</v>
          </cell>
          <cell r="AH301">
            <v>4955.88</v>
          </cell>
          <cell r="AM301">
            <v>6144.88</v>
          </cell>
          <cell r="AN301">
            <v>7944.88</v>
          </cell>
          <cell r="AO301">
            <v>9105.7885607940443</v>
          </cell>
          <cell r="AP301">
            <v>10843.060016017924</v>
          </cell>
          <cell r="AQ301">
            <v>12781.550791308138</v>
          </cell>
          <cell r="AR301">
            <v>14853.407860130692</v>
          </cell>
          <cell r="AS301">
            <v>16925.264928953246</v>
          </cell>
        </row>
        <row r="303">
          <cell r="D303">
            <v>998.10451999999998</v>
          </cell>
          <cell r="E303">
            <v>3011.7427668</v>
          </cell>
          <cell r="F303">
            <v>3248.9785719000001</v>
          </cell>
          <cell r="G303">
            <v>2946.28125</v>
          </cell>
          <cell r="H303">
            <v>2679.4815199999998</v>
          </cell>
          <cell r="I303">
            <v>2642.4189999999999</v>
          </cell>
          <cell r="N303">
            <v>2238.6689999999999</v>
          </cell>
          <cell r="S303">
            <v>2195.826</v>
          </cell>
          <cell r="T303">
            <v>2078.9630999999999</v>
          </cell>
          <cell r="U303">
            <v>1891.9802999999999</v>
          </cell>
          <cell r="V303">
            <v>1822.5419999999999</v>
          </cell>
          <cell r="W303">
            <v>1617.8107</v>
          </cell>
          <cell r="X303">
            <v>1617.8107</v>
          </cell>
          <cell r="Y303">
            <v>1583.7250307339998</v>
          </cell>
          <cell r="Z303">
            <v>1400.779344646</v>
          </cell>
          <cell r="AA303">
            <v>1362.4784920939999</v>
          </cell>
          <cell r="AB303">
            <v>1179.2325598599998</v>
          </cell>
          <cell r="AC303">
            <v>1179.23255986</v>
          </cell>
          <cell r="AD303">
            <v>1591</v>
          </cell>
          <cell r="AE303">
            <v>1378</v>
          </cell>
          <cell r="AF303">
            <v>1336.0870983393127</v>
          </cell>
          <cell r="AG303">
            <v>1190.2693655855844</v>
          </cell>
          <cell r="AH303">
            <v>1190.2693655855844</v>
          </cell>
          <cell r="AM303">
            <v>1226</v>
          </cell>
          <cell r="AN303">
            <v>760.24467340799993</v>
          </cell>
          <cell r="AO303">
            <v>218.33258616000001</v>
          </cell>
          <cell r="AP303">
            <v>-0.10320627939758796</v>
          </cell>
          <cell r="AQ303">
            <v>-0.10149669529973945</v>
          </cell>
          <cell r="AR303">
            <v>-9.9815429999978389E-2</v>
          </cell>
          <cell r="AS303">
            <v>-9.9815429999978389E-2</v>
          </cell>
        </row>
        <row r="305">
          <cell r="E305">
            <v>0</v>
          </cell>
          <cell r="F305">
            <v>177</v>
          </cell>
          <cell r="G305">
            <v>355</v>
          </cell>
          <cell r="H305">
            <v>355</v>
          </cell>
          <cell r="I305">
            <v>355</v>
          </cell>
          <cell r="N305">
            <v>355</v>
          </cell>
          <cell r="S305">
            <v>213</v>
          </cell>
          <cell r="T305">
            <v>213</v>
          </cell>
          <cell r="U305">
            <v>213</v>
          </cell>
          <cell r="V305">
            <v>214</v>
          </cell>
          <cell r="W305">
            <v>293</v>
          </cell>
          <cell r="X305">
            <v>293</v>
          </cell>
          <cell r="Y305">
            <v>68</v>
          </cell>
          <cell r="Z305">
            <v>54</v>
          </cell>
          <cell r="AA305">
            <v>54</v>
          </cell>
          <cell r="AB305">
            <v>40</v>
          </cell>
          <cell r="AC305">
            <v>40</v>
          </cell>
          <cell r="AD305">
            <v>293</v>
          </cell>
          <cell r="AE305">
            <v>286</v>
          </cell>
          <cell r="AF305">
            <v>286</v>
          </cell>
          <cell r="AG305">
            <v>279</v>
          </cell>
          <cell r="AH305">
            <v>279</v>
          </cell>
          <cell r="AM305">
            <v>279</v>
          </cell>
          <cell r="AN305">
            <v>279</v>
          </cell>
          <cell r="AO305">
            <v>279</v>
          </cell>
          <cell r="AP305">
            <v>279</v>
          </cell>
          <cell r="AQ305">
            <v>279</v>
          </cell>
          <cell r="AR305">
            <v>279</v>
          </cell>
          <cell r="AS305">
            <v>279</v>
          </cell>
        </row>
        <row r="307">
          <cell r="C307">
            <v>0</v>
          </cell>
          <cell r="D307">
            <v>0</v>
          </cell>
          <cell r="E307">
            <v>245</v>
          </cell>
          <cell r="F307">
            <v>687</v>
          </cell>
          <cell r="G307">
            <v>1052</v>
          </cell>
          <cell r="H307">
            <v>2</v>
          </cell>
          <cell r="I307">
            <v>0</v>
          </cell>
          <cell r="N307">
            <v>135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M307">
            <v>0</v>
          </cell>
          <cell r="AN307">
            <v>0</v>
          </cell>
          <cell r="AO307">
            <v>0</v>
          </cell>
          <cell r="AP307">
            <v>0</v>
          </cell>
          <cell r="AQ307">
            <v>0</v>
          </cell>
          <cell r="AR307">
            <v>0</v>
          </cell>
          <cell r="AS307">
            <v>0</v>
          </cell>
        </row>
        <row r="309">
          <cell r="C309">
            <v>25636.5</v>
          </cell>
          <cell r="D309">
            <v>26864.204519999999</v>
          </cell>
          <cell r="E309">
            <v>28622.8427668</v>
          </cell>
          <cell r="F309">
            <v>29984.878571899997</v>
          </cell>
          <cell r="G309">
            <v>32437.581249999999</v>
          </cell>
          <cell r="H309">
            <v>33094.79552</v>
          </cell>
          <cell r="I309">
            <v>33114.242559999999</v>
          </cell>
          <cell r="N309">
            <v>33052.711739999999</v>
          </cell>
          <cell r="S309">
            <v>31499.246000000003</v>
          </cell>
          <cell r="T309">
            <v>30687.513100000004</v>
          </cell>
          <cell r="U309">
            <v>31004.790300000001</v>
          </cell>
          <cell r="V309">
            <v>32943.652000000002</v>
          </cell>
          <cell r="W309">
            <v>32782.510700000006</v>
          </cell>
          <cell r="X309">
            <v>32053.040699999998</v>
          </cell>
          <cell r="Y309">
            <v>29245.727680733995</v>
          </cell>
          <cell r="Z309">
            <v>29322.397994646002</v>
          </cell>
          <cell r="AA309">
            <v>29218.951142094</v>
          </cell>
          <cell r="AB309">
            <v>28964.577209859995</v>
          </cell>
          <cell r="AC309">
            <v>28964.577209859995</v>
          </cell>
          <cell r="AD309">
            <v>31789.89</v>
          </cell>
          <cell r="AE309">
            <v>32779.89</v>
          </cell>
          <cell r="AF309">
            <v>32954.97709833931</v>
          </cell>
          <cell r="AG309">
            <v>32915.159365585583</v>
          </cell>
          <cell r="AH309">
            <v>32915.159365585583</v>
          </cell>
          <cell r="AM309">
            <v>36376.92</v>
          </cell>
          <cell r="AN309">
            <v>41254.262673407997</v>
          </cell>
          <cell r="AO309">
            <v>46216.47397552547</v>
          </cell>
          <cell r="AP309">
            <v>51659.586118309955</v>
          </cell>
          <cell r="AQ309">
            <v>58259.102897184268</v>
          </cell>
          <cell r="AR309">
            <v>64043.390920092112</v>
          </cell>
          <cell r="AS309">
            <v>71018.390719919276</v>
          </cell>
        </row>
        <row r="310">
          <cell r="C310">
            <v>0.45530987633115766</v>
          </cell>
          <cell r="D310">
            <v>0.60366201099629235</v>
          </cell>
          <cell r="E310">
            <v>0.59146926438655723</v>
          </cell>
          <cell r="F310">
            <v>0.56151457999812726</v>
          </cell>
          <cell r="G310">
            <v>0.53696325469258566</v>
          </cell>
          <cell r="H310">
            <v>0.55276109063494627</v>
          </cell>
          <cell r="I310">
            <v>0.56761819811780978</v>
          </cell>
          <cell r="N310">
            <v>0.42820974345315205</v>
          </cell>
          <cell r="S310">
            <v>0.44652720063836171</v>
          </cell>
          <cell r="X310">
            <v>0.36245111409896552</v>
          </cell>
          <cell r="AC310">
            <v>0.303449359319305</v>
          </cell>
          <cell r="AH310">
            <v>0.3464220885757191</v>
          </cell>
          <cell r="AM310">
            <v>0.38285607134345567</v>
          </cell>
          <cell r="AN310">
            <v>0.42595989595602501</v>
          </cell>
          <cell r="AO310">
            <v>0.46087692222150939</v>
          </cell>
          <cell r="AP310">
            <v>0.48118635531943732</v>
          </cell>
          <cell r="AQ310">
            <v>0.521959801072437</v>
          </cell>
          <cell r="AR310">
            <v>0.55231608967380974</v>
          </cell>
          <cell r="AS310">
            <v>0.58946637559858572</v>
          </cell>
        </row>
        <row r="312">
          <cell r="C312">
            <v>4500</v>
          </cell>
          <cell r="D312">
            <v>1856</v>
          </cell>
          <cell r="E312">
            <v>1250</v>
          </cell>
          <cell r="F312">
            <v>1978</v>
          </cell>
          <cell r="G312">
            <v>2036</v>
          </cell>
          <cell r="H312">
            <v>1777</v>
          </cell>
          <cell r="I312">
            <v>2493</v>
          </cell>
          <cell r="N312">
            <v>1354</v>
          </cell>
          <cell r="S312">
            <v>1796</v>
          </cell>
          <cell r="T312">
            <v>1699</v>
          </cell>
          <cell r="U312">
            <v>2111</v>
          </cell>
          <cell r="V312">
            <v>2226</v>
          </cell>
          <cell r="W312">
            <v>2078</v>
          </cell>
          <cell r="X312">
            <v>2078</v>
          </cell>
          <cell r="Y312">
            <v>2039.3857280000002</v>
          </cell>
          <cell r="Z312">
            <v>2088.0419200000001</v>
          </cell>
          <cell r="AA312">
            <v>2172.2181120000005</v>
          </cell>
          <cell r="AB312">
            <v>2113.3219200000003</v>
          </cell>
          <cell r="AC312">
            <v>2113.3219200000003</v>
          </cell>
          <cell r="AD312">
            <v>1775</v>
          </cell>
          <cell r="AE312">
            <v>1910</v>
          </cell>
          <cell r="AF312">
            <v>1994.28277453076</v>
          </cell>
          <cell r="AG312">
            <v>1910</v>
          </cell>
          <cell r="AH312">
            <v>1910</v>
          </cell>
          <cell r="AM312">
            <v>1549</v>
          </cell>
          <cell r="AN312">
            <v>1657.5922391194347</v>
          </cell>
          <cell r="AO312">
            <v>2245.4953840385647</v>
          </cell>
          <cell r="AP312">
            <v>2356.0193882762023</v>
          </cell>
          <cell r="AQ312">
            <v>2461.2054835943268</v>
          </cell>
          <cell r="AR312">
            <v>2574.5952617355206</v>
          </cell>
          <cell r="AS312">
            <v>2697.2684472465489</v>
          </cell>
        </row>
        <row r="313">
          <cell r="C313">
            <v>4500</v>
          </cell>
          <cell r="D313">
            <v>1221</v>
          </cell>
          <cell r="E313">
            <v>338</v>
          </cell>
          <cell r="F313">
            <v>605</v>
          </cell>
          <cell r="G313">
            <v>598</v>
          </cell>
          <cell r="H313">
            <v>871</v>
          </cell>
          <cell r="I313">
            <v>1830</v>
          </cell>
          <cell r="N313">
            <v>880</v>
          </cell>
          <cell r="S313">
            <v>755</v>
          </cell>
          <cell r="T313">
            <v>658</v>
          </cell>
          <cell r="U313">
            <v>1028</v>
          </cell>
          <cell r="V313">
            <v>1202</v>
          </cell>
          <cell r="W313">
            <v>939</v>
          </cell>
          <cell r="X313">
            <v>939</v>
          </cell>
          <cell r="Y313">
            <v>916.38572800000009</v>
          </cell>
          <cell r="Z313">
            <v>965.04192000000012</v>
          </cell>
          <cell r="AA313">
            <v>1049.2181120000002</v>
          </cell>
          <cell r="AB313">
            <v>990.32192000000009</v>
          </cell>
          <cell r="AC313">
            <v>990.32192000000009</v>
          </cell>
          <cell r="AD313">
            <v>804</v>
          </cell>
          <cell r="AE313">
            <v>779</v>
          </cell>
          <cell r="AF313">
            <v>863.28277453075998</v>
          </cell>
          <cell r="AG313">
            <v>779</v>
          </cell>
          <cell r="AH313">
            <v>779</v>
          </cell>
          <cell r="AM313">
            <v>571</v>
          </cell>
          <cell r="AN313">
            <v>679.59223911943468</v>
          </cell>
          <cell r="AO313">
            <v>1267.4953840385647</v>
          </cell>
          <cell r="AP313">
            <v>1378.0193882762021</v>
          </cell>
          <cell r="AQ313">
            <v>1483.2054835943268</v>
          </cell>
          <cell r="AR313">
            <v>1596.5952617355206</v>
          </cell>
          <cell r="AS313">
            <v>1719.2684472465492</v>
          </cell>
        </row>
        <row r="314">
          <cell r="D314">
            <v>635</v>
          </cell>
          <cell r="E314">
            <v>703</v>
          </cell>
          <cell r="F314">
            <v>1027</v>
          </cell>
          <cell r="G314">
            <v>1115</v>
          </cell>
          <cell r="H314">
            <v>457</v>
          </cell>
          <cell r="I314">
            <v>96</v>
          </cell>
          <cell r="N314">
            <v>317</v>
          </cell>
          <cell r="S314">
            <v>379</v>
          </cell>
          <cell r="T314">
            <v>379</v>
          </cell>
          <cell r="U314">
            <v>421</v>
          </cell>
          <cell r="V314">
            <v>362</v>
          </cell>
          <cell r="W314">
            <v>477</v>
          </cell>
          <cell r="X314">
            <v>477</v>
          </cell>
          <cell r="Y314">
            <v>461</v>
          </cell>
          <cell r="Z314">
            <v>461</v>
          </cell>
          <cell r="AA314">
            <v>461</v>
          </cell>
          <cell r="AB314">
            <v>461</v>
          </cell>
          <cell r="AC314">
            <v>461</v>
          </cell>
          <cell r="AD314">
            <v>309</v>
          </cell>
          <cell r="AE314">
            <v>469</v>
          </cell>
          <cell r="AF314">
            <v>469</v>
          </cell>
          <cell r="AG314">
            <v>469</v>
          </cell>
          <cell r="AH314">
            <v>469</v>
          </cell>
          <cell r="AM314">
            <v>316</v>
          </cell>
          <cell r="AN314">
            <v>316</v>
          </cell>
          <cell r="AO314">
            <v>316</v>
          </cell>
          <cell r="AP314">
            <v>316</v>
          </cell>
          <cell r="AQ314">
            <v>316</v>
          </cell>
          <cell r="AR314">
            <v>316</v>
          </cell>
          <cell r="AS314">
            <v>316</v>
          </cell>
        </row>
        <row r="315">
          <cell r="D315">
            <v>0</v>
          </cell>
          <cell r="E315">
            <v>209</v>
          </cell>
          <cell r="F315">
            <v>346</v>
          </cell>
          <cell r="G315">
            <v>323</v>
          </cell>
          <cell r="H315">
            <v>449</v>
          </cell>
          <cell r="I315">
            <v>567</v>
          </cell>
          <cell r="N315">
            <v>157</v>
          </cell>
          <cell r="S315">
            <v>662</v>
          </cell>
          <cell r="T315">
            <v>662</v>
          </cell>
          <cell r="U315">
            <v>662</v>
          </cell>
          <cell r="V315">
            <v>662</v>
          </cell>
          <cell r="W315">
            <v>662</v>
          </cell>
          <cell r="X315">
            <v>662</v>
          </cell>
          <cell r="Y315">
            <v>662</v>
          </cell>
          <cell r="Z315">
            <v>662</v>
          </cell>
          <cell r="AA315">
            <v>662</v>
          </cell>
          <cell r="AB315">
            <v>662</v>
          </cell>
          <cell r="AC315">
            <v>662</v>
          </cell>
          <cell r="AD315">
            <v>662</v>
          </cell>
          <cell r="AE315">
            <v>662</v>
          </cell>
          <cell r="AF315">
            <v>662</v>
          </cell>
          <cell r="AG315">
            <v>662</v>
          </cell>
          <cell r="AH315">
            <v>662</v>
          </cell>
          <cell r="AM315">
            <v>662</v>
          </cell>
          <cell r="AN315">
            <v>662</v>
          </cell>
          <cell r="AO315">
            <v>662</v>
          </cell>
          <cell r="AP315">
            <v>662</v>
          </cell>
          <cell r="AQ315">
            <v>662</v>
          </cell>
          <cell r="AR315">
            <v>662</v>
          </cell>
          <cell r="AS315">
            <v>662</v>
          </cell>
        </row>
        <row r="317">
          <cell r="C317">
            <v>3983.1</v>
          </cell>
          <cell r="D317">
            <v>4559</v>
          </cell>
          <cell r="E317">
            <v>4873</v>
          </cell>
          <cell r="F317">
            <v>4442</v>
          </cell>
          <cell r="G317">
            <v>4750</v>
          </cell>
          <cell r="H317">
            <v>5093</v>
          </cell>
          <cell r="I317">
            <v>4477</v>
          </cell>
          <cell r="N317">
            <v>3715</v>
          </cell>
          <cell r="S317">
            <v>3037</v>
          </cell>
          <cell r="T317">
            <v>3157</v>
          </cell>
          <cell r="U317">
            <v>4022</v>
          </cell>
          <cell r="V317">
            <v>3888</v>
          </cell>
          <cell r="W317">
            <v>3734</v>
          </cell>
          <cell r="X317">
            <v>3734</v>
          </cell>
          <cell r="Y317">
            <v>3671.75</v>
          </cell>
          <cell r="Z317">
            <v>3674.5</v>
          </cell>
          <cell r="AA317">
            <v>3678.25</v>
          </cell>
          <cell r="AB317">
            <v>3683</v>
          </cell>
          <cell r="AC317">
            <v>3683</v>
          </cell>
          <cell r="AD317">
            <v>3778</v>
          </cell>
          <cell r="AE317">
            <v>3646</v>
          </cell>
          <cell r="AF317">
            <v>3537.3125</v>
          </cell>
          <cell r="AG317">
            <v>3429.625</v>
          </cell>
          <cell r="AH317">
            <v>3429.625</v>
          </cell>
          <cell r="AM317">
            <v>3496</v>
          </cell>
          <cell r="AN317">
            <v>3226</v>
          </cell>
          <cell r="AO317">
            <v>3292.8</v>
          </cell>
          <cell r="AP317">
            <v>2813.8</v>
          </cell>
          <cell r="AQ317">
            <v>1860.8000000000002</v>
          </cell>
          <cell r="AR317">
            <v>290.80000000000018</v>
          </cell>
          <cell r="AS317">
            <v>-1388.1999999999998</v>
          </cell>
        </row>
        <row r="318">
          <cell r="C318">
            <v>3983.1</v>
          </cell>
          <cell r="D318">
            <v>4559</v>
          </cell>
          <cell r="E318">
            <v>4873</v>
          </cell>
          <cell r="F318">
            <v>4442</v>
          </cell>
          <cell r="G318">
            <v>4750</v>
          </cell>
          <cell r="H318">
            <v>5093</v>
          </cell>
          <cell r="I318">
            <v>4477</v>
          </cell>
          <cell r="N318">
            <v>3715</v>
          </cell>
          <cell r="S318">
            <v>3037</v>
          </cell>
          <cell r="T318">
            <v>3157</v>
          </cell>
          <cell r="U318">
            <v>4022</v>
          </cell>
          <cell r="V318">
            <v>3888</v>
          </cell>
          <cell r="W318">
            <v>3734</v>
          </cell>
          <cell r="X318">
            <v>3734</v>
          </cell>
          <cell r="Y318">
            <v>3671.75</v>
          </cell>
          <cell r="Z318">
            <v>3674.5</v>
          </cell>
          <cell r="AA318">
            <v>3678.25</v>
          </cell>
          <cell r="AB318">
            <v>3683</v>
          </cell>
          <cell r="AC318">
            <v>3683</v>
          </cell>
          <cell r="AD318">
            <v>3778</v>
          </cell>
          <cell r="AE318">
            <v>3646</v>
          </cell>
          <cell r="AF318">
            <v>3537.3125</v>
          </cell>
          <cell r="AG318">
            <v>3429.625</v>
          </cell>
          <cell r="AH318">
            <v>3429.625</v>
          </cell>
          <cell r="AM318">
            <v>3496</v>
          </cell>
          <cell r="AN318">
            <v>3226</v>
          </cell>
          <cell r="AO318">
            <v>3292.8</v>
          </cell>
          <cell r="AP318">
            <v>2813.8</v>
          </cell>
          <cell r="AQ318">
            <v>1860.8000000000002</v>
          </cell>
          <cell r="AR318">
            <v>290.80000000000018</v>
          </cell>
          <cell r="AS318">
            <v>-1388.1999999999998</v>
          </cell>
        </row>
        <row r="319">
          <cell r="T319">
            <v>0</v>
          </cell>
          <cell r="U319">
            <v>1000</v>
          </cell>
          <cell r="V319">
            <v>1000</v>
          </cell>
          <cell r="W319">
            <v>1000</v>
          </cell>
          <cell r="X319">
            <v>1000</v>
          </cell>
          <cell r="Y319">
            <v>1274.75</v>
          </cell>
          <cell r="Z319">
            <v>1549.5</v>
          </cell>
          <cell r="AA319">
            <v>1824.25</v>
          </cell>
          <cell r="AB319">
            <v>2099</v>
          </cell>
          <cell r="AC319">
            <v>2099</v>
          </cell>
          <cell r="AD319">
            <v>1192.3125</v>
          </cell>
          <cell r="AE319">
            <v>1224.625</v>
          </cell>
          <cell r="AF319">
            <v>1336.9375</v>
          </cell>
          <cell r="AG319">
            <v>1449.25</v>
          </cell>
          <cell r="AH319">
            <v>1449.25</v>
          </cell>
          <cell r="AM319">
            <v>1000</v>
          </cell>
          <cell r="AN319">
            <v>1831.25</v>
          </cell>
          <cell r="AO319">
            <v>2348.0500000000002</v>
          </cell>
          <cell r="AP319">
            <v>1969.0500000000002</v>
          </cell>
          <cell r="AQ319">
            <v>1116.0500000000002</v>
          </cell>
          <cell r="AR319">
            <v>-103.94999999999982</v>
          </cell>
          <cell r="AS319">
            <v>-1432.9499999999998</v>
          </cell>
        </row>
        <row r="320">
          <cell r="T320">
            <v>208.25</v>
          </cell>
          <cell r="U320">
            <v>416.5</v>
          </cell>
          <cell r="V320">
            <v>624.75</v>
          </cell>
          <cell r="W320">
            <v>833</v>
          </cell>
          <cell r="X320">
            <v>833</v>
          </cell>
          <cell r="Y320">
            <v>990.75</v>
          </cell>
          <cell r="Z320">
            <v>1148.5</v>
          </cell>
          <cell r="AA320">
            <v>1306.25</v>
          </cell>
          <cell r="AB320">
            <v>1464</v>
          </cell>
          <cell r="AC320">
            <v>1464</v>
          </cell>
          <cell r="AD320">
            <v>990.75</v>
          </cell>
          <cell r="AE320">
            <v>1148.5</v>
          </cell>
          <cell r="AF320">
            <v>1306.25</v>
          </cell>
          <cell r="AG320">
            <v>1464</v>
          </cell>
          <cell r="AH320">
            <v>1464</v>
          </cell>
          <cell r="AM320">
            <v>1464</v>
          </cell>
          <cell r="AN320">
            <v>2465</v>
          </cell>
          <cell r="AO320">
            <v>3465</v>
          </cell>
          <cell r="AP320">
            <v>3465</v>
          </cell>
          <cell r="AQ320">
            <v>3051</v>
          </cell>
          <cell r="AR320">
            <v>2318</v>
          </cell>
          <cell r="AS320">
            <v>1493</v>
          </cell>
        </row>
        <row r="321">
          <cell r="T321">
            <v>110.02298638169962</v>
          </cell>
          <cell r="U321">
            <v>220.04597276339925</v>
          </cell>
          <cell r="V321">
            <v>330.06895914509886</v>
          </cell>
          <cell r="W321">
            <v>440.0919455267985</v>
          </cell>
          <cell r="X321">
            <v>440.0919455267985</v>
          </cell>
          <cell r="Y321">
            <v>599.09194552679855</v>
          </cell>
          <cell r="Z321">
            <v>758.09194552679855</v>
          </cell>
          <cell r="AA321">
            <v>917.09194552679855</v>
          </cell>
          <cell r="AB321">
            <v>1076.0919455267986</v>
          </cell>
          <cell r="AC321">
            <v>1076.0919455267986</v>
          </cell>
          <cell r="AD321">
            <v>599.09194552679855</v>
          </cell>
          <cell r="AE321">
            <v>758.09194552679855</v>
          </cell>
          <cell r="AF321">
            <v>917.09194552679855</v>
          </cell>
          <cell r="AG321">
            <v>1076.0919455267986</v>
          </cell>
          <cell r="AH321">
            <v>1076.0919455267986</v>
          </cell>
          <cell r="AM321">
            <v>1076.0919455267986</v>
          </cell>
          <cell r="AN321">
            <v>2422.0919455267986</v>
          </cell>
          <cell r="AO321">
            <v>3618.0919455267986</v>
          </cell>
          <cell r="AP321">
            <v>3445.0919455267986</v>
          </cell>
          <cell r="AQ321">
            <v>3445.0919455267986</v>
          </cell>
          <cell r="AR321">
            <v>3706.0919455267986</v>
          </cell>
          <cell r="AS321">
            <v>3786.0919455267986</v>
          </cell>
        </row>
        <row r="322">
          <cell r="N322">
            <v>3715</v>
          </cell>
          <cell r="S322">
            <v>3037</v>
          </cell>
          <cell r="T322">
            <v>3157</v>
          </cell>
          <cell r="U322">
            <v>3022</v>
          </cell>
          <cell r="V322">
            <v>2888</v>
          </cell>
          <cell r="W322">
            <v>2734</v>
          </cell>
          <cell r="X322">
            <v>2734</v>
          </cell>
          <cell r="Y322">
            <v>2397</v>
          </cell>
          <cell r="Z322">
            <v>2125</v>
          </cell>
          <cell r="AA322">
            <v>1854</v>
          </cell>
          <cell r="AB322">
            <v>1584</v>
          </cell>
          <cell r="AC322">
            <v>1584</v>
          </cell>
          <cell r="AD322">
            <v>2585.6875</v>
          </cell>
          <cell r="AE322">
            <v>2421.375</v>
          </cell>
          <cell r="AF322">
            <v>2200.375</v>
          </cell>
          <cell r="AG322">
            <v>1980.375</v>
          </cell>
          <cell r="AH322">
            <v>1980.375</v>
          </cell>
          <cell r="AM322">
            <v>2496</v>
          </cell>
          <cell r="AN322">
            <v>1394.75</v>
          </cell>
          <cell r="AO322">
            <v>944.75</v>
          </cell>
          <cell r="AP322">
            <v>844.75</v>
          </cell>
          <cell r="AQ322">
            <v>744.75</v>
          </cell>
          <cell r="AR322">
            <v>394.75</v>
          </cell>
          <cell r="AS322">
            <v>44.75</v>
          </cell>
        </row>
        <row r="324">
          <cell r="C324">
            <v>34119.599999999999</v>
          </cell>
          <cell r="D324">
            <v>33279.204519999999</v>
          </cell>
          <cell r="E324">
            <v>34745.8427668</v>
          </cell>
          <cell r="F324">
            <v>36404.878571900001</v>
          </cell>
          <cell r="G324">
            <v>39223.581250000003</v>
          </cell>
          <cell r="H324">
            <v>39964.79552</v>
          </cell>
          <cell r="I324">
            <v>40084.242559999999</v>
          </cell>
          <cell r="N324">
            <v>38121.711739999999</v>
          </cell>
          <cell r="S324">
            <v>36332.245999999999</v>
          </cell>
          <cell r="T324">
            <v>35543.513100000004</v>
          </cell>
          <cell r="U324">
            <v>37137.790300000001</v>
          </cell>
          <cell r="V324">
            <v>39057.652000000002</v>
          </cell>
          <cell r="W324">
            <v>38594.510700000006</v>
          </cell>
          <cell r="X324">
            <v>37865.040699999998</v>
          </cell>
          <cell r="Y324">
            <v>34956.863408733996</v>
          </cell>
          <cell r="Z324">
            <v>35084.939914646005</v>
          </cell>
          <cell r="AA324">
            <v>35069.419254093998</v>
          </cell>
          <cell r="AB324">
            <v>34760.899129859994</v>
          </cell>
          <cell r="AC324">
            <v>34760.899129859994</v>
          </cell>
          <cell r="AD324">
            <v>37342.89</v>
          </cell>
          <cell r="AE324">
            <v>38335.89</v>
          </cell>
          <cell r="AF324">
            <v>38486.572372870069</v>
          </cell>
          <cell r="AG324">
            <v>38254.784365585583</v>
          </cell>
          <cell r="AH324">
            <v>38254.784365585583</v>
          </cell>
          <cell r="AM324">
            <v>41421.919999999998</v>
          </cell>
          <cell r="AN324">
            <v>46137.854912527429</v>
          </cell>
          <cell r="AO324">
            <v>51754.769359564038</v>
          </cell>
          <cell r="AP324">
            <v>56829.405506586161</v>
          </cell>
          <cell r="AQ324">
            <v>62581.108380778598</v>
          </cell>
          <cell r="AR324">
            <v>66908.786181827629</v>
          </cell>
          <cell r="AS324">
            <v>72327.459167165827</v>
          </cell>
        </row>
        <row r="325">
          <cell r="C325">
            <v>0.60597159738921325</v>
          </cell>
          <cell r="D325">
            <v>0.7478126333479872</v>
          </cell>
          <cell r="E325">
            <v>0.7179963999106217</v>
          </cell>
          <cell r="F325">
            <v>0.68173929909925091</v>
          </cell>
          <cell r="G325">
            <v>0.64929692773252257</v>
          </cell>
          <cell r="H325">
            <v>0.66750628343624874</v>
          </cell>
          <cell r="I325">
            <v>0.68709243442904899</v>
          </cell>
          <cell r="N325">
            <v>0.49388045775455086</v>
          </cell>
          <cell r="S325">
            <v>0.51503887106644752</v>
          </cell>
          <cell r="X325">
            <v>0.42817236328900538</v>
          </cell>
          <cell r="AC325">
            <v>0.36417491938146568</v>
          </cell>
          <cell r="AH325">
            <v>0.40262002534296881</v>
          </cell>
          <cell r="AM325">
            <v>0.43595316917163179</v>
          </cell>
          <cell r="AN325">
            <v>0.47638412626005722</v>
          </cell>
          <cell r="AO325">
            <v>0.51610555200189856</v>
          </cell>
          <cell r="AP325">
            <v>0.52934095228827915</v>
          </cell>
          <cell r="AQ325">
            <v>0.56068187213542819</v>
          </cell>
          <cell r="AR325">
            <v>0.57702752177624583</v>
          </cell>
          <cell r="AS325">
            <v>0.60033189684155663</v>
          </cell>
        </row>
        <row r="330">
          <cell r="B330">
            <v>1987</v>
          </cell>
          <cell r="C330">
            <v>1988</v>
          </cell>
          <cell r="D330">
            <v>1989</v>
          </cell>
          <cell r="E330">
            <v>1990</v>
          </cell>
          <cell r="F330">
            <v>1991</v>
          </cell>
          <cell r="G330">
            <v>1992</v>
          </cell>
          <cell r="H330">
            <v>1993</v>
          </cell>
          <cell r="I330">
            <v>1994</v>
          </cell>
          <cell r="J330" t="str">
            <v>1995</v>
          </cell>
          <cell r="K330" t="str">
            <v>1995</v>
          </cell>
          <cell r="L330" t="str">
            <v>1995</v>
          </cell>
          <cell r="M330" t="str">
            <v>1995</v>
          </cell>
          <cell r="N330">
            <v>1995</v>
          </cell>
          <cell r="O330">
            <v>1996</v>
          </cell>
          <cell r="P330">
            <v>1996</v>
          </cell>
          <cell r="Q330">
            <v>1996</v>
          </cell>
          <cell r="R330">
            <v>1996</v>
          </cell>
          <cell r="S330">
            <v>1996</v>
          </cell>
          <cell r="T330">
            <v>1997</v>
          </cell>
          <cell r="U330">
            <v>1997</v>
          </cell>
          <cell r="V330">
            <v>1997</v>
          </cell>
          <cell r="W330">
            <v>1997</v>
          </cell>
          <cell r="X330">
            <v>1997</v>
          </cell>
          <cell r="Y330">
            <v>1998</v>
          </cell>
          <cell r="Z330">
            <v>1998</v>
          </cell>
          <cell r="AA330">
            <v>1998</v>
          </cell>
          <cell r="AB330">
            <v>1998</v>
          </cell>
          <cell r="AC330">
            <v>1998</v>
          </cell>
          <cell r="AD330">
            <v>1998</v>
          </cell>
          <cell r="AE330">
            <v>1998</v>
          </cell>
          <cell r="AF330">
            <v>1998</v>
          </cell>
          <cell r="AG330">
            <v>1998</v>
          </cell>
          <cell r="AH330">
            <v>1998</v>
          </cell>
          <cell r="AM330">
            <v>1999</v>
          </cell>
          <cell r="AN330">
            <v>1999</v>
          </cell>
          <cell r="AO330">
            <v>2000</v>
          </cell>
          <cell r="AP330">
            <v>2001</v>
          </cell>
          <cell r="AQ330">
            <v>2002</v>
          </cell>
          <cell r="AR330">
            <v>2003</v>
          </cell>
          <cell r="AS330">
            <v>2004</v>
          </cell>
        </row>
        <row r="331">
          <cell r="J331" t="str">
            <v>Q1</v>
          </cell>
          <cell r="K331" t="str">
            <v>Q2</v>
          </cell>
          <cell r="L331" t="str">
            <v>Q3</v>
          </cell>
          <cell r="M331" t="str">
            <v>Q4</v>
          </cell>
          <cell r="O331" t="str">
            <v>Q1</v>
          </cell>
          <cell r="P331" t="str">
            <v>Q2</v>
          </cell>
          <cell r="Q331" t="str">
            <v>Q3</v>
          </cell>
          <cell r="R331" t="str">
            <v>Q4</v>
          </cell>
          <cell r="T331" t="str">
            <v>Q1</v>
          </cell>
          <cell r="U331" t="str">
            <v>Q2</v>
          </cell>
          <cell r="V331" t="str">
            <v>Q3</v>
          </cell>
          <cell r="W331" t="str">
            <v>Q4</v>
          </cell>
          <cell r="Y331" t="str">
            <v>Q1</v>
          </cell>
          <cell r="Z331" t="str">
            <v>Q2</v>
          </cell>
          <cell r="AA331" t="str">
            <v>Q3</v>
          </cell>
          <cell r="AB331" t="str">
            <v>Q4</v>
          </cell>
          <cell r="AD331" t="str">
            <v>Q1</v>
          </cell>
          <cell r="AE331" t="str">
            <v>Q2</v>
          </cell>
          <cell r="AF331" t="str">
            <v>Q3</v>
          </cell>
          <cell r="AG331" t="str">
            <v>Q4</v>
          </cell>
        </row>
        <row r="332">
          <cell r="O332" t="str">
            <v>Prel.</v>
          </cell>
          <cell r="P332" t="str">
            <v>Prel.</v>
          </cell>
          <cell r="Q332" t="str">
            <v>Prel.</v>
          </cell>
          <cell r="R332" t="str">
            <v>Prel.</v>
          </cell>
          <cell r="S332" t="str">
            <v>Prel.</v>
          </cell>
          <cell r="T332" t="str">
            <v>Prel.</v>
          </cell>
          <cell r="U332" t="str">
            <v>Prel.</v>
          </cell>
          <cell r="V332" t="str">
            <v>Prel.</v>
          </cell>
          <cell r="W332" t="str">
            <v>Prel.</v>
          </cell>
          <cell r="X332" t="str">
            <v>Prel.</v>
          </cell>
          <cell r="Y332" t="str">
            <v>Prog.</v>
          </cell>
          <cell r="Z332" t="str">
            <v>Prog.</v>
          </cell>
          <cell r="AA332" t="str">
            <v>Prog.</v>
          </cell>
          <cell r="AB332" t="str">
            <v>Prog.</v>
          </cell>
          <cell r="AC332" t="str">
            <v>Prog.</v>
          </cell>
          <cell r="AD332" t="str">
            <v>Prog.</v>
          </cell>
          <cell r="AE332" t="str">
            <v>Prog.</v>
          </cell>
          <cell r="AF332" t="str">
            <v>Prog.</v>
          </cell>
          <cell r="AG332" t="str">
            <v>Prog.</v>
          </cell>
          <cell r="AH332" t="str">
            <v>Prog.</v>
          </cell>
          <cell r="AM332" t="str">
            <v>Prel.</v>
          </cell>
          <cell r="AN332" t="str">
            <v>Proj.</v>
          </cell>
          <cell r="AO332" t="str">
            <v>Proj.</v>
          </cell>
          <cell r="AP332" t="str">
            <v>Proj.</v>
          </cell>
          <cell r="AQ332" t="str">
            <v>Proj.</v>
          </cell>
          <cell r="AR332" t="str">
            <v>Proj.</v>
          </cell>
          <cell r="AS332" t="str">
            <v>Proj.</v>
          </cell>
        </row>
        <row r="336">
          <cell r="F336">
            <v>36404.878571900001</v>
          </cell>
          <cell r="G336">
            <v>39223.581250000003</v>
          </cell>
          <cell r="H336">
            <v>39964.79552</v>
          </cell>
          <cell r="I336">
            <v>40084.242560000006</v>
          </cell>
          <cell r="N336">
            <v>38121.711740000006</v>
          </cell>
          <cell r="S336">
            <v>36332.246000000006</v>
          </cell>
          <cell r="X336">
            <v>37865.040699999998</v>
          </cell>
          <cell r="AC336">
            <v>34760.899129860001</v>
          </cell>
          <cell r="AH336">
            <v>38254.784365585583</v>
          </cell>
          <cell r="AM336">
            <v>41421.919999999998</v>
          </cell>
          <cell r="AN336">
            <v>46137.854912527429</v>
          </cell>
          <cell r="AO336">
            <v>51754.769359564038</v>
          </cell>
          <cell r="AP336">
            <v>56829.405506586154</v>
          </cell>
          <cell r="AQ336">
            <v>62581.108380778598</v>
          </cell>
          <cell r="AR336">
            <v>66908.786181827629</v>
          </cell>
          <cell r="AS336">
            <v>72327.459167165813</v>
          </cell>
        </row>
        <row r="338">
          <cell r="F338">
            <v>30313.899999999998</v>
          </cell>
          <cell r="G338">
            <v>32834.300000000003</v>
          </cell>
          <cell r="H338">
            <v>35151.313999999998</v>
          </cell>
          <cell r="I338">
            <v>34593.823560000004</v>
          </cell>
          <cell r="N338">
            <v>34039.042740000004</v>
          </cell>
          <cell r="S338">
            <v>32127.420000000006</v>
          </cell>
          <cell r="X338">
            <v>33876.229999999996</v>
          </cell>
          <cell r="AC338">
            <v>31428.344649999999</v>
          </cell>
          <cell r="AH338">
            <v>34875.514999999999</v>
          </cell>
          <cell r="AM338">
            <v>38367.919999999998</v>
          </cell>
          <cell r="AN338">
            <v>43441.017999999996</v>
          </cell>
          <cell r="AO338">
            <v>49011.941389365471</v>
          </cell>
          <cell r="AP338">
            <v>54194.489324589347</v>
          </cell>
          <cell r="AQ338">
            <v>59841.004393879572</v>
          </cell>
          <cell r="AR338">
            <v>64055.290735522118</v>
          </cell>
          <cell r="AS338">
            <v>69351.290535349268</v>
          </cell>
        </row>
        <row r="339">
          <cell r="F339">
            <v>25068.899999999998</v>
          </cell>
          <cell r="G339">
            <v>25574.3</v>
          </cell>
          <cell r="H339">
            <v>25936.313999999998</v>
          </cell>
          <cell r="I339">
            <v>26122.823560000004</v>
          </cell>
          <cell r="N339">
            <v>26075.042740000001</v>
          </cell>
          <cell r="S339">
            <v>24587.540000000005</v>
          </cell>
          <cell r="X339">
            <v>23253.35</v>
          </cell>
          <cell r="AC339">
            <v>21796.574649999999</v>
          </cell>
          <cell r="AH339">
            <v>22058.010000000002</v>
          </cell>
          <cell r="AM339">
            <v>22412.039999999997</v>
          </cell>
          <cell r="AN339">
            <v>24124.957999999999</v>
          </cell>
          <cell r="AO339">
            <v>25939.172828571427</v>
          </cell>
          <cell r="AP339">
            <v>27844.449308571424</v>
          </cell>
          <cell r="AQ339">
            <v>30657.473602571426</v>
          </cell>
          <cell r="AR339">
            <v>32893.902875391424</v>
          </cell>
          <cell r="AS339">
            <v>35367.045606396023</v>
          </cell>
        </row>
        <row r="340">
          <cell r="F340">
            <v>726</v>
          </cell>
          <cell r="G340">
            <v>665</v>
          </cell>
          <cell r="H340">
            <v>462.40000000000003</v>
          </cell>
          <cell r="I340">
            <v>274.09456</v>
          </cell>
          <cell r="N340">
            <v>240.572</v>
          </cell>
          <cell r="S340">
            <v>130.44999999999999</v>
          </cell>
          <cell r="X340">
            <v>112.75999999999999</v>
          </cell>
          <cell r="AC340">
            <v>32.610999999999983</v>
          </cell>
          <cell r="AH340">
            <v>192.76</v>
          </cell>
          <cell r="AM340">
            <v>41.22999999999999</v>
          </cell>
          <cell r="AN340">
            <v>-20.82</v>
          </cell>
          <cell r="AO340">
            <v>-72.231999999999999</v>
          </cell>
          <cell r="AP340">
            <v>-79.231999999999999</v>
          </cell>
          <cell r="AQ340">
            <v>-79.231999999999999</v>
          </cell>
          <cell r="AR340">
            <v>-79.231999999999999</v>
          </cell>
          <cell r="AS340">
            <v>-79.231999999999999</v>
          </cell>
        </row>
        <row r="341">
          <cell r="F341">
            <v>17786.599999999999</v>
          </cell>
          <cell r="G341">
            <v>17551.3</v>
          </cell>
          <cell r="H341">
            <v>17473.8</v>
          </cell>
          <cell r="I341">
            <v>17558.560000000001</v>
          </cell>
          <cell r="N341">
            <v>17676.939999999999</v>
          </cell>
          <cell r="S341">
            <v>17608.150000000001</v>
          </cell>
          <cell r="X341">
            <v>12436.419999999998</v>
          </cell>
          <cell r="AC341">
            <v>11556.920649999998</v>
          </cell>
          <cell r="AH341">
            <v>11556.419999999998</v>
          </cell>
          <cell r="AM341">
            <v>11557.979999999998</v>
          </cell>
          <cell r="AN341">
            <v>10678.356999999998</v>
          </cell>
          <cell r="AO341">
            <v>9790.4179999999978</v>
          </cell>
          <cell r="AP341">
            <v>8902.4789999999975</v>
          </cell>
          <cell r="AQ341">
            <v>8014.5399999999972</v>
          </cell>
          <cell r="AR341">
            <v>7126.6009999999969</v>
          </cell>
          <cell r="AS341">
            <v>6238.6619999999966</v>
          </cell>
        </row>
        <row r="342">
          <cell r="F342">
            <v>1287</v>
          </cell>
          <cell r="G342">
            <v>1343</v>
          </cell>
          <cell r="H342">
            <v>1976.9939999999999</v>
          </cell>
          <cell r="I342">
            <v>1734.9939999999999</v>
          </cell>
          <cell r="N342">
            <v>1656.29</v>
          </cell>
          <cell r="S342">
            <v>1428.09</v>
          </cell>
          <cell r="X342">
            <v>5599.25</v>
          </cell>
          <cell r="AC342">
            <v>5341.6990000000005</v>
          </cell>
          <cell r="AH342">
            <v>5342.25</v>
          </cell>
          <cell r="AM342">
            <v>5585.75</v>
          </cell>
          <cell r="AN342">
            <v>8169.75</v>
          </cell>
          <cell r="AO342">
            <v>10785.75</v>
          </cell>
          <cell r="AP342">
            <v>13616.75</v>
          </cell>
          <cell r="AQ342">
            <v>17240.75</v>
          </cell>
          <cell r="AR342">
            <v>20594.75</v>
          </cell>
          <cell r="AS342">
            <v>24254.75</v>
          </cell>
        </row>
        <row r="343">
          <cell r="F343">
            <v>2132.3000000000002</v>
          </cell>
          <cell r="G343">
            <v>2714.6</v>
          </cell>
          <cell r="H343">
            <v>2817.1</v>
          </cell>
          <cell r="I343">
            <v>2955.0240000000003</v>
          </cell>
          <cell r="N343">
            <v>3052.9337399999999</v>
          </cell>
          <cell r="S343">
            <v>2816.04</v>
          </cell>
          <cell r="X343">
            <v>2717.61</v>
          </cell>
          <cell r="AC343">
            <v>2694.2220000000002</v>
          </cell>
          <cell r="AH343">
            <v>2852.61</v>
          </cell>
          <cell r="AM343">
            <v>3183.93</v>
          </cell>
          <cell r="AN343">
            <v>3312.2109999999998</v>
          </cell>
          <cell r="AO343">
            <v>3351.5224285714285</v>
          </cell>
          <cell r="AP343">
            <v>3236.1484285714282</v>
          </cell>
          <cell r="AQ343">
            <v>3228.5044285714284</v>
          </cell>
          <cell r="AR343">
            <v>2938.6769285714286</v>
          </cell>
          <cell r="AS343">
            <v>2628.7067535714286</v>
          </cell>
        </row>
        <row r="344">
          <cell r="F344">
            <v>1874</v>
          </cell>
          <cell r="G344">
            <v>1883.4</v>
          </cell>
          <cell r="H344">
            <v>2391.52</v>
          </cell>
          <cell r="I344">
            <v>2854.6309999999999</v>
          </cell>
          <cell r="N344">
            <v>2877.23</v>
          </cell>
          <cell r="S344">
            <v>2295</v>
          </cell>
          <cell r="X344">
            <v>1927.1399999999999</v>
          </cell>
          <cell r="AC344">
            <v>1735.5939999999998</v>
          </cell>
          <cell r="AH344">
            <v>1743.6799999999998</v>
          </cell>
          <cell r="AM344">
            <v>1604.76</v>
          </cell>
          <cell r="AN344">
            <v>1582.348</v>
          </cell>
          <cell r="AO344">
            <v>1614.0884000000001</v>
          </cell>
          <cell r="AP344">
            <v>1627.8667800000003</v>
          </cell>
          <cell r="AQ344">
            <v>1636.1486410000002</v>
          </cell>
          <cell r="AR344">
            <v>1610.4292178300002</v>
          </cell>
          <cell r="AS344">
            <v>1532.8984719649002</v>
          </cell>
        </row>
        <row r="345">
          <cell r="F345">
            <v>1263</v>
          </cell>
          <cell r="G345">
            <v>1417</v>
          </cell>
          <cell r="H345">
            <v>814.5</v>
          </cell>
          <cell r="I345">
            <v>745.5200000000001</v>
          </cell>
          <cell r="N345">
            <v>571.077</v>
          </cell>
          <cell r="S345">
            <v>309.81</v>
          </cell>
          <cell r="X345">
            <v>460.16999999999996</v>
          </cell>
          <cell r="AC345">
            <v>435.52799999999996</v>
          </cell>
          <cell r="AH345">
            <v>370.28999999999996</v>
          </cell>
          <cell r="AM345">
            <v>438.38999999999993</v>
          </cell>
          <cell r="AN345">
            <v>403.11199999999991</v>
          </cell>
          <cell r="AO345">
            <v>469.62599999999992</v>
          </cell>
          <cell r="AP345">
            <v>540.43709999999987</v>
          </cell>
          <cell r="AQ345">
            <v>616.76253299999985</v>
          </cell>
          <cell r="AR345">
            <v>702.67772898999988</v>
          </cell>
          <cell r="AS345">
            <v>791.26038085969992</v>
          </cell>
        </row>
        <row r="346">
          <cell r="F346">
            <v>803</v>
          </cell>
          <cell r="G346">
            <v>2510</v>
          </cell>
          <cell r="H346">
            <v>4122</v>
          </cell>
          <cell r="I346">
            <v>3994</v>
          </cell>
          <cell r="N346">
            <v>4249</v>
          </cell>
          <cell r="S346">
            <v>4502.88</v>
          </cell>
          <cell r="X346">
            <v>6888.88</v>
          </cell>
          <cell r="AC346">
            <v>5948.77</v>
          </cell>
          <cell r="AH346">
            <v>9387.880000000001</v>
          </cell>
          <cell r="AM346">
            <v>12459.880000000001</v>
          </cell>
          <cell r="AN346">
            <v>16090.060000000001</v>
          </cell>
          <cell r="AO346">
            <v>19779.968560794045</v>
          </cell>
          <cell r="AP346">
            <v>23536.240016017924</v>
          </cell>
          <cell r="AQ346">
            <v>27322.730791308139</v>
          </cell>
          <cell r="AR346">
            <v>30870.58786013069</v>
          </cell>
          <cell r="AS346">
            <v>35372.444928953249</v>
          </cell>
        </row>
        <row r="347">
          <cell r="F347">
            <v>4442</v>
          </cell>
          <cell r="G347">
            <v>4750</v>
          </cell>
          <cell r="H347">
            <v>5093</v>
          </cell>
          <cell r="I347">
            <v>4477</v>
          </cell>
          <cell r="N347">
            <v>3715</v>
          </cell>
          <cell r="S347">
            <v>3037</v>
          </cell>
          <cell r="X347">
            <v>3734</v>
          </cell>
          <cell r="AC347">
            <v>3683</v>
          </cell>
          <cell r="AH347">
            <v>3429.625</v>
          </cell>
          <cell r="AM347">
            <v>3496</v>
          </cell>
          <cell r="AN347">
            <v>3226</v>
          </cell>
          <cell r="AO347">
            <v>3292.8</v>
          </cell>
          <cell r="AP347">
            <v>2813.8</v>
          </cell>
          <cell r="AQ347">
            <v>1860.8000000000002</v>
          </cell>
          <cell r="AR347">
            <v>290.80000000000018</v>
          </cell>
          <cell r="AS347">
            <v>-1388.1999999999998</v>
          </cell>
        </row>
        <row r="349">
          <cell r="F349">
            <v>3425.9785719000001</v>
          </cell>
          <cell r="G349">
            <v>3301.28125</v>
          </cell>
          <cell r="H349">
            <v>3034.4815199999998</v>
          </cell>
          <cell r="I349">
            <v>2997.4189999999999</v>
          </cell>
          <cell r="N349">
            <v>2593.6689999999999</v>
          </cell>
          <cell r="S349">
            <v>2408.826</v>
          </cell>
          <cell r="X349">
            <v>1910.8107</v>
          </cell>
          <cell r="AC349">
            <v>1219.23255986</v>
          </cell>
          <cell r="AH349">
            <v>1469.2693655855844</v>
          </cell>
          <cell r="AM349">
            <v>1505</v>
          </cell>
          <cell r="AN349">
            <v>1039.2446734079999</v>
          </cell>
          <cell r="AO349">
            <v>497.33258616000001</v>
          </cell>
          <cell r="AP349">
            <v>278.89679372060243</v>
          </cell>
          <cell r="AQ349">
            <v>278.89850330470028</v>
          </cell>
          <cell r="AR349">
            <v>278.90018457000002</v>
          </cell>
          <cell r="AS349">
            <v>278.90018457000002</v>
          </cell>
        </row>
        <row r="350">
          <cell r="F350">
            <v>3248.9785719000001</v>
          </cell>
          <cell r="G350">
            <v>2946.28125</v>
          </cell>
          <cell r="H350">
            <v>2679.4815199999998</v>
          </cell>
          <cell r="I350">
            <v>2642.4189999999999</v>
          </cell>
          <cell r="N350">
            <v>2238.6689999999999</v>
          </cell>
          <cell r="S350">
            <v>2195.826</v>
          </cell>
          <cell r="X350">
            <v>1617.8107</v>
          </cell>
          <cell r="AC350">
            <v>1179.23255986</v>
          </cell>
          <cell r="AH350">
            <v>1190.2693655855844</v>
          </cell>
          <cell r="AM350">
            <v>1226</v>
          </cell>
          <cell r="AN350">
            <v>760.24467340799993</v>
          </cell>
          <cell r="AO350">
            <v>218.33258616000001</v>
          </cell>
          <cell r="AP350">
            <v>-0.10320627939758796</v>
          </cell>
          <cell r="AQ350">
            <v>-0.10149669529973945</v>
          </cell>
          <cell r="AR350">
            <v>-9.9815429999978389E-2</v>
          </cell>
          <cell r="AS350">
            <v>-9.9815429999978389E-2</v>
          </cell>
        </row>
        <row r="352">
          <cell r="F352">
            <v>2665</v>
          </cell>
          <cell r="G352">
            <v>3088</v>
          </cell>
          <cell r="H352">
            <v>1779</v>
          </cell>
          <cell r="I352">
            <v>2493</v>
          </cell>
          <cell r="N352">
            <v>1489</v>
          </cell>
          <cell r="S352">
            <v>1796</v>
          </cell>
          <cell r="X352">
            <v>2078</v>
          </cell>
          <cell r="AC352">
            <v>2113.3219200000003</v>
          </cell>
          <cell r="AH352">
            <v>1910</v>
          </cell>
          <cell r="AM352">
            <v>1549</v>
          </cell>
          <cell r="AN352">
            <v>1657.5922391194347</v>
          </cell>
          <cell r="AO352">
            <v>2245.4953840385647</v>
          </cell>
          <cell r="AP352">
            <v>2356.0193882762023</v>
          </cell>
          <cell r="AQ352">
            <v>2461.2054835943268</v>
          </cell>
          <cell r="AR352">
            <v>2574.5952617355206</v>
          </cell>
          <cell r="AS352">
            <v>2697.2684472465489</v>
          </cell>
        </row>
        <row r="353">
          <cell r="F353">
            <v>687</v>
          </cell>
          <cell r="G353">
            <v>1052</v>
          </cell>
          <cell r="H353">
            <v>2</v>
          </cell>
          <cell r="I353">
            <v>0</v>
          </cell>
          <cell r="N353">
            <v>135</v>
          </cell>
          <cell r="S353">
            <v>0</v>
          </cell>
          <cell r="X353">
            <v>0</v>
          </cell>
          <cell r="AC353">
            <v>0</v>
          </cell>
          <cell r="AH353">
            <v>0</v>
          </cell>
          <cell r="AM353">
            <v>0</v>
          </cell>
          <cell r="AN353">
            <v>0</v>
          </cell>
          <cell r="AO353">
            <v>0</v>
          </cell>
          <cell r="AP353">
            <v>0</v>
          </cell>
          <cell r="AQ353">
            <v>0</v>
          </cell>
          <cell r="AR353">
            <v>0</v>
          </cell>
          <cell r="AS353">
            <v>0</v>
          </cell>
        </row>
        <row r="354">
          <cell r="F354">
            <v>1978</v>
          </cell>
          <cell r="G354">
            <v>2036</v>
          </cell>
          <cell r="H354">
            <v>1777</v>
          </cell>
          <cell r="I354">
            <v>2493</v>
          </cell>
          <cell r="N354">
            <v>1354</v>
          </cell>
          <cell r="S354">
            <v>1796</v>
          </cell>
          <cell r="X354">
            <v>2078</v>
          </cell>
          <cell r="AC354">
            <v>2113.3219200000003</v>
          </cell>
          <cell r="AH354">
            <v>1910</v>
          </cell>
          <cell r="AM354">
            <v>1549</v>
          </cell>
          <cell r="AN354">
            <v>1657.5922391194347</v>
          </cell>
          <cell r="AO354">
            <v>2245.4953840385647</v>
          </cell>
          <cell r="AP354">
            <v>2356.0193882762023</v>
          </cell>
          <cell r="AQ354">
            <v>2461.2054835943268</v>
          </cell>
          <cell r="AR354">
            <v>2574.5952617355206</v>
          </cell>
          <cell r="AS354">
            <v>2697.2684472465489</v>
          </cell>
        </row>
        <row r="356">
          <cell r="F356">
            <v>3876</v>
          </cell>
          <cell r="G356">
            <v>4236.1000000000004</v>
          </cell>
          <cell r="H356">
            <v>5972.7672000000002</v>
          </cell>
          <cell r="I356">
            <v>5136.7086400000007</v>
          </cell>
          <cell r="N356">
            <v>6371.0515599999999</v>
          </cell>
          <cell r="S356">
            <v>6183.1299999999992</v>
          </cell>
          <cell r="X356">
            <v>8953.86</v>
          </cell>
          <cell r="AC356">
            <v>7313.9252761000007</v>
          </cell>
          <cell r="AH356">
            <v>7196.0338797806817</v>
          </cell>
          <cell r="AM356">
            <v>6617.02</v>
          </cell>
          <cell r="AN356">
            <v>5876.1675969887401</v>
          </cell>
          <cell r="AO356">
            <v>6931.3086523935381</v>
          </cell>
          <cell r="AP356">
            <v>7147.9782869928886</v>
          </cell>
          <cell r="AQ356">
            <v>8115.6838373386181</v>
          </cell>
          <cell r="AR356">
            <v>8667.9233506170676</v>
          </cell>
          <cell r="AS356">
            <v>9899.0020399504865</v>
          </cell>
        </row>
        <row r="357">
          <cell r="F357">
            <v>1346</v>
          </cell>
          <cell r="G357">
            <v>1396</v>
          </cell>
          <cell r="H357">
            <v>3236</v>
          </cell>
          <cell r="I357">
            <v>2329.8612000000003</v>
          </cell>
          <cell r="N357">
            <v>3241.4159999999997</v>
          </cell>
          <cell r="S357">
            <v>3439.89</v>
          </cell>
          <cell r="X357">
            <v>6456.2599999999993</v>
          </cell>
          <cell r="AC357">
            <v>4905.86535</v>
          </cell>
          <cell r="AH357">
            <v>4719.32</v>
          </cell>
          <cell r="AM357">
            <v>4193.3500000000004</v>
          </cell>
          <cell r="AN357">
            <v>3574.5319999999997</v>
          </cell>
          <cell r="AO357">
            <v>4065.7451714285717</v>
          </cell>
          <cell r="AP357">
            <v>4352.4323199999999</v>
          </cell>
          <cell r="AQ357">
            <v>5035.7037700000001</v>
          </cell>
          <cell r="AR357">
            <v>5248.6440330999994</v>
          </cell>
          <cell r="AS357">
            <v>6164.6598440930002</v>
          </cell>
        </row>
        <row r="358">
          <cell r="F358">
            <v>719</v>
          </cell>
          <cell r="G358">
            <v>789</v>
          </cell>
          <cell r="H358">
            <v>2508</v>
          </cell>
          <cell r="I358">
            <v>1508.8612000000001</v>
          </cell>
          <cell r="N358">
            <v>2392.4159999999997</v>
          </cell>
          <cell r="S358">
            <v>2584.89</v>
          </cell>
          <cell r="X358">
            <v>5456.2599999999993</v>
          </cell>
          <cell r="AC358">
            <v>3838.8653499999996</v>
          </cell>
          <cell r="AH358">
            <v>3831.32</v>
          </cell>
          <cell r="AM358">
            <v>3565.3500000000004</v>
          </cell>
          <cell r="AN358">
            <v>2854.5319999999997</v>
          </cell>
          <cell r="AO358">
            <v>3387.7451714285717</v>
          </cell>
          <cell r="AP358">
            <v>3515.4323199999999</v>
          </cell>
          <cell r="AQ358">
            <v>3641.7037700000001</v>
          </cell>
          <cell r="AR358">
            <v>3504.6440330999999</v>
          </cell>
          <cell r="AS358">
            <v>4335.6598440930002</v>
          </cell>
        </row>
        <row r="359">
          <cell r="F359">
            <v>627</v>
          </cell>
          <cell r="G359">
            <v>607</v>
          </cell>
          <cell r="H359">
            <v>728</v>
          </cell>
          <cell r="I359">
            <v>821</v>
          </cell>
          <cell r="N359">
            <v>849</v>
          </cell>
          <cell r="S359">
            <v>855</v>
          </cell>
          <cell r="X359">
            <v>1000</v>
          </cell>
          <cell r="AC359">
            <v>1067</v>
          </cell>
          <cell r="AH359">
            <v>888</v>
          </cell>
          <cell r="AM359">
            <v>628</v>
          </cell>
          <cell r="AN359">
            <v>720</v>
          </cell>
          <cell r="AO359">
            <v>678</v>
          </cell>
          <cell r="AP359">
            <v>837</v>
          </cell>
          <cell r="AQ359">
            <v>1394</v>
          </cell>
          <cell r="AR359">
            <v>1744</v>
          </cell>
          <cell r="AS359">
            <v>1829</v>
          </cell>
        </row>
        <row r="360">
          <cell r="F360">
            <v>2530</v>
          </cell>
          <cell r="G360">
            <v>2840.1</v>
          </cell>
          <cell r="H360">
            <v>2736.7672000000002</v>
          </cell>
          <cell r="I360">
            <v>2806.84744</v>
          </cell>
          <cell r="N360">
            <v>3129.6355600000002</v>
          </cell>
          <cell r="S360">
            <v>2743.24</v>
          </cell>
          <cell r="X360">
            <v>2497.6000000000004</v>
          </cell>
          <cell r="AC360">
            <v>2408.0599261000002</v>
          </cell>
          <cell r="AH360">
            <v>2476.713879780682</v>
          </cell>
          <cell r="AM360">
            <v>2423.67</v>
          </cell>
          <cell r="AN360">
            <v>2301.63559698874</v>
          </cell>
          <cell r="AO360">
            <v>2865.5634809649664</v>
          </cell>
          <cell r="AP360">
            <v>2795.5459669928887</v>
          </cell>
          <cell r="AQ360">
            <v>3079.980067338618</v>
          </cell>
          <cell r="AR360">
            <v>3419.2793175170682</v>
          </cell>
          <cell r="AS360">
            <v>3734.3421958574868</v>
          </cell>
        </row>
        <row r="361">
          <cell r="F361">
            <v>2132</v>
          </cell>
          <cell r="G361">
            <v>2370</v>
          </cell>
          <cell r="H361">
            <v>2284</v>
          </cell>
          <cell r="I361">
            <v>2444.84744</v>
          </cell>
          <cell r="N361">
            <v>2708.6355600000002</v>
          </cell>
          <cell r="S361">
            <v>2433.2399999999998</v>
          </cell>
          <cell r="X361">
            <v>2138.6000000000004</v>
          </cell>
          <cell r="AC361">
            <v>2211.0945375000001</v>
          </cell>
          <cell r="AH361">
            <v>2318.8342187499998</v>
          </cell>
          <cell r="AM361">
            <v>2088.67</v>
          </cell>
          <cell r="AN361">
            <v>2197.2603724999999</v>
          </cell>
          <cell r="AO361">
            <v>2758.7612703428572</v>
          </cell>
          <cell r="AP361">
            <v>2682.8675925757143</v>
          </cell>
          <cell r="AQ361">
            <v>2964.7235843872145</v>
          </cell>
          <cell r="AR361">
            <v>3296.2633910578588</v>
          </cell>
          <cell r="AS361">
            <v>3602.9460341886233</v>
          </cell>
        </row>
        <row r="362">
          <cell r="F362">
            <v>1896</v>
          </cell>
          <cell r="G362">
            <v>2133</v>
          </cell>
          <cell r="H362">
            <v>2060</v>
          </cell>
          <cell r="I362">
            <v>2144.84744</v>
          </cell>
          <cell r="N362">
            <v>2407.6355600000002</v>
          </cell>
          <cell r="S362">
            <v>2180.2399999999998</v>
          </cell>
          <cell r="X362">
            <v>1935.6000000000001</v>
          </cell>
          <cell r="AC362">
            <v>2035.9161000000001</v>
          </cell>
          <cell r="AH362">
            <v>2134.56</v>
          </cell>
          <cell r="AM362">
            <v>1903.67</v>
          </cell>
          <cell r="AN362">
            <v>2077.4434349999997</v>
          </cell>
          <cell r="AO362">
            <v>2675.709020342857</v>
          </cell>
          <cell r="AP362">
            <v>2619.3403425757142</v>
          </cell>
          <cell r="AQ362">
            <v>2908.2963343872143</v>
          </cell>
          <cell r="AR362">
            <v>3255.811141057859</v>
          </cell>
          <cell r="AS362">
            <v>3587.3437841886234</v>
          </cell>
        </row>
        <row r="363">
          <cell r="F363">
            <v>236</v>
          </cell>
          <cell r="G363">
            <v>237</v>
          </cell>
          <cell r="H363">
            <v>224</v>
          </cell>
          <cell r="I363">
            <v>300</v>
          </cell>
          <cell r="N363">
            <v>301</v>
          </cell>
          <cell r="S363">
            <v>253</v>
          </cell>
          <cell r="X363">
            <v>203</v>
          </cell>
          <cell r="AC363">
            <v>175.1784375</v>
          </cell>
          <cell r="AH363">
            <v>184.27421875000002</v>
          </cell>
          <cell r="AM363">
            <v>185</v>
          </cell>
          <cell r="AN363">
            <v>119.81693749999999</v>
          </cell>
          <cell r="AO363">
            <v>83.052249999999987</v>
          </cell>
          <cell r="AP363">
            <v>63.527249999999995</v>
          </cell>
          <cell r="AQ363">
            <v>56.427249999999994</v>
          </cell>
          <cell r="AR363">
            <v>40.452249999999999</v>
          </cell>
          <cell r="AS363">
            <v>15.602249999999998</v>
          </cell>
        </row>
        <row r="364">
          <cell r="F364">
            <v>298</v>
          </cell>
          <cell r="G364">
            <v>286.10000000000002</v>
          </cell>
          <cell r="H364">
            <v>285.7672</v>
          </cell>
          <cell r="I364">
            <v>230</v>
          </cell>
          <cell r="N364">
            <v>259</v>
          </cell>
          <cell r="S364">
            <v>182</v>
          </cell>
          <cell r="X364">
            <v>143</v>
          </cell>
          <cell r="AC364">
            <v>116.8</v>
          </cell>
          <cell r="AH364">
            <v>123</v>
          </cell>
          <cell r="AM364">
            <v>120</v>
          </cell>
          <cell r="AN364">
            <v>59.979199999999999</v>
          </cell>
          <cell r="AO364">
            <v>37.680599999999998</v>
          </cell>
          <cell r="AP364">
            <v>18.762599999999999</v>
          </cell>
          <cell r="AQ364">
            <v>13.683</v>
          </cell>
          <cell r="AR364">
            <v>13.683</v>
          </cell>
          <cell r="AS364">
            <v>13.683</v>
          </cell>
        </row>
        <row r="365">
          <cell r="F365">
            <v>100</v>
          </cell>
          <cell r="G365">
            <v>184</v>
          </cell>
          <cell r="H365">
            <v>167</v>
          </cell>
          <cell r="I365">
            <v>132</v>
          </cell>
          <cell r="N365">
            <v>162</v>
          </cell>
          <cell r="S365">
            <v>128</v>
          </cell>
          <cell r="X365">
            <v>216</v>
          </cell>
          <cell r="AC365">
            <v>80.165388600000014</v>
          </cell>
          <cell r="AH365">
            <v>34.879661030682072</v>
          </cell>
          <cell r="AM365">
            <v>215</v>
          </cell>
          <cell r="AN365">
            <v>44.396024488739926</v>
          </cell>
          <cell r="AO365">
            <v>69.121610622108975</v>
          </cell>
          <cell r="AP365">
            <v>93.915774417174205</v>
          </cell>
          <cell r="AQ365">
            <v>101.57348295140376</v>
          </cell>
          <cell r="AR365">
            <v>109.33292645920957</v>
          </cell>
          <cell r="AS365">
            <v>117.71316166886346</v>
          </cell>
        </row>
        <row r="369">
          <cell r="F369">
            <v>0.68173929909925091</v>
          </cell>
          <cell r="G369">
            <v>0.64929692773252246</v>
          </cell>
          <cell r="H369">
            <v>0.66750628343624863</v>
          </cell>
          <cell r="I369">
            <v>0.6870924344290491</v>
          </cell>
          <cell r="N369">
            <v>0.49388045775455086</v>
          </cell>
          <cell r="S369">
            <v>0.51503887106644763</v>
          </cell>
          <cell r="X369">
            <v>0.42817236328900532</v>
          </cell>
          <cell r="AC369">
            <v>0.36417491938146568</v>
          </cell>
          <cell r="AH369">
            <v>0.40262002534296881</v>
          </cell>
          <cell r="AM369">
            <v>0.43595316917163174</v>
          </cell>
          <cell r="AN369">
            <v>0.47638412626005733</v>
          </cell>
          <cell r="AO369">
            <v>0.51610555200189856</v>
          </cell>
          <cell r="AP369">
            <v>0.52934095228827904</v>
          </cell>
          <cell r="AQ369">
            <v>0.56068187213542808</v>
          </cell>
          <cell r="AR369">
            <v>0.57702752177624594</v>
          </cell>
          <cell r="AS369">
            <v>0.60033189684155652</v>
          </cell>
        </row>
        <row r="370">
          <cell r="F370">
            <v>0.48449250936329585</v>
          </cell>
          <cell r="G370">
            <v>0.4649001729672117</v>
          </cell>
          <cell r="H370">
            <v>0.50204469217060965</v>
          </cell>
          <cell r="I370">
            <v>0.51623880845786752</v>
          </cell>
          <cell r="N370">
            <v>0.3928588572187699</v>
          </cell>
          <cell r="S370">
            <v>0.41238015055961058</v>
          </cell>
          <cell r="X370">
            <v>0.34084394510899746</v>
          </cell>
          <cell r="AC370">
            <v>0.29067598664170186</v>
          </cell>
          <cell r="AH370">
            <v>0.33095847326542382</v>
          </cell>
          <cell r="AM370">
            <v>0.36701640192196811</v>
          </cell>
          <cell r="AN370">
            <v>0.41522945201469946</v>
          </cell>
          <cell r="AO370">
            <v>0.45591745448385235</v>
          </cell>
          <cell r="AP370">
            <v>0.47858855418000595</v>
          </cell>
          <cell r="AQ370">
            <v>0.51946107040091893</v>
          </cell>
          <cell r="AR370">
            <v>0.54991082884770515</v>
          </cell>
          <cell r="AS370">
            <v>0.58715145013652292</v>
          </cell>
        </row>
        <row r="371">
          <cell r="F371">
            <v>8.3183520599250937E-2</v>
          </cell>
          <cell r="G371">
            <v>7.8630260380150321E-2</v>
          </cell>
          <cell r="H371">
            <v>8.506510435764679E-2</v>
          </cell>
          <cell r="I371">
            <v>7.6741198847262243E-2</v>
          </cell>
          <cell r="N371">
            <v>4.8129158340835726E-2</v>
          </cell>
          <cell r="S371">
            <v>4.3051922840905602E-2</v>
          </cell>
          <cell r="X371">
            <v>4.2223527955197626E-2</v>
          </cell>
          <cell r="AC371">
            <v>3.8585199510267676E-2</v>
          </cell>
          <cell r="AH371">
            <v>3.6095764943301939E-2</v>
          </cell>
          <cell r="AM371">
            <v>3.6794341725927347E-2</v>
          </cell>
          <cell r="AN371">
            <v>3.3309203347849314E-2</v>
          </cell>
          <cell r="AO371">
            <v>3.2836246449580685E-2</v>
          </cell>
          <cell r="AP371">
            <v>2.6209311152764762E-2</v>
          </cell>
          <cell r="AQ371">
            <v>1.6671434154241556E-2</v>
          </cell>
          <cell r="AR371">
            <v>2.5078859281130795E-3</v>
          </cell>
          <cell r="AS371">
            <v>-1.1522328432266773E-2</v>
          </cell>
        </row>
        <row r="372">
          <cell r="F372">
            <v>6.4156902095505619E-2</v>
          </cell>
          <cell r="G372">
            <v>5.4648548268549077E-2</v>
          </cell>
          <cell r="H372">
            <v>5.0682993750275011E-2</v>
          </cell>
          <cell r="I372">
            <v>5.1379389659942355E-2</v>
          </cell>
          <cell r="N372">
            <v>3.3601912781888843E-2</v>
          </cell>
          <cell r="S372">
            <v>3.4147050078751164E-2</v>
          </cell>
          <cell r="X372">
            <v>2.1607168989968062E-2</v>
          </cell>
          <cell r="AC372">
            <v>1.2773372677603171E-2</v>
          </cell>
          <cell r="AH372">
            <v>1.5463615310295331E-2</v>
          </cell>
          <cell r="AM372">
            <v>1.5839669421487602E-2</v>
          </cell>
          <cell r="AN372">
            <v>1.0730443941325579E-2</v>
          </cell>
          <cell r="AO372">
            <v>4.9594677376570331E-3</v>
          </cell>
          <cell r="AP372">
            <v>2.5978011394312737E-3</v>
          </cell>
          <cell r="AQ372">
            <v>2.4987306715180736E-3</v>
          </cell>
          <cell r="AR372">
            <v>2.4052608261046879E-3</v>
          </cell>
          <cell r="AS372">
            <v>2.314925462062644E-3</v>
          </cell>
        </row>
        <row r="373">
          <cell r="F373">
            <v>4.9906367041198503E-2</v>
          </cell>
          <cell r="G373">
            <v>5.1117946116611405E-2</v>
          </cell>
          <cell r="H373">
            <v>2.9713493157717187E-2</v>
          </cell>
          <cell r="I373">
            <v>4.2733037463976942E-2</v>
          </cell>
          <cell r="N373">
            <v>1.9290529413056364E-2</v>
          </cell>
          <cell r="S373">
            <v>2.5459747587180264E-2</v>
          </cell>
          <cell r="X373">
            <v>2.3497721234842173E-2</v>
          </cell>
          <cell r="AC373">
            <v>2.2140360551893012E-2</v>
          </cell>
          <cell r="AH373">
            <v>2.0102171823947725E-2</v>
          </cell>
          <cell r="AM373">
            <v>1.6302756102248704E-2</v>
          </cell>
          <cell r="AN373">
            <v>1.7115026956182926E-2</v>
          </cell>
          <cell r="AO373">
            <v>2.2392383330808469E-2</v>
          </cell>
          <cell r="AP373">
            <v>2.1945285816077006E-2</v>
          </cell>
          <cell r="AQ373">
            <v>2.2050636908749494E-2</v>
          </cell>
          <cell r="AR373">
            <v>2.220354617432297E-2</v>
          </cell>
          <cell r="AS373">
            <v>2.238784967523769E-2</v>
          </cell>
        </row>
        <row r="375">
          <cell r="F375">
            <v>4.7378277153558052E-2</v>
          </cell>
          <cell r="G375">
            <v>4.7014274211718929E-2</v>
          </cell>
          <cell r="H375">
            <v>4.5710462884465897E-2</v>
          </cell>
          <cell r="I375">
            <v>4.8112762458559076E-2</v>
          </cell>
          <cell r="N375">
            <v>4.0545551929030983E-2</v>
          </cell>
          <cell r="S375">
            <v>3.8887638068516917E-2</v>
          </cell>
          <cell r="X375">
            <v>2.8242496899009536E-2</v>
          </cell>
          <cell r="AC375">
            <v>2.5228203280273948E-2</v>
          </cell>
          <cell r="AH375">
            <v>2.6066663858695011E-2</v>
          </cell>
          <cell r="AM375">
            <v>2.5508393080914859E-2</v>
          </cell>
          <cell r="AN375">
            <v>2.3764925025649874E-2</v>
          </cell>
          <cell r="AO375">
            <v>2.8575786163108581E-2</v>
          </cell>
          <cell r="AP375">
            <v>2.6039282852645271E-2</v>
          </cell>
          <cell r="AQ375">
            <v>2.7594413633390068E-2</v>
          </cell>
          <cell r="AR375">
            <v>2.9488179108284541E-2</v>
          </cell>
          <cell r="AS375">
            <v>3.0995762324695475E-2</v>
          </cell>
        </row>
        <row r="379">
          <cell r="F379">
            <v>0.23356432660439891</v>
          </cell>
          <cell r="G379">
            <v>0.27273371104815863</v>
          </cell>
          <cell r="H379">
            <v>0.37049607344457541</v>
          </cell>
          <cell r="I379">
            <v>0.29048852796471192</v>
          </cell>
          <cell r="N379">
            <v>0.3069646620091544</v>
          </cell>
          <cell r="S379">
            <v>0.24477949326999204</v>
          </cell>
          <cell r="X379">
            <v>0.35638672185957654</v>
          </cell>
          <cell r="AC379">
            <v>0.33155136672998448</v>
          </cell>
          <cell r="AH379">
            <v>0.37622433038783076</v>
          </cell>
          <cell r="AM379">
            <v>0.34746875620969375</v>
          </cell>
          <cell r="AN379">
            <v>0.33215254325884047</v>
          </cell>
          <cell r="AO379">
            <v>0.36572750387698949</v>
          </cell>
          <cell r="AP379">
            <v>0.32466339077641532</v>
          </cell>
          <cell r="AQ379">
            <v>0.34148508124610033</v>
          </cell>
          <cell r="AR379">
            <v>0.34062425986636247</v>
          </cell>
          <cell r="AS379">
            <v>0.36897377937618492</v>
          </cell>
        </row>
        <row r="380">
          <cell r="F380">
            <v>8.110876770111479E-2</v>
          </cell>
          <cell r="G380">
            <v>8.9878959567344832E-2</v>
          </cell>
          <cell r="H380">
            <v>0.20073196451833014</v>
          </cell>
          <cell r="I380">
            <v>0.13175712266018211</v>
          </cell>
          <cell r="N380">
            <v>0.15617518670199951</v>
          </cell>
          <cell r="S380">
            <v>0.1361793349168646</v>
          </cell>
          <cell r="X380">
            <v>0.25697580003184206</v>
          </cell>
          <cell r="AC380">
            <v>0.22239034449817294</v>
          </cell>
          <cell r="AH380">
            <v>0.24673633233922615</v>
          </cell>
          <cell r="AM380">
            <v>0.22019853481656687</v>
          </cell>
          <cell r="AN380">
            <v>0.20205174123497427</v>
          </cell>
          <cell r="AO380">
            <v>0.21452728590192199</v>
          </cell>
          <cell r="AP380">
            <v>0.19768882590304176</v>
          </cell>
          <cell r="AQ380">
            <v>0.21188820874442285</v>
          </cell>
          <cell r="AR380">
            <v>0.20625649498266649</v>
          </cell>
          <cell r="AS380">
            <v>0.22978052050739592</v>
          </cell>
        </row>
        <row r="381">
          <cell r="F381">
            <v>0.15245555890328413</v>
          </cell>
          <cell r="G381">
            <v>0.18285475148081379</v>
          </cell>
          <cell r="H381">
            <v>0.16976410892624527</v>
          </cell>
          <cell r="I381">
            <v>0.15873140530452978</v>
          </cell>
          <cell r="N381">
            <v>0.15078947530715492</v>
          </cell>
          <cell r="S381">
            <v>0.10860015835312746</v>
          </cell>
          <cell r="X381">
            <v>9.941092182773445E-2</v>
          </cell>
          <cell r="AC381">
            <v>0.10916102223181155</v>
          </cell>
          <cell r="AH381">
            <v>0.12948799804860459</v>
          </cell>
          <cell r="AM381">
            <v>0.12727022139312688</v>
          </cell>
          <cell r="AN381">
            <v>0.1301008020238662</v>
          </cell>
          <cell r="AO381">
            <v>0.1512002179750675</v>
          </cell>
          <cell r="AP381">
            <v>0.12697456487337355</v>
          </cell>
          <cell r="AQ381">
            <v>0.12959687250167748</v>
          </cell>
          <cell r="AR381">
            <v>0.13436776488369595</v>
          </cell>
          <cell r="AS381">
            <v>0.13919325886878897</v>
          </cell>
        </row>
        <row r="397">
          <cell r="B397">
            <v>1987</v>
          </cell>
          <cell r="C397">
            <v>1988</v>
          </cell>
          <cell r="D397">
            <v>1989</v>
          </cell>
          <cell r="E397">
            <v>1990</v>
          </cell>
          <cell r="F397">
            <v>1991</v>
          </cell>
          <cell r="G397">
            <v>1992</v>
          </cell>
          <cell r="H397">
            <v>1993</v>
          </cell>
          <cell r="I397">
            <v>1994</v>
          </cell>
          <cell r="J397" t="str">
            <v>1995</v>
          </cell>
          <cell r="K397" t="str">
            <v>1995</v>
          </cell>
          <cell r="L397" t="str">
            <v>1995</v>
          </cell>
          <cell r="M397" t="str">
            <v>1995</v>
          </cell>
          <cell r="N397">
            <v>1995</v>
          </cell>
          <cell r="O397">
            <v>1996</v>
          </cell>
          <cell r="P397">
            <v>1996</v>
          </cell>
          <cell r="Q397">
            <v>1996</v>
          </cell>
          <cell r="R397">
            <v>1996</v>
          </cell>
          <cell r="S397">
            <v>1996</v>
          </cell>
          <cell r="T397">
            <v>1997</v>
          </cell>
          <cell r="U397">
            <v>1997</v>
          </cell>
          <cell r="V397">
            <v>1997</v>
          </cell>
          <cell r="W397">
            <v>1997</v>
          </cell>
          <cell r="X397">
            <v>1997</v>
          </cell>
          <cell r="Y397">
            <v>1998</v>
          </cell>
          <cell r="Z397">
            <v>1998</v>
          </cell>
          <cell r="AA397">
            <v>1998</v>
          </cell>
          <cell r="AB397">
            <v>1998</v>
          </cell>
          <cell r="AC397">
            <v>1998</v>
          </cell>
          <cell r="AD397">
            <v>1998</v>
          </cell>
          <cell r="AE397">
            <v>1998</v>
          </cell>
          <cell r="AF397">
            <v>1998</v>
          </cell>
          <cell r="AG397">
            <v>1998</v>
          </cell>
          <cell r="AH397">
            <v>1998</v>
          </cell>
          <cell r="AN397">
            <v>1999</v>
          </cell>
          <cell r="AO397">
            <v>2000</v>
          </cell>
          <cell r="AP397">
            <v>2001</v>
          </cell>
          <cell r="AQ397">
            <v>2002</v>
          </cell>
          <cell r="AR397">
            <v>2003</v>
          </cell>
          <cell r="AS397">
            <v>2004</v>
          </cell>
        </row>
        <row r="398">
          <cell r="J398" t="str">
            <v>Q1</v>
          </cell>
          <cell r="K398" t="str">
            <v>Q2</v>
          </cell>
          <cell r="L398" t="str">
            <v>Q3</v>
          </cell>
          <cell r="M398" t="str">
            <v>Q4</v>
          </cell>
          <cell r="O398" t="str">
            <v>Q1</v>
          </cell>
          <cell r="P398" t="str">
            <v>Q2</v>
          </cell>
          <cell r="Q398" t="str">
            <v>Q3</v>
          </cell>
          <cell r="R398" t="str">
            <v>Q4</v>
          </cell>
          <cell r="T398" t="str">
            <v>Q1</v>
          </cell>
          <cell r="U398" t="str">
            <v>Q2</v>
          </cell>
          <cell r="V398" t="str">
            <v>Q3</v>
          </cell>
          <cell r="W398" t="str">
            <v>Q4</v>
          </cell>
          <cell r="Y398" t="str">
            <v>Q1</v>
          </cell>
          <cell r="Z398" t="str">
            <v>Q2</v>
          </cell>
          <cell r="AA398" t="str">
            <v>Q3</v>
          </cell>
          <cell r="AB398" t="str">
            <v>Q4</v>
          </cell>
          <cell r="AD398" t="str">
            <v>Q1</v>
          </cell>
          <cell r="AE398" t="str">
            <v>Q2</v>
          </cell>
          <cell r="AF398" t="str">
            <v>Q3</v>
          </cell>
          <cell r="AG398" t="str">
            <v>Q4</v>
          </cell>
        </row>
        <row r="399">
          <cell r="O399" t="str">
            <v>Prel.</v>
          </cell>
          <cell r="P399" t="str">
            <v>Prel.</v>
          </cell>
          <cell r="Q399" t="str">
            <v>Prel.</v>
          </cell>
          <cell r="R399" t="str">
            <v>Prel.</v>
          </cell>
          <cell r="S399" t="str">
            <v>Prel.</v>
          </cell>
          <cell r="T399" t="str">
            <v>Prel.</v>
          </cell>
          <cell r="U399" t="str">
            <v>Prel.</v>
          </cell>
          <cell r="V399" t="str">
            <v>Prel.</v>
          </cell>
          <cell r="W399" t="str">
            <v>Prel.</v>
          </cell>
          <cell r="X399" t="str">
            <v>Prel.</v>
          </cell>
          <cell r="Y399" t="str">
            <v>Prog.</v>
          </cell>
          <cell r="Z399" t="str">
            <v>Prog.</v>
          </cell>
          <cell r="AA399" t="str">
            <v>Prog.</v>
          </cell>
          <cell r="AB399" t="str">
            <v>Prog.</v>
          </cell>
          <cell r="AC399" t="str">
            <v>Prog.</v>
          </cell>
          <cell r="AD399" t="str">
            <v>Prog.</v>
          </cell>
          <cell r="AE399" t="str">
            <v>Prog.</v>
          </cell>
          <cell r="AF399" t="str">
            <v>Prog.</v>
          </cell>
          <cell r="AG399" t="str">
            <v>Prog.</v>
          </cell>
          <cell r="AH399" t="str">
            <v>Prog.</v>
          </cell>
          <cell r="AN399" t="str">
            <v>Proj.</v>
          </cell>
          <cell r="AO399" t="str">
            <v>Proj.</v>
          </cell>
          <cell r="AP399" t="str">
            <v>Proj.</v>
          </cell>
          <cell r="AQ399" t="str">
            <v>Proj.</v>
          </cell>
          <cell r="AR399" t="str">
            <v>Proj.</v>
          </cell>
          <cell r="AS399" t="str">
            <v>Proj.</v>
          </cell>
        </row>
        <row r="401">
          <cell r="H401">
            <v>26273.313999999998</v>
          </cell>
          <cell r="I401">
            <v>27723.823560000004</v>
          </cell>
          <cell r="N401">
            <v>27813.042740000004</v>
          </cell>
          <cell r="S401">
            <v>19097.420000000006</v>
          </cell>
          <cell r="X401">
            <v>17968.229999999996</v>
          </cell>
          <cell r="AC401">
            <v>14660.666570000001</v>
          </cell>
          <cell r="AH401">
            <v>21883.953370649906</v>
          </cell>
          <cell r="AN401">
            <v>29038.854912527429</v>
          </cell>
          <cell r="AO401">
            <v>36336.769359564038</v>
          </cell>
          <cell r="AP401">
            <v>43689.001483661101</v>
          </cell>
          <cell r="AQ401">
            <v>51875.02546499492</v>
          </cell>
          <cell r="AR401">
            <v>61452.34221033557</v>
          </cell>
          <cell r="AS401">
            <v>71833.375895431891</v>
          </cell>
        </row>
        <row r="403">
          <cell r="H403">
            <v>37285.313999999998</v>
          </cell>
          <cell r="I403">
            <v>37441.823560000004</v>
          </cell>
          <cell r="N403">
            <v>35883.042740000004</v>
          </cell>
          <cell r="S403">
            <v>34136.420000000006</v>
          </cell>
          <cell r="X403">
            <v>36247.229999999996</v>
          </cell>
          <cell r="AC403">
            <v>33581.666570000001</v>
          </cell>
          <cell r="AH403">
            <v>37064.514999999999</v>
          </cell>
          <cell r="AN403">
            <v>45377.610239119429</v>
          </cell>
          <cell r="AO403">
            <v>51536.436773404035</v>
          </cell>
          <cell r="AP403">
            <v>56829.50871286555</v>
          </cell>
          <cell r="AQ403">
            <v>62581.209877473899</v>
          </cell>
          <cell r="AR403">
            <v>66908.885997257632</v>
          </cell>
          <cell r="AS403">
            <v>72327.558982595816</v>
          </cell>
        </row>
        <row r="404">
          <cell r="H404">
            <v>35506.313999999998</v>
          </cell>
          <cell r="I404">
            <v>34948.823560000004</v>
          </cell>
          <cell r="N404">
            <v>34394.042740000004</v>
          </cell>
          <cell r="S404">
            <v>32340.420000000006</v>
          </cell>
          <cell r="X404">
            <v>34169.229999999996</v>
          </cell>
          <cell r="AC404">
            <v>31468.344649999999</v>
          </cell>
          <cell r="AH404">
            <v>35154.514999999999</v>
          </cell>
          <cell r="AN404">
            <v>43720.017999999996</v>
          </cell>
          <cell r="AO404">
            <v>49290.941389365471</v>
          </cell>
          <cell r="AP404">
            <v>54473.489324589347</v>
          </cell>
          <cell r="AQ404">
            <v>60120.004393879572</v>
          </cell>
          <cell r="AR404">
            <v>64334.290735522118</v>
          </cell>
          <cell r="AS404">
            <v>69630.290535349268</v>
          </cell>
        </row>
        <row r="405">
          <cell r="H405">
            <v>30413.313999999998</v>
          </cell>
          <cell r="I405">
            <v>30471.823560000004</v>
          </cell>
          <cell r="N405">
            <v>30679.042740000001</v>
          </cell>
          <cell r="S405">
            <v>29303.420000000006</v>
          </cell>
          <cell r="X405">
            <v>30435.23</v>
          </cell>
          <cell r="AC405">
            <v>27785.344649999999</v>
          </cell>
          <cell r="AH405">
            <v>31724.890000000003</v>
          </cell>
          <cell r="AN405">
            <v>40494.017999999996</v>
          </cell>
          <cell r="AO405">
            <v>45998.141389365468</v>
          </cell>
          <cell r="AP405">
            <v>51659.689324589344</v>
          </cell>
          <cell r="AQ405">
            <v>58259.204393879569</v>
          </cell>
          <cell r="AR405">
            <v>64043.490735522115</v>
          </cell>
          <cell r="AS405">
            <v>71018.490535349265</v>
          </cell>
        </row>
        <row r="406">
          <cell r="H406">
            <v>25936.313999999998</v>
          </cell>
          <cell r="I406">
            <v>26122.823560000004</v>
          </cell>
          <cell r="N406">
            <v>26075.042740000001</v>
          </cell>
          <cell r="S406">
            <v>24587.540000000005</v>
          </cell>
          <cell r="X406">
            <v>23253.35</v>
          </cell>
          <cell r="AC406">
            <v>21796.574649999999</v>
          </cell>
          <cell r="AH406">
            <v>22058.010000000002</v>
          </cell>
          <cell r="AN406">
            <v>24124.957999999999</v>
          </cell>
          <cell r="AO406">
            <v>25939.172828571427</v>
          </cell>
          <cell r="AP406">
            <v>27844.449308571424</v>
          </cell>
          <cell r="AQ406">
            <v>30657.473602571426</v>
          </cell>
          <cell r="AR406">
            <v>32893.902875391424</v>
          </cell>
          <cell r="AS406">
            <v>35367.045606396023</v>
          </cell>
        </row>
        <row r="407">
          <cell r="H407">
            <v>4122</v>
          </cell>
          <cell r="I407">
            <v>3994</v>
          </cell>
          <cell r="N407">
            <v>4249</v>
          </cell>
          <cell r="S407">
            <v>4502.88</v>
          </cell>
          <cell r="X407">
            <v>6888.88</v>
          </cell>
          <cell r="AC407">
            <v>5948.77</v>
          </cell>
          <cell r="AH407">
            <v>9387.880000000001</v>
          </cell>
          <cell r="AN407">
            <v>16090.060000000001</v>
          </cell>
          <cell r="AO407">
            <v>19779.968560794045</v>
          </cell>
          <cell r="AP407">
            <v>23536.240016017924</v>
          </cell>
          <cell r="AQ407">
            <v>27322.730791308139</v>
          </cell>
          <cell r="AR407">
            <v>30870.58786013069</v>
          </cell>
          <cell r="AS407">
            <v>35372.444928953249</v>
          </cell>
        </row>
        <row r="408">
          <cell r="H408">
            <v>355</v>
          </cell>
          <cell r="I408">
            <v>355</v>
          </cell>
          <cell r="N408">
            <v>355</v>
          </cell>
          <cell r="S408">
            <v>213</v>
          </cell>
          <cell r="X408">
            <v>293</v>
          </cell>
          <cell r="AC408">
            <v>40</v>
          </cell>
          <cell r="AH408">
            <v>279</v>
          </cell>
          <cell r="AN408">
            <v>279</v>
          </cell>
          <cell r="AO408">
            <v>279</v>
          </cell>
          <cell r="AP408">
            <v>279</v>
          </cell>
          <cell r="AQ408">
            <v>279</v>
          </cell>
          <cell r="AR408">
            <v>279</v>
          </cell>
          <cell r="AS408">
            <v>279</v>
          </cell>
        </row>
        <row r="409">
          <cell r="H409">
            <v>5093</v>
          </cell>
          <cell r="I409">
            <v>4477</v>
          </cell>
          <cell r="N409">
            <v>3715</v>
          </cell>
          <cell r="S409">
            <v>3037</v>
          </cell>
          <cell r="X409">
            <v>3734</v>
          </cell>
          <cell r="AC409">
            <v>3683</v>
          </cell>
          <cell r="AH409">
            <v>3429.625</v>
          </cell>
          <cell r="AN409">
            <v>3226</v>
          </cell>
          <cell r="AO409">
            <v>3292.8</v>
          </cell>
          <cell r="AP409">
            <v>2813.8</v>
          </cell>
          <cell r="AQ409">
            <v>1860.8000000000002</v>
          </cell>
          <cell r="AR409">
            <v>290.80000000000018</v>
          </cell>
          <cell r="AS409">
            <v>-1388.1999999999998</v>
          </cell>
        </row>
        <row r="410">
          <cell r="H410">
            <v>1779</v>
          </cell>
          <cell r="I410">
            <v>2493</v>
          </cell>
          <cell r="N410">
            <v>1489</v>
          </cell>
          <cell r="S410">
            <v>1796</v>
          </cell>
          <cell r="X410">
            <v>2078</v>
          </cell>
          <cell r="AC410">
            <v>2113.3219200000003</v>
          </cell>
          <cell r="AH410">
            <v>1910</v>
          </cell>
          <cell r="AN410">
            <v>1657.5922391194347</v>
          </cell>
          <cell r="AO410">
            <v>2245.4953840385647</v>
          </cell>
          <cell r="AP410">
            <v>2356.0193882762023</v>
          </cell>
          <cell r="AQ410">
            <v>2461.2054835943268</v>
          </cell>
          <cell r="AR410">
            <v>2574.5952617355206</v>
          </cell>
          <cell r="AS410">
            <v>2697.2684472465489</v>
          </cell>
        </row>
        <row r="411">
          <cell r="H411">
            <v>2</v>
          </cell>
          <cell r="I411">
            <v>0</v>
          </cell>
          <cell r="N411">
            <v>135</v>
          </cell>
          <cell r="S411">
            <v>0</v>
          </cell>
          <cell r="X411">
            <v>0</v>
          </cell>
          <cell r="AC411">
            <v>0</v>
          </cell>
          <cell r="AH411">
            <v>0</v>
          </cell>
          <cell r="AN411">
            <v>0</v>
          </cell>
          <cell r="AO411">
            <v>0</v>
          </cell>
          <cell r="AP411">
            <v>0</v>
          </cell>
          <cell r="AQ411">
            <v>0</v>
          </cell>
          <cell r="AR411">
            <v>0</v>
          </cell>
          <cell r="AS411">
            <v>0</v>
          </cell>
        </row>
        <row r="412">
          <cell r="H412">
            <v>1777</v>
          </cell>
          <cell r="I412">
            <v>2493</v>
          </cell>
          <cell r="N412">
            <v>1354</v>
          </cell>
          <cell r="S412">
            <v>1796</v>
          </cell>
          <cell r="X412">
            <v>2078</v>
          </cell>
          <cell r="AC412">
            <v>2113.3219200000003</v>
          </cell>
          <cell r="AH412">
            <v>1910</v>
          </cell>
          <cell r="AN412">
            <v>1657.5922391194347</v>
          </cell>
          <cell r="AO412">
            <v>2245.4953840385647</v>
          </cell>
          <cell r="AP412">
            <v>2356.0193882762023</v>
          </cell>
          <cell r="AQ412">
            <v>2461.2054835943268</v>
          </cell>
          <cell r="AR412">
            <v>2574.5952617355206</v>
          </cell>
          <cell r="AS412">
            <v>2697.2684472465489</v>
          </cell>
        </row>
        <row r="414">
          <cell r="H414">
            <v>11012</v>
          </cell>
          <cell r="I414">
            <v>9718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8070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15039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18279</v>
          </cell>
          <cell r="AC414">
            <v>18921</v>
          </cell>
          <cell r="AH414">
            <v>15180.561629350095</v>
          </cell>
          <cell r="AN414">
            <v>16338.755326592</v>
          </cell>
          <cell r="AO414">
            <v>15199.667413839999</v>
          </cell>
          <cell r="AP414">
            <v>13140.507229204452</v>
          </cell>
          <cell r="AQ414">
            <v>10706.184412478977</v>
          </cell>
          <cell r="AR414">
            <v>5456.5437869220623</v>
          </cell>
          <cell r="AS414">
            <v>494.18308716391994</v>
          </cell>
        </row>
        <row r="415">
          <cell r="H415">
            <v>9205</v>
          </cell>
          <cell r="I415">
            <v>8246</v>
          </cell>
          <cell r="N415">
            <v>7100</v>
          </cell>
          <cell r="S415">
            <v>13625</v>
          </cell>
          <cell r="X415">
            <v>16881</v>
          </cell>
          <cell r="AC415">
            <v>17523</v>
          </cell>
          <cell r="AH415">
            <v>13782.561629350095</v>
          </cell>
          <cell r="AN415">
            <v>14940.755326592</v>
          </cell>
          <cell r="AO415">
            <v>13801.667413839999</v>
          </cell>
          <cell r="AP415">
            <v>11742.507229204452</v>
          </cell>
          <cell r="AQ415">
            <v>9308.1844124789768</v>
          </cell>
          <cell r="AR415">
            <v>4058.5437869220627</v>
          </cell>
          <cell r="AS415">
            <v>-903.81691283608006</v>
          </cell>
        </row>
        <row r="416">
          <cell r="H416">
            <v>8324</v>
          </cell>
          <cell r="I416">
            <v>7262</v>
          </cell>
          <cell r="N416">
            <v>6194</v>
          </cell>
          <cell r="S416">
            <v>12038</v>
          </cell>
          <cell r="X416">
            <v>15659</v>
          </cell>
          <cell r="AC416">
            <v>15204</v>
          </cell>
          <cell r="AH416">
            <v>12205.561629350095</v>
          </cell>
          <cell r="AN416">
            <v>14737.755326592</v>
          </cell>
          <cell r="AO416">
            <v>13598.667413839999</v>
          </cell>
          <cell r="AP416">
            <v>11216.507229204452</v>
          </cell>
          <cell r="AQ416">
            <v>8439.1844124789768</v>
          </cell>
          <cell r="AR416">
            <v>2825.5437869220627</v>
          </cell>
          <cell r="AS416">
            <v>-2500.8169128360801</v>
          </cell>
        </row>
        <row r="417">
          <cell r="H417">
            <v>881</v>
          </cell>
          <cell r="I417">
            <v>984</v>
          </cell>
          <cell r="N417">
            <v>906</v>
          </cell>
          <cell r="S417">
            <v>1587</v>
          </cell>
          <cell r="X417">
            <v>1222</v>
          </cell>
          <cell r="AC417">
            <v>2319</v>
          </cell>
          <cell r="AH417">
            <v>1577</v>
          </cell>
          <cell r="AN417">
            <v>203</v>
          </cell>
          <cell r="AO417">
            <v>203</v>
          </cell>
          <cell r="AP417">
            <v>526</v>
          </cell>
          <cell r="AQ417">
            <v>869</v>
          </cell>
          <cell r="AR417">
            <v>1233</v>
          </cell>
          <cell r="AS417">
            <v>1597</v>
          </cell>
        </row>
        <row r="418">
          <cell r="H418">
            <v>300</v>
          </cell>
          <cell r="I418">
            <v>300</v>
          </cell>
          <cell r="N418">
            <v>300</v>
          </cell>
          <cell r="S418">
            <v>600</v>
          </cell>
          <cell r="X418">
            <v>600</v>
          </cell>
          <cell r="AC418">
            <v>600</v>
          </cell>
          <cell r="AH418">
            <v>600</v>
          </cell>
          <cell r="AN418">
            <v>600</v>
          </cell>
          <cell r="AO418">
            <v>600</v>
          </cell>
          <cell r="AP418">
            <v>600</v>
          </cell>
          <cell r="AQ418">
            <v>600</v>
          </cell>
          <cell r="AR418">
            <v>600</v>
          </cell>
          <cell r="AS418">
            <v>600</v>
          </cell>
        </row>
        <row r="419">
          <cell r="H419">
            <v>1507</v>
          </cell>
          <cell r="I419">
            <v>1172</v>
          </cell>
          <cell r="N419">
            <v>670</v>
          </cell>
          <cell r="S419">
            <v>814</v>
          </cell>
          <cell r="X419">
            <v>798</v>
          </cell>
          <cell r="AC419">
            <v>798</v>
          </cell>
          <cell r="AH419">
            <v>798</v>
          </cell>
          <cell r="AN419">
            <v>798</v>
          </cell>
          <cell r="AO419">
            <v>798</v>
          </cell>
          <cell r="AP419">
            <v>798</v>
          </cell>
          <cell r="AQ419">
            <v>798</v>
          </cell>
          <cell r="AR419">
            <v>798</v>
          </cell>
          <cell r="AS419">
            <v>798</v>
          </cell>
        </row>
        <row r="420">
          <cell r="H420">
            <v>20154</v>
          </cell>
          <cell r="I420">
            <v>16054</v>
          </cell>
          <cell r="J420">
            <v>16334</v>
          </cell>
          <cell r="K420">
            <v>16878</v>
          </cell>
          <cell r="L420">
            <v>17247</v>
          </cell>
          <cell r="M420">
            <v>17303</v>
          </cell>
          <cell r="N420">
            <v>17303</v>
          </cell>
          <cell r="O420">
            <v>18401</v>
          </cell>
          <cell r="P420">
            <v>18106</v>
          </cell>
          <cell r="Q420">
            <v>18403</v>
          </cell>
          <cell r="R420">
            <v>17582</v>
          </cell>
          <cell r="S420">
            <v>17582</v>
          </cell>
          <cell r="T420">
            <v>18458</v>
          </cell>
          <cell r="U420">
            <v>19466</v>
          </cell>
          <cell r="V420">
            <v>20405</v>
          </cell>
          <cell r="W420">
            <v>21514</v>
          </cell>
          <cell r="X420">
            <v>21514</v>
          </cell>
          <cell r="Y420">
            <v>23508.296249999999</v>
          </cell>
          <cell r="Z420">
            <v>23890.243268294926</v>
          </cell>
          <cell r="AA420">
            <v>23705.59097340771</v>
          </cell>
          <cell r="AB420">
            <v>24368.407438863185</v>
          </cell>
          <cell r="AC420">
            <v>21587.407438863185</v>
          </cell>
          <cell r="AD420">
            <v>22751</v>
          </cell>
          <cell r="AE420">
            <v>23491</v>
          </cell>
          <cell r="AF420">
            <v>25629.319374999999</v>
          </cell>
          <cell r="AG420">
            <v>26936.225418480979</v>
          </cell>
          <cell r="AH420">
            <v>23880.225418480979</v>
          </cell>
          <cell r="AN420">
            <v>28839.06943774212</v>
          </cell>
          <cell r="AO420">
            <v>33358.412774536249</v>
          </cell>
          <cell r="AP420">
            <v>23215.279051501348</v>
          </cell>
          <cell r="AQ420">
            <v>22697.97923162657</v>
          </cell>
          <cell r="AR420">
            <v>23908.596940812953</v>
          </cell>
          <cell r="AS420">
            <v>24710.338443981462</v>
          </cell>
        </row>
        <row r="423">
          <cell r="H423">
            <v>43.882627080919342</v>
          </cell>
          <cell r="I423">
            <v>47.521989203135455</v>
          </cell>
          <cell r="N423">
            <v>36.032795100239348</v>
          </cell>
          <cell r="S423">
            <v>27.072132113940324</v>
          </cell>
          <cell r="X423">
            <v>20.318212686406547</v>
          </cell>
          <cell r="AC423">
            <v>15.359346851940314</v>
          </cell>
          <cell r="AH423">
            <v>23.032198473511222</v>
          </cell>
          <cell r="AN423">
            <v>29.983295823622726</v>
          </cell>
          <cell r="AO423">
            <v>36.235517306614931</v>
          </cell>
          <cell r="AP423">
            <v>40.694386020288412</v>
          </cell>
          <cell r="AQ423">
            <v>46.476304347015613</v>
          </cell>
          <cell r="AR423">
            <v>52.997064745147831</v>
          </cell>
          <cell r="AS423">
            <v>59.62309101466947</v>
          </cell>
        </row>
        <row r="425">
          <cell r="H425">
            <v>30415.313999999998</v>
          </cell>
          <cell r="I425">
            <v>30471.823560000004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30814.042740000001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29303.420000000006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30435.23</v>
          </cell>
          <cell r="AC425">
            <v>27785.344649999999</v>
          </cell>
          <cell r="AH425">
            <v>31724.890000000003</v>
          </cell>
          <cell r="AN425">
            <v>40494.017999999996</v>
          </cell>
          <cell r="AO425">
            <v>45998.141389365468</v>
          </cell>
          <cell r="AP425">
            <v>51659.689324589344</v>
          </cell>
          <cell r="AQ425">
            <v>58259.204393879569</v>
          </cell>
          <cell r="AR425">
            <v>64043.490735522115</v>
          </cell>
          <cell r="AS425">
            <v>71018.490535349265</v>
          </cell>
        </row>
        <row r="426">
          <cell r="H426">
            <v>50.800743363059006</v>
          </cell>
          <cell r="I426">
            <v>52.232393814086464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39.920698308337542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41.539959723893652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34.415714641881877</v>
          </cell>
          <cell r="AC426">
            <v>29.109504935699121</v>
          </cell>
          <cell r="AH426">
            <v>33.389486380934081</v>
          </cell>
          <cell r="AN426">
            <v>41.811019216784572</v>
          </cell>
          <cell r="AO426">
            <v>45.869968017609992</v>
          </cell>
          <cell r="AP426">
            <v>48.118731664060078</v>
          </cell>
          <cell r="AQ426">
            <v>52.196071041007272</v>
          </cell>
          <cell r="AR426">
            <v>55.231695049125236</v>
          </cell>
          <cell r="AS426">
            <v>58.94672040859556</v>
          </cell>
        </row>
        <row r="428">
          <cell r="H428">
            <v>20910.313999999998</v>
          </cell>
          <cell r="I428">
            <v>21925.823560000004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23414.042740000001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15078.420000000006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12954.23</v>
          </cell>
          <cell r="AC428">
            <v>9662.3446499999991</v>
          </cell>
          <cell r="AH428">
            <v>17342.328370649906</v>
          </cell>
          <cell r="AN428">
            <v>24953.262673407997</v>
          </cell>
          <cell r="AO428">
            <v>31596.47397552547</v>
          </cell>
          <cell r="AP428">
            <v>39317.182095384895</v>
          </cell>
          <cell r="AQ428">
            <v>48351.01998140059</v>
          </cell>
          <cell r="AR428">
            <v>59384.946948600053</v>
          </cell>
          <cell r="AS428">
            <v>71322.30744818534</v>
          </cell>
        </row>
        <row r="429">
          <cell r="H429">
            <v>34.925153005324219</v>
          </cell>
          <cell r="I429">
            <v>37.583515427919316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30.33373271689247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21.374875680038461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14.648454540521149</v>
          </cell>
          <cell r="AC429">
            <v>10.122820962726513</v>
          </cell>
          <cell r="AH429">
            <v>18.25227564053025</v>
          </cell>
          <cell r="AN429">
            <v>25.764826428420488</v>
          </cell>
          <cell r="AO429">
            <v>31.508430709369428</v>
          </cell>
          <cell r="AP429">
            <v>36.622228274499058</v>
          </cell>
          <cell r="AQ429">
            <v>43.319048039033618</v>
          </cell>
          <cell r="AR429">
            <v>51.214124069510227</v>
          </cell>
          <cell r="AS429">
            <v>59.19889432107032</v>
          </cell>
        </row>
        <row r="436">
          <cell r="B436">
            <v>1987</v>
          </cell>
          <cell r="C436">
            <v>1988</v>
          </cell>
          <cell r="D436">
            <v>1989</v>
          </cell>
          <cell r="E436">
            <v>1990</v>
          </cell>
          <cell r="F436">
            <v>1991</v>
          </cell>
          <cell r="G436">
            <v>1992</v>
          </cell>
          <cell r="H436">
            <v>1993</v>
          </cell>
          <cell r="I436">
            <v>1994</v>
          </cell>
          <cell r="J436" t="str">
            <v>1995</v>
          </cell>
          <cell r="K436" t="str">
            <v>1995</v>
          </cell>
          <cell r="L436" t="str">
            <v>1995</v>
          </cell>
          <cell r="M436" t="str">
            <v>1995</v>
          </cell>
          <cell r="N436">
            <v>1995</v>
          </cell>
          <cell r="O436">
            <v>1996</v>
          </cell>
          <cell r="P436">
            <v>1996</v>
          </cell>
          <cell r="Q436">
            <v>1996</v>
          </cell>
          <cell r="R436">
            <v>1996</v>
          </cell>
          <cell r="S436">
            <v>1996</v>
          </cell>
          <cell r="T436">
            <v>1997</v>
          </cell>
          <cell r="U436">
            <v>1997</v>
          </cell>
          <cell r="V436">
            <v>1997</v>
          </cell>
          <cell r="W436">
            <v>1997</v>
          </cell>
          <cell r="X436">
            <v>1997</v>
          </cell>
          <cell r="Y436">
            <v>1998</v>
          </cell>
          <cell r="Z436">
            <v>1998</v>
          </cell>
          <cell r="AA436">
            <v>1998</v>
          </cell>
          <cell r="AB436">
            <v>1998</v>
          </cell>
          <cell r="AC436">
            <v>1998</v>
          </cell>
          <cell r="AD436">
            <v>1998</v>
          </cell>
          <cell r="AE436">
            <v>1998</v>
          </cell>
          <cell r="AF436">
            <v>1998</v>
          </cell>
          <cell r="AG436">
            <v>1998</v>
          </cell>
          <cell r="AH436">
            <v>1998</v>
          </cell>
          <cell r="AN436">
            <v>1999</v>
          </cell>
          <cell r="AO436">
            <v>2000</v>
          </cell>
          <cell r="AP436">
            <v>2001</v>
          </cell>
          <cell r="AQ436">
            <v>2002</v>
          </cell>
          <cell r="AR436">
            <v>2003</v>
          </cell>
          <cell r="AS436">
            <v>2004</v>
          </cell>
        </row>
        <row r="437">
          <cell r="J437" t="str">
            <v>Q1</v>
          </cell>
          <cell r="K437" t="str">
            <v>Q2</v>
          </cell>
          <cell r="L437" t="str">
            <v>Q3</v>
          </cell>
          <cell r="M437" t="str">
            <v>Q4</v>
          </cell>
          <cell r="O437" t="str">
            <v>Q1</v>
          </cell>
          <cell r="P437" t="str">
            <v>Q2</v>
          </cell>
          <cell r="Q437" t="str">
            <v>Q3</v>
          </cell>
          <cell r="R437" t="str">
            <v>Q4</v>
          </cell>
          <cell r="T437" t="str">
            <v>Q1</v>
          </cell>
          <cell r="U437" t="str">
            <v>Q2</v>
          </cell>
          <cell r="V437" t="str">
            <v>Q3</v>
          </cell>
          <cell r="W437" t="str">
            <v>Q4</v>
          </cell>
          <cell r="Y437" t="str">
            <v>Q1</v>
          </cell>
          <cell r="Z437" t="str">
            <v>Q2</v>
          </cell>
          <cell r="AA437" t="str">
            <v>Q3</v>
          </cell>
          <cell r="AB437" t="str">
            <v>Q4</v>
          </cell>
          <cell r="AD437" t="str">
            <v>Q1</v>
          </cell>
          <cell r="AE437" t="str">
            <v>Q2</v>
          </cell>
          <cell r="AF437" t="str">
            <v>Q3</v>
          </cell>
          <cell r="AG437" t="str">
            <v>Q4</v>
          </cell>
        </row>
        <row r="438">
          <cell r="O438" t="str">
            <v>Prel.</v>
          </cell>
          <cell r="P438" t="str">
            <v>Prel.</v>
          </cell>
          <cell r="Q438" t="str">
            <v>Prel.</v>
          </cell>
          <cell r="R438" t="str">
            <v>Prel.</v>
          </cell>
          <cell r="S438" t="str">
            <v>Prel.</v>
          </cell>
          <cell r="T438" t="str">
            <v>Prel.</v>
          </cell>
          <cell r="U438" t="str">
            <v>Prel.</v>
          </cell>
          <cell r="V438" t="str">
            <v>Prel.</v>
          </cell>
          <cell r="W438" t="str">
            <v>Prel.</v>
          </cell>
          <cell r="X438" t="str">
            <v>Prel.</v>
          </cell>
          <cell r="Y438" t="str">
            <v>Prog.</v>
          </cell>
          <cell r="Z438" t="str">
            <v>Prog.</v>
          </cell>
          <cell r="AA438" t="str">
            <v>Prog.</v>
          </cell>
          <cell r="AB438" t="str">
            <v>Prog.</v>
          </cell>
          <cell r="AC438" t="str">
            <v>Prog.</v>
          </cell>
          <cell r="AD438" t="str">
            <v>Prog.</v>
          </cell>
          <cell r="AE438" t="str">
            <v>Prog.</v>
          </cell>
          <cell r="AF438" t="str">
            <v>Prog.</v>
          </cell>
          <cell r="AG438" t="str">
            <v>Prog.</v>
          </cell>
          <cell r="AH438" t="str">
            <v>Prog.</v>
          </cell>
          <cell r="AN438" t="str">
            <v>Proj.</v>
          </cell>
          <cell r="AO438" t="str">
            <v>Proj.</v>
          </cell>
          <cell r="AP438" t="str">
            <v>Proj.</v>
          </cell>
          <cell r="AQ438" t="str">
            <v>Proj.</v>
          </cell>
          <cell r="AR438" t="str">
            <v>Proj.</v>
          </cell>
          <cell r="AS438" t="str">
            <v>Proj.</v>
          </cell>
        </row>
        <row r="442">
          <cell r="E442">
            <v>29595.1</v>
          </cell>
          <cell r="F442">
            <v>29086.899999999998</v>
          </cell>
          <cell r="G442">
            <v>29750.3</v>
          </cell>
          <cell r="H442">
            <v>30623.313999999998</v>
          </cell>
          <cell r="I442">
            <v>30722.823560000001</v>
          </cell>
          <cell r="N442">
            <v>29959.042739999997</v>
          </cell>
        </row>
        <row r="444">
          <cell r="E444">
            <v>25233.1</v>
          </cell>
          <cell r="F444">
            <v>25068.899999999998</v>
          </cell>
          <cell r="G444">
            <v>25574.3</v>
          </cell>
          <cell r="H444">
            <v>25936.313999999998</v>
          </cell>
          <cell r="I444">
            <v>26122.823560000001</v>
          </cell>
          <cell r="N444">
            <v>26075.042739999997</v>
          </cell>
        </row>
        <row r="445">
          <cell r="I445">
            <v>23246.65956</v>
          </cell>
          <cell r="N445">
            <v>23232.629999999997</v>
          </cell>
        </row>
        <row r="446">
          <cell r="I446">
            <v>2876.1639999999998</v>
          </cell>
          <cell r="N446">
            <v>2842.4127399999998</v>
          </cell>
        </row>
        <row r="448">
          <cell r="E448">
            <v>4362</v>
          </cell>
          <cell r="F448">
            <v>4018</v>
          </cell>
          <cell r="G448">
            <v>4176</v>
          </cell>
          <cell r="H448">
            <v>4687</v>
          </cell>
          <cell r="I448">
            <v>4600</v>
          </cell>
          <cell r="N448">
            <v>3884</v>
          </cell>
        </row>
        <row r="449">
          <cell r="E449">
            <v>0</v>
          </cell>
          <cell r="F449">
            <v>177</v>
          </cell>
          <cell r="G449">
            <v>355</v>
          </cell>
          <cell r="H449">
            <v>355</v>
          </cell>
          <cell r="I449">
            <v>355</v>
          </cell>
          <cell r="N449">
            <v>355</v>
          </cell>
        </row>
        <row r="450">
          <cell r="E450">
            <v>3011.7427668</v>
          </cell>
          <cell r="F450">
            <v>3248.9785719000001</v>
          </cell>
          <cell r="G450">
            <v>2946.28125</v>
          </cell>
          <cell r="H450">
            <v>2679.4815199999998</v>
          </cell>
          <cell r="I450">
            <v>2642.4189999999999</v>
          </cell>
          <cell r="N450">
            <v>2238.6689999999999</v>
          </cell>
        </row>
        <row r="451">
          <cell r="E451">
            <v>1350.2572332</v>
          </cell>
          <cell r="F451">
            <v>592.02142809999987</v>
          </cell>
          <cell r="G451">
            <v>874.71875</v>
          </cell>
          <cell r="H451">
            <v>1652.5184800000002</v>
          </cell>
          <cell r="I451">
            <v>1602.5810000000001</v>
          </cell>
          <cell r="N451">
            <v>1290.3310000000001</v>
          </cell>
        </row>
        <row r="453">
          <cell r="E453">
            <v>9243</v>
          </cell>
          <cell r="F453">
            <v>11974</v>
          </cell>
          <cell r="G453">
            <v>10904</v>
          </cell>
          <cell r="H453">
            <v>10561</v>
          </cell>
          <cell r="I453">
            <v>9422</v>
          </cell>
          <cell r="N453">
            <v>8235</v>
          </cell>
        </row>
        <row r="455">
          <cell r="E455">
            <v>7360</v>
          </cell>
          <cell r="F455">
            <v>9743</v>
          </cell>
          <cell r="G455">
            <v>8613</v>
          </cell>
          <cell r="H455">
            <v>8324</v>
          </cell>
          <cell r="I455">
            <v>7230</v>
          </cell>
          <cell r="N455">
            <v>5464</v>
          </cell>
        </row>
        <row r="457">
          <cell r="E457">
            <v>1883</v>
          </cell>
          <cell r="F457">
            <v>2231</v>
          </cell>
          <cell r="G457">
            <v>2291</v>
          </cell>
          <cell r="H457">
            <v>2237</v>
          </cell>
          <cell r="I457">
            <v>2192</v>
          </cell>
          <cell r="N457">
            <v>2771</v>
          </cell>
        </row>
        <row r="458">
          <cell r="E458">
            <v>438</v>
          </cell>
          <cell r="F458">
            <v>789</v>
          </cell>
          <cell r="G458">
            <v>728</v>
          </cell>
          <cell r="H458">
            <v>881</v>
          </cell>
          <cell r="I458">
            <v>984</v>
          </cell>
          <cell r="N458">
            <v>906</v>
          </cell>
        </row>
        <row r="459">
          <cell r="E459">
            <v>1167</v>
          </cell>
          <cell r="F459">
            <v>1119</v>
          </cell>
          <cell r="G459">
            <v>1109</v>
          </cell>
          <cell r="H459">
            <v>983</v>
          </cell>
          <cell r="I459">
            <v>930</v>
          </cell>
          <cell r="N459">
            <v>959</v>
          </cell>
        </row>
        <row r="460">
          <cell r="E460">
            <v>278</v>
          </cell>
          <cell r="F460">
            <v>323</v>
          </cell>
          <cell r="G460">
            <v>454</v>
          </cell>
          <cell r="H460">
            <v>373</v>
          </cell>
          <cell r="I460">
            <v>278</v>
          </cell>
          <cell r="N460">
            <v>906</v>
          </cell>
        </row>
        <row r="462">
          <cell r="E462">
            <v>20352.099999999999</v>
          </cell>
          <cell r="F462">
            <v>17112.899999999998</v>
          </cell>
          <cell r="G462">
            <v>18846.3</v>
          </cell>
          <cell r="H462">
            <v>20062.313999999998</v>
          </cell>
          <cell r="I462">
            <v>21300.823560000001</v>
          </cell>
          <cell r="N462">
            <v>21724.042739999997</v>
          </cell>
        </row>
        <row r="464">
          <cell r="E464">
            <v>25233.1</v>
          </cell>
          <cell r="F464">
            <v>25068.899999999998</v>
          </cell>
          <cell r="G464">
            <v>25574.3</v>
          </cell>
          <cell r="H464">
            <v>25936.313999999998</v>
          </cell>
          <cell r="I464">
            <v>26122.823560000001</v>
          </cell>
          <cell r="N464">
            <v>26075.042739999997</v>
          </cell>
        </row>
        <row r="466">
          <cell r="E466">
            <v>-2998</v>
          </cell>
          <cell r="F466">
            <v>-5725</v>
          </cell>
          <cell r="G466">
            <v>-4437</v>
          </cell>
          <cell r="H466">
            <v>-3637</v>
          </cell>
          <cell r="I466">
            <v>-2630</v>
          </cell>
          <cell r="N466">
            <v>-1580</v>
          </cell>
        </row>
        <row r="468">
          <cell r="E468">
            <v>-1883</v>
          </cell>
          <cell r="F468">
            <v>-2231</v>
          </cell>
          <cell r="G468">
            <v>-2291</v>
          </cell>
          <cell r="H468">
            <v>-2237</v>
          </cell>
          <cell r="I468">
            <v>-2192</v>
          </cell>
          <cell r="N468">
            <v>-2771</v>
          </cell>
        </row>
        <row r="472">
          <cell r="E472">
            <v>61.156022024305706</v>
          </cell>
          <cell r="F472">
            <v>54.469850187265919</v>
          </cell>
          <cell r="G472">
            <v>49.247870218686025</v>
          </cell>
          <cell r="H472">
            <v>51.148152389298758</v>
          </cell>
          <cell r="I472">
            <v>52.662638194489908</v>
          </cell>
          <cell r="N472">
            <v>38.813015121758411</v>
          </cell>
        </row>
        <row r="474">
          <cell r="E474">
            <v>52.142280963453686</v>
          </cell>
          <cell r="F474">
            <v>46.945505617977531</v>
          </cell>
          <cell r="G474">
            <v>42.335028800843752</v>
          </cell>
          <cell r="H474">
            <v>43.319757648982822</v>
          </cell>
          <cell r="I474">
            <v>44.777681422155617</v>
          </cell>
          <cell r="N474">
            <v>33.781153722140481</v>
          </cell>
        </row>
        <row r="475">
          <cell r="I475">
            <v>39.847588202559081</v>
          </cell>
          <cell r="N475">
            <v>30.098706001185736</v>
          </cell>
        </row>
        <row r="476">
          <cell r="I476">
            <v>4.9300932195965403</v>
          </cell>
          <cell r="N476">
            <v>3.6824477209547437</v>
          </cell>
        </row>
        <row r="478">
          <cell r="E478">
            <v>9.0137410608520145</v>
          </cell>
          <cell r="F478">
            <v>7.5243445692883899</v>
          </cell>
          <cell r="G478">
            <v>6.9128414178422686</v>
          </cell>
          <cell r="H478">
            <v>7.8283947403159333</v>
          </cell>
          <cell r="I478">
            <v>7.8849567723342933</v>
          </cell>
          <cell r="N478">
            <v>5.0318613996179264</v>
          </cell>
        </row>
        <row r="479">
          <cell r="E479">
            <v>0</v>
          </cell>
          <cell r="F479">
            <v>0.33146067415730335</v>
          </cell>
          <cell r="G479">
            <v>0.58765773547270239</v>
          </cell>
          <cell r="H479">
            <v>0.59293367459188318</v>
          </cell>
          <cell r="I479">
            <v>0.6085129682997118</v>
          </cell>
          <cell r="N479">
            <v>0.45991524121121624</v>
          </cell>
        </row>
        <row r="480">
          <cell r="E480">
            <v>6.2235372402176106</v>
          </cell>
          <cell r="F480">
            <v>6.0842295353932583</v>
          </cell>
          <cell r="G480">
            <v>4.8771970913822056</v>
          </cell>
          <cell r="H480">
            <v>4.475365700435618</v>
          </cell>
          <cell r="I480">
            <v>4.5294259976945233</v>
          </cell>
          <cell r="N480">
            <v>2.9002760369776683</v>
          </cell>
        </row>
        <row r="481">
          <cell r="E481">
            <v>2.7902038206344049</v>
          </cell>
          <cell r="F481">
            <v>1.1086543597378276</v>
          </cell>
          <cell r="G481">
            <v>1.4479865909873604</v>
          </cell>
          <cell r="H481">
            <v>2.7600953652884326</v>
          </cell>
          <cell r="I481">
            <v>2.7470178063400574</v>
          </cell>
          <cell r="N481">
            <v>1.6716701214290419</v>
          </cell>
        </row>
        <row r="483">
          <cell r="E483">
            <v>19.099956126881057</v>
          </cell>
          <cell r="F483">
            <v>22.423220973782772</v>
          </cell>
          <cell r="G483">
            <v>18.050197035477034</v>
          </cell>
          <cell r="H483">
            <v>17.639359260182754</v>
          </cell>
          <cell r="I483">
            <v>16.15044841498559</v>
          </cell>
          <cell r="N483">
            <v>10.668738060209481</v>
          </cell>
        </row>
        <row r="485">
          <cell r="E485">
            <v>15.208879919273461</v>
          </cell>
          <cell r="F485">
            <v>18.245318352059925</v>
          </cell>
          <cell r="G485">
            <v>14.257735424299678</v>
          </cell>
          <cell r="H485">
            <v>13.903041992402352</v>
          </cell>
          <cell r="I485">
            <v>12.393095100864553</v>
          </cell>
          <cell r="N485">
            <v>7.0788081069805227</v>
          </cell>
        </row>
        <row r="487">
          <cell r="E487">
            <v>3.8910762076075986</v>
          </cell>
          <cell r="F487">
            <v>4.1779026217228461</v>
          </cell>
          <cell r="G487">
            <v>3.7924616111773557</v>
          </cell>
          <cell r="H487">
            <v>3.7363172677804015</v>
          </cell>
          <cell r="I487">
            <v>3.7573533141210373</v>
          </cell>
          <cell r="N487">
            <v>3.5899299532289581</v>
          </cell>
        </row>
        <row r="488">
          <cell r="E488">
            <v>0.90509366910893685</v>
          </cell>
          <cell r="F488">
            <v>1.4775280898876404</v>
          </cell>
          <cell r="G488">
            <v>1.2051122011947248</v>
          </cell>
          <cell r="H488">
            <v>1.4714776544097157</v>
          </cell>
          <cell r="I488">
            <v>1.6866951008645532</v>
          </cell>
          <cell r="N488">
            <v>1.1737555170066534</v>
          </cell>
        </row>
        <row r="489">
          <cell r="E489">
            <v>2.4115166937217567</v>
          </cell>
          <cell r="F489">
            <v>2.095505617977528</v>
          </cell>
          <cell r="G489">
            <v>1.8358096581386676</v>
          </cell>
          <cell r="H489">
            <v>1.6418416961234399</v>
          </cell>
          <cell r="I489">
            <v>1.5941325648414983</v>
          </cell>
          <cell r="N489">
            <v>1.2424189192156518</v>
          </cell>
        </row>
        <row r="490">
          <cell r="E490">
            <v>0.5744658447769051</v>
          </cell>
          <cell r="F490">
            <v>0.60486891385767794</v>
          </cell>
          <cell r="G490">
            <v>0.75153975184396304</v>
          </cell>
          <cell r="H490">
            <v>0.62299791724724618</v>
          </cell>
          <cell r="I490">
            <v>0.47652564841498557</v>
          </cell>
          <cell r="N490">
            <v>1.1737555170066534</v>
          </cell>
        </row>
        <row r="492">
          <cell r="E492">
            <v>42.056065897424638</v>
          </cell>
          <cell r="F492">
            <v>32.046629213483143</v>
          </cell>
          <cell r="G492">
            <v>31.197673183208991</v>
          </cell>
          <cell r="H492">
            <v>33.508793129116</v>
          </cell>
          <cell r="I492">
            <v>36.512189779504325</v>
          </cell>
          <cell r="N492">
            <v>28.14427706154893</v>
          </cell>
        </row>
        <row r="494">
          <cell r="E494">
            <v>52.142280963453686</v>
          </cell>
          <cell r="F494">
            <v>46.945505617977531</v>
          </cell>
          <cell r="G494">
            <v>42.335028800843752</v>
          </cell>
          <cell r="H494">
            <v>43.319757648982822</v>
          </cell>
          <cell r="I494">
            <v>44.777681422155617</v>
          </cell>
          <cell r="N494">
            <v>33.781153722140481</v>
          </cell>
        </row>
        <row r="496">
          <cell r="E496">
            <v>-6.1951388584214451</v>
          </cell>
          <cell r="F496">
            <v>-10.720973782771535</v>
          </cell>
          <cell r="G496">
            <v>-7.3448940064574098</v>
          </cell>
          <cell r="H496">
            <v>-6.0746472520864199</v>
          </cell>
          <cell r="I496">
            <v>-4.5081383285302588</v>
          </cell>
          <cell r="N496">
            <v>-2.0469467073625962</v>
          </cell>
        </row>
        <row r="498">
          <cell r="E498">
            <v>-3.8910762076075986</v>
          </cell>
          <cell r="F498">
            <v>-4.1779026217228461</v>
          </cell>
          <cell r="G498">
            <v>-3.7924616111773557</v>
          </cell>
          <cell r="H498">
            <v>-3.7363172677804015</v>
          </cell>
          <cell r="I498">
            <v>-3.7573533141210373</v>
          </cell>
          <cell r="N498">
            <v>-3.5899299532289581</v>
          </cell>
        </row>
        <row r="502">
          <cell r="E502">
            <v>134.02970879942032</v>
          </cell>
          <cell r="F502">
            <v>152.1758920163231</v>
          </cell>
          <cell r="G502">
            <v>168.49011723395822</v>
          </cell>
          <cell r="H502">
            <v>168.5377765547606</v>
          </cell>
          <cell r="I502">
            <v>154.28525867523729</v>
          </cell>
          <cell r="N502">
            <v>130.08138048716947</v>
          </cell>
        </row>
        <row r="504">
          <cell r="E504">
            <v>114.27516869706987</v>
          </cell>
          <cell r="F504">
            <v>131.1546510411217</v>
          </cell>
          <cell r="G504">
            <v>144.83944044854732</v>
          </cell>
          <cell r="H504">
            <v>142.7425096312603</v>
          </cell>
          <cell r="I504">
            <v>131.18477155626979</v>
          </cell>
          <cell r="N504">
            <v>113.21715400981284</v>
          </cell>
        </row>
        <row r="505">
          <cell r="N505">
            <v>100.8754721896574</v>
          </cell>
        </row>
        <row r="506">
          <cell r="N506">
            <v>12.341681820155442</v>
          </cell>
        </row>
        <row r="508">
          <cell r="E508">
            <v>19.754540102350436</v>
          </cell>
          <cell r="F508">
            <v>21.021240975201422</v>
          </cell>
          <cell r="G508">
            <v>23.650676785410884</v>
          </cell>
          <cell r="H508">
            <v>25.795266923500275</v>
          </cell>
          <cell r="I508">
            <v>23.100487118967507</v>
          </cell>
          <cell r="N508">
            <v>16.864226477356606</v>
          </cell>
        </row>
        <row r="509">
          <cell r="E509">
            <v>0</v>
          </cell>
          <cell r="F509">
            <v>0.9260228105053887</v>
          </cell>
          <cell r="G509">
            <v>2.010534065809594</v>
          </cell>
          <cell r="H509">
            <v>1.9537699504678041</v>
          </cell>
          <cell r="I509">
            <v>1.7827549841811883</v>
          </cell>
          <cell r="N509">
            <v>1.541400720767661</v>
          </cell>
        </row>
        <row r="510">
          <cell r="E510">
            <v>13.639521610434311</v>
          </cell>
          <cell r="F510">
            <v>16.997899821596736</v>
          </cell>
          <cell r="G510">
            <v>16.686193860791754</v>
          </cell>
          <cell r="H510">
            <v>14.746733736929004</v>
          </cell>
          <cell r="I510">
            <v>13.269818711394565</v>
          </cell>
          <cell r="N510">
            <v>9.7202422821414611</v>
          </cell>
        </row>
        <row r="511">
          <cell r="E511">
            <v>6.1150184919161266</v>
          </cell>
          <cell r="F511">
            <v>3.0973183430992983</v>
          </cell>
          <cell r="G511">
            <v>4.9539488588095377</v>
          </cell>
          <cell r="H511">
            <v>9.0947632361034696</v>
          </cell>
          <cell r="I511">
            <v>8.0479134233917549</v>
          </cell>
          <cell r="N511">
            <v>5.6025834744474841</v>
          </cell>
        </row>
        <row r="513">
          <cell r="E513">
            <v>41.859517232009416</v>
          </cell>
          <cell r="F513">
            <v>62.645181542324998</v>
          </cell>
          <cell r="G513">
            <v>61.754544939683981</v>
          </cell>
          <cell r="H513">
            <v>58.123280132085853</v>
          </cell>
          <cell r="I513">
            <v>47.31582383367649</v>
          </cell>
          <cell r="N513">
            <v>35.756154747948415</v>
          </cell>
        </row>
        <row r="515">
          <cell r="E515">
            <v>33.331823739866856</v>
          </cell>
          <cell r="F515">
            <v>50.973108716124308</v>
          </cell>
          <cell r="G515">
            <v>48.779520869909952</v>
          </cell>
          <cell r="H515">
            <v>45.811777655476057</v>
          </cell>
          <cell r="I515">
            <v>36.307939536985891</v>
          </cell>
          <cell r="N515">
            <v>23.724545178238028</v>
          </cell>
        </row>
        <row r="517">
          <cell r="E517">
            <v>8.527693492142566</v>
          </cell>
          <cell r="F517">
            <v>11.67207282620069</v>
          </cell>
          <cell r="G517">
            <v>12.975024069774028</v>
          </cell>
          <cell r="H517">
            <v>12.311502476609796</v>
          </cell>
          <cell r="I517">
            <v>11.007884296690603</v>
          </cell>
          <cell r="N517">
            <v>12.03160956971039</v>
          </cell>
        </row>
        <row r="518">
          <cell r="E518">
            <v>1.983605814954033</v>
          </cell>
          <cell r="F518">
            <v>4.1278643925918175</v>
          </cell>
          <cell r="G518">
            <v>4.1230107039700972</v>
          </cell>
          <cell r="H518">
            <v>4.8486516235553108</v>
          </cell>
          <cell r="I518">
            <v>4.9414955054487022</v>
          </cell>
          <cell r="N518">
            <v>3.9338283183535236</v>
          </cell>
        </row>
        <row r="519">
          <cell r="E519">
            <v>5.285086726144649</v>
          </cell>
          <cell r="F519">
            <v>5.8543475986188138</v>
          </cell>
          <cell r="G519">
            <v>6.2807951520643375</v>
          </cell>
          <cell r="H519">
            <v>5.4100165107319755</v>
          </cell>
          <cell r="I519">
            <v>4.6703158740521271</v>
          </cell>
          <cell r="N519">
            <v>4.1639529330033431</v>
          </cell>
        </row>
        <row r="521">
          <cell r="E521">
            <v>92.170191567410882</v>
          </cell>
          <cell r="F521">
            <v>89.530710473998099</v>
          </cell>
          <cell r="G521">
            <v>106.73557229427422</v>
          </cell>
          <cell r="H521">
            <v>110.41449642267473</v>
          </cell>
          <cell r="I521">
            <v>106.9694348415608</v>
          </cell>
          <cell r="N521">
            <v>94.32522573922104</v>
          </cell>
        </row>
        <row r="523">
          <cell r="E523">
            <v>114.27516869706987</v>
          </cell>
          <cell r="F523">
            <v>131.1546510411217</v>
          </cell>
          <cell r="G523">
            <v>144.83944044854732</v>
          </cell>
          <cell r="H523">
            <v>142.7425096312603</v>
          </cell>
          <cell r="I523">
            <v>131.18477155626979</v>
          </cell>
          <cell r="N523">
            <v>113.21715400981284</v>
          </cell>
        </row>
        <row r="525">
          <cell r="E525">
            <v>-13.577283637516416</v>
          </cell>
          <cell r="F525">
            <v>-29.951867740922882</v>
          </cell>
          <cell r="G525">
            <v>-25.128844084499065</v>
          </cell>
          <cell r="H525">
            <v>-20.016510731975785</v>
          </cell>
          <cell r="I525">
            <v>-13.207452418018381</v>
          </cell>
          <cell r="N525">
            <v>-6.8603187008814208</v>
          </cell>
        </row>
        <row r="527">
          <cell r="E527">
            <v>-8.527693492142566</v>
          </cell>
          <cell r="F527">
            <v>-11.67207282620069</v>
          </cell>
          <cell r="G527">
            <v>-12.975024069774028</v>
          </cell>
          <cell r="H527">
            <v>-12.311502476609796</v>
          </cell>
          <cell r="I527">
            <v>-11.007884296690603</v>
          </cell>
          <cell r="N527">
            <v>-12.03160956971039</v>
          </cell>
        </row>
      </sheetData>
      <sheetData sheetId="7" refreshError="1">
        <row r="3">
          <cell r="B3">
            <v>1987</v>
          </cell>
          <cell r="C3">
            <v>1988</v>
          </cell>
          <cell r="D3">
            <v>1989</v>
          </cell>
          <cell r="E3">
            <v>1990</v>
          </cell>
          <cell r="F3">
            <v>1991</v>
          </cell>
          <cell r="G3">
            <v>1992</v>
          </cell>
          <cell r="H3">
            <v>1993</v>
          </cell>
          <cell r="I3">
            <v>1994</v>
          </cell>
          <cell r="J3">
            <v>1995</v>
          </cell>
          <cell r="K3">
            <v>1995</v>
          </cell>
          <cell r="L3">
            <v>1995</v>
          </cell>
          <cell r="M3">
            <v>1995</v>
          </cell>
          <cell r="N3">
            <v>1995</v>
          </cell>
          <cell r="O3">
            <v>1996</v>
          </cell>
          <cell r="P3">
            <v>1996</v>
          </cell>
          <cell r="Q3">
            <v>1996</v>
          </cell>
          <cell r="R3">
            <v>1996</v>
          </cell>
          <cell r="S3">
            <v>1996</v>
          </cell>
          <cell r="T3">
            <v>1997</v>
          </cell>
          <cell r="U3">
            <v>1997</v>
          </cell>
          <cell r="V3">
            <v>1997</v>
          </cell>
          <cell r="W3">
            <v>1997</v>
          </cell>
          <cell r="X3">
            <v>1997</v>
          </cell>
          <cell r="Y3">
            <v>1998</v>
          </cell>
          <cell r="Z3">
            <v>1998</v>
          </cell>
          <cell r="AA3">
            <v>1998</v>
          </cell>
          <cell r="AB3">
            <v>1998</v>
          </cell>
          <cell r="AC3">
            <v>1998</v>
          </cell>
          <cell r="AD3">
            <v>1998</v>
          </cell>
          <cell r="AE3">
            <v>1998</v>
          </cell>
          <cell r="AF3">
            <v>1998</v>
          </cell>
          <cell r="AG3">
            <v>1998</v>
          </cell>
          <cell r="AH3">
            <v>1998</v>
          </cell>
          <cell r="AI3">
            <v>1999</v>
          </cell>
          <cell r="AJ3">
            <v>1999</v>
          </cell>
          <cell r="AK3">
            <v>2000</v>
          </cell>
          <cell r="AL3">
            <v>2001</v>
          </cell>
          <cell r="AM3">
            <v>2002</v>
          </cell>
          <cell r="AN3">
            <v>2003</v>
          </cell>
          <cell r="AO3">
            <v>2004</v>
          </cell>
          <cell r="AP3">
            <v>2005</v>
          </cell>
          <cell r="AQ3">
            <v>2006</v>
          </cell>
          <cell r="AR3">
            <v>2007</v>
          </cell>
        </row>
        <row r="4">
          <cell r="J4" t="str">
            <v>Q1</v>
          </cell>
          <cell r="K4" t="str">
            <v>Q2</v>
          </cell>
          <cell r="L4" t="str">
            <v>Q3</v>
          </cell>
          <cell r="M4" t="str">
            <v>Q4</v>
          </cell>
          <cell r="O4" t="str">
            <v>Q1</v>
          </cell>
          <cell r="P4" t="str">
            <v>Q2</v>
          </cell>
          <cell r="Q4" t="str">
            <v>Q3</v>
          </cell>
          <cell r="R4" t="str">
            <v>Q4</v>
          </cell>
          <cell r="T4" t="str">
            <v>Q1</v>
          </cell>
          <cell r="U4" t="str">
            <v>Q2</v>
          </cell>
          <cell r="V4" t="str">
            <v>Q3</v>
          </cell>
          <cell r="W4" t="str">
            <v>Q4</v>
          </cell>
          <cell r="Y4" t="str">
            <v>Q1</v>
          </cell>
          <cell r="Z4" t="str">
            <v>Q2</v>
          </cell>
          <cell r="AA4" t="str">
            <v>Q3</v>
          </cell>
          <cell r="AB4" t="str">
            <v>Q4</v>
          </cell>
          <cell r="AC4" t="str">
            <v>Rev-3</v>
          </cell>
          <cell r="AD4" t="str">
            <v>Q1</v>
          </cell>
          <cell r="AE4" t="str">
            <v>Q2</v>
          </cell>
          <cell r="AF4" t="str">
            <v>Q3</v>
          </cell>
          <cell r="AG4" t="str">
            <v>Q4</v>
          </cell>
          <cell r="AH4" t="str">
            <v>Rev-3</v>
          </cell>
          <cell r="AI4" t="str">
            <v>Auth</v>
          </cell>
          <cell r="AJ4" t="str">
            <v>Staff</v>
          </cell>
        </row>
        <row r="5">
          <cell r="O5" t="str">
            <v>Prel.</v>
          </cell>
          <cell r="P5" t="str">
            <v>Prel.</v>
          </cell>
          <cell r="Q5" t="str">
            <v>Prel.</v>
          </cell>
          <cell r="R5" t="str">
            <v>Prel.</v>
          </cell>
          <cell r="S5" t="str">
            <v>Prel.</v>
          </cell>
          <cell r="T5" t="str">
            <v>Prel.</v>
          </cell>
          <cell r="U5" t="str">
            <v>Prel.</v>
          </cell>
          <cell r="V5" t="str">
            <v>Prel.</v>
          </cell>
          <cell r="W5" t="str">
            <v>Prel.</v>
          </cell>
          <cell r="X5" t="str">
            <v>Prel.</v>
          </cell>
          <cell r="Y5" t="str">
            <v>Prog.</v>
          </cell>
          <cell r="Z5" t="str">
            <v>Prog.</v>
          </cell>
          <cell r="AA5" t="str">
            <v>Prog.</v>
          </cell>
          <cell r="AB5" t="str">
            <v>Prog.</v>
          </cell>
          <cell r="AC5" t="str">
            <v>Prog.</v>
          </cell>
          <cell r="AD5" t="str">
            <v>Prog.</v>
          </cell>
          <cell r="AE5" t="str">
            <v>Prog.</v>
          </cell>
          <cell r="AF5" t="str">
            <v>Prog.</v>
          </cell>
          <cell r="AG5" t="str">
            <v>Prog.</v>
          </cell>
          <cell r="AH5" t="str">
            <v>Prog.</v>
          </cell>
          <cell r="AI5" t="str">
            <v>Proj.</v>
          </cell>
          <cell r="AJ5" t="str">
            <v>Proj.</v>
          </cell>
          <cell r="AK5" t="str">
            <v>Proj.</v>
          </cell>
          <cell r="AL5" t="str">
            <v>Proj.</v>
          </cell>
          <cell r="AM5" t="str">
            <v>Proj.</v>
          </cell>
          <cell r="AN5" t="str">
            <v>Proj.</v>
          </cell>
          <cell r="AO5" t="str">
            <v>Proj.</v>
          </cell>
          <cell r="AP5" t="str">
            <v>Proj.</v>
          </cell>
          <cell r="AQ5" t="str">
            <v>Proj.</v>
          </cell>
          <cell r="AR5" t="str">
            <v>Proj.</v>
          </cell>
        </row>
        <row r="7">
          <cell r="AE7" t="str">
            <v xml:space="preserve"> </v>
          </cell>
        </row>
        <row r="10">
          <cell r="H10">
            <v>9329.0779000000002</v>
          </cell>
          <cell r="I10">
            <v>9568.8249999999989</v>
          </cell>
          <cell r="J10">
            <v>2390</v>
          </cell>
          <cell r="K10">
            <v>2977</v>
          </cell>
          <cell r="L10">
            <v>2569</v>
          </cell>
          <cell r="M10">
            <v>2527</v>
          </cell>
          <cell r="N10">
            <v>10463</v>
          </cell>
          <cell r="O10">
            <v>2847</v>
          </cell>
          <cell r="P10">
            <v>3483</v>
          </cell>
          <cell r="Q10">
            <v>4023.06</v>
          </cell>
          <cell r="R10">
            <v>4950</v>
          </cell>
          <cell r="S10">
            <v>15303.06</v>
          </cell>
          <cell r="T10">
            <v>3598.9219199999998</v>
          </cell>
          <cell r="U10">
            <v>4005.6725663999996</v>
          </cell>
          <cell r="V10">
            <v>4039.4022480000003</v>
          </cell>
          <cell r="W10">
            <v>3703</v>
          </cell>
          <cell r="X10">
            <v>15346.9967344</v>
          </cell>
          <cell r="Y10">
            <v>2596.16</v>
          </cell>
          <cell r="Z10">
            <v>2600.3640000000005</v>
          </cell>
          <cell r="AA10">
            <v>2598.7088000000003</v>
          </cell>
          <cell r="AB10">
            <v>3157.7420000000006</v>
          </cell>
          <cell r="AC10">
            <v>10952.974800000002</v>
          </cell>
          <cell r="AD10">
            <v>2610.5828800000004</v>
          </cell>
          <cell r="AE10">
            <v>2542.8972970000004</v>
          </cell>
          <cell r="AF10">
            <v>2506.1994000000004</v>
          </cell>
          <cell r="AG10">
            <v>2104.8068000000003</v>
          </cell>
          <cell r="AH10">
            <v>9764.4863770000011</v>
          </cell>
          <cell r="AI10">
            <v>7334.0840500000004</v>
          </cell>
          <cell r="AJ10">
            <v>7334.1240500000004</v>
          </cell>
          <cell r="AK10">
            <v>8665.2154604342413</v>
          </cell>
          <cell r="AL10">
            <v>8762.6754300785142</v>
          </cell>
          <cell r="AM10">
            <v>8980.2998774051048</v>
          </cell>
          <cell r="AN10">
            <v>9432.5634869613878</v>
          </cell>
          <cell r="AO10">
            <v>10266.19102867975</v>
          </cell>
        </row>
        <row r="11">
          <cell r="Y11">
            <v>325.58</v>
          </cell>
          <cell r="Z11">
            <v>420.05</v>
          </cell>
          <cell r="AA11">
            <v>540.44000000000005</v>
          </cell>
          <cell r="AB11">
            <v>667.66</v>
          </cell>
        </row>
        <row r="12">
          <cell r="H12">
            <v>10561.0779</v>
          </cell>
          <cell r="I12">
            <v>11316.824999999999</v>
          </cell>
          <cell r="J12">
            <v>3033</v>
          </cell>
          <cell r="K12">
            <v>3638</v>
          </cell>
          <cell r="L12">
            <v>3276</v>
          </cell>
          <cell r="M12">
            <v>3570</v>
          </cell>
          <cell r="N12">
            <v>13517</v>
          </cell>
          <cell r="O12">
            <v>3733</v>
          </cell>
          <cell r="P12">
            <v>4341</v>
          </cell>
          <cell r="Q12">
            <v>4669</v>
          </cell>
          <cell r="R12">
            <v>5642</v>
          </cell>
          <cell r="S12">
            <v>18385</v>
          </cell>
          <cell r="T12">
            <v>4513.9219199999998</v>
          </cell>
          <cell r="U12">
            <v>4419.6725663999996</v>
          </cell>
          <cell r="V12">
            <v>4688.4022480000003</v>
          </cell>
          <cell r="W12">
            <v>4545</v>
          </cell>
          <cell r="X12">
            <v>18166.9967344</v>
          </cell>
          <cell r="Y12">
            <v>3201.12</v>
          </cell>
          <cell r="Z12">
            <v>3392.8440000000005</v>
          </cell>
          <cell r="AA12">
            <v>3630.2188000000001</v>
          </cell>
          <cell r="AB12">
            <v>4437.7120000000004</v>
          </cell>
          <cell r="AC12">
            <v>14661.894800000002</v>
          </cell>
          <cell r="AD12">
            <v>3209.5828800000004</v>
          </cell>
          <cell r="AE12">
            <v>3067.9072970000002</v>
          </cell>
          <cell r="AF12">
            <v>3007.1994000000004</v>
          </cell>
          <cell r="AG12">
            <v>2736.8068000000003</v>
          </cell>
          <cell r="AH12">
            <v>12021.496377000001</v>
          </cell>
          <cell r="AI12">
            <v>9856.0840499999995</v>
          </cell>
          <cell r="AJ12">
            <v>9856.0840499999995</v>
          </cell>
          <cell r="AK12">
            <v>11488.982011302729</v>
          </cell>
          <cell r="AL12">
            <v>13300.934758436724</v>
          </cell>
          <cell r="AM12">
            <v>14055.654562313895</v>
          </cell>
          <cell r="AN12">
            <v>14845.620908188585</v>
          </cell>
          <cell r="AO12">
            <v>15679.248449906947</v>
          </cell>
        </row>
        <row r="13">
          <cell r="H13">
            <v>-716</v>
          </cell>
          <cell r="I13">
            <v>-776</v>
          </cell>
          <cell r="J13">
            <v>-230</v>
          </cell>
          <cell r="K13">
            <v>-284</v>
          </cell>
          <cell r="L13">
            <v>-269</v>
          </cell>
          <cell r="M13">
            <v>-397</v>
          </cell>
          <cell r="N13">
            <v>-1180</v>
          </cell>
          <cell r="O13">
            <v>-321</v>
          </cell>
          <cell r="P13">
            <v>-423</v>
          </cell>
          <cell r="Q13">
            <v>-349</v>
          </cell>
          <cell r="R13">
            <v>-253</v>
          </cell>
          <cell r="S13">
            <v>-1346</v>
          </cell>
          <cell r="T13">
            <v>-252</v>
          </cell>
          <cell r="U13">
            <v>-97</v>
          </cell>
          <cell r="V13">
            <v>-260</v>
          </cell>
          <cell r="W13">
            <v>-172</v>
          </cell>
          <cell r="X13">
            <v>-781</v>
          </cell>
          <cell r="Y13">
            <v>-238.78</v>
          </cell>
          <cell r="Z13">
            <v>-317.95499999999998</v>
          </cell>
          <cell r="AA13">
            <v>-402.34500000000003</v>
          </cell>
          <cell r="AB13">
            <v>-488.96499999999997</v>
          </cell>
          <cell r="AC13">
            <v>-1448.0450000000001</v>
          </cell>
          <cell r="AD13">
            <v>-260</v>
          </cell>
          <cell r="AE13">
            <v>-283</v>
          </cell>
          <cell r="AF13">
            <v>-246</v>
          </cell>
          <cell r="AG13">
            <v>-243</v>
          </cell>
          <cell r="AH13">
            <v>-1032</v>
          </cell>
          <cell r="AI13">
            <v>-964.8</v>
          </cell>
          <cell r="AJ13">
            <v>-964.8</v>
          </cell>
          <cell r="AK13">
            <v>-992.33151364764285</v>
          </cell>
          <cell r="AL13">
            <v>-1485</v>
          </cell>
          <cell r="AM13">
            <v>-1657</v>
          </cell>
          <cell r="AN13">
            <v>-1771</v>
          </cell>
          <cell r="AO13">
            <v>-1771</v>
          </cell>
        </row>
        <row r="14">
          <cell r="H14">
            <v>0</v>
          </cell>
          <cell r="I14">
            <v>0</v>
          </cell>
          <cell r="J14">
            <v>-59</v>
          </cell>
          <cell r="K14">
            <v>-102</v>
          </cell>
          <cell r="L14">
            <v>-121</v>
          </cell>
          <cell r="M14">
            <v>-257</v>
          </cell>
          <cell r="N14">
            <v>-539</v>
          </cell>
          <cell r="O14">
            <v>-176</v>
          </cell>
          <cell r="P14">
            <v>-214</v>
          </cell>
          <cell r="Q14">
            <v>-141</v>
          </cell>
          <cell r="R14">
            <v>-311</v>
          </cell>
          <cell r="S14">
            <v>-842</v>
          </cell>
          <cell r="T14">
            <v>-228</v>
          </cell>
          <cell r="U14">
            <v>-206</v>
          </cell>
          <cell r="V14">
            <v>-269</v>
          </cell>
          <cell r="W14">
            <v>-392</v>
          </cell>
          <cell r="X14">
            <v>-1095</v>
          </cell>
          <cell r="Y14">
            <v>-173.6</v>
          </cell>
          <cell r="Z14">
            <v>-204.19</v>
          </cell>
          <cell r="AA14">
            <v>-276.19</v>
          </cell>
          <cell r="AB14">
            <v>-357.39</v>
          </cell>
          <cell r="AC14">
            <v>-1011.37</v>
          </cell>
          <cell r="AD14">
            <v>-142</v>
          </cell>
          <cell r="AE14">
            <v>-125</v>
          </cell>
          <cell r="AF14">
            <v>-159</v>
          </cell>
          <cell r="AG14">
            <v>-147</v>
          </cell>
          <cell r="AH14">
            <v>-573</v>
          </cell>
          <cell r="AI14">
            <v>-671.3</v>
          </cell>
          <cell r="AJ14">
            <v>-671.3</v>
          </cell>
          <cell r="AK14">
            <v>-690.45620347394561</v>
          </cell>
          <cell r="AL14">
            <v>-1033.250932835821</v>
          </cell>
          <cell r="AM14">
            <v>-1152.9271351575458</v>
          </cell>
          <cell r="AN14">
            <v>-1232.2474087893866</v>
          </cell>
          <cell r="AO14">
            <v>-1232.2474087893868</v>
          </cell>
        </row>
        <row r="15">
          <cell r="H15">
            <v>0</v>
          </cell>
          <cell r="I15">
            <v>0</v>
          </cell>
          <cell r="N15">
            <v>0</v>
          </cell>
          <cell r="S15">
            <v>0</v>
          </cell>
          <cell r="X15">
            <v>0</v>
          </cell>
          <cell r="AD15">
            <v>-16</v>
          </cell>
          <cell r="AE15">
            <v>-31</v>
          </cell>
          <cell r="AF15">
            <v>-54</v>
          </cell>
          <cell r="AG15">
            <v>-311</v>
          </cell>
          <cell r="AH15">
            <v>-412</v>
          </cell>
          <cell r="AI15">
            <v>-333.3</v>
          </cell>
          <cell r="AJ15">
            <v>-333.3</v>
          </cell>
          <cell r="AK15">
            <v>-342.81104218362293</v>
          </cell>
          <cell r="AL15">
            <v>-513.00839552238813</v>
          </cell>
          <cell r="AM15">
            <v>-572.42754975124387</v>
          </cell>
          <cell r="AN15">
            <v>-611.810012437811</v>
          </cell>
          <cell r="AO15">
            <v>-611.81001243781111</v>
          </cell>
        </row>
        <row r="16">
          <cell r="H16">
            <v>-428</v>
          </cell>
          <cell r="I16">
            <v>-841</v>
          </cell>
          <cell r="J16">
            <v>-247</v>
          </cell>
          <cell r="K16">
            <v>-262</v>
          </cell>
          <cell r="L16">
            <v>-279</v>
          </cell>
          <cell r="M16">
            <v>-341</v>
          </cell>
          <cell r="N16">
            <v>-1129</v>
          </cell>
          <cell r="O16">
            <v>-318</v>
          </cell>
          <cell r="P16">
            <v>-150</v>
          </cell>
          <cell r="Q16">
            <v>-118</v>
          </cell>
          <cell r="R16">
            <v>-130</v>
          </cell>
          <cell r="S16">
            <v>-716</v>
          </cell>
          <cell r="T16">
            <v>-348</v>
          </cell>
          <cell r="U16">
            <v>-173</v>
          </cell>
          <cell r="V16">
            <v>-240</v>
          </cell>
          <cell r="W16">
            <v>-255</v>
          </cell>
          <cell r="X16">
            <v>-1016</v>
          </cell>
          <cell r="Y16">
            <v>-192.34</v>
          </cell>
          <cell r="Z16">
            <v>-270.09500000000003</v>
          </cell>
          <cell r="AA16">
            <v>-352.73500000000001</v>
          </cell>
          <cell r="AB16">
            <v>-433.375</v>
          </cell>
          <cell r="AC16">
            <v>-1248.5450000000001</v>
          </cell>
          <cell r="AD16">
            <v>-152</v>
          </cell>
          <cell r="AE16">
            <v>-176.01</v>
          </cell>
          <cell r="AF16">
            <v>-87</v>
          </cell>
          <cell r="AG16">
            <v>-54</v>
          </cell>
          <cell r="AH16">
            <v>-469.01</v>
          </cell>
          <cell r="AI16">
            <v>-355.56</v>
          </cell>
          <cell r="AJ16">
            <v>-355.56</v>
          </cell>
          <cell r="AK16">
            <v>-365.70625310173705</v>
          </cell>
          <cell r="AL16">
            <v>-1385</v>
          </cell>
          <cell r="AM16">
            <v>-1551</v>
          </cell>
          <cell r="AN16">
            <v>-1655</v>
          </cell>
          <cell r="AO16">
            <v>-1655</v>
          </cell>
        </row>
        <row r="17">
          <cell r="H17">
            <v>295</v>
          </cell>
          <cell r="I17">
            <v>303</v>
          </cell>
          <cell r="J17">
            <v>106</v>
          </cell>
          <cell r="K17">
            <v>108</v>
          </cell>
          <cell r="L17">
            <v>157</v>
          </cell>
          <cell r="M17">
            <v>142</v>
          </cell>
          <cell r="N17">
            <v>513</v>
          </cell>
          <cell r="O17">
            <v>107</v>
          </cell>
          <cell r="P17">
            <v>109</v>
          </cell>
          <cell r="Q17">
            <v>114</v>
          </cell>
          <cell r="R17">
            <v>122</v>
          </cell>
          <cell r="S17">
            <v>452</v>
          </cell>
          <cell r="T17">
            <v>79</v>
          </cell>
          <cell r="U17">
            <v>64</v>
          </cell>
          <cell r="V17">
            <v>54</v>
          </cell>
          <cell r="W17">
            <v>77</v>
          </cell>
          <cell r="X17">
            <v>274</v>
          </cell>
          <cell r="Y17">
            <v>23.69</v>
          </cell>
          <cell r="Z17">
            <v>25.11</v>
          </cell>
          <cell r="AA17">
            <v>26.86</v>
          </cell>
          <cell r="AB17">
            <v>32.840000000000003</v>
          </cell>
          <cell r="AC17">
            <v>108.5</v>
          </cell>
          <cell r="AD17">
            <v>26</v>
          </cell>
          <cell r="AE17">
            <v>30.99</v>
          </cell>
          <cell r="AF17">
            <v>18</v>
          </cell>
          <cell r="AG17">
            <v>32</v>
          </cell>
          <cell r="AH17">
            <v>106.99</v>
          </cell>
          <cell r="AI17">
            <v>72.94</v>
          </cell>
          <cell r="AJ17">
            <v>72.94</v>
          </cell>
          <cell r="AK17">
            <v>75.021414392059569</v>
          </cell>
          <cell r="AL17">
            <v>100</v>
          </cell>
          <cell r="AM17">
            <v>106</v>
          </cell>
          <cell r="AN17">
            <v>116</v>
          </cell>
          <cell r="AO17">
            <v>116</v>
          </cell>
        </row>
        <row r="18">
          <cell r="H18">
            <v>465</v>
          </cell>
          <cell r="I18">
            <v>165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</row>
        <row r="19">
          <cell r="H19">
            <v>-723</v>
          </cell>
          <cell r="I19">
            <v>-1309</v>
          </cell>
          <cell r="J19">
            <v>-353</v>
          </cell>
          <cell r="K19">
            <v>-370</v>
          </cell>
          <cell r="L19">
            <v>-436</v>
          </cell>
          <cell r="M19">
            <v>-483</v>
          </cell>
          <cell r="N19">
            <v>-1642</v>
          </cell>
          <cell r="O19">
            <v>-425</v>
          </cell>
          <cell r="P19">
            <v>-259</v>
          </cell>
          <cell r="Q19">
            <v>-232</v>
          </cell>
          <cell r="R19">
            <v>-252</v>
          </cell>
          <cell r="S19">
            <v>-1168</v>
          </cell>
          <cell r="T19">
            <v>-427</v>
          </cell>
          <cell r="U19">
            <v>-237</v>
          </cell>
          <cell r="V19">
            <v>-294</v>
          </cell>
          <cell r="W19">
            <v>-332</v>
          </cell>
          <cell r="X19">
            <v>-1290</v>
          </cell>
          <cell r="Y19">
            <v>-216.03</v>
          </cell>
          <cell r="Z19">
            <v>-295.20499999999998</v>
          </cell>
          <cell r="AA19">
            <v>-379.59500000000003</v>
          </cell>
          <cell r="AB19">
            <v>-466.21499999999997</v>
          </cell>
          <cell r="AC19">
            <v>-1357.0450000000001</v>
          </cell>
          <cell r="AD19">
            <v>-178</v>
          </cell>
          <cell r="AE19">
            <v>-207</v>
          </cell>
          <cell r="AF19">
            <v>-105</v>
          </cell>
          <cell r="AG19">
            <v>-86</v>
          </cell>
          <cell r="AH19">
            <v>-576</v>
          </cell>
          <cell r="AI19">
            <v>-428.5</v>
          </cell>
          <cell r="AJ19">
            <v>-428.5</v>
          </cell>
          <cell r="AK19">
            <v>-440.72766749379662</v>
          </cell>
          <cell r="AL19">
            <v>-1485</v>
          </cell>
          <cell r="AM19">
            <v>-1657</v>
          </cell>
          <cell r="AN19">
            <v>-1771</v>
          </cell>
          <cell r="AO19">
            <v>-1771</v>
          </cell>
        </row>
        <row r="20">
          <cell r="H20">
            <v>-350</v>
          </cell>
          <cell r="I20">
            <v>-383</v>
          </cell>
          <cell r="J20">
            <v>-165</v>
          </cell>
          <cell r="K20">
            <v>-34</v>
          </cell>
          <cell r="L20">
            <v>-90</v>
          </cell>
          <cell r="M20">
            <v>-95</v>
          </cell>
          <cell r="N20">
            <v>-384</v>
          </cell>
          <cell r="O20">
            <v>-84</v>
          </cell>
          <cell r="P20">
            <v>-94</v>
          </cell>
          <cell r="Q20">
            <v>-80.94</v>
          </cell>
          <cell r="R20">
            <v>-50</v>
          </cell>
          <cell r="S20">
            <v>-308.94</v>
          </cell>
          <cell r="T20">
            <v>-97</v>
          </cell>
          <cell r="U20">
            <v>-9</v>
          </cell>
          <cell r="V20">
            <v>-16</v>
          </cell>
          <cell r="W20">
            <v>-42</v>
          </cell>
          <cell r="X20">
            <v>-164</v>
          </cell>
          <cell r="Y20">
            <v>-14.74</v>
          </cell>
          <cell r="Z20">
            <v>-14.74</v>
          </cell>
          <cell r="AA20">
            <v>-14.74</v>
          </cell>
          <cell r="AB20">
            <v>-14.74</v>
          </cell>
          <cell r="AC20">
            <v>-58.96</v>
          </cell>
          <cell r="AD20">
            <v>-51</v>
          </cell>
          <cell r="AE20">
            <v>-48</v>
          </cell>
          <cell r="AF20">
            <v>-70</v>
          </cell>
          <cell r="AG20">
            <v>91</v>
          </cell>
          <cell r="AH20">
            <v>-78</v>
          </cell>
          <cell r="AI20">
            <v>-297.04000000000002</v>
          </cell>
          <cell r="AJ20">
            <v>-297</v>
          </cell>
          <cell r="AK20">
            <v>-535.3151364764268</v>
          </cell>
          <cell r="AL20">
            <v>-231</v>
          </cell>
          <cell r="AM20">
            <v>-252</v>
          </cell>
          <cell r="AN20">
            <v>-254</v>
          </cell>
          <cell r="AO20">
            <v>-254</v>
          </cell>
        </row>
        <row r="21">
          <cell r="H21">
            <v>8</v>
          </cell>
          <cell r="I21">
            <v>15</v>
          </cell>
          <cell r="J21">
            <v>7</v>
          </cell>
          <cell r="K21">
            <v>7</v>
          </cell>
          <cell r="L21">
            <v>11</v>
          </cell>
          <cell r="M21">
            <v>6</v>
          </cell>
          <cell r="N21">
            <v>31</v>
          </cell>
          <cell r="O21">
            <v>5</v>
          </cell>
          <cell r="P21">
            <v>7</v>
          </cell>
          <cell r="Q21">
            <v>5.0599999999999996</v>
          </cell>
          <cell r="R21">
            <v>6</v>
          </cell>
          <cell r="S21">
            <v>23.06</v>
          </cell>
          <cell r="T21">
            <v>15</v>
          </cell>
          <cell r="U21">
            <v>10</v>
          </cell>
          <cell r="V21">
            <v>10</v>
          </cell>
          <cell r="W21">
            <v>6</v>
          </cell>
          <cell r="X21">
            <v>41</v>
          </cell>
          <cell r="Y21">
            <v>13.25</v>
          </cell>
          <cell r="Z21">
            <v>13.25</v>
          </cell>
          <cell r="AA21">
            <v>13.25</v>
          </cell>
          <cell r="AB21">
            <v>13.25</v>
          </cell>
          <cell r="AC21">
            <v>53</v>
          </cell>
          <cell r="AD21">
            <v>4</v>
          </cell>
          <cell r="AE21">
            <v>7</v>
          </cell>
          <cell r="AF21">
            <v>9</v>
          </cell>
          <cell r="AG21">
            <v>149</v>
          </cell>
          <cell r="AH21">
            <v>169</v>
          </cell>
          <cell r="AI21">
            <v>24</v>
          </cell>
          <cell r="AJ21">
            <v>24</v>
          </cell>
          <cell r="AK21">
            <v>24.684863523573206</v>
          </cell>
          <cell r="AL21">
            <v>57</v>
          </cell>
          <cell r="AM21">
            <v>58</v>
          </cell>
          <cell r="AN21">
            <v>59</v>
          </cell>
          <cell r="AO21">
            <v>59</v>
          </cell>
        </row>
        <row r="22">
          <cell r="H22">
            <v>-358</v>
          </cell>
          <cell r="I22">
            <v>-398</v>
          </cell>
          <cell r="J22">
            <v>-172</v>
          </cell>
          <cell r="K22">
            <v>-41</v>
          </cell>
          <cell r="L22">
            <v>-101</v>
          </cell>
          <cell r="M22">
            <v>-101</v>
          </cell>
          <cell r="N22">
            <v>-415</v>
          </cell>
          <cell r="O22">
            <v>-89</v>
          </cell>
          <cell r="P22">
            <v>-101</v>
          </cell>
          <cell r="Q22">
            <v>-86</v>
          </cell>
          <cell r="R22">
            <v>-56</v>
          </cell>
          <cell r="S22">
            <v>-332</v>
          </cell>
          <cell r="T22">
            <v>-112</v>
          </cell>
          <cell r="U22">
            <v>-19</v>
          </cell>
          <cell r="V22">
            <v>-26</v>
          </cell>
          <cell r="W22">
            <v>-48</v>
          </cell>
          <cell r="X22">
            <v>-205</v>
          </cell>
          <cell r="Y22">
            <v>-27.99</v>
          </cell>
          <cell r="Z22">
            <v>-27.99</v>
          </cell>
          <cell r="AA22">
            <v>-27.99</v>
          </cell>
          <cell r="AB22">
            <v>-27.99</v>
          </cell>
          <cell r="AC22">
            <v>-111.96</v>
          </cell>
          <cell r="AD22">
            <v>-55</v>
          </cell>
          <cell r="AE22">
            <v>-55</v>
          </cell>
          <cell r="AF22">
            <v>-79</v>
          </cell>
          <cell r="AG22">
            <v>-58</v>
          </cell>
          <cell r="AH22">
            <v>-247</v>
          </cell>
          <cell r="AI22">
            <v>-321.04000000000002</v>
          </cell>
          <cell r="AJ22">
            <v>-321</v>
          </cell>
          <cell r="AK22">
            <v>-560</v>
          </cell>
          <cell r="AL22">
            <v>-288</v>
          </cell>
          <cell r="AM22">
            <v>-310</v>
          </cell>
          <cell r="AN22">
            <v>-313</v>
          </cell>
          <cell r="AO22">
            <v>-313</v>
          </cell>
        </row>
        <row r="23">
          <cell r="H23">
            <v>262</v>
          </cell>
          <cell r="I23">
            <v>252</v>
          </cell>
          <cell r="J23">
            <v>58</v>
          </cell>
          <cell r="K23">
            <v>21</v>
          </cell>
          <cell r="L23">
            <v>52</v>
          </cell>
          <cell r="M23">
            <v>47</v>
          </cell>
          <cell r="N23">
            <v>178</v>
          </cell>
          <cell r="O23">
            <v>13</v>
          </cell>
          <cell r="P23">
            <v>23</v>
          </cell>
          <cell r="Q23">
            <v>43</v>
          </cell>
          <cell r="R23">
            <v>52</v>
          </cell>
          <cell r="S23">
            <v>131</v>
          </cell>
          <cell r="T23">
            <v>10</v>
          </cell>
          <cell r="U23">
            <v>71</v>
          </cell>
          <cell r="V23">
            <v>136</v>
          </cell>
          <cell r="W23">
            <v>19</v>
          </cell>
          <cell r="X23">
            <v>236</v>
          </cell>
          <cell r="Y23">
            <v>14.5</v>
          </cell>
          <cell r="Z23">
            <v>14.5</v>
          </cell>
          <cell r="AA23">
            <v>14.5</v>
          </cell>
          <cell r="AB23">
            <v>14.5</v>
          </cell>
          <cell r="AC23">
            <v>58</v>
          </cell>
          <cell r="AD23">
            <v>22</v>
          </cell>
          <cell r="AE23">
            <v>138</v>
          </cell>
          <cell r="AF23">
            <v>115</v>
          </cell>
          <cell r="AG23">
            <v>32</v>
          </cell>
          <cell r="AH23">
            <v>307</v>
          </cell>
          <cell r="AI23">
            <v>100</v>
          </cell>
          <cell r="AJ23">
            <v>100</v>
          </cell>
          <cell r="AK23">
            <v>102.85359801488836</v>
          </cell>
          <cell r="AL23">
            <v>109</v>
          </cell>
          <cell r="AM23">
            <v>110</v>
          </cell>
          <cell r="AN23">
            <v>111</v>
          </cell>
          <cell r="AO23">
            <v>111</v>
          </cell>
        </row>
        <row r="24">
          <cell r="H24">
            <v>262</v>
          </cell>
          <cell r="I24">
            <v>252</v>
          </cell>
          <cell r="J24">
            <v>58</v>
          </cell>
          <cell r="K24">
            <v>21</v>
          </cell>
          <cell r="L24">
            <v>52</v>
          </cell>
          <cell r="M24">
            <v>47</v>
          </cell>
          <cell r="N24">
            <v>178</v>
          </cell>
          <cell r="O24">
            <v>13</v>
          </cell>
          <cell r="P24">
            <v>23</v>
          </cell>
          <cell r="Q24">
            <v>43</v>
          </cell>
          <cell r="R24">
            <v>52</v>
          </cell>
          <cell r="S24">
            <v>131</v>
          </cell>
          <cell r="T24">
            <v>10</v>
          </cell>
          <cell r="U24">
            <v>71</v>
          </cell>
          <cell r="V24">
            <v>136</v>
          </cell>
          <cell r="W24">
            <v>19</v>
          </cell>
          <cell r="X24">
            <v>236</v>
          </cell>
          <cell r="Y24">
            <v>14.5</v>
          </cell>
          <cell r="Z24">
            <v>14.5</v>
          </cell>
          <cell r="AA24">
            <v>14.5</v>
          </cell>
          <cell r="AB24">
            <v>14.5</v>
          </cell>
          <cell r="AC24">
            <v>58</v>
          </cell>
          <cell r="AD24">
            <v>22</v>
          </cell>
          <cell r="AE24">
            <v>138</v>
          </cell>
          <cell r="AF24">
            <v>115</v>
          </cell>
          <cell r="AG24">
            <v>32</v>
          </cell>
          <cell r="AH24">
            <v>307</v>
          </cell>
          <cell r="AI24">
            <v>100</v>
          </cell>
          <cell r="AJ24">
            <v>100</v>
          </cell>
          <cell r="AK24">
            <v>102.85359801488836</v>
          </cell>
          <cell r="AL24">
            <v>109</v>
          </cell>
          <cell r="AM24">
            <v>110</v>
          </cell>
          <cell r="AN24">
            <v>111</v>
          </cell>
          <cell r="AO24">
            <v>111</v>
          </cell>
        </row>
        <row r="25"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</row>
        <row r="27">
          <cell r="H27">
            <v>-5.9000000000000909</v>
          </cell>
          <cell r="I27">
            <v>-892.8</v>
          </cell>
          <cell r="J27">
            <v>-384</v>
          </cell>
          <cell r="K27">
            <v>58</v>
          </cell>
          <cell r="L27">
            <v>-26</v>
          </cell>
          <cell r="M27">
            <v>825</v>
          </cell>
          <cell r="N27">
            <v>473</v>
          </cell>
          <cell r="O27">
            <v>-299.79000000000008</v>
          </cell>
          <cell r="P27">
            <v>-116</v>
          </cell>
          <cell r="Q27">
            <v>-396</v>
          </cell>
          <cell r="R27">
            <v>111.20999999999998</v>
          </cell>
          <cell r="S27">
            <v>-1735.46</v>
          </cell>
          <cell r="T27">
            <v>-123</v>
          </cell>
          <cell r="U27">
            <v>-74.699999999999989</v>
          </cell>
          <cell r="V27">
            <v>-741</v>
          </cell>
          <cell r="W27">
            <v>1258</v>
          </cell>
          <cell r="X27">
            <v>319.29999999999995</v>
          </cell>
          <cell r="Y27">
            <v>35.85</v>
          </cell>
          <cell r="Z27">
            <v>263.64999999999998</v>
          </cell>
          <cell r="AA27">
            <v>101.29</v>
          </cell>
          <cell r="AB27">
            <v>856.66</v>
          </cell>
          <cell r="AC27">
            <v>1257.45</v>
          </cell>
          <cell r="AD27">
            <v>21</v>
          </cell>
          <cell r="AE27">
            <v>1206</v>
          </cell>
          <cell r="AF27">
            <v>-343</v>
          </cell>
          <cell r="AG27">
            <v>1380</v>
          </cell>
          <cell r="AH27">
            <v>2264</v>
          </cell>
          <cell r="AI27">
            <v>2235.3199999999997</v>
          </cell>
          <cell r="AJ27">
            <v>2235.3199999999997</v>
          </cell>
          <cell r="AK27">
            <v>3069.1253846153845</v>
          </cell>
          <cell r="AL27">
            <v>1657</v>
          </cell>
          <cell r="AM27">
            <v>1492</v>
          </cell>
          <cell r="AN27">
            <v>1149</v>
          </cell>
          <cell r="AO27">
            <v>2103</v>
          </cell>
        </row>
        <row r="29">
          <cell r="H29">
            <v>-727</v>
          </cell>
          <cell r="I29">
            <v>-414.8</v>
          </cell>
          <cell r="J29">
            <v>-58</v>
          </cell>
          <cell r="K29">
            <v>-36</v>
          </cell>
          <cell r="L29">
            <v>-52</v>
          </cell>
          <cell r="M29">
            <v>-47</v>
          </cell>
          <cell r="N29">
            <v>-193</v>
          </cell>
          <cell r="O29">
            <v>-13</v>
          </cell>
          <cell r="P29">
            <v>-23</v>
          </cell>
          <cell r="Q29">
            <v>-43</v>
          </cell>
          <cell r="R29">
            <v>-52</v>
          </cell>
          <cell r="S29">
            <v>-131</v>
          </cell>
          <cell r="T29">
            <v>-260</v>
          </cell>
          <cell r="U29">
            <v>-71</v>
          </cell>
          <cell r="V29">
            <v>-136</v>
          </cell>
          <cell r="W29">
            <v>-72</v>
          </cell>
          <cell r="X29">
            <v>-539</v>
          </cell>
          <cell r="Y29">
            <v>-14.5</v>
          </cell>
          <cell r="Z29">
            <v>-276.5</v>
          </cell>
          <cell r="AA29">
            <v>-14.5</v>
          </cell>
          <cell r="AB29">
            <v>-14.5</v>
          </cell>
          <cell r="AC29">
            <v>-320</v>
          </cell>
          <cell r="AD29">
            <v>-62</v>
          </cell>
          <cell r="AE29">
            <v>-138</v>
          </cell>
          <cell r="AF29">
            <v>-115</v>
          </cell>
          <cell r="AG29">
            <v>-32</v>
          </cell>
          <cell r="AH29">
            <v>-347</v>
          </cell>
          <cell r="AI29">
            <v>-100</v>
          </cell>
          <cell r="AJ29">
            <v>-100</v>
          </cell>
          <cell r="AK29">
            <v>-102.85359801488836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</row>
        <row r="30">
          <cell r="H30">
            <v>-262</v>
          </cell>
          <cell r="I30">
            <v>-252</v>
          </cell>
          <cell r="J30">
            <v>-58</v>
          </cell>
          <cell r="K30">
            <v>-21</v>
          </cell>
          <cell r="L30">
            <v>-52</v>
          </cell>
          <cell r="M30">
            <v>-47</v>
          </cell>
          <cell r="N30">
            <v>-178</v>
          </cell>
          <cell r="O30">
            <v>-13</v>
          </cell>
          <cell r="P30">
            <v>-23</v>
          </cell>
          <cell r="Q30">
            <v>-43</v>
          </cell>
          <cell r="R30">
            <v>-52</v>
          </cell>
          <cell r="S30">
            <v>-131</v>
          </cell>
          <cell r="T30">
            <v>-10</v>
          </cell>
          <cell r="U30">
            <v>-71</v>
          </cell>
          <cell r="V30">
            <v>-136</v>
          </cell>
          <cell r="W30">
            <v>-19</v>
          </cell>
          <cell r="X30">
            <v>-236</v>
          </cell>
          <cell r="Y30">
            <v>-14.5</v>
          </cell>
          <cell r="Z30">
            <v>-14.5</v>
          </cell>
          <cell r="AA30">
            <v>-14.5</v>
          </cell>
          <cell r="AB30">
            <v>-14.5</v>
          </cell>
          <cell r="AC30">
            <v>-58</v>
          </cell>
          <cell r="AD30">
            <v>-22</v>
          </cell>
          <cell r="AE30">
            <v>-138</v>
          </cell>
          <cell r="AF30">
            <v>-115</v>
          </cell>
          <cell r="AG30">
            <v>-32</v>
          </cell>
          <cell r="AH30">
            <v>-307</v>
          </cell>
          <cell r="AI30">
            <v>-100</v>
          </cell>
          <cell r="AJ30">
            <v>-100</v>
          </cell>
          <cell r="AK30">
            <v>-102.85359801488836</v>
          </cell>
          <cell r="AL30">
            <v>-109</v>
          </cell>
          <cell r="AM30">
            <v>-110</v>
          </cell>
          <cell r="AN30">
            <v>-111</v>
          </cell>
          <cell r="AO30">
            <v>-111</v>
          </cell>
        </row>
        <row r="31">
          <cell r="H31">
            <v>-465</v>
          </cell>
          <cell r="I31">
            <v>-162.80000000000001</v>
          </cell>
          <cell r="J31">
            <v>0</v>
          </cell>
          <cell r="K31">
            <v>-15</v>
          </cell>
          <cell r="L31">
            <v>0</v>
          </cell>
          <cell r="M31">
            <v>0</v>
          </cell>
          <cell r="N31">
            <v>-15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-250</v>
          </cell>
          <cell r="U31">
            <v>0</v>
          </cell>
          <cell r="V31">
            <v>0</v>
          </cell>
          <cell r="W31">
            <v>-53</v>
          </cell>
          <cell r="X31">
            <v>-303</v>
          </cell>
          <cell r="Y31">
            <v>0</v>
          </cell>
          <cell r="Z31">
            <v>-262</v>
          </cell>
          <cell r="AA31">
            <v>0</v>
          </cell>
          <cell r="AB31">
            <v>0</v>
          </cell>
          <cell r="AC31">
            <v>-262</v>
          </cell>
          <cell r="AD31">
            <v>-40</v>
          </cell>
          <cell r="AE31">
            <v>0</v>
          </cell>
          <cell r="AF31">
            <v>0</v>
          </cell>
          <cell r="AG31">
            <v>0</v>
          </cell>
          <cell r="AH31">
            <v>-40</v>
          </cell>
          <cell r="AI31">
            <v>0</v>
          </cell>
          <cell r="AJ31">
            <v>0</v>
          </cell>
          <cell r="AK31">
            <v>0</v>
          </cell>
          <cell r="AL31">
            <v>109</v>
          </cell>
          <cell r="AM31">
            <v>110</v>
          </cell>
          <cell r="AN31">
            <v>111</v>
          </cell>
          <cell r="AO31">
            <v>111</v>
          </cell>
        </row>
        <row r="32">
          <cell r="H32">
            <v>1612</v>
          </cell>
          <cell r="I32">
            <v>-128</v>
          </cell>
          <cell r="J32">
            <v>-190</v>
          </cell>
          <cell r="K32">
            <v>-193</v>
          </cell>
          <cell r="L32">
            <v>-122</v>
          </cell>
          <cell r="M32">
            <v>277</v>
          </cell>
          <cell r="N32">
            <v>-228</v>
          </cell>
          <cell r="O32">
            <v>-121</v>
          </cell>
          <cell r="P32">
            <v>-308</v>
          </cell>
          <cell r="Q32">
            <v>-77</v>
          </cell>
          <cell r="R32">
            <v>-31</v>
          </cell>
          <cell r="S32">
            <v>-537</v>
          </cell>
          <cell r="T32">
            <v>-596</v>
          </cell>
          <cell r="U32">
            <v>67</v>
          </cell>
          <cell r="V32">
            <v>-66</v>
          </cell>
          <cell r="W32">
            <v>-59</v>
          </cell>
          <cell r="X32">
            <v>-654</v>
          </cell>
          <cell r="Y32">
            <v>92</v>
          </cell>
          <cell r="Z32">
            <v>708</v>
          </cell>
          <cell r="AA32">
            <v>0</v>
          </cell>
          <cell r="AB32">
            <v>301.12</v>
          </cell>
          <cell r="AC32">
            <v>1101.1199999999999</v>
          </cell>
          <cell r="AD32">
            <v>158</v>
          </cell>
          <cell r="AE32">
            <v>1437</v>
          </cell>
          <cell r="AF32">
            <v>-304</v>
          </cell>
          <cell r="AG32">
            <v>592</v>
          </cell>
          <cell r="AH32">
            <v>1883</v>
          </cell>
          <cell r="AI32">
            <v>1830.1799999999998</v>
          </cell>
          <cell r="AJ32">
            <v>1830.1799999999998</v>
          </cell>
          <cell r="AK32">
            <v>2529</v>
          </cell>
          <cell r="AL32">
            <v>2019</v>
          </cell>
          <cell r="AM32">
            <v>1848</v>
          </cell>
          <cell r="AN32">
            <v>1476</v>
          </cell>
          <cell r="AO32">
            <v>2430</v>
          </cell>
        </row>
        <row r="33">
          <cell r="H33">
            <v>2825</v>
          </cell>
          <cell r="I33">
            <v>585</v>
          </cell>
          <cell r="J33">
            <v>183</v>
          </cell>
          <cell r="K33">
            <v>44</v>
          </cell>
          <cell r="L33">
            <v>41</v>
          </cell>
          <cell r="M33">
            <v>348</v>
          </cell>
          <cell r="N33">
            <v>616</v>
          </cell>
          <cell r="O33">
            <v>150</v>
          </cell>
          <cell r="P33">
            <v>86</v>
          </cell>
          <cell r="Q33">
            <v>0</v>
          </cell>
          <cell r="R33">
            <v>4</v>
          </cell>
          <cell r="S33">
            <v>240</v>
          </cell>
          <cell r="T33">
            <v>47</v>
          </cell>
          <cell r="U33">
            <v>87</v>
          </cell>
          <cell r="V33">
            <v>84</v>
          </cell>
          <cell r="W33">
            <v>1</v>
          </cell>
          <cell r="X33">
            <v>219</v>
          </cell>
          <cell r="Y33">
            <v>550</v>
          </cell>
          <cell r="Z33">
            <v>1500</v>
          </cell>
          <cell r="AA33">
            <v>0</v>
          </cell>
          <cell r="AB33">
            <v>301.12</v>
          </cell>
          <cell r="AC33">
            <v>2351.12</v>
          </cell>
          <cell r="AD33">
            <v>550</v>
          </cell>
          <cell r="AE33">
            <v>1800</v>
          </cell>
          <cell r="AF33">
            <v>0</v>
          </cell>
          <cell r="AG33">
            <v>788</v>
          </cell>
          <cell r="AH33">
            <v>3138</v>
          </cell>
          <cell r="AI33">
            <v>2785.18</v>
          </cell>
          <cell r="AJ33">
            <v>2785.18</v>
          </cell>
          <cell r="AK33">
            <v>3795</v>
          </cell>
          <cell r="AL33">
            <v>3720</v>
          </cell>
          <cell r="AM33">
            <v>3748</v>
          </cell>
          <cell r="AN33">
            <v>2828</v>
          </cell>
          <cell r="AO33">
            <v>4578</v>
          </cell>
        </row>
        <row r="34">
          <cell r="H34">
            <v>-1213</v>
          </cell>
          <cell r="I34">
            <v>-713</v>
          </cell>
          <cell r="J34">
            <v>-373</v>
          </cell>
          <cell r="K34">
            <v>-237</v>
          </cell>
          <cell r="L34">
            <v>-163</v>
          </cell>
          <cell r="M34">
            <v>-71</v>
          </cell>
          <cell r="N34">
            <v>-844</v>
          </cell>
          <cell r="O34">
            <v>-271</v>
          </cell>
          <cell r="P34">
            <v>-394</v>
          </cell>
          <cell r="Q34">
            <v>-77</v>
          </cell>
          <cell r="R34">
            <v>-35</v>
          </cell>
          <cell r="S34">
            <v>-777</v>
          </cell>
          <cell r="T34">
            <v>-643</v>
          </cell>
          <cell r="U34">
            <v>-20</v>
          </cell>
          <cell r="V34">
            <v>-150</v>
          </cell>
          <cell r="W34">
            <v>-60</v>
          </cell>
          <cell r="X34">
            <v>-873</v>
          </cell>
          <cell r="Y34">
            <v>-458</v>
          </cell>
          <cell r="Z34">
            <v>-792</v>
          </cell>
          <cell r="AA34">
            <v>0</v>
          </cell>
          <cell r="AB34">
            <v>0</v>
          </cell>
          <cell r="AC34">
            <v>-1250</v>
          </cell>
          <cell r="AD34">
            <v>-392</v>
          </cell>
          <cell r="AE34">
            <v>-363</v>
          </cell>
          <cell r="AF34">
            <v>-304</v>
          </cell>
          <cell r="AG34">
            <v>-196</v>
          </cell>
          <cell r="AH34">
            <v>-1255</v>
          </cell>
          <cell r="AI34">
            <v>-955</v>
          </cell>
          <cell r="AJ34">
            <v>-955</v>
          </cell>
          <cell r="AK34">
            <v>-1266</v>
          </cell>
          <cell r="AL34">
            <v>-1701</v>
          </cell>
          <cell r="AM34">
            <v>-1900</v>
          </cell>
          <cell r="AN34">
            <v>-1352</v>
          </cell>
          <cell r="AO34">
            <v>-2148</v>
          </cell>
        </row>
        <row r="35"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244</v>
          </cell>
          <cell r="R35">
            <v>0</v>
          </cell>
          <cell r="S35">
            <v>244</v>
          </cell>
          <cell r="T35">
            <v>-7</v>
          </cell>
          <cell r="U35">
            <v>-25</v>
          </cell>
          <cell r="V35">
            <v>-8</v>
          </cell>
          <cell r="W35">
            <v>-28</v>
          </cell>
          <cell r="X35">
            <v>-68</v>
          </cell>
          <cell r="Y35">
            <v>-7.4</v>
          </cell>
          <cell r="Z35">
            <v>-27.6</v>
          </cell>
          <cell r="AA35">
            <v>-7.4</v>
          </cell>
          <cell r="AB35">
            <v>-27.6</v>
          </cell>
          <cell r="AC35">
            <v>-70</v>
          </cell>
          <cell r="AD35">
            <v>-8</v>
          </cell>
          <cell r="AE35">
            <v>-26</v>
          </cell>
          <cell r="AF35">
            <v>-8</v>
          </cell>
          <cell r="AG35">
            <v>-27</v>
          </cell>
          <cell r="AH35">
            <v>-69</v>
          </cell>
          <cell r="AI35">
            <v>-70</v>
          </cell>
          <cell r="AJ35">
            <v>-70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</row>
        <row r="36">
          <cell r="H36">
            <v>-890.90000000000009</v>
          </cell>
          <cell r="I36">
            <v>-350</v>
          </cell>
          <cell r="J36">
            <v>-187</v>
          </cell>
          <cell r="K36">
            <v>193</v>
          </cell>
          <cell r="L36">
            <v>35</v>
          </cell>
          <cell r="M36">
            <v>344</v>
          </cell>
          <cell r="N36">
            <v>385</v>
          </cell>
          <cell r="O36">
            <v>-336.46000000000004</v>
          </cell>
          <cell r="P36">
            <v>27</v>
          </cell>
          <cell r="Q36">
            <v>-655</v>
          </cell>
          <cell r="R36">
            <v>-103</v>
          </cell>
          <cell r="S36">
            <v>-1067.46</v>
          </cell>
          <cell r="T36">
            <v>740</v>
          </cell>
          <cell r="U36">
            <v>-45.699999999999996</v>
          </cell>
          <cell r="V36">
            <v>-531</v>
          </cell>
          <cell r="W36">
            <v>1417</v>
          </cell>
          <cell r="X36">
            <v>1580.3</v>
          </cell>
          <cell r="Y36">
            <v>-34.25</v>
          </cell>
          <cell r="Z36">
            <v>-140.25</v>
          </cell>
          <cell r="AA36">
            <v>123.19</v>
          </cell>
          <cell r="AB36">
            <v>597.64</v>
          </cell>
          <cell r="AC36">
            <v>546.33000000000004</v>
          </cell>
          <cell r="AD36">
            <v>-67</v>
          </cell>
          <cell r="AE36">
            <v>-67</v>
          </cell>
          <cell r="AF36">
            <v>84</v>
          </cell>
          <cell r="AG36">
            <v>847</v>
          </cell>
          <cell r="AH36">
            <v>797</v>
          </cell>
          <cell r="AI36">
            <v>575.14</v>
          </cell>
          <cell r="AJ36">
            <v>575.14</v>
          </cell>
          <cell r="AK36">
            <v>642.97898263027309</v>
          </cell>
          <cell r="AL36">
            <v>-362</v>
          </cell>
          <cell r="AM36">
            <v>-356</v>
          </cell>
          <cell r="AN36">
            <v>-327</v>
          </cell>
          <cell r="AO36">
            <v>-327</v>
          </cell>
        </row>
        <row r="37">
          <cell r="H37">
            <v>300.5</v>
          </cell>
          <cell r="I37">
            <v>-371</v>
          </cell>
          <cell r="J37">
            <v>21</v>
          </cell>
          <cell r="K37">
            <v>73</v>
          </cell>
          <cell r="L37">
            <v>110</v>
          </cell>
          <cell r="M37">
            <v>-201</v>
          </cell>
          <cell r="N37">
            <v>3</v>
          </cell>
          <cell r="O37">
            <v>27</v>
          </cell>
          <cell r="P37">
            <v>62</v>
          </cell>
          <cell r="Q37">
            <v>-390</v>
          </cell>
          <cell r="R37">
            <v>-172</v>
          </cell>
          <cell r="S37">
            <v>-473</v>
          </cell>
          <cell r="T37">
            <v>391</v>
          </cell>
          <cell r="U37">
            <v>93.2</v>
          </cell>
          <cell r="V37">
            <v>-182</v>
          </cell>
          <cell r="W37">
            <v>394</v>
          </cell>
          <cell r="X37">
            <v>696.2</v>
          </cell>
          <cell r="Y37">
            <v>302.39</v>
          </cell>
          <cell r="Z37">
            <v>-201.01</v>
          </cell>
          <cell r="AA37">
            <v>193.38</v>
          </cell>
          <cell r="AB37">
            <v>105.23</v>
          </cell>
          <cell r="AC37">
            <v>399.99</v>
          </cell>
          <cell r="AD37">
            <v>453</v>
          </cell>
          <cell r="AE37">
            <v>-126</v>
          </cell>
          <cell r="AF37">
            <v>155</v>
          </cell>
          <cell r="AG37">
            <v>586</v>
          </cell>
          <cell r="AH37">
            <v>1068</v>
          </cell>
          <cell r="AI37">
            <v>387.57</v>
          </cell>
          <cell r="AJ37">
            <v>387.57</v>
          </cell>
          <cell r="AK37">
            <v>398.62968982630281</v>
          </cell>
          <cell r="AL37">
            <v>-206</v>
          </cell>
          <cell r="AM37">
            <v>-192</v>
          </cell>
          <cell r="AN37">
            <v>-279</v>
          </cell>
          <cell r="AO37">
            <v>-279</v>
          </cell>
        </row>
        <row r="38">
          <cell r="H38">
            <v>-195.10000000000002</v>
          </cell>
          <cell r="I38">
            <v>21</v>
          </cell>
          <cell r="J38">
            <v>-191</v>
          </cell>
          <cell r="K38">
            <v>100</v>
          </cell>
          <cell r="L38">
            <v>-117</v>
          </cell>
          <cell r="M38">
            <v>247</v>
          </cell>
          <cell r="N38">
            <v>39</v>
          </cell>
          <cell r="O38">
            <v>-148</v>
          </cell>
          <cell r="P38">
            <v>32</v>
          </cell>
          <cell r="Q38">
            <v>-213</v>
          </cell>
          <cell r="R38">
            <v>-266</v>
          </cell>
          <cell r="S38">
            <v>-595</v>
          </cell>
          <cell r="T38">
            <v>390</v>
          </cell>
          <cell r="U38">
            <v>-57</v>
          </cell>
          <cell r="V38">
            <v>-334</v>
          </cell>
          <cell r="W38">
            <v>726</v>
          </cell>
          <cell r="X38">
            <v>725</v>
          </cell>
          <cell r="Y38">
            <v>-381</v>
          </cell>
          <cell r="Z38">
            <v>14</v>
          </cell>
          <cell r="AA38">
            <v>-128.75</v>
          </cell>
          <cell r="AB38">
            <v>416.65</v>
          </cell>
          <cell r="AC38">
            <v>-79.099999999999994</v>
          </cell>
          <cell r="AD38">
            <v>-422</v>
          </cell>
          <cell r="AE38">
            <v>89</v>
          </cell>
          <cell r="AF38">
            <v>35</v>
          </cell>
          <cell r="AG38">
            <v>141</v>
          </cell>
          <cell r="AH38">
            <v>-157</v>
          </cell>
          <cell r="AI38">
            <v>-50</v>
          </cell>
          <cell r="AJ38">
            <v>-50</v>
          </cell>
        </row>
        <row r="39">
          <cell r="J39">
            <v>-57</v>
          </cell>
          <cell r="K39">
            <v>10</v>
          </cell>
          <cell r="L39">
            <v>23</v>
          </cell>
          <cell r="M39">
            <v>9</v>
          </cell>
          <cell r="N39">
            <v>-15</v>
          </cell>
          <cell r="O39">
            <v>3</v>
          </cell>
          <cell r="P39">
            <v>31</v>
          </cell>
          <cell r="Q39">
            <v>-75</v>
          </cell>
          <cell r="R39">
            <v>-2</v>
          </cell>
          <cell r="S39">
            <v>-43</v>
          </cell>
          <cell r="T39">
            <v>-118</v>
          </cell>
          <cell r="U39">
            <v>-17</v>
          </cell>
          <cell r="V39">
            <v>-162</v>
          </cell>
          <cell r="W39">
            <v>497</v>
          </cell>
          <cell r="X39">
            <v>200</v>
          </cell>
          <cell r="Y39">
            <v>-452</v>
          </cell>
          <cell r="Z39">
            <v>95</v>
          </cell>
          <cell r="AA39">
            <v>-128.75</v>
          </cell>
          <cell r="AB39">
            <v>406.15</v>
          </cell>
          <cell r="AC39">
            <v>-79.599999999999994</v>
          </cell>
          <cell r="AD39">
            <v>-419</v>
          </cell>
          <cell r="AE39">
            <v>201</v>
          </cell>
          <cell r="AF39">
            <v>-31</v>
          </cell>
          <cell r="AG39">
            <v>121</v>
          </cell>
          <cell r="AH39">
            <v>-128</v>
          </cell>
          <cell r="AI39">
            <v>61</v>
          </cell>
          <cell r="AJ39">
            <v>61</v>
          </cell>
        </row>
        <row r="40">
          <cell r="H40">
            <v>-59.5</v>
          </cell>
          <cell r="I40">
            <v>-69</v>
          </cell>
          <cell r="J40">
            <v>-56</v>
          </cell>
          <cell r="K40">
            <v>25</v>
          </cell>
          <cell r="L40">
            <v>33</v>
          </cell>
          <cell r="M40">
            <v>146</v>
          </cell>
          <cell r="N40">
            <v>148</v>
          </cell>
          <cell r="O40">
            <v>-18</v>
          </cell>
          <cell r="P40">
            <v>-32</v>
          </cell>
          <cell r="Q40">
            <v>-108</v>
          </cell>
          <cell r="R40">
            <v>298</v>
          </cell>
          <cell r="S40">
            <v>140</v>
          </cell>
          <cell r="T40">
            <v>40</v>
          </cell>
          <cell r="U40">
            <v>-87</v>
          </cell>
          <cell r="V40">
            <v>-16</v>
          </cell>
          <cell r="W40">
            <v>278</v>
          </cell>
          <cell r="X40">
            <v>215</v>
          </cell>
          <cell r="Y40">
            <v>38</v>
          </cell>
          <cell r="Z40">
            <v>40.4</v>
          </cell>
          <cell r="AA40">
            <v>52.2</v>
          </cell>
          <cell r="AB40">
            <v>69.400000000000006</v>
          </cell>
          <cell r="AC40">
            <v>200</v>
          </cell>
          <cell r="AD40">
            <v>-84</v>
          </cell>
          <cell r="AE40">
            <v>13</v>
          </cell>
          <cell r="AF40">
            <v>-137</v>
          </cell>
          <cell r="AG40">
            <v>109</v>
          </cell>
          <cell r="AH40">
            <v>-99</v>
          </cell>
          <cell r="AI40">
            <v>216.84</v>
          </cell>
          <cell r="AJ40">
            <v>216.84</v>
          </cell>
          <cell r="AK40">
            <v>223.02774193548393</v>
          </cell>
          <cell r="AL40">
            <v>-155</v>
          </cell>
          <cell r="AM40">
            <v>-169</v>
          </cell>
          <cell r="AN40">
            <v>-56</v>
          </cell>
          <cell r="AO40">
            <v>-56</v>
          </cell>
        </row>
        <row r="41">
          <cell r="H41">
            <v>113.2</v>
          </cell>
          <cell r="I41">
            <v>69</v>
          </cell>
          <cell r="J41">
            <v>39</v>
          </cell>
          <cell r="K41">
            <v>-5</v>
          </cell>
          <cell r="L41">
            <v>9</v>
          </cell>
          <cell r="M41">
            <v>17</v>
          </cell>
          <cell r="N41">
            <v>60</v>
          </cell>
          <cell r="O41">
            <v>-62.46</v>
          </cell>
          <cell r="P41">
            <v>-35</v>
          </cell>
          <cell r="Q41">
            <v>56</v>
          </cell>
          <cell r="R41">
            <v>37</v>
          </cell>
          <cell r="S41">
            <v>-4.460000000000008</v>
          </cell>
          <cell r="T41">
            <v>-81</v>
          </cell>
          <cell r="U41">
            <v>5.0999999999999996</v>
          </cell>
          <cell r="V41">
            <v>1</v>
          </cell>
          <cell r="W41">
            <v>19</v>
          </cell>
          <cell r="X41">
            <v>-55.900000000000006</v>
          </cell>
          <cell r="Y41">
            <v>6.36</v>
          </cell>
          <cell r="Z41">
            <v>6.36</v>
          </cell>
          <cell r="AA41">
            <v>6.36</v>
          </cell>
          <cell r="AB41">
            <v>6.36</v>
          </cell>
          <cell r="AC41">
            <v>25.44</v>
          </cell>
          <cell r="AD41">
            <v>-14</v>
          </cell>
          <cell r="AE41">
            <v>-43</v>
          </cell>
          <cell r="AF41">
            <v>31</v>
          </cell>
          <cell r="AG41">
            <v>11</v>
          </cell>
          <cell r="AH41">
            <v>-15</v>
          </cell>
          <cell r="AI41">
            <v>20.73</v>
          </cell>
          <cell r="AJ41">
            <v>20.73</v>
          </cell>
          <cell r="AK41">
            <v>21.321550868486359</v>
          </cell>
          <cell r="AL41">
            <v>-12</v>
          </cell>
          <cell r="AM41">
            <v>-5</v>
          </cell>
          <cell r="AN41">
            <v>-1</v>
          </cell>
          <cell r="AO41">
            <v>-1</v>
          </cell>
        </row>
        <row r="42">
          <cell r="H42">
            <v>-1050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135</v>
          </cell>
          <cell r="N42">
            <v>135</v>
          </cell>
          <cell r="O42">
            <v>-135</v>
          </cell>
          <cell r="P42">
            <v>0</v>
          </cell>
          <cell r="Q42">
            <v>0</v>
          </cell>
          <cell r="S42">
            <v>-135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11</v>
          </cell>
          <cell r="AM42">
            <v>10</v>
          </cell>
          <cell r="AN42">
            <v>9</v>
          </cell>
          <cell r="AO42">
            <v>9</v>
          </cell>
        </row>
        <row r="44">
          <cell r="H44">
            <v>9323.1779000000006</v>
          </cell>
          <cell r="I44">
            <v>8676.0249999999996</v>
          </cell>
          <cell r="J44">
            <v>2006</v>
          </cell>
          <cell r="K44">
            <v>3035</v>
          </cell>
          <cell r="L44">
            <v>2543</v>
          </cell>
          <cell r="M44">
            <v>3352</v>
          </cell>
          <cell r="N44">
            <v>10936</v>
          </cell>
          <cell r="O44">
            <v>2547.21</v>
          </cell>
          <cell r="P44">
            <v>3367</v>
          </cell>
          <cell r="Q44">
            <v>3627.06</v>
          </cell>
          <cell r="R44">
            <v>5061.21</v>
          </cell>
          <cell r="S44">
            <v>13567.599999999999</v>
          </cell>
          <cell r="T44">
            <v>3475.9219199999998</v>
          </cell>
          <cell r="U44">
            <v>3930.9725663999998</v>
          </cell>
          <cell r="V44">
            <v>3298.4022480000003</v>
          </cell>
          <cell r="W44">
            <v>4961</v>
          </cell>
          <cell r="X44">
            <v>15666.296734399999</v>
          </cell>
          <cell r="Y44">
            <v>2632.01</v>
          </cell>
          <cell r="Z44">
            <v>2864.0140000000006</v>
          </cell>
          <cell r="AA44">
            <v>2699.9988000000003</v>
          </cell>
          <cell r="AB44">
            <v>4014.4020000000005</v>
          </cell>
          <cell r="AC44">
            <v>12210.424800000001</v>
          </cell>
          <cell r="AD44">
            <v>2631.5828800000004</v>
          </cell>
          <cell r="AE44">
            <v>3748.8972970000004</v>
          </cell>
          <cell r="AF44">
            <v>2163.1994000000004</v>
          </cell>
          <cell r="AG44">
            <v>3484.8068000000003</v>
          </cell>
          <cell r="AH44">
            <v>12028.486377000001</v>
          </cell>
          <cell r="AI44">
            <v>9569.404050000001</v>
          </cell>
          <cell r="AJ44">
            <v>9569.4440500000001</v>
          </cell>
          <cell r="AK44">
            <v>11734.340845049626</v>
          </cell>
          <cell r="AL44">
            <v>10419.675430078514</v>
          </cell>
          <cell r="AM44">
            <v>10472.299877405105</v>
          </cell>
          <cell r="AN44">
            <v>10581.563486961388</v>
          </cell>
          <cell r="AO44">
            <v>12369.19102867975</v>
          </cell>
        </row>
        <row r="47">
          <cell r="H47">
            <v>2.169</v>
          </cell>
          <cell r="I47">
            <v>2.34</v>
          </cell>
          <cell r="J47">
            <v>2.376586741889986</v>
          </cell>
          <cell r="K47">
            <v>2.43619877989165</v>
          </cell>
          <cell r="L47">
            <v>2.5200775408474105</v>
          </cell>
          <cell r="M47">
            <v>2.6505702066999284</v>
          </cell>
          <cell r="N47">
            <v>2.4942163133408837</v>
          </cell>
          <cell r="O47">
            <v>2.5462110360821226</v>
          </cell>
          <cell r="P47">
            <v>2.7321475775084019</v>
          </cell>
          <cell r="Q47">
            <v>2.7854006586169047</v>
          </cell>
          <cell r="R47">
            <v>2.8872922295914192</v>
          </cell>
          <cell r="S47">
            <v>2.7434565911600561</v>
          </cell>
          <cell r="T47">
            <v>2.8304</v>
          </cell>
          <cell r="U47">
            <v>3.1008</v>
          </cell>
          <cell r="V47">
            <v>3.1322000000000001</v>
          </cell>
          <cell r="W47">
            <v>3.14</v>
          </cell>
          <cell r="X47">
            <v>3.0508500000000005</v>
          </cell>
          <cell r="Y47">
            <v>3.04</v>
          </cell>
          <cell r="Z47">
            <v>3.1070000000000002</v>
          </cell>
          <cell r="AA47">
            <v>3.1070000000000002</v>
          </cell>
          <cell r="AB47">
            <v>3.1120000000000001</v>
          </cell>
          <cell r="AC47">
            <v>3.0915000000000004</v>
          </cell>
          <cell r="AD47">
            <v>3.1448</v>
          </cell>
          <cell r="AE47">
            <v>3.0386000000000002</v>
          </cell>
          <cell r="AF47">
            <v>3.0350000000000001</v>
          </cell>
          <cell r="AG47">
            <v>3.2690000000000001</v>
          </cell>
          <cell r="AH47">
            <v>3.1218500000000002</v>
          </cell>
          <cell r="AI47">
            <v>2.9969999999999999</v>
          </cell>
          <cell r="AJ47">
            <v>2.9969999999999999</v>
          </cell>
          <cell r="AK47">
            <v>3.0825223325062039</v>
          </cell>
          <cell r="AL47">
            <v>3.2888914392059556</v>
          </cell>
          <cell r="AM47">
            <v>3.4413442928039699</v>
          </cell>
          <cell r="AN47">
            <v>3.5993746898263024</v>
          </cell>
          <cell r="AO47">
            <v>3.7648418114143918</v>
          </cell>
        </row>
        <row r="48">
          <cell r="S48">
            <v>9.9927290382175071E-2</v>
          </cell>
          <cell r="X48">
            <v>0.11204602610824055</v>
          </cell>
          <cell r="AC48">
            <v>1.2494473283442664E-2</v>
          </cell>
          <cell r="AH48">
            <v>2.3272202828719779E-2</v>
          </cell>
          <cell r="AI48">
            <v>-8.3205873355766347E-2</v>
          </cell>
          <cell r="AJ48">
            <v>-3.999231225074884E-2</v>
          </cell>
          <cell r="AK48">
            <v>2.8535980148883588E-2</v>
          </cell>
          <cell r="AL48">
            <v>6.6948130277442619E-2</v>
          </cell>
          <cell r="AM48">
            <v>4.6353872244205618E-2</v>
          </cell>
          <cell r="AN48">
            <v>4.5921123716909706E-2</v>
          </cell>
          <cell r="AO48">
            <v>4.5971074380165344E-2</v>
          </cell>
        </row>
        <row r="49">
          <cell r="H49">
            <v>2.169</v>
          </cell>
          <cell r="I49">
            <v>2.34</v>
          </cell>
          <cell r="J49">
            <v>2.376586741889986</v>
          </cell>
          <cell r="K49">
            <v>2.43619877989165</v>
          </cell>
          <cell r="L49">
            <v>2.5200775408474105</v>
          </cell>
          <cell r="M49">
            <v>2.6505702066999284</v>
          </cell>
          <cell r="N49">
            <v>2.4942163133408837</v>
          </cell>
          <cell r="O49">
            <v>2.5462110360821226</v>
          </cell>
          <cell r="P49">
            <v>2.7479</v>
          </cell>
          <cell r="Q49">
            <v>2.7854006586169047</v>
          </cell>
          <cell r="R49">
            <v>2.8872922295914192</v>
          </cell>
          <cell r="S49">
            <v>2.7417009810726114</v>
          </cell>
          <cell r="T49">
            <v>2.8304</v>
          </cell>
          <cell r="U49">
            <v>3.1008</v>
          </cell>
          <cell r="V49">
            <v>3.1322000000000001</v>
          </cell>
          <cell r="W49">
            <v>3.14</v>
          </cell>
          <cell r="X49">
            <v>3.0508500000000005</v>
          </cell>
          <cell r="Y49">
            <v>3.04</v>
          </cell>
          <cell r="Z49">
            <v>3.1070000000000002</v>
          </cell>
          <cell r="AA49">
            <v>3.1070000000000002</v>
          </cell>
          <cell r="AB49">
            <v>3.1120000000000001</v>
          </cell>
          <cell r="AC49">
            <v>3.0915000000000004</v>
          </cell>
          <cell r="AD49">
            <v>3.1448</v>
          </cell>
          <cell r="AE49">
            <v>3.0386000000000002</v>
          </cell>
          <cell r="AF49">
            <v>3.0350000000000001</v>
          </cell>
          <cell r="AG49">
            <v>3.2690000000000001</v>
          </cell>
          <cell r="AH49">
            <v>3.1218500000000002</v>
          </cell>
          <cell r="AI49">
            <v>3.7309999999999999</v>
          </cell>
          <cell r="AJ49">
            <v>3.7309999999999999</v>
          </cell>
          <cell r="AK49">
            <v>4.109</v>
          </cell>
          <cell r="AL49">
            <v>4.4239999999999995</v>
          </cell>
          <cell r="AM49">
            <v>4.5819999999999999</v>
          </cell>
          <cell r="AN49">
            <v>4.6980000000000004</v>
          </cell>
          <cell r="AO49">
            <v>4.7510000000000003</v>
          </cell>
        </row>
        <row r="50">
          <cell r="S50">
            <v>9.9223417956173066E-2</v>
          </cell>
          <cell r="T50">
            <v>0.11161249397267614</v>
          </cell>
          <cell r="U50">
            <v>0.12842534298919173</v>
          </cell>
          <cell r="V50">
            <v>0.12450608866995072</v>
          </cell>
          <cell r="W50">
            <v>8.7524140375753179E-2</v>
          </cell>
          <cell r="X50">
            <v>0.11275810931301611</v>
          </cell>
          <cell r="AC50">
            <v>1.2494473283442664E-2</v>
          </cell>
          <cell r="AH50">
            <v>2.3272202828719779E-2</v>
          </cell>
          <cell r="AI50">
            <v>0.14132762312633829</v>
          </cell>
          <cell r="AJ50">
            <v>0.19512468568316854</v>
          </cell>
          <cell r="AK50">
            <v>0.10131332082551592</v>
          </cell>
          <cell r="AL50">
            <v>7.6660988074957359E-2</v>
          </cell>
          <cell r="AM50">
            <v>3.5714285714285809E-2</v>
          </cell>
          <cell r="AN50">
            <v>2.5316455696202667E-2</v>
          </cell>
          <cell r="AO50">
            <v>1.12813963388676E-2</v>
          </cell>
        </row>
        <row r="51">
          <cell r="AI51">
            <v>0.08</v>
          </cell>
          <cell r="AJ51">
            <v>0.08</v>
          </cell>
          <cell r="AK51">
            <v>0.10300000000000001</v>
          </cell>
          <cell r="AL51">
            <v>0.28599999999999998</v>
          </cell>
          <cell r="AM51">
            <v>0.40699999999999997</v>
          </cell>
          <cell r="AN51">
            <v>0.5</v>
          </cell>
          <cell r="AO51">
            <v>0.5</v>
          </cell>
        </row>
        <row r="52">
          <cell r="AK52">
            <v>0.28750000000000009</v>
          </cell>
          <cell r="AL52">
            <v>1.7766990291262132</v>
          </cell>
          <cell r="AM52">
            <v>0.42307692307692313</v>
          </cell>
          <cell r="AN52">
            <v>0.22850122850122867</v>
          </cell>
          <cell r="AO52">
            <v>0</v>
          </cell>
        </row>
        <row r="53">
          <cell r="J53">
            <v>17.149999999999999</v>
          </cell>
          <cell r="K53">
            <v>18.170000000000002</v>
          </cell>
          <cell r="L53">
            <v>16.43</v>
          </cell>
          <cell r="M53">
            <v>16.91</v>
          </cell>
          <cell r="N53">
            <v>17.170000000000002</v>
          </cell>
          <cell r="O53">
            <v>18.28</v>
          </cell>
          <cell r="P53">
            <v>19.420000000000002</v>
          </cell>
          <cell r="Q53">
            <v>20.76</v>
          </cell>
          <cell r="R53">
            <v>23.21</v>
          </cell>
          <cell r="S53">
            <v>20.417500000000004</v>
          </cell>
          <cell r="T53">
            <v>21.08</v>
          </cell>
          <cell r="U53">
            <v>18.489999999999998</v>
          </cell>
          <cell r="V53">
            <v>18.66</v>
          </cell>
          <cell r="W53">
            <v>18.84</v>
          </cell>
          <cell r="X53">
            <v>19.267499999999998</v>
          </cell>
          <cell r="Y53">
            <v>13.96</v>
          </cell>
          <cell r="Z53">
            <v>14</v>
          </cell>
          <cell r="AA53">
            <v>14.92</v>
          </cell>
          <cell r="AB53">
            <v>15.5</v>
          </cell>
          <cell r="AC53">
            <v>14.595000000000001</v>
          </cell>
          <cell r="AD53">
            <v>14.1633</v>
          </cell>
          <cell r="AE53">
            <v>13.283160000000001</v>
          </cell>
          <cell r="AF53">
            <v>12.577389999999999</v>
          </cell>
          <cell r="AG53">
            <v>13.10833</v>
          </cell>
          <cell r="AH53">
            <v>13.283045000000001</v>
          </cell>
          <cell r="AI53">
            <v>12</v>
          </cell>
          <cell r="AJ53">
            <v>12</v>
          </cell>
          <cell r="AK53">
            <v>13.6</v>
          </cell>
          <cell r="AL53">
            <v>14.6</v>
          </cell>
          <cell r="AM53">
            <v>14.6</v>
          </cell>
          <cell r="AN53">
            <v>14.6</v>
          </cell>
          <cell r="AO53">
            <v>14.6</v>
          </cell>
        </row>
        <row r="54">
          <cell r="AK54">
            <v>0.1333333333333333</v>
          </cell>
          <cell r="AL54">
            <v>7.3529411764705843E-2</v>
          </cell>
          <cell r="AM54">
            <v>0</v>
          </cell>
          <cell r="AN54">
            <v>0</v>
          </cell>
          <cell r="AO54">
            <v>0</v>
          </cell>
        </row>
        <row r="55">
          <cell r="J55">
            <v>14.18</v>
          </cell>
          <cell r="K55">
            <v>16.41</v>
          </cell>
          <cell r="L55">
            <v>14.13</v>
          </cell>
          <cell r="M55">
            <v>14.64</v>
          </cell>
          <cell r="N55">
            <v>14.8475</v>
          </cell>
          <cell r="O55">
            <v>16.29</v>
          </cell>
          <cell r="P55">
            <v>17.46</v>
          </cell>
          <cell r="Q55">
            <v>18.22</v>
          </cell>
          <cell r="R55">
            <v>21.24</v>
          </cell>
          <cell r="S55">
            <v>18.36</v>
          </cell>
          <cell r="T55">
            <v>17.72</v>
          </cell>
          <cell r="U55">
            <v>15.66</v>
          </cell>
          <cell r="V55">
            <v>16.27</v>
          </cell>
          <cell r="W55">
            <v>15.78</v>
          </cell>
          <cell r="X55">
            <v>16.357499999999998</v>
          </cell>
          <cell r="Y55">
            <v>12.122962173681408</v>
          </cell>
          <cell r="Z55">
            <v>12.157698454981356</v>
          </cell>
          <cell r="AA55">
            <v>12.956632924880129</v>
          </cell>
          <cell r="AB55">
            <v>13.460309003729355</v>
          </cell>
          <cell r="AC55">
            <v>12.674400639318064</v>
          </cell>
          <cell r="AD55">
            <v>11.34</v>
          </cell>
          <cell r="AE55">
            <v>11.095000000000001</v>
          </cell>
          <cell r="AF55">
            <v>10.505492823243866</v>
          </cell>
          <cell r="AG55">
            <v>10.948970075644652</v>
          </cell>
          <cell r="AH55">
            <v>10.972365724722131</v>
          </cell>
          <cell r="AI55">
            <v>9.9125154433087861</v>
          </cell>
          <cell r="AJ55">
            <v>9.9125154433087861</v>
          </cell>
          <cell r="AK55">
            <v>11.23418416908329</v>
          </cell>
          <cell r="AL55">
            <v>12.060227122692355</v>
          </cell>
          <cell r="AM55">
            <v>12.060227122692355</v>
          </cell>
          <cell r="AN55">
            <v>12.060227122692355</v>
          </cell>
          <cell r="AO55">
            <v>12.060227122692355</v>
          </cell>
        </row>
        <row r="56">
          <cell r="AK56">
            <v>0.1333333333333333</v>
          </cell>
          <cell r="AL56">
            <v>7.3529411764705843E-2</v>
          </cell>
          <cell r="AM56">
            <v>0</v>
          </cell>
          <cell r="AN56">
            <v>0</v>
          </cell>
          <cell r="AO56">
            <v>0</v>
          </cell>
        </row>
        <row r="57">
          <cell r="H57">
            <v>13.34</v>
          </cell>
          <cell r="I57">
            <v>13.25</v>
          </cell>
          <cell r="J57">
            <v>14.18</v>
          </cell>
          <cell r="K57">
            <v>16.41</v>
          </cell>
          <cell r="L57">
            <v>14.13</v>
          </cell>
          <cell r="M57">
            <v>14.64</v>
          </cell>
          <cell r="N57">
            <v>14.8475</v>
          </cell>
          <cell r="O57">
            <v>16.29</v>
          </cell>
          <cell r="P57">
            <v>17.46</v>
          </cell>
          <cell r="Q57">
            <v>18.22</v>
          </cell>
          <cell r="R57">
            <v>21.24</v>
          </cell>
          <cell r="S57">
            <v>18.36</v>
          </cell>
          <cell r="T57">
            <v>17.72</v>
          </cell>
          <cell r="U57">
            <v>15.663</v>
          </cell>
          <cell r="V57">
            <v>16.27</v>
          </cell>
          <cell r="W57">
            <v>15.733176405427859</v>
          </cell>
          <cell r="X57">
            <v>16.308610946691381</v>
          </cell>
          <cell r="Y57">
            <v>11.7</v>
          </cell>
          <cell r="Z57">
            <v>12</v>
          </cell>
          <cell r="AA57">
            <v>12.7</v>
          </cell>
          <cell r="AB57">
            <v>15.5</v>
          </cell>
          <cell r="AC57">
            <v>12.975</v>
          </cell>
          <cell r="AD57">
            <v>11.34</v>
          </cell>
          <cell r="AE57">
            <v>11.095000000000001</v>
          </cell>
          <cell r="AF57">
            <v>10.77</v>
          </cell>
          <cell r="AG57">
            <v>9.1</v>
          </cell>
          <cell r="AH57">
            <v>10.57625</v>
          </cell>
          <cell r="AI57">
            <v>9.01</v>
          </cell>
          <cell r="AJ57">
            <v>9.01</v>
          </cell>
          <cell r="AK57">
            <v>10.211333333333332</v>
          </cell>
          <cell r="AL57">
            <v>11.08</v>
          </cell>
          <cell r="AM57">
            <v>11.19</v>
          </cell>
          <cell r="AN57">
            <v>11.3</v>
          </cell>
          <cell r="AO57">
            <v>11.41</v>
          </cell>
        </row>
        <row r="58">
          <cell r="AK58">
            <v>0.1333333333333333</v>
          </cell>
          <cell r="AL58">
            <v>8.5068877717568769E-2</v>
          </cell>
          <cell r="AM58">
            <v>9.9277978339349371E-3</v>
          </cell>
          <cell r="AN58">
            <v>9.8302055406613853E-3</v>
          </cell>
          <cell r="AO58">
            <v>9.7345132743362761E-3</v>
          </cell>
        </row>
        <row r="59">
          <cell r="I59">
            <v>776</v>
          </cell>
          <cell r="J59">
            <v>230</v>
          </cell>
          <cell r="K59">
            <v>284</v>
          </cell>
          <cell r="L59">
            <v>269</v>
          </cell>
          <cell r="M59">
            <v>397</v>
          </cell>
          <cell r="N59">
            <v>1180</v>
          </cell>
          <cell r="O59">
            <v>321</v>
          </cell>
          <cell r="P59">
            <v>423</v>
          </cell>
          <cell r="Q59">
            <v>349</v>
          </cell>
          <cell r="R59">
            <v>253</v>
          </cell>
          <cell r="S59">
            <v>1346</v>
          </cell>
          <cell r="T59">
            <v>252</v>
          </cell>
          <cell r="U59">
            <v>97</v>
          </cell>
          <cell r="V59">
            <v>260</v>
          </cell>
          <cell r="W59">
            <v>172</v>
          </cell>
          <cell r="X59">
            <v>781</v>
          </cell>
          <cell r="Y59">
            <v>238.78</v>
          </cell>
          <cell r="Z59">
            <v>317.95499999999998</v>
          </cell>
          <cell r="AA59">
            <v>402.34500000000003</v>
          </cell>
          <cell r="AB59">
            <v>488.96499999999997</v>
          </cell>
          <cell r="AC59">
            <v>1448.0450000000001</v>
          </cell>
          <cell r="AD59">
            <v>260</v>
          </cell>
          <cell r="AE59">
            <v>283</v>
          </cell>
          <cell r="AF59">
            <v>246</v>
          </cell>
          <cell r="AG59">
            <v>243</v>
          </cell>
          <cell r="AH59">
            <v>1032</v>
          </cell>
          <cell r="AI59">
            <v>964.8</v>
          </cell>
          <cell r="AJ59">
            <v>964.8</v>
          </cell>
          <cell r="AK59">
            <v>992.33151364764285</v>
          </cell>
          <cell r="AL59">
            <v>1485</v>
          </cell>
          <cell r="AM59">
            <v>1657</v>
          </cell>
          <cell r="AN59">
            <v>1771</v>
          </cell>
          <cell r="AO59">
            <v>1771</v>
          </cell>
        </row>
        <row r="60">
          <cell r="I60">
            <v>1309</v>
          </cell>
          <cell r="J60">
            <v>412</v>
          </cell>
          <cell r="K60">
            <v>472</v>
          </cell>
          <cell r="L60">
            <v>557</v>
          </cell>
          <cell r="M60">
            <v>740</v>
          </cell>
          <cell r="N60">
            <v>2181</v>
          </cell>
          <cell r="O60">
            <v>601</v>
          </cell>
          <cell r="P60">
            <v>473</v>
          </cell>
          <cell r="Q60">
            <v>373</v>
          </cell>
          <cell r="R60">
            <v>563</v>
          </cell>
          <cell r="S60">
            <v>2010</v>
          </cell>
          <cell r="T60">
            <v>655</v>
          </cell>
          <cell r="U60">
            <v>443</v>
          </cell>
          <cell r="V60">
            <v>563</v>
          </cell>
          <cell r="W60">
            <v>724</v>
          </cell>
          <cell r="X60">
            <v>2385</v>
          </cell>
          <cell r="Y60">
            <v>389.63</v>
          </cell>
          <cell r="Z60">
            <v>499.39499999999998</v>
          </cell>
          <cell r="AA60">
            <v>655.78499999999997</v>
          </cell>
          <cell r="AB60">
            <v>823.60500000000002</v>
          </cell>
          <cell r="AC60">
            <v>2368.415</v>
          </cell>
          <cell r="AD60">
            <v>320</v>
          </cell>
          <cell r="AE60">
            <v>332</v>
          </cell>
          <cell r="AF60">
            <v>264</v>
          </cell>
          <cell r="AG60">
            <v>233</v>
          </cell>
          <cell r="AH60">
            <v>1149</v>
          </cell>
          <cell r="AI60">
            <v>1099.8</v>
          </cell>
          <cell r="AJ60">
            <v>1099.8</v>
          </cell>
          <cell r="AK60">
            <v>1131.1838709677422</v>
          </cell>
          <cell r="AL60">
            <v>2518.250932835821</v>
          </cell>
          <cell r="AM60">
            <v>2809.9271351575458</v>
          </cell>
          <cell r="AN60">
            <v>3003.2474087893866</v>
          </cell>
          <cell r="AO60">
            <v>3003.247408789387</v>
          </cell>
        </row>
        <row r="61">
          <cell r="I61">
            <v>2085</v>
          </cell>
          <cell r="J61">
            <v>642</v>
          </cell>
          <cell r="K61">
            <v>756</v>
          </cell>
          <cell r="L61">
            <v>826</v>
          </cell>
          <cell r="M61">
            <v>1137</v>
          </cell>
          <cell r="N61">
            <v>3361</v>
          </cell>
          <cell r="O61">
            <v>922</v>
          </cell>
          <cell r="P61">
            <v>896</v>
          </cell>
          <cell r="Q61">
            <v>722</v>
          </cell>
          <cell r="R61">
            <v>816</v>
          </cell>
          <cell r="S61">
            <v>3356</v>
          </cell>
          <cell r="T61">
            <v>907</v>
          </cell>
          <cell r="U61">
            <v>540</v>
          </cell>
          <cell r="V61">
            <v>823</v>
          </cell>
          <cell r="W61">
            <v>896</v>
          </cell>
          <cell r="X61">
            <v>3166</v>
          </cell>
          <cell r="Y61">
            <v>628.41</v>
          </cell>
          <cell r="Z61">
            <v>817.35</v>
          </cell>
          <cell r="AA61">
            <v>1058.1300000000001</v>
          </cell>
          <cell r="AB61">
            <v>1312.57</v>
          </cell>
          <cell r="AC61">
            <v>3816.46</v>
          </cell>
          <cell r="AD61">
            <v>580</v>
          </cell>
          <cell r="AE61">
            <v>615</v>
          </cell>
          <cell r="AF61">
            <v>510</v>
          </cell>
          <cell r="AG61">
            <v>476</v>
          </cell>
          <cell r="AH61">
            <v>2181</v>
          </cell>
          <cell r="AI61">
            <v>2064.6</v>
          </cell>
          <cell r="AJ61">
            <v>2064.6</v>
          </cell>
          <cell r="AK61">
            <v>2123.5153846153853</v>
          </cell>
          <cell r="AL61">
            <v>4003.250932835821</v>
          </cell>
          <cell r="AM61">
            <v>4466.9271351575462</v>
          </cell>
          <cell r="AN61">
            <v>4774.2474087893861</v>
          </cell>
          <cell r="AO61">
            <v>4774.247408789387</v>
          </cell>
        </row>
        <row r="62">
          <cell r="N62">
            <v>0.61199040767386093</v>
          </cell>
          <cell r="S62">
            <v>-1.4876524843796535E-3</v>
          </cell>
          <cell r="X62">
            <v>-5.661501787842671E-2</v>
          </cell>
          <cell r="AC62">
            <v>9.0074547999200227E-2</v>
          </cell>
          <cell r="AH62">
            <v>-0.31111813013265954</v>
          </cell>
          <cell r="AI62">
            <v>-5.3370013755158263E-2</v>
          </cell>
          <cell r="AJ62">
            <v>-5.3370013755158263E-2</v>
          </cell>
          <cell r="AK62">
            <v>2.8535980148883811E-2</v>
          </cell>
          <cell r="AL62">
            <v>0.88519987273880596</v>
          </cell>
          <cell r="AM62">
            <v>0.11582491582491605</v>
          </cell>
          <cell r="AN62">
            <v>6.8799034399517067E-2</v>
          </cell>
          <cell r="AO62">
            <v>2.2204460492503131E-16</v>
          </cell>
        </row>
        <row r="63">
          <cell r="I63">
            <v>1878</v>
          </cell>
          <cell r="J63">
            <v>1857</v>
          </cell>
          <cell r="K63">
            <v>1784</v>
          </cell>
          <cell r="L63">
            <v>1674</v>
          </cell>
          <cell r="M63">
            <v>1875</v>
          </cell>
          <cell r="N63">
            <v>1875</v>
          </cell>
          <cell r="O63">
            <v>1848</v>
          </cell>
          <cell r="P63">
            <v>1786</v>
          </cell>
          <cell r="Q63">
            <v>2176</v>
          </cell>
          <cell r="R63">
            <v>2348</v>
          </cell>
          <cell r="S63">
            <v>2348</v>
          </cell>
          <cell r="T63">
            <v>1957</v>
          </cell>
          <cell r="U63">
            <v>1863.8</v>
          </cell>
          <cell r="V63">
            <v>2045.8</v>
          </cell>
          <cell r="W63">
            <v>1651.8</v>
          </cell>
          <cell r="X63">
            <v>1651.8</v>
          </cell>
          <cell r="Y63">
            <v>1555.34</v>
          </cell>
          <cell r="Z63">
            <v>1756.35</v>
          </cell>
          <cell r="AA63">
            <v>1562.97</v>
          </cell>
          <cell r="AB63">
            <v>1457.74</v>
          </cell>
          <cell r="AC63">
            <v>1457.74</v>
          </cell>
          <cell r="AD63">
            <v>1198.8</v>
          </cell>
          <cell r="AE63">
            <v>1324.8</v>
          </cell>
          <cell r="AF63">
            <v>1169.8</v>
          </cell>
          <cell r="AG63">
            <v>583.79999999999995</v>
          </cell>
          <cell r="AH63">
            <v>583.79999999999995</v>
          </cell>
          <cell r="AI63">
            <v>403.34897274999992</v>
          </cell>
          <cell r="AJ63">
            <v>403.34897274999992</v>
          </cell>
          <cell r="AK63">
            <v>539.42380285856086</v>
          </cell>
          <cell r="AL63">
            <v>690.41986511972709</v>
          </cell>
          <cell r="AM63">
            <v>753.31318210949144</v>
          </cell>
          <cell r="AN63">
            <v>819.14371093238219</v>
          </cell>
          <cell r="AO63">
            <v>888.61267274224542</v>
          </cell>
        </row>
        <row r="64">
          <cell r="J64">
            <v>51</v>
          </cell>
          <cell r="K64">
            <v>94</v>
          </cell>
          <cell r="L64">
            <v>113</v>
          </cell>
          <cell r="M64">
            <v>251</v>
          </cell>
          <cell r="N64">
            <v>509</v>
          </cell>
          <cell r="O64">
            <v>170.67</v>
          </cell>
          <cell r="P64">
            <v>188</v>
          </cell>
          <cell r="Q64">
            <v>135</v>
          </cell>
          <cell r="R64">
            <v>297.20999999999998</v>
          </cell>
          <cell r="S64">
            <v>790.87999999999988</v>
          </cell>
          <cell r="T64">
            <v>195</v>
          </cell>
          <cell r="U64">
            <v>204</v>
          </cell>
          <cell r="V64">
            <v>272</v>
          </cell>
          <cell r="W64">
            <v>343</v>
          </cell>
          <cell r="X64">
            <v>1014</v>
          </cell>
          <cell r="Y64">
            <v>114.91</v>
          </cell>
          <cell r="Z64">
            <v>240.28</v>
          </cell>
          <cell r="AA64">
            <v>323.85000000000002</v>
          </cell>
          <cell r="AB64">
            <v>365.84</v>
          </cell>
          <cell r="AC64">
            <v>1044.8800000000001</v>
          </cell>
          <cell r="AD64">
            <v>250</v>
          </cell>
          <cell r="AE64">
            <v>290</v>
          </cell>
          <cell r="AF64">
            <v>284</v>
          </cell>
          <cell r="AG64">
            <v>365</v>
          </cell>
          <cell r="AH64">
            <v>1189</v>
          </cell>
          <cell r="AI64">
            <v>1800</v>
          </cell>
          <cell r="AJ64">
            <v>1800</v>
          </cell>
          <cell r="AK64">
            <v>1851.3647642679905</v>
          </cell>
          <cell r="AL64">
            <v>2770.5223880597014</v>
          </cell>
          <cell r="AM64">
            <v>3091.4179104477612</v>
          </cell>
          <cell r="AN64">
            <v>3304.1044776119402</v>
          </cell>
          <cell r="AO64">
            <v>3304.1044776119406</v>
          </cell>
        </row>
        <row r="69">
          <cell r="H69">
            <v>9329.0779000000002</v>
          </cell>
          <cell r="I69">
            <v>9568.8249999999989</v>
          </cell>
          <cell r="T69">
            <v>3601.0019199999997</v>
          </cell>
          <cell r="U69">
            <v>3973.2260479999995</v>
          </cell>
          <cell r="V69">
            <v>4000.4022480000003</v>
          </cell>
          <cell r="W69">
            <v>3493.3364000000001</v>
          </cell>
          <cell r="X69">
            <v>15067.966616000002</v>
          </cell>
          <cell r="Y69">
            <v>2643.9050000000002</v>
          </cell>
          <cell r="Z69">
            <v>2595.17</v>
          </cell>
          <cell r="AA69">
            <v>2564.12</v>
          </cell>
          <cell r="AB69">
            <v>3151.732</v>
          </cell>
          <cell r="AC69">
            <v>10954.927000000001</v>
          </cell>
          <cell r="AD69">
            <v>2537.7950000000005</v>
          </cell>
          <cell r="AE69">
            <v>2323.3985000000002</v>
          </cell>
          <cell r="AF69">
            <v>1973.7330000000002</v>
          </cell>
          <cell r="AG69">
            <v>1169.2423999999996</v>
          </cell>
          <cell r="AH69">
            <v>8004.1689000000006</v>
          </cell>
          <cell r="AI69">
            <v>15608.224999999999</v>
          </cell>
          <cell r="AJ69">
            <v>15608.224999999999</v>
          </cell>
          <cell r="AK69">
            <v>17705.41</v>
          </cell>
          <cell r="AL69">
            <v>19542.399999999994</v>
          </cell>
          <cell r="AM69">
            <v>20612.45</v>
          </cell>
          <cell r="AN69">
            <v>21520.55</v>
          </cell>
          <cell r="AO69">
            <v>24335.724999999999</v>
          </cell>
          <cell r="AP69">
            <v>24530.799999999999</v>
          </cell>
          <cell r="AQ69">
            <v>24028.000000000004</v>
          </cell>
          <cell r="AR69">
            <v>23714.925000000003</v>
          </cell>
        </row>
        <row r="71">
          <cell r="H71">
            <v>10561.0779</v>
          </cell>
          <cell r="I71">
            <v>11316.824999999999</v>
          </cell>
          <cell r="T71">
            <v>4513.9219199999998</v>
          </cell>
          <cell r="U71">
            <v>4418.8260479999999</v>
          </cell>
          <cell r="V71">
            <v>4688.4022480000003</v>
          </cell>
          <cell r="W71">
            <v>4558.5263999999997</v>
          </cell>
          <cell r="X71">
            <v>18179.676616000001</v>
          </cell>
          <cell r="Y71">
            <v>3448.5749999999998</v>
          </cell>
          <cell r="Z71">
            <v>3603.6</v>
          </cell>
          <cell r="AA71">
            <v>3884.93</v>
          </cell>
          <cell r="AB71">
            <v>4801.3419999999996</v>
          </cell>
          <cell r="AC71">
            <v>15738.447</v>
          </cell>
          <cell r="AD71">
            <v>3342.4650000000001</v>
          </cell>
          <cell r="AE71">
            <v>3331.8285000000001</v>
          </cell>
          <cell r="AF71">
            <v>3294.5430000000001</v>
          </cell>
          <cell r="AG71">
            <v>2818.8523999999998</v>
          </cell>
          <cell r="AH71">
            <v>12787.688899999999</v>
          </cell>
          <cell r="AI71">
            <v>20427.224999999999</v>
          </cell>
          <cell r="AJ71">
            <v>20427.224999999999</v>
          </cell>
          <cell r="AK71">
            <v>22558.41</v>
          </cell>
          <cell r="AL71">
            <v>24221.399999999994</v>
          </cell>
          <cell r="AM71">
            <v>25086.45</v>
          </cell>
          <cell r="AN71">
            <v>25721.55</v>
          </cell>
          <cell r="AO71">
            <v>26011.724999999999</v>
          </cell>
          <cell r="AP71">
            <v>26104.799999999999</v>
          </cell>
          <cell r="AQ71">
            <v>25842.000000000004</v>
          </cell>
          <cell r="AR71">
            <v>25529.925000000003</v>
          </cell>
        </row>
        <row r="72">
          <cell r="H72">
            <v>-716</v>
          </cell>
          <cell r="I72">
            <v>-776</v>
          </cell>
          <cell r="T72">
            <v>-305</v>
          </cell>
          <cell r="U72">
            <v>-118</v>
          </cell>
          <cell r="V72">
            <v>-282</v>
          </cell>
          <cell r="W72">
            <v>-460.76</v>
          </cell>
          <cell r="X72">
            <v>-1165.76</v>
          </cell>
          <cell r="Y72">
            <v>-333.57</v>
          </cell>
          <cell r="Z72">
            <v>-384.9</v>
          </cell>
          <cell r="AA72">
            <v>-487.18</v>
          </cell>
          <cell r="AB72">
            <v>-614.51</v>
          </cell>
          <cell r="AC72">
            <v>-1820.16</v>
          </cell>
          <cell r="AD72">
            <v>-333.57</v>
          </cell>
          <cell r="AE72">
            <v>-384.9</v>
          </cell>
          <cell r="AF72">
            <v>-487.18</v>
          </cell>
          <cell r="AG72">
            <v>-614.51</v>
          </cell>
          <cell r="AH72">
            <v>-1820.16</v>
          </cell>
          <cell r="AI72">
            <v>-2289</v>
          </cell>
          <cell r="AJ72">
            <v>-2289</v>
          </cell>
          <cell r="AK72">
            <v>-2303</v>
          </cell>
          <cell r="AL72">
            <v>-2135</v>
          </cell>
          <cell r="AM72">
            <v>-1903</v>
          </cell>
          <cell r="AN72">
            <v>-1646</v>
          </cell>
          <cell r="AO72">
            <v>-1676</v>
          </cell>
          <cell r="AP72">
            <v>-1574</v>
          </cell>
          <cell r="AQ72">
            <v>-1814</v>
          </cell>
          <cell r="AR72">
            <v>-1815</v>
          </cell>
        </row>
        <row r="73">
          <cell r="I73">
            <v>0</v>
          </cell>
          <cell r="T73">
            <v>-195.1</v>
          </cell>
          <cell r="U73">
            <v>-204</v>
          </cell>
          <cell r="V73">
            <v>-272</v>
          </cell>
          <cell r="W73">
            <v>-409.24</v>
          </cell>
          <cell r="X73">
            <v>-1080.3400000000001</v>
          </cell>
          <cell r="Y73">
            <v>-156.69999999999999</v>
          </cell>
          <cell r="Z73">
            <v>-219.38</v>
          </cell>
          <cell r="AA73">
            <v>-302.95999999999998</v>
          </cell>
          <cell r="AB73">
            <v>-365.64</v>
          </cell>
          <cell r="AC73">
            <v>-1044.68</v>
          </cell>
          <cell r="AD73">
            <v>-156.69999999999999</v>
          </cell>
          <cell r="AE73">
            <v>-219.38</v>
          </cell>
          <cell r="AF73">
            <v>-302.95999999999998</v>
          </cell>
          <cell r="AG73">
            <v>-365.64</v>
          </cell>
          <cell r="AH73">
            <v>-1044.6799999999998</v>
          </cell>
          <cell r="AI73">
            <v>-769</v>
          </cell>
          <cell r="AJ73">
            <v>-769</v>
          </cell>
          <cell r="AK73">
            <v>-663</v>
          </cell>
          <cell r="AL73">
            <v>-488</v>
          </cell>
          <cell r="AM73">
            <v>-372</v>
          </cell>
          <cell r="AN73">
            <v>-250</v>
          </cell>
        </row>
        <row r="74">
          <cell r="H74">
            <v>-428</v>
          </cell>
          <cell r="I74">
            <v>-841</v>
          </cell>
          <cell r="T74">
            <v>-325.82</v>
          </cell>
          <cell r="U74">
            <v>-185.6</v>
          </cell>
          <cell r="V74">
            <v>-254</v>
          </cell>
          <cell r="W74">
            <v>-172.48999999999998</v>
          </cell>
          <cell r="X74">
            <v>-937.90999999999985</v>
          </cell>
          <cell r="Y74">
            <v>-314.16000000000003</v>
          </cell>
          <cell r="Z74">
            <v>-403.91</v>
          </cell>
          <cell r="AA74">
            <v>-530.42999999999995</v>
          </cell>
          <cell r="AB74">
            <v>-669.22</v>
          </cell>
          <cell r="AC74">
            <v>-1917.72</v>
          </cell>
          <cell r="AD74">
            <v>-314.15999999999997</v>
          </cell>
          <cell r="AE74">
            <v>-403.91</v>
          </cell>
          <cell r="AF74">
            <v>-530.43000000000006</v>
          </cell>
          <cell r="AG74">
            <v>-669.21999999999991</v>
          </cell>
          <cell r="AH74">
            <v>-1917.7199999999998</v>
          </cell>
          <cell r="AI74">
            <v>-1651</v>
          </cell>
          <cell r="AJ74">
            <v>-1651</v>
          </cell>
          <cell r="AK74">
            <v>-1806</v>
          </cell>
          <cell r="AL74">
            <v>-2016</v>
          </cell>
          <cell r="AM74">
            <v>-2177</v>
          </cell>
          <cell r="AN74">
            <v>-2300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</row>
        <row r="75">
          <cell r="H75">
            <v>295</v>
          </cell>
          <cell r="I75">
            <v>303</v>
          </cell>
          <cell r="T75">
            <v>79</v>
          </cell>
          <cell r="U75">
            <v>64</v>
          </cell>
          <cell r="V75">
            <v>54</v>
          </cell>
          <cell r="W75">
            <v>6.27</v>
          </cell>
          <cell r="X75">
            <v>203.27</v>
          </cell>
          <cell r="Y75">
            <v>31.41</v>
          </cell>
          <cell r="Z75">
            <v>30.89</v>
          </cell>
          <cell r="AA75">
            <v>31.92</v>
          </cell>
          <cell r="AB75">
            <v>33.200000000000003</v>
          </cell>
          <cell r="AC75">
            <v>127.42</v>
          </cell>
          <cell r="AD75">
            <v>31.41</v>
          </cell>
          <cell r="AE75">
            <v>30.89</v>
          </cell>
          <cell r="AF75">
            <v>31.92</v>
          </cell>
          <cell r="AG75">
            <v>33.200000000000003</v>
          </cell>
          <cell r="AH75">
            <v>127.42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</row>
        <row r="76">
          <cell r="H76">
            <v>465</v>
          </cell>
          <cell r="I76">
            <v>165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</row>
        <row r="77">
          <cell r="H77">
            <v>-723</v>
          </cell>
          <cell r="I77">
            <v>-1309</v>
          </cell>
          <cell r="T77">
            <v>-404.82</v>
          </cell>
          <cell r="U77">
            <v>-249.6</v>
          </cell>
          <cell r="V77">
            <v>-308</v>
          </cell>
          <cell r="W77">
            <v>-178.76</v>
          </cell>
          <cell r="X77">
            <v>-1141.1799999999998</v>
          </cell>
          <cell r="Y77">
            <v>-345.57</v>
          </cell>
          <cell r="Z77">
            <v>-434.8</v>
          </cell>
          <cell r="AA77">
            <v>-562.35</v>
          </cell>
          <cell r="AB77">
            <v>-702.42</v>
          </cell>
          <cell r="AC77">
            <v>-2045.14</v>
          </cell>
          <cell r="AD77">
            <v>-345.57</v>
          </cell>
          <cell r="AE77">
            <v>-434.8</v>
          </cell>
          <cell r="AF77">
            <v>-562.35</v>
          </cell>
          <cell r="AG77">
            <v>-702.42</v>
          </cell>
          <cell r="AH77">
            <v>-2045.1399999999999</v>
          </cell>
          <cell r="AI77">
            <v>-1651</v>
          </cell>
          <cell r="AJ77">
            <v>-1651</v>
          </cell>
          <cell r="AK77">
            <v>-1806</v>
          </cell>
          <cell r="AL77">
            <v>-2016</v>
          </cell>
          <cell r="AM77">
            <v>-2177</v>
          </cell>
          <cell r="AN77">
            <v>-2300</v>
          </cell>
        </row>
        <row r="78">
          <cell r="H78">
            <v>-350</v>
          </cell>
          <cell r="I78">
            <v>-383</v>
          </cell>
          <cell r="T78">
            <v>-97</v>
          </cell>
          <cell r="U78">
            <v>-9</v>
          </cell>
          <cell r="V78">
            <v>-16</v>
          </cell>
          <cell r="W78">
            <v>-41.7</v>
          </cell>
          <cell r="X78">
            <v>-163.69999999999999</v>
          </cell>
          <cell r="Y78">
            <v>-14.74</v>
          </cell>
          <cell r="Z78">
            <v>-14.74</v>
          </cell>
          <cell r="AA78">
            <v>-14.74</v>
          </cell>
          <cell r="AB78">
            <v>-14.74</v>
          </cell>
          <cell r="AC78">
            <v>-58.96</v>
          </cell>
          <cell r="AD78">
            <v>-14.739999999999998</v>
          </cell>
          <cell r="AE78">
            <v>-14.739999999999998</v>
          </cell>
          <cell r="AF78">
            <v>-14.739999999999998</v>
          </cell>
          <cell r="AG78">
            <v>-14.739999999999998</v>
          </cell>
          <cell r="AH78">
            <v>-58.959999999999994</v>
          </cell>
          <cell r="AI78">
            <v>-169</v>
          </cell>
          <cell r="AJ78">
            <v>-169</v>
          </cell>
          <cell r="AK78">
            <v>-142</v>
          </cell>
          <cell r="AL78">
            <v>-102</v>
          </cell>
          <cell r="AM78">
            <v>-86</v>
          </cell>
          <cell r="AN78">
            <v>-70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</row>
        <row r="79">
          <cell r="H79">
            <v>8</v>
          </cell>
          <cell r="I79">
            <v>15</v>
          </cell>
          <cell r="T79">
            <v>15</v>
          </cell>
          <cell r="U79">
            <v>10</v>
          </cell>
          <cell r="V79">
            <v>10</v>
          </cell>
          <cell r="W79">
            <v>5.89</v>
          </cell>
          <cell r="X79">
            <v>40.89</v>
          </cell>
          <cell r="Y79">
            <v>13.25</v>
          </cell>
          <cell r="Z79">
            <v>13.25</v>
          </cell>
          <cell r="AA79">
            <v>13.25</v>
          </cell>
          <cell r="AB79">
            <v>13.25</v>
          </cell>
          <cell r="AC79">
            <v>53</v>
          </cell>
          <cell r="AD79">
            <v>13.25</v>
          </cell>
          <cell r="AE79">
            <v>13.25</v>
          </cell>
          <cell r="AF79">
            <v>13.25</v>
          </cell>
          <cell r="AG79">
            <v>13.25</v>
          </cell>
          <cell r="AH79">
            <v>53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</row>
        <row r="80">
          <cell r="H80">
            <v>-358</v>
          </cell>
          <cell r="I80">
            <v>-398</v>
          </cell>
          <cell r="T80">
            <v>-112</v>
          </cell>
          <cell r="U80">
            <v>-19</v>
          </cell>
          <cell r="V80">
            <v>-26</v>
          </cell>
          <cell r="W80">
            <v>-47.59</v>
          </cell>
          <cell r="X80">
            <v>-204.59</v>
          </cell>
          <cell r="Y80">
            <v>-27.99</v>
          </cell>
          <cell r="Z80">
            <v>-27.99</v>
          </cell>
          <cell r="AA80">
            <v>-27.99</v>
          </cell>
          <cell r="AB80">
            <v>-27.99</v>
          </cell>
          <cell r="AC80">
            <v>-111.96</v>
          </cell>
          <cell r="AD80">
            <v>-27.99</v>
          </cell>
          <cell r="AE80">
            <v>-27.99</v>
          </cell>
          <cell r="AF80">
            <v>-27.99</v>
          </cell>
          <cell r="AG80">
            <v>-27.99</v>
          </cell>
          <cell r="AH80">
            <v>-111.96</v>
          </cell>
          <cell r="AI80">
            <v>-169</v>
          </cell>
          <cell r="AJ80">
            <v>-169</v>
          </cell>
          <cell r="AK80">
            <v>-142</v>
          </cell>
          <cell r="AL80">
            <v>-102</v>
          </cell>
          <cell r="AM80">
            <v>-86</v>
          </cell>
          <cell r="AN80">
            <v>-70</v>
          </cell>
        </row>
        <row r="81">
          <cell r="H81">
            <v>262</v>
          </cell>
          <cell r="I81">
            <v>252</v>
          </cell>
          <cell r="T81">
            <v>10</v>
          </cell>
          <cell r="U81">
            <v>71</v>
          </cell>
          <cell r="V81">
            <v>136</v>
          </cell>
          <cell r="W81">
            <v>19</v>
          </cell>
          <cell r="X81">
            <v>236</v>
          </cell>
          <cell r="Y81">
            <v>14.5</v>
          </cell>
          <cell r="Z81">
            <v>14.5</v>
          </cell>
          <cell r="AA81">
            <v>14.5</v>
          </cell>
          <cell r="AB81">
            <v>14.5</v>
          </cell>
          <cell r="AC81">
            <v>58</v>
          </cell>
          <cell r="AD81">
            <v>14.5</v>
          </cell>
          <cell r="AE81">
            <v>14.5</v>
          </cell>
          <cell r="AF81">
            <v>14.5</v>
          </cell>
          <cell r="AG81">
            <v>14.5</v>
          </cell>
          <cell r="AH81">
            <v>58</v>
          </cell>
          <cell r="AI81">
            <v>59</v>
          </cell>
          <cell r="AJ81">
            <v>59</v>
          </cell>
          <cell r="AK81">
            <v>61</v>
          </cell>
          <cell r="AL81">
            <v>62</v>
          </cell>
          <cell r="AM81">
            <v>64</v>
          </cell>
          <cell r="AN81">
            <v>65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</row>
        <row r="82">
          <cell r="H82">
            <v>262</v>
          </cell>
          <cell r="I82">
            <v>252</v>
          </cell>
          <cell r="T82">
            <v>10</v>
          </cell>
          <cell r="U82">
            <v>71</v>
          </cell>
          <cell r="V82">
            <v>136</v>
          </cell>
          <cell r="W82">
            <v>19</v>
          </cell>
          <cell r="X82">
            <v>236</v>
          </cell>
          <cell r="Y82">
            <v>14.5</v>
          </cell>
          <cell r="Z82">
            <v>14.5</v>
          </cell>
          <cell r="AA82">
            <v>14.5</v>
          </cell>
          <cell r="AB82">
            <v>14.5</v>
          </cell>
          <cell r="AC82">
            <v>58</v>
          </cell>
          <cell r="AD82">
            <v>14.5</v>
          </cell>
          <cell r="AE82">
            <v>14.5</v>
          </cell>
          <cell r="AF82">
            <v>14.5</v>
          </cell>
          <cell r="AG82">
            <v>14.5</v>
          </cell>
          <cell r="AH82">
            <v>58</v>
          </cell>
          <cell r="AI82">
            <v>59</v>
          </cell>
          <cell r="AJ82">
            <v>59</v>
          </cell>
          <cell r="AK82">
            <v>61</v>
          </cell>
          <cell r="AL82">
            <v>62</v>
          </cell>
          <cell r="AM82">
            <v>64</v>
          </cell>
          <cell r="AN82">
            <v>65</v>
          </cell>
        </row>
        <row r="83">
          <cell r="H83">
            <v>0</v>
          </cell>
          <cell r="I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</row>
        <row r="85">
          <cell r="H85">
            <v>-5.9000000000000909</v>
          </cell>
          <cell r="I85">
            <v>-892.8</v>
          </cell>
          <cell r="T85">
            <v>42</v>
          </cell>
          <cell r="U85">
            <v>107.30000000000001</v>
          </cell>
          <cell r="V85">
            <v>1701</v>
          </cell>
          <cell r="W85">
            <v>1157.3699999999999</v>
          </cell>
          <cell r="X85">
            <v>3007.67</v>
          </cell>
          <cell r="Y85">
            <v>-256.75</v>
          </cell>
          <cell r="Z85">
            <v>34.97</v>
          </cell>
          <cell r="AA85">
            <v>613.69000000000005</v>
          </cell>
          <cell r="AB85">
            <v>1264.48</v>
          </cell>
          <cell r="AC85">
            <v>1726.39</v>
          </cell>
          <cell r="AD85">
            <v>-256.74999999999994</v>
          </cell>
          <cell r="AE85">
            <v>34.97000000000002</v>
          </cell>
          <cell r="AF85">
            <v>613.69000000000005</v>
          </cell>
          <cell r="AG85">
            <v>1264.48</v>
          </cell>
          <cell r="AH85">
            <v>1726.39</v>
          </cell>
          <cell r="AI85">
            <v>-286</v>
          </cell>
          <cell r="AJ85">
            <v>-286</v>
          </cell>
          <cell r="AK85">
            <v>-743</v>
          </cell>
          <cell r="AL85">
            <v>-501</v>
          </cell>
          <cell r="AM85">
            <v>-766</v>
          </cell>
          <cell r="AN85">
            <v>-1011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</row>
        <row r="87">
          <cell r="H87">
            <v>-727</v>
          </cell>
          <cell r="I87">
            <v>-414.8</v>
          </cell>
          <cell r="T87">
            <v>-260</v>
          </cell>
          <cell r="U87">
            <v>-71</v>
          </cell>
          <cell r="V87">
            <v>2056</v>
          </cell>
          <cell r="W87">
            <v>-19</v>
          </cell>
          <cell r="X87">
            <v>1706</v>
          </cell>
          <cell r="Y87">
            <v>-14.5</v>
          </cell>
          <cell r="Z87">
            <v>-14.5</v>
          </cell>
          <cell r="AA87">
            <v>-14.5</v>
          </cell>
          <cell r="AB87">
            <v>-214.5</v>
          </cell>
          <cell r="AC87">
            <v>-258</v>
          </cell>
          <cell r="AD87">
            <v>-14.5</v>
          </cell>
          <cell r="AE87">
            <v>-14.5</v>
          </cell>
          <cell r="AF87">
            <v>-14.5</v>
          </cell>
          <cell r="AG87">
            <v>-214.5</v>
          </cell>
          <cell r="AH87">
            <v>-258</v>
          </cell>
          <cell r="AI87">
            <v>-59</v>
          </cell>
          <cell r="AJ87">
            <v>-59</v>
          </cell>
          <cell r="AK87">
            <v>-61</v>
          </cell>
          <cell r="AL87">
            <v>-62</v>
          </cell>
          <cell r="AM87">
            <v>-64</v>
          </cell>
          <cell r="AN87">
            <v>-67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</row>
        <row r="88">
          <cell r="H88">
            <v>-262</v>
          </cell>
          <cell r="I88">
            <v>-252</v>
          </cell>
          <cell r="T88">
            <v>-10</v>
          </cell>
          <cell r="U88">
            <v>-71</v>
          </cell>
          <cell r="V88">
            <v>-136</v>
          </cell>
          <cell r="W88">
            <v>-19</v>
          </cell>
          <cell r="X88">
            <v>-236</v>
          </cell>
          <cell r="Y88">
            <v>-14.5</v>
          </cell>
          <cell r="Z88">
            <v>-14.5</v>
          </cell>
          <cell r="AA88">
            <v>-14.5</v>
          </cell>
          <cell r="AB88">
            <v>-14.5</v>
          </cell>
          <cell r="AC88">
            <v>-58</v>
          </cell>
          <cell r="AD88">
            <v>-14.5</v>
          </cell>
          <cell r="AE88">
            <v>-14.5</v>
          </cell>
          <cell r="AF88">
            <v>-14.5</v>
          </cell>
          <cell r="AG88">
            <v>-14.5</v>
          </cell>
          <cell r="AH88">
            <v>-58</v>
          </cell>
          <cell r="AI88">
            <v>-59</v>
          </cell>
          <cell r="AJ88">
            <v>-59</v>
          </cell>
          <cell r="AK88">
            <v>-61</v>
          </cell>
          <cell r="AL88">
            <v>-62</v>
          </cell>
          <cell r="AM88">
            <v>-64</v>
          </cell>
          <cell r="AN88">
            <v>-67</v>
          </cell>
        </row>
        <row r="89">
          <cell r="H89">
            <v>-465</v>
          </cell>
          <cell r="I89">
            <v>-162.80000000000001</v>
          </cell>
          <cell r="T89">
            <v>-250</v>
          </cell>
          <cell r="U89">
            <v>0</v>
          </cell>
          <cell r="V89">
            <v>2192</v>
          </cell>
          <cell r="W89">
            <v>0</v>
          </cell>
          <cell r="X89">
            <v>1942</v>
          </cell>
          <cell r="Y89">
            <v>0</v>
          </cell>
          <cell r="Z89">
            <v>0</v>
          </cell>
          <cell r="AA89">
            <v>0</v>
          </cell>
          <cell r="AB89">
            <v>-200</v>
          </cell>
          <cell r="AC89">
            <v>-200</v>
          </cell>
          <cell r="AD89">
            <v>0</v>
          </cell>
          <cell r="AE89">
            <v>0</v>
          </cell>
          <cell r="AF89">
            <v>0</v>
          </cell>
          <cell r="AG89">
            <v>-200</v>
          </cell>
          <cell r="AH89">
            <v>-200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</row>
        <row r="90">
          <cell r="H90">
            <v>1612</v>
          </cell>
          <cell r="I90">
            <v>-128</v>
          </cell>
          <cell r="T90">
            <v>-595</v>
          </cell>
          <cell r="U90">
            <v>67</v>
          </cell>
          <cell r="V90">
            <v>-66</v>
          </cell>
          <cell r="W90">
            <v>-59</v>
          </cell>
          <cell r="X90">
            <v>-653</v>
          </cell>
          <cell r="Y90">
            <v>-55</v>
          </cell>
          <cell r="Z90">
            <v>-250</v>
          </cell>
          <cell r="AA90">
            <v>473.2</v>
          </cell>
          <cell r="AB90">
            <v>989.21</v>
          </cell>
          <cell r="AC90">
            <v>1157.4100000000001</v>
          </cell>
          <cell r="AD90">
            <v>-55</v>
          </cell>
          <cell r="AE90">
            <v>-250</v>
          </cell>
          <cell r="AF90">
            <v>473.20000000000005</v>
          </cell>
          <cell r="AG90">
            <v>989.21</v>
          </cell>
          <cell r="AH90">
            <v>1157.4100000000001</v>
          </cell>
          <cell r="AI90">
            <v>-343</v>
          </cell>
          <cell r="AJ90">
            <v>-343</v>
          </cell>
          <cell r="AK90">
            <v>-492</v>
          </cell>
          <cell r="AL90">
            <v>-195</v>
          </cell>
          <cell r="AM90">
            <v>-351</v>
          </cell>
          <cell r="AN90">
            <v>-444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</row>
        <row r="91">
          <cell r="H91">
            <v>2825</v>
          </cell>
          <cell r="I91">
            <v>585</v>
          </cell>
          <cell r="T91">
            <v>48</v>
          </cell>
          <cell r="U91">
            <v>87</v>
          </cell>
          <cell r="V91">
            <v>84</v>
          </cell>
          <cell r="W91">
            <v>0</v>
          </cell>
          <cell r="X91">
            <v>219</v>
          </cell>
          <cell r="Y91">
            <v>0</v>
          </cell>
          <cell r="Z91">
            <v>0</v>
          </cell>
          <cell r="AA91">
            <v>812.2</v>
          </cell>
          <cell r="AB91">
            <v>1045.21</v>
          </cell>
          <cell r="AC91">
            <v>1857.41</v>
          </cell>
          <cell r="AD91">
            <v>0</v>
          </cell>
          <cell r="AE91">
            <v>0</v>
          </cell>
          <cell r="AF91">
            <v>812.2</v>
          </cell>
          <cell r="AG91">
            <v>1045.21</v>
          </cell>
          <cell r="AH91">
            <v>1857.41</v>
          </cell>
          <cell r="AI91">
            <v>6</v>
          </cell>
          <cell r="AJ91">
            <v>6</v>
          </cell>
          <cell r="AK91">
            <v>6</v>
          </cell>
          <cell r="AL91">
            <v>6</v>
          </cell>
          <cell r="AM91">
            <v>6</v>
          </cell>
          <cell r="AN91">
            <v>6</v>
          </cell>
        </row>
        <row r="92">
          <cell r="H92">
            <v>-1213</v>
          </cell>
          <cell r="I92">
            <v>-713</v>
          </cell>
          <cell r="T92">
            <v>-643</v>
          </cell>
          <cell r="U92">
            <v>-20</v>
          </cell>
          <cell r="V92">
            <v>-150</v>
          </cell>
          <cell r="W92">
            <v>-59</v>
          </cell>
          <cell r="X92">
            <v>-872</v>
          </cell>
          <cell r="Y92">
            <v>-55</v>
          </cell>
          <cell r="Z92">
            <v>-250</v>
          </cell>
          <cell r="AA92">
            <v>-339</v>
          </cell>
          <cell r="AB92">
            <v>-56</v>
          </cell>
          <cell r="AC92">
            <v>-700</v>
          </cell>
          <cell r="AD92">
            <v>-55</v>
          </cell>
          <cell r="AE92">
            <v>-250</v>
          </cell>
          <cell r="AF92">
            <v>-339</v>
          </cell>
          <cell r="AG92">
            <v>-56</v>
          </cell>
          <cell r="AH92">
            <v>-700</v>
          </cell>
          <cell r="AI92">
            <v>-349</v>
          </cell>
          <cell r="AJ92">
            <v>-349</v>
          </cell>
          <cell r="AK92">
            <v>-498</v>
          </cell>
          <cell r="AL92">
            <v>-201</v>
          </cell>
          <cell r="AM92">
            <v>-357</v>
          </cell>
          <cell r="AN92">
            <v>-450</v>
          </cell>
        </row>
        <row r="93">
          <cell r="T93">
            <v>142</v>
          </cell>
          <cell r="U93">
            <v>182</v>
          </cell>
          <cell r="V93">
            <v>250</v>
          </cell>
          <cell r="W93">
            <v>390</v>
          </cell>
          <cell r="X93">
            <v>964</v>
          </cell>
          <cell r="Y93">
            <v>121.95</v>
          </cell>
          <cell r="Z93">
            <v>146.72999999999999</v>
          </cell>
          <cell r="AA93">
            <v>205.04</v>
          </cell>
          <cell r="AB93">
            <v>254.98</v>
          </cell>
          <cell r="AC93">
            <v>728.7</v>
          </cell>
          <cell r="AD93">
            <v>121.94999999999999</v>
          </cell>
          <cell r="AE93">
            <v>146.72999999999999</v>
          </cell>
          <cell r="AF93">
            <v>205.03999999999996</v>
          </cell>
          <cell r="AG93">
            <v>254.98</v>
          </cell>
          <cell r="AH93">
            <v>728.69999999999993</v>
          </cell>
          <cell r="AI93">
            <v>324</v>
          </cell>
          <cell r="AJ93">
            <v>324</v>
          </cell>
          <cell r="AK93">
            <v>31</v>
          </cell>
          <cell r="AL93">
            <v>14</v>
          </cell>
          <cell r="AM93">
            <v>-208</v>
          </cell>
          <cell r="AN93">
            <v>-400</v>
          </cell>
        </row>
        <row r="94">
          <cell r="T94">
            <v>-7</v>
          </cell>
          <cell r="U94">
            <v>-25</v>
          </cell>
          <cell r="V94">
            <v>-8</v>
          </cell>
          <cell r="W94">
            <v>-28</v>
          </cell>
          <cell r="X94">
            <v>-68</v>
          </cell>
          <cell r="Y94">
            <v>-7.4</v>
          </cell>
          <cell r="Z94">
            <v>-27.6</v>
          </cell>
          <cell r="AA94">
            <v>-7.4</v>
          </cell>
          <cell r="AB94">
            <v>-27.6</v>
          </cell>
          <cell r="AC94">
            <v>-70</v>
          </cell>
          <cell r="AD94">
            <v>-7.4</v>
          </cell>
          <cell r="AE94">
            <v>-27.6</v>
          </cell>
          <cell r="AF94">
            <v>-7.4</v>
          </cell>
          <cell r="AG94">
            <v>-27.6</v>
          </cell>
          <cell r="AH94">
            <v>-70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</row>
        <row r="95">
          <cell r="H95">
            <v>-890.90000000000009</v>
          </cell>
          <cell r="I95">
            <v>-350</v>
          </cell>
          <cell r="T95">
            <v>762</v>
          </cell>
          <cell r="U95">
            <v>-45.699999999999996</v>
          </cell>
          <cell r="V95">
            <v>-531</v>
          </cell>
          <cell r="W95">
            <v>873.36999999999989</v>
          </cell>
          <cell r="X95">
            <v>1058.67</v>
          </cell>
          <cell r="Y95">
            <v>-301.8</v>
          </cell>
          <cell r="Z95">
            <v>180.34</v>
          </cell>
          <cell r="AA95">
            <v>-42.65</v>
          </cell>
          <cell r="AB95">
            <v>262.39</v>
          </cell>
          <cell r="AC95">
            <v>98.280000000000058</v>
          </cell>
          <cell r="AD95">
            <v>-301.79999999999995</v>
          </cell>
          <cell r="AE95">
            <v>180.34000000000003</v>
          </cell>
          <cell r="AF95">
            <v>-42.650000000000006</v>
          </cell>
          <cell r="AG95">
            <v>262.39</v>
          </cell>
          <cell r="AH95">
            <v>98.280000000000058</v>
          </cell>
          <cell r="AI95">
            <v>-208</v>
          </cell>
          <cell r="AJ95">
            <v>-208</v>
          </cell>
          <cell r="AK95">
            <v>-221</v>
          </cell>
          <cell r="AL95">
            <v>-258</v>
          </cell>
          <cell r="AM95">
            <v>-143</v>
          </cell>
          <cell r="AN95">
            <v>-100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</row>
        <row r="96">
          <cell r="H96">
            <v>300.5</v>
          </cell>
          <cell r="I96">
            <v>-371</v>
          </cell>
          <cell r="T96">
            <v>391</v>
          </cell>
          <cell r="U96">
            <v>93.2</v>
          </cell>
          <cell r="V96">
            <v>-182</v>
          </cell>
          <cell r="W96">
            <v>188.07</v>
          </cell>
          <cell r="X96">
            <v>490.27</v>
          </cell>
          <cell r="Y96">
            <v>-11.01</v>
          </cell>
          <cell r="Z96">
            <v>-12.97</v>
          </cell>
          <cell r="AA96">
            <v>-15.96</v>
          </cell>
          <cell r="AB96">
            <v>-21.22</v>
          </cell>
          <cell r="AC96">
            <v>-61.16</v>
          </cell>
          <cell r="AD96">
            <v>-11.01</v>
          </cell>
          <cell r="AE96">
            <v>-12.97</v>
          </cell>
          <cell r="AF96">
            <v>-15.96</v>
          </cell>
          <cell r="AG96">
            <v>-21.22</v>
          </cell>
          <cell r="AH96">
            <v>-61.16</v>
          </cell>
          <cell r="AI96">
            <v>-254</v>
          </cell>
          <cell r="AJ96">
            <v>-254</v>
          </cell>
          <cell r="AK96">
            <v>-199</v>
          </cell>
          <cell r="AL96">
            <v>-183</v>
          </cell>
          <cell r="AM96">
            <v>-157</v>
          </cell>
        </row>
        <row r="97">
          <cell r="H97">
            <v>-195.10000000000002</v>
          </cell>
          <cell r="I97">
            <v>21</v>
          </cell>
          <cell r="T97">
            <v>390</v>
          </cell>
          <cell r="U97">
            <v>-57</v>
          </cell>
          <cell r="V97">
            <v>-334</v>
          </cell>
          <cell r="W97">
            <v>634</v>
          </cell>
          <cell r="X97">
            <v>633</v>
          </cell>
          <cell r="Y97">
            <v>-333.15</v>
          </cell>
          <cell r="Z97">
            <v>144.55000000000001</v>
          </cell>
          <cell r="AA97">
            <v>-85.25</v>
          </cell>
          <cell r="AB97">
            <v>207.85</v>
          </cell>
          <cell r="AC97">
            <v>-66</v>
          </cell>
          <cell r="AD97">
            <v>-333.15</v>
          </cell>
          <cell r="AE97">
            <v>144.55000000000001</v>
          </cell>
          <cell r="AF97">
            <v>-85.25</v>
          </cell>
          <cell r="AG97">
            <v>207.85</v>
          </cell>
          <cell r="AH97">
            <v>-65.999999999999972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</row>
        <row r="98">
          <cell r="T98">
            <v>-118</v>
          </cell>
          <cell r="U98">
            <v>-17</v>
          </cell>
          <cell r="V98">
            <v>-162</v>
          </cell>
          <cell r="W98">
            <v>495</v>
          </cell>
          <cell r="X98">
            <v>198</v>
          </cell>
          <cell r="Y98">
            <v>-258.14999999999998</v>
          </cell>
          <cell r="Z98">
            <v>144.55000000000001</v>
          </cell>
          <cell r="AA98">
            <v>-85.25</v>
          </cell>
          <cell r="AB98">
            <v>169.85</v>
          </cell>
          <cell r="AC98">
            <v>-29</v>
          </cell>
          <cell r="AD98">
            <v>-258.14999999999998</v>
          </cell>
          <cell r="AE98">
            <v>144.55000000000001</v>
          </cell>
          <cell r="AF98">
            <v>-85.25</v>
          </cell>
          <cell r="AG98">
            <v>169.85</v>
          </cell>
          <cell r="AH98">
            <v>-28.999999999999972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</row>
        <row r="99">
          <cell r="H99">
            <v>-59.5</v>
          </cell>
          <cell r="I99">
            <v>-69</v>
          </cell>
          <cell r="T99">
            <v>62</v>
          </cell>
          <cell r="U99">
            <v>-87</v>
          </cell>
          <cell r="V99">
            <v>-16</v>
          </cell>
          <cell r="W99">
            <v>50</v>
          </cell>
          <cell r="X99">
            <v>9</v>
          </cell>
          <cell r="Y99">
            <v>36</v>
          </cell>
          <cell r="Z99">
            <v>42.4</v>
          </cell>
          <cell r="AA99">
            <v>52.2</v>
          </cell>
          <cell r="AB99">
            <v>69.400000000000006</v>
          </cell>
          <cell r="AC99">
            <v>200</v>
          </cell>
          <cell r="AD99">
            <v>36</v>
          </cell>
          <cell r="AE99">
            <v>42.4</v>
          </cell>
          <cell r="AF99">
            <v>52.2</v>
          </cell>
          <cell r="AG99">
            <v>69.400000000000006</v>
          </cell>
          <cell r="AH99">
            <v>200.00000000000003</v>
          </cell>
          <cell r="AI99">
            <v>-18</v>
          </cell>
          <cell r="AJ99">
            <v>-18</v>
          </cell>
          <cell r="AK99">
            <v>-28</v>
          </cell>
          <cell r="AL99">
            <v>-71</v>
          </cell>
          <cell r="AM99">
            <v>28</v>
          </cell>
        </row>
        <row r="100">
          <cell r="H100">
            <v>113.2</v>
          </cell>
          <cell r="I100">
            <v>69</v>
          </cell>
          <cell r="T100">
            <v>-81</v>
          </cell>
          <cell r="U100">
            <v>5.0999999999999996</v>
          </cell>
          <cell r="V100">
            <v>1</v>
          </cell>
          <cell r="W100">
            <v>1.3</v>
          </cell>
          <cell r="X100">
            <v>-73.600000000000009</v>
          </cell>
          <cell r="Y100">
            <v>6.36</v>
          </cell>
          <cell r="Z100">
            <v>6.36</v>
          </cell>
          <cell r="AA100">
            <v>6.36</v>
          </cell>
          <cell r="AB100">
            <v>6.36</v>
          </cell>
          <cell r="AC100">
            <v>25.44</v>
          </cell>
          <cell r="AD100">
            <v>6.36</v>
          </cell>
          <cell r="AE100">
            <v>6.36</v>
          </cell>
          <cell r="AF100">
            <v>6.36</v>
          </cell>
          <cell r="AG100">
            <v>6.36</v>
          </cell>
          <cell r="AH100">
            <v>25.44</v>
          </cell>
          <cell r="AI100">
            <v>64</v>
          </cell>
          <cell r="AJ100">
            <v>64</v>
          </cell>
          <cell r="AK100">
            <v>6</v>
          </cell>
          <cell r="AL100">
            <v>-4</v>
          </cell>
          <cell r="AM100">
            <v>-14</v>
          </cell>
        </row>
        <row r="101">
          <cell r="H101">
            <v>-1050</v>
          </cell>
          <cell r="I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</row>
        <row r="103">
          <cell r="H103">
            <v>9323.1779000000006</v>
          </cell>
          <cell r="I103">
            <v>8676.0249999999996</v>
          </cell>
          <cell r="T103">
            <v>3643.0019199999997</v>
          </cell>
          <cell r="U103">
            <v>4080.5260479999997</v>
          </cell>
          <cell r="V103">
            <v>5701.4022480000003</v>
          </cell>
          <cell r="W103">
            <v>4650.7064</v>
          </cell>
          <cell r="X103">
            <v>18075.636616000003</v>
          </cell>
          <cell r="Y103">
            <v>2387.1550000000002</v>
          </cell>
          <cell r="Z103">
            <v>2630.14</v>
          </cell>
          <cell r="AA103">
            <v>3177.81</v>
          </cell>
          <cell r="AB103">
            <v>4416.2119999999995</v>
          </cell>
          <cell r="AC103">
            <v>12681.317000000001</v>
          </cell>
          <cell r="AD103">
            <v>2281.0450000000005</v>
          </cell>
          <cell r="AE103">
            <v>2358.3685</v>
          </cell>
          <cell r="AF103">
            <v>2587.4230000000002</v>
          </cell>
          <cell r="AG103">
            <v>2433.7223999999997</v>
          </cell>
          <cell r="AH103">
            <v>9730.5589</v>
          </cell>
          <cell r="AI103">
            <v>15322.224999999999</v>
          </cell>
          <cell r="AJ103">
            <v>15322.224999999999</v>
          </cell>
          <cell r="AK103">
            <v>16962.41</v>
          </cell>
          <cell r="AL103">
            <v>19041.399999999994</v>
          </cell>
          <cell r="AM103">
            <v>19846.45</v>
          </cell>
          <cell r="AN103">
            <v>20509.55</v>
          </cell>
          <cell r="AO103">
            <v>24335.724999999999</v>
          </cell>
          <cell r="AP103">
            <v>24530.799999999999</v>
          </cell>
          <cell r="AQ103">
            <v>24028.000000000004</v>
          </cell>
          <cell r="AR103">
            <v>23714.925000000003</v>
          </cell>
        </row>
        <row r="106">
          <cell r="H106">
            <v>2.169</v>
          </cell>
          <cell r="I106">
            <v>2.34</v>
          </cell>
          <cell r="T106">
            <v>2.8304</v>
          </cell>
          <cell r="U106">
            <v>3.1008</v>
          </cell>
          <cell r="V106">
            <v>3.1322000000000001</v>
          </cell>
          <cell r="W106">
            <v>3.14</v>
          </cell>
          <cell r="X106">
            <v>3.0508500000000005</v>
          </cell>
          <cell r="Y106">
            <v>3.04</v>
          </cell>
          <cell r="Z106">
            <v>3.1070000000000002</v>
          </cell>
          <cell r="AA106">
            <v>3.1070000000000002</v>
          </cell>
          <cell r="AB106">
            <v>3.1120000000000001</v>
          </cell>
          <cell r="AC106">
            <v>3.0915000000000004</v>
          </cell>
          <cell r="AD106">
            <v>3.1448</v>
          </cell>
          <cell r="AE106">
            <v>3.0386000000000002</v>
          </cell>
          <cell r="AF106">
            <v>3.0350000000000001</v>
          </cell>
          <cell r="AG106">
            <v>3.2690000000000001</v>
          </cell>
          <cell r="AH106">
            <v>3.1218500000000002</v>
          </cell>
          <cell r="AI106">
            <v>2.9969999999999999</v>
          </cell>
          <cell r="AJ106">
            <v>2.9969999999999999</v>
          </cell>
          <cell r="AK106">
            <v>3.0825223325062039</v>
          </cell>
          <cell r="AL106">
            <v>3.2888914392059556</v>
          </cell>
          <cell r="AM106">
            <v>3.4413442928039699</v>
          </cell>
          <cell r="AN106">
            <v>3.5993746898263024</v>
          </cell>
          <cell r="AO106">
            <v>3.7648418114143918</v>
          </cell>
          <cell r="AP106">
            <v>0</v>
          </cell>
          <cell r="AQ106">
            <v>0</v>
          </cell>
          <cell r="AR106">
            <v>0</v>
          </cell>
        </row>
        <row r="107">
          <cell r="H107">
            <v>2.169</v>
          </cell>
          <cell r="I107">
            <v>2.34</v>
          </cell>
          <cell r="T107">
            <v>2.8304</v>
          </cell>
          <cell r="U107">
            <v>3.1008</v>
          </cell>
          <cell r="V107">
            <v>3.1322000000000001</v>
          </cell>
          <cell r="W107">
            <v>3.14</v>
          </cell>
          <cell r="X107">
            <v>3.0508500000000005</v>
          </cell>
          <cell r="Y107">
            <v>3.2749999999999999</v>
          </cell>
          <cell r="Z107">
            <v>3.3</v>
          </cell>
          <cell r="AA107">
            <v>3.3250000000000002</v>
          </cell>
          <cell r="AB107">
            <v>3.367</v>
          </cell>
          <cell r="AC107">
            <v>3.0915000000000004</v>
          </cell>
          <cell r="AD107">
            <v>3.2749999999999999</v>
          </cell>
          <cell r="AE107">
            <v>3.3</v>
          </cell>
          <cell r="AF107">
            <v>3.3250000000000002</v>
          </cell>
          <cell r="AG107">
            <v>3.367</v>
          </cell>
          <cell r="AH107">
            <v>3.1218500000000002</v>
          </cell>
          <cell r="AI107">
            <v>3.7309999999999999</v>
          </cell>
          <cell r="AJ107">
            <v>3.7309999999999999</v>
          </cell>
          <cell r="AK107">
            <v>4.109</v>
          </cell>
          <cell r="AL107">
            <v>4.4239999999999995</v>
          </cell>
          <cell r="AM107">
            <v>4.5819999999999999</v>
          </cell>
          <cell r="AN107">
            <v>4.6980000000000004</v>
          </cell>
          <cell r="AO107">
            <v>4.7510000000000003</v>
          </cell>
          <cell r="AP107">
            <v>4.7679999999999998</v>
          </cell>
          <cell r="AQ107">
            <v>4.7200000000000006</v>
          </cell>
          <cell r="AR107">
            <v>4.6630000000000003</v>
          </cell>
        </row>
        <row r="108">
          <cell r="H108">
            <v>13.34</v>
          </cell>
          <cell r="I108">
            <v>13.25</v>
          </cell>
          <cell r="T108">
            <v>17.72</v>
          </cell>
          <cell r="U108">
            <v>15.663</v>
          </cell>
          <cell r="V108">
            <v>16.27</v>
          </cell>
          <cell r="W108">
            <v>15.733176405427859</v>
          </cell>
          <cell r="X108">
            <v>16.308610946691381</v>
          </cell>
          <cell r="Y108">
            <v>11.7</v>
          </cell>
          <cell r="Z108">
            <v>12</v>
          </cell>
          <cell r="AA108">
            <v>12.7</v>
          </cell>
          <cell r="AB108">
            <v>15.5</v>
          </cell>
          <cell r="AC108">
            <v>12.975</v>
          </cell>
          <cell r="AD108">
            <v>11.34</v>
          </cell>
          <cell r="AE108">
            <v>11.095000000000001</v>
          </cell>
          <cell r="AF108">
            <v>10.77</v>
          </cell>
          <cell r="AG108">
            <v>9.1</v>
          </cell>
          <cell r="AH108">
            <v>10.57625</v>
          </cell>
          <cell r="AI108">
            <v>9.01</v>
          </cell>
          <cell r="AJ108">
            <v>9.01</v>
          </cell>
          <cell r="AK108">
            <v>10.211333333333332</v>
          </cell>
          <cell r="AL108">
            <v>11.08</v>
          </cell>
          <cell r="AM108">
            <v>11.19</v>
          </cell>
          <cell r="AN108">
            <v>11.3</v>
          </cell>
          <cell r="AO108">
            <v>11.41</v>
          </cell>
          <cell r="AP108">
            <v>0</v>
          </cell>
          <cell r="AQ108">
            <v>0</v>
          </cell>
          <cell r="AR108">
            <v>0</v>
          </cell>
        </row>
        <row r="109">
          <cell r="H109">
            <v>16.82</v>
          </cell>
          <cell r="I109">
            <v>15.68</v>
          </cell>
          <cell r="T109">
            <v>17.72</v>
          </cell>
          <cell r="U109">
            <v>15.66</v>
          </cell>
          <cell r="V109">
            <v>16.27</v>
          </cell>
          <cell r="W109">
            <v>15.78</v>
          </cell>
          <cell r="X109">
            <v>16.357499999999998</v>
          </cell>
          <cell r="Y109">
            <v>12.122962173681408</v>
          </cell>
          <cell r="Z109">
            <v>12.157698454981356</v>
          </cell>
          <cell r="AA109">
            <v>12.956632924880129</v>
          </cell>
          <cell r="AB109">
            <v>13.460309003729355</v>
          </cell>
          <cell r="AC109">
            <v>12.674400639318064</v>
          </cell>
          <cell r="AD109">
            <v>11.34</v>
          </cell>
          <cell r="AE109">
            <v>11.095000000000001</v>
          </cell>
          <cell r="AF109">
            <v>10.505492823243866</v>
          </cell>
          <cell r="AG109">
            <v>10.948970075644652</v>
          </cell>
          <cell r="AH109">
            <v>10.972365724722131</v>
          </cell>
          <cell r="AI109">
            <v>9.9125154433087861</v>
          </cell>
          <cell r="AJ109">
            <v>9.9125154433087861</v>
          </cell>
          <cell r="AK109">
            <v>11.23418416908329</v>
          </cell>
          <cell r="AL109">
            <v>12.060227122692355</v>
          </cell>
          <cell r="AM109">
            <v>12.060227122692355</v>
          </cell>
          <cell r="AN109">
            <v>12.060227122692355</v>
          </cell>
          <cell r="AO109">
            <v>12.060227122692355</v>
          </cell>
          <cell r="AP109">
            <v>0</v>
          </cell>
          <cell r="AQ109">
            <v>0</v>
          </cell>
          <cell r="AR109">
            <v>0</v>
          </cell>
        </row>
        <row r="110">
          <cell r="H110">
            <v>13.34</v>
          </cell>
          <cell r="I110">
            <v>13.25</v>
          </cell>
          <cell r="T110">
            <v>17.72</v>
          </cell>
          <cell r="U110">
            <v>15.66</v>
          </cell>
          <cell r="V110">
            <v>16.27</v>
          </cell>
          <cell r="W110">
            <v>15.78</v>
          </cell>
          <cell r="X110">
            <v>16.357499999999998</v>
          </cell>
          <cell r="Y110">
            <v>11.7</v>
          </cell>
          <cell r="Z110">
            <v>12</v>
          </cell>
          <cell r="AA110">
            <v>12.7</v>
          </cell>
          <cell r="AB110">
            <v>15.5</v>
          </cell>
          <cell r="AC110">
            <v>12.975</v>
          </cell>
          <cell r="AD110">
            <v>11.34</v>
          </cell>
          <cell r="AE110">
            <v>11.095000000000001</v>
          </cell>
          <cell r="AF110">
            <v>10.77</v>
          </cell>
          <cell r="AG110">
            <v>9.1</v>
          </cell>
          <cell r="AH110">
            <v>10.57625</v>
          </cell>
          <cell r="AI110">
            <v>15</v>
          </cell>
          <cell r="AJ110">
            <v>15</v>
          </cell>
          <cell r="AK110">
            <v>15</v>
          </cell>
          <cell r="AL110">
            <v>15</v>
          </cell>
          <cell r="AM110">
            <v>15</v>
          </cell>
          <cell r="AN110">
            <v>15</v>
          </cell>
          <cell r="AO110">
            <v>15</v>
          </cell>
          <cell r="AP110">
            <v>15</v>
          </cell>
          <cell r="AQ110">
            <v>15</v>
          </cell>
          <cell r="AR110">
            <v>15</v>
          </cell>
        </row>
        <row r="115">
          <cell r="X115">
            <v>-931.11746874999994</v>
          </cell>
          <cell r="AC115">
            <v>-1142.2662499999999</v>
          </cell>
          <cell r="AH115">
            <v>-1136.6923012815625</v>
          </cell>
          <cell r="AI115">
            <v>-1850.7424999999998</v>
          </cell>
          <cell r="AJ115">
            <v>-1850.7424999999998</v>
          </cell>
          <cell r="AK115">
            <v>-2140.9699233333331</v>
          </cell>
          <cell r="AL115">
            <v>-1037.7238000000002</v>
          </cell>
          <cell r="AM115">
            <v>-64.407550000000299</v>
          </cell>
          <cell r="AN115">
            <v>235.25</v>
          </cell>
          <cell r="AO115">
            <v>61.324999999999818</v>
          </cell>
          <cell r="AP115">
            <v>3786</v>
          </cell>
          <cell r="AQ115">
            <v>4483</v>
          </cell>
          <cell r="AR115">
            <v>4670</v>
          </cell>
        </row>
        <row r="117">
          <cell r="X117">
            <v>0</v>
          </cell>
          <cell r="AC117">
            <v>0</v>
          </cell>
          <cell r="AH117">
            <v>0</v>
          </cell>
          <cell r="AI117">
            <v>263.09199999999998</v>
          </cell>
          <cell r="AJ117">
            <v>263.09199999999998</v>
          </cell>
          <cell r="AK117">
            <v>383.89507666666663</v>
          </cell>
          <cell r="AL117">
            <v>1156.6411999999998</v>
          </cell>
          <cell r="AM117">
            <v>1662.3304499999997</v>
          </cell>
          <cell r="AN117">
            <v>2062.25</v>
          </cell>
          <cell r="AO117">
            <v>2082.3249999999998</v>
          </cell>
          <cell r="AP117">
            <v>6336</v>
          </cell>
          <cell r="AQ117">
            <v>7325</v>
          </cell>
          <cell r="AR117">
            <v>7676</v>
          </cell>
        </row>
        <row r="118">
          <cell r="X118">
            <v>-898.24</v>
          </cell>
          <cell r="AC118">
            <v>-876</v>
          </cell>
          <cell r="AH118">
            <v>-876</v>
          </cell>
          <cell r="AI118">
            <v>-1617</v>
          </cell>
          <cell r="AJ118">
            <v>-1617</v>
          </cell>
          <cell r="AK118">
            <v>-1875</v>
          </cell>
          <cell r="AL118">
            <v>-1508</v>
          </cell>
          <cell r="AM118">
            <v>-864</v>
          </cell>
          <cell r="AN118">
            <v>-815</v>
          </cell>
          <cell r="AO118">
            <v>-967</v>
          </cell>
          <cell r="AP118">
            <v>-765</v>
          </cell>
          <cell r="AQ118">
            <v>-419</v>
          </cell>
          <cell r="AR118">
            <v>-345</v>
          </cell>
        </row>
        <row r="120">
          <cell r="X120">
            <v>0</v>
          </cell>
          <cell r="AC120">
            <v>-183</v>
          </cell>
          <cell r="AH120">
            <v>-183</v>
          </cell>
          <cell r="AI120">
            <v>-377</v>
          </cell>
          <cell r="AJ120">
            <v>-377</v>
          </cell>
          <cell r="AK120">
            <v>-469</v>
          </cell>
          <cell r="AL120">
            <v>-443</v>
          </cell>
          <cell r="AM120">
            <v>-370</v>
          </cell>
          <cell r="AN120">
            <v>-400</v>
          </cell>
          <cell r="AO120">
            <v>-459</v>
          </cell>
          <cell r="AP120">
            <v>-489</v>
          </cell>
          <cell r="AQ120">
            <v>-574</v>
          </cell>
          <cell r="AR120">
            <v>-607</v>
          </cell>
        </row>
        <row r="121">
          <cell r="X121">
            <v>0</v>
          </cell>
          <cell r="AC121">
            <v>1</v>
          </cell>
          <cell r="AH121">
            <v>1</v>
          </cell>
          <cell r="AI121">
            <v>11</v>
          </cell>
          <cell r="AJ121">
            <v>11</v>
          </cell>
          <cell r="AK121">
            <v>19</v>
          </cell>
          <cell r="AL121">
            <v>31</v>
          </cell>
          <cell r="AM121">
            <v>52</v>
          </cell>
          <cell r="AN121">
            <v>70</v>
          </cell>
          <cell r="AO121">
            <v>91</v>
          </cell>
          <cell r="AP121">
            <v>97</v>
          </cell>
          <cell r="AQ121">
            <v>112</v>
          </cell>
          <cell r="AR121">
            <v>117</v>
          </cell>
        </row>
        <row r="122">
          <cell r="X122">
            <v>0</v>
          </cell>
          <cell r="AC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</row>
        <row r="123">
          <cell r="X123">
            <v>0</v>
          </cell>
          <cell r="AC123">
            <v>-184</v>
          </cell>
          <cell r="AH123">
            <v>-184</v>
          </cell>
          <cell r="AI123">
            <v>-388</v>
          </cell>
          <cell r="AJ123">
            <v>-388</v>
          </cell>
          <cell r="AK123">
            <v>-488</v>
          </cell>
          <cell r="AL123">
            <v>-474</v>
          </cell>
          <cell r="AM123">
            <v>-422</v>
          </cell>
          <cell r="AN123">
            <v>-470</v>
          </cell>
          <cell r="AO123">
            <v>-550</v>
          </cell>
          <cell r="AP123">
            <v>-586</v>
          </cell>
          <cell r="AQ123">
            <v>-686</v>
          </cell>
          <cell r="AR123">
            <v>-724</v>
          </cell>
        </row>
        <row r="124">
          <cell r="X124">
            <v>-32.877468749999991</v>
          </cell>
          <cell r="AC124">
            <v>-83.266249999999999</v>
          </cell>
          <cell r="AH124">
            <v>-77.692301281562507</v>
          </cell>
          <cell r="AI124">
            <v>-119.83449999999999</v>
          </cell>
          <cell r="AJ124">
            <v>-119.83449999999999</v>
          </cell>
          <cell r="AK124">
            <v>-180.86500000000001</v>
          </cell>
          <cell r="AL124">
            <v>-211.36500000000001</v>
          </cell>
          <cell r="AM124">
            <v>-198.738</v>
          </cell>
          <cell r="AN124">
            <v>-229</v>
          </cell>
          <cell r="AO124">
            <v>-175</v>
          </cell>
          <cell r="AP124">
            <v>-135</v>
          </cell>
          <cell r="AQ124">
            <v>-97</v>
          </cell>
          <cell r="AR124">
            <v>-58</v>
          </cell>
        </row>
        <row r="125">
          <cell r="X125">
            <v>0</v>
          </cell>
          <cell r="AC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</row>
        <row r="126">
          <cell r="T126">
            <v>-2.0044062500000002</v>
          </cell>
          <cell r="U126">
            <v>-6.2318812499999998</v>
          </cell>
          <cell r="V126">
            <v>-10.191234374999999</v>
          </cell>
          <cell r="W126">
            <v>-14.449946874999998</v>
          </cell>
          <cell r="X126">
            <v>-32.877468749999991</v>
          </cell>
          <cell r="Y126">
            <v>-16.527734375000001</v>
          </cell>
          <cell r="Z126">
            <v>-19.386953125000002</v>
          </cell>
          <cell r="AA126">
            <v>-22.246171875000002</v>
          </cell>
          <cell r="AB126">
            <v>-25.105390624999998</v>
          </cell>
          <cell r="AC126">
            <v>-83.266249999999999</v>
          </cell>
          <cell r="AD126">
            <v>-15.2808182625</v>
          </cell>
          <cell r="AE126">
            <v>-18.325545519062498</v>
          </cell>
          <cell r="AF126">
            <v>-20.711953125000001</v>
          </cell>
          <cell r="AG126">
            <v>-23.373984375000003</v>
          </cell>
          <cell r="AH126">
            <v>-77.692301281562507</v>
          </cell>
          <cell r="AI126">
            <v>-119.83449999999999</v>
          </cell>
          <cell r="AJ126">
            <v>-119.83449999999999</v>
          </cell>
          <cell r="AK126">
            <v>-180.86500000000001</v>
          </cell>
          <cell r="AL126">
            <v>-211.36500000000001</v>
          </cell>
          <cell r="AM126">
            <v>-198.738</v>
          </cell>
          <cell r="AN126">
            <v>-229</v>
          </cell>
          <cell r="AO126">
            <v>-175</v>
          </cell>
          <cell r="AP126">
            <v>-135</v>
          </cell>
          <cell r="AQ126">
            <v>-97</v>
          </cell>
          <cell r="AR126">
            <v>-58</v>
          </cell>
        </row>
        <row r="127">
          <cell r="X127">
            <v>0</v>
          </cell>
          <cell r="AC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-32</v>
          </cell>
          <cell r="AM127">
            <v>-294</v>
          </cell>
          <cell r="AN127">
            <v>-383</v>
          </cell>
          <cell r="AO127">
            <v>-420</v>
          </cell>
          <cell r="AP127">
            <v>-1161</v>
          </cell>
          <cell r="AQ127">
            <v>-1752</v>
          </cell>
          <cell r="AR127">
            <v>-1996</v>
          </cell>
        </row>
        <row r="128">
          <cell r="X128">
            <v>0</v>
          </cell>
          <cell r="AC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</row>
        <row r="129">
          <cell r="X129">
            <v>0</v>
          </cell>
          <cell r="AC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-32</v>
          </cell>
          <cell r="AM129">
            <v>-294</v>
          </cell>
          <cell r="AN129">
            <v>-383</v>
          </cell>
          <cell r="AO129">
            <v>-420</v>
          </cell>
          <cell r="AP129">
            <v>-1161</v>
          </cell>
          <cell r="AQ129">
            <v>-1752</v>
          </cell>
          <cell r="AR129">
            <v>-1996</v>
          </cell>
        </row>
        <row r="131">
          <cell r="X131">
            <v>1183</v>
          </cell>
          <cell r="AC131">
            <v>1700</v>
          </cell>
          <cell r="AH131">
            <v>1700</v>
          </cell>
          <cell r="AI131">
            <v>1501</v>
          </cell>
          <cell r="AJ131">
            <v>1501</v>
          </cell>
          <cell r="AK131">
            <v>1500</v>
          </cell>
          <cell r="AL131">
            <v>705</v>
          </cell>
          <cell r="AM131">
            <v>80</v>
          </cell>
          <cell r="AN131">
            <v>-509</v>
          </cell>
          <cell r="AO131">
            <v>-241</v>
          </cell>
          <cell r="AP131">
            <v>-420</v>
          </cell>
          <cell r="AQ131">
            <v>-826</v>
          </cell>
          <cell r="AR131">
            <v>-826</v>
          </cell>
        </row>
        <row r="133">
          <cell r="X133">
            <v>350</v>
          </cell>
          <cell r="AC133">
            <v>1069</v>
          </cell>
          <cell r="AH133">
            <v>1069</v>
          </cell>
          <cell r="AI133">
            <v>500</v>
          </cell>
          <cell r="AJ133">
            <v>500</v>
          </cell>
          <cell r="AK133">
            <v>500</v>
          </cell>
          <cell r="AL133">
            <v>705</v>
          </cell>
          <cell r="AM133">
            <v>494</v>
          </cell>
          <cell r="AN133">
            <v>224</v>
          </cell>
          <cell r="AO133">
            <v>584</v>
          </cell>
          <cell r="AP133">
            <v>404</v>
          </cell>
          <cell r="AQ133">
            <v>0</v>
          </cell>
          <cell r="AR133">
            <v>0</v>
          </cell>
        </row>
        <row r="134">
          <cell r="X134">
            <v>0</v>
          </cell>
          <cell r="AC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</row>
        <row r="135">
          <cell r="X135">
            <v>350</v>
          </cell>
          <cell r="AC135">
            <v>1069</v>
          </cell>
          <cell r="AH135">
            <v>1069</v>
          </cell>
          <cell r="AI135">
            <v>500</v>
          </cell>
          <cell r="AJ135">
            <v>500</v>
          </cell>
          <cell r="AK135">
            <v>500</v>
          </cell>
          <cell r="AL135">
            <v>705</v>
          </cell>
          <cell r="AM135">
            <v>494</v>
          </cell>
          <cell r="AN135">
            <v>224</v>
          </cell>
          <cell r="AO135">
            <v>584</v>
          </cell>
          <cell r="AP135">
            <v>404</v>
          </cell>
          <cell r="AQ135">
            <v>0</v>
          </cell>
          <cell r="AR135">
            <v>0</v>
          </cell>
        </row>
        <row r="136">
          <cell r="X136">
            <v>833</v>
          </cell>
          <cell r="AC136">
            <v>631</v>
          </cell>
          <cell r="AH136">
            <v>631</v>
          </cell>
          <cell r="AI136">
            <v>1001</v>
          </cell>
          <cell r="AJ136">
            <v>1001</v>
          </cell>
          <cell r="AK136">
            <v>1000</v>
          </cell>
          <cell r="AL136">
            <v>0</v>
          </cell>
          <cell r="AM136">
            <v>-414</v>
          </cell>
          <cell r="AN136">
            <v>-733</v>
          </cell>
          <cell r="AO136">
            <v>-825</v>
          </cell>
          <cell r="AP136">
            <v>-824</v>
          </cell>
          <cell r="AQ136">
            <v>-826</v>
          </cell>
          <cell r="AR136">
            <v>-826</v>
          </cell>
        </row>
        <row r="137">
          <cell r="X137">
            <v>833</v>
          </cell>
          <cell r="AC137">
            <v>631</v>
          </cell>
          <cell r="AH137">
            <v>631</v>
          </cell>
          <cell r="AI137">
            <v>1000</v>
          </cell>
          <cell r="AJ137">
            <v>1000</v>
          </cell>
          <cell r="AK137">
            <v>1158</v>
          </cell>
          <cell r="AL137">
            <v>158</v>
          </cell>
          <cell r="AM137">
            <v>241</v>
          </cell>
          <cell r="AN137">
            <v>24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</row>
        <row r="138">
          <cell r="X138">
            <v>0</v>
          </cell>
          <cell r="AC138">
            <v>0</v>
          </cell>
          <cell r="AH138">
            <v>0</v>
          </cell>
          <cell r="AI138">
            <v>1</v>
          </cell>
          <cell r="AJ138">
            <v>1</v>
          </cell>
          <cell r="AK138">
            <v>-158</v>
          </cell>
          <cell r="AL138">
            <v>-158</v>
          </cell>
          <cell r="AM138">
            <v>-655</v>
          </cell>
          <cell r="AN138">
            <v>-757</v>
          </cell>
          <cell r="AO138">
            <v>-825</v>
          </cell>
          <cell r="AP138">
            <v>-824</v>
          </cell>
          <cell r="AQ138">
            <v>-826</v>
          </cell>
          <cell r="AR138">
            <v>-826</v>
          </cell>
        </row>
        <row r="140">
          <cell r="AC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</row>
        <row r="141">
          <cell r="X141">
            <v>0</v>
          </cell>
          <cell r="AC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</row>
        <row r="142">
          <cell r="X142">
            <v>0</v>
          </cell>
        </row>
        <row r="143">
          <cell r="X143">
            <v>0</v>
          </cell>
        </row>
        <row r="144">
          <cell r="X144">
            <v>0</v>
          </cell>
        </row>
        <row r="145">
          <cell r="X145">
            <v>0</v>
          </cell>
        </row>
        <row r="146">
          <cell r="X146">
            <v>0</v>
          </cell>
        </row>
        <row r="147">
          <cell r="X147">
            <v>0</v>
          </cell>
        </row>
        <row r="149">
          <cell r="X149">
            <v>251.88253125000006</v>
          </cell>
          <cell r="AC149">
            <v>557.73374999999999</v>
          </cell>
          <cell r="AH149">
            <v>563.30769871843745</v>
          </cell>
          <cell r="AI149">
            <v>-349.74249999999984</v>
          </cell>
          <cell r="AJ149">
            <v>-349.74249999999984</v>
          </cell>
          <cell r="AK149">
            <v>-640.9699233333331</v>
          </cell>
          <cell r="AL149">
            <v>-332.72380000000021</v>
          </cell>
          <cell r="AM149">
            <v>15.592449999999701</v>
          </cell>
          <cell r="AN149">
            <v>-273.75</v>
          </cell>
          <cell r="AO149">
            <v>-179.67500000000018</v>
          </cell>
          <cell r="AP149">
            <v>3366</v>
          </cell>
          <cell r="AQ149">
            <v>3657</v>
          </cell>
          <cell r="AR149">
            <v>3844</v>
          </cell>
        </row>
        <row r="154">
          <cell r="X154">
            <v>-127.79543106421059</v>
          </cell>
          <cell r="AC154">
            <v>8.038333949307102</v>
          </cell>
          <cell r="AH154">
            <v>11.714942894181647</v>
          </cell>
          <cell r="AI154">
            <v>-698.69460867713474</v>
          </cell>
          <cell r="AJ154">
            <v>-698.69460867713474</v>
          </cell>
          <cell r="AK154">
            <v>-306.22560867713469</v>
          </cell>
          <cell r="AL154">
            <v>1941.5728913228654</v>
          </cell>
          <cell r="AM154">
            <v>2377.8493913228654</v>
          </cell>
          <cell r="AN154">
            <v>2247</v>
          </cell>
          <cell r="AO154">
            <v>2837</v>
          </cell>
          <cell r="AP154">
            <v>4099</v>
          </cell>
          <cell r="AQ154">
            <v>4284</v>
          </cell>
          <cell r="AR154">
            <v>4640</v>
          </cell>
        </row>
        <row r="156">
          <cell r="X156">
            <v>618.69712468473301</v>
          </cell>
          <cell r="AC156">
            <v>920</v>
          </cell>
          <cell r="AH156">
            <v>920</v>
          </cell>
          <cell r="AI156">
            <v>1098</v>
          </cell>
          <cell r="AJ156">
            <v>1098</v>
          </cell>
          <cell r="AK156">
            <v>1415</v>
          </cell>
          <cell r="AL156">
            <v>3107</v>
          </cell>
          <cell r="AM156">
            <v>3698</v>
          </cell>
          <cell r="AN156">
            <v>3939</v>
          </cell>
          <cell r="AO156">
            <v>4575</v>
          </cell>
          <cell r="AP156">
            <v>5914</v>
          </cell>
          <cell r="AQ156">
            <v>6307</v>
          </cell>
          <cell r="AR156">
            <v>6602</v>
          </cell>
        </row>
        <row r="157">
          <cell r="X157">
            <v>-521.69210603944339</v>
          </cell>
          <cell r="AC157">
            <v>-581</v>
          </cell>
          <cell r="AH157">
            <v>-581</v>
          </cell>
          <cell r="AI157">
            <v>-1381</v>
          </cell>
          <cell r="AJ157">
            <v>-1381</v>
          </cell>
          <cell r="AK157">
            <v>-1191</v>
          </cell>
          <cell r="AL157">
            <v>-428</v>
          </cell>
          <cell r="AM157">
            <v>-509</v>
          </cell>
          <cell r="AN157">
            <v>-771</v>
          </cell>
          <cell r="AO157">
            <v>-618</v>
          </cell>
          <cell r="AP157">
            <v>-265</v>
          </cell>
          <cell r="AQ157">
            <v>-179</v>
          </cell>
          <cell r="AR157">
            <v>-131</v>
          </cell>
        </row>
        <row r="159">
          <cell r="X159">
            <v>-207.43057073448938</v>
          </cell>
          <cell r="AC159">
            <v>-276</v>
          </cell>
          <cell r="AH159">
            <v>-276</v>
          </cell>
          <cell r="AI159">
            <v>-309</v>
          </cell>
          <cell r="AJ159">
            <v>-309</v>
          </cell>
          <cell r="AK159">
            <v>-346</v>
          </cell>
          <cell r="AL159">
            <v>-435</v>
          </cell>
          <cell r="AM159">
            <v>-498</v>
          </cell>
          <cell r="AN159">
            <v>-535</v>
          </cell>
          <cell r="AO159">
            <v>-610</v>
          </cell>
          <cell r="AP159">
            <v>-664</v>
          </cell>
          <cell r="AQ159">
            <v>-702</v>
          </cell>
          <cell r="AR159">
            <v>-732</v>
          </cell>
        </row>
        <row r="160">
          <cell r="X160">
            <v>9.4217836246406037</v>
          </cell>
          <cell r="AC160">
            <v>14</v>
          </cell>
          <cell r="AH160">
            <v>14</v>
          </cell>
          <cell r="AI160">
            <v>17</v>
          </cell>
          <cell r="AJ160">
            <v>17</v>
          </cell>
          <cell r="AK160">
            <v>22</v>
          </cell>
          <cell r="AL160">
            <v>47</v>
          </cell>
          <cell r="AM160">
            <v>66</v>
          </cell>
          <cell r="AN160">
            <v>60</v>
          </cell>
          <cell r="AO160">
            <v>69</v>
          </cell>
          <cell r="AP160">
            <v>89</v>
          </cell>
          <cell r="AQ160">
            <v>95</v>
          </cell>
          <cell r="AR160">
            <v>100</v>
          </cell>
        </row>
        <row r="162">
          <cell r="X162">
            <v>-216.85235435912998</v>
          </cell>
          <cell r="AC162">
            <v>-290</v>
          </cell>
          <cell r="AH162">
            <v>-290</v>
          </cell>
          <cell r="AI162">
            <v>-326</v>
          </cell>
          <cell r="AJ162">
            <v>-326</v>
          </cell>
          <cell r="AK162">
            <v>-368</v>
          </cell>
          <cell r="AL162">
            <v>-482</v>
          </cell>
          <cell r="AM162">
            <v>-564</v>
          </cell>
          <cell r="AN162">
            <v>-595</v>
          </cell>
          <cell r="AO162">
            <v>-679</v>
          </cell>
          <cell r="AP162">
            <v>-753</v>
          </cell>
          <cell r="AQ162">
            <v>-797</v>
          </cell>
          <cell r="AR162">
            <v>-832</v>
          </cell>
        </row>
        <row r="163">
          <cell r="X163">
            <v>-17.369878975010828</v>
          </cell>
          <cell r="AC163">
            <v>-54.961666050692898</v>
          </cell>
          <cell r="AH163">
            <v>-51.285057105818353</v>
          </cell>
          <cell r="AI163">
            <v>-106.69460867713471</v>
          </cell>
          <cell r="AJ163">
            <v>-106.69460867713471</v>
          </cell>
          <cell r="AK163">
            <v>-184.22560867713472</v>
          </cell>
          <cell r="AL163">
            <v>-215.4271086771347</v>
          </cell>
          <cell r="AM163">
            <v>-210.1506086771347</v>
          </cell>
          <cell r="AN163">
            <v>-252</v>
          </cell>
          <cell r="AO163">
            <v>-278</v>
          </cell>
          <cell r="AP163">
            <v>-284</v>
          </cell>
          <cell r="AQ163">
            <v>-243</v>
          </cell>
          <cell r="AR163">
            <v>-197</v>
          </cell>
        </row>
        <row r="164">
          <cell r="X164">
            <v>0</v>
          </cell>
          <cell r="AC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</row>
        <row r="165">
          <cell r="T165">
            <v>-1.0589712439238588</v>
          </cell>
          <cell r="U165">
            <v>-3.2924378674723611</v>
          </cell>
          <cell r="V165">
            <v>-5.3842498960544249</v>
          </cell>
          <cell r="W165">
            <v>-7.6342199675601821</v>
          </cell>
          <cell r="X165">
            <v>-17.369878975010828</v>
          </cell>
          <cell r="Y165">
            <v>-9.4176040126732232</v>
          </cell>
          <cell r="Z165">
            <v>-12.299479012673222</v>
          </cell>
          <cell r="AA165">
            <v>-15.181354012673223</v>
          </cell>
          <cell r="AB165">
            <v>-18.063229012673222</v>
          </cell>
          <cell r="AC165">
            <v>-54.961666050692898</v>
          </cell>
          <cell r="AD165">
            <v>-8.7071035945209694</v>
          </cell>
          <cell r="AE165">
            <v>-11.626100349767935</v>
          </cell>
          <cell r="AF165">
            <v>-14.134364080764726</v>
          </cell>
          <cell r="AG165">
            <v>-16.817489080764727</v>
          </cell>
          <cell r="AH165">
            <v>-51.285057105818353</v>
          </cell>
          <cell r="AI165">
            <v>-106.69460867713471</v>
          </cell>
          <cell r="AJ165">
            <v>-106.69460867713471</v>
          </cell>
          <cell r="AK165">
            <v>-184.22560867713472</v>
          </cell>
          <cell r="AL165">
            <v>-215.4271086771347</v>
          </cell>
          <cell r="AM165">
            <v>-210.1506086771347</v>
          </cell>
          <cell r="AN165">
            <v>-252</v>
          </cell>
          <cell r="AO165">
            <v>-278</v>
          </cell>
          <cell r="AP165">
            <v>-284</v>
          </cell>
          <cell r="AQ165">
            <v>-243</v>
          </cell>
          <cell r="AR165">
            <v>-197</v>
          </cell>
        </row>
        <row r="166">
          <cell r="X166">
            <v>0</v>
          </cell>
          <cell r="AC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-87</v>
          </cell>
          <cell r="AM166">
            <v>-103</v>
          </cell>
          <cell r="AN166">
            <v>-134</v>
          </cell>
          <cell r="AO166">
            <v>-232</v>
          </cell>
          <cell r="AP166">
            <v>-602</v>
          </cell>
          <cell r="AQ166">
            <v>-899</v>
          </cell>
          <cell r="AR166">
            <v>-902</v>
          </cell>
        </row>
        <row r="167">
          <cell r="X167">
            <v>0</v>
          </cell>
          <cell r="AC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</row>
        <row r="168">
          <cell r="X168">
            <v>0</v>
          </cell>
          <cell r="AC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-87</v>
          </cell>
          <cell r="AM168">
            <v>-103</v>
          </cell>
          <cell r="AN168">
            <v>-134</v>
          </cell>
          <cell r="AO168">
            <v>-232</v>
          </cell>
          <cell r="AP168">
            <v>-602</v>
          </cell>
          <cell r="AQ168">
            <v>-899</v>
          </cell>
          <cell r="AR168">
            <v>-902</v>
          </cell>
        </row>
        <row r="170">
          <cell r="X170">
            <v>764.42665975315003</v>
          </cell>
          <cell r="AC170">
            <v>846</v>
          </cell>
          <cell r="AH170">
            <v>846</v>
          </cell>
          <cell r="AI170">
            <v>2066</v>
          </cell>
          <cell r="AJ170">
            <v>2066</v>
          </cell>
          <cell r="AK170">
            <v>1780</v>
          </cell>
          <cell r="AL170">
            <v>13</v>
          </cell>
          <cell r="AM170">
            <v>0</v>
          </cell>
          <cell r="AN170">
            <v>324</v>
          </cell>
          <cell r="AO170">
            <v>80</v>
          </cell>
          <cell r="AP170">
            <v>-521</v>
          </cell>
          <cell r="AQ170">
            <v>-575</v>
          </cell>
          <cell r="AR170">
            <v>-761</v>
          </cell>
        </row>
        <row r="172">
          <cell r="X172">
            <v>324.33471422635148</v>
          </cell>
          <cell r="AC172">
            <v>210</v>
          </cell>
          <cell r="AH172">
            <v>210</v>
          </cell>
          <cell r="AI172">
            <v>720</v>
          </cell>
          <cell r="AJ172">
            <v>720</v>
          </cell>
          <cell r="AK172">
            <v>584</v>
          </cell>
          <cell r="AL172">
            <v>186</v>
          </cell>
          <cell r="AM172">
            <v>0</v>
          </cell>
          <cell r="AN172">
            <v>63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</row>
        <row r="173">
          <cell r="X173">
            <v>0</v>
          </cell>
          <cell r="AC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</row>
        <row r="174">
          <cell r="X174">
            <v>324.33471422635148</v>
          </cell>
          <cell r="AC174">
            <v>210</v>
          </cell>
          <cell r="AH174">
            <v>210</v>
          </cell>
          <cell r="AI174">
            <v>720</v>
          </cell>
          <cell r="AJ174">
            <v>720</v>
          </cell>
          <cell r="AK174">
            <v>584</v>
          </cell>
          <cell r="AL174">
            <v>186</v>
          </cell>
          <cell r="AM174">
            <v>0</v>
          </cell>
          <cell r="AN174">
            <v>63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</row>
        <row r="175">
          <cell r="X175">
            <v>440.0919455267985</v>
          </cell>
          <cell r="AC175">
            <v>636</v>
          </cell>
          <cell r="AH175">
            <v>636</v>
          </cell>
          <cell r="AI175">
            <v>1346</v>
          </cell>
          <cell r="AJ175">
            <v>1346</v>
          </cell>
          <cell r="AK175">
            <v>1196</v>
          </cell>
          <cell r="AL175">
            <v>-173</v>
          </cell>
          <cell r="AM175">
            <v>0</v>
          </cell>
          <cell r="AN175">
            <v>261</v>
          </cell>
          <cell r="AO175">
            <v>80</v>
          </cell>
          <cell r="AP175">
            <v>-521</v>
          </cell>
          <cell r="AQ175">
            <v>-575</v>
          </cell>
          <cell r="AR175">
            <v>-761</v>
          </cell>
        </row>
        <row r="176">
          <cell r="X176">
            <v>488.49810000000002</v>
          </cell>
          <cell r="AC176">
            <v>636</v>
          </cell>
          <cell r="AH176">
            <v>636</v>
          </cell>
          <cell r="AI176">
            <v>1365</v>
          </cell>
          <cell r="AJ176">
            <v>1365</v>
          </cell>
          <cell r="AK176">
            <v>1216</v>
          </cell>
          <cell r="AL176">
            <v>206</v>
          </cell>
          <cell r="AM176">
            <v>439</v>
          </cell>
          <cell r="AN176">
            <v>748</v>
          </cell>
          <cell r="AO176">
            <v>584</v>
          </cell>
          <cell r="AP176">
            <v>184</v>
          </cell>
          <cell r="AQ176">
            <v>130</v>
          </cell>
          <cell r="AR176">
            <v>0</v>
          </cell>
        </row>
        <row r="177">
          <cell r="X177">
            <v>-48.406154473201546</v>
          </cell>
          <cell r="AC177">
            <v>0</v>
          </cell>
          <cell r="AH177">
            <v>0</v>
          </cell>
          <cell r="AI177">
            <v>-19</v>
          </cell>
          <cell r="AJ177">
            <v>-19</v>
          </cell>
          <cell r="AK177">
            <v>-20</v>
          </cell>
          <cell r="AL177">
            <v>-379</v>
          </cell>
          <cell r="AM177">
            <v>-439</v>
          </cell>
          <cell r="AN177">
            <v>-487</v>
          </cell>
          <cell r="AO177">
            <v>-504</v>
          </cell>
          <cell r="AP177">
            <v>-705</v>
          </cell>
          <cell r="AQ177">
            <v>-705</v>
          </cell>
          <cell r="AR177">
            <v>-761</v>
          </cell>
        </row>
        <row r="188">
          <cell r="X188">
            <v>636.63122868893947</v>
          </cell>
          <cell r="AC188">
            <v>854.03833394930712</v>
          </cell>
          <cell r="AH188">
            <v>857.7149428941816</v>
          </cell>
          <cell r="AI188">
            <v>1367.3053913228653</v>
          </cell>
          <cell r="AJ188">
            <v>1367.3053913228653</v>
          </cell>
          <cell r="AK188">
            <v>1473.7743913228653</v>
          </cell>
          <cell r="AL188">
            <v>1954.5728913228654</v>
          </cell>
          <cell r="AM188">
            <v>2377.8493913228654</v>
          </cell>
          <cell r="AN188">
            <v>2571</v>
          </cell>
          <cell r="AO188">
            <v>2917</v>
          </cell>
          <cell r="AP188">
            <v>3578</v>
          </cell>
          <cell r="AQ188">
            <v>3709</v>
          </cell>
          <cell r="AR188">
            <v>3879</v>
          </cell>
        </row>
        <row r="191">
          <cell r="Y191">
            <v>34.75</v>
          </cell>
          <cell r="Z191">
            <v>72.650000000000006</v>
          </cell>
          <cell r="AA191">
            <v>97.92</v>
          </cell>
          <cell r="AB191">
            <v>110.66</v>
          </cell>
          <cell r="AC191">
            <v>315.98</v>
          </cell>
          <cell r="AD191">
            <v>34.75</v>
          </cell>
          <cell r="AE191">
            <v>72.650000000000006</v>
          </cell>
          <cell r="AF191">
            <v>97.92</v>
          </cell>
          <cell r="AG191">
            <v>110.66</v>
          </cell>
          <cell r="AH191">
            <v>315.98</v>
          </cell>
        </row>
        <row r="196">
          <cell r="AC196">
            <v>12912</v>
          </cell>
          <cell r="AH196">
            <v>12912</v>
          </cell>
          <cell r="AI196">
            <v>13372</v>
          </cell>
          <cell r="AJ196">
            <v>13372</v>
          </cell>
          <cell r="AK196">
            <v>14627</v>
          </cell>
          <cell r="AL196">
            <v>17638</v>
          </cell>
          <cell r="AM196">
            <v>21248</v>
          </cell>
          <cell r="AN196">
            <v>24672</v>
          </cell>
          <cell r="AO196">
            <v>27126</v>
          </cell>
          <cell r="AP196">
            <v>28250</v>
          </cell>
          <cell r="AQ196">
            <v>29370</v>
          </cell>
          <cell r="AR196">
            <v>30148</v>
          </cell>
        </row>
        <row r="198">
          <cell r="AC198">
            <v>19036</v>
          </cell>
          <cell r="AH198">
            <v>19036</v>
          </cell>
          <cell r="AI198">
            <v>20452</v>
          </cell>
          <cell r="AJ198">
            <v>20452</v>
          </cell>
          <cell r="AK198">
            <v>22476</v>
          </cell>
          <cell r="AL198">
            <v>25370</v>
          </cell>
          <cell r="AM198">
            <v>28414</v>
          </cell>
          <cell r="AN198">
            <v>31628</v>
          </cell>
          <cell r="AO198">
            <v>34336</v>
          </cell>
          <cell r="AP198">
            <v>35959</v>
          </cell>
          <cell r="AQ198">
            <v>37622</v>
          </cell>
          <cell r="AR198">
            <v>38543</v>
          </cell>
        </row>
        <row r="199">
          <cell r="AC199">
            <v>-3546</v>
          </cell>
          <cell r="AH199">
            <v>-3546</v>
          </cell>
          <cell r="AI199">
            <v>-3906</v>
          </cell>
          <cell r="AJ199">
            <v>-3906</v>
          </cell>
          <cell r="AK199">
            <v>-4178</v>
          </cell>
          <cell r="AL199">
            <v>-3643</v>
          </cell>
          <cell r="AM199">
            <v>-2767</v>
          </cell>
          <cell r="AN199">
            <v>-2461</v>
          </cell>
          <cell r="AO199">
            <v>-2643</v>
          </cell>
          <cell r="AP199">
            <v>-2339</v>
          </cell>
          <cell r="AQ199">
            <v>-2233</v>
          </cell>
          <cell r="AR199">
            <v>-2160</v>
          </cell>
        </row>
        <row r="200">
          <cell r="AC200">
            <v>-516</v>
          </cell>
          <cell r="AH200">
            <v>-516</v>
          </cell>
          <cell r="AI200">
            <v>-468</v>
          </cell>
          <cell r="AJ200">
            <v>-468</v>
          </cell>
          <cell r="AK200">
            <v>-524</v>
          </cell>
          <cell r="AL200">
            <v>-384</v>
          </cell>
          <cell r="AM200">
            <v>-163</v>
          </cell>
          <cell r="AN200">
            <v>-109</v>
          </cell>
          <cell r="AO200">
            <v>-104</v>
          </cell>
          <cell r="AP200">
            <v>-116</v>
          </cell>
          <cell r="AQ200">
            <v>-131</v>
          </cell>
          <cell r="AR200">
            <v>-129</v>
          </cell>
        </row>
        <row r="201">
          <cell r="AC201">
            <v>-717</v>
          </cell>
          <cell r="AH201">
            <v>-717</v>
          </cell>
          <cell r="AI201">
            <v>-1085</v>
          </cell>
          <cell r="AJ201">
            <v>-1085</v>
          </cell>
          <cell r="AK201">
            <v>-1307</v>
          </cell>
          <cell r="AL201">
            <v>-1697</v>
          </cell>
          <cell r="AM201">
            <v>-1926</v>
          </cell>
          <cell r="AN201">
            <v>-1986</v>
          </cell>
          <cell r="AO201">
            <v>-2012</v>
          </cell>
          <cell r="AP201">
            <v>-2016</v>
          </cell>
          <cell r="AQ201">
            <v>-1953</v>
          </cell>
          <cell r="AR201">
            <v>-1873</v>
          </cell>
        </row>
        <row r="202">
          <cell r="AC202">
            <v>-1049</v>
          </cell>
          <cell r="AH202">
            <v>-1049</v>
          </cell>
          <cell r="AI202">
            <v>-1287</v>
          </cell>
          <cell r="AJ202">
            <v>-1287</v>
          </cell>
          <cell r="AK202">
            <v>-1456</v>
          </cell>
          <cell r="AL202">
            <v>-1573</v>
          </cell>
          <cell r="AM202">
            <v>-1604</v>
          </cell>
          <cell r="AN202">
            <v>-1709</v>
          </cell>
          <cell r="AO202">
            <v>-1830</v>
          </cell>
          <cell r="AP202">
            <v>-1925</v>
          </cell>
          <cell r="AQ202">
            <v>-2075</v>
          </cell>
          <cell r="AR202">
            <v>-2171</v>
          </cell>
        </row>
        <row r="203">
          <cell r="AC203">
            <v>290</v>
          </cell>
          <cell r="AH203">
            <v>290</v>
          </cell>
          <cell r="AI203">
            <v>311</v>
          </cell>
          <cell r="AJ203">
            <v>311</v>
          </cell>
          <cell r="AK203">
            <v>342</v>
          </cell>
          <cell r="AL203">
            <v>386</v>
          </cell>
          <cell r="AM203">
            <v>433</v>
          </cell>
          <cell r="AN203">
            <v>482</v>
          </cell>
          <cell r="AO203">
            <v>523</v>
          </cell>
          <cell r="AP203">
            <v>548</v>
          </cell>
          <cell r="AQ203">
            <v>573</v>
          </cell>
          <cell r="AR203">
            <v>587</v>
          </cell>
        </row>
        <row r="204">
          <cell r="AC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O204">
            <v>0</v>
          </cell>
          <cell r="AP204">
            <v>0</v>
          </cell>
          <cell r="AQ204">
            <v>0</v>
          </cell>
          <cell r="AR204">
            <v>0</v>
          </cell>
        </row>
        <row r="205">
          <cell r="AC205">
            <v>-1339</v>
          </cell>
          <cell r="AH205">
            <v>-1339</v>
          </cell>
          <cell r="AI205">
            <v>-1598</v>
          </cell>
          <cell r="AJ205">
            <v>-1598</v>
          </cell>
          <cell r="AK205">
            <v>-1798</v>
          </cell>
          <cell r="AL205">
            <v>-1959</v>
          </cell>
          <cell r="AM205">
            <v>-2037</v>
          </cell>
          <cell r="AN205">
            <v>-2191</v>
          </cell>
          <cell r="AO205">
            <v>-2353</v>
          </cell>
          <cell r="AP205">
            <v>-2473</v>
          </cell>
          <cell r="AQ205">
            <v>-2648</v>
          </cell>
          <cell r="AR205">
            <v>-2758</v>
          </cell>
        </row>
        <row r="206">
          <cell r="AC206">
            <v>-296</v>
          </cell>
          <cell r="AH206">
            <v>-296</v>
          </cell>
          <cell r="AI206">
            <v>-334</v>
          </cell>
          <cell r="AJ206">
            <v>-334</v>
          </cell>
          <cell r="AK206">
            <v>-384</v>
          </cell>
          <cell r="AL206">
            <v>-403</v>
          </cell>
          <cell r="AM206">
            <v>-412</v>
          </cell>
          <cell r="AN206">
            <v>-308</v>
          </cell>
          <cell r="AO206">
            <v>-201</v>
          </cell>
          <cell r="AP206">
            <v>-152</v>
          </cell>
          <cell r="AQ206">
            <v>-108</v>
          </cell>
          <cell r="AR206">
            <v>-66</v>
          </cell>
        </row>
        <row r="207">
          <cell r="AC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</row>
        <row r="208">
          <cell r="AC208">
            <v>-296</v>
          </cell>
          <cell r="AH208">
            <v>-296</v>
          </cell>
          <cell r="AI208">
            <v>-334</v>
          </cell>
          <cell r="AJ208">
            <v>-334</v>
          </cell>
          <cell r="AK208">
            <v>-384</v>
          </cell>
          <cell r="AL208">
            <v>-403</v>
          </cell>
          <cell r="AM208">
            <v>-412</v>
          </cell>
          <cell r="AN208">
            <v>-308</v>
          </cell>
          <cell r="AO208">
            <v>-201</v>
          </cell>
          <cell r="AP208">
            <v>-152</v>
          </cell>
          <cell r="AQ208">
            <v>-108</v>
          </cell>
          <cell r="AR208">
            <v>-66</v>
          </cell>
        </row>
        <row r="209">
          <cell r="AC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-32</v>
          </cell>
          <cell r="AM209">
            <v>-294</v>
          </cell>
          <cell r="AN209">
            <v>-383</v>
          </cell>
          <cell r="AO209">
            <v>-420</v>
          </cell>
          <cell r="AP209">
            <v>-1161</v>
          </cell>
          <cell r="AQ209">
            <v>-1752</v>
          </cell>
          <cell r="AR209">
            <v>-1996</v>
          </cell>
        </row>
        <row r="210">
          <cell r="AC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</row>
        <row r="211">
          <cell r="AC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-32</v>
          </cell>
          <cell r="AM211">
            <v>-294</v>
          </cell>
          <cell r="AN211">
            <v>-383</v>
          </cell>
          <cell r="AO211">
            <v>-420</v>
          </cell>
          <cell r="AP211">
            <v>-1161</v>
          </cell>
          <cell r="AQ211">
            <v>-1752</v>
          </cell>
          <cell r="AR211">
            <v>-1996</v>
          </cell>
        </row>
        <row r="213">
          <cell r="AC213">
            <v>1972</v>
          </cell>
          <cell r="AH213">
            <v>1972</v>
          </cell>
          <cell r="AI213">
            <v>2442</v>
          </cell>
          <cell r="AJ213">
            <v>2442</v>
          </cell>
          <cell r="AK213">
            <v>2471</v>
          </cell>
          <cell r="AL213">
            <v>1233</v>
          </cell>
          <cell r="AM213">
            <v>-829</v>
          </cell>
          <cell r="AN213">
            <v>-1729</v>
          </cell>
          <cell r="AO213">
            <v>-988</v>
          </cell>
          <cell r="AP213">
            <v>-1193</v>
          </cell>
          <cell r="AQ213">
            <v>-1500</v>
          </cell>
          <cell r="AR213">
            <v>-1378</v>
          </cell>
        </row>
        <row r="215">
          <cell r="AC215">
            <v>1069</v>
          </cell>
          <cell r="AH215">
            <v>1069</v>
          </cell>
          <cell r="AI215">
            <v>1346</v>
          </cell>
          <cell r="AJ215">
            <v>1346</v>
          </cell>
          <cell r="AK215">
            <v>1412</v>
          </cell>
          <cell r="AL215">
            <v>705</v>
          </cell>
          <cell r="AM215">
            <v>494</v>
          </cell>
          <cell r="AN215">
            <v>224</v>
          </cell>
          <cell r="AO215">
            <v>584</v>
          </cell>
          <cell r="AP215">
            <v>404</v>
          </cell>
          <cell r="AQ215">
            <v>0</v>
          </cell>
          <cell r="AR215">
            <v>0</v>
          </cell>
        </row>
        <row r="216">
          <cell r="AC216">
            <v>0</v>
          </cell>
          <cell r="AH216">
            <v>0</v>
          </cell>
          <cell r="AI216">
            <v>0</v>
          </cell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0</v>
          </cell>
        </row>
        <row r="217">
          <cell r="AC217">
            <v>1069</v>
          </cell>
          <cell r="AH217">
            <v>1069</v>
          </cell>
          <cell r="AI217">
            <v>1346</v>
          </cell>
          <cell r="AJ217">
            <v>1346</v>
          </cell>
          <cell r="AK217">
            <v>1412</v>
          </cell>
          <cell r="AL217">
            <v>705</v>
          </cell>
          <cell r="AM217">
            <v>494</v>
          </cell>
          <cell r="AN217">
            <v>224</v>
          </cell>
          <cell r="AO217">
            <v>584</v>
          </cell>
          <cell r="AP217">
            <v>404</v>
          </cell>
          <cell r="AQ217">
            <v>0</v>
          </cell>
          <cell r="AR217">
            <v>0</v>
          </cell>
        </row>
        <row r="218">
          <cell r="AC218">
            <v>762</v>
          </cell>
          <cell r="AH218">
            <v>762</v>
          </cell>
          <cell r="AI218">
            <v>1103</v>
          </cell>
          <cell r="AJ218">
            <v>1103</v>
          </cell>
          <cell r="AK218">
            <v>1019</v>
          </cell>
          <cell r="AL218">
            <v>762</v>
          </cell>
          <cell r="AM218">
            <v>-813</v>
          </cell>
          <cell r="AN218">
            <v>-1297</v>
          </cell>
          <cell r="AO218">
            <v>-943</v>
          </cell>
          <cell r="AP218">
            <v>-896</v>
          </cell>
          <cell r="AQ218">
            <v>-864</v>
          </cell>
          <cell r="AR218">
            <v>-860</v>
          </cell>
        </row>
        <row r="219">
          <cell r="AC219">
            <v>1430</v>
          </cell>
          <cell r="AH219">
            <v>1430</v>
          </cell>
          <cell r="AI219">
            <v>1566</v>
          </cell>
          <cell r="AJ219">
            <v>1566</v>
          </cell>
          <cell r="AK219">
            <v>1798</v>
          </cell>
          <cell r="AL219">
            <v>1208</v>
          </cell>
          <cell r="AM219">
            <v>241</v>
          </cell>
          <cell r="AN219">
            <v>24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</row>
        <row r="220">
          <cell r="AC220">
            <v>-668</v>
          </cell>
          <cell r="AH220">
            <v>-668</v>
          </cell>
          <cell r="AI220">
            <v>-463</v>
          </cell>
          <cell r="AJ220">
            <v>-463</v>
          </cell>
          <cell r="AK220">
            <v>-779</v>
          </cell>
          <cell r="AL220">
            <v>-446</v>
          </cell>
          <cell r="AM220">
            <v>-1054</v>
          </cell>
          <cell r="AN220">
            <v>-1321</v>
          </cell>
          <cell r="AO220">
            <v>-943</v>
          </cell>
          <cell r="AP220">
            <v>-896</v>
          </cell>
          <cell r="AQ220">
            <v>-864</v>
          </cell>
          <cell r="AR220">
            <v>-860</v>
          </cell>
        </row>
        <row r="221">
          <cell r="AC221">
            <v>516</v>
          </cell>
          <cell r="AH221">
            <v>516</v>
          </cell>
          <cell r="AI221">
            <v>468</v>
          </cell>
          <cell r="AJ221">
            <v>468</v>
          </cell>
          <cell r="AK221">
            <v>524</v>
          </cell>
          <cell r="AL221">
            <v>384</v>
          </cell>
          <cell r="AM221">
            <v>163</v>
          </cell>
          <cell r="AN221">
            <v>109</v>
          </cell>
          <cell r="AO221">
            <v>104</v>
          </cell>
          <cell r="AP221">
            <v>116</v>
          </cell>
          <cell r="AQ221">
            <v>131</v>
          </cell>
          <cell r="AR221">
            <v>129</v>
          </cell>
        </row>
        <row r="222">
          <cell r="AC222">
            <v>-238</v>
          </cell>
          <cell r="AH222">
            <v>-238</v>
          </cell>
          <cell r="AI222">
            <v>-277</v>
          </cell>
          <cell r="AJ222">
            <v>-277</v>
          </cell>
          <cell r="AK222">
            <v>-341</v>
          </cell>
          <cell r="AL222">
            <v>-450</v>
          </cell>
          <cell r="AM222">
            <v>-495</v>
          </cell>
          <cell r="AN222">
            <v>-567</v>
          </cell>
          <cell r="AO222">
            <v>-621</v>
          </cell>
          <cell r="AP222">
            <v>-688</v>
          </cell>
          <cell r="AQ222">
            <v>-699</v>
          </cell>
          <cell r="AR222">
            <v>-562</v>
          </cell>
        </row>
        <row r="223">
          <cell r="AC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</row>
        <row r="224">
          <cell r="AC224">
            <v>-137</v>
          </cell>
          <cell r="AH224">
            <v>-137</v>
          </cell>
          <cell r="AI224">
            <v>-198</v>
          </cell>
          <cell r="AJ224">
            <v>-198</v>
          </cell>
          <cell r="AK224">
            <v>-143</v>
          </cell>
          <cell r="AL224">
            <v>-168</v>
          </cell>
          <cell r="AM224">
            <v>-178</v>
          </cell>
          <cell r="AN224">
            <v>-198</v>
          </cell>
          <cell r="AO224">
            <v>-112</v>
          </cell>
          <cell r="AP224">
            <v>-129</v>
          </cell>
          <cell r="AQ224">
            <v>-68</v>
          </cell>
          <cell r="AR224">
            <v>-85</v>
          </cell>
        </row>
        <row r="232">
          <cell r="AC232">
            <v>14884</v>
          </cell>
          <cell r="AH232">
            <v>14884</v>
          </cell>
          <cell r="AI232">
            <v>15814</v>
          </cell>
          <cell r="AJ232">
            <v>15814</v>
          </cell>
          <cell r="AK232">
            <v>17098</v>
          </cell>
          <cell r="AL232">
            <v>18871</v>
          </cell>
          <cell r="AM232">
            <v>20419</v>
          </cell>
          <cell r="AN232">
            <v>22943</v>
          </cell>
          <cell r="AO232">
            <v>26138</v>
          </cell>
          <cell r="AP232">
            <v>27057</v>
          </cell>
          <cell r="AQ232">
            <v>27870</v>
          </cell>
          <cell r="AR232">
            <v>28770</v>
          </cell>
        </row>
        <row r="237">
          <cell r="AC237">
            <v>13976</v>
          </cell>
          <cell r="AH237">
            <v>13976</v>
          </cell>
          <cell r="AI237">
            <v>14742</v>
          </cell>
          <cell r="AJ237">
            <v>14742</v>
          </cell>
          <cell r="AK237">
            <v>15907</v>
          </cell>
          <cell r="AL237">
            <v>17814</v>
          </cell>
          <cell r="AM237">
            <v>19707</v>
          </cell>
          <cell r="AN237">
            <v>21953</v>
          </cell>
          <cell r="AO237">
            <v>23190</v>
          </cell>
          <cell r="AP237">
            <v>24464</v>
          </cell>
          <cell r="AQ237">
            <v>24887</v>
          </cell>
          <cell r="AR237">
            <v>25478</v>
          </cell>
        </row>
        <row r="239">
          <cell r="AC239">
            <v>18956</v>
          </cell>
          <cell r="AH239">
            <v>18956</v>
          </cell>
          <cell r="AI239">
            <v>19715</v>
          </cell>
          <cell r="AJ239">
            <v>19715</v>
          </cell>
          <cell r="AK239">
            <v>21212</v>
          </cell>
          <cell r="AL239">
            <v>23294</v>
          </cell>
          <cell r="AM239">
            <v>25046</v>
          </cell>
          <cell r="AN239">
            <v>27082</v>
          </cell>
          <cell r="AO239">
            <v>28379</v>
          </cell>
          <cell r="AP239">
            <v>29623</v>
          </cell>
          <cell r="AQ239">
            <v>30297</v>
          </cell>
          <cell r="AR239">
            <v>30867</v>
          </cell>
        </row>
        <row r="240">
          <cell r="AC240">
            <v>-2670</v>
          </cell>
          <cell r="AH240">
            <v>-2670</v>
          </cell>
          <cell r="AI240">
            <v>-2289</v>
          </cell>
          <cell r="AJ240">
            <v>-2289</v>
          </cell>
          <cell r="AK240">
            <v>-2303</v>
          </cell>
          <cell r="AL240">
            <v>-2135</v>
          </cell>
          <cell r="AM240">
            <v>-1903</v>
          </cell>
          <cell r="AN240">
            <v>-1646</v>
          </cell>
          <cell r="AO240">
            <v>-1676</v>
          </cell>
          <cell r="AP240">
            <v>-1574</v>
          </cell>
          <cell r="AQ240">
            <v>-1814</v>
          </cell>
          <cell r="AR240">
            <v>-1815</v>
          </cell>
        </row>
        <row r="241">
          <cell r="AC241">
            <v>-516</v>
          </cell>
          <cell r="AH241">
            <v>-516</v>
          </cell>
          <cell r="AI241">
            <v>-468</v>
          </cell>
          <cell r="AJ241">
            <v>-468</v>
          </cell>
          <cell r="AK241">
            <v>-524</v>
          </cell>
          <cell r="AL241">
            <v>-384</v>
          </cell>
          <cell r="AM241">
            <v>-163</v>
          </cell>
          <cell r="AN241">
            <v>-109</v>
          </cell>
          <cell r="AO241">
            <v>-104</v>
          </cell>
          <cell r="AP241">
            <v>-116</v>
          </cell>
          <cell r="AQ241">
            <v>-131</v>
          </cell>
          <cell r="AR241">
            <v>-129</v>
          </cell>
        </row>
        <row r="242">
          <cell r="AC242">
            <v>-717</v>
          </cell>
          <cell r="AH242">
            <v>-717</v>
          </cell>
          <cell r="AI242">
            <v>-1085</v>
          </cell>
          <cell r="AJ242">
            <v>-1085</v>
          </cell>
          <cell r="AK242">
            <v>-1307</v>
          </cell>
          <cell r="AL242">
            <v>-1697</v>
          </cell>
          <cell r="AM242">
            <v>-1928</v>
          </cell>
          <cell r="AN242">
            <v>-1986</v>
          </cell>
          <cell r="AO242">
            <v>-2012</v>
          </cell>
          <cell r="AP242">
            <v>-2016</v>
          </cell>
          <cell r="AQ242">
            <v>-1953</v>
          </cell>
          <cell r="AR242">
            <v>-1873</v>
          </cell>
        </row>
        <row r="243">
          <cell r="AC243">
            <v>-866</v>
          </cell>
          <cell r="AH243">
            <v>-866</v>
          </cell>
          <cell r="AI243">
            <v>-910</v>
          </cell>
          <cell r="AJ243">
            <v>-910</v>
          </cell>
          <cell r="AK243">
            <v>-987</v>
          </cell>
          <cell r="AL243">
            <v>-1130</v>
          </cell>
          <cell r="AM243">
            <v>-1234</v>
          </cell>
          <cell r="AN243">
            <v>-1309</v>
          </cell>
          <cell r="AO243">
            <v>-1371</v>
          </cell>
          <cell r="AP243">
            <v>-1436</v>
          </cell>
          <cell r="AQ243">
            <v>-1501</v>
          </cell>
          <cell r="AR243">
            <v>-1564</v>
          </cell>
        </row>
        <row r="244">
          <cell r="AC244">
            <v>289</v>
          </cell>
          <cell r="AH244">
            <v>289</v>
          </cell>
          <cell r="AI244">
            <v>300</v>
          </cell>
          <cell r="AJ244">
            <v>300</v>
          </cell>
          <cell r="AK244">
            <v>323</v>
          </cell>
          <cell r="AL244">
            <v>355</v>
          </cell>
          <cell r="AM244">
            <v>381</v>
          </cell>
          <cell r="AN244">
            <v>412</v>
          </cell>
          <cell r="AO244">
            <v>432</v>
          </cell>
          <cell r="AP244">
            <v>451</v>
          </cell>
          <cell r="AQ244">
            <v>461</v>
          </cell>
          <cell r="AR244">
            <v>470</v>
          </cell>
        </row>
        <row r="245">
          <cell r="AC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0</v>
          </cell>
          <cell r="AM245">
            <v>0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0</v>
          </cell>
        </row>
        <row r="246">
          <cell r="AC246">
            <v>-1155</v>
          </cell>
          <cell r="AH246">
            <v>-1155</v>
          </cell>
          <cell r="AI246">
            <v>-1210</v>
          </cell>
          <cell r="AJ246">
            <v>-1210</v>
          </cell>
          <cell r="AK246">
            <v>-1310</v>
          </cell>
          <cell r="AL246">
            <v>-1485</v>
          </cell>
          <cell r="AM246">
            <v>-1615</v>
          </cell>
          <cell r="AN246">
            <v>-1721</v>
          </cell>
          <cell r="AO246">
            <v>-1803</v>
          </cell>
          <cell r="AP246">
            <v>-1887</v>
          </cell>
          <cell r="AQ246">
            <v>-1962</v>
          </cell>
          <cell r="AR246">
            <v>-2034</v>
          </cell>
        </row>
        <row r="247">
          <cell r="AC247">
            <v>-211</v>
          </cell>
          <cell r="AH247">
            <v>-211</v>
          </cell>
          <cell r="AI247">
            <v>-221</v>
          </cell>
          <cell r="AJ247">
            <v>-221</v>
          </cell>
          <cell r="AK247">
            <v>-184</v>
          </cell>
          <cell r="AL247">
            <v>-134</v>
          </cell>
          <cell r="AM247">
            <v>-111</v>
          </cell>
          <cell r="AN247">
            <v>-79</v>
          </cell>
          <cell r="AO247">
            <v>-26</v>
          </cell>
          <cell r="AP247">
            <v>-17</v>
          </cell>
          <cell r="AQ247">
            <v>-11</v>
          </cell>
          <cell r="AR247">
            <v>-8</v>
          </cell>
        </row>
        <row r="248">
          <cell r="AC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</row>
        <row r="249">
          <cell r="AC249">
            <v>-211</v>
          </cell>
          <cell r="AH249">
            <v>-211</v>
          </cell>
          <cell r="AI249">
            <v>-221</v>
          </cell>
          <cell r="AJ249">
            <v>-221</v>
          </cell>
          <cell r="AK249">
            <v>-184</v>
          </cell>
          <cell r="AL249">
            <v>-134</v>
          </cell>
          <cell r="AM249">
            <v>-111</v>
          </cell>
          <cell r="AN249">
            <v>-79</v>
          </cell>
          <cell r="AO249">
            <v>-26</v>
          </cell>
          <cell r="AP249">
            <v>-17</v>
          </cell>
          <cell r="AQ249">
            <v>-11</v>
          </cell>
          <cell r="AR249">
            <v>-8</v>
          </cell>
        </row>
        <row r="250">
          <cell r="AC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</row>
        <row r="251">
          <cell r="AC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</row>
        <row r="252">
          <cell r="AC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</row>
        <row r="254">
          <cell r="AC254">
            <v>272</v>
          </cell>
          <cell r="AH254">
            <v>272</v>
          </cell>
          <cell r="AI254">
            <v>-471</v>
          </cell>
          <cell r="AJ254">
            <v>-471</v>
          </cell>
          <cell r="AK254">
            <v>-581</v>
          </cell>
          <cell r="AL254">
            <v>-522</v>
          </cell>
          <cell r="AM254">
            <v>-909</v>
          </cell>
          <cell r="AN254">
            <v>-1322</v>
          </cell>
          <cell r="AO254">
            <v>-747</v>
          </cell>
          <cell r="AP254">
            <v>-773</v>
          </cell>
          <cell r="AQ254">
            <v>-674</v>
          </cell>
          <cell r="AR254">
            <v>-552</v>
          </cell>
        </row>
        <row r="256">
          <cell r="AC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</row>
        <row r="257">
          <cell r="AC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P257">
            <v>0</v>
          </cell>
          <cell r="AQ257">
            <v>0</v>
          </cell>
          <cell r="AR257">
            <v>0</v>
          </cell>
        </row>
        <row r="258">
          <cell r="AC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  <cell r="AQ258">
            <v>0</v>
          </cell>
          <cell r="AR258">
            <v>0</v>
          </cell>
        </row>
        <row r="259">
          <cell r="AC259">
            <v>131</v>
          </cell>
          <cell r="AH259">
            <v>131</v>
          </cell>
          <cell r="AI259">
            <v>-464</v>
          </cell>
          <cell r="AJ259">
            <v>-464</v>
          </cell>
          <cell r="AK259">
            <v>-621</v>
          </cell>
          <cell r="AL259">
            <v>-288</v>
          </cell>
          <cell r="AM259">
            <v>-399</v>
          </cell>
          <cell r="AN259">
            <v>-666</v>
          </cell>
          <cell r="AO259">
            <v>-118</v>
          </cell>
          <cell r="AP259">
            <v>-72</v>
          </cell>
          <cell r="AQ259">
            <v>-38</v>
          </cell>
          <cell r="AR259">
            <v>-34</v>
          </cell>
        </row>
        <row r="260">
          <cell r="AC260">
            <v>799</v>
          </cell>
          <cell r="AH260">
            <v>799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</row>
        <row r="261">
          <cell r="AC261">
            <v>-668</v>
          </cell>
          <cell r="AH261">
            <v>-668</v>
          </cell>
          <cell r="AI261">
            <v>-464</v>
          </cell>
          <cell r="AJ261">
            <v>-464</v>
          </cell>
          <cell r="AK261">
            <v>-621</v>
          </cell>
          <cell r="AL261">
            <v>-288</v>
          </cell>
          <cell r="AM261">
            <v>-399</v>
          </cell>
          <cell r="AN261">
            <v>-666</v>
          </cell>
          <cell r="AO261">
            <v>-118</v>
          </cell>
          <cell r="AP261">
            <v>-72</v>
          </cell>
          <cell r="AQ261">
            <v>-38</v>
          </cell>
          <cell r="AR261">
            <v>-34</v>
          </cell>
        </row>
        <row r="262">
          <cell r="AC262">
            <v>516</v>
          </cell>
          <cell r="AH262">
            <v>516</v>
          </cell>
          <cell r="AI262">
            <v>468</v>
          </cell>
          <cell r="AJ262">
            <v>468</v>
          </cell>
          <cell r="AK262">
            <v>524</v>
          </cell>
          <cell r="AL262">
            <v>384</v>
          </cell>
          <cell r="AM262">
            <v>163</v>
          </cell>
          <cell r="AN262">
            <v>109</v>
          </cell>
          <cell r="AO262">
            <v>104</v>
          </cell>
          <cell r="AP262">
            <v>116</v>
          </cell>
          <cell r="AQ262">
            <v>131</v>
          </cell>
          <cell r="AR262">
            <v>129</v>
          </cell>
        </row>
        <row r="263">
          <cell r="AC263">
            <v>-238</v>
          </cell>
          <cell r="AH263">
            <v>-238</v>
          </cell>
          <cell r="AI263">
            <v>-277</v>
          </cell>
          <cell r="AJ263">
            <v>-277</v>
          </cell>
          <cell r="AK263">
            <v>-341</v>
          </cell>
          <cell r="AL263">
            <v>-450</v>
          </cell>
          <cell r="AM263">
            <v>-495</v>
          </cell>
          <cell r="AN263">
            <v>-567</v>
          </cell>
          <cell r="AO263">
            <v>-621</v>
          </cell>
          <cell r="AP263">
            <v>-688</v>
          </cell>
          <cell r="AQ263">
            <v>-699</v>
          </cell>
          <cell r="AR263">
            <v>-562</v>
          </cell>
        </row>
        <row r="264">
          <cell r="AC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</row>
        <row r="265">
          <cell r="AC265">
            <v>-137</v>
          </cell>
          <cell r="AH265">
            <v>-137</v>
          </cell>
          <cell r="AI265">
            <v>-198</v>
          </cell>
          <cell r="AJ265">
            <v>-198</v>
          </cell>
          <cell r="AK265">
            <v>-143</v>
          </cell>
          <cell r="AL265">
            <v>-168</v>
          </cell>
          <cell r="AM265">
            <v>-178</v>
          </cell>
          <cell r="AN265">
            <v>-198</v>
          </cell>
          <cell r="AO265">
            <v>-112</v>
          </cell>
          <cell r="AP265">
            <v>-129</v>
          </cell>
          <cell r="AQ265">
            <v>-68</v>
          </cell>
          <cell r="AR265">
            <v>-85</v>
          </cell>
        </row>
        <row r="273">
          <cell r="AC273">
            <v>14248</v>
          </cell>
          <cell r="AH273">
            <v>14248</v>
          </cell>
          <cell r="AI273">
            <v>14271</v>
          </cell>
          <cell r="AJ273">
            <v>14271</v>
          </cell>
          <cell r="AK273">
            <v>15326</v>
          </cell>
          <cell r="AL273">
            <v>17292</v>
          </cell>
          <cell r="AM273">
            <v>18798</v>
          </cell>
          <cell r="AN273">
            <v>20631</v>
          </cell>
          <cell r="AO273">
            <v>22443</v>
          </cell>
          <cell r="AP273">
            <v>23691</v>
          </cell>
          <cell r="AQ273">
            <v>24213</v>
          </cell>
          <cell r="AR273">
            <v>24926</v>
          </cell>
        </row>
        <row r="278">
          <cell r="AC278">
            <v>-1144</v>
          </cell>
          <cell r="AH278">
            <v>-1144</v>
          </cell>
          <cell r="AI278">
            <v>-1843.9079999999999</v>
          </cell>
          <cell r="AJ278">
            <v>-1843.9079999999999</v>
          </cell>
          <cell r="AK278">
            <v>-2160.1049233333333</v>
          </cell>
          <cell r="AL278">
            <v>-1095.3588000000002</v>
          </cell>
          <cell r="AM278">
            <v>-164.6695500000003</v>
          </cell>
          <cell r="AN278">
            <v>235.25</v>
          </cell>
          <cell r="AO278">
            <v>3936</v>
          </cell>
          <cell r="AP278">
            <v>3786</v>
          </cell>
          <cell r="AQ278">
            <v>4483</v>
          </cell>
          <cell r="AR278">
            <v>4670</v>
          </cell>
        </row>
        <row r="280">
          <cell r="AC280">
            <v>0</v>
          </cell>
          <cell r="AH280">
            <v>0</v>
          </cell>
          <cell r="AI280">
            <v>263.09199999999998</v>
          </cell>
          <cell r="AJ280">
            <v>263.09199999999998</v>
          </cell>
          <cell r="AK280">
            <v>383.89507666666663</v>
          </cell>
          <cell r="AL280">
            <v>1156.6411999999998</v>
          </cell>
          <cell r="AM280">
            <v>1662.3304499999997</v>
          </cell>
          <cell r="AN280">
            <v>2062.25</v>
          </cell>
          <cell r="AO280">
            <v>2082.3249999999998</v>
          </cell>
          <cell r="AP280">
            <v>6336</v>
          </cell>
          <cell r="AQ280">
            <v>7325</v>
          </cell>
          <cell r="AR280">
            <v>7676</v>
          </cell>
        </row>
        <row r="281">
          <cell r="AC281">
            <v>-876</v>
          </cell>
          <cell r="AH281">
            <v>-876</v>
          </cell>
          <cell r="AI281">
            <v>-1617</v>
          </cell>
          <cell r="AJ281">
            <v>-1617</v>
          </cell>
          <cell r="AK281">
            <v>-1875</v>
          </cell>
          <cell r="AL281">
            <v>-1508</v>
          </cell>
          <cell r="AM281">
            <v>-864</v>
          </cell>
          <cell r="AN281">
            <v>-815</v>
          </cell>
          <cell r="AO281">
            <v>-967</v>
          </cell>
          <cell r="AP281">
            <v>-765</v>
          </cell>
          <cell r="AQ281">
            <v>-419</v>
          </cell>
          <cell r="AR281">
            <v>-345</v>
          </cell>
        </row>
        <row r="282">
          <cell r="AC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</row>
        <row r="283">
          <cell r="AC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2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</row>
        <row r="284">
          <cell r="AC284">
            <v>-183</v>
          </cell>
          <cell r="AH284">
            <v>-183</v>
          </cell>
          <cell r="AI284">
            <v>-377</v>
          </cell>
          <cell r="AJ284">
            <v>-377</v>
          </cell>
          <cell r="AK284">
            <v>-469</v>
          </cell>
          <cell r="AL284">
            <v>-443</v>
          </cell>
          <cell r="AM284">
            <v>-370</v>
          </cell>
          <cell r="AN284">
            <v>-400</v>
          </cell>
          <cell r="AO284">
            <v>-459</v>
          </cell>
          <cell r="AP284">
            <v>-489</v>
          </cell>
          <cell r="AQ284">
            <v>-574</v>
          </cell>
          <cell r="AR284">
            <v>-607</v>
          </cell>
        </row>
        <row r="285">
          <cell r="AC285">
            <v>1</v>
          </cell>
          <cell r="AH285">
            <v>1</v>
          </cell>
          <cell r="AI285">
            <v>11</v>
          </cell>
          <cell r="AJ285">
            <v>11</v>
          </cell>
          <cell r="AK285">
            <v>19</v>
          </cell>
          <cell r="AL285">
            <v>31</v>
          </cell>
          <cell r="AM285">
            <v>52</v>
          </cell>
          <cell r="AN285">
            <v>70</v>
          </cell>
          <cell r="AO285">
            <v>91</v>
          </cell>
          <cell r="AP285">
            <v>97</v>
          </cell>
          <cell r="AQ285">
            <v>112</v>
          </cell>
          <cell r="AR285">
            <v>117</v>
          </cell>
        </row>
        <row r="286">
          <cell r="AC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P286">
            <v>0</v>
          </cell>
          <cell r="AQ286">
            <v>0</v>
          </cell>
          <cell r="AR286">
            <v>0</v>
          </cell>
        </row>
        <row r="287">
          <cell r="AC287">
            <v>-184</v>
          </cell>
          <cell r="AH287">
            <v>-184</v>
          </cell>
          <cell r="AI287">
            <v>-388</v>
          </cell>
          <cell r="AJ287">
            <v>-388</v>
          </cell>
          <cell r="AK287">
            <v>-488</v>
          </cell>
          <cell r="AL287">
            <v>-474</v>
          </cell>
          <cell r="AM287">
            <v>-422</v>
          </cell>
          <cell r="AN287">
            <v>-470</v>
          </cell>
          <cell r="AO287">
            <v>-550</v>
          </cell>
          <cell r="AP287">
            <v>-586</v>
          </cell>
          <cell r="AQ287">
            <v>-686</v>
          </cell>
          <cell r="AR287">
            <v>-724</v>
          </cell>
        </row>
        <row r="288">
          <cell r="AC288">
            <v>-85</v>
          </cell>
          <cell r="AH288">
            <v>-85</v>
          </cell>
          <cell r="AI288">
            <v>-113</v>
          </cell>
          <cell r="AJ288">
            <v>-113</v>
          </cell>
          <cell r="AK288">
            <v>-200</v>
          </cell>
          <cell r="AL288">
            <v>-269</v>
          </cell>
          <cell r="AM288">
            <v>-301</v>
          </cell>
          <cell r="AN288">
            <v>-229</v>
          </cell>
          <cell r="AO288">
            <v>-175</v>
          </cell>
          <cell r="AP288">
            <v>-135</v>
          </cell>
          <cell r="AQ288">
            <v>-97</v>
          </cell>
          <cell r="AR288">
            <v>-58</v>
          </cell>
        </row>
        <row r="289">
          <cell r="AC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P289">
            <v>0</v>
          </cell>
          <cell r="AQ289">
            <v>0</v>
          </cell>
          <cell r="AR289">
            <v>0</v>
          </cell>
        </row>
        <row r="290">
          <cell r="AC290">
            <v>-85</v>
          </cell>
          <cell r="AH290">
            <v>-85</v>
          </cell>
          <cell r="AI290">
            <v>-113</v>
          </cell>
          <cell r="AJ290">
            <v>-113</v>
          </cell>
          <cell r="AK290">
            <v>-200</v>
          </cell>
          <cell r="AL290">
            <v>-269</v>
          </cell>
          <cell r="AM290">
            <v>-301</v>
          </cell>
          <cell r="AN290">
            <v>-229</v>
          </cell>
          <cell r="AO290">
            <v>-175</v>
          </cell>
          <cell r="AP290">
            <v>-135</v>
          </cell>
          <cell r="AQ290">
            <v>-97</v>
          </cell>
          <cell r="AR290">
            <v>-58</v>
          </cell>
        </row>
        <row r="291">
          <cell r="AC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-32</v>
          </cell>
          <cell r="AM291">
            <v>-294</v>
          </cell>
          <cell r="AN291">
            <v>-383</v>
          </cell>
          <cell r="AO291">
            <v>-420</v>
          </cell>
          <cell r="AP291">
            <v>-1161</v>
          </cell>
          <cell r="AQ291">
            <v>-1752</v>
          </cell>
          <cell r="AR291">
            <v>-1996</v>
          </cell>
        </row>
        <row r="292">
          <cell r="AC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</row>
        <row r="293">
          <cell r="AC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-32</v>
          </cell>
          <cell r="AM293">
            <v>-294</v>
          </cell>
          <cell r="AN293">
            <v>-383</v>
          </cell>
          <cell r="AO293">
            <v>-420</v>
          </cell>
          <cell r="AP293">
            <v>-1161</v>
          </cell>
          <cell r="AQ293">
            <v>-1752</v>
          </cell>
          <cell r="AR293">
            <v>-1996</v>
          </cell>
        </row>
        <row r="295">
          <cell r="AC295">
            <v>1700</v>
          </cell>
          <cell r="AH295">
            <v>1700</v>
          </cell>
          <cell r="AI295">
            <v>1500</v>
          </cell>
          <cell r="AJ295">
            <v>1500</v>
          </cell>
          <cell r="AK295">
            <v>1500</v>
          </cell>
          <cell r="AL295">
            <v>500</v>
          </cell>
          <cell r="AM295">
            <v>80</v>
          </cell>
          <cell r="AN295">
            <v>-407</v>
          </cell>
          <cell r="AO295">
            <v>-241</v>
          </cell>
          <cell r="AP295">
            <v>-420</v>
          </cell>
          <cell r="AQ295">
            <v>-826</v>
          </cell>
          <cell r="AR295">
            <v>-826</v>
          </cell>
        </row>
        <row r="297">
          <cell r="AC297">
            <v>1069</v>
          </cell>
          <cell r="AH297">
            <v>1069</v>
          </cell>
          <cell r="AI297">
            <v>500</v>
          </cell>
          <cell r="AJ297">
            <v>500</v>
          </cell>
          <cell r="AK297">
            <v>500</v>
          </cell>
          <cell r="AL297">
            <v>500</v>
          </cell>
          <cell r="AM297">
            <v>494</v>
          </cell>
          <cell r="AN297">
            <v>224</v>
          </cell>
          <cell r="AO297">
            <v>584</v>
          </cell>
          <cell r="AP297">
            <v>404</v>
          </cell>
          <cell r="AQ297">
            <v>0</v>
          </cell>
          <cell r="AR297">
            <v>0</v>
          </cell>
        </row>
        <row r="298">
          <cell r="AC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P298">
            <v>0</v>
          </cell>
          <cell r="AQ298">
            <v>0</v>
          </cell>
          <cell r="AR298">
            <v>0</v>
          </cell>
        </row>
        <row r="299">
          <cell r="AC299">
            <v>1069</v>
          </cell>
          <cell r="AH299">
            <v>1069</v>
          </cell>
          <cell r="AI299">
            <v>500</v>
          </cell>
          <cell r="AJ299">
            <v>500</v>
          </cell>
          <cell r="AK299">
            <v>500</v>
          </cell>
          <cell r="AL299">
            <v>705</v>
          </cell>
          <cell r="AM299">
            <v>494</v>
          </cell>
          <cell r="AN299">
            <v>224</v>
          </cell>
          <cell r="AO299">
            <v>584</v>
          </cell>
          <cell r="AP299">
            <v>404</v>
          </cell>
          <cell r="AQ299">
            <v>0</v>
          </cell>
          <cell r="AR299">
            <v>0</v>
          </cell>
        </row>
        <row r="300">
          <cell r="AC300">
            <v>631</v>
          </cell>
          <cell r="AH300">
            <v>631</v>
          </cell>
          <cell r="AI300">
            <v>1000</v>
          </cell>
          <cell r="AJ300">
            <v>1000</v>
          </cell>
          <cell r="AK300">
            <v>1000</v>
          </cell>
          <cell r="AL300">
            <v>0</v>
          </cell>
          <cell r="AM300">
            <v>-414</v>
          </cell>
          <cell r="AN300">
            <v>-631</v>
          </cell>
          <cell r="AO300">
            <v>-825</v>
          </cell>
          <cell r="AP300">
            <v>-824</v>
          </cell>
          <cell r="AQ300">
            <v>-826</v>
          </cell>
          <cell r="AR300">
            <v>-826</v>
          </cell>
        </row>
        <row r="301">
          <cell r="AC301">
            <v>631</v>
          </cell>
          <cell r="AH301">
            <v>631</v>
          </cell>
          <cell r="AI301">
            <v>1000</v>
          </cell>
          <cell r="AJ301">
            <v>1000</v>
          </cell>
          <cell r="AK301">
            <v>1158</v>
          </cell>
          <cell r="AL301">
            <v>158</v>
          </cell>
          <cell r="AM301">
            <v>241</v>
          </cell>
          <cell r="AN301">
            <v>24</v>
          </cell>
          <cell r="AO301">
            <v>0</v>
          </cell>
          <cell r="AP301">
            <v>0</v>
          </cell>
          <cell r="AQ301">
            <v>0</v>
          </cell>
          <cell r="AR301">
            <v>0</v>
          </cell>
        </row>
        <row r="302">
          <cell r="AC302">
            <v>0</v>
          </cell>
          <cell r="AH302">
            <v>0</v>
          </cell>
          <cell r="AI302">
            <v>1</v>
          </cell>
          <cell r="AJ302">
            <v>1</v>
          </cell>
          <cell r="AK302">
            <v>-158</v>
          </cell>
          <cell r="AL302">
            <v>-158</v>
          </cell>
          <cell r="AM302">
            <v>-655</v>
          </cell>
          <cell r="AN302">
            <v>-655</v>
          </cell>
          <cell r="AO302">
            <v>-825</v>
          </cell>
          <cell r="AP302">
            <v>-824</v>
          </cell>
          <cell r="AQ302">
            <v>-826</v>
          </cell>
          <cell r="AR302">
            <v>-826</v>
          </cell>
        </row>
        <row r="303">
          <cell r="AC303">
            <v>0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P303">
            <v>0</v>
          </cell>
          <cell r="AQ303">
            <v>0</v>
          </cell>
          <cell r="AR303">
            <v>0</v>
          </cell>
        </row>
        <row r="304">
          <cell r="AC304">
            <v>0</v>
          </cell>
          <cell r="AH304">
            <v>0</v>
          </cell>
          <cell r="AI304">
            <v>0</v>
          </cell>
          <cell r="AJ304">
            <v>0</v>
          </cell>
          <cell r="AK304">
            <v>0</v>
          </cell>
          <cell r="AL304">
            <v>0</v>
          </cell>
          <cell r="AM304">
            <v>0</v>
          </cell>
          <cell r="AN304">
            <v>0</v>
          </cell>
          <cell r="AO304">
            <v>0</v>
          </cell>
          <cell r="AP304">
            <v>0</v>
          </cell>
          <cell r="AQ304">
            <v>0</v>
          </cell>
          <cell r="AR304">
            <v>0</v>
          </cell>
        </row>
        <row r="305">
          <cell r="AC305">
            <v>0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0</v>
          </cell>
        </row>
        <row r="306">
          <cell r="AC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P306">
            <v>0</v>
          </cell>
          <cell r="AQ306">
            <v>0</v>
          </cell>
          <cell r="AR306">
            <v>0</v>
          </cell>
        </row>
        <row r="314">
          <cell r="AC314">
            <v>556</v>
          </cell>
          <cell r="AH314">
            <v>556</v>
          </cell>
          <cell r="AI314">
            <v>-343.9079999999999</v>
          </cell>
          <cell r="AJ314">
            <v>-343.9079999999999</v>
          </cell>
          <cell r="AK314">
            <v>-660.10492333333332</v>
          </cell>
          <cell r="AL314">
            <v>-595.3588000000002</v>
          </cell>
          <cell r="AM314">
            <v>-84.669550000000299</v>
          </cell>
          <cell r="AN314">
            <v>-171.75</v>
          </cell>
          <cell r="AO314">
            <v>3695</v>
          </cell>
          <cell r="AP314">
            <v>3366</v>
          </cell>
          <cell r="AQ314">
            <v>3657</v>
          </cell>
          <cell r="AR314">
            <v>3844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Info"/>
      <sheetName val="IN"/>
      <sheetName val="OUT"/>
      <sheetName val="Monthly"/>
      <sheetName val="MonSurvey"/>
      <sheetName val="Program"/>
      <sheetName val="BRH income"/>
      <sheetName val="Seignorage"/>
      <sheetName val="BRH bonds"/>
      <sheetName val="Charts"/>
      <sheetName val="SR"/>
      <sheetName val="Soundness"/>
      <sheetName val="Rev-Exp chart"/>
      <sheetName val="RR Opp. Cost"/>
      <sheetName val="Monetary Charts"/>
      <sheetName val="RED"/>
      <sheetName val="Sum1"/>
      <sheetName val="Projections"/>
      <sheetName val="PDVSA"/>
      <sheetName val="Base"/>
      <sheetName val="VBP CNT"/>
      <sheetName val="BRH_income"/>
      <sheetName val="BRH_bonds"/>
      <sheetName val="Rev-Exp_chart"/>
      <sheetName val="RR_Opp__Cost"/>
      <sheetName val="Monetary_Char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/>
      <sheetData sheetId="23"/>
      <sheetData sheetId="24"/>
      <sheetData sheetId="25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bt 1999"/>
      <sheetName val="Debt 2009"/>
      <sheetName val="Debt 1999 NPV"/>
      <sheetName val="Debt 2009 NPV"/>
      <sheetName val="Parameters"/>
      <sheetName val="Debt 2009 NPV DR99ER99"/>
      <sheetName val="Debt 2009 NPV DR99ER09"/>
      <sheetName val="Debt 2009 NPV DR09ER99"/>
      <sheetName val="Debt 1999 NPVat2009"/>
      <sheetName val="NA"/>
      <sheetName val="Program"/>
    </sheetNames>
    <sheetDataSet>
      <sheetData sheetId="0" refreshError="1"/>
      <sheetData sheetId="1" refreshError="1">
        <row r="3">
          <cell r="C3">
            <v>2009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Junio"/>
      <sheetName val="julio"/>
      <sheetName val="agosto"/>
      <sheetName val="septiembre"/>
      <sheetName val="Octubre"/>
      <sheetName val="Noviembre"/>
      <sheetName val="Diciembre"/>
      <sheetName val="Saldo Mensual"/>
      <sheetName val="Prog-Ejec"/>
      <sheetName val="INGUSO"/>
      <sheetName val="%PETRO2002"/>
      <sheetName val="ANEXOS"/>
      <sheetName val="Presup 2002"/>
      <sheetName val="Presup 2001"/>
      <sheetName val="Resumenes"/>
      <sheetName val="%PETROLEO2002"/>
      <sheetName val="CAPY2002"/>
      <sheetName val="%CAPY2002"/>
      <sheetName val="INGRESOS"/>
      <sheetName val="EGRESOS"/>
    </sheetNames>
    <sheetDataSet>
      <sheetData sheetId="0"/>
      <sheetData sheetId="1"/>
      <sheetData sheetId="2"/>
      <sheetData sheetId="3">
        <row r="50">
          <cell r="B50" t="str">
            <v>C:/mis documentos/arnulfo/CAMBIOS excel/Presupuesto Mensual Ejecutado SEPTIEMBRE 2002l.XLS/Septiembre</v>
          </cell>
        </row>
      </sheetData>
      <sheetData sheetId="4"/>
      <sheetData sheetId="5"/>
      <sheetData sheetId="6"/>
      <sheetData sheetId="7"/>
      <sheetData sheetId="8">
        <row r="9">
          <cell r="A9" t="str">
            <v>D e t a l l e</v>
          </cell>
          <cell r="B9" t="str">
            <v>Programado</v>
          </cell>
          <cell r="C9" t="str">
            <v>Ejecutado</v>
          </cell>
          <cell r="D9" t="str">
            <v>Diferencia</v>
          </cell>
          <cell r="G9" t="str">
            <v>D e t a l l e</v>
          </cell>
          <cell r="H9" t="str">
            <v>Programado</v>
          </cell>
          <cell r="I9" t="str">
            <v>Ejecutado</v>
          </cell>
          <cell r="J9" t="str">
            <v>Diferencia</v>
          </cell>
        </row>
        <row r="11">
          <cell r="A11" t="str">
            <v>SALDO INICIAL/CONTABLE  a/</v>
          </cell>
          <cell r="B11">
            <v>1397.2</v>
          </cell>
          <cell r="C11">
            <v>1397.2</v>
          </cell>
          <cell r="D11">
            <v>0</v>
          </cell>
          <cell r="G11" t="str">
            <v xml:space="preserve">   BID</v>
          </cell>
          <cell r="H11">
            <v>1.45</v>
          </cell>
          <cell r="I11">
            <v>3.1</v>
          </cell>
          <cell r="J11">
            <v>1.6500000000000001</v>
          </cell>
        </row>
        <row r="12">
          <cell r="A12" t="str">
            <v xml:space="preserve">    BCH-COMPRAS 1/</v>
          </cell>
          <cell r="B12">
            <v>268.39999999999998</v>
          </cell>
          <cell r="C12">
            <v>376.00000000000006</v>
          </cell>
          <cell r="D12">
            <v>107.60000000000008</v>
          </cell>
          <cell r="G12" t="str">
            <v xml:space="preserve">   BIRF/IDA</v>
          </cell>
          <cell r="H12">
            <v>1</v>
          </cell>
          <cell r="I12">
            <v>0.4</v>
          </cell>
          <cell r="J12">
            <v>-0.6</v>
          </cell>
        </row>
        <row r="13">
          <cell r="A13" t="str">
            <v xml:space="preserve">    BCH-COMPRAS DE CADD´s 1/</v>
          </cell>
          <cell r="B13">
            <v>1.5</v>
          </cell>
          <cell r="C13">
            <v>2</v>
          </cell>
          <cell r="D13">
            <v>0.5</v>
          </cell>
          <cell r="G13" t="str">
            <v xml:space="preserve">   FMI</v>
          </cell>
          <cell r="H13">
            <v>9.8000000000000007</v>
          </cell>
          <cell r="I13">
            <v>9.6999999999999993</v>
          </cell>
          <cell r="J13">
            <v>-0.10000000000000142</v>
          </cell>
        </row>
        <row r="14">
          <cell r="A14" t="str">
            <v xml:space="preserve">    BID-SECTORIALES  2/</v>
          </cell>
          <cell r="B14">
            <v>0</v>
          </cell>
          <cell r="C14">
            <v>0</v>
          </cell>
          <cell r="D14">
            <v>0</v>
          </cell>
          <cell r="G14" t="str">
            <v xml:space="preserve">   BCIE 6/</v>
          </cell>
          <cell r="H14">
            <v>3</v>
          </cell>
          <cell r="I14">
            <v>2.9</v>
          </cell>
          <cell r="J14">
            <v>-0.10000000000000009</v>
          </cell>
        </row>
        <row r="15">
          <cell r="A15" t="str">
            <v xml:space="preserve">    BID-PROYECTOS</v>
          </cell>
          <cell r="B15">
            <v>7.2</v>
          </cell>
          <cell r="C15">
            <v>10.1</v>
          </cell>
          <cell r="D15">
            <v>2.8999999999999995</v>
          </cell>
          <cell r="G15" t="str">
            <v xml:space="preserve">   VENEZUELA 7/</v>
          </cell>
          <cell r="H15">
            <v>0.1</v>
          </cell>
          <cell r="I15">
            <v>0.1</v>
          </cell>
          <cell r="J15">
            <v>0</v>
          </cell>
        </row>
        <row r="16">
          <cell r="A16" t="str">
            <v xml:space="preserve">    BID-OTROS</v>
          </cell>
          <cell r="D16">
            <v>0</v>
          </cell>
          <cell r="G16" t="str">
            <v xml:space="preserve">   OTROS MULTILATERALES  8/</v>
          </cell>
          <cell r="H16">
            <v>0.1</v>
          </cell>
          <cell r="I16">
            <v>0.1</v>
          </cell>
          <cell r="J16">
            <v>0</v>
          </cell>
        </row>
        <row r="17">
          <cell r="A17" t="str">
            <v xml:space="preserve">    BIRF-SECTORIALES  3/</v>
          </cell>
          <cell r="B17">
            <v>0</v>
          </cell>
          <cell r="C17">
            <v>0</v>
          </cell>
          <cell r="D17">
            <v>0</v>
          </cell>
          <cell r="G17" t="str">
            <v xml:space="preserve">   OTROS BILATERALES  9/</v>
          </cell>
          <cell r="H17">
            <v>2.5</v>
          </cell>
          <cell r="I17">
            <v>3.3</v>
          </cell>
          <cell r="J17">
            <v>0.79999999999999982</v>
          </cell>
        </row>
        <row r="18">
          <cell r="A18" t="str">
            <v xml:space="preserve">    BIRF-PROYECTOS</v>
          </cell>
          <cell r="B18">
            <v>3.7</v>
          </cell>
          <cell r="C18">
            <v>3</v>
          </cell>
          <cell r="D18">
            <v>-0.70000000000000018</v>
          </cell>
          <cell r="G18" t="str">
            <v xml:space="preserve">   CLUB DE PARIS I    10/</v>
          </cell>
          <cell r="H18">
            <v>0</v>
          </cell>
          <cell r="I18">
            <v>0</v>
          </cell>
          <cell r="J18">
            <v>0</v>
          </cell>
        </row>
        <row r="19">
          <cell r="A19" t="str">
            <v xml:space="preserve">    BIRF-OTROS</v>
          </cell>
          <cell r="D19">
            <v>0</v>
          </cell>
          <cell r="G19" t="str">
            <v xml:space="preserve">   CLUB DE PARIS II  11/</v>
          </cell>
          <cell r="H19">
            <v>0</v>
          </cell>
          <cell r="I19">
            <v>0</v>
          </cell>
          <cell r="J19">
            <v>0</v>
          </cell>
        </row>
        <row r="20">
          <cell r="A20" t="str">
            <v xml:space="preserve">    AID-DONACIONES</v>
          </cell>
          <cell r="B20">
            <v>0.3</v>
          </cell>
          <cell r="D20">
            <v>-0.3</v>
          </cell>
          <cell r="G20" t="str">
            <v xml:space="preserve">   CLUB DE PARIS III  12/</v>
          </cell>
          <cell r="H20">
            <v>0</v>
          </cell>
          <cell r="I20">
            <v>0</v>
          </cell>
          <cell r="J20">
            <v>0</v>
          </cell>
        </row>
        <row r="21">
          <cell r="A21" t="str">
            <v xml:space="preserve">    OTRAS DONACIONES</v>
          </cell>
          <cell r="D21">
            <v>0</v>
          </cell>
          <cell r="G21" t="str">
            <v xml:space="preserve">   PRE-CUT  13/</v>
          </cell>
          <cell r="H21">
            <v>0</v>
          </cell>
          <cell r="I21">
            <v>0</v>
          </cell>
          <cell r="J21">
            <v>0</v>
          </cell>
        </row>
        <row r="22">
          <cell r="A22" t="str">
            <v xml:space="preserve">    ALEMANIA</v>
          </cell>
          <cell r="B22">
            <v>0.1</v>
          </cell>
          <cell r="D22">
            <v>-0.1</v>
          </cell>
          <cell r="G22" t="str">
            <v xml:space="preserve">   OTROS CLUB DE PARIS 14/</v>
          </cell>
          <cell r="H22">
            <v>0.1</v>
          </cell>
          <cell r="I22">
            <v>0</v>
          </cell>
          <cell r="J22">
            <v>-0.1</v>
          </cell>
        </row>
        <row r="23">
          <cell r="A23" t="str">
            <v xml:space="preserve">    FMI-ESAF/92-95</v>
          </cell>
          <cell r="D23">
            <v>0</v>
          </cell>
          <cell r="G23" t="str">
            <v xml:space="preserve">   OTROS ORG.FINANC. 15/</v>
          </cell>
          <cell r="H23">
            <v>0.5</v>
          </cell>
          <cell r="I23">
            <v>0.8</v>
          </cell>
          <cell r="J23">
            <v>0.30000000000000004</v>
          </cell>
        </row>
        <row r="24">
          <cell r="A24" t="str">
            <v xml:space="preserve">    VENEZUELA</v>
          </cell>
          <cell r="B24">
            <v>0.1</v>
          </cell>
          <cell r="D24">
            <v>-0.1</v>
          </cell>
          <cell r="G24" t="str">
            <v xml:space="preserve">   PETROLEO</v>
          </cell>
          <cell r="H24">
            <v>15</v>
          </cell>
          <cell r="I24">
            <v>13.6</v>
          </cell>
          <cell r="J24">
            <v>-1.4000000000000004</v>
          </cell>
        </row>
        <row r="25">
          <cell r="A25" t="str">
            <v xml:space="preserve">    EXIMBANK-TAIPEI</v>
          </cell>
          <cell r="B25">
            <v>0.3</v>
          </cell>
          <cell r="C25">
            <v>20</v>
          </cell>
          <cell r="D25">
            <v>19.7</v>
          </cell>
          <cell r="G25" t="str">
            <v xml:space="preserve">   ENERGIA Y OTROS (ENEE)</v>
          </cell>
          <cell r="H25">
            <v>0.7</v>
          </cell>
          <cell r="I25">
            <v>3.5</v>
          </cell>
          <cell r="J25">
            <v>2.8</v>
          </cell>
        </row>
        <row r="26">
          <cell r="A26" t="str">
            <v xml:space="preserve">    B.C.I.E.</v>
          </cell>
          <cell r="B26">
            <v>0.8</v>
          </cell>
          <cell r="D26">
            <v>-0.8</v>
          </cell>
          <cell r="G26" t="str">
            <v xml:space="preserve">   CONTRATISTAS 16/</v>
          </cell>
          <cell r="H26">
            <v>0.1</v>
          </cell>
          <cell r="I26">
            <v>0.2</v>
          </cell>
          <cell r="J26">
            <v>0.1</v>
          </cell>
        </row>
        <row r="27">
          <cell r="A27" t="str">
            <v xml:space="preserve">    OTROS ORG.FINANC. 5/</v>
          </cell>
          <cell r="B27">
            <v>1.7999999999999998</v>
          </cell>
          <cell r="C27">
            <v>1.1000000000000001</v>
          </cell>
          <cell r="D27">
            <v>-0.69999999999999973</v>
          </cell>
          <cell r="G27" t="str">
            <v xml:space="preserve">   VARIOS 17/</v>
          </cell>
          <cell r="H27">
            <v>6.38</v>
          </cell>
          <cell r="I27">
            <v>19.500000000000004</v>
          </cell>
          <cell r="J27">
            <v>13.120000000000005</v>
          </cell>
        </row>
        <row r="28">
          <cell r="A28" t="str">
            <v xml:space="preserve">    ALIVIO HIPC   4/</v>
          </cell>
          <cell r="B28">
            <v>0</v>
          </cell>
          <cell r="C28">
            <v>0</v>
          </cell>
          <cell r="D28">
            <v>0</v>
          </cell>
          <cell r="G28" t="str">
            <v xml:space="preserve">   VENTA/SUBASTA  18/</v>
          </cell>
          <cell r="H28">
            <v>262.8</v>
          </cell>
          <cell r="I28">
            <v>246.89999999999998</v>
          </cell>
          <cell r="J28">
            <v>-15.900000000000034</v>
          </cell>
        </row>
        <row r="29">
          <cell r="A29" t="str">
            <v xml:space="preserve">    INTERESES/INVERSIONES</v>
          </cell>
          <cell r="B29">
            <v>2.2999999999999998</v>
          </cell>
          <cell r="C29">
            <v>2.5</v>
          </cell>
          <cell r="D29">
            <v>0.20000000000000018</v>
          </cell>
          <cell r="G29" t="str">
            <v xml:space="preserve">   REDENCION BONOS CADD´s 18/</v>
          </cell>
          <cell r="H29">
            <v>0</v>
          </cell>
          <cell r="I29">
            <v>0.9</v>
          </cell>
          <cell r="J29">
            <v>0.9</v>
          </cell>
        </row>
        <row r="30">
          <cell r="A30" t="str">
            <v xml:space="preserve">    CONSTITUCION DE RESERVAS</v>
          </cell>
          <cell r="D30">
            <v>0</v>
          </cell>
          <cell r="G30" t="str">
            <v xml:space="preserve">   APORTE CAPITAL ORG.FIN.19/</v>
          </cell>
          <cell r="H30">
            <v>0</v>
          </cell>
          <cell r="I30">
            <v>0</v>
          </cell>
          <cell r="J30">
            <v>0</v>
          </cell>
        </row>
        <row r="31">
          <cell r="A31" t="str">
            <v xml:space="preserve">    ENCAJE DISP. INMED. </v>
          </cell>
          <cell r="B31">
            <v>15.4</v>
          </cell>
          <cell r="C31">
            <v>31.6</v>
          </cell>
          <cell r="D31">
            <v>16.200000000000003</v>
          </cell>
          <cell r="G31" t="str">
            <v xml:space="preserve">   CONSTITUCION RESERVAS  20/</v>
          </cell>
          <cell r="H31">
            <v>0</v>
          </cell>
          <cell r="I31">
            <v>0</v>
          </cell>
          <cell r="J31">
            <v>0</v>
          </cell>
        </row>
        <row r="32">
          <cell r="A32" t="str">
            <v xml:space="preserve">  (-) EFECTIVO RECIBIDO</v>
          </cell>
          <cell r="B32">
            <v>4.8</v>
          </cell>
          <cell r="C32">
            <v>19.2</v>
          </cell>
          <cell r="D32">
            <v>14.399999999999999</v>
          </cell>
          <cell r="G32" t="str">
            <v xml:space="preserve">   ENCAJE DISP. INMEDIATA</v>
          </cell>
          <cell r="H32">
            <v>21.5</v>
          </cell>
          <cell r="I32">
            <v>21.299999999999997</v>
          </cell>
          <cell r="J32">
            <v>-0.20000000000000284</v>
          </cell>
        </row>
        <row r="33">
          <cell r="A33" t="str">
            <v xml:space="preserve">TOTAL FUENTES  </v>
          </cell>
          <cell r="B33">
            <v>297.10000000000002</v>
          </cell>
          <cell r="C33">
            <v>427.10000000000014</v>
          </cell>
          <cell r="D33">
            <v>130.00000000000011</v>
          </cell>
        </row>
        <row r="34">
          <cell r="G34" t="str">
            <v>SUB-TOTAL</v>
          </cell>
          <cell r="H34">
            <v>325.03000000000003</v>
          </cell>
          <cell r="I34">
            <v>326.29999999999995</v>
          </cell>
        </row>
        <row r="35">
          <cell r="G35" t="str">
            <v>FONAPROVI AL SISTEMA FINANCIERO</v>
          </cell>
          <cell r="I35">
            <v>0.2</v>
          </cell>
          <cell r="J35">
            <v>0.2</v>
          </cell>
        </row>
        <row r="36">
          <cell r="G36" t="str">
            <v>PAGOS DE   FONAPROVI  A  BCIE</v>
          </cell>
          <cell r="I36">
            <v>3.8</v>
          </cell>
        </row>
        <row r="37">
          <cell r="G37" t="str">
            <v>TOTAL USOS</v>
          </cell>
          <cell r="H37">
            <v>325.03000000000003</v>
          </cell>
          <cell r="I37">
            <v>330.29999999999995</v>
          </cell>
          <cell r="J37">
            <v>5.269999999999925</v>
          </cell>
        </row>
        <row r="88">
          <cell r="G88" t="str">
            <v>Cuadro No. 3</v>
          </cell>
        </row>
        <row r="107">
          <cell r="A107" t="str">
            <v>Cuadro No. 2</v>
          </cell>
          <cell r="G107" t="str">
            <v>Cuadro No. 5</v>
          </cell>
        </row>
        <row r="128">
          <cell r="G128" t="str">
            <v>Cuadro No. 9</v>
          </cell>
        </row>
        <row r="142">
          <cell r="A142" t="str">
            <v>Cuadro No. 7</v>
          </cell>
          <cell r="G142" t="str">
            <v>Cuadro No. 10</v>
          </cell>
        </row>
        <row r="157">
          <cell r="A157" t="str">
            <v>Cuadro No. 8</v>
          </cell>
        </row>
        <row r="176">
          <cell r="G176" t="str">
            <v>Cuadro No. 15</v>
          </cell>
        </row>
        <row r="193">
          <cell r="A193" t="str">
            <v>Cuadro No. 13</v>
          </cell>
        </row>
        <row r="229">
          <cell r="A229" t="str">
            <v>Cuadro No. 18</v>
          </cell>
          <cell r="G229" t="str">
            <v>Cuadro No. 19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  <sheetName val="A"/>
      <sheetName val="balance cnbs"/>
      <sheetName val=" analit.para dee."/>
      <sheetName val="Prog-Ejec"/>
      <sheetName val="septiembr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Res"/>
      <sheetName val="RED_1"/>
      <sheetName val="BEM_1"/>
      <sheetName val="Plan_Exp"/>
      <sheetName val="CMG"/>
      <sheetName val="Elcosa"/>
      <sheetName val="Emce"/>
      <sheetName val="Emce2"/>
      <sheetName val="Lufussa"/>
      <sheetName val="Lufussa2"/>
      <sheetName val="210MW"/>
      <sheetName val="MSD"/>
      <sheetName val="Arre"/>
      <sheetName val="Comb"/>
      <sheetName val="COST_RENOV"/>
      <sheetName val="NivCJ"/>
      <sheetName val="Gráfico2"/>
      <sheetName val="Bal_Pot_Sup"/>
      <sheetName val="Niv-Pot"/>
      <sheetName val="CP_03-07_ht_sal"/>
      <sheetName val="CIRRs"/>
      <sheetName val="xxx"/>
      <sheetName val="Terms"/>
      <sheetName val="A"/>
      <sheetName val="inf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E"/>
    </sheetNames>
    <sheetDataSet>
      <sheetData sheetId="0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Execute Macros"/>
      <sheetName val="Annual Transfer"/>
      <sheetName val="Quarterly Transfer"/>
      <sheetName val="Annual Assumptions"/>
      <sheetName val="Quarterly Assumptions"/>
      <sheetName val="Annual MacroFlow"/>
      <sheetName val="Quarterly MacroFlow"/>
      <sheetName val="Annual Tables"/>
      <sheetName val="MFLOW96"/>
      <sheetName val="Cuadro 1"/>
      <sheetName val="E"/>
      <sheetName val="PRIVATE"/>
    </sheetNames>
    <definedNames>
      <definedName name="atrade"/>
      <definedName name="mflowsa"/>
      <definedName name="mflowsq"/>
      <definedName name="mstocksa"/>
      <definedName name="mstocksq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CUENTAS"/>
      <sheetName val="Cu_16"/>
      <sheetName val="A"/>
      <sheetName val="E"/>
      <sheetName val="Terms"/>
      <sheetName val="ponder a y p "/>
    </sheetNames>
    <definedNames>
      <definedName name="ayuda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SULTA"/>
      <sheetName val="Informe_CtaCte"/>
      <sheetName val="2002"/>
      <sheetName val="2001"/>
      <sheetName val="2000"/>
      <sheetName val="Informe_CtaAcum"/>
      <sheetName val="CEI"/>
      <sheetName val="CCAS_12"/>
      <sheetName val="CCAS_31"/>
      <sheetName val="00_Consulta_CEI"/>
      <sheetName val="Summary BOP"/>
      <sheetName val="PROYECCIONES-PM 2000mod"/>
      <sheetName val="PROYECCIONES-PM 2000mod (2)"/>
      <sheetName val="CEI_99_02b"/>
      <sheetName val="Summary_BOP"/>
      <sheetName val="PROYECCIONES-PM_2000mod"/>
      <sheetName val="PROYECCIONES-PM_2000mod_(2)"/>
      <sheetName val="Data"/>
    </sheetNames>
    <sheetDataSet>
      <sheetData sheetId="0" refreshError="1">
        <row r="2">
          <cell r="C2" t="str">
            <v>2002</v>
          </cell>
        </row>
        <row r="8">
          <cell r="AU8">
            <v>0</v>
          </cell>
        </row>
        <row r="9">
          <cell r="AU9">
            <v>0</v>
          </cell>
        </row>
        <row r="10">
          <cell r="AU10">
            <v>0</v>
          </cell>
        </row>
        <row r="11">
          <cell r="AU11">
            <v>0</v>
          </cell>
        </row>
        <row r="12">
          <cell r="AU12" t="str">
            <v>2000</v>
          </cell>
        </row>
        <row r="13">
          <cell r="AU13" t="str">
            <v>2001</v>
          </cell>
        </row>
        <row r="14">
          <cell r="AU14" t="str">
            <v>2002</v>
          </cell>
        </row>
        <row r="15">
          <cell r="AU15">
            <v>0</v>
          </cell>
        </row>
        <row r="16">
          <cell r="AU16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>
        <row r="1">
          <cell r="A1" t="str">
            <v>Fuente</v>
          </cell>
          <cell r="B1" t="str">
            <v>C_Estrato</v>
          </cell>
          <cell r="C1" t="str">
            <v>C_Sinstitucional</v>
          </cell>
          <cell r="D1" t="str">
            <v>C_Cuenta</v>
          </cell>
          <cell r="E1" t="str">
            <v>C_Transacción</v>
          </cell>
          <cell r="F1" t="str">
            <v>Entrada</v>
          </cell>
          <cell r="G1" t="str">
            <v>C_Valorización</v>
          </cell>
          <cell r="H1" t="str">
            <v>C_Registro</v>
          </cell>
          <cell r="I1" t="str">
            <v>C_Responsable</v>
          </cell>
          <cell r="J1" t="str">
            <v>Monto</v>
          </cell>
          <cell r="K1" t="str">
            <v>C_Activ_31</v>
          </cell>
          <cell r="L1" t="str">
            <v>F_Operación</v>
          </cell>
          <cell r="M1" t="str">
            <v>N_CAE_31</v>
          </cell>
          <cell r="N1" t="str">
            <v>N_Cuenta</v>
          </cell>
          <cell r="O1" t="str">
            <v>N_Transacción</v>
          </cell>
          <cell r="P1" t="str">
            <v>N_SInstit</v>
          </cell>
          <cell r="Q1" t="str">
            <v>C_Activ_12</v>
          </cell>
          <cell r="R1" t="str">
            <v>N_Activ_12</v>
          </cell>
        </row>
        <row r="2">
          <cell r="A2" t="str">
            <v>CEI</v>
          </cell>
          <cell r="C2">
            <v>4</v>
          </cell>
          <cell r="D2">
            <v>12</v>
          </cell>
          <cell r="E2">
            <v>11</v>
          </cell>
          <cell r="F2" t="str">
            <v>Recursos</v>
          </cell>
          <cell r="G2">
            <v>0</v>
          </cell>
          <cell r="H2">
            <v>31</v>
          </cell>
          <cell r="I2" t="str">
            <v>JPT</v>
          </cell>
          <cell r="J2">
            <v>54982.572040873303</v>
          </cell>
          <cell r="K2">
            <v>31</v>
          </cell>
          <cell r="L2" t="str">
            <v>2000</v>
          </cell>
          <cell r="M2" t="str">
            <v>Esparcimiento y Ss. Diversos</v>
          </cell>
          <cell r="N2" t="str">
            <v>Producción Sect. Institucionales</v>
          </cell>
          <cell r="O2" t="str">
            <v>Producción bruta</v>
          </cell>
          <cell r="P2" t="str">
            <v>Gobierno General</v>
          </cell>
          <cell r="Q2" t="str">
            <v>11</v>
          </cell>
          <cell r="R2" t="str">
            <v>Servicios Sociales y Personales</v>
          </cell>
        </row>
        <row r="3">
          <cell r="A3" t="str">
            <v>CEI</v>
          </cell>
          <cell r="C3">
            <v>4</v>
          </cell>
          <cell r="D3">
            <v>12</v>
          </cell>
          <cell r="E3">
            <v>11</v>
          </cell>
          <cell r="F3" t="str">
            <v>Recursos</v>
          </cell>
          <cell r="G3">
            <v>32</v>
          </cell>
          <cell r="H3">
            <v>31</v>
          </cell>
          <cell r="I3" t="str">
            <v>JPT</v>
          </cell>
          <cell r="J3">
            <v>3004954</v>
          </cell>
          <cell r="K3">
            <v>26</v>
          </cell>
          <cell r="L3" t="str">
            <v>2000</v>
          </cell>
          <cell r="M3" t="str">
            <v>Administración pública</v>
          </cell>
          <cell r="N3" t="str">
            <v>Producción Sect. Institucionales</v>
          </cell>
          <cell r="O3" t="str">
            <v>Producción bruta</v>
          </cell>
          <cell r="P3" t="str">
            <v>Gobierno General</v>
          </cell>
          <cell r="Q3" t="str">
            <v>12</v>
          </cell>
          <cell r="R3" t="str">
            <v>Administración Pública</v>
          </cell>
        </row>
        <row r="4">
          <cell r="A4" t="str">
            <v>CEI</v>
          </cell>
          <cell r="C4">
            <v>4</v>
          </cell>
          <cell r="D4">
            <v>12</v>
          </cell>
          <cell r="E4">
            <v>11</v>
          </cell>
          <cell r="F4" t="str">
            <v>Recursos</v>
          </cell>
          <cell r="G4">
            <v>32</v>
          </cell>
          <cell r="H4">
            <v>31</v>
          </cell>
          <cell r="I4" t="str">
            <v>JPT</v>
          </cell>
          <cell r="J4">
            <v>1584853.5</v>
          </cell>
          <cell r="K4">
            <v>27</v>
          </cell>
          <cell r="L4" t="str">
            <v>2000</v>
          </cell>
          <cell r="M4" t="str">
            <v>Educación pública</v>
          </cell>
          <cell r="N4" t="str">
            <v>Producción Sect. Institucionales</v>
          </cell>
          <cell r="O4" t="str">
            <v>Producción bruta</v>
          </cell>
          <cell r="P4" t="str">
            <v>Gobierno General</v>
          </cell>
          <cell r="Q4" t="str">
            <v>11</v>
          </cell>
          <cell r="R4" t="str">
            <v>Servicios Sociales y Personales</v>
          </cell>
        </row>
        <row r="5">
          <cell r="A5" t="str">
            <v>CEI</v>
          </cell>
          <cell r="C5">
            <v>4</v>
          </cell>
          <cell r="D5">
            <v>12</v>
          </cell>
          <cell r="E5">
            <v>11</v>
          </cell>
          <cell r="F5" t="str">
            <v>Recursos</v>
          </cell>
          <cell r="G5">
            <v>32</v>
          </cell>
          <cell r="H5">
            <v>31</v>
          </cell>
          <cell r="I5" t="str">
            <v>JPT</v>
          </cell>
          <cell r="J5">
            <v>1054125</v>
          </cell>
          <cell r="K5">
            <v>29</v>
          </cell>
          <cell r="L5" t="str">
            <v>2000</v>
          </cell>
          <cell r="M5" t="str">
            <v>Salud pública</v>
          </cell>
          <cell r="N5" t="str">
            <v>Producción Sect. Institucionales</v>
          </cell>
          <cell r="O5" t="str">
            <v>Producción bruta</v>
          </cell>
          <cell r="P5" t="str">
            <v>Gobierno General</v>
          </cell>
          <cell r="Q5" t="str">
            <v>11</v>
          </cell>
          <cell r="R5" t="str">
            <v>Servicios Sociales y Personales</v>
          </cell>
        </row>
        <row r="6">
          <cell r="A6" t="str">
            <v>CEI</v>
          </cell>
          <cell r="C6">
            <v>4</v>
          </cell>
          <cell r="D6">
            <v>12</v>
          </cell>
          <cell r="E6">
            <v>21</v>
          </cell>
          <cell r="F6" t="str">
            <v>Empleos</v>
          </cell>
          <cell r="G6">
            <v>0</v>
          </cell>
          <cell r="H6">
            <v>31</v>
          </cell>
          <cell r="I6" t="str">
            <v>JPT</v>
          </cell>
          <cell r="J6">
            <v>28589.690665176899</v>
          </cell>
          <cell r="K6">
            <v>31</v>
          </cell>
          <cell r="L6" t="str">
            <v>2000</v>
          </cell>
          <cell r="M6" t="str">
            <v>Esparcimiento y Ss. Diversos</v>
          </cell>
          <cell r="N6" t="str">
            <v>Producción Sect. Institucionales</v>
          </cell>
          <cell r="O6" t="str">
            <v>Consumo intermedio</v>
          </cell>
          <cell r="P6" t="str">
            <v>Gobierno General</v>
          </cell>
          <cell r="Q6" t="str">
            <v>11</v>
          </cell>
          <cell r="R6" t="str">
            <v>Servicios Sociales y Personales</v>
          </cell>
        </row>
        <row r="7">
          <cell r="A7" t="str">
            <v>CEI</v>
          </cell>
          <cell r="C7">
            <v>4</v>
          </cell>
          <cell r="D7">
            <v>12</v>
          </cell>
          <cell r="E7">
            <v>21</v>
          </cell>
          <cell r="F7" t="str">
            <v>Empleos</v>
          </cell>
          <cell r="G7">
            <v>6111</v>
          </cell>
          <cell r="H7">
            <v>31</v>
          </cell>
          <cell r="I7" t="str">
            <v>JPT</v>
          </cell>
          <cell r="J7">
            <v>1190779.2250860501</v>
          </cell>
          <cell r="K7">
            <v>26</v>
          </cell>
          <cell r="L7" t="str">
            <v>2000</v>
          </cell>
          <cell r="M7" t="str">
            <v>Administración pública</v>
          </cell>
          <cell r="N7" t="str">
            <v>Producción Sect. Institucionales</v>
          </cell>
          <cell r="O7" t="str">
            <v>Consumo intermedio</v>
          </cell>
          <cell r="P7" t="str">
            <v>Gobierno General</v>
          </cell>
          <cell r="Q7" t="str">
            <v>12</v>
          </cell>
          <cell r="R7" t="str">
            <v>Administración Pública</v>
          </cell>
        </row>
        <row r="8">
          <cell r="A8" t="str">
            <v>CEI</v>
          </cell>
          <cell r="C8">
            <v>4</v>
          </cell>
          <cell r="D8">
            <v>12</v>
          </cell>
          <cell r="E8">
            <v>21</v>
          </cell>
          <cell r="F8" t="str">
            <v>Empleos</v>
          </cell>
          <cell r="G8">
            <v>6111</v>
          </cell>
          <cell r="H8">
            <v>31</v>
          </cell>
          <cell r="I8" t="str">
            <v>JPT</v>
          </cell>
          <cell r="J8">
            <v>190084.19699999999</v>
          </cell>
          <cell r="K8">
            <v>27</v>
          </cell>
          <cell r="L8" t="str">
            <v>2000</v>
          </cell>
          <cell r="M8" t="str">
            <v>Educación pública</v>
          </cell>
          <cell r="N8" t="str">
            <v>Producción Sect. Institucionales</v>
          </cell>
          <cell r="O8" t="str">
            <v>Consumo intermedio</v>
          </cell>
          <cell r="P8" t="str">
            <v>Gobierno General</v>
          </cell>
          <cell r="Q8" t="str">
            <v>11</v>
          </cell>
          <cell r="R8" t="str">
            <v>Servicios Sociales y Personales</v>
          </cell>
        </row>
        <row r="9">
          <cell r="A9" t="str">
            <v>CEI</v>
          </cell>
          <cell r="C9">
            <v>4</v>
          </cell>
          <cell r="D9">
            <v>12</v>
          </cell>
          <cell r="E9">
            <v>21</v>
          </cell>
          <cell r="F9" t="str">
            <v>Empleos</v>
          </cell>
          <cell r="G9">
            <v>6111</v>
          </cell>
          <cell r="H9">
            <v>31</v>
          </cell>
          <cell r="I9" t="str">
            <v>JPT</v>
          </cell>
          <cell r="J9">
            <v>260494</v>
          </cell>
          <cell r="K9">
            <v>29</v>
          </cell>
          <cell r="L9" t="str">
            <v>2000</v>
          </cell>
          <cell r="M9" t="str">
            <v>Salud pública</v>
          </cell>
          <cell r="N9" t="str">
            <v>Producción Sect. Institucionales</v>
          </cell>
          <cell r="O9" t="str">
            <v>Consumo intermedio</v>
          </cell>
          <cell r="P9" t="str">
            <v>Gobierno General</v>
          </cell>
          <cell r="Q9" t="str">
            <v>11</v>
          </cell>
          <cell r="R9" t="str">
            <v>Servicios Sociales y Personales</v>
          </cell>
        </row>
        <row r="10">
          <cell r="A10" t="str">
            <v>CEI</v>
          </cell>
          <cell r="C10">
            <v>4</v>
          </cell>
          <cell r="D10">
            <v>12</v>
          </cell>
          <cell r="E10">
            <v>52</v>
          </cell>
          <cell r="F10" t="str">
            <v>Empleos</v>
          </cell>
          <cell r="H10">
            <v>31</v>
          </cell>
          <cell r="I10" t="str">
            <v>JPT</v>
          </cell>
          <cell r="J10">
            <v>318931</v>
          </cell>
          <cell r="K10">
            <v>26</v>
          </cell>
          <cell r="L10" t="str">
            <v>2000</v>
          </cell>
          <cell r="M10" t="str">
            <v>Administración pública</v>
          </cell>
          <cell r="N10" t="str">
            <v>Producción Sect. Institucionales</v>
          </cell>
          <cell r="O10" t="str">
            <v>Consumo de capital fijo</v>
          </cell>
          <cell r="P10" t="str">
            <v>Gobierno General</v>
          </cell>
          <cell r="Q10" t="str">
            <v>12</v>
          </cell>
          <cell r="R10" t="str">
            <v>Administración Pública</v>
          </cell>
        </row>
        <row r="11">
          <cell r="A11" t="str">
            <v>CEI</v>
          </cell>
          <cell r="C11">
            <v>4</v>
          </cell>
          <cell r="D11">
            <v>12</v>
          </cell>
          <cell r="E11">
            <v>52</v>
          </cell>
          <cell r="F11" t="str">
            <v>Empleos</v>
          </cell>
          <cell r="H11">
            <v>31</v>
          </cell>
          <cell r="I11" t="str">
            <v>JPT</v>
          </cell>
          <cell r="J11">
            <v>116633.601</v>
          </cell>
          <cell r="K11">
            <v>27</v>
          </cell>
          <cell r="L11" t="str">
            <v>2000</v>
          </cell>
          <cell r="M11" t="str">
            <v>Educación pública</v>
          </cell>
          <cell r="N11" t="str">
            <v>Producción Sect. Institucionales</v>
          </cell>
          <cell r="O11" t="str">
            <v>Consumo de capital fijo</v>
          </cell>
          <cell r="P11" t="str">
            <v>Gobierno General</v>
          </cell>
          <cell r="Q11" t="str">
            <v>11</v>
          </cell>
          <cell r="R11" t="str">
            <v>Servicios Sociales y Personales</v>
          </cell>
        </row>
        <row r="12">
          <cell r="A12" t="str">
            <v>CEI</v>
          </cell>
          <cell r="C12">
            <v>4</v>
          </cell>
          <cell r="D12">
            <v>12</v>
          </cell>
          <cell r="E12">
            <v>52</v>
          </cell>
          <cell r="F12" t="str">
            <v>Empleos</v>
          </cell>
          <cell r="H12">
            <v>31</v>
          </cell>
          <cell r="I12" t="str">
            <v>JPT</v>
          </cell>
          <cell r="J12">
            <v>182799</v>
          </cell>
          <cell r="K12">
            <v>29</v>
          </cell>
          <cell r="L12" t="str">
            <v>2000</v>
          </cell>
          <cell r="M12" t="str">
            <v>Salud pública</v>
          </cell>
          <cell r="N12" t="str">
            <v>Producción Sect. Institucionales</v>
          </cell>
          <cell r="O12" t="str">
            <v>Consumo de capital fijo</v>
          </cell>
          <cell r="P12" t="str">
            <v>Gobierno General</v>
          </cell>
          <cell r="Q12" t="str">
            <v>11</v>
          </cell>
          <cell r="R12" t="str">
            <v>Servicios Sociales y Personales</v>
          </cell>
        </row>
        <row r="13">
          <cell r="A13" t="str">
            <v>CEI</v>
          </cell>
          <cell r="C13">
            <v>4</v>
          </cell>
          <cell r="D13">
            <v>12</v>
          </cell>
          <cell r="E13">
            <v>52</v>
          </cell>
          <cell r="F13" t="str">
            <v>Empleos</v>
          </cell>
          <cell r="G13">
            <v>0</v>
          </cell>
          <cell r="H13">
            <v>31</v>
          </cell>
          <cell r="I13" t="str">
            <v>JPT</v>
          </cell>
          <cell r="J13">
            <v>2591.9736640851202</v>
          </cell>
          <cell r="K13">
            <v>31</v>
          </cell>
          <cell r="L13" t="str">
            <v>2000</v>
          </cell>
          <cell r="M13" t="str">
            <v>Esparcimiento y Ss. Diversos</v>
          </cell>
          <cell r="N13" t="str">
            <v>Producción Sect. Institucionales</v>
          </cell>
          <cell r="O13" t="str">
            <v>Consumo de capital fijo</v>
          </cell>
          <cell r="P13" t="str">
            <v>Gobierno General</v>
          </cell>
          <cell r="Q13" t="str">
            <v>11</v>
          </cell>
          <cell r="R13" t="str">
            <v>Servicios Sociales y Personales</v>
          </cell>
        </row>
        <row r="14">
          <cell r="A14" t="str">
            <v>CEI</v>
          </cell>
          <cell r="C14">
            <v>4</v>
          </cell>
          <cell r="D14">
            <v>12</v>
          </cell>
          <cell r="E14">
            <v>411</v>
          </cell>
          <cell r="F14" t="str">
            <v>Empleos</v>
          </cell>
          <cell r="H14">
            <v>31</v>
          </cell>
          <cell r="I14" t="str">
            <v>JPT</v>
          </cell>
          <cell r="J14">
            <v>1492545</v>
          </cell>
          <cell r="K14">
            <v>26</v>
          </cell>
          <cell r="L14" t="str">
            <v>2000</v>
          </cell>
          <cell r="M14" t="str">
            <v>Administración pública</v>
          </cell>
          <cell r="N14" t="str">
            <v>Producción Sect. Institucionales</v>
          </cell>
          <cell r="O14" t="str">
            <v>Remuneraciones</v>
          </cell>
          <cell r="P14" t="str">
            <v>Gobierno General</v>
          </cell>
          <cell r="Q14" t="str">
            <v>12</v>
          </cell>
          <cell r="R14" t="str">
            <v>Administración Pública</v>
          </cell>
        </row>
        <row r="15">
          <cell r="A15" t="str">
            <v>CEI</v>
          </cell>
          <cell r="C15">
            <v>4</v>
          </cell>
          <cell r="D15">
            <v>12</v>
          </cell>
          <cell r="E15">
            <v>411</v>
          </cell>
          <cell r="F15" t="str">
            <v>Empleos</v>
          </cell>
          <cell r="H15">
            <v>31</v>
          </cell>
          <cell r="I15" t="str">
            <v>JPT</v>
          </cell>
          <cell r="J15">
            <v>1272175.9720000001</v>
          </cell>
          <cell r="K15">
            <v>27</v>
          </cell>
          <cell r="L15" t="str">
            <v>2000</v>
          </cell>
          <cell r="M15" t="str">
            <v>Educación pública</v>
          </cell>
          <cell r="N15" t="str">
            <v>Producción Sect. Institucionales</v>
          </cell>
          <cell r="O15" t="str">
            <v>Remuneraciones</v>
          </cell>
          <cell r="P15" t="str">
            <v>Gobierno General</v>
          </cell>
          <cell r="Q15" t="str">
            <v>11</v>
          </cell>
          <cell r="R15" t="str">
            <v>Servicios Sociales y Personales</v>
          </cell>
        </row>
        <row r="16">
          <cell r="A16" t="str">
            <v>CEI</v>
          </cell>
          <cell r="C16">
            <v>4</v>
          </cell>
          <cell r="D16">
            <v>12</v>
          </cell>
          <cell r="E16">
            <v>411</v>
          </cell>
          <cell r="F16" t="str">
            <v>Empleos</v>
          </cell>
          <cell r="H16">
            <v>31</v>
          </cell>
          <cell r="I16" t="str">
            <v>JPT</v>
          </cell>
          <cell r="J16">
            <v>610287</v>
          </cell>
          <cell r="K16">
            <v>29</v>
          </cell>
          <cell r="L16" t="str">
            <v>2000</v>
          </cell>
          <cell r="M16" t="str">
            <v>Salud pública</v>
          </cell>
          <cell r="N16" t="str">
            <v>Producción Sect. Institucionales</v>
          </cell>
          <cell r="O16" t="str">
            <v>Remuneraciones</v>
          </cell>
          <cell r="P16" t="str">
            <v>Gobierno General</v>
          </cell>
          <cell r="Q16" t="str">
            <v>11</v>
          </cell>
          <cell r="R16" t="str">
            <v>Servicios Sociales y Personales</v>
          </cell>
        </row>
        <row r="17">
          <cell r="A17" t="str">
            <v>CEI</v>
          </cell>
          <cell r="C17">
            <v>4</v>
          </cell>
          <cell r="D17">
            <v>12</v>
          </cell>
          <cell r="E17">
            <v>411</v>
          </cell>
          <cell r="F17" t="str">
            <v>Empleos</v>
          </cell>
          <cell r="G17">
            <v>0</v>
          </cell>
          <cell r="H17">
            <v>31</v>
          </cell>
          <cell r="I17" t="str">
            <v>JPT</v>
          </cell>
          <cell r="J17">
            <v>24255.8902672359</v>
          </cell>
          <cell r="K17">
            <v>31</v>
          </cell>
          <cell r="L17" t="str">
            <v>2000</v>
          </cell>
          <cell r="M17" t="str">
            <v>Esparcimiento y Ss. Diversos</v>
          </cell>
          <cell r="N17" t="str">
            <v>Producción Sect. Institucionales</v>
          </cell>
          <cell r="O17" t="str">
            <v>Remuneraciones</v>
          </cell>
          <cell r="P17" t="str">
            <v>Gobierno General</v>
          </cell>
          <cell r="Q17" t="str">
            <v>11</v>
          </cell>
          <cell r="R17" t="str">
            <v>Servicios Sociales y Personales</v>
          </cell>
        </row>
        <row r="18">
          <cell r="A18" t="str">
            <v>CEI</v>
          </cell>
          <cell r="C18">
            <v>4</v>
          </cell>
          <cell r="D18">
            <v>12</v>
          </cell>
          <cell r="E18">
            <v>412</v>
          </cell>
          <cell r="F18" t="str">
            <v>Empleos</v>
          </cell>
          <cell r="H18">
            <v>31</v>
          </cell>
          <cell r="I18" t="str">
            <v>JPT</v>
          </cell>
          <cell r="J18">
            <v>2706.7</v>
          </cell>
          <cell r="K18">
            <v>26</v>
          </cell>
          <cell r="L18" t="str">
            <v>2000</v>
          </cell>
          <cell r="M18" t="str">
            <v>Administración pública</v>
          </cell>
          <cell r="N18" t="str">
            <v>Producción Sect. Institucionales</v>
          </cell>
          <cell r="O18" t="str">
            <v>Imptos producc.e import.</v>
          </cell>
          <cell r="P18" t="str">
            <v>Gobierno General</v>
          </cell>
          <cell r="Q18" t="str">
            <v>12</v>
          </cell>
          <cell r="R18" t="str">
            <v>Administración Pública</v>
          </cell>
        </row>
        <row r="19">
          <cell r="A19" t="str">
            <v>CEI</v>
          </cell>
          <cell r="C19">
            <v>4</v>
          </cell>
          <cell r="D19">
            <v>12</v>
          </cell>
          <cell r="E19">
            <v>412</v>
          </cell>
          <cell r="F19" t="str">
            <v>Empleos</v>
          </cell>
          <cell r="H19">
            <v>31</v>
          </cell>
          <cell r="I19" t="str">
            <v>JPT</v>
          </cell>
          <cell r="J19">
            <v>194.583</v>
          </cell>
          <cell r="K19">
            <v>27</v>
          </cell>
          <cell r="L19" t="str">
            <v>2000</v>
          </cell>
          <cell r="M19" t="str">
            <v>Educación pública</v>
          </cell>
          <cell r="N19" t="str">
            <v>Producción Sect. Institucionales</v>
          </cell>
          <cell r="O19" t="str">
            <v>Imptos producc.e import.</v>
          </cell>
          <cell r="P19" t="str">
            <v>Gobierno General</v>
          </cell>
          <cell r="Q19" t="str">
            <v>11</v>
          </cell>
          <cell r="R19" t="str">
            <v>Servicios Sociales y Personales</v>
          </cell>
        </row>
        <row r="20">
          <cell r="A20" t="str">
            <v>CEI</v>
          </cell>
          <cell r="C20">
            <v>4</v>
          </cell>
          <cell r="D20">
            <v>12</v>
          </cell>
          <cell r="E20">
            <v>412</v>
          </cell>
          <cell r="F20" t="str">
            <v>Empleos</v>
          </cell>
          <cell r="H20">
            <v>31</v>
          </cell>
          <cell r="I20" t="str">
            <v>JPT</v>
          </cell>
          <cell r="J20">
            <v>545</v>
          </cell>
          <cell r="K20">
            <v>29</v>
          </cell>
          <cell r="L20" t="str">
            <v>2000</v>
          </cell>
          <cell r="M20" t="str">
            <v>Salud pública</v>
          </cell>
          <cell r="N20" t="str">
            <v>Producción Sect. Institucionales</v>
          </cell>
          <cell r="O20" t="str">
            <v>Imptos producc.e import.</v>
          </cell>
          <cell r="P20" t="str">
            <v>Gobierno General</v>
          </cell>
          <cell r="Q20" t="str">
            <v>11</v>
          </cell>
          <cell r="R20" t="str">
            <v>Servicios Sociales y Personales</v>
          </cell>
        </row>
        <row r="21">
          <cell r="A21" t="str">
            <v>CEI</v>
          </cell>
          <cell r="C21">
            <v>4</v>
          </cell>
          <cell r="D21">
            <v>12</v>
          </cell>
          <cell r="E21">
            <v>412</v>
          </cell>
          <cell r="F21" t="str">
            <v>Empleos</v>
          </cell>
          <cell r="G21">
            <v>0</v>
          </cell>
          <cell r="H21">
            <v>31</v>
          </cell>
          <cell r="I21" t="str">
            <v>JPT</v>
          </cell>
          <cell r="J21">
            <v>20.1963520966397</v>
          </cell>
          <cell r="K21">
            <v>31</v>
          </cell>
          <cell r="L21" t="str">
            <v>2000</v>
          </cell>
          <cell r="M21" t="str">
            <v>Esparcimiento y Ss. Diversos</v>
          </cell>
          <cell r="N21" t="str">
            <v>Producción Sect. Institucionales</v>
          </cell>
          <cell r="O21" t="str">
            <v>Imptos producc.e import.</v>
          </cell>
          <cell r="P21" t="str">
            <v>Gobierno General</v>
          </cell>
          <cell r="Q21" t="str">
            <v>11</v>
          </cell>
          <cell r="R21" t="str">
            <v>Servicios Sociales y Personales</v>
          </cell>
        </row>
        <row r="22">
          <cell r="A22" t="str">
            <v>CEI</v>
          </cell>
          <cell r="C22">
            <v>4</v>
          </cell>
          <cell r="D22">
            <v>12</v>
          </cell>
          <cell r="E22">
            <v>413</v>
          </cell>
          <cell r="F22" t="str">
            <v>Empleos</v>
          </cell>
          <cell r="H22">
            <v>31</v>
          </cell>
          <cell r="I22" t="str">
            <v>JPT</v>
          </cell>
          <cell r="J22">
            <v>-8</v>
          </cell>
          <cell r="K22">
            <v>26</v>
          </cell>
          <cell r="L22" t="str">
            <v>2000</v>
          </cell>
          <cell r="M22" t="str">
            <v>Administración pública</v>
          </cell>
          <cell r="N22" t="str">
            <v>Producción Sect. Institucionales</v>
          </cell>
          <cell r="O22" t="str">
            <v>Subvenciones</v>
          </cell>
          <cell r="P22" t="str">
            <v>Gobierno General</v>
          </cell>
          <cell r="Q22" t="str">
            <v>12</v>
          </cell>
          <cell r="R22" t="str">
            <v>Administración Pública</v>
          </cell>
        </row>
        <row r="23">
          <cell r="A23" t="str">
            <v>CEI</v>
          </cell>
          <cell r="C23">
            <v>4</v>
          </cell>
          <cell r="D23">
            <v>12</v>
          </cell>
          <cell r="E23">
            <v>413</v>
          </cell>
          <cell r="F23" t="str">
            <v>Empleos</v>
          </cell>
          <cell r="H23">
            <v>31</v>
          </cell>
          <cell r="I23" t="str">
            <v>JPT</v>
          </cell>
          <cell r="J23">
            <v>-754.18</v>
          </cell>
          <cell r="K23">
            <v>27</v>
          </cell>
          <cell r="L23" t="str">
            <v>2000</v>
          </cell>
          <cell r="M23" t="str">
            <v>Educación pública</v>
          </cell>
          <cell r="N23" t="str">
            <v>Producción Sect. Institucionales</v>
          </cell>
          <cell r="O23" t="str">
            <v>Subvenciones</v>
          </cell>
          <cell r="P23" t="str">
            <v>Gobierno General</v>
          </cell>
          <cell r="Q23" t="str">
            <v>11</v>
          </cell>
          <cell r="R23" t="str">
            <v>Servicios Sociales y Personales</v>
          </cell>
        </row>
        <row r="24">
          <cell r="A24" t="str">
            <v>CEI</v>
          </cell>
          <cell r="C24">
            <v>4</v>
          </cell>
          <cell r="D24">
            <v>12</v>
          </cell>
          <cell r="E24">
            <v>413</v>
          </cell>
          <cell r="F24" t="str">
            <v>Empleos</v>
          </cell>
          <cell r="G24">
            <v>0</v>
          </cell>
          <cell r="H24">
            <v>31</v>
          </cell>
          <cell r="I24" t="str">
            <v>JPT</v>
          </cell>
          <cell r="J24">
            <v>-475.17890772128101</v>
          </cell>
          <cell r="K24">
            <v>31</v>
          </cell>
          <cell r="L24" t="str">
            <v>2000</v>
          </cell>
          <cell r="M24" t="str">
            <v>Esparcimiento y Ss. Diversos</v>
          </cell>
          <cell r="N24" t="str">
            <v>Producción Sect. Institucionales</v>
          </cell>
          <cell r="O24" t="str">
            <v>Subvenciones</v>
          </cell>
          <cell r="P24" t="str">
            <v>Gobierno General</v>
          </cell>
          <cell r="Q24" t="str">
            <v>11</v>
          </cell>
          <cell r="R24" t="str">
            <v>Servicios Sociales y Personales</v>
          </cell>
        </row>
        <row r="25">
          <cell r="A25" t="str">
            <v>CEI</v>
          </cell>
          <cell r="C25">
            <v>4</v>
          </cell>
          <cell r="D25">
            <v>12</v>
          </cell>
          <cell r="E25">
            <v>902</v>
          </cell>
          <cell r="F25" t="str">
            <v>Empleos</v>
          </cell>
          <cell r="H25">
            <v>31</v>
          </cell>
          <cell r="I25" t="str">
            <v>JPT</v>
          </cell>
          <cell r="J25">
            <v>7.4913951754751906E-2</v>
          </cell>
          <cell r="K25">
            <v>26</v>
          </cell>
          <cell r="L25" t="str">
            <v>2000</v>
          </cell>
          <cell r="M25" t="str">
            <v>Administración pública</v>
          </cell>
          <cell r="N25" t="str">
            <v>Producción Sect. Institucionales</v>
          </cell>
          <cell r="O25" t="str">
            <v>Excedente de explotación</v>
          </cell>
          <cell r="P25" t="str">
            <v>Gobierno General</v>
          </cell>
          <cell r="Q25" t="str">
            <v>12</v>
          </cell>
          <cell r="R25" t="str">
            <v>Administración Pública</v>
          </cell>
        </row>
        <row r="26">
          <cell r="A26" t="str">
            <v>CEI</v>
          </cell>
          <cell r="C26">
            <v>4</v>
          </cell>
          <cell r="D26">
            <v>12</v>
          </cell>
          <cell r="E26">
            <v>902</v>
          </cell>
          <cell r="F26" t="str">
            <v>Empleos</v>
          </cell>
          <cell r="H26">
            <v>31</v>
          </cell>
          <cell r="I26" t="str">
            <v>JPT</v>
          </cell>
          <cell r="J26">
            <v>6519.3270000000002</v>
          </cell>
          <cell r="K26">
            <v>27</v>
          </cell>
          <cell r="L26" t="str">
            <v>2000</v>
          </cell>
          <cell r="M26" t="str">
            <v>Educación pública</v>
          </cell>
          <cell r="N26" t="str">
            <v>Producción Sect. Institucionales</v>
          </cell>
          <cell r="O26" t="str">
            <v>Excedente de explotación</v>
          </cell>
          <cell r="P26" t="str">
            <v>Gobierno General</v>
          </cell>
          <cell r="Q26" t="str">
            <v>11</v>
          </cell>
          <cell r="R26" t="str">
            <v>Servicios Sociales y Personales</v>
          </cell>
        </row>
        <row r="27">
          <cell r="A27" t="str">
            <v>CEI</v>
          </cell>
          <cell r="C27">
            <v>6</v>
          </cell>
          <cell r="D27">
            <v>2</v>
          </cell>
          <cell r="E27">
            <v>411</v>
          </cell>
          <cell r="F27" t="str">
            <v>Recursos</v>
          </cell>
          <cell r="G27">
            <v>0</v>
          </cell>
          <cell r="H27">
            <v>31</v>
          </cell>
          <cell r="I27" t="str">
            <v>ALB</v>
          </cell>
          <cell r="J27">
            <v>8143</v>
          </cell>
          <cell r="L27" t="str">
            <v>2000</v>
          </cell>
          <cell r="N27" t="str">
            <v>Ingresos y Gastos</v>
          </cell>
          <cell r="O27" t="str">
            <v>Remuneraciones</v>
          </cell>
          <cell r="P27" t="str">
            <v>Resto del Mundo</v>
          </cell>
        </row>
        <row r="28">
          <cell r="A28" t="str">
            <v>CEI</v>
          </cell>
          <cell r="C28">
            <v>6</v>
          </cell>
          <cell r="D28">
            <v>2</v>
          </cell>
          <cell r="E28">
            <v>912</v>
          </cell>
          <cell r="F28" t="str">
            <v>Recursos</v>
          </cell>
          <cell r="G28">
            <v>0</v>
          </cell>
          <cell r="H28">
            <v>31</v>
          </cell>
          <cell r="I28" t="str">
            <v>JPT</v>
          </cell>
          <cell r="J28">
            <v>-575481.39901579905</v>
          </cell>
          <cell r="L28" t="str">
            <v>2000</v>
          </cell>
          <cell r="N28" t="str">
            <v>Ingresos y Gastos</v>
          </cell>
          <cell r="O28" t="str">
            <v>Saldo balanza comercial</v>
          </cell>
          <cell r="P28" t="str">
            <v>Resto del Mundo</v>
          </cell>
        </row>
        <row r="29">
          <cell r="A29" t="str">
            <v>CEI</v>
          </cell>
          <cell r="C29">
            <v>6</v>
          </cell>
          <cell r="D29">
            <v>2</v>
          </cell>
          <cell r="E29">
            <v>4221</v>
          </cell>
          <cell r="F29" t="str">
            <v>Empleos</v>
          </cell>
          <cell r="G29">
            <v>0</v>
          </cell>
          <cell r="H29">
            <v>31</v>
          </cell>
          <cell r="I29" t="str">
            <v>ALB</v>
          </cell>
          <cell r="J29">
            <v>654941</v>
          </cell>
          <cell r="L29" t="str">
            <v>2000</v>
          </cell>
          <cell r="N29" t="str">
            <v>Ingresos y Gastos</v>
          </cell>
          <cell r="O29" t="str">
            <v>Intereses</v>
          </cell>
          <cell r="P29" t="str">
            <v>Resto del Mundo</v>
          </cell>
        </row>
        <row r="30">
          <cell r="A30" t="str">
            <v>CEI</v>
          </cell>
          <cell r="C30">
            <v>6</v>
          </cell>
          <cell r="D30">
            <v>2</v>
          </cell>
          <cell r="E30">
            <v>4221</v>
          </cell>
          <cell r="F30" t="str">
            <v>Recursos</v>
          </cell>
          <cell r="G30">
            <v>0</v>
          </cell>
          <cell r="H30">
            <v>31</v>
          </cell>
          <cell r="I30" t="str">
            <v>ALB</v>
          </cell>
          <cell r="J30">
            <v>1263520</v>
          </cell>
          <cell r="L30" t="str">
            <v>2000</v>
          </cell>
          <cell r="N30" t="str">
            <v>Ingresos y Gastos</v>
          </cell>
          <cell r="O30" t="str">
            <v>Intereses</v>
          </cell>
          <cell r="P30" t="str">
            <v>Resto del Mundo</v>
          </cell>
        </row>
        <row r="31">
          <cell r="A31" t="str">
            <v>CEI</v>
          </cell>
          <cell r="C31">
            <v>6</v>
          </cell>
          <cell r="D31">
            <v>2</v>
          </cell>
          <cell r="E31">
            <v>4223</v>
          </cell>
          <cell r="F31" t="str">
            <v>Empleos</v>
          </cell>
          <cell r="G31">
            <v>0</v>
          </cell>
          <cell r="H31">
            <v>31</v>
          </cell>
          <cell r="I31" t="str">
            <v>ALB</v>
          </cell>
          <cell r="J31">
            <v>161240</v>
          </cell>
          <cell r="L31" t="str">
            <v>2000</v>
          </cell>
          <cell r="N31" t="str">
            <v>Ingresos y Gastos</v>
          </cell>
          <cell r="O31" t="str">
            <v>Reinversion extranjera</v>
          </cell>
          <cell r="P31" t="str">
            <v>Resto del Mundo</v>
          </cell>
        </row>
        <row r="32">
          <cell r="A32" t="str">
            <v>CEI</v>
          </cell>
          <cell r="C32">
            <v>6</v>
          </cell>
          <cell r="D32">
            <v>2</v>
          </cell>
          <cell r="E32">
            <v>4223</v>
          </cell>
          <cell r="F32" t="str">
            <v>Recursos</v>
          </cell>
          <cell r="G32">
            <v>0</v>
          </cell>
          <cell r="H32">
            <v>31</v>
          </cell>
          <cell r="I32" t="str">
            <v>ALB</v>
          </cell>
          <cell r="J32">
            <v>413720</v>
          </cell>
          <cell r="L32" t="str">
            <v>2000</v>
          </cell>
          <cell r="N32" t="str">
            <v>Ingresos y Gastos</v>
          </cell>
          <cell r="O32" t="str">
            <v>Reinversion extranjera</v>
          </cell>
          <cell r="P32" t="str">
            <v>Resto del Mundo</v>
          </cell>
        </row>
        <row r="33">
          <cell r="A33" t="str">
            <v>CEI</v>
          </cell>
          <cell r="C33">
            <v>6</v>
          </cell>
          <cell r="D33">
            <v>2</v>
          </cell>
          <cell r="E33">
            <v>4341</v>
          </cell>
          <cell r="F33" t="str">
            <v>Recursos</v>
          </cell>
          <cell r="G33">
            <v>0</v>
          </cell>
          <cell r="H33">
            <v>31</v>
          </cell>
          <cell r="I33" t="str">
            <v>ALB</v>
          </cell>
          <cell r="J33">
            <v>85898</v>
          </cell>
          <cell r="L33" t="str">
            <v>2000</v>
          </cell>
          <cell r="N33" t="str">
            <v>Ingresos y Gastos</v>
          </cell>
          <cell r="O33" t="str">
            <v>Primas net.seguro riesgos</v>
          </cell>
          <cell r="P33" t="str">
            <v>Resto del Mundo</v>
          </cell>
        </row>
        <row r="34">
          <cell r="A34" t="str">
            <v>CEI</v>
          </cell>
          <cell r="C34">
            <v>6</v>
          </cell>
          <cell r="D34">
            <v>2</v>
          </cell>
          <cell r="E34">
            <v>4342</v>
          </cell>
          <cell r="F34" t="str">
            <v>Empleos</v>
          </cell>
          <cell r="G34">
            <v>0</v>
          </cell>
          <cell r="H34">
            <v>31</v>
          </cell>
          <cell r="I34" t="str">
            <v>ALB</v>
          </cell>
          <cell r="J34">
            <v>85898</v>
          </cell>
          <cell r="L34" t="str">
            <v>2000</v>
          </cell>
          <cell r="N34" t="str">
            <v>Ingresos y Gastos</v>
          </cell>
          <cell r="O34" t="str">
            <v>Indemniz.seguro riesgos</v>
          </cell>
          <cell r="P34" t="str">
            <v>Resto del Mundo</v>
          </cell>
        </row>
        <row r="35">
          <cell r="A35" t="str">
            <v>CEI</v>
          </cell>
          <cell r="C35">
            <v>6</v>
          </cell>
          <cell r="D35">
            <v>2</v>
          </cell>
          <cell r="E35">
            <v>4345</v>
          </cell>
          <cell r="F35" t="str">
            <v>Empleos</v>
          </cell>
          <cell r="G35">
            <v>0</v>
          </cell>
          <cell r="H35">
            <v>31</v>
          </cell>
          <cell r="I35" t="str">
            <v>ALB</v>
          </cell>
          <cell r="J35">
            <v>376191</v>
          </cell>
          <cell r="L35" t="str">
            <v>2000</v>
          </cell>
          <cell r="N35" t="str">
            <v>Ingresos y Gastos</v>
          </cell>
          <cell r="O35" t="str">
            <v>Transferenc.ctes varias</v>
          </cell>
          <cell r="P35" t="str">
            <v>Resto del Mundo</v>
          </cell>
        </row>
        <row r="36">
          <cell r="A36" t="str">
            <v>CEI</v>
          </cell>
          <cell r="C36">
            <v>6</v>
          </cell>
          <cell r="D36">
            <v>2</v>
          </cell>
          <cell r="E36">
            <v>4345</v>
          </cell>
          <cell r="F36" t="str">
            <v>Recursos</v>
          </cell>
          <cell r="G36">
            <v>0</v>
          </cell>
          <cell r="H36">
            <v>31</v>
          </cell>
          <cell r="I36" t="str">
            <v>ALB</v>
          </cell>
          <cell r="J36">
            <v>112167</v>
          </cell>
          <cell r="L36" t="str">
            <v>2000</v>
          </cell>
          <cell r="N36" t="str">
            <v>Ingresos y Gastos</v>
          </cell>
          <cell r="O36" t="str">
            <v>Transferenc.ctes varias</v>
          </cell>
          <cell r="P36" t="str">
            <v>Resto del Mundo</v>
          </cell>
        </row>
        <row r="37">
          <cell r="A37" t="str">
            <v>CEI</v>
          </cell>
          <cell r="C37">
            <v>6</v>
          </cell>
          <cell r="D37">
            <v>2</v>
          </cell>
          <cell r="E37">
            <v>42221</v>
          </cell>
          <cell r="F37" t="str">
            <v>Empleos</v>
          </cell>
          <cell r="G37">
            <v>0</v>
          </cell>
          <cell r="H37">
            <v>31</v>
          </cell>
          <cell r="I37" t="str">
            <v>ALB</v>
          </cell>
          <cell r="J37">
            <v>197812</v>
          </cell>
          <cell r="L37" t="str">
            <v>2000</v>
          </cell>
          <cell r="N37" t="str">
            <v>Ingresos y Gastos</v>
          </cell>
          <cell r="O37" t="str">
            <v>Dividendos</v>
          </cell>
          <cell r="P37" t="str">
            <v>Resto del Mundo</v>
          </cell>
        </row>
        <row r="38">
          <cell r="A38" t="str">
            <v>CEI</v>
          </cell>
          <cell r="C38">
            <v>6</v>
          </cell>
          <cell r="D38">
            <v>2</v>
          </cell>
          <cell r="E38">
            <v>42221</v>
          </cell>
          <cell r="F38" t="str">
            <v>Recursos</v>
          </cell>
          <cell r="G38">
            <v>0</v>
          </cell>
          <cell r="H38">
            <v>31</v>
          </cell>
          <cell r="I38" t="str">
            <v>ALB</v>
          </cell>
          <cell r="J38">
            <v>876975</v>
          </cell>
          <cell r="L38" t="str">
            <v>2000</v>
          </cell>
          <cell r="N38" t="str">
            <v>Ingresos y Gastos</v>
          </cell>
          <cell r="O38" t="str">
            <v>Dividendos</v>
          </cell>
          <cell r="P38" t="str">
            <v>Resto del Mundo</v>
          </cell>
        </row>
        <row r="39">
          <cell r="A39" t="str">
            <v>CEI</v>
          </cell>
          <cell r="C39">
            <v>6</v>
          </cell>
          <cell r="D39">
            <v>511</v>
          </cell>
          <cell r="E39">
            <v>12</v>
          </cell>
          <cell r="F39" t="str">
            <v>Empleos</v>
          </cell>
          <cell r="G39">
            <v>0</v>
          </cell>
          <cell r="H39">
            <v>31</v>
          </cell>
          <cell r="I39" t="str">
            <v>OBT</v>
          </cell>
          <cell r="J39">
            <v>12262325.1763102</v>
          </cell>
          <cell r="L39" t="str">
            <v>2000</v>
          </cell>
          <cell r="N39" t="str">
            <v>Resto del Mundo</v>
          </cell>
          <cell r="O39" t="str">
            <v>Importaciones bs. y ss.</v>
          </cell>
          <cell r="P39" t="str">
            <v>Resto del Mundo</v>
          </cell>
        </row>
        <row r="40">
          <cell r="A40" t="str">
            <v>CEI</v>
          </cell>
          <cell r="C40">
            <v>6</v>
          </cell>
          <cell r="D40">
            <v>511</v>
          </cell>
          <cell r="E40">
            <v>24</v>
          </cell>
          <cell r="F40" t="str">
            <v>Recursos</v>
          </cell>
          <cell r="G40">
            <v>0</v>
          </cell>
          <cell r="H40">
            <v>31</v>
          </cell>
          <cell r="I40" t="str">
            <v>OBT</v>
          </cell>
          <cell r="J40">
            <v>12837806.575325999</v>
          </cell>
          <cell r="L40" t="str">
            <v>2000</v>
          </cell>
          <cell r="N40" t="str">
            <v>Resto del Mundo</v>
          </cell>
          <cell r="O40" t="str">
            <v>Exportaciones bs. y ss.</v>
          </cell>
          <cell r="P40" t="str">
            <v>Resto del Mundo</v>
          </cell>
        </row>
        <row r="41">
          <cell r="A41" t="str">
            <v>CEI</v>
          </cell>
          <cell r="C41">
            <v>512</v>
          </cell>
          <cell r="D41">
            <v>12</v>
          </cell>
          <cell r="E41">
            <v>11</v>
          </cell>
          <cell r="F41" t="str">
            <v>Recursos</v>
          </cell>
          <cell r="G41">
            <v>32</v>
          </cell>
          <cell r="H41">
            <v>31</v>
          </cell>
          <cell r="I41" t="str">
            <v>GMC</v>
          </cell>
          <cell r="J41">
            <v>339581</v>
          </cell>
          <cell r="K41">
            <v>31</v>
          </cell>
          <cell r="L41" t="str">
            <v>2000</v>
          </cell>
          <cell r="M41" t="str">
            <v>Esparcimiento y Ss. Diversos</v>
          </cell>
          <cell r="N41" t="str">
            <v>Producción Sect. Institucionales</v>
          </cell>
          <cell r="O41" t="str">
            <v>Producción bruta</v>
          </cell>
          <cell r="P41" t="str">
            <v>IPSFL</v>
          </cell>
          <cell r="Q41" t="str">
            <v>11</v>
          </cell>
          <cell r="R41" t="str">
            <v>Servicios Sociales y Personales</v>
          </cell>
        </row>
        <row r="42">
          <cell r="A42" t="str">
            <v>CEI</v>
          </cell>
          <cell r="C42">
            <v>512</v>
          </cell>
          <cell r="D42">
            <v>12</v>
          </cell>
          <cell r="E42">
            <v>21</v>
          </cell>
          <cell r="F42" t="str">
            <v>Empleos</v>
          </cell>
          <cell r="G42">
            <v>6111</v>
          </cell>
          <cell r="H42">
            <v>31</v>
          </cell>
          <cell r="I42" t="str">
            <v>GMC</v>
          </cell>
          <cell r="J42">
            <v>175301</v>
          </cell>
          <cell r="K42">
            <v>31</v>
          </cell>
          <cell r="L42" t="str">
            <v>2000</v>
          </cell>
          <cell r="M42" t="str">
            <v>Esparcimiento y Ss. Diversos</v>
          </cell>
          <cell r="N42" t="str">
            <v>Producción Sect. Institucionales</v>
          </cell>
          <cell r="O42" t="str">
            <v>Consumo intermedio</v>
          </cell>
          <cell r="P42" t="str">
            <v>IPSFL</v>
          </cell>
          <cell r="Q42" t="str">
            <v>11</v>
          </cell>
          <cell r="R42" t="str">
            <v>Servicios Sociales y Personales</v>
          </cell>
        </row>
        <row r="43">
          <cell r="A43" t="str">
            <v>CEI</v>
          </cell>
          <cell r="C43">
            <v>512</v>
          </cell>
          <cell r="D43">
            <v>12</v>
          </cell>
          <cell r="E43">
            <v>52</v>
          </cell>
          <cell r="F43" t="str">
            <v>Empleos</v>
          </cell>
          <cell r="H43">
            <v>31</v>
          </cell>
          <cell r="I43" t="str">
            <v>GMC</v>
          </cell>
          <cell r="J43">
            <v>14481</v>
          </cell>
          <cell r="K43">
            <v>31</v>
          </cell>
          <cell r="L43" t="str">
            <v>2000</v>
          </cell>
          <cell r="M43" t="str">
            <v>Esparcimiento y Ss. Diversos</v>
          </cell>
          <cell r="N43" t="str">
            <v>Producción Sect. Institucionales</v>
          </cell>
          <cell r="O43" t="str">
            <v>Consumo de capital fijo</v>
          </cell>
          <cell r="P43" t="str">
            <v>IPSFL</v>
          </cell>
          <cell r="Q43" t="str">
            <v>11</v>
          </cell>
          <cell r="R43" t="str">
            <v>Servicios Sociales y Personales</v>
          </cell>
        </row>
        <row r="44">
          <cell r="A44" t="str">
            <v>CEI</v>
          </cell>
          <cell r="C44">
            <v>512</v>
          </cell>
          <cell r="D44">
            <v>12</v>
          </cell>
          <cell r="E44">
            <v>411</v>
          </cell>
          <cell r="F44" t="str">
            <v>Empleos</v>
          </cell>
          <cell r="H44">
            <v>31</v>
          </cell>
          <cell r="I44" t="str">
            <v>GMC</v>
          </cell>
          <cell r="J44">
            <v>147623</v>
          </cell>
          <cell r="K44">
            <v>31</v>
          </cell>
          <cell r="L44" t="str">
            <v>2000</v>
          </cell>
          <cell r="M44" t="str">
            <v>Esparcimiento y Ss. Diversos</v>
          </cell>
          <cell r="N44" t="str">
            <v>Producción Sect. Institucionales</v>
          </cell>
          <cell r="O44" t="str">
            <v>Remuneraciones</v>
          </cell>
          <cell r="P44" t="str">
            <v>IPSFL</v>
          </cell>
          <cell r="Q44" t="str">
            <v>11</v>
          </cell>
          <cell r="R44" t="str">
            <v>Servicios Sociales y Personales</v>
          </cell>
        </row>
        <row r="45">
          <cell r="A45" t="str">
            <v>CEI</v>
          </cell>
          <cell r="C45">
            <v>512</v>
          </cell>
          <cell r="D45">
            <v>12</v>
          </cell>
          <cell r="E45">
            <v>412</v>
          </cell>
          <cell r="F45" t="str">
            <v>Empleos</v>
          </cell>
          <cell r="H45">
            <v>31</v>
          </cell>
          <cell r="I45" t="str">
            <v>GMC</v>
          </cell>
          <cell r="J45">
            <v>2176</v>
          </cell>
          <cell r="K45">
            <v>31</v>
          </cell>
          <cell r="L45" t="str">
            <v>2000</v>
          </cell>
          <cell r="M45" t="str">
            <v>Esparcimiento y Ss. Diversos</v>
          </cell>
          <cell r="N45" t="str">
            <v>Producción Sect. Institucionales</v>
          </cell>
          <cell r="O45" t="str">
            <v>Imptos producc.e import.</v>
          </cell>
          <cell r="P45" t="str">
            <v>IPSFL</v>
          </cell>
          <cell r="Q45" t="str">
            <v>11</v>
          </cell>
          <cell r="R45" t="str">
            <v>Servicios Sociales y Personales</v>
          </cell>
        </row>
        <row r="46">
          <cell r="A46" t="str">
            <v>CEI</v>
          </cell>
          <cell r="B46" t="str">
            <v>Microe_</v>
          </cell>
          <cell r="C46">
            <v>511</v>
          </cell>
          <cell r="D46">
            <v>12</v>
          </cell>
          <cell r="E46">
            <v>11</v>
          </cell>
          <cell r="F46" t="str">
            <v>Recursos</v>
          </cell>
          <cell r="G46">
            <v>32</v>
          </cell>
          <cell r="H46">
            <v>31</v>
          </cell>
          <cell r="I46" t="str">
            <v>JPT</v>
          </cell>
          <cell r="J46">
            <v>918324.929579427</v>
          </cell>
          <cell r="K46">
            <v>1</v>
          </cell>
          <cell r="L46" t="str">
            <v>2000</v>
          </cell>
          <cell r="M46" t="str">
            <v>Agropecuario Silvícola</v>
          </cell>
          <cell r="N46" t="str">
            <v>Producción Sect. Institucionales</v>
          </cell>
          <cell r="O46" t="str">
            <v>Producción bruta</v>
          </cell>
          <cell r="P46" t="str">
            <v>Hogares</v>
          </cell>
          <cell r="Q46" t="str">
            <v>1</v>
          </cell>
          <cell r="R46" t="str">
            <v>Agropecuario Silvícola</v>
          </cell>
        </row>
        <row r="47">
          <cell r="A47" t="str">
            <v>CEI</v>
          </cell>
          <cell r="B47" t="str">
            <v>Microe_</v>
          </cell>
          <cell r="C47">
            <v>511</v>
          </cell>
          <cell r="D47">
            <v>12</v>
          </cell>
          <cell r="E47">
            <v>11</v>
          </cell>
          <cell r="F47" t="str">
            <v>Recursos</v>
          </cell>
          <cell r="G47">
            <v>32</v>
          </cell>
          <cell r="H47">
            <v>31</v>
          </cell>
          <cell r="I47" t="str">
            <v>JPT</v>
          </cell>
          <cell r="J47">
            <v>93517.239387099296</v>
          </cell>
          <cell r="K47">
            <v>6</v>
          </cell>
          <cell r="L47" t="str">
            <v>2000</v>
          </cell>
          <cell r="M47" t="str">
            <v>Industria Alimenticia</v>
          </cell>
          <cell r="N47" t="str">
            <v>Producción Sect. Institucionales</v>
          </cell>
          <cell r="O47" t="str">
            <v>Producción bruta</v>
          </cell>
          <cell r="P47" t="str">
            <v>Hogares</v>
          </cell>
          <cell r="Q47" t="str">
            <v>4</v>
          </cell>
          <cell r="R47" t="str">
            <v>Industria Manufacturera</v>
          </cell>
        </row>
        <row r="48">
          <cell r="A48" t="str">
            <v>CEI</v>
          </cell>
          <cell r="B48" t="str">
            <v>Microe_</v>
          </cell>
          <cell r="C48">
            <v>511</v>
          </cell>
          <cell r="D48">
            <v>12</v>
          </cell>
          <cell r="E48">
            <v>11</v>
          </cell>
          <cell r="F48" t="str">
            <v>Recursos</v>
          </cell>
          <cell r="G48">
            <v>32</v>
          </cell>
          <cell r="H48">
            <v>31</v>
          </cell>
          <cell r="I48" t="str">
            <v>JPT</v>
          </cell>
          <cell r="J48">
            <v>30712.929646815399</v>
          </cell>
          <cell r="K48">
            <v>9</v>
          </cell>
          <cell r="L48" t="str">
            <v>2000</v>
          </cell>
          <cell r="M48" t="str">
            <v>Textil, Cuero y Calzado</v>
          </cell>
          <cell r="N48" t="str">
            <v>Producción Sect. Institucionales</v>
          </cell>
          <cell r="O48" t="str">
            <v>Producción bruta</v>
          </cell>
          <cell r="P48" t="str">
            <v>Hogares</v>
          </cell>
          <cell r="Q48" t="str">
            <v>4</v>
          </cell>
          <cell r="R48" t="str">
            <v>Industria Manufacturera</v>
          </cell>
        </row>
        <row r="49">
          <cell r="A49" t="str">
            <v>CEI</v>
          </cell>
          <cell r="B49" t="str">
            <v>Microe_</v>
          </cell>
          <cell r="C49">
            <v>511</v>
          </cell>
          <cell r="D49">
            <v>12</v>
          </cell>
          <cell r="E49">
            <v>11</v>
          </cell>
          <cell r="F49" t="str">
            <v>Recursos</v>
          </cell>
          <cell r="G49">
            <v>32</v>
          </cell>
          <cell r="H49">
            <v>31</v>
          </cell>
          <cell r="I49" t="str">
            <v>JPT</v>
          </cell>
          <cell r="J49">
            <v>80240.142060193495</v>
          </cell>
          <cell r="K49">
            <v>10</v>
          </cell>
          <cell r="L49" t="str">
            <v>2000</v>
          </cell>
          <cell r="M49" t="str">
            <v>Madera, Papel, Imprentas y Muebles</v>
          </cell>
          <cell r="N49" t="str">
            <v>Producción Sect. Institucionales</v>
          </cell>
          <cell r="O49" t="str">
            <v>Producción bruta</v>
          </cell>
          <cell r="P49" t="str">
            <v>Hogares</v>
          </cell>
          <cell r="Q49" t="str">
            <v>4</v>
          </cell>
          <cell r="R49" t="str">
            <v>Industria Manufacturera</v>
          </cell>
        </row>
        <row r="50">
          <cell r="A50" t="str">
            <v>CEI</v>
          </cell>
          <cell r="B50" t="str">
            <v>Microe_</v>
          </cell>
          <cell r="C50">
            <v>511</v>
          </cell>
          <cell r="D50">
            <v>12</v>
          </cell>
          <cell r="E50">
            <v>11</v>
          </cell>
          <cell r="F50" t="str">
            <v>Recursos</v>
          </cell>
          <cell r="G50">
            <v>32</v>
          </cell>
          <cell r="H50">
            <v>31</v>
          </cell>
          <cell r="I50" t="str">
            <v>JPT</v>
          </cell>
          <cell r="J50">
            <v>22762.456447795001</v>
          </cell>
          <cell r="K50">
            <v>12</v>
          </cell>
          <cell r="L50" t="str">
            <v>2000</v>
          </cell>
          <cell r="M50" t="str">
            <v>Químicos, Caucho y Plástico</v>
          </cell>
          <cell r="N50" t="str">
            <v>Producción Sect. Institucionales</v>
          </cell>
          <cell r="O50" t="str">
            <v>Producción bruta</v>
          </cell>
          <cell r="P50" t="str">
            <v>Hogares</v>
          </cell>
          <cell r="Q50" t="str">
            <v>4</v>
          </cell>
          <cell r="R50" t="str">
            <v>Industria Manufacturera</v>
          </cell>
        </row>
        <row r="51">
          <cell r="A51" t="str">
            <v>CEI</v>
          </cell>
          <cell r="B51" t="str">
            <v>Microe_</v>
          </cell>
          <cell r="C51">
            <v>511</v>
          </cell>
          <cell r="D51">
            <v>12</v>
          </cell>
          <cell r="E51">
            <v>11</v>
          </cell>
          <cell r="F51" t="str">
            <v>Recursos</v>
          </cell>
          <cell r="G51">
            <v>32</v>
          </cell>
          <cell r="H51">
            <v>31</v>
          </cell>
          <cell r="I51" t="str">
            <v>JPT</v>
          </cell>
          <cell r="J51">
            <v>15809.2393677524</v>
          </cell>
          <cell r="K51">
            <v>13</v>
          </cell>
          <cell r="L51" t="str">
            <v>2000</v>
          </cell>
          <cell r="M51" t="str">
            <v>Vidrio y Otros Minerales</v>
          </cell>
          <cell r="N51" t="str">
            <v>Producción Sect. Institucionales</v>
          </cell>
          <cell r="O51" t="str">
            <v>Producción bruta</v>
          </cell>
          <cell r="P51" t="str">
            <v>Hogares</v>
          </cell>
          <cell r="Q51" t="str">
            <v>4</v>
          </cell>
          <cell r="R51" t="str">
            <v>Industria Manufacturera</v>
          </cell>
        </row>
        <row r="52">
          <cell r="A52" t="str">
            <v>CEI</v>
          </cell>
          <cell r="B52" t="str">
            <v>Microe_</v>
          </cell>
          <cell r="C52">
            <v>511</v>
          </cell>
          <cell r="D52">
            <v>12</v>
          </cell>
          <cell r="E52">
            <v>11</v>
          </cell>
          <cell r="F52" t="str">
            <v>Recursos</v>
          </cell>
          <cell r="G52">
            <v>32</v>
          </cell>
          <cell r="H52">
            <v>31</v>
          </cell>
          <cell r="I52" t="str">
            <v>JPT</v>
          </cell>
          <cell r="J52">
            <v>83666.985002332804</v>
          </cell>
          <cell r="K52">
            <v>14</v>
          </cell>
          <cell r="L52" t="str">
            <v>2000</v>
          </cell>
          <cell r="M52" t="str">
            <v>Otras Manufactureras</v>
          </cell>
          <cell r="N52" t="str">
            <v>Producción Sect. Institucionales</v>
          </cell>
          <cell r="O52" t="str">
            <v>Producción bruta</v>
          </cell>
          <cell r="P52" t="str">
            <v>Hogares</v>
          </cell>
          <cell r="Q52" t="str">
            <v>4</v>
          </cell>
          <cell r="R52" t="str">
            <v>Industria Manufacturera</v>
          </cell>
        </row>
        <row r="53">
          <cell r="A53" t="str">
            <v>CEI</v>
          </cell>
          <cell r="B53" t="str">
            <v>Microe_</v>
          </cell>
          <cell r="C53">
            <v>511</v>
          </cell>
          <cell r="D53">
            <v>12</v>
          </cell>
          <cell r="E53">
            <v>11</v>
          </cell>
          <cell r="F53" t="str">
            <v>Recursos</v>
          </cell>
          <cell r="G53">
            <v>32</v>
          </cell>
          <cell r="H53">
            <v>31</v>
          </cell>
          <cell r="I53" t="str">
            <v>JPT</v>
          </cell>
          <cell r="J53">
            <v>528562.49975138204</v>
          </cell>
          <cell r="K53">
            <v>16</v>
          </cell>
          <cell r="L53" t="str">
            <v>2000</v>
          </cell>
          <cell r="M53" t="str">
            <v>Construcción</v>
          </cell>
          <cell r="N53" t="str">
            <v>Producción Sect. Institucionales</v>
          </cell>
          <cell r="O53" t="str">
            <v>Producción bruta</v>
          </cell>
          <cell r="P53" t="str">
            <v>Hogares</v>
          </cell>
          <cell r="Q53" t="str">
            <v>6</v>
          </cell>
          <cell r="R53" t="str">
            <v>Construcción</v>
          </cell>
        </row>
        <row r="54">
          <cell r="A54" t="str">
            <v>CEI</v>
          </cell>
          <cell r="B54" t="str">
            <v>Microe_</v>
          </cell>
          <cell r="C54">
            <v>511</v>
          </cell>
          <cell r="D54">
            <v>12</v>
          </cell>
          <cell r="E54">
            <v>11</v>
          </cell>
          <cell r="F54" t="str">
            <v>Recursos</v>
          </cell>
          <cell r="G54">
            <v>32</v>
          </cell>
          <cell r="H54">
            <v>31</v>
          </cell>
          <cell r="I54" t="str">
            <v>JPT</v>
          </cell>
          <cell r="J54">
            <v>486790.84393966902</v>
          </cell>
          <cell r="K54">
            <v>17</v>
          </cell>
          <cell r="L54" t="str">
            <v>2000</v>
          </cell>
          <cell r="M54" t="str">
            <v>Comercio</v>
          </cell>
          <cell r="N54" t="str">
            <v>Producción Sect. Institucionales</v>
          </cell>
          <cell r="O54" t="str">
            <v>Producción bruta</v>
          </cell>
          <cell r="P54" t="str">
            <v>Hogares</v>
          </cell>
          <cell r="Q54" t="str">
            <v>7</v>
          </cell>
          <cell r="R54" t="str">
            <v>Comercio, Hoteles y Restaurantes</v>
          </cell>
        </row>
        <row r="55">
          <cell r="A55" t="str">
            <v>CEI</v>
          </cell>
          <cell r="B55" t="str">
            <v>Microe_</v>
          </cell>
          <cell r="C55">
            <v>511</v>
          </cell>
          <cell r="D55">
            <v>12</v>
          </cell>
          <cell r="E55">
            <v>11</v>
          </cell>
          <cell r="F55" t="str">
            <v>Recursos</v>
          </cell>
          <cell r="G55">
            <v>32</v>
          </cell>
          <cell r="H55">
            <v>31</v>
          </cell>
          <cell r="I55" t="str">
            <v>JPT</v>
          </cell>
          <cell r="J55">
            <v>157733.12213671999</v>
          </cell>
          <cell r="K55">
            <v>18</v>
          </cell>
          <cell r="L55" t="str">
            <v>2000</v>
          </cell>
          <cell r="M55" t="str">
            <v>Hoteles y Restaurantes</v>
          </cell>
          <cell r="N55" t="str">
            <v>Producción Sect. Institucionales</v>
          </cell>
          <cell r="O55" t="str">
            <v>Producción bruta</v>
          </cell>
          <cell r="P55" t="str">
            <v>Hogares</v>
          </cell>
          <cell r="Q55" t="str">
            <v>7</v>
          </cell>
          <cell r="R55" t="str">
            <v>Comercio, Hoteles y Restaurantes</v>
          </cell>
        </row>
        <row r="56">
          <cell r="A56" t="str">
            <v>CEI</v>
          </cell>
          <cell r="B56" t="str">
            <v>Microe_</v>
          </cell>
          <cell r="C56">
            <v>511</v>
          </cell>
          <cell r="D56">
            <v>12</v>
          </cell>
          <cell r="E56">
            <v>11</v>
          </cell>
          <cell r="F56" t="str">
            <v>Recursos</v>
          </cell>
          <cell r="G56">
            <v>32</v>
          </cell>
          <cell r="H56">
            <v>31</v>
          </cell>
          <cell r="I56" t="str">
            <v>JPT</v>
          </cell>
          <cell r="J56">
            <v>876835.75304061605</v>
          </cell>
          <cell r="K56">
            <v>19</v>
          </cell>
          <cell r="L56" t="str">
            <v>2000</v>
          </cell>
          <cell r="M56" t="str">
            <v>Transportes</v>
          </cell>
          <cell r="N56" t="str">
            <v>Producción Sect. Institucionales</v>
          </cell>
          <cell r="O56" t="str">
            <v>Producción bruta</v>
          </cell>
          <cell r="P56" t="str">
            <v>Hogares</v>
          </cell>
          <cell r="Q56" t="str">
            <v>8</v>
          </cell>
          <cell r="R56" t="str">
            <v>Transporte y Comunicaciones</v>
          </cell>
        </row>
        <row r="57">
          <cell r="A57" t="str">
            <v>CEI</v>
          </cell>
          <cell r="B57" t="str">
            <v>Microe_</v>
          </cell>
          <cell r="C57">
            <v>511</v>
          </cell>
          <cell r="D57">
            <v>12</v>
          </cell>
          <cell r="E57">
            <v>11</v>
          </cell>
          <cell r="F57" t="str">
            <v>Recursos</v>
          </cell>
          <cell r="G57">
            <v>32</v>
          </cell>
          <cell r="H57">
            <v>31</v>
          </cell>
          <cell r="I57" t="str">
            <v>JPT</v>
          </cell>
          <cell r="J57">
            <v>8285.7222452224596</v>
          </cell>
          <cell r="K57">
            <v>20</v>
          </cell>
          <cell r="L57" t="str">
            <v>2000</v>
          </cell>
          <cell r="M57" t="str">
            <v>Comunicaciones</v>
          </cell>
          <cell r="N57" t="str">
            <v>Producción Sect. Institucionales</v>
          </cell>
          <cell r="O57" t="str">
            <v>Producción bruta</v>
          </cell>
          <cell r="P57" t="str">
            <v>Hogares</v>
          </cell>
          <cell r="Q57" t="str">
            <v>8</v>
          </cell>
          <cell r="R57" t="str">
            <v>Transporte y Comunicaciones</v>
          </cell>
        </row>
        <row r="58">
          <cell r="A58" t="str">
            <v>CEI</v>
          </cell>
          <cell r="B58" t="str">
            <v>Microe_</v>
          </cell>
          <cell r="C58">
            <v>511</v>
          </cell>
          <cell r="D58">
            <v>12</v>
          </cell>
          <cell r="E58">
            <v>11</v>
          </cell>
          <cell r="F58" t="str">
            <v>Recursos</v>
          </cell>
          <cell r="G58">
            <v>32</v>
          </cell>
          <cell r="H58">
            <v>31</v>
          </cell>
          <cell r="I58" t="str">
            <v>JPT</v>
          </cell>
          <cell r="J58">
            <v>21416.079770481301</v>
          </cell>
          <cell r="K58">
            <v>23</v>
          </cell>
          <cell r="L58" t="str">
            <v>2000</v>
          </cell>
          <cell r="M58" t="str">
            <v>Actividades inmobiliarias</v>
          </cell>
          <cell r="N58" t="str">
            <v>Producción Sect. Institucionales</v>
          </cell>
          <cell r="O58" t="str">
            <v>Producción bruta</v>
          </cell>
          <cell r="P58" t="str">
            <v>Hogares</v>
          </cell>
          <cell r="Q58" t="str">
            <v>9</v>
          </cell>
          <cell r="R58" t="str">
            <v>Servicios Financieros y Empresariales</v>
          </cell>
        </row>
        <row r="59">
          <cell r="A59" t="str">
            <v>CEI</v>
          </cell>
          <cell r="B59" t="str">
            <v>Microe_</v>
          </cell>
          <cell r="C59">
            <v>511</v>
          </cell>
          <cell r="D59">
            <v>12</v>
          </cell>
          <cell r="E59">
            <v>11</v>
          </cell>
          <cell r="F59" t="str">
            <v>Recursos</v>
          </cell>
          <cell r="G59">
            <v>32</v>
          </cell>
          <cell r="H59">
            <v>31</v>
          </cell>
          <cell r="I59" t="str">
            <v>JPT</v>
          </cell>
          <cell r="J59">
            <v>738649.24903184897</v>
          </cell>
          <cell r="K59">
            <v>24</v>
          </cell>
          <cell r="L59" t="str">
            <v>2000</v>
          </cell>
          <cell r="M59" t="str">
            <v>Activ. de Ss. Empresariales</v>
          </cell>
          <cell r="N59" t="str">
            <v>Producción Sect. Institucionales</v>
          </cell>
          <cell r="O59" t="str">
            <v>Producción bruta</v>
          </cell>
          <cell r="P59" t="str">
            <v>Hogares</v>
          </cell>
          <cell r="Q59" t="str">
            <v>9</v>
          </cell>
          <cell r="R59" t="str">
            <v>Servicios Financieros y Empresariales</v>
          </cell>
        </row>
        <row r="60">
          <cell r="A60" t="str">
            <v>CEI</v>
          </cell>
          <cell r="B60" t="str">
            <v>Microe_</v>
          </cell>
          <cell r="C60">
            <v>511</v>
          </cell>
          <cell r="D60">
            <v>12</v>
          </cell>
          <cell r="E60">
            <v>11</v>
          </cell>
          <cell r="F60" t="str">
            <v>Recursos</v>
          </cell>
          <cell r="G60">
            <v>32</v>
          </cell>
          <cell r="H60">
            <v>31</v>
          </cell>
          <cell r="I60" t="str">
            <v>JPT</v>
          </cell>
          <cell r="J60">
            <v>11092.1128044995</v>
          </cell>
          <cell r="K60">
            <v>28</v>
          </cell>
          <cell r="L60" t="str">
            <v>2000</v>
          </cell>
          <cell r="M60" t="str">
            <v>Educación privada</v>
          </cell>
          <cell r="N60" t="str">
            <v>Producción Sect. Institucionales</v>
          </cell>
          <cell r="O60" t="str">
            <v>Producción bruta</v>
          </cell>
          <cell r="P60" t="str">
            <v>Hogares</v>
          </cell>
          <cell r="Q60" t="str">
            <v>11</v>
          </cell>
          <cell r="R60" t="str">
            <v>Servicios Sociales y Personales</v>
          </cell>
        </row>
        <row r="61">
          <cell r="A61" t="str">
            <v>CEI</v>
          </cell>
          <cell r="B61" t="str">
            <v>Microe_</v>
          </cell>
          <cell r="C61">
            <v>511</v>
          </cell>
          <cell r="D61">
            <v>12</v>
          </cell>
          <cell r="E61">
            <v>11</v>
          </cell>
          <cell r="F61" t="str">
            <v>Recursos</v>
          </cell>
          <cell r="G61">
            <v>32</v>
          </cell>
          <cell r="H61">
            <v>31</v>
          </cell>
          <cell r="I61" t="str">
            <v>JPT</v>
          </cell>
          <cell r="J61">
            <v>549237.61939809297</v>
          </cell>
          <cell r="K61">
            <v>30</v>
          </cell>
          <cell r="L61" t="str">
            <v>2000</v>
          </cell>
          <cell r="M61" t="str">
            <v>Salud privada</v>
          </cell>
          <cell r="N61" t="str">
            <v>Producción Sect. Institucionales</v>
          </cell>
          <cell r="O61" t="str">
            <v>Producción bruta</v>
          </cell>
          <cell r="P61" t="str">
            <v>Hogares</v>
          </cell>
          <cell r="Q61" t="str">
            <v>11</v>
          </cell>
          <cell r="R61" t="str">
            <v>Servicios Sociales y Personales</v>
          </cell>
        </row>
        <row r="62">
          <cell r="A62" t="str">
            <v>CEI</v>
          </cell>
          <cell r="B62" t="str">
            <v>Microe_</v>
          </cell>
          <cell r="C62">
            <v>511</v>
          </cell>
          <cell r="D62">
            <v>12</v>
          </cell>
          <cell r="E62">
            <v>11</v>
          </cell>
          <cell r="F62" t="str">
            <v>Recursos</v>
          </cell>
          <cell r="G62">
            <v>32</v>
          </cell>
          <cell r="H62">
            <v>31</v>
          </cell>
          <cell r="I62" t="str">
            <v>JPT</v>
          </cell>
          <cell r="J62">
            <v>286736.60295523499</v>
          </cell>
          <cell r="K62">
            <v>31</v>
          </cell>
          <cell r="L62" t="str">
            <v>2000</v>
          </cell>
          <cell r="M62" t="str">
            <v>Esparcimiento y Ss. Diversos</v>
          </cell>
          <cell r="N62" t="str">
            <v>Producción Sect. Institucionales</v>
          </cell>
          <cell r="O62" t="str">
            <v>Producción bruta</v>
          </cell>
          <cell r="P62" t="str">
            <v>Hogares</v>
          </cell>
          <cell r="Q62" t="str">
            <v>11</v>
          </cell>
          <cell r="R62" t="str">
            <v>Servicios Sociales y Personales</v>
          </cell>
        </row>
        <row r="63">
          <cell r="A63" t="str">
            <v>CEI</v>
          </cell>
          <cell r="B63" t="str">
            <v>Microe_</v>
          </cell>
          <cell r="C63">
            <v>511</v>
          </cell>
          <cell r="D63">
            <v>12</v>
          </cell>
          <cell r="E63">
            <v>21</v>
          </cell>
          <cell r="F63" t="str">
            <v>Empleos</v>
          </cell>
          <cell r="G63">
            <v>6111</v>
          </cell>
          <cell r="H63">
            <v>31</v>
          </cell>
          <cell r="I63" t="str">
            <v>JPT</v>
          </cell>
          <cell r="J63">
            <v>407399.56879472698</v>
          </cell>
          <cell r="K63">
            <v>1</v>
          </cell>
          <cell r="L63" t="str">
            <v>2000</v>
          </cell>
          <cell r="M63" t="str">
            <v>Agropecuario Silvícola</v>
          </cell>
          <cell r="N63" t="str">
            <v>Producción Sect. Institucionales</v>
          </cell>
          <cell r="O63" t="str">
            <v>Consumo intermedio</v>
          </cell>
          <cell r="P63" t="str">
            <v>Hogares</v>
          </cell>
          <cell r="Q63" t="str">
            <v>1</v>
          </cell>
          <cell r="R63" t="str">
            <v>Agropecuario Silvícola</v>
          </cell>
        </row>
        <row r="64">
          <cell r="A64" t="str">
            <v>CEI</v>
          </cell>
          <cell r="B64" t="str">
            <v>Microe_</v>
          </cell>
          <cell r="C64">
            <v>511</v>
          </cell>
          <cell r="D64">
            <v>12</v>
          </cell>
          <cell r="E64">
            <v>21</v>
          </cell>
          <cell r="F64" t="str">
            <v>Empleos</v>
          </cell>
          <cell r="G64">
            <v>6111</v>
          </cell>
          <cell r="H64">
            <v>31</v>
          </cell>
          <cell r="I64" t="str">
            <v>JPT</v>
          </cell>
          <cell r="J64">
            <v>53298.716174666697</v>
          </cell>
          <cell r="K64">
            <v>6</v>
          </cell>
          <cell r="L64" t="str">
            <v>2000</v>
          </cell>
          <cell r="M64" t="str">
            <v>Industria Alimenticia</v>
          </cell>
          <cell r="N64" t="str">
            <v>Producción Sect. Institucionales</v>
          </cell>
          <cell r="O64" t="str">
            <v>Consumo intermedio</v>
          </cell>
          <cell r="P64" t="str">
            <v>Hogares</v>
          </cell>
          <cell r="Q64" t="str">
            <v>4</v>
          </cell>
          <cell r="R64" t="str">
            <v>Industria Manufacturera</v>
          </cell>
        </row>
        <row r="65">
          <cell r="A65" t="str">
            <v>CEI</v>
          </cell>
          <cell r="B65" t="str">
            <v>Microe_</v>
          </cell>
          <cell r="C65">
            <v>511</v>
          </cell>
          <cell r="D65">
            <v>12</v>
          </cell>
          <cell r="E65">
            <v>21</v>
          </cell>
          <cell r="F65" t="str">
            <v>Empleos</v>
          </cell>
          <cell r="G65">
            <v>6111</v>
          </cell>
          <cell r="H65">
            <v>31</v>
          </cell>
          <cell r="I65" t="str">
            <v>JPT</v>
          </cell>
          <cell r="J65">
            <v>12238.1226908641</v>
          </cell>
          <cell r="K65">
            <v>9</v>
          </cell>
          <cell r="L65" t="str">
            <v>2000</v>
          </cell>
          <cell r="M65" t="str">
            <v>Textil, Cuero y Calzado</v>
          </cell>
          <cell r="N65" t="str">
            <v>Producción Sect. Institucionales</v>
          </cell>
          <cell r="O65" t="str">
            <v>Consumo intermedio</v>
          </cell>
          <cell r="P65" t="str">
            <v>Hogares</v>
          </cell>
          <cell r="Q65" t="str">
            <v>4</v>
          </cell>
          <cell r="R65" t="str">
            <v>Industria Manufacturera</v>
          </cell>
        </row>
        <row r="66">
          <cell r="A66" t="str">
            <v>CEI</v>
          </cell>
          <cell r="B66" t="str">
            <v>Microe_</v>
          </cell>
          <cell r="C66">
            <v>511</v>
          </cell>
          <cell r="D66">
            <v>12</v>
          </cell>
          <cell r="E66">
            <v>21</v>
          </cell>
          <cell r="F66" t="str">
            <v>Empleos</v>
          </cell>
          <cell r="G66">
            <v>6111</v>
          </cell>
          <cell r="H66">
            <v>31</v>
          </cell>
          <cell r="I66" t="str">
            <v>JPT</v>
          </cell>
          <cell r="J66">
            <v>29474.054303975001</v>
          </cell>
          <cell r="K66">
            <v>10</v>
          </cell>
          <cell r="L66" t="str">
            <v>2000</v>
          </cell>
          <cell r="M66" t="str">
            <v>Madera, Papel, Imprentas y Muebles</v>
          </cell>
          <cell r="N66" t="str">
            <v>Producción Sect. Institucionales</v>
          </cell>
          <cell r="O66" t="str">
            <v>Consumo intermedio</v>
          </cell>
          <cell r="P66" t="str">
            <v>Hogares</v>
          </cell>
          <cell r="Q66" t="str">
            <v>4</v>
          </cell>
          <cell r="R66" t="str">
            <v>Industria Manufacturera</v>
          </cell>
        </row>
        <row r="67">
          <cell r="A67" t="str">
            <v>CEI</v>
          </cell>
          <cell r="B67" t="str">
            <v>Microe_</v>
          </cell>
          <cell r="C67">
            <v>511</v>
          </cell>
          <cell r="D67">
            <v>12</v>
          </cell>
          <cell r="E67">
            <v>21</v>
          </cell>
          <cell r="F67" t="str">
            <v>Empleos</v>
          </cell>
          <cell r="G67">
            <v>6111</v>
          </cell>
          <cell r="H67">
            <v>31</v>
          </cell>
          <cell r="I67" t="str">
            <v>JPT</v>
          </cell>
          <cell r="J67">
            <v>10451.598469643201</v>
          </cell>
          <cell r="K67">
            <v>12</v>
          </cell>
          <cell r="L67" t="str">
            <v>2000</v>
          </cell>
          <cell r="M67" t="str">
            <v>Químicos, Caucho y Plástico</v>
          </cell>
          <cell r="N67" t="str">
            <v>Producción Sect. Institucionales</v>
          </cell>
          <cell r="O67" t="str">
            <v>Consumo intermedio</v>
          </cell>
          <cell r="P67" t="str">
            <v>Hogares</v>
          </cell>
          <cell r="Q67" t="str">
            <v>4</v>
          </cell>
          <cell r="R67" t="str">
            <v>Industria Manufacturera</v>
          </cell>
        </row>
        <row r="68">
          <cell r="A68" t="str">
            <v>CEI</v>
          </cell>
          <cell r="B68" t="str">
            <v>Microe_</v>
          </cell>
          <cell r="C68">
            <v>511</v>
          </cell>
          <cell r="D68">
            <v>12</v>
          </cell>
          <cell r="E68">
            <v>21</v>
          </cell>
          <cell r="F68" t="str">
            <v>Empleos</v>
          </cell>
          <cell r="G68">
            <v>6111</v>
          </cell>
          <cell r="H68">
            <v>31</v>
          </cell>
          <cell r="I68" t="str">
            <v>JPT</v>
          </cell>
          <cell r="J68">
            <v>5844.7117749118897</v>
          </cell>
          <cell r="K68">
            <v>13</v>
          </cell>
          <cell r="L68" t="str">
            <v>2000</v>
          </cell>
          <cell r="M68" t="str">
            <v>Vidrio y Otros Minerales</v>
          </cell>
          <cell r="N68" t="str">
            <v>Producción Sect. Institucionales</v>
          </cell>
          <cell r="O68" t="str">
            <v>Consumo intermedio</v>
          </cell>
          <cell r="P68" t="str">
            <v>Hogares</v>
          </cell>
          <cell r="Q68" t="str">
            <v>4</v>
          </cell>
          <cell r="R68" t="str">
            <v>Industria Manufacturera</v>
          </cell>
        </row>
        <row r="69">
          <cell r="A69" t="str">
            <v>CEI</v>
          </cell>
          <cell r="B69" t="str">
            <v>Microe_</v>
          </cell>
          <cell r="C69">
            <v>511</v>
          </cell>
          <cell r="D69">
            <v>12</v>
          </cell>
          <cell r="E69">
            <v>21</v>
          </cell>
          <cell r="F69" t="str">
            <v>Empleos</v>
          </cell>
          <cell r="G69">
            <v>6111</v>
          </cell>
          <cell r="H69">
            <v>31</v>
          </cell>
          <cell r="I69" t="str">
            <v>JPT</v>
          </cell>
          <cell r="J69">
            <v>39265.0427363938</v>
          </cell>
          <cell r="K69">
            <v>14</v>
          </cell>
          <cell r="L69" t="str">
            <v>2000</v>
          </cell>
          <cell r="M69" t="str">
            <v>Otras Manufactureras</v>
          </cell>
          <cell r="N69" t="str">
            <v>Producción Sect. Institucionales</v>
          </cell>
          <cell r="O69" t="str">
            <v>Consumo intermedio</v>
          </cell>
          <cell r="P69" t="str">
            <v>Hogares</v>
          </cell>
          <cell r="Q69" t="str">
            <v>4</v>
          </cell>
          <cell r="R69" t="str">
            <v>Industria Manufacturera</v>
          </cell>
        </row>
        <row r="70">
          <cell r="A70" t="str">
            <v>CEI</v>
          </cell>
          <cell r="B70" t="str">
            <v>Microe_</v>
          </cell>
          <cell r="C70">
            <v>511</v>
          </cell>
          <cell r="D70">
            <v>12</v>
          </cell>
          <cell r="E70">
            <v>21</v>
          </cell>
          <cell r="F70" t="str">
            <v>Empleos</v>
          </cell>
          <cell r="G70">
            <v>6111</v>
          </cell>
          <cell r="H70">
            <v>31</v>
          </cell>
          <cell r="I70" t="str">
            <v>JPT</v>
          </cell>
          <cell r="J70">
            <v>241996.08246458301</v>
          </cell>
          <cell r="K70">
            <v>16</v>
          </cell>
          <cell r="L70" t="str">
            <v>2000</v>
          </cell>
          <cell r="M70" t="str">
            <v>Construcción</v>
          </cell>
          <cell r="N70" t="str">
            <v>Producción Sect. Institucionales</v>
          </cell>
          <cell r="O70" t="str">
            <v>Consumo intermedio</v>
          </cell>
          <cell r="P70" t="str">
            <v>Hogares</v>
          </cell>
          <cell r="Q70" t="str">
            <v>6</v>
          </cell>
          <cell r="R70" t="str">
            <v>Construcción</v>
          </cell>
        </row>
        <row r="71">
          <cell r="A71" t="str">
            <v>CEI</v>
          </cell>
          <cell r="B71" t="str">
            <v>Microe_</v>
          </cell>
          <cell r="C71">
            <v>511</v>
          </cell>
          <cell r="D71">
            <v>12</v>
          </cell>
          <cell r="E71">
            <v>21</v>
          </cell>
          <cell r="F71" t="str">
            <v>Empleos</v>
          </cell>
          <cell r="G71">
            <v>6111</v>
          </cell>
          <cell r="H71">
            <v>31</v>
          </cell>
          <cell r="I71" t="str">
            <v>JPT</v>
          </cell>
          <cell r="J71">
            <v>138377.88633188501</v>
          </cell>
          <cell r="K71">
            <v>17</v>
          </cell>
          <cell r="L71" t="str">
            <v>2000</v>
          </cell>
          <cell r="M71" t="str">
            <v>Comercio</v>
          </cell>
          <cell r="N71" t="str">
            <v>Producción Sect. Institucionales</v>
          </cell>
          <cell r="O71" t="str">
            <v>Consumo intermedio</v>
          </cell>
          <cell r="P71" t="str">
            <v>Hogares</v>
          </cell>
          <cell r="Q71" t="str">
            <v>7</v>
          </cell>
          <cell r="R71" t="str">
            <v>Comercio, Hoteles y Restaurantes</v>
          </cell>
        </row>
        <row r="72">
          <cell r="A72" t="str">
            <v>CEI</v>
          </cell>
          <cell r="B72" t="str">
            <v>Microe_</v>
          </cell>
          <cell r="C72">
            <v>511</v>
          </cell>
          <cell r="D72">
            <v>12</v>
          </cell>
          <cell r="E72">
            <v>21</v>
          </cell>
          <cell r="F72" t="str">
            <v>Empleos</v>
          </cell>
          <cell r="G72">
            <v>6111</v>
          </cell>
          <cell r="H72">
            <v>31</v>
          </cell>
          <cell r="I72" t="str">
            <v>JPT</v>
          </cell>
          <cell r="J72">
            <v>54825.707915795501</v>
          </cell>
          <cell r="K72">
            <v>18</v>
          </cell>
          <cell r="L72" t="str">
            <v>2000</v>
          </cell>
          <cell r="M72" t="str">
            <v>Hoteles y Restaurantes</v>
          </cell>
          <cell r="N72" t="str">
            <v>Producción Sect. Institucionales</v>
          </cell>
          <cell r="O72" t="str">
            <v>Consumo intermedio</v>
          </cell>
          <cell r="P72" t="str">
            <v>Hogares</v>
          </cell>
          <cell r="Q72" t="str">
            <v>7</v>
          </cell>
          <cell r="R72" t="str">
            <v>Comercio, Hoteles y Restaurantes</v>
          </cell>
        </row>
        <row r="73">
          <cell r="A73" t="str">
            <v>CEI</v>
          </cell>
          <cell r="B73" t="str">
            <v>Microe_</v>
          </cell>
          <cell r="C73">
            <v>511</v>
          </cell>
          <cell r="D73">
            <v>12</v>
          </cell>
          <cell r="E73">
            <v>21</v>
          </cell>
          <cell r="F73" t="str">
            <v>Empleos</v>
          </cell>
          <cell r="G73">
            <v>6111</v>
          </cell>
          <cell r="H73">
            <v>31</v>
          </cell>
          <cell r="I73" t="str">
            <v>JPT</v>
          </cell>
          <cell r="J73">
            <v>601138.43588002003</v>
          </cell>
          <cell r="K73">
            <v>19</v>
          </cell>
          <cell r="L73" t="str">
            <v>2000</v>
          </cell>
          <cell r="M73" t="str">
            <v>Transportes</v>
          </cell>
          <cell r="N73" t="str">
            <v>Producción Sect. Institucionales</v>
          </cell>
          <cell r="O73" t="str">
            <v>Consumo intermedio</v>
          </cell>
          <cell r="P73" t="str">
            <v>Hogares</v>
          </cell>
          <cell r="Q73" t="str">
            <v>8</v>
          </cell>
          <cell r="R73" t="str">
            <v>Transporte y Comunicaciones</v>
          </cell>
        </row>
        <row r="74">
          <cell r="A74" t="str">
            <v>CEI</v>
          </cell>
          <cell r="B74" t="str">
            <v>Microe_</v>
          </cell>
          <cell r="C74">
            <v>511</v>
          </cell>
          <cell r="D74">
            <v>12</v>
          </cell>
          <cell r="E74">
            <v>21</v>
          </cell>
          <cell r="F74" t="str">
            <v>Empleos</v>
          </cell>
          <cell r="G74">
            <v>6111</v>
          </cell>
          <cell r="H74">
            <v>31</v>
          </cell>
          <cell r="I74" t="str">
            <v>JPT</v>
          </cell>
          <cell r="J74">
            <v>5386.5358702897902</v>
          </cell>
          <cell r="K74">
            <v>20</v>
          </cell>
          <cell r="L74" t="str">
            <v>2000</v>
          </cell>
          <cell r="M74" t="str">
            <v>Comunicaciones</v>
          </cell>
          <cell r="N74" t="str">
            <v>Producción Sect. Institucionales</v>
          </cell>
          <cell r="O74" t="str">
            <v>Consumo intermedio</v>
          </cell>
          <cell r="P74" t="str">
            <v>Hogares</v>
          </cell>
          <cell r="Q74" t="str">
            <v>8</v>
          </cell>
          <cell r="R74" t="str">
            <v>Transporte y Comunicaciones</v>
          </cell>
        </row>
        <row r="75">
          <cell r="A75" t="str">
            <v>CEI</v>
          </cell>
          <cell r="B75" t="str">
            <v>Microe_</v>
          </cell>
          <cell r="C75">
            <v>511</v>
          </cell>
          <cell r="D75">
            <v>12</v>
          </cell>
          <cell r="E75">
            <v>21</v>
          </cell>
          <cell r="F75" t="str">
            <v>Empleos</v>
          </cell>
          <cell r="G75">
            <v>6111</v>
          </cell>
          <cell r="H75">
            <v>31</v>
          </cell>
          <cell r="I75" t="str">
            <v>JPT</v>
          </cell>
          <cell r="J75">
            <v>8353.2108166340204</v>
          </cell>
          <cell r="K75">
            <v>23</v>
          </cell>
          <cell r="L75" t="str">
            <v>2000</v>
          </cell>
          <cell r="M75" t="str">
            <v>Actividades inmobiliarias</v>
          </cell>
          <cell r="N75" t="str">
            <v>Producción Sect. Institucionales</v>
          </cell>
          <cell r="O75" t="str">
            <v>Consumo intermedio</v>
          </cell>
          <cell r="P75" t="str">
            <v>Hogares</v>
          </cell>
          <cell r="Q75" t="str">
            <v>9</v>
          </cell>
          <cell r="R75" t="str">
            <v>Servicios Financieros y Empresariales</v>
          </cell>
        </row>
        <row r="76">
          <cell r="A76" t="str">
            <v>CEI</v>
          </cell>
          <cell r="B76" t="str">
            <v>Microe_</v>
          </cell>
          <cell r="C76">
            <v>511</v>
          </cell>
          <cell r="D76">
            <v>12</v>
          </cell>
          <cell r="E76">
            <v>21</v>
          </cell>
          <cell r="F76" t="str">
            <v>Empleos</v>
          </cell>
          <cell r="G76">
            <v>6111</v>
          </cell>
          <cell r="H76">
            <v>31</v>
          </cell>
          <cell r="I76" t="str">
            <v>JPT</v>
          </cell>
          <cell r="J76">
            <v>169338.429049442</v>
          </cell>
          <cell r="K76">
            <v>24</v>
          </cell>
          <cell r="L76" t="str">
            <v>2000</v>
          </cell>
          <cell r="M76" t="str">
            <v>Activ. de Ss. Empresariales</v>
          </cell>
          <cell r="N76" t="str">
            <v>Producción Sect. Institucionales</v>
          </cell>
          <cell r="O76" t="str">
            <v>Consumo intermedio</v>
          </cell>
          <cell r="P76" t="str">
            <v>Hogares</v>
          </cell>
          <cell r="Q76" t="str">
            <v>9</v>
          </cell>
          <cell r="R76" t="str">
            <v>Servicios Financieros y Empresariales</v>
          </cell>
        </row>
        <row r="77">
          <cell r="A77" t="str">
            <v>CEI</v>
          </cell>
          <cell r="B77" t="str">
            <v>Microe_</v>
          </cell>
          <cell r="C77">
            <v>511</v>
          </cell>
          <cell r="D77">
            <v>12</v>
          </cell>
          <cell r="E77">
            <v>21</v>
          </cell>
          <cell r="F77" t="str">
            <v>Empleos</v>
          </cell>
          <cell r="G77">
            <v>6111</v>
          </cell>
          <cell r="H77">
            <v>31</v>
          </cell>
          <cell r="I77" t="str">
            <v>JPT</v>
          </cell>
          <cell r="J77">
            <v>3063.6913696500301</v>
          </cell>
          <cell r="K77">
            <v>28</v>
          </cell>
          <cell r="L77" t="str">
            <v>2000</v>
          </cell>
          <cell r="M77" t="str">
            <v>Educación privada</v>
          </cell>
          <cell r="N77" t="str">
            <v>Producción Sect. Institucionales</v>
          </cell>
          <cell r="O77" t="str">
            <v>Consumo intermedio</v>
          </cell>
          <cell r="P77" t="str">
            <v>Hogares</v>
          </cell>
          <cell r="Q77" t="str">
            <v>11</v>
          </cell>
          <cell r="R77" t="str">
            <v>Servicios Sociales y Personales</v>
          </cell>
        </row>
        <row r="78">
          <cell r="A78" t="str">
            <v>CEI</v>
          </cell>
          <cell r="B78" t="str">
            <v>Microe_</v>
          </cell>
          <cell r="C78">
            <v>511</v>
          </cell>
          <cell r="D78">
            <v>12</v>
          </cell>
          <cell r="E78">
            <v>21</v>
          </cell>
          <cell r="F78" t="str">
            <v>Empleos</v>
          </cell>
          <cell r="G78">
            <v>6111</v>
          </cell>
          <cell r="H78">
            <v>31</v>
          </cell>
          <cell r="I78" t="str">
            <v>JPT</v>
          </cell>
          <cell r="J78">
            <v>83530.421298338901</v>
          </cell>
          <cell r="K78">
            <v>30</v>
          </cell>
          <cell r="L78" t="str">
            <v>2000</v>
          </cell>
          <cell r="M78" t="str">
            <v>Salud privada</v>
          </cell>
          <cell r="N78" t="str">
            <v>Producción Sect. Institucionales</v>
          </cell>
          <cell r="O78" t="str">
            <v>Consumo intermedio</v>
          </cell>
          <cell r="P78" t="str">
            <v>Hogares</v>
          </cell>
          <cell r="Q78" t="str">
            <v>11</v>
          </cell>
          <cell r="R78" t="str">
            <v>Servicios Sociales y Personales</v>
          </cell>
        </row>
        <row r="79">
          <cell r="A79" t="str">
            <v>CEI</v>
          </cell>
          <cell r="B79" t="str">
            <v>Microe_</v>
          </cell>
          <cell r="C79">
            <v>511</v>
          </cell>
          <cell r="D79">
            <v>12</v>
          </cell>
          <cell r="E79">
            <v>21</v>
          </cell>
          <cell r="F79" t="str">
            <v>Empleos</v>
          </cell>
          <cell r="G79">
            <v>6111</v>
          </cell>
          <cell r="H79">
            <v>31</v>
          </cell>
          <cell r="I79" t="str">
            <v>JPT</v>
          </cell>
          <cell r="J79">
            <v>124758.88090030399</v>
          </cell>
          <cell r="K79">
            <v>31</v>
          </cell>
          <cell r="L79" t="str">
            <v>2000</v>
          </cell>
          <cell r="M79" t="str">
            <v>Esparcimiento y Ss. Diversos</v>
          </cell>
          <cell r="N79" t="str">
            <v>Producción Sect. Institucionales</v>
          </cell>
          <cell r="O79" t="str">
            <v>Consumo intermedio</v>
          </cell>
          <cell r="P79" t="str">
            <v>Hogares</v>
          </cell>
          <cell r="Q79" t="str">
            <v>11</v>
          </cell>
          <cell r="R79" t="str">
            <v>Servicios Sociales y Personales</v>
          </cell>
        </row>
        <row r="80">
          <cell r="A80" t="str">
            <v>CEI</v>
          </cell>
          <cell r="B80" t="str">
            <v>Microe_</v>
          </cell>
          <cell r="C80">
            <v>511</v>
          </cell>
          <cell r="D80">
            <v>12</v>
          </cell>
          <cell r="E80">
            <v>52</v>
          </cell>
          <cell r="F80" t="str">
            <v>Empleos</v>
          </cell>
          <cell r="H80">
            <v>31</v>
          </cell>
          <cell r="I80" t="str">
            <v>JPT</v>
          </cell>
          <cell r="J80">
            <v>79441.879561573398</v>
          </cell>
          <cell r="K80">
            <v>1</v>
          </cell>
          <cell r="L80" t="str">
            <v>2000</v>
          </cell>
          <cell r="M80" t="str">
            <v>Agropecuario Silvícola</v>
          </cell>
          <cell r="N80" t="str">
            <v>Producción Sect. Institucionales</v>
          </cell>
          <cell r="O80" t="str">
            <v>Consumo de capital fijo</v>
          </cell>
          <cell r="P80" t="str">
            <v>Hogares</v>
          </cell>
          <cell r="Q80" t="str">
            <v>1</v>
          </cell>
          <cell r="R80" t="str">
            <v>Agropecuario Silvícola</v>
          </cell>
        </row>
        <row r="81">
          <cell r="A81" t="str">
            <v>CEI</v>
          </cell>
          <cell r="B81" t="str">
            <v>Microe_</v>
          </cell>
          <cell r="C81">
            <v>511</v>
          </cell>
          <cell r="D81">
            <v>12</v>
          </cell>
          <cell r="E81">
            <v>52</v>
          </cell>
          <cell r="F81" t="str">
            <v>Empleos</v>
          </cell>
          <cell r="H81">
            <v>31</v>
          </cell>
          <cell r="I81" t="str">
            <v>JPT</v>
          </cell>
          <cell r="J81">
            <v>3394.8536166076201</v>
          </cell>
          <cell r="K81">
            <v>6</v>
          </cell>
          <cell r="L81" t="str">
            <v>2000</v>
          </cell>
          <cell r="M81" t="str">
            <v>Industria Alimenticia</v>
          </cell>
          <cell r="N81" t="str">
            <v>Producción Sect. Institucionales</v>
          </cell>
          <cell r="O81" t="str">
            <v>Consumo de capital fijo</v>
          </cell>
          <cell r="P81" t="str">
            <v>Hogares</v>
          </cell>
          <cell r="Q81" t="str">
            <v>4</v>
          </cell>
          <cell r="R81" t="str">
            <v>Industria Manufacturera</v>
          </cell>
        </row>
        <row r="82">
          <cell r="A82" t="str">
            <v>CEI</v>
          </cell>
          <cell r="B82" t="str">
            <v>Microe_</v>
          </cell>
          <cell r="C82">
            <v>511</v>
          </cell>
          <cell r="D82">
            <v>12</v>
          </cell>
          <cell r="E82">
            <v>52</v>
          </cell>
          <cell r="F82" t="str">
            <v>Empleos</v>
          </cell>
          <cell r="H82">
            <v>31</v>
          </cell>
          <cell r="I82" t="str">
            <v>JPT</v>
          </cell>
          <cell r="J82">
            <v>131.68867434964801</v>
          </cell>
          <cell r="K82">
            <v>9</v>
          </cell>
          <cell r="L82" t="str">
            <v>2000</v>
          </cell>
          <cell r="M82" t="str">
            <v>Textil, Cuero y Calzado</v>
          </cell>
          <cell r="N82" t="str">
            <v>Producción Sect. Institucionales</v>
          </cell>
          <cell r="O82" t="str">
            <v>Consumo de capital fijo</v>
          </cell>
          <cell r="P82" t="str">
            <v>Hogares</v>
          </cell>
          <cell r="Q82" t="str">
            <v>4</v>
          </cell>
          <cell r="R82" t="str">
            <v>Industria Manufacturera</v>
          </cell>
        </row>
        <row r="83">
          <cell r="A83" t="str">
            <v>CEI</v>
          </cell>
          <cell r="B83" t="str">
            <v>Microe_</v>
          </cell>
          <cell r="C83">
            <v>511</v>
          </cell>
          <cell r="D83">
            <v>12</v>
          </cell>
          <cell r="E83">
            <v>52</v>
          </cell>
          <cell r="F83" t="str">
            <v>Empleos</v>
          </cell>
          <cell r="H83">
            <v>31</v>
          </cell>
          <cell r="I83" t="str">
            <v>JPT</v>
          </cell>
          <cell r="J83">
            <v>4721.1914270202697</v>
          </cell>
          <cell r="K83">
            <v>10</v>
          </cell>
          <cell r="L83" t="str">
            <v>2000</v>
          </cell>
          <cell r="M83" t="str">
            <v>Madera, Papel, Imprentas y Muebles</v>
          </cell>
          <cell r="N83" t="str">
            <v>Producción Sect. Institucionales</v>
          </cell>
          <cell r="O83" t="str">
            <v>Consumo de capital fijo</v>
          </cell>
          <cell r="P83" t="str">
            <v>Hogares</v>
          </cell>
          <cell r="Q83" t="str">
            <v>4</v>
          </cell>
          <cell r="R83" t="str">
            <v>Industria Manufacturera</v>
          </cell>
        </row>
        <row r="84">
          <cell r="A84" t="str">
            <v>CEI</v>
          </cell>
          <cell r="B84" t="str">
            <v>Microe_</v>
          </cell>
          <cell r="C84">
            <v>511</v>
          </cell>
          <cell r="D84">
            <v>12</v>
          </cell>
          <cell r="E84">
            <v>52</v>
          </cell>
          <cell r="F84" t="str">
            <v>Empleos</v>
          </cell>
          <cell r="H84">
            <v>31</v>
          </cell>
          <cell r="I84" t="str">
            <v>JPT</v>
          </cell>
          <cell r="J84">
            <v>892.23905534950097</v>
          </cell>
          <cell r="K84">
            <v>12</v>
          </cell>
          <cell r="L84" t="str">
            <v>2000</v>
          </cell>
          <cell r="M84" t="str">
            <v>Químicos, Caucho y Plástico</v>
          </cell>
          <cell r="N84" t="str">
            <v>Producción Sect. Institucionales</v>
          </cell>
          <cell r="O84" t="str">
            <v>Consumo de capital fijo</v>
          </cell>
          <cell r="P84" t="str">
            <v>Hogares</v>
          </cell>
          <cell r="Q84" t="str">
            <v>4</v>
          </cell>
          <cell r="R84" t="str">
            <v>Industria Manufacturera</v>
          </cell>
        </row>
        <row r="85">
          <cell r="A85" t="str">
            <v>CEI</v>
          </cell>
          <cell r="B85" t="str">
            <v>Microe_</v>
          </cell>
          <cell r="C85">
            <v>511</v>
          </cell>
          <cell r="D85">
            <v>12</v>
          </cell>
          <cell r="E85">
            <v>52</v>
          </cell>
          <cell r="F85" t="str">
            <v>Empleos</v>
          </cell>
          <cell r="H85">
            <v>31</v>
          </cell>
          <cell r="I85" t="str">
            <v>JPT</v>
          </cell>
          <cell r="J85">
            <v>1873.5223891834801</v>
          </cell>
          <cell r="K85">
            <v>13</v>
          </cell>
          <cell r="L85" t="str">
            <v>2000</v>
          </cell>
          <cell r="M85" t="str">
            <v>Vidrio y Otros Minerales</v>
          </cell>
          <cell r="N85" t="str">
            <v>Producción Sect. Institucionales</v>
          </cell>
          <cell r="O85" t="str">
            <v>Consumo de capital fijo</v>
          </cell>
          <cell r="P85" t="str">
            <v>Hogares</v>
          </cell>
          <cell r="Q85" t="str">
            <v>4</v>
          </cell>
          <cell r="R85" t="str">
            <v>Industria Manufacturera</v>
          </cell>
        </row>
        <row r="86">
          <cell r="A86" t="str">
            <v>CEI</v>
          </cell>
          <cell r="B86" t="str">
            <v>Microe_</v>
          </cell>
          <cell r="C86">
            <v>511</v>
          </cell>
          <cell r="D86">
            <v>12</v>
          </cell>
          <cell r="E86">
            <v>52</v>
          </cell>
          <cell r="F86" t="str">
            <v>Empleos</v>
          </cell>
          <cell r="H86">
            <v>31</v>
          </cell>
          <cell r="I86" t="str">
            <v>JPT</v>
          </cell>
          <cell r="J86">
            <v>442.439249805126</v>
          </cell>
          <cell r="K86">
            <v>14</v>
          </cell>
          <cell r="L86" t="str">
            <v>2000</v>
          </cell>
          <cell r="M86" t="str">
            <v>Otras Manufactureras</v>
          </cell>
          <cell r="N86" t="str">
            <v>Producción Sect. Institucionales</v>
          </cell>
          <cell r="O86" t="str">
            <v>Consumo de capital fijo</v>
          </cell>
          <cell r="P86" t="str">
            <v>Hogares</v>
          </cell>
          <cell r="Q86" t="str">
            <v>4</v>
          </cell>
          <cell r="R86" t="str">
            <v>Industria Manufacturera</v>
          </cell>
        </row>
        <row r="87">
          <cell r="A87" t="str">
            <v>CEI</v>
          </cell>
          <cell r="B87" t="str">
            <v>Microe_</v>
          </cell>
          <cell r="C87">
            <v>511</v>
          </cell>
          <cell r="D87">
            <v>12</v>
          </cell>
          <cell r="E87">
            <v>52</v>
          </cell>
          <cell r="F87" t="str">
            <v>Empleos</v>
          </cell>
          <cell r="H87">
            <v>31</v>
          </cell>
          <cell r="I87" t="str">
            <v>JPT</v>
          </cell>
          <cell r="J87">
            <v>6960.61571065523</v>
          </cell>
          <cell r="K87">
            <v>16</v>
          </cell>
          <cell r="L87" t="str">
            <v>2000</v>
          </cell>
          <cell r="M87" t="str">
            <v>Construcción</v>
          </cell>
          <cell r="N87" t="str">
            <v>Producción Sect. Institucionales</v>
          </cell>
          <cell r="O87" t="str">
            <v>Consumo de capital fijo</v>
          </cell>
          <cell r="P87" t="str">
            <v>Hogares</v>
          </cell>
          <cell r="Q87" t="str">
            <v>6</v>
          </cell>
          <cell r="R87" t="str">
            <v>Construcción</v>
          </cell>
        </row>
        <row r="88">
          <cell r="A88" t="str">
            <v>CEI</v>
          </cell>
          <cell r="B88" t="str">
            <v>Microe_</v>
          </cell>
          <cell r="C88">
            <v>511</v>
          </cell>
          <cell r="D88">
            <v>12</v>
          </cell>
          <cell r="E88">
            <v>52</v>
          </cell>
          <cell r="F88" t="str">
            <v>Empleos</v>
          </cell>
          <cell r="H88">
            <v>31</v>
          </cell>
          <cell r="I88" t="str">
            <v>JPT</v>
          </cell>
          <cell r="J88">
            <v>36050.940022008603</v>
          </cell>
          <cell r="K88">
            <v>17</v>
          </cell>
          <cell r="L88" t="str">
            <v>2000</v>
          </cell>
          <cell r="M88" t="str">
            <v>Comercio</v>
          </cell>
          <cell r="N88" t="str">
            <v>Producción Sect. Institucionales</v>
          </cell>
          <cell r="O88" t="str">
            <v>Consumo de capital fijo</v>
          </cell>
          <cell r="P88" t="str">
            <v>Hogares</v>
          </cell>
          <cell r="Q88" t="str">
            <v>7</v>
          </cell>
          <cell r="R88" t="str">
            <v>Comercio, Hoteles y Restaurantes</v>
          </cell>
        </row>
        <row r="89">
          <cell r="A89" t="str">
            <v>CEI</v>
          </cell>
          <cell r="B89" t="str">
            <v>Microe_</v>
          </cell>
          <cell r="C89">
            <v>511</v>
          </cell>
          <cell r="D89">
            <v>12</v>
          </cell>
          <cell r="E89">
            <v>52</v>
          </cell>
          <cell r="F89" t="str">
            <v>Empleos</v>
          </cell>
          <cell r="H89">
            <v>31</v>
          </cell>
          <cell r="I89" t="str">
            <v>JPT</v>
          </cell>
          <cell r="J89">
            <v>6255.0134311942002</v>
          </cell>
          <cell r="K89">
            <v>18</v>
          </cell>
          <cell r="L89" t="str">
            <v>2000</v>
          </cell>
          <cell r="M89" t="str">
            <v>Hoteles y Restaurantes</v>
          </cell>
          <cell r="N89" t="str">
            <v>Producción Sect. Institucionales</v>
          </cell>
          <cell r="O89" t="str">
            <v>Consumo de capital fijo</v>
          </cell>
          <cell r="P89" t="str">
            <v>Hogares</v>
          </cell>
          <cell r="Q89" t="str">
            <v>7</v>
          </cell>
          <cell r="R89" t="str">
            <v>Comercio, Hoteles y Restaurantes</v>
          </cell>
        </row>
        <row r="90">
          <cell r="A90" t="str">
            <v>CEI</v>
          </cell>
          <cell r="B90" t="str">
            <v>Microe_</v>
          </cell>
          <cell r="C90">
            <v>511</v>
          </cell>
          <cell r="D90">
            <v>12</v>
          </cell>
          <cell r="E90">
            <v>52</v>
          </cell>
          <cell r="F90" t="str">
            <v>Empleos</v>
          </cell>
          <cell r="H90">
            <v>31</v>
          </cell>
          <cell r="I90" t="str">
            <v>JPT</v>
          </cell>
          <cell r="J90">
            <v>107729.59935587901</v>
          </cell>
          <cell r="K90">
            <v>19</v>
          </cell>
          <cell r="L90" t="str">
            <v>2000</v>
          </cell>
          <cell r="M90" t="str">
            <v>Transportes</v>
          </cell>
          <cell r="N90" t="str">
            <v>Producción Sect. Institucionales</v>
          </cell>
          <cell r="O90" t="str">
            <v>Consumo de capital fijo</v>
          </cell>
          <cell r="P90" t="str">
            <v>Hogares</v>
          </cell>
          <cell r="Q90" t="str">
            <v>8</v>
          </cell>
          <cell r="R90" t="str">
            <v>Transporte y Comunicaciones</v>
          </cell>
        </row>
        <row r="91">
          <cell r="A91" t="str">
            <v>CEI</v>
          </cell>
          <cell r="B91" t="str">
            <v>Microe_</v>
          </cell>
          <cell r="C91">
            <v>511</v>
          </cell>
          <cell r="D91">
            <v>12</v>
          </cell>
          <cell r="E91">
            <v>52</v>
          </cell>
          <cell r="F91" t="str">
            <v>Empleos</v>
          </cell>
          <cell r="H91">
            <v>31</v>
          </cell>
          <cell r="I91" t="str">
            <v>JPT</v>
          </cell>
          <cell r="J91">
            <v>38008.564382771103</v>
          </cell>
          <cell r="K91">
            <v>24</v>
          </cell>
          <cell r="L91" t="str">
            <v>2000</v>
          </cell>
          <cell r="M91" t="str">
            <v>Activ. de Ss. Empresariales</v>
          </cell>
          <cell r="N91" t="str">
            <v>Producción Sect. Institucionales</v>
          </cell>
          <cell r="O91" t="str">
            <v>Consumo de capital fijo</v>
          </cell>
          <cell r="P91" t="str">
            <v>Hogares</v>
          </cell>
          <cell r="Q91" t="str">
            <v>9</v>
          </cell>
          <cell r="R91" t="str">
            <v>Servicios Financieros y Empresariales</v>
          </cell>
        </row>
        <row r="92">
          <cell r="A92" t="str">
            <v>CEI</v>
          </cell>
          <cell r="B92" t="str">
            <v>Microe_</v>
          </cell>
          <cell r="C92">
            <v>511</v>
          </cell>
          <cell r="D92">
            <v>12</v>
          </cell>
          <cell r="E92">
            <v>52</v>
          </cell>
          <cell r="F92" t="str">
            <v>Empleos</v>
          </cell>
          <cell r="H92">
            <v>31</v>
          </cell>
          <cell r="I92" t="str">
            <v>JPT</v>
          </cell>
          <cell r="J92">
            <v>25619.152131211998</v>
          </cell>
          <cell r="K92">
            <v>30</v>
          </cell>
          <cell r="L92" t="str">
            <v>2000</v>
          </cell>
          <cell r="M92" t="str">
            <v>Salud privada</v>
          </cell>
          <cell r="N92" t="str">
            <v>Producción Sect. Institucionales</v>
          </cell>
          <cell r="O92" t="str">
            <v>Consumo de capital fijo</v>
          </cell>
          <cell r="P92" t="str">
            <v>Hogares</v>
          </cell>
          <cell r="Q92" t="str">
            <v>11</v>
          </cell>
          <cell r="R92" t="str">
            <v>Servicios Sociales y Personales</v>
          </cell>
        </row>
        <row r="93">
          <cell r="A93" t="str">
            <v>CEI</v>
          </cell>
          <cell r="B93" t="str">
            <v>Microe_</v>
          </cell>
          <cell r="C93">
            <v>511</v>
          </cell>
          <cell r="D93">
            <v>12</v>
          </cell>
          <cell r="E93">
            <v>52</v>
          </cell>
          <cell r="F93" t="str">
            <v>Empleos</v>
          </cell>
          <cell r="H93">
            <v>31</v>
          </cell>
          <cell r="I93" t="str">
            <v>JPT</v>
          </cell>
          <cell r="J93">
            <v>19945.5921750663</v>
          </cell>
          <cell r="K93">
            <v>31</v>
          </cell>
          <cell r="L93" t="str">
            <v>2000</v>
          </cell>
          <cell r="M93" t="str">
            <v>Esparcimiento y Ss. Diversos</v>
          </cell>
          <cell r="N93" t="str">
            <v>Producción Sect. Institucionales</v>
          </cell>
          <cell r="O93" t="str">
            <v>Consumo de capital fijo</v>
          </cell>
          <cell r="P93" t="str">
            <v>Hogares</v>
          </cell>
          <cell r="Q93" t="str">
            <v>11</v>
          </cell>
          <cell r="R93" t="str">
            <v>Servicios Sociales y Personales</v>
          </cell>
        </row>
        <row r="94">
          <cell r="A94" t="str">
            <v>CEI</v>
          </cell>
          <cell r="B94" t="str">
            <v>Microe_</v>
          </cell>
          <cell r="C94">
            <v>511</v>
          </cell>
          <cell r="D94">
            <v>12</v>
          </cell>
          <cell r="E94">
            <v>411</v>
          </cell>
          <cell r="F94" t="str">
            <v>Empleos</v>
          </cell>
          <cell r="H94">
            <v>31</v>
          </cell>
          <cell r="I94" t="str">
            <v>JPT</v>
          </cell>
          <cell r="J94">
            <v>220016.215945715</v>
          </cell>
          <cell r="K94">
            <v>1</v>
          </cell>
          <cell r="L94" t="str">
            <v>2000</v>
          </cell>
          <cell r="M94" t="str">
            <v>Agropecuario Silvícola</v>
          </cell>
          <cell r="N94" t="str">
            <v>Producción Sect. Institucionales</v>
          </cell>
          <cell r="O94" t="str">
            <v>Remuneraciones</v>
          </cell>
          <cell r="P94" t="str">
            <v>Hogares</v>
          </cell>
          <cell r="Q94" t="str">
            <v>1</v>
          </cell>
          <cell r="R94" t="str">
            <v>Agropecuario Silvícola</v>
          </cell>
        </row>
        <row r="95">
          <cell r="A95" t="str">
            <v>CEI</v>
          </cell>
          <cell r="B95" t="str">
            <v>Microe_</v>
          </cell>
          <cell r="C95">
            <v>511</v>
          </cell>
          <cell r="D95">
            <v>12</v>
          </cell>
          <cell r="E95">
            <v>411</v>
          </cell>
          <cell r="F95" t="str">
            <v>Empleos</v>
          </cell>
          <cell r="H95">
            <v>31</v>
          </cell>
          <cell r="I95" t="str">
            <v>JPT</v>
          </cell>
          <cell r="J95">
            <v>10616.7599922587</v>
          </cell>
          <cell r="K95">
            <v>6</v>
          </cell>
          <cell r="L95" t="str">
            <v>2000</v>
          </cell>
          <cell r="M95" t="str">
            <v>Industria Alimenticia</v>
          </cell>
          <cell r="N95" t="str">
            <v>Producción Sect. Institucionales</v>
          </cell>
          <cell r="O95" t="str">
            <v>Remuneraciones</v>
          </cell>
          <cell r="P95" t="str">
            <v>Hogares</v>
          </cell>
          <cell r="Q95" t="str">
            <v>4</v>
          </cell>
          <cell r="R95" t="str">
            <v>Industria Manufacturera</v>
          </cell>
        </row>
        <row r="96">
          <cell r="A96" t="str">
            <v>CEI</v>
          </cell>
          <cell r="B96" t="str">
            <v>Microe_</v>
          </cell>
          <cell r="C96">
            <v>511</v>
          </cell>
          <cell r="D96">
            <v>12</v>
          </cell>
          <cell r="E96">
            <v>411</v>
          </cell>
          <cell r="F96" t="str">
            <v>Empleos</v>
          </cell>
          <cell r="H96">
            <v>31</v>
          </cell>
          <cell r="I96" t="str">
            <v>JPT</v>
          </cell>
          <cell r="J96">
            <v>4431.7881219969904</v>
          </cell>
          <cell r="K96">
            <v>9</v>
          </cell>
          <cell r="L96" t="str">
            <v>2000</v>
          </cell>
          <cell r="M96" t="str">
            <v>Textil, Cuero y Calzado</v>
          </cell>
          <cell r="N96" t="str">
            <v>Producción Sect. Institucionales</v>
          </cell>
          <cell r="O96" t="str">
            <v>Remuneraciones</v>
          </cell>
          <cell r="P96" t="str">
            <v>Hogares</v>
          </cell>
          <cell r="Q96" t="str">
            <v>4</v>
          </cell>
          <cell r="R96" t="str">
            <v>Industria Manufacturera</v>
          </cell>
        </row>
        <row r="97">
          <cell r="A97" t="str">
            <v>CEI</v>
          </cell>
          <cell r="B97" t="str">
            <v>Microe_</v>
          </cell>
          <cell r="C97">
            <v>511</v>
          </cell>
          <cell r="D97">
            <v>12</v>
          </cell>
          <cell r="E97">
            <v>411</v>
          </cell>
          <cell r="F97" t="str">
            <v>Empleos</v>
          </cell>
          <cell r="H97">
            <v>31</v>
          </cell>
          <cell r="I97" t="str">
            <v>JPT</v>
          </cell>
          <cell r="J97">
            <v>12688.4823404814</v>
          </cell>
          <cell r="K97">
            <v>10</v>
          </cell>
          <cell r="L97" t="str">
            <v>2000</v>
          </cell>
          <cell r="M97" t="str">
            <v>Madera, Papel, Imprentas y Muebles</v>
          </cell>
          <cell r="N97" t="str">
            <v>Producción Sect. Institucionales</v>
          </cell>
          <cell r="O97" t="str">
            <v>Remuneraciones</v>
          </cell>
          <cell r="P97" t="str">
            <v>Hogares</v>
          </cell>
          <cell r="Q97" t="str">
            <v>4</v>
          </cell>
          <cell r="R97" t="str">
            <v>Industria Manufacturera</v>
          </cell>
        </row>
        <row r="98">
          <cell r="A98" t="str">
            <v>CEI</v>
          </cell>
          <cell r="B98" t="str">
            <v>Microe_</v>
          </cell>
          <cell r="C98">
            <v>511</v>
          </cell>
          <cell r="D98">
            <v>12</v>
          </cell>
          <cell r="E98">
            <v>411</v>
          </cell>
          <cell r="F98" t="str">
            <v>Empleos</v>
          </cell>
          <cell r="H98">
            <v>31</v>
          </cell>
          <cell r="I98" t="str">
            <v>JPT</v>
          </cell>
          <cell r="J98">
            <v>3906.8109229209599</v>
          </cell>
          <cell r="K98">
            <v>12</v>
          </cell>
          <cell r="L98" t="str">
            <v>2000</v>
          </cell>
          <cell r="M98" t="str">
            <v>Químicos, Caucho y Plástico</v>
          </cell>
          <cell r="N98" t="str">
            <v>Producción Sect. Institucionales</v>
          </cell>
          <cell r="O98" t="str">
            <v>Remuneraciones</v>
          </cell>
          <cell r="P98" t="str">
            <v>Hogares</v>
          </cell>
          <cell r="Q98" t="str">
            <v>4</v>
          </cell>
          <cell r="R98" t="str">
            <v>Industria Manufacturera</v>
          </cell>
        </row>
        <row r="99">
          <cell r="A99" t="str">
            <v>CEI</v>
          </cell>
          <cell r="B99" t="str">
            <v>Microe_</v>
          </cell>
          <cell r="C99">
            <v>511</v>
          </cell>
          <cell r="D99">
            <v>12</v>
          </cell>
          <cell r="E99">
            <v>411</v>
          </cell>
          <cell r="F99" t="str">
            <v>Empleos</v>
          </cell>
          <cell r="H99">
            <v>31</v>
          </cell>
          <cell r="I99" t="str">
            <v>JPT</v>
          </cell>
          <cell r="J99">
            <v>2812.3785288529898</v>
          </cell>
          <cell r="K99">
            <v>13</v>
          </cell>
          <cell r="L99" t="str">
            <v>2000</v>
          </cell>
          <cell r="M99" t="str">
            <v>Vidrio y Otros Minerales</v>
          </cell>
          <cell r="N99" t="str">
            <v>Producción Sect. Institucionales</v>
          </cell>
          <cell r="O99" t="str">
            <v>Remuneraciones</v>
          </cell>
          <cell r="P99" t="str">
            <v>Hogares</v>
          </cell>
          <cell r="Q99" t="str">
            <v>4</v>
          </cell>
          <cell r="R99" t="str">
            <v>Industria Manufacturera</v>
          </cell>
        </row>
        <row r="100">
          <cell r="A100" t="str">
            <v>CEI</v>
          </cell>
          <cell r="B100" t="str">
            <v>Microe_</v>
          </cell>
          <cell r="C100">
            <v>511</v>
          </cell>
          <cell r="D100">
            <v>12</v>
          </cell>
          <cell r="E100">
            <v>411</v>
          </cell>
          <cell r="F100" t="str">
            <v>Empleos</v>
          </cell>
          <cell r="H100">
            <v>31</v>
          </cell>
          <cell r="I100" t="str">
            <v>JPT</v>
          </cell>
          <cell r="J100">
            <v>11459.7227802623</v>
          </cell>
          <cell r="K100">
            <v>14</v>
          </cell>
          <cell r="L100" t="str">
            <v>2000</v>
          </cell>
          <cell r="M100" t="str">
            <v>Otras Manufactureras</v>
          </cell>
          <cell r="N100" t="str">
            <v>Producción Sect. Institucionales</v>
          </cell>
          <cell r="O100" t="str">
            <v>Remuneraciones</v>
          </cell>
          <cell r="P100" t="str">
            <v>Hogares</v>
          </cell>
          <cell r="Q100" t="str">
            <v>4</v>
          </cell>
          <cell r="R100" t="str">
            <v>Industria Manufacturera</v>
          </cell>
        </row>
        <row r="101">
          <cell r="A101" t="str">
            <v>CEI</v>
          </cell>
          <cell r="B101" t="str">
            <v>Microe_</v>
          </cell>
          <cell r="C101">
            <v>511</v>
          </cell>
          <cell r="D101">
            <v>12</v>
          </cell>
          <cell r="E101">
            <v>411</v>
          </cell>
          <cell r="F101" t="str">
            <v>Empleos</v>
          </cell>
          <cell r="H101">
            <v>31</v>
          </cell>
          <cell r="I101" t="str">
            <v>JPT</v>
          </cell>
          <cell r="J101">
            <v>86477.938396679601</v>
          </cell>
          <cell r="K101">
            <v>16</v>
          </cell>
          <cell r="L101" t="str">
            <v>2000</v>
          </cell>
          <cell r="M101" t="str">
            <v>Construcción</v>
          </cell>
          <cell r="N101" t="str">
            <v>Producción Sect. Institucionales</v>
          </cell>
          <cell r="O101" t="str">
            <v>Remuneraciones</v>
          </cell>
          <cell r="P101" t="str">
            <v>Hogares</v>
          </cell>
          <cell r="Q101" t="str">
            <v>6</v>
          </cell>
          <cell r="R101" t="str">
            <v>Construcción</v>
          </cell>
        </row>
        <row r="102">
          <cell r="A102" t="str">
            <v>CEI</v>
          </cell>
          <cell r="B102" t="str">
            <v>Microe_</v>
          </cell>
          <cell r="C102">
            <v>511</v>
          </cell>
          <cell r="D102">
            <v>12</v>
          </cell>
          <cell r="E102">
            <v>411</v>
          </cell>
          <cell r="F102" t="str">
            <v>Empleos</v>
          </cell>
          <cell r="H102">
            <v>31</v>
          </cell>
          <cell r="I102" t="str">
            <v>JPT</v>
          </cell>
          <cell r="J102">
            <v>47579.136182758797</v>
          </cell>
          <cell r="K102">
            <v>17</v>
          </cell>
          <cell r="L102" t="str">
            <v>2000</v>
          </cell>
          <cell r="M102" t="str">
            <v>Comercio</v>
          </cell>
          <cell r="N102" t="str">
            <v>Producción Sect. Institucionales</v>
          </cell>
          <cell r="O102" t="str">
            <v>Remuneraciones</v>
          </cell>
          <cell r="P102" t="str">
            <v>Hogares</v>
          </cell>
          <cell r="Q102" t="str">
            <v>7</v>
          </cell>
          <cell r="R102" t="str">
            <v>Comercio, Hoteles y Restaurantes</v>
          </cell>
        </row>
        <row r="103">
          <cell r="A103" t="str">
            <v>CEI</v>
          </cell>
          <cell r="B103" t="str">
            <v>Microe_</v>
          </cell>
          <cell r="C103">
            <v>511</v>
          </cell>
          <cell r="D103">
            <v>12</v>
          </cell>
          <cell r="E103">
            <v>411</v>
          </cell>
          <cell r="F103" t="str">
            <v>Empleos</v>
          </cell>
          <cell r="H103">
            <v>31</v>
          </cell>
          <cell r="I103" t="str">
            <v>JPT</v>
          </cell>
          <cell r="J103">
            <v>15892.5202012149</v>
          </cell>
          <cell r="K103">
            <v>18</v>
          </cell>
          <cell r="L103" t="str">
            <v>2000</v>
          </cell>
          <cell r="M103" t="str">
            <v>Hoteles y Restaurantes</v>
          </cell>
          <cell r="N103" t="str">
            <v>Producción Sect. Institucionales</v>
          </cell>
          <cell r="O103" t="str">
            <v>Remuneraciones</v>
          </cell>
          <cell r="P103" t="str">
            <v>Hogares</v>
          </cell>
          <cell r="Q103" t="str">
            <v>7</v>
          </cell>
          <cell r="R103" t="str">
            <v>Comercio, Hoteles y Restaurantes</v>
          </cell>
        </row>
        <row r="104">
          <cell r="A104" t="str">
            <v>CEI</v>
          </cell>
          <cell r="B104" t="str">
            <v>Microe_</v>
          </cell>
          <cell r="C104">
            <v>511</v>
          </cell>
          <cell r="D104">
            <v>12</v>
          </cell>
          <cell r="E104">
            <v>411</v>
          </cell>
          <cell r="F104" t="str">
            <v>Empleos</v>
          </cell>
          <cell r="H104">
            <v>31</v>
          </cell>
          <cell r="I104" t="str">
            <v>JPT</v>
          </cell>
          <cell r="J104">
            <v>126815.85912479401</v>
          </cell>
          <cell r="K104">
            <v>19</v>
          </cell>
          <cell r="L104" t="str">
            <v>2000</v>
          </cell>
          <cell r="M104" t="str">
            <v>Transportes</v>
          </cell>
          <cell r="N104" t="str">
            <v>Producción Sect. Institucionales</v>
          </cell>
          <cell r="O104" t="str">
            <v>Remuneraciones</v>
          </cell>
          <cell r="P104" t="str">
            <v>Hogares</v>
          </cell>
          <cell r="Q104" t="str">
            <v>8</v>
          </cell>
          <cell r="R104" t="str">
            <v>Transporte y Comunicaciones</v>
          </cell>
        </row>
        <row r="105">
          <cell r="A105" t="str">
            <v>CEI</v>
          </cell>
          <cell r="B105" t="str">
            <v>Microe_</v>
          </cell>
          <cell r="C105">
            <v>511</v>
          </cell>
          <cell r="D105">
            <v>12</v>
          </cell>
          <cell r="E105">
            <v>411</v>
          </cell>
          <cell r="F105" t="str">
            <v>Empleos</v>
          </cell>
          <cell r="H105">
            <v>31</v>
          </cell>
          <cell r="I105" t="str">
            <v>JPT</v>
          </cell>
          <cell r="J105">
            <v>1973.7804683147201</v>
          </cell>
          <cell r="K105">
            <v>20</v>
          </cell>
          <cell r="L105" t="str">
            <v>2000</v>
          </cell>
          <cell r="M105" t="str">
            <v>Comunicaciones</v>
          </cell>
          <cell r="N105" t="str">
            <v>Producción Sect. Institucionales</v>
          </cell>
          <cell r="O105" t="str">
            <v>Remuneraciones</v>
          </cell>
          <cell r="P105" t="str">
            <v>Hogares</v>
          </cell>
          <cell r="Q105" t="str">
            <v>8</v>
          </cell>
          <cell r="R105" t="str">
            <v>Transporte y Comunicaciones</v>
          </cell>
        </row>
        <row r="106">
          <cell r="A106" t="str">
            <v>CEI</v>
          </cell>
          <cell r="B106" t="str">
            <v>Microe_</v>
          </cell>
          <cell r="C106">
            <v>511</v>
          </cell>
          <cell r="D106">
            <v>12</v>
          </cell>
          <cell r="E106">
            <v>411</v>
          </cell>
          <cell r="F106" t="str">
            <v>Empleos</v>
          </cell>
          <cell r="H106">
            <v>31</v>
          </cell>
          <cell r="I106" t="str">
            <v>JPT</v>
          </cell>
          <cell r="J106">
            <v>2539.4203794967798</v>
          </cell>
          <cell r="K106">
            <v>23</v>
          </cell>
          <cell r="L106" t="str">
            <v>2000</v>
          </cell>
          <cell r="M106" t="str">
            <v>Actividades inmobiliarias</v>
          </cell>
          <cell r="N106" t="str">
            <v>Producción Sect. Institucionales</v>
          </cell>
          <cell r="O106" t="str">
            <v>Remuneraciones</v>
          </cell>
          <cell r="P106" t="str">
            <v>Hogares</v>
          </cell>
          <cell r="Q106" t="str">
            <v>9</v>
          </cell>
          <cell r="R106" t="str">
            <v>Servicios Financieros y Empresariales</v>
          </cell>
        </row>
        <row r="107">
          <cell r="A107" t="str">
            <v>CEI</v>
          </cell>
          <cell r="B107" t="str">
            <v>Microe_</v>
          </cell>
          <cell r="C107">
            <v>511</v>
          </cell>
          <cell r="D107">
            <v>12</v>
          </cell>
          <cell r="E107">
            <v>411</v>
          </cell>
          <cell r="F107" t="str">
            <v>Empleos</v>
          </cell>
          <cell r="H107">
            <v>31</v>
          </cell>
          <cell r="I107" t="str">
            <v>JPT</v>
          </cell>
          <cell r="J107">
            <v>162769.35366543001</v>
          </cell>
          <cell r="K107">
            <v>24</v>
          </cell>
          <cell r="L107" t="str">
            <v>2000</v>
          </cell>
          <cell r="M107" t="str">
            <v>Activ. de Ss. Empresariales</v>
          </cell>
          <cell r="N107" t="str">
            <v>Producción Sect. Institucionales</v>
          </cell>
          <cell r="O107" t="str">
            <v>Remuneraciones</v>
          </cell>
          <cell r="P107" t="str">
            <v>Hogares</v>
          </cell>
          <cell r="Q107" t="str">
            <v>9</v>
          </cell>
          <cell r="R107" t="str">
            <v>Servicios Financieros y Empresariales</v>
          </cell>
        </row>
        <row r="108">
          <cell r="A108" t="str">
            <v>CEI</v>
          </cell>
          <cell r="B108" t="str">
            <v>Microe_</v>
          </cell>
          <cell r="C108">
            <v>511</v>
          </cell>
          <cell r="D108">
            <v>12</v>
          </cell>
          <cell r="E108">
            <v>411</v>
          </cell>
          <cell r="F108" t="str">
            <v>Empleos</v>
          </cell>
          <cell r="H108">
            <v>31</v>
          </cell>
          <cell r="I108" t="str">
            <v>JPT</v>
          </cell>
          <cell r="J108">
            <v>4600.1444093160699</v>
          </cell>
          <cell r="K108">
            <v>28</v>
          </cell>
          <cell r="L108" t="str">
            <v>2000</v>
          </cell>
          <cell r="M108" t="str">
            <v>Educación privada</v>
          </cell>
          <cell r="N108" t="str">
            <v>Producción Sect. Institucionales</v>
          </cell>
          <cell r="O108" t="str">
            <v>Remuneraciones</v>
          </cell>
          <cell r="P108" t="str">
            <v>Hogares</v>
          </cell>
          <cell r="Q108" t="str">
            <v>11</v>
          </cell>
          <cell r="R108" t="str">
            <v>Servicios Sociales y Personales</v>
          </cell>
        </row>
        <row r="109">
          <cell r="A109" t="str">
            <v>CEI</v>
          </cell>
          <cell r="B109" t="str">
            <v>Microe_</v>
          </cell>
          <cell r="C109">
            <v>511</v>
          </cell>
          <cell r="D109">
            <v>12</v>
          </cell>
          <cell r="E109">
            <v>411</v>
          </cell>
          <cell r="F109" t="str">
            <v>Empleos</v>
          </cell>
          <cell r="H109">
            <v>31</v>
          </cell>
          <cell r="I109" t="str">
            <v>JPT</v>
          </cell>
          <cell r="J109">
            <v>71362.5751771379</v>
          </cell>
          <cell r="K109">
            <v>30</v>
          </cell>
          <cell r="L109" t="str">
            <v>2000</v>
          </cell>
          <cell r="M109" t="str">
            <v>Salud privada</v>
          </cell>
          <cell r="N109" t="str">
            <v>Producción Sect. Institucionales</v>
          </cell>
          <cell r="O109" t="str">
            <v>Remuneraciones</v>
          </cell>
          <cell r="P109" t="str">
            <v>Hogares</v>
          </cell>
          <cell r="Q109" t="str">
            <v>11</v>
          </cell>
          <cell r="R109" t="str">
            <v>Servicios Sociales y Personales</v>
          </cell>
        </row>
        <row r="110">
          <cell r="A110" t="str">
            <v>CEI</v>
          </cell>
          <cell r="B110" t="str">
            <v>Microe_</v>
          </cell>
          <cell r="C110">
            <v>511</v>
          </cell>
          <cell r="D110">
            <v>12</v>
          </cell>
          <cell r="E110">
            <v>411</v>
          </cell>
          <cell r="F110" t="str">
            <v>Empleos</v>
          </cell>
          <cell r="H110">
            <v>31</v>
          </cell>
          <cell r="I110" t="str">
            <v>JPT</v>
          </cell>
          <cell r="J110">
            <v>117923.035740527</v>
          </cell>
          <cell r="K110">
            <v>31</v>
          </cell>
          <cell r="L110" t="str">
            <v>2000</v>
          </cell>
          <cell r="M110" t="str">
            <v>Esparcimiento y Ss. Diversos</v>
          </cell>
          <cell r="N110" t="str">
            <v>Producción Sect. Institucionales</v>
          </cell>
          <cell r="O110" t="str">
            <v>Remuneraciones</v>
          </cell>
          <cell r="P110" t="str">
            <v>Hogares</v>
          </cell>
          <cell r="Q110" t="str">
            <v>11</v>
          </cell>
          <cell r="R110" t="str">
            <v>Servicios Sociales y Personales</v>
          </cell>
        </row>
        <row r="111">
          <cell r="A111" t="str">
            <v>CEI</v>
          </cell>
          <cell r="B111" t="str">
            <v>Microe_</v>
          </cell>
          <cell r="C111">
            <v>511</v>
          </cell>
          <cell r="D111">
            <v>12</v>
          </cell>
          <cell r="E111">
            <v>412</v>
          </cell>
          <cell r="F111" t="str">
            <v>Empleos</v>
          </cell>
          <cell r="H111">
            <v>31</v>
          </cell>
          <cell r="I111" t="str">
            <v>JPT</v>
          </cell>
          <cell r="J111">
            <v>19062.4852007585</v>
          </cell>
          <cell r="K111">
            <v>1</v>
          </cell>
          <cell r="L111" t="str">
            <v>2000</v>
          </cell>
          <cell r="M111" t="str">
            <v>Agropecuario Silvícola</v>
          </cell>
          <cell r="N111" t="str">
            <v>Producción Sect. Institucionales</v>
          </cell>
          <cell r="O111" t="str">
            <v>Imptos producc.e import.</v>
          </cell>
          <cell r="P111" t="str">
            <v>Hogares</v>
          </cell>
          <cell r="Q111" t="str">
            <v>1</v>
          </cell>
          <cell r="R111" t="str">
            <v>Agropecuario Silvícola</v>
          </cell>
        </row>
        <row r="112">
          <cell r="A112" t="str">
            <v>CEI</v>
          </cell>
          <cell r="B112" t="str">
            <v>Microe_</v>
          </cell>
          <cell r="C112">
            <v>511</v>
          </cell>
          <cell r="D112">
            <v>12</v>
          </cell>
          <cell r="E112">
            <v>412</v>
          </cell>
          <cell r="F112" t="str">
            <v>Empleos</v>
          </cell>
          <cell r="H112">
            <v>31</v>
          </cell>
          <cell r="I112" t="str">
            <v>JPT</v>
          </cell>
          <cell r="J112">
            <v>250.28979889259901</v>
          </cell>
          <cell r="K112">
            <v>6</v>
          </cell>
          <cell r="L112" t="str">
            <v>2000</v>
          </cell>
          <cell r="M112" t="str">
            <v>Industria Alimenticia</v>
          </cell>
          <cell r="N112" t="str">
            <v>Producción Sect. Institucionales</v>
          </cell>
          <cell r="O112" t="str">
            <v>Imptos producc.e import.</v>
          </cell>
          <cell r="P112" t="str">
            <v>Hogares</v>
          </cell>
          <cell r="Q112" t="str">
            <v>4</v>
          </cell>
          <cell r="R112" t="str">
            <v>Industria Manufacturera</v>
          </cell>
        </row>
        <row r="113">
          <cell r="A113" t="str">
            <v>CEI</v>
          </cell>
          <cell r="B113" t="str">
            <v>Microe_</v>
          </cell>
          <cell r="C113">
            <v>511</v>
          </cell>
          <cell r="D113">
            <v>12</v>
          </cell>
          <cell r="E113">
            <v>412</v>
          </cell>
          <cell r="F113" t="str">
            <v>Empleos</v>
          </cell>
          <cell r="H113">
            <v>31</v>
          </cell>
          <cell r="I113" t="str">
            <v>JPT</v>
          </cell>
          <cell r="J113">
            <v>114.80266941089801</v>
          </cell>
          <cell r="K113">
            <v>9</v>
          </cell>
          <cell r="L113" t="str">
            <v>2000</v>
          </cell>
          <cell r="M113" t="str">
            <v>Textil, Cuero y Calzado</v>
          </cell>
          <cell r="N113" t="str">
            <v>Producción Sect. Institucionales</v>
          </cell>
          <cell r="O113" t="str">
            <v>Imptos producc.e import.</v>
          </cell>
          <cell r="P113" t="str">
            <v>Hogares</v>
          </cell>
          <cell r="Q113" t="str">
            <v>4</v>
          </cell>
          <cell r="R113" t="str">
            <v>Industria Manufacturera</v>
          </cell>
        </row>
        <row r="114">
          <cell r="A114" t="str">
            <v>CEI</v>
          </cell>
          <cell r="B114" t="str">
            <v>Microe_</v>
          </cell>
          <cell r="C114">
            <v>511</v>
          </cell>
          <cell r="D114">
            <v>12</v>
          </cell>
          <cell r="E114">
            <v>412</v>
          </cell>
          <cell r="F114" t="str">
            <v>Empleos</v>
          </cell>
          <cell r="H114">
            <v>31</v>
          </cell>
          <cell r="I114" t="str">
            <v>JPT</v>
          </cell>
          <cell r="J114">
            <v>244.949177198759</v>
          </cell>
          <cell r="K114">
            <v>10</v>
          </cell>
          <cell r="L114" t="str">
            <v>2000</v>
          </cell>
          <cell r="M114" t="str">
            <v>Madera, Papel, Imprentas y Muebles</v>
          </cell>
          <cell r="N114" t="str">
            <v>Producción Sect. Institucionales</v>
          </cell>
          <cell r="O114" t="str">
            <v>Imptos producc.e import.</v>
          </cell>
          <cell r="P114" t="str">
            <v>Hogares</v>
          </cell>
          <cell r="Q114" t="str">
            <v>4</v>
          </cell>
          <cell r="R114" t="str">
            <v>Industria Manufacturera</v>
          </cell>
        </row>
        <row r="115">
          <cell r="A115" t="str">
            <v>CEI</v>
          </cell>
          <cell r="B115" t="str">
            <v>Microe_</v>
          </cell>
          <cell r="C115">
            <v>511</v>
          </cell>
          <cell r="D115">
            <v>12</v>
          </cell>
          <cell r="E115">
            <v>412</v>
          </cell>
          <cell r="F115" t="str">
            <v>Empleos</v>
          </cell>
          <cell r="H115">
            <v>31</v>
          </cell>
          <cell r="I115" t="str">
            <v>JPT</v>
          </cell>
          <cell r="J115">
            <v>94.049190680053798</v>
          </cell>
          <cell r="K115">
            <v>12</v>
          </cell>
          <cell r="L115" t="str">
            <v>2000</v>
          </cell>
          <cell r="M115" t="str">
            <v>Químicos, Caucho y Plástico</v>
          </cell>
          <cell r="N115" t="str">
            <v>Producción Sect. Institucionales</v>
          </cell>
          <cell r="O115" t="str">
            <v>Imptos producc.e import.</v>
          </cell>
          <cell r="P115" t="str">
            <v>Hogares</v>
          </cell>
          <cell r="Q115" t="str">
            <v>4</v>
          </cell>
          <cell r="R115" t="str">
            <v>Industria Manufacturera</v>
          </cell>
        </row>
        <row r="116">
          <cell r="A116" t="str">
            <v>CEI</v>
          </cell>
          <cell r="B116" t="str">
            <v>Microe_</v>
          </cell>
          <cell r="C116">
            <v>511</v>
          </cell>
          <cell r="D116">
            <v>12</v>
          </cell>
          <cell r="E116">
            <v>412</v>
          </cell>
          <cell r="F116" t="str">
            <v>Empleos</v>
          </cell>
          <cell r="H116">
            <v>31</v>
          </cell>
          <cell r="I116" t="str">
            <v>JPT</v>
          </cell>
          <cell r="J116">
            <v>140.56625480915201</v>
          </cell>
          <cell r="K116">
            <v>13</v>
          </cell>
          <cell r="L116" t="str">
            <v>2000</v>
          </cell>
          <cell r="M116" t="str">
            <v>Vidrio y Otros Minerales</v>
          </cell>
          <cell r="N116" t="str">
            <v>Producción Sect. Institucionales</v>
          </cell>
          <cell r="O116" t="str">
            <v>Imptos producc.e import.</v>
          </cell>
          <cell r="P116" t="str">
            <v>Hogares</v>
          </cell>
          <cell r="Q116" t="str">
            <v>4</v>
          </cell>
          <cell r="R116" t="str">
            <v>Industria Manufacturera</v>
          </cell>
        </row>
        <row r="117">
          <cell r="A117" t="str">
            <v>CEI</v>
          </cell>
          <cell r="B117" t="str">
            <v>Microe_</v>
          </cell>
          <cell r="C117">
            <v>511</v>
          </cell>
          <cell r="D117">
            <v>12</v>
          </cell>
          <cell r="E117">
            <v>412</v>
          </cell>
          <cell r="F117" t="str">
            <v>Empleos</v>
          </cell>
          <cell r="H117">
            <v>31</v>
          </cell>
          <cell r="I117" t="str">
            <v>JPT</v>
          </cell>
          <cell r="J117">
            <v>607.58709695824905</v>
          </cell>
          <cell r="K117">
            <v>14</v>
          </cell>
          <cell r="L117" t="str">
            <v>2000</v>
          </cell>
          <cell r="M117" t="str">
            <v>Otras Manufactureras</v>
          </cell>
          <cell r="N117" t="str">
            <v>Producción Sect. Institucionales</v>
          </cell>
          <cell r="O117" t="str">
            <v>Imptos producc.e import.</v>
          </cell>
          <cell r="P117" t="str">
            <v>Hogares</v>
          </cell>
          <cell r="Q117" t="str">
            <v>4</v>
          </cell>
          <cell r="R117" t="str">
            <v>Industria Manufacturera</v>
          </cell>
        </row>
        <row r="118">
          <cell r="A118" t="str">
            <v>CEI</v>
          </cell>
          <cell r="B118" t="str">
            <v>Microe_</v>
          </cell>
          <cell r="C118">
            <v>511</v>
          </cell>
          <cell r="D118">
            <v>12</v>
          </cell>
          <cell r="E118">
            <v>412</v>
          </cell>
          <cell r="F118" t="str">
            <v>Empleos</v>
          </cell>
          <cell r="H118">
            <v>31</v>
          </cell>
          <cell r="I118" t="str">
            <v>JPT</v>
          </cell>
          <cell r="J118">
            <v>4195.1528558751397</v>
          </cell>
          <cell r="K118">
            <v>16</v>
          </cell>
          <cell r="L118" t="str">
            <v>2000</v>
          </cell>
          <cell r="M118" t="str">
            <v>Construcción</v>
          </cell>
          <cell r="N118" t="str">
            <v>Producción Sect. Institucionales</v>
          </cell>
          <cell r="O118" t="str">
            <v>Imptos producc.e import.</v>
          </cell>
          <cell r="P118" t="str">
            <v>Hogares</v>
          </cell>
          <cell r="Q118" t="str">
            <v>6</v>
          </cell>
          <cell r="R118" t="str">
            <v>Construcción</v>
          </cell>
        </row>
        <row r="119">
          <cell r="A119" t="str">
            <v>CEI</v>
          </cell>
          <cell r="B119" t="str">
            <v>Microe_</v>
          </cell>
          <cell r="C119">
            <v>511</v>
          </cell>
          <cell r="D119">
            <v>12</v>
          </cell>
          <cell r="E119">
            <v>412</v>
          </cell>
          <cell r="F119" t="str">
            <v>Empleos</v>
          </cell>
          <cell r="H119">
            <v>31</v>
          </cell>
          <cell r="I119" t="str">
            <v>JPT</v>
          </cell>
          <cell r="J119">
            <v>13601.4332871271</v>
          </cell>
          <cell r="K119">
            <v>17</v>
          </cell>
          <cell r="L119" t="str">
            <v>2000</v>
          </cell>
          <cell r="M119" t="str">
            <v>Comercio</v>
          </cell>
          <cell r="N119" t="str">
            <v>Producción Sect. Institucionales</v>
          </cell>
          <cell r="O119" t="str">
            <v>Imptos producc.e import.</v>
          </cell>
          <cell r="P119" t="str">
            <v>Hogares</v>
          </cell>
          <cell r="Q119" t="str">
            <v>7</v>
          </cell>
          <cell r="R119" t="str">
            <v>Comercio, Hoteles y Restaurantes</v>
          </cell>
        </row>
        <row r="120">
          <cell r="A120" t="str">
            <v>CEI</v>
          </cell>
          <cell r="B120" t="str">
            <v>Microe_</v>
          </cell>
          <cell r="C120">
            <v>511</v>
          </cell>
          <cell r="D120">
            <v>12</v>
          </cell>
          <cell r="E120">
            <v>412</v>
          </cell>
          <cell r="F120" t="str">
            <v>Empleos</v>
          </cell>
          <cell r="H120">
            <v>31</v>
          </cell>
          <cell r="I120" t="str">
            <v>JPT</v>
          </cell>
          <cell r="J120">
            <v>1647.9694849514599</v>
          </cell>
          <cell r="K120">
            <v>18</v>
          </cell>
          <cell r="L120" t="str">
            <v>2000</v>
          </cell>
          <cell r="M120" t="str">
            <v>Hoteles y Restaurantes</v>
          </cell>
          <cell r="N120" t="str">
            <v>Producción Sect. Institucionales</v>
          </cell>
          <cell r="O120" t="str">
            <v>Imptos producc.e import.</v>
          </cell>
          <cell r="P120" t="str">
            <v>Hogares</v>
          </cell>
          <cell r="Q120" t="str">
            <v>7</v>
          </cell>
          <cell r="R120" t="str">
            <v>Comercio, Hoteles y Restaurantes</v>
          </cell>
        </row>
        <row r="121">
          <cell r="A121" t="str">
            <v>CEI</v>
          </cell>
          <cell r="B121" t="str">
            <v>Microe_</v>
          </cell>
          <cell r="C121">
            <v>511</v>
          </cell>
          <cell r="D121">
            <v>12</v>
          </cell>
          <cell r="E121">
            <v>412</v>
          </cell>
          <cell r="F121" t="str">
            <v>Empleos</v>
          </cell>
          <cell r="H121">
            <v>31</v>
          </cell>
          <cell r="I121" t="str">
            <v>JPT</v>
          </cell>
          <cell r="J121">
            <v>3359.1075347322999</v>
          </cell>
          <cell r="K121">
            <v>19</v>
          </cell>
          <cell r="L121" t="str">
            <v>2000</v>
          </cell>
          <cell r="M121" t="str">
            <v>Transportes</v>
          </cell>
          <cell r="N121" t="str">
            <v>Producción Sect. Institucionales</v>
          </cell>
          <cell r="O121" t="str">
            <v>Imptos producc.e import.</v>
          </cell>
          <cell r="P121" t="str">
            <v>Hogares</v>
          </cell>
          <cell r="Q121" t="str">
            <v>8</v>
          </cell>
          <cell r="R121" t="str">
            <v>Transporte y Comunicaciones</v>
          </cell>
        </row>
        <row r="122">
          <cell r="A122" t="str">
            <v>CEI</v>
          </cell>
          <cell r="B122" t="str">
            <v>Microe_</v>
          </cell>
          <cell r="C122">
            <v>511</v>
          </cell>
          <cell r="D122">
            <v>12</v>
          </cell>
          <cell r="E122">
            <v>412</v>
          </cell>
          <cell r="F122" t="str">
            <v>Empleos</v>
          </cell>
          <cell r="H122">
            <v>31</v>
          </cell>
          <cell r="I122" t="str">
            <v>JPT</v>
          </cell>
          <cell r="J122">
            <v>38.607161857134898</v>
          </cell>
          <cell r="K122">
            <v>20</v>
          </cell>
          <cell r="L122" t="str">
            <v>2000</v>
          </cell>
          <cell r="M122" t="str">
            <v>Comunicaciones</v>
          </cell>
          <cell r="N122" t="str">
            <v>Producción Sect. Institucionales</v>
          </cell>
          <cell r="O122" t="str">
            <v>Imptos producc.e import.</v>
          </cell>
          <cell r="P122" t="str">
            <v>Hogares</v>
          </cell>
          <cell r="Q122" t="str">
            <v>8</v>
          </cell>
          <cell r="R122" t="str">
            <v>Transporte y Comunicaciones</v>
          </cell>
        </row>
        <row r="123">
          <cell r="A123" t="str">
            <v>CEI</v>
          </cell>
          <cell r="B123" t="str">
            <v>Microe_</v>
          </cell>
          <cell r="C123">
            <v>511</v>
          </cell>
          <cell r="D123">
            <v>12</v>
          </cell>
          <cell r="E123">
            <v>412</v>
          </cell>
          <cell r="F123" t="str">
            <v>Empleos</v>
          </cell>
          <cell r="H123">
            <v>31</v>
          </cell>
          <cell r="I123" t="str">
            <v>JPT</v>
          </cell>
          <cell r="J123">
            <v>51.084417353915399</v>
          </cell>
          <cell r="K123">
            <v>23</v>
          </cell>
          <cell r="L123" t="str">
            <v>2000</v>
          </cell>
          <cell r="M123" t="str">
            <v>Actividades inmobiliarias</v>
          </cell>
          <cell r="N123" t="str">
            <v>Producción Sect. Institucionales</v>
          </cell>
          <cell r="O123" t="str">
            <v>Imptos producc.e import.</v>
          </cell>
          <cell r="P123" t="str">
            <v>Hogares</v>
          </cell>
          <cell r="Q123" t="str">
            <v>9</v>
          </cell>
          <cell r="R123" t="str">
            <v>Servicios Financieros y Empresariales</v>
          </cell>
        </row>
        <row r="124">
          <cell r="A124" t="str">
            <v>CEI</v>
          </cell>
          <cell r="B124" t="str">
            <v>Microe_</v>
          </cell>
          <cell r="C124">
            <v>511</v>
          </cell>
          <cell r="D124">
            <v>12</v>
          </cell>
          <cell r="E124">
            <v>412</v>
          </cell>
          <cell r="F124" t="str">
            <v>Empleos</v>
          </cell>
          <cell r="H124">
            <v>31</v>
          </cell>
          <cell r="I124" t="str">
            <v>JPT</v>
          </cell>
          <cell r="J124">
            <v>6303.0727712972703</v>
          </cell>
          <cell r="K124">
            <v>24</v>
          </cell>
          <cell r="L124" t="str">
            <v>2000</v>
          </cell>
          <cell r="M124" t="str">
            <v>Activ. de Ss. Empresariales</v>
          </cell>
          <cell r="N124" t="str">
            <v>Producción Sect. Institucionales</v>
          </cell>
          <cell r="O124" t="str">
            <v>Imptos producc.e import.</v>
          </cell>
          <cell r="P124" t="str">
            <v>Hogares</v>
          </cell>
          <cell r="Q124" t="str">
            <v>9</v>
          </cell>
          <cell r="R124" t="str">
            <v>Servicios Financieros y Empresariales</v>
          </cell>
        </row>
        <row r="125">
          <cell r="A125" t="str">
            <v>CEI</v>
          </cell>
          <cell r="B125" t="str">
            <v>Microe_</v>
          </cell>
          <cell r="C125">
            <v>511</v>
          </cell>
          <cell r="D125">
            <v>12</v>
          </cell>
          <cell r="E125">
            <v>412</v>
          </cell>
          <cell r="F125" t="str">
            <v>Empleos</v>
          </cell>
          <cell r="H125">
            <v>31</v>
          </cell>
          <cell r="I125" t="str">
            <v>JPT</v>
          </cell>
          <cell r="J125">
            <v>67.974850823259203</v>
          </cell>
          <cell r="K125">
            <v>28</v>
          </cell>
          <cell r="L125" t="str">
            <v>2000</v>
          </cell>
          <cell r="M125" t="str">
            <v>Educación privada</v>
          </cell>
          <cell r="N125" t="str">
            <v>Producción Sect. Institucionales</v>
          </cell>
          <cell r="O125" t="str">
            <v>Imptos producc.e import.</v>
          </cell>
          <cell r="P125" t="str">
            <v>Hogares</v>
          </cell>
          <cell r="Q125" t="str">
            <v>11</v>
          </cell>
          <cell r="R125" t="str">
            <v>Servicios Sociales y Personales</v>
          </cell>
        </row>
        <row r="126">
          <cell r="A126" t="str">
            <v>CEI</v>
          </cell>
          <cell r="B126" t="str">
            <v>Microe_</v>
          </cell>
          <cell r="C126">
            <v>511</v>
          </cell>
          <cell r="D126">
            <v>12</v>
          </cell>
          <cell r="E126">
            <v>412</v>
          </cell>
          <cell r="F126" t="str">
            <v>Empleos</v>
          </cell>
          <cell r="H126">
            <v>31</v>
          </cell>
          <cell r="I126" t="str">
            <v>JPT</v>
          </cell>
          <cell r="J126">
            <v>1876.8651615128799</v>
          </cell>
          <cell r="K126">
            <v>30</v>
          </cell>
          <cell r="L126" t="str">
            <v>2000</v>
          </cell>
          <cell r="M126" t="str">
            <v>Salud privada</v>
          </cell>
          <cell r="N126" t="str">
            <v>Producción Sect. Institucionales</v>
          </cell>
          <cell r="O126" t="str">
            <v>Imptos producc.e import.</v>
          </cell>
          <cell r="P126" t="str">
            <v>Hogares</v>
          </cell>
          <cell r="Q126" t="str">
            <v>11</v>
          </cell>
          <cell r="R126" t="str">
            <v>Servicios Sociales y Personales</v>
          </cell>
        </row>
        <row r="127">
          <cell r="A127" t="str">
            <v>CEI</v>
          </cell>
          <cell r="B127" t="str">
            <v>Microe_</v>
          </cell>
          <cell r="C127">
            <v>511</v>
          </cell>
          <cell r="D127">
            <v>12</v>
          </cell>
          <cell r="E127">
            <v>412</v>
          </cell>
          <cell r="F127" t="str">
            <v>Empleos</v>
          </cell>
          <cell r="H127">
            <v>31</v>
          </cell>
          <cell r="I127" t="str">
            <v>JPT</v>
          </cell>
          <cell r="J127">
            <v>539.45530787358803</v>
          </cell>
          <cell r="K127">
            <v>31</v>
          </cell>
          <cell r="L127" t="str">
            <v>2000</v>
          </cell>
          <cell r="M127" t="str">
            <v>Esparcimiento y Ss. Diversos</v>
          </cell>
          <cell r="N127" t="str">
            <v>Producción Sect. Institucionales</v>
          </cell>
          <cell r="O127" t="str">
            <v>Imptos producc.e import.</v>
          </cell>
          <cell r="P127" t="str">
            <v>Hogares</v>
          </cell>
          <cell r="Q127" t="str">
            <v>11</v>
          </cell>
          <cell r="R127" t="str">
            <v>Servicios Sociales y Personales</v>
          </cell>
        </row>
        <row r="128">
          <cell r="A128" t="str">
            <v>CEI</v>
          </cell>
          <cell r="B128" t="str">
            <v>Microe_</v>
          </cell>
          <cell r="C128">
            <v>511</v>
          </cell>
          <cell r="D128">
            <v>12</v>
          </cell>
          <cell r="E128">
            <v>413</v>
          </cell>
          <cell r="F128" t="str">
            <v>Empleos</v>
          </cell>
          <cell r="H128">
            <v>31</v>
          </cell>
          <cell r="I128" t="str">
            <v>JPT</v>
          </cell>
          <cell r="J128">
            <v>-1092.9041902710001</v>
          </cell>
          <cell r="K128">
            <v>1</v>
          </cell>
          <cell r="L128" t="str">
            <v>2000</v>
          </cell>
          <cell r="M128" t="str">
            <v>Agropecuario Silvícola</v>
          </cell>
          <cell r="N128" t="str">
            <v>Producción Sect. Institucionales</v>
          </cell>
          <cell r="O128" t="str">
            <v>Subvenciones</v>
          </cell>
          <cell r="P128" t="str">
            <v>Hogares</v>
          </cell>
          <cell r="Q128" t="str">
            <v>1</v>
          </cell>
          <cell r="R128" t="str">
            <v>Agropecuario Silvícola</v>
          </cell>
        </row>
        <row r="129">
          <cell r="A129" t="str">
            <v>CEI</v>
          </cell>
          <cell r="B129" t="str">
            <v>Microe_</v>
          </cell>
          <cell r="C129">
            <v>511</v>
          </cell>
          <cell r="D129">
            <v>12</v>
          </cell>
          <cell r="E129">
            <v>413</v>
          </cell>
          <cell r="F129" t="str">
            <v>Empleos</v>
          </cell>
          <cell r="H129">
            <v>31</v>
          </cell>
          <cell r="I129" t="str">
            <v>JPT</v>
          </cell>
          <cell r="J129">
            <v>-57.384867323417403</v>
          </cell>
          <cell r="K129">
            <v>12</v>
          </cell>
          <cell r="L129" t="str">
            <v>2000</v>
          </cell>
          <cell r="M129" t="str">
            <v>Químicos, Caucho y Plástico</v>
          </cell>
          <cell r="N129" t="str">
            <v>Producción Sect. Institucionales</v>
          </cell>
          <cell r="O129" t="str">
            <v>Subvenciones</v>
          </cell>
          <cell r="P129" t="str">
            <v>Hogares</v>
          </cell>
          <cell r="Q129" t="str">
            <v>4</v>
          </cell>
          <cell r="R129" t="str">
            <v>Industria Manufacturera</v>
          </cell>
        </row>
        <row r="130">
          <cell r="A130" t="str">
            <v>CEI</v>
          </cell>
          <cell r="B130" t="str">
            <v>Microe_</v>
          </cell>
          <cell r="C130">
            <v>511</v>
          </cell>
          <cell r="D130">
            <v>12</v>
          </cell>
          <cell r="E130">
            <v>413</v>
          </cell>
          <cell r="F130" t="str">
            <v>Empleos</v>
          </cell>
          <cell r="H130">
            <v>31</v>
          </cell>
          <cell r="I130" t="str">
            <v>JPT</v>
          </cell>
          <cell r="J130">
            <v>-58.087297376991401</v>
          </cell>
          <cell r="K130">
            <v>13</v>
          </cell>
          <cell r="L130" t="str">
            <v>2000</v>
          </cell>
          <cell r="M130" t="str">
            <v>Vidrio y Otros Minerales</v>
          </cell>
          <cell r="N130" t="str">
            <v>Producción Sect. Institucionales</v>
          </cell>
          <cell r="O130" t="str">
            <v>Subvenciones</v>
          </cell>
          <cell r="P130" t="str">
            <v>Hogares</v>
          </cell>
          <cell r="Q130" t="str">
            <v>4</v>
          </cell>
          <cell r="R130" t="str">
            <v>Industria Manufacturera</v>
          </cell>
        </row>
        <row r="131">
          <cell r="A131" t="str">
            <v>CEI</v>
          </cell>
          <cell r="B131" t="str">
            <v>Microe_</v>
          </cell>
          <cell r="C131">
            <v>511</v>
          </cell>
          <cell r="D131">
            <v>12</v>
          </cell>
          <cell r="E131">
            <v>413</v>
          </cell>
          <cell r="F131" t="str">
            <v>Empleos</v>
          </cell>
          <cell r="H131">
            <v>31</v>
          </cell>
          <cell r="I131" t="str">
            <v>JPT</v>
          </cell>
          <cell r="J131">
            <v>-370.61062542189001</v>
          </cell>
          <cell r="K131">
            <v>14</v>
          </cell>
          <cell r="L131" t="str">
            <v>2000</v>
          </cell>
          <cell r="M131" t="str">
            <v>Otras Manufactureras</v>
          </cell>
          <cell r="N131" t="str">
            <v>Producción Sect. Institucionales</v>
          </cell>
          <cell r="O131" t="str">
            <v>Subvenciones</v>
          </cell>
          <cell r="P131" t="str">
            <v>Hogares</v>
          </cell>
          <cell r="Q131" t="str">
            <v>4</v>
          </cell>
          <cell r="R131" t="str">
            <v>Industria Manufacturera</v>
          </cell>
        </row>
        <row r="132">
          <cell r="A132" t="str">
            <v>CEI</v>
          </cell>
          <cell r="B132" t="str">
            <v>Microe_</v>
          </cell>
          <cell r="C132">
            <v>511</v>
          </cell>
          <cell r="D132">
            <v>12</v>
          </cell>
          <cell r="E132">
            <v>413</v>
          </cell>
          <cell r="F132" t="str">
            <v>Empleos</v>
          </cell>
          <cell r="H132">
            <v>31</v>
          </cell>
          <cell r="I132" t="str">
            <v>JPT</v>
          </cell>
          <cell r="J132">
            <v>-696.09725492753705</v>
          </cell>
          <cell r="K132">
            <v>16</v>
          </cell>
          <cell r="L132" t="str">
            <v>2000</v>
          </cell>
          <cell r="M132" t="str">
            <v>Construcción</v>
          </cell>
          <cell r="N132" t="str">
            <v>Producción Sect. Institucionales</v>
          </cell>
          <cell r="O132" t="str">
            <v>Subvenciones</v>
          </cell>
          <cell r="P132" t="str">
            <v>Hogares</v>
          </cell>
          <cell r="Q132" t="str">
            <v>6</v>
          </cell>
          <cell r="R132" t="str">
            <v>Construcción</v>
          </cell>
        </row>
        <row r="133">
          <cell r="A133" t="str">
            <v>CEI</v>
          </cell>
          <cell r="B133" t="str">
            <v>Microe_</v>
          </cell>
          <cell r="C133">
            <v>511</v>
          </cell>
          <cell r="D133">
            <v>12</v>
          </cell>
          <cell r="E133">
            <v>413</v>
          </cell>
          <cell r="F133" t="str">
            <v>Empleos</v>
          </cell>
          <cell r="H133">
            <v>31</v>
          </cell>
          <cell r="I133" t="str">
            <v>JPT</v>
          </cell>
          <cell r="J133">
            <v>-9400.5931841740694</v>
          </cell>
          <cell r="K133">
            <v>17</v>
          </cell>
          <cell r="L133" t="str">
            <v>2000</v>
          </cell>
          <cell r="M133" t="str">
            <v>Comercio</v>
          </cell>
          <cell r="N133" t="str">
            <v>Producción Sect. Institucionales</v>
          </cell>
          <cell r="O133" t="str">
            <v>Subvenciones</v>
          </cell>
          <cell r="P133" t="str">
            <v>Hogares</v>
          </cell>
          <cell r="Q133" t="str">
            <v>7</v>
          </cell>
          <cell r="R133" t="str">
            <v>Comercio, Hoteles y Restaurantes</v>
          </cell>
        </row>
        <row r="134">
          <cell r="A134" t="str">
            <v>CEI</v>
          </cell>
          <cell r="B134" t="str">
            <v>Microe_</v>
          </cell>
          <cell r="C134">
            <v>511</v>
          </cell>
          <cell r="D134">
            <v>12</v>
          </cell>
          <cell r="E134">
            <v>413</v>
          </cell>
          <cell r="F134" t="str">
            <v>Empleos</v>
          </cell>
          <cell r="H134">
            <v>31</v>
          </cell>
          <cell r="I134" t="str">
            <v>JPT</v>
          </cell>
          <cell r="J134">
            <v>-224.72722910422601</v>
          </cell>
          <cell r="K134">
            <v>18</v>
          </cell>
          <cell r="L134" t="str">
            <v>2000</v>
          </cell>
          <cell r="M134" t="str">
            <v>Hoteles y Restaurantes</v>
          </cell>
          <cell r="N134" t="str">
            <v>Producción Sect. Institucionales</v>
          </cell>
          <cell r="O134" t="str">
            <v>Subvenciones</v>
          </cell>
          <cell r="P134" t="str">
            <v>Hogares</v>
          </cell>
          <cell r="Q134" t="str">
            <v>7</v>
          </cell>
          <cell r="R134" t="str">
            <v>Comercio, Hoteles y Restaurantes</v>
          </cell>
        </row>
        <row r="135">
          <cell r="A135" t="str">
            <v>CEI</v>
          </cell>
          <cell r="B135" t="str">
            <v>Microe_</v>
          </cell>
          <cell r="C135">
            <v>511</v>
          </cell>
          <cell r="D135">
            <v>12</v>
          </cell>
          <cell r="E135">
            <v>413</v>
          </cell>
          <cell r="F135" t="str">
            <v>Empleos</v>
          </cell>
          <cell r="H135">
            <v>31</v>
          </cell>
          <cell r="I135" t="str">
            <v>JPT</v>
          </cell>
          <cell r="J135">
            <v>-647.16707505476302</v>
          </cell>
          <cell r="K135">
            <v>19</v>
          </cell>
          <cell r="L135" t="str">
            <v>2000</v>
          </cell>
          <cell r="M135" t="str">
            <v>Transportes</v>
          </cell>
          <cell r="N135" t="str">
            <v>Producción Sect. Institucionales</v>
          </cell>
          <cell r="O135" t="str">
            <v>Subvenciones</v>
          </cell>
          <cell r="P135" t="str">
            <v>Hogares</v>
          </cell>
          <cell r="Q135" t="str">
            <v>8</v>
          </cell>
          <cell r="R135" t="str">
            <v>Transporte y Comunicaciones</v>
          </cell>
        </row>
        <row r="136">
          <cell r="A136" t="str">
            <v>CEI</v>
          </cell>
          <cell r="B136" t="str">
            <v>Microe_</v>
          </cell>
          <cell r="C136">
            <v>511</v>
          </cell>
          <cell r="D136">
            <v>12</v>
          </cell>
          <cell r="E136">
            <v>413</v>
          </cell>
          <cell r="F136" t="str">
            <v>Empleos</v>
          </cell>
          <cell r="H136">
            <v>31</v>
          </cell>
          <cell r="I136" t="str">
            <v>JPT</v>
          </cell>
          <cell r="J136">
            <v>-218.95362775090899</v>
          </cell>
          <cell r="K136">
            <v>24</v>
          </cell>
          <cell r="L136" t="str">
            <v>2000</v>
          </cell>
          <cell r="M136" t="str">
            <v>Activ. de Ss. Empresariales</v>
          </cell>
          <cell r="N136" t="str">
            <v>Producción Sect. Institucionales</v>
          </cell>
          <cell r="O136" t="str">
            <v>Subvenciones</v>
          </cell>
          <cell r="P136" t="str">
            <v>Hogares</v>
          </cell>
          <cell r="Q136" t="str">
            <v>9</v>
          </cell>
          <cell r="R136" t="str">
            <v>Servicios Financieros y Empresariales</v>
          </cell>
        </row>
        <row r="137">
          <cell r="A137" t="str">
            <v>CEI</v>
          </cell>
          <cell r="B137" t="str">
            <v>Microe_</v>
          </cell>
          <cell r="C137">
            <v>511</v>
          </cell>
          <cell r="D137">
            <v>12</v>
          </cell>
          <cell r="E137">
            <v>903</v>
          </cell>
          <cell r="F137" t="str">
            <v>Empleos</v>
          </cell>
          <cell r="H137">
            <v>31</v>
          </cell>
          <cell r="I137" t="str">
            <v>JPT</v>
          </cell>
          <cell r="J137">
            <v>193497.68426692401</v>
          </cell>
          <cell r="K137">
            <v>1</v>
          </cell>
          <cell r="L137" t="str">
            <v>2000</v>
          </cell>
          <cell r="M137" t="str">
            <v>Agropecuario Silvícola</v>
          </cell>
          <cell r="N137" t="str">
            <v>Producción Sect. Institucionales</v>
          </cell>
          <cell r="O137" t="str">
            <v>Ingreso mixto</v>
          </cell>
          <cell r="P137" t="str">
            <v>Hogares</v>
          </cell>
          <cell r="Q137" t="str">
            <v>1</v>
          </cell>
          <cell r="R137" t="str">
            <v>Agropecuario Silvícola</v>
          </cell>
        </row>
        <row r="138">
          <cell r="A138" t="str">
            <v>CEI</v>
          </cell>
          <cell r="B138" t="str">
            <v>Microe_</v>
          </cell>
          <cell r="C138">
            <v>511</v>
          </cell>
          <cell r="D138">
            <v>12</v>
          </cell>
          <cell r="E138">
            <v>903</v>
          </cell>
          <cell r="F138" t="str">
            <v>Empleos</v>
          </cell>
          <cell r="H138">
            <v>31</v>
          </cell>
          <cell r="I138" t="str">
            <v>JPT</v>
          </cell>
          <cell r="J138">
            <v>25956.619804673599</v>
          </cell>
          <cell r="K138">
            <v>6</v>
          </cell>
          <cell r="L138" t="str">
            <v>2000</v>
          </cell>
          <cell r="M138" t="str">
            <v>Industria Alimenticia</v>
          </cell>
          <cell r="N138" t="str">
            <v>Producción Sect. Institucionales</v>
          </cell>
          <cell r="O138" t="str">
            <v>Ingreso mixto</v>
          </cell>
          <cell r="P138" t="str">
            <v>Hogares</v>
          </cell>
          <cell r="Q138" t="str">
            <v>4</v>
          </cell>
          <cell r="R138" t="str">
            <v>Industria Manufacturera</v>
          </cell>
        </row>
        <row r="139">
          <cell r="A139" t="str">
            <v>CEI</v>
          </cell>
          <cell r="B139" t="str">
            <v>Microe_</v>
          </cell>
          <cell r="C139">
            <v>511</v>
          </cell>
          <cell r="D139">
            <v>12</v>
          </cell>
          <cell r="E139">
            <v>903</v>
          </cell>
          <cell r="F139" t="str">
            <v>Empleos</v>
          </cell>
          <cell r="H139">
            <v>31</v>
          </cell>
          <cell r="I139" t="str">
            <v>JPT</v>
          </cell>
          <cell r="J139">
            <v>13796.527490193699</v>
          </cell>
          <cell r="K139">
            <v>9</v>
          </cell>
          <cell r="L139" t="str">
            <v>2000</v>
          </cell>
          <cell r="M139" t="str">
            <v>Textil, Cuero y Calzado</v>
          </cell>
          <cell r="N139" t="str">
            <v>Producción Sect. Institucionales</v>
          </cell>
          <cell r="O139" t="str">
            <v>Ingreso mixto</v>
          </cell>
          <cell r="P139" t="str">
            <v>Hogares</v>
          </cell>
          <cell r="Q139" t="str">
            <v>4</v>
          </cell>
          <cell r="R139" t="str">
            <v>Industria Manufacturera</v>
          </cell>
        </row>
        <row r="140">
          <cell r="A140" t="str">
            <v>CEI</v>
          </cell>
          <cell r="B140" t="str">
            <v>Microe_</v>
          </cell>
          <cell r="C140">
            <v>511</v>
          </cell>
          <cell r="D140">
            <v>12</v>
          </cell>
          <cell r="E140">
            <v>903</v>
          </cell>
          <cell r="F140" t="str">
            <v>Empleos</v>
          </cell>
          <cell r="H140">
            <v>31</v>
          </cell>
          <cell r="I140" t="str">
            <v>JPT</v>
          </cell>
          <cell r="J140">
            <v>33111.464811518003</v>
          </cell>
          <cell r="K140">
            <v>10</v>
          </cell>
          <cell r="L140" t="str">
            <v>2000</v>
          </cell>
          <cell r="M140" t="str">
            <v>Madera, Papel, Imprentas y Muebles</v>
          </cell>
          <cell r="N140" t="str">
            <v>Producción Sect. Institucionales</v>
          </cell>
          <cell r="O140" t="str">
            <v>Ingreso mixto</v>
          </cell>
          <cell r="P140" t="str">
            <v>Hogares</v>
          </cell>
          <cell r="Q140" t="str">
            <v>4</v>
          </cell>
          <cell r="R140" t="str">
            <v>Industria Manufacturera</v>
          </cell>
        </row>
        <row r="141">
          <cell r="A141" t="str">
            <v>CEI</v>
          </cell>
          <cell r="B141" t="str">
            <v>Microe_</v>
          </cell>
          <cell r="C141">
            <v>511</v>
          </cell>
          <cell r="D141">
            <v>12</v>
          </cell>
          <cell r="E141">
            <v>903</v>
          </cell>
          <cell r="F141" t="str">
            <v>Empleos</v>
          </cell>
          <cell r="H141">
            <v>31</v>
          </cell>
          <cell r="I141" t="str">
            <v>JPT</v>
          </cell>
          <cell r="J141">
            <v>7475.1436765246399</v>
          </cell>
          <cell r="K141">
            <v>12</v>
          </cell>
          <cell r="L141" t="str">
            <v>2000</v>
          </cell>
          <cell r="M141" t="str">
            <v>Químicos, Caucho y Plástico</v>
          </cell>
          <cell r="N141" t="str">
            <v>Producción Sect. Institucionales</v>
          </cell>
          <cell r="O141" t="str">
            <v>Ingreso mixto</v>
          </cell>
          <cell r="P141" t="str">
            <v>Hogares</v>
          </cell>
          <cell r="Q141" t="str">
            <v>4</v>
          </cell>
          <cell r="R141" t="str">
            <v>Industria Manufacturera</v>
          </cell>
        </row>
        <row r="142">
          <cell r="A142" t="str">
            <v>CEI</v>
          </cell>
          <cell r="B142" t="str">
            <v>Microe_</v>
          </cell>
          <cell r="C142">
            <v>511</v>
          </cell>
          <cell r="D142">
            <v>12</v>
          </cell>
          <cell r="E142">
            <v>903</v>
          </cell>
          <cell r="F142" t="str">
            <v>Empleos</v>
          </cell>
          <cell r="H142">
            <v>31</v>
          </cell>
          <cell r="I142" t="str">
            <v>JPT</v>
          </cell>
          <cell r="J142">
            <v>5196.1477173719004</v>
          </cell>
          <cell r="K142">
            <v>13</v>
          </cell>
          <cell r="L142" t="str">
            <v>2000</v>
          </cell>
          <cell r="M142" t="str">
            <v>Vidrio y Otros Minerales</v>
          </cell>
          <cell r="N142" t="str">
            <v>Producción Sect. Institucionales</v>
          </cell>
          <cell r="O142" t="str">
            <v>Ingreso mixto</v>
          </cell>
          <cell r="P142" t="str">
            <v>Hogares</v>
          </cell>
          <cell r="Q142" t="str">
            <v>4</v>
          </cell>
          <cell r="R142" t="str">
            <v>Industria Manufacturera</v>
          </cell>
        </row>
        <row r="143">
          <cell r="A143" t="str">
            <v>CEI</v>
          </cell>
          <cell r="B143" t="str">
            <v>Microe_</v>
          </cell>
          <cell r="C143">
            <v>511</v>
          </cell>
          <cell r="D143">
            <v>12</v>
          </cell>
          <cell r="E143">
            <v>903</v>
          </cell>
          <cell r="F143" t="str">
            <v>Empleos</v>
          </cell>
          <cell r="H143">
            <v>31</v>
          </cell>
          <cell r="I143" t="str">
            <v>JPT</v>
          </cell>
          <cell r="J143">
            <v>32262.8037643352</v>
          </cell>
          <cell r="K143">
            <v>14</v>
          </cell>
          <cell r="L143" t="str">
            <v>2000</v>
          </cell>
          <cell r="M143" t="str">
            <v>Otras Manufactureras</v>
          </cell>
          <cell r="N143" t="str">
            <v>Producción Sect. Institucionales</v>
          </cell>
          <cell r="O143" t="str">
            <v>Ingreso mixto</v>
          </cell>
          <cell r="P143" t="str">
            <v>Hogares</v>
          </cell>
          <cell r="Q143" t="str">
            <v>4</v>
          </cell>
          <cell r="R143" t="str">
            <v>Industria Manufacturera</v>
          </cell>
        </row>
        <row r="144">
          <cell r="A144" t="str">
            <v>CEI</v>
          </cell>
          <cell r="B144" t="str">
            <v>Microe_</v>
          </cell>
          <cell r="C144">
            <v>511</v>
          </cell>
          <cell r="D144">
            <v>12</v>
          </cell>
          <cell r="E144">
            <v>903</v>
          </cell>
          <cell r="F144" t="str">
            <v>Empleos</v>
          </cell>
          <cell r="H144">
            <v>31</v>
          </cell>
          <cell r="I144" t="str">
            <v>JPT</v>
          </cell>
          <cell r="J144">
            <v>189628.80757851701</v>
          </cell>
          <cell r="K144">
            <v>16</v>
          </cell>
          <cell r="L144" t="str">
            <v>2000</v>
          </cell>
          <cell r="M144" t="str">
            <v>Construcción</v>
          </cell>
          <cell r="N144" t="str">
            <v>Producción Sect. Institucionales</v>
          </cell>
          <cell r="O144" t="str">
            <v>Ingreso mixto</v>
          </cell>
          <cell r="P144" t="str">
            <v>Hogares</v>
          </cell>
          <cell r="Q144" t="str">
            <v>6</v>
          </cell>
          <cell r="R144" t="str">
            <v>Construcción</v>
          </cell>
        </row>
        <row r="145">
          <cell r="A145" t="str">
            <v>CEI</v>
          </cell>
          <cell r="B145" t="str">
            <v>Microe_</v>
          </cell>
          <cell r="C145">
            <v>511</v>
          </cell>
          <cell r="D145">
            <v>12</v>
          </cell>
          <cell r="E145">
            <v>903</v>
          </cell>
          <cell r="F145" t="str">
            <v>Empleos</v>
          </cell>
          <cell r="H145">
            <v>31</v>
          </cell>
          <cell r="I145" t="str">
            <v>JPT</v>
          </cell>
          <cell r="J145">
            <v>260582.04130006299</v>
          </cell>
          <cell r="K145">
            <v>17</v>
          </cell>
          <cell r="L145" t="str">
            <v>2000</v>
          </cell>
          <cell r="M145" t="str">
            <v>Comercio</v>
          </cell>
          <cell r="N145" t="str">
            <v>Producción Sect. Institucionales</v>
          </cell>
          <cell r="O145" t="str">
            <v>Ingreso mixto</v>
          </cell>
          <cell r="P145" t="str">
            <v>Hogares</v>
          </cell>
          <cell r="Q145" t="str">
            <v>7</v>
          </cell>
          <cell r="R145" t="str">
            <v>Comercio, Hoteles y Restaurantes</v>
          </cell>
        </row>
        <row r="146">
          <cell r="A146" t="str">
            <v>CEI</v>
          </cell>
          <cell r="B146" t="str">
            <v>Microe_</v>
          </cell>
          <cell r="C146">
            <v>511</v>
          </cell>
          <cell r="D146">
            <v>12</v>
          </cell>
          <cell r="E146">
            <v>903</v>
          </cell>
          <cell r="F146" t="str">
            <v>Empleos</v>
          </cell>
          <cell r="H146">
            <v>31</v>
          </cell>
          <cell r="I146" t="str">
            <v>JPT</v>
          </cell>
          <cell r="J146">
            <v>79336.638332668401</v>
          </cell>
          <cell r="K146">
            <v>18</v>
          </cell>
          <cell r="L146" t="str">
            <v>2000</v>
          </cell>
          <cell r="M146" t="str">
            <v>Hoteles y Restaurantes</v>
          </cell>
          <cell r="N146" t="str">
            <v>Producción Sect. Institucionales</v>
          </cell>
          <cell r="O146" t="str">
            <v>Ingreso mixto</v>
          </cell>
          <cell r="P146" t="str">
            <v>Hogares</v>
          </cell>
          <cell r="Q146" t="str">
            <v>7</v>
          </cell>
          <cell r="R146" t="str">
            <v>Comercio, Hoteles y Restaurantes</v>
          </cell>
        </row>
        <row r="147">
          <cell r="A147" t="str">
            <v>CEI</v>
          </cell>
          <cell r="B147" t="str">
            <v>Microe_</v>
          </cell>
          <cell r="C147">
            <v>511</v>
          </cell>
          <cell r="D147">
            <v>12</v>
          </cell>
          <cell r="E147">
            <v>903</v>
          </cell>
          <cell r="F147" t="str">
            <v>Empleos</v>
          </cell>
          <cell r="H147">
            <v>31</v>
          </cell>
          <cell r="I147" t="str">
            <v>JPT</v>
          </cell>
          <cell r="J147">
            <v>38439.918220244501</v>
          </cell>
          <cell r="K147">
            <v>19</v>
          </cell>
          <cell r="L147" t="str">
            <v>2000</v>
          </cell>
          <cell r="M147" t="str">
            <v>Transportes</v>
          </cell>
          <cell r="N147" t="str">
            <v>Producción Sect. Institucionales</v>
          </cell>
          <cell r="O147" t="str">
            <v>Ingreso mixto</v>
          </cell>
          <cell r="P147" t="str">
            <v>Hogares</v>
          </cell>
          <cell r="Q147" t="str">
            <v>8</v>
          </cell>
          <cell r="R147" t="str">
            <v>Transporte y Comunicaciones</v>
          </cell>
        </row>
        <row r="148">
          <cell r="A148" t="str">
            <v>CEI</v>
          </cell>
          <cell r="B148" t="str">
            <v>Microe_</v>
          </cell>
          <cell r="C148">
            <v>511</v>
          </cell>
          <cell r="D148">
            <v>12</v>
          </cell>
          <cell r="E148">
            <v>903</v>
          </cell>
          <cell r="F148" t="str">
            <v>Empleos</v>
          </cell>
          <cell r="H148">
            <v>31</v>
          </cell>
          <cell r="I148" t="str">
            <v>JPT</v>
          </cell>
          <cell r="J148">
            <v>886.79874476081704</v>
          </cell>
          <cell r="K148">
            <v>20</v>
          </cell>
          <cell r="L148" t="str">
            <v>2000</v>
          </cell>
          <cell r="M148" t="str">
            <v>Comunicaciones</v>
          </cell>
          <cell r="N148" t="str">
            <v>Producción Sect. Institucionales</v>
          </cell>
          <cell r="O148" t="str">
            <v>Ingreso mixto</v>
          </cell>
          <cell r="P148" t="str">
            <v>Hogares</v>
          </cell>
          <cell r="Q148" t="str">
            <v>8</v>
          </cell>
          <cell r="R148" t="str">
            <v>Transporte y Comunicaciones</v>
          </cell>
        </row>
        <row r="149">
          <cell r="A149" t="str">
            <v>CEI</v>
          </cell>
          <cell r="B149" t="str">
            <v>Microe_</v>
          </cell>
          <cell r="C149">
            <v>511</v>
          </cell>
          <cell r="D149">
            <v>12</v>
          </cell>
          <cell r="E149">
            <v>903</v>
          </cell>
          <cell r="F149" t="str">
            <v>Empleos</v>
          </cell>
          <cell r="H149">
            <v>31</v>
          </cell>
          <cell r="I149" t="str">
            <v>JPT</v>
          </cell>
          <cell r="J149">
            <v>10472.3641569966</v>
          </cell>
          <cell r="K149">
            <v>23</v>
          </cell>
          <cell r="L149" t="str">
            <v>2000</v>
          </cell>
          <cell r="M149" t="str">
            <v>Actividades inmobiliarias</v>
          </cell>
          <cell r="N149" t="str">
            <v>Producción Sect. Institucionales</v>
          </cell>
          <cell r="O149" t="str">
            <v>Ingreso mixto</v>
          </cell>
          <cell r="P149" t="str">
            <v>Hogares</v>
          </cell>
          <cell r="Q149" t="str">
            <v>9</v>
          </cell>
          <cell r="R149" t="str">
            <v>Servicios Financieros y Empresariales</v>
          </cell>
        </row>
        <row r="150">
          <cell r="A150" t="str">
            <v>CEI</v>
          </cell>
          <cell r="B150" t="str">
            <v>Microe_</v>
          </cell>
          <cell r="C150">
            <v>511</v>
          </cell>
          <cell r="D150">
            <v>12</v>
          </cell>
          <cell r="E150">
            <v>903</v>
          </cell>
          <cell r="F150" t="str">
            <v>Empleos</v>
          </cell>
          <cell r="H150">
            <v>31</v>
          </cell>
          <cell r="I150" t="str">
            <v>JPT</v>
          </cell>
          <cell r="J150">
            <v>362448.782790659</v>
          </cell>
          <cell r="K150">
            <v>24</v>
          </cell>
          <cell r="L150" t="str">
            <v>2000</v>
          </cell>
          <cell r="M150" t="str">
            <v>Activ. de Ss. Empresariales</v>
          </cell>
          <cell r="N150" t="str">
            <v>Producción Sect. Institucionales</v>
          </cell>
          <cell r="O150" t="str">
            <v>Ingreso mixto</v>
          </cell>
          <cell r="P150" t="str">
            <v>Hogares</v>
          </cell>
          <cell r="Q150" t="str">
            <v>9</v>
          </cell>
          <cell r="R150" t="str">
            <v>Servicios Financieros y Empresariales</v>
          </cell>
        </row>
        <row r="151">
          <cell r="A151" t="str">
            <v>CEI</v>
          </cell>
          <cell r="B151" t="str">
            <v>Microe_</v>
          </cell>
          <cell r="C151">
            <v>511</v>
          </cell>
          <cell r="D151">
            <v>12</v>
          </cell>
          <cell r="E151">
            <v>903</v>
          </cell>
          <cell r="F151" t="str">
            <v>Empleos</v>
          </cell>
          <cell r="H151">
            <v>31</v>
          </cell>
          <cell r="I151" t="str">
            <v>JPT</v>
          </cell>
          <cell r="J151">
            <v>3360.3021747101302</v>
          </cell>
          <cell r="K151">
            <v>28</v>
          </cell>
          <cell r="L151" t="str">
            <v>2000</v>
          </cell>
          <cell r="M151" t="str">
            <v>Educación privada</v>
          </cell>
          <cell r="N151" t="str">
            <v>Producción Sect. Institucionales</v>
          </cell>
          <cell r="O151" t="str">
            <v>Ingreso mixto</v>
          </cell>
          <cell r="P151" t="str">
            <v>Hogares</v>
          </cell>
          <cell r="Q151" t="str">
            <v>11</v>
          </cell>
          <cell r="R151" t="str">
            <v>Servicios Sociales y Personales</v>
          </cell>
        </row>
        <row r="152">
          <cell r="A152" t="str">
            <v>CEI</v>
          </cell>
          <cell r="B152" t="str">
            <v>Microe_</v>
          </cell>
          <cell r="C152">
            <v>511</v>
          </cell>
          <cell r="D152">
            <v>12</v>
          </cell>
          <cell r="E152">
            <v>903</v>
          </cell>
          <cell r="F152" t="str">
            <v>Empleos</v>
          </cell>
          <cell r="H152">
            <v>31</v>
          </cell>
          <cell r="I152" t="str">
            <v>JPT</v>
          </cell>
          <cell r="J152">
            <v>366848.60562989197</v>
          </cell>
          <cell r="K152">
            <v>30</v>
          </cell>
          <cell r="L152" t="str">
            <v>2000</v>
          </cell>
          <cell r="M152" t="str">
            <v>Salud privada</v>
          </cell>
          <cell r="N152" t="str">
            <v>Producción Sect. Institucionales</v>
          </cell>
          <cell r="O152" t="str">
            <v>Ingreso mixto</v>
          </cell>
          <cell r="P152" t="str">
            <v>Hogares</v>
          </cell>
          <cell r="Q152" t="str">
            <v>11</v>
          </cell>
          <cell r="R152" t="str">
            <v>Servicios Sociales y Personales</v>
          </cell>
        </row>
        <row r="153">
          <cell r="A153" t="str">
            <v>CEI</v>
          </cell>
          <cell r="B153" t="str">
            <v>Microe_</v>
          </cell>
          <cell r="C153">
            <v>511</v>
          </cell>
          <cell r="D153">
            <v>12</v>
          </cell>
          <cell r="E153">
            <v>903</v>
          </cell>
          <cell r="F153" t="str">
            <v>Empleos</v>
          </cell>
          <cell r="H153">
            <v>31</v>
          </cell>
          <cell r="I153" t="str">
            <v>JPT</v>
          </cell>
          <cell r="J153">
            <v>23569.638831464101</v>
          </cell>
          <cell r="K153">
            <v>31</v>
          </cell>
          <cell r="L153" t="str">
            <v>2000</v>
          </cell>
          <cell r="M153" t="str">
            <v>Esparcimiento y Ss. Diversos</v>
          </cell>
          <cell r="N153" t="str">
            <v>Producción Sect. Institucionales</v>
          </cell>
          <cell r="O153" t="str">
            <v>Ingreso mixto</v>
          </cell>
          <cell r="P153" t="str">
            <v>Hogares</v>
          </cell>
          <cell r="Q153" t="str">
            <v>11</v>
          </cell>
          <cell r="R153" t="str">
            <v>Servicios Sociales y Personales</v>
          </cell>
        </row>
        <row r="154">
          <cell r="A154" t="str">
            <v>CEI</v>
          </cell>
          <cell r="B154" t="str">
            <v>Otras_UProp</v>
          </cell>
          <cell r="C154">
            <v>511</v>
          </cell>
          <cell r="D154">
            <v>12</v>
          </cell>
          <cell r="E154">
            <v>11</v>
          </cell>
          <cell r="F154" t="str">
            <v>Recursos</v>
          </cell>
          <cell r="G154">
            <v>32</v>
          </cell>
          <cell r="H154">
            <v>31</v>
          </cell>
          <cell r="I154" t="str">
            <v>JPT</v>
          </cell>
          <cell r="J154">
            <v>2585724.39096177</v>
          </cell>
          <cell r="K154">
            <v>25</v>
          </cell>
          <cell r="L154" t="str">
            <v>2000</v>
          </cell>
          <cell r="M154" t="str">
            <v>Propiedad de vivienda</v>
          </cell>
          <cell r="N154" t="str">
            <v>Producción Sect. Institucionales</v>
          </cell>
          <cell r="O154" t="str">
            <v>Producción bruta</v>
          </cell>
          <cell r="P154" t="str">
            <v>Hogares</v>
          </cell>
          <cell r="Q154" t="str">
            <v>10</v>
          </cell>
          <cell r="R154" t="str">
            <v>Propiedad de Vivienda</v>
          </cell>
        </row>
        <row r="155">
          <cell r="A155" t="str">
            <v>CEI</v>
          </cell>
          <cell r="B155" t="str">
            <v>Otras_UProp</v>
          </cell>
          <cell r="C155">
            <v>511</v>
          </cell>
          <cell r="D155">
            <v>12</v>
          </cell>
          <cell r="E155">
            <v>21</v>
          </cell>
          <cell r="F155" t="str">
            <v>Empleos</v>
          </cell>
          <cell r="G155">
            <v>6111</v>
          </cell>
          <cell r="H155">
            <v>31</v>
          </cell>
          <cell r="I155" t="str">
            <v>JPT</v>
          </cell>
          <cell r="J155">
            <v>314829.41107935901</v>
          </cell>
          <cell r="K155">
            <v>25</v>
          </cell>
          <cell r="L155" t="str">
            <v>2000</v>
          </cell>
          <cell r="M155" t="str">
            <v>Propiedad de vivienda</v>
          </cell>
          <cell r="N155" t="str">
            <v>Producción Sect. Institucionales</v>
          </cell>
          <cell r="O155" t="str">
            <v>Consumo intermedio</v>
          </cell>
          <cell r="P155" t="str">
            <v>Hogares</v>
          </cell>
          <cell r="Q155" t="str">
            <v>10</v>
          </cell>
          <cell r="R155" t="str">
            <v>Propiedad de Vivienda</v>
          </cell>
        </row>
        <row r="156">
          <cell r="A156" t="str">
            <v>CEI</v>
          </cell>
          <cell r="B156" t="str">
            <v>Otras_UProp</v>
          </cell>
          <cell r="C156">
            <v>511</v>
          </cell>
          <cell r="D156">
            <v>12</v>
          </cell>
          <cell r="E156">
            <v>52</v>
          </cell>
          <cell r="F156" t="str">
            <v>Empleos</v>
          </cell>
          <cell r="H156">
            <v>31</v>
          </cell>
          <cell r="I156" t="str">
            <v>JPT</v>
          </cell>
          <cell r="J156">
            <v>1025615</v>
          </cell>
          <cell r="K156">
            <v>25</v>
          </cell>
          <cell r="L156" t="str">
            <v>2000</v>
          </cell>
          <cell r="M156" t="str">
            <v>Propiedad de vivienda</v>
          </cell>
          <cell r="N156" t="str">
            <v>Producción Sect. Institucionales</v>
          </cell>
          <cell r="O156" t="str">
            <v>Consumo de capital fijo</v>
          </cell>
          <cell r="P156" t="str">
            <v>Hogares</v>
          </cell>
          <cell r="Q156" t="str">
            <v>10</v>
          </cell>
          <cell r="R156" t="str">
            <v>Propiedad de Vivienda</v>
          </cell>
        </row>
        <row r="157">
          <cell r="A157" t="str">
            <v>CEI</v>
          </cell>
          <cell r="B157" t="str">
            <v>Otras_UProp</v>
          </cell>
          <cell r="C157">
            <v>511</v>
          </cell>
          <cell r="D157">
            <v>12</v>
          </cell>
          <cell r="E157">
            <v>411</v>
          </cell>
          <cell r="F157" t="str">
            <v>Empleos</v>
          </cell>
          <cell r="H157">
            <v>31</v>
          </cell>
          <cell r="I157" t="str">
            <v>JPT</v>
          </cell>
          <cell r="J157">
            <v>46275</v>
          </cell>
          <cell r="K157">
            <v>25</v>
          </cell>
          <cell r="L157" t="str">
            <v>2000</v>
          </cell>
          <cell r="M157" t="str">
            <v>Propiedad de vivienda</v>
          </cell>
          <cell r="N157" t="str">
            <v>Producción Sect. Institucionales</v>
          </cell>
          <cell r="O157" t="str">
            <v>Remuneraciones</v>
          </cell>
          <cell r="P157" t="str">
            <v>Hogares</v>
          </cell>
          <cell r="Q157" t="str">
            <v>10</v>
          </cell>
          <cell r="R157" t="str">
            <v>Propiedad de Vivienda</v>
          </cell>
        </row>
        <row r="158">
          <cell r="A158" t="str">
            <v>CEI</v>
          </cell>
          <cell r="B158" t="str">
            <v>Otras_UProp</v>
          </cell>
          <cell r="C158">
            <v>511</v>
          </cell>
          <cell r="D158">
            <v>12</v>
          </cell>
          <cell r="E158">
            <v>412</v>
          </cell>
          <cell r="F158" t="str">
            <v>Empleos</v>
          </cell>
          <cell r="H158">
            <v>31</v>
          </cell>
          <cell r="I158" t="str">
            <v>JPT</v>
          </cell>
          <cell r="J158">
            <v>254888</v>
          </cell>
          <cell r="K158">
            <v>25</v>
          </cell>
          <cell r="L158" t="str">
            <v>2000</v>
          </cell>
          <cell r="M158" t="str">
            <v>Propiedad de vivienda</v>
          </cell>
          <cell r="N158" t="str">
            <v>Producción Sect. Institucionales</v>
          </cell>
          <cell r="O158" t="str">
            <v>Imptos producc.e import.</v>
          </cell>
          <cell r="P158" t="str">
            <v>Hogares</v>
          </cell>
          <cell r="Q158" t="str">
            <v>10</v>
          </cell>
          <cell r="R158" t="str">
            <v>Propiedad de Vivienda</v>
          </cell>
        </row>
        <row r="159">
          <cell r="A159" t="str">
            <v>CEI</v>
          </cell>
          <cell r="B159" t="str">
            <v>Otras_UProp</v>
          </cell>
          <cell r="C159">
            <v>511</v>
          </cell>
          <cell r="D159">
            <v>12</v>
          </cell>
          <cell r="E159">
            <v>902</v>
          </cell>
          <cell r="F159" t="str">
            <v>Empleos</v>
          </cell>
          <cell r="H159">
            <v>31</v>
          </cell>
          <cell r="I159" t="str">
            <v>JPT</v>
          </cell>
          <cell r="J159">
            <v>944116.97988241399</v>
          </cell>
          <cell r="K159">
            <v>25</v>
          </cell>
          <cell r="L159" t="str">
            <v>2000</v>
          </cell>
          <cell r="M159" t="str">
            <v>Propiedad de vivienda</v>
          </cell>
          <cell r="N159" t="str">
            <v>Producción Sect. Institucionales</v>
          </cell>
          <cell r="O159" t="str">
            <v>Excedente de explotación</v>
          </cell>
          <cell r="P159" t="str">
            <v>Hogares</v>
          </cell>
          <cell r="Q159" t="str">
            <v>10</v>
          </cell>
          <cell r="R159" t="str">
            <v>Propiedad de Vivienda</v>
          </cell>
        </row>
        <row r="160">
          <cell r="A160" t="str">
            <v>CEI</v>
          </cell>
          <cell r="B160" t="str">
            <v>S_NAB</v>
          </cell>
          <cell r="C160">
            <v>9</v>
          </cell>
          <cell r="D160">
            <v>12</v>
          </cell>
          <cell r="E160">
            <v>11</v>
          </cell>
          <cell r="F160" t="str">
            <v>Recursos</v>
          </cell>
          <cell r="G160">
            <v>32</v>
          </cell>
          <cell r="H160">
            <v>31</v>
          </cell>
          <cell r="I160" t="str">
            <v>GET</v>
          </cell>
          <cell r="J160">
            <v>3086444.450546761</v>
          </cell>
          <cell r="K160">
            <v>1</v>
          </cell>
          <cell r="L160" t="str">
            <v>2000</v>
          </cell>
          <cell r="M160" t="str">
            <v>Agropecuario Silvícola</v>
          </cell>
          <cell r="N160" t="str">
            <v>Producción Sect. Institucionales</v>
          </cell>
          <cell r="O160" t="str">
            <v>Producción bruta</v>
          </cell>
          <cell r="P160" t="str">
            <v>Sector Institucional no especificado</v>
          </cell>
          <cell r="Q160" t="str">
            <v>1</v>
          </cell>
          <cell r="R160" t="str">
            <v>Agropecuario Silvícola</v>
          </cell>
        </row>
        <row r="161">
          <cell r="A161" t="str">
            <v>CEI</v>
          </cell>
          <cell r="B161" t="str">
            <v>S_NAB</v>
          </cell>
          <cell r="C161">
            <v>9</v>
          </cell>
          <cell r="D161">
            <v>12</v>
          </cell>
          <cell r="E161">
            <v>11</v>
          </cell>
          <cell r="F161" t="str">
            <v>Recursos</v>
          </cell>
          <cell r="G161">
            <v>32</v>
          </cell>
          <cell r="H161">
            <v>31</v>
          </cell>
          <cell r="I161" t="str">
            <v>GET</v>
          </cell>
          <cell r="J161">
            <v>1068049.19066472</v>
          </cell>
          <cell r="K161">
            <v>2</v>
          </cell>
          <cell r="L161" t="str">
            <v>2000</v>
          </cell>
          <cell r="M161" t="str">
            <v>Pesca Extractiva</v>
          </cell>
          <cell r="N161" t="str">
            <v>Producción Sect. Institucionales</v>
          </cell>
          <cell r="O161" t="str">
            <v>Producción bruta</v>
          </cell>
          <cell r="P161" t="str">
            <v>Sector Institucional no especificado</v>
          </cell>
          <cell r="Q161" t="str">
            <v>2</v>
          </cell>
          <cell r="R161" t="str">
            <v>Pesca Extractiva</v>
          </cell>
        </row>
        <row r="162">
          <cell r="A162" t="str">
            <v>CEI</v>
          </cell>
          <cell r="B162" t="str">
            <v>S_NAB</v>
          </cell>
          <cell r="C162">
            <v>9</v>
          </cell>
          <cell r="D162">
            <v>12</v>
          </cell>
          <cell r="E162">
            <v>11</v>
          </cell>
          <cell r="F162" t="str">
            <v>Recursos</v>
          </cell>
          <cell r="G162">
            <v>32</v>
          </cell>
          <cell r="H162">
            <v>31</v>
          </cell>
          <cell r="I162" t="str">
            <v>GET</v>
          </cell>
          <cell r="J162">
            <v>159354.21825796599</v>
          </cell>
          <cell r="K162">
            <v>3</v>
          </cell>
          <cell r="L162" t="str">
            <v>2000</v>
          </cell>
          <cell r="M162" t="str">
            <v>Extracción de Petróleo</v>
          </cell>
          <cell r="N162" t="str">
            <v>Producción Sect. Institucionales</v>
          </cell>
          <cell r="O162" t="str">
            <v>Producción bruta</v>
          </cell>
          <cell r="P162" t="str">
            <v>Sector Institucional no especificado</v>
          </cell>
          <cell r="Q162" t="str">
            <v>3</v>
          </cell>
          <cell r="R162" t="str">
            <v>Minería</v>
          </cell>
        </row>
        <row r="163">
          <cell r="A163" t="str">
            <v>CEI</v>
          </cell>
          <cell r="B163" t="str">
            <v>S_NAB</v>
          </cell>
          <cell r="C163">
            <v>9</v>
          </cell>
          <cell r="D163">
            <v>12</v>
          </cell>
          <cell r="E163">
            <v>11</v>
          </cell>
          <cell r="F163" t="str">
            <v>Recursos</v>
          </cell>
          <cell r="G163">
            <v>32</v>
          </cell>
          <cell r="H163">
            <v>31</v>
          </cell>
          <cell r="I163" t="str">
            <v>GET</v>
          </cell>
          <cell r="J163">
            <v>5001550.9963063998</v>
          </cell>
          <cell r="K163">
            <v>4</v>
          </cell>
          <cell r="L163" t="str">
            <v>2000</v>
          </cell>
          <cell r="M163" t="str">
            <v>Minería del Cobre</v>
          </cell>
          <cell r="N163" t="str">
            <v>Producción Sect. Institucionales</v>
          </cell>
          <cell r="O163" t="str">
            <v>Producción bruta</v>
          </cell>
          <cell r="P163" t="str">
            <v>Sector Institucional no especificado</v>
          </cell>
          <cell r="Q163" t="str">
            <v>3</v>
          </cell>
          <cell r="R163" t="str">
            <v>Minería</v>
          </cell>
        </row>
        <row r="164">
          <cell r="A164" t="str">
            <v>CEI</v>
          </cell>
          <cell r="B164" t="str">
            <v>S_NAB</v>
          </cell>
          <cell r="C164">
            <v>9</v>
          </cell>
          <cell r="D164">
            <v>12</v>
          </cell>
          <cell r="E164">
            <v>11</v>
          </cell>
          <cell r="F164" t="str">
            <v>Recursos</v>
          </cell>
          <cell r="G164">
            <v>32</v>
          </cell>
          <cell r="H164">
            <v>31</v>
          </cell>
          <cell r="I164" t="str">
            <v>GET</v>
          </cell>
          <cell r="J164">
            <v>742203.44978869637</v>
          </cell>
          <cell r="K164">
            <v>5</v>
          </cell>
          <cell r="L164" t="str">
            <v>2000</v>
          </cell>
          <cell r="M164" t="str">
            <v>Resto Minería</v>
          </cell>
          <cell r="N164" t="str">
            <v>Producción Sect. Institucionales</v>
          </cell>
          <cell r="O164" t="str">
            <v>Producción bruta</v>
          </cell>
          <cell r="P164" t="str">
            <v>Sector Institucional no especificado</v>
          </cell>
          <cell r="Q164" t="str">
            <v>3</v>
          </cell>
          <cell r="R164" t="str">
            <v>Minería</v>
          </cell>
        </row>
        <row r="165">
          <cell r="A165" t="str">
            <v>CEI</v>
          </cell>
          <cell r="B165" t="str">
            <v>S_NAB</v>
          </cell>
          <cell r="C165">
            <v>9</v>
          </cell>
          <cell r="D165">
            <v>12</v>
          </cell>
          <cell r="E165">
            <v>11</v>
          </cell>
          <cell r="F165" t="str">
            <v>Recursos</v>
          </cell>
          <cell r="G165">
            <v>32</v>
          </cell>
          <cell r="H165">
            <v>31</v>
          </cell>
          <cell r="I165" t="str">
            <v>GET</v>
          </cell>
          <cell r="J165">
            <v>4586192.2935784142</v>
          </cell>
          <cell r="K165">
            <v>6</v>
          </cell>
          <cell r="L165" t="str">
            <v>2000</v>
          </cell>
          <cell r="M165" t="str">
            <v>Industria Alimenticia</v>
          </cell>
          <cell r="N165" t="str">
            <v>Producción Sect. Institucionales</v>
          </cell>
          <cell r="O165" t="str">
            <v>Producción bruta</v>
          </cell>
          <cell r="P165" t="str">
            <v>Sector Institucional no especificado</v>
          </cell>
          <cell r="Q165" t="str">
            <v>4</v>
          </cell>
          <cell r="R165" t="str">
            <v>Industria Manufacturera</v>
          </cell>
        </row>
        <row r="166">
          <cell r="A166" t="str">
            <v>CEI</v>
          </cell>
          <cell r="B166" t="str">
            <v>S_NAB</v>
          </cell>
          <cell r="C166">
            <v>9</v>
          </cell>
          <cell r="D166">
            <v>12</v>
          </cell>
          <cell r="E166">
            <v>11</v>
          </cell>
          <cell r="F166" t="str">
            <v>Recursos</v>
          </cell>
          <cell r="G166">
            <v>32</v>
          </cell>
          <cell r="H166">
            <v>31</v>
          </cell>
          <cell r="I166" t="str">
            <v>GET</v>
          </cell>
          <cell r="J166">
            <v>1173565.5869348983</v>
          </cell>
          <cell r="K166">
            <v>7</v>
          </cell>
          <cell r="L166" t="str">
            <v>2000</v>
          </cell>
          <cell r="M166" t="str">
            <v>Bebidas y Licores</v>
          </cell>
          <cell r="N166" t="str">
            <v>Producción Sect. Institucionales</v>
          </cell>
          <cell r="O166" t="str">
            <v>Producción bruta</v>
          </cell>
          <cell r="P166" t="str">
            <v>Sector Institucional no especificado</v>
          </cell>
          <cell r="Q166" t="str">
            <v>4</v>
          </cell>
          <cell r="R166" t="str">
            <v>Industria Manufacturera</v>
          </cell>
        </row>
        <row r="167">
          <cell r="A167" t="str">
            <v>CEI</v>
          </cell>
          <cell r="B167" t="str">
            <v>S_NAB</v>
          </cell>
          <cell r="C167">
            <v>9</v>
          </cell>
          <cell r="D167">
            <v>12</v>
          </cell>
          <cell r="E167">
            <v>11</v>
          </cell>
          <cell r="F167" t="str">
            <v>Recursos</v>
          </cell>
          <cell r="G167">
            <v>32</v>
          </cell>
          <cell r="H167">
            <v>31</v>
          </cell>
          <cell r="I167" t="str">
            <v>GET</v>
          </cell>
          <cell r="J167">
            <v>427310.63280690601</v>
          </cell>
          <cell r="K167">
            <v>8</v>
          </cell>
          <cell r="L167" t="str">
            <v>2000</v>
          </cell>
          <cell r="M167" t="str">
            <v>Industria del Tabaco</v>
          </cell>
          <cell r="N167" t="str">
            <v>Producción Sect. Institucionales</v>
          </cell>
          <cell r="O167" t="str">
            <v>Producción bruta</v>
          </cell>
          <cell r="P167" t="str">
            <v>Sector Institucional no especificado</v>
          </cell>
          <cell r="Q167" t="str">
            <v>4</v>
          </cell>
          <cell r="R167" t="str">
            <v>Industria Manufacturera</v>
          </cell>
        </row>
        <row r="168">
          <cell r="A168" t="str">
            <v>CEI</v>
          </cell>
          <cell r="B168" t="str">
            <v>S_NAB</v>
          </cell>
          <cell r="C168">
            <v>9</v>
          </cell>
          <cell r="D168">
            <v>12</v>
          </cell>
          <cell r="E168">
            <v>11</v>
          </cell>
          <cell r="F168" t="str">
            <v>Recursos</v>
          </cell>
          <cell r="G168">
            <v>32</v>
          </cell>
          <cell r="H168">
            <v>31</v>
          </cell>
          <cell r="I168" t="str">
            <v>GET</v>
          </cell>
          <cell r="J168">
            <v>927690.77118603571</v>
          </cell>
          <cell r="K168">
            <v>9</v>
          </cell>
          <cell r="L168" t="str">
            <v>2000</v>
          </cell>
          <cell r="M168" t="str">
            <v>Textil, Cuero y Calzado</v>
          </cell>
          <cell r="N168" t="str">
            <v>Producción Sect. Institucionales</v>
          </cell>
          <cell r="O168" t="str">
            <v>Producción bruta</v>
          </cell>
          <cell r="P168" t="str">
            <v>Sector Institucional no especificado</v>
          </cell>
          <cell r="Q168" t="str">
            <v>4</v>
          </cell>
          <cell r="R168" t="str">
            <v>Industria Manufacturera</v>
          </cell>
        </row>
        <row r="169">
          <cell r="A169" t="str">
            <v>CEI</v>
          </cell>
          <cell r="B169" t="str">
            <v>S_NAB</v>
          </cell>
          <cell r="C169">
            <v>9</v>
          </cell>
          <cell r="D169">
            <v>12</v>
          </cell>
          <cell r="E169">
            <v>11</v>
          </cell>
          <cell r="F169" t="str">
            <v>Recursos</v>
          </cell>
          <cell r="G169">
            <v>32</v>
          </cell>
          <cell r="H169">
            <v>31</v>
          </cell>
          <cell r="I169" t="str">
            <v>GET</v>
          </cell>
          <cell r="J169">
            <v>3264233.4935847782</v>
          </cell>
          <cell r="K169">
            <v>10</v>
          </cell>
          <cell r="L169" t="str">
            <v>2000</v>
          </cell>
          <cell r="M169" t="str">
            <v>Madera, Papel, Imprentas y Muebles</v>
          </cell>
          <cell r="N169" t="str">
            <v>Producción Sect. Institucionales</v>
          </cell>
          <cell r="O169" t="str">
            <v>Producción bruta</v>
          </cell>
          <cell r="P169" t="str">
            <v>Sector Institucional no especificado</v>
          </cell>
          <cell r="Q169" t="str">
            <v>4</v>
          </cell>
          <cell r="R169" t="str">
            <v>Industria Manufacturera</v>
          </cell>
        </row>
        <row r="170">
          <cell r="A170" t="str">
            <v>CEI</v>
          </cell>
          <cell r="B170" t="str">
            <v>S_NAB</v>
          </cell>
          <cell r="C170">
            <v>9</v>
          </cell>
          <cell r="D170">
            <v>12</v>
          </cell>
          <cell r="E170">
            <v>11</v>
          </cell>
          <cell r="F170" t="str">
            <v>Recursos</v>
          </cell>
          <cell r="G170">
            <v>32</v>
          </cell>
          <cell r="H170">
            <v>31</v>
          </cell>
          <cell r="I170" t="str">
            <v>GET</v>
          </cell>
          <cell r="J170">
            <v>1970451.9407219901</v>
          </cell>
          <cell r="K170">
            <v>11</v>
          </cell>
          <cell r="L170" t="str">
            <v>2000</v>
          </cell>
          <cell r="M170" t="str">
            <v>Elaboración de combustible</v>
          </cell>
          <cell r="N170" t="str">
            <v>Producción Sect. Institucionales</v>
          </cell>
          <cell r="O170" t="str">
            <v>Producción bruta</v>
          </cell>
          <cell r="P170" t="str">
            <v>Sector Institucional no especificado</v>
          </cell>
          <cell r="Q170" t="str">
            <v>4</v>
          </cell>
          <cell r="R170" t="str">
            <v>Industria Manufacturera</v>
          </cell>
        </row>
        <row r="171">
          <cell r="A171" t="str">
            <v>CEI</v>
          </cell>
          <cell r="B171" t="str">
            <v>S_NAB</v>
          </cell>
          <cell r="C171">
            <v>9</v>
          </cell>
          <cell r="D171">
            <v>12</v>
          </cell>
          <cell r="E171">
            <v>11</v>
          </cell>
          <cell r="F171" t="str">
            <v>Recursos</v>
          </cell>
          <cell r="G171">
            <v>32</v>
          </cell>
          <cell r="H171">
            <v>31</v>
          </cell>
          <cell r="I171" t="str">
            <v>GET</v>
          </cell>
          <cell r="J171">
            <v>2333778.6879746839</v>
          </cell>
          <cell r="K171">
            <v>12</v>
          </cell>
          <cell r="L171" t="str">
            <v>2000</v>
          </cell>
          <cell r="M171" t="str">
            <v>Químicos, Caucho y Plástico</v>
          </cell>
          <cell r="N171" t="str">
            <v>Producción Sect. Institucionales</v>
          </cell>
          <cell r="O171" t="str">
            <v>Producción bruta</v>
          </cell>
          <cell r="P171" t="str">
            <v>Sector Institucional no especificado</v>
          </cell>
          <cell r="Q171" t="str">
            <v>4</v>
          </cell>
          <cell r="R171" t="str">
            <v>Industria Manufacturera</v>
          </cell>
        </row>
        <row r="172">
          <cell r="A172" t="str">
            <v>CEI</v>
          </cell>
          <cell r="B172" t="str">
            <v>S_NAB</v>
          </cell>
          <cell r="C172">
            <v>9</v>
          </cell>
          <cell r="D172">
            <v>12</v>
          </cell>
          <cell r="E172">
            <v>11</v>
          </cell>
          <cell r="F172" t="str">
            <v>Recursos</v>
          </cell>
          <cell r="G172">
            <v>32</v>
          </cell>
          <cell r="H172">
            <v>31</v>
          </cell>
          <cell r="I172" t="str">
            <v>GET</v>
          </cell>
          <cell r="J172">
            <v>809176.79936457891</v>
          </cell>
          <cell r="K172">
            <v>13</v>
          </cell>
          <cell r="L172" t="str">
            <v>2000</v>
          </cell>
          <cell r="M172" t="str">
            <v>Vidrio y Otros Minerales</v>
          </cell>
          <cell r="N172" t="str">
            <v>Producción Sect. Institucionales</v>
          </cell>
          <cell r="O172" t="str">
            <v>Producción bruta</v>
          </cell>
          <cell r="P172" t="str">
            <v>Sector Institucional no especificado</v>
          </cell>
          <cell r="Q172" t="str">
            <v>4</v>
          </cell>
          <cell r="R172" t="str">
            <v>Industria Manufacturera</v>
          </cell>
        </row>
        <row r="173">
          <cell r="A173" t="str">
            <v>CEI</v>
          </cell>
          <cell r="B173" t="str">
            <v>S_NAB</v>
          </cell>
          <cell r="C173">
            <v>9</v>
          </cell>
          <cell r="D173">
            <v>12</v>
          </cell>
          <cell r="E173">
            <v>11</v>
          </cell>
          <cell r="F173" t="str">
            <v>Recursos</v>
          </cell>
          <cell r="G173">
            <v>32</v>
          </cell>
          <cell r="H173">
            <v>31</v>
          </cell>
          <cell r="I173" t="str">
            <v>GET</v>
          </cell>
          <cell r="J173">
            <v>2278989.6611378454</v>
          </cell>
          <cell r="K173">
            <v>14</v>
          </cell>
          <cell r="L173" t="str">
            <v>2000</v>
          </cell>
          <cell r="M173" t="str">
            <v>Otras Manufactureras</v>
          </cell>
          <cell r="N173" t="str">
            <v>Producción Sect. Institucionales</v>
          </cell>
          <cell r="O173" t="str">
            <v>Producción bruta</v>
          </cell>
          <cell r="P173" t="str">
            <v>Sector Institucional no especificado</v>
          </cell>
          <cell r="Q173" t="str">
            <v>4</v>
          </cell>
          <cell r="R173" t="str">
            <v>Industria Manufacturera</v>
          </cell>
        </row>
        <row r="174">
          <cell r="A174" t="str">
            <v>CEI</v>
          </cell>
          <cell r="B174" t="str">
            <v>S_NAB</v>
          </cell>
          <cell r="C174">
            <v>9</v>
          </cell>
          <cell r="D174">
            <v>12</v>
          </cell>
          <cell r="E174">
            <v>11</v>
          </cell>
          <cell r="F174" t="str">
            <v>Recursos</v>
          </cell>
          <cell r="G174">
            <v>32</v>
          </cell>
          <cell r="H174">
            <v>31</v>
          </cell>
          <cell r="I174" t="str">
            <v>GET</v>
          </cell>
          <cell r="J174">
            <v>2396713</v>
          </cell>
          <cell r="K174">
            <v>15</v>
          </cell>
          <cell r="L174" t="str">
            <v>2000</v>
          </cell>
          <cell r="M174" t="str">
            <v>Electricidad, Gas y Agua</v>
          </cell>
          <cell r="N174" t="str">
            <v>Producción Sect. Institucionales</v>
          </cell>
          <cell r="O174" t="str">
            <v>Producción bruta</v>
          </cell>
          <cell r="P174" t="str">
            <v>Sector Institucional no especificado</v>
          </cell>
          <cell r="Q174" t="str">
            <v>5</v>
          </cell>
          <cell r="R174" t="str">
            <v>Electricidad, Gas y Agua</v>
          </cell>
        </row>
        <row r="175">
          <cell r="A175" t="str">
            <v>CEI</v>
          </cell>
          <cell r="B175" t="str">
            <v>S_NAB</v>
          </cell>
          <cell r="C175">
            <v>9</v>
          </cell>
          <cell r="D175">
            <v>12</v>
          </cell>
          <cell r="E175">
            <v>11</v>
          </cell>
          <cell r="F175" t="str">
            <v>Recursos</v>
          </cell>
          <cell r="G175">
            <v>32</v>
          </cell>
          <cell r="H175">
            <v>31</v>
          </cell>
          <cell r="I175" t="str">
            <v>GET</v>
          </cell>
          <cell r="J175">
            <v>5678503.0690331403</v>
          </cell>
          <cell r="K175">
            <v>16</v>
          </cell>
          <cell r="L175" t="str">
            <v>2000</v>
          </cell>
          <cell r="M175" t="str">
            <v>Construcción</v>
          </cell>
          <cell r="N175" t="str">
            <v>Producción Sect. Institucionales</v>
          </cell>
          <cell r="O175" t="str">
            <v>Producción bruta</v>
          </cell>
          <cell r="P175" t="str">
            <v>Sector Institucional no especificado</v>
          </cell>
          <cell r="Q175" t="str">
            <v>6</v>
          </cell>
          <cell r="R175" t="str">
            <v>Construcción</v>
          </cell>
        </row>
        <row r="176">
          <cell r="A176" t="str">
            <v>CEI</v>
          </cell>
          <cell r="B176" t="str">
            <v>S_NAB</v>
          </cell>
          <cell r="C176">
            <v>9</v>
          </cell>
          <cell r="D176">
            <v>12</v>
          </cell>
          <cell r="E176">
            <v>11</v>
          </cell>
          <cell r="F176" t="str">
            <v>Recursos</v>
          </cell>
          <cell r="G176">
            <v>32</v>
          </cell>
          <cell r="H176">
            <v>31</v>
          </cell>
          <cell r="I176" t="str">
            <v>GET</v>
          </cell>
          <cell r="J176">
            <v>7103045.6043704599</v>
          </cell>
          <cell r="K176">
            <v>17</v>
          </cell>
          <cell r="L176" t="str">
            <v>2000</v>
          </cell>
          <cell r="M176" t="str">
            <v>Comercio</v>
          </cell>
          <cell r="N176" t="str">
            <v>Producción Sect. Institucionales</v>
          </cell>
          <cell r="O176" t="str">
            <v>Producción bruta</v>
          </cell>
          <cell r="P176" t="str">
            <v>Sector Institucional no especificado</v>
          </cell>
          <cell r="Q176" t="str">
            <v>7</v>
          </cell>
          <cell r="R176" t="str">
            <v>Comercio, Hoteles y Restaurantes</v>
          </cell>
        </row>
        <row r="177">
          <cell r="A177" t="str">
            <v>CEI</v>
          </cell>
          <cell r="B177" t="str">
            <v>S_NAB</v>
          </cell>
          <cell r="C177">
            <v>9</v>
          </cell>
          <cell r="D177">
            <v>12</v>
          </cell>
          <cell r="E177">
            <v>11</v>
          </cell>
          <cell r="F177" t="str">
            <v>Recursos</v>
          </cell>
          <cell r="G177">
            <v>32</v>
          </cell>
          <cell r="H177">
            <v>31</v>
          </cell>
          <cell r="I177" t="str">
            <v>GET</v>
          </cell>
          <cell r="J177">
            <v>1472034.439208393</v>
          </cell>
          <cell r="K177">
            <v>18</v>
          </cell>
          <cell r="L177" t="str">
            <v>2000</v>
          </cell>
          <cell r="M177" t="str">
            <v>Hoteles y Restaurantes</v>
          </cell>
          <cell r="N177" t="str">
            <v>Producción Sect. Institucionales</v>
          </cell>
          <cell r="O177" t="str">
            <v>Producción bruta</v>
          </cell>
          <cell r="P177" t="str">
            <v>Sector Institucional no especificado</v>
          </cell>
          <cell r="Q177" t="str">
            <v>7</v>
          </cell>
          <cell r="R177" t="str">
            <v>Comercio, Hoteles y Restaurantes</v>
          </cell>
        </row>
        <row r="178">
          <cell r="A178" t="str">
            <v>CEI</v>
          </cell>
          <cell r="B178" t="str">
            <v>S_NAB</v>
          </cell>
          <cell r="C178">
            <v>9</v>
          </cell>
          <cell r="D178">
            <v>12</v>
          </cell>
          <cell r="E178">
            <v>11</v>
          </cell>
          <cell r="F178" t="str">
            <v>Recursos</v>
          </cell>
          <cell r="G178">
            <v>32</v>
          </cell>
          <cell r="H178">
            <v>31</v>
          </cell>
          <cell r="I178" t="str">
            <v>GET</v>
          </cell>
          <cell r="J178">
            <v>5288276.0416644607</v>
          </cell>
          <cell r="K178">
            <v>19</v>
          </cell>
          <cell r="L178" t="str">
            <v>2000</v>
          </cell>
          <cell r="M178" t="str">
            <v>Transportes</v>
          </cell>
          <cell r="N178" t="str">
            <v>Producción Sect. Institucionales</v>
          </cell>
          <cell r="O178" t="str">
            <v>Producción bruta</v>
          </cell>
          <cell r="P178" t="str">
            <v>Sector Institucional no especificado</v>
          </cell>
          <cell r="Q178" t="str">
            <v>8</v>
          </cell>
          <cell r="R178" t="str">
            <v>Transporte y Comunicaciones</v>
          </cell>
        </row>
        <row r="179">
          <cell r="A179" t="str">
            <v>CEI</v>
          </cell>
          <cell r="B179" t="str">
            <v>S_NAB</v>
          </cell>
          <cell r="C179">
            <v>9</v>
          </cell>
          <cell r="D179">
            <v>12</v>
          </cell>
          <cell r="E179">
            <v>11</v>
          </cell>
          <cell r="F179" t="str">
            <v>Recursos</v>
          </cell>
          <cell r="G179">
            <v>32</v>
          </cell>
          <cell r="H179">
            <v>31</v>
          </cell>
          <cell r="I179" t="str">
            <v>GET</v>
          </cell>
          <cell r="J179">
            <v>1744784.1512039199</v>
          </cell>
          <cell r="K179">
            <v>20</v>
          </cell>
          <cell r="L179" t="str">
            <v>2000</v>
          </cell>
          <cell r="M179" t="str">
            <v>Comunicaciones</v>
          </cell>
          <cell r="N179" t="str">
            <v>Producción Sect. Institucionales</v>
          </cell>
          <cell r="O179" t="str">
            <v>Producción bruta</v>
          </cell>
          <cell r="P179" t="str">
            <v>Sector Institucional no especificado</v>
          </cell>
          <cell r="Q179" t="str">
            <v>8</v>
          </cell>
          <cell r="R179" t="str">
            <v>Transporte y Comunicaciones</v>
          </cell>
        </row>
        <row r="180">
          <cell r="A180" t="str">
            <v>CEI</v>
          </cell>
          <cell r="B180" t="str">
            <v>S_NAB</v>
          </cell>
          <cell r="C180">
            <v>9</v>
          </cell>
          <cell r="D180">
            <v>12</v>
          </cell>
          <cell r="E180">
            <v>11</v>
          </cell>
          <cell r="F180" t="str">
            <v>Recursos</v>
          </cell>
          <cell r="G180">
            <v>32</v>
          </cell>
          <cell r="H180">
            <v>31</v>
          </cell>
          <cell r="I180" t="str">
            <v>GET</v>
          </cell>
          <cell r="J180">
            <v>2177548.523435514</v>
          </cell>
          <cell r="K180">
            <v>21</v>
          </cell>
          <cell r="L180" t="str">
            <v>2000</v>
          </cell>
          <cell r="M180" t="str">
            <v>Intermediación financiera</v>
          </cell>
          <cell r="N180" t="str">
            <v>Producción Sect. Institucionales</v>
          </cell>
          <cell r="O180" t="str">
            <v>Producción bruta</v>
          </cell>
          <cell r="P180" t="str">
            <v>Sector Institucional no especificado</v>
          </cell>
          <cell r="Q180" t="str">
            <v>9</v>
          </cell>
          <cell r="R180" t="str">
            <v>Servicios Financieros y Empresariales</v>
          </cell>
        </row>
        <row r="181">
          <cell r="A181" t="str">
            <v>CEI</v>
          </cell>
          <cell r="B181" t="str">
            <v>S_NAB</v>
          </cell>
          <cell r="C181">
            <v>9</v>
          </cell>
          <cell r="D181">
            <v>12</v>
          </cell>
          <cell r="E181">
            <v>11</v>
          </cell>
          <cell r="F181" t="str">
            <v>Recursos</v>
          </cell>
          <cell r="G181">
            <v>32</v>
          </cell>
          <cell r="H181">
            <v>31</v>
          </cell>
          <cell r="I181" t="str">
            <v>GET</v>
          </cell>
          <cell r="J181">
            <v>675627.25227556005</v>
          </cell>
          <cell r="K181">
            <v>22</v>
          </cell>
          <cell r="L181" t="str">
            <v>2000</v>
          </cell>
          <cell r="M181" t="str">
            <v>Compañías de seguros</v>
          </cell>
          <cell r="N181" t="str">
            <v>Producción Sect. Institucionales</v>
          </cell>
          <cell r="O181" t="str">
            <v>Producción bruta</v>
          </cell>
          <cell r="P181" t="str">
            <v>Sector Institucional no especificado</v>
          </cell>
          <cell r="Q181" t="str">
            <v>9</v>
          </cell>
          <cell r="R181" t="str">
            <v>Servicios Financieros y Empresariales</v>
          </cell>
        </row>
        <row r="182">
          <cell r="A182" t="str">
            <v>CEI</v>
          </cell>
          <cell r="B182" t="str">
            <v>S_NAB</v>
          </cell>
          <cell r="C182">
            <v>9</v>
          </cell>
          <cell r="D182">
            <v>12</v>
          </cell>
          <cell r="E182">
            <v>11</v>
          </cell>
          <cell r="F182" t="str">
            <v>Recursos</v>
          </cell>
          <cell r="G182">
            <v>32</v>
          </cell>
          <cell r="H182">
            <v>31</v>
          </cell>
          <cell r="I182" t="str">
            <v>GET</v>
          </cell>
          <cell r="J182">
            <v>892219.43272170599</v>
          </cell>
          <cell r="K182">
            <v>23</v>
          </cell>
          <cell r="L182" t="str">
            <v>2000</v>
          </cell>
          <cell r="M182" t="str">
            <v>Actividades inmobiliarias</v>
          </cell>
          <cell r="N182" t="str">
            <v>Producción Sect. Institucionales</v>
          </cell>
          <cell r="O182" t="str">
            <v>Producción bruta</v>
          </cell>
          <cell r="P182" t="str">
            <v>Sector Institucional no especificado</v>
          </cell>
          <cell r="Q182" t="str">
            <v>9</v>
          </cell>
          <cell r="R182" t="str">
            <v>Servicios Financieros y Empresariales</v>
          </cell>
        </row>
        <row r="183">
          <cell r="A183" t="str">
            <v>CEI</v>
          </cell>
          <cell r="B183" t="str">
            <v>S_NAB</v>
          </cell>
          <cell r="C183">
            <v>9</v>
          </cell>
          <cell r="D183">
            <v>12</v>
          </cell>
          <cell r="E183">
            <v>11</v>
          </cell>
          <cell r="F183" t="str">
            <v>Recursos</v>
          </cell>
          <cell r="G183">
            <v>32</v>
          </cell>
          <cell r="H183">
            <v>31</v>
          </cell>
          <cell r="I183" t="str">
            <v>GET</v>
          </cell>
          <cell r="J183">
            <v>4445192.2625320265</v>
          </cell>
          <cell r="K183">
            <v>24</v>
          </cell>
          <cell r="L183" t="str">
            <v>2000</v>
          </cell>
          <cell r="M183" t="str">
            <v>Activ. de Ss. Empresariales</v>
          </cell>
          <cell r="N183" t="str">
            <v>Producción Sect. Institucionales</v>
          </cell>
          <cell r="O183" t="str">
            <v>Producción bruta</v>
          </cell>
          <cell r="P183" t="str">
            <v>Sector Institucional no especificado</v>
          </cell>
          <cell r="Q183" t="str">
            <v>9</v>
          </cell>
          <cell r="R183" t="str">
            <v>Servicios Financieros y Empresariales</v>
          </cell>
        </row>
        <row r="184">
          <cell r="A184" t="str">
            <v>CEI</v>
          </cell>
          <cell r="B184" t="str">
            <v>S_NAB</v>
          </cell>
          <cell r="C184">
            <v>9</v>
          </cell>
          <cell r="D184">
            <v>12</v>
          </cell>
          <cell r="E184">
            <v>11</v>
          </cell>
          <cell r="F184" t="str">
            <v>Recursos</v>
          </cell>
          <cell r="G184">
            <v>32</v>
          </cell>
          <cell r="H184">
            <v>31</v>
          </cell>
          <cell r="I184" t="str">
            <v>GET</v>
          </cell>
          <cell r="J184">
            <v>2585724.39096177</v>
          </cell>
          <cell r="K184">
            <v>25</v>
          </cell>
          <cell r="L184" t="str">
            <v>2000</v>
          </cell>
          <cell r="M184" t="str">
            <v>Propiedad de vivienda</v>
          </cell>
          <cell r="N184" t="str">
            <v>Producción Sect. Institucionales</v>
          </cell>
          <cell r="O184" t="str">
            <v>Producción bruta</v>
          </cell>
          <cell r="P184" t="str">
            <v>Sector Institucional no especificado</v>
          </cell>
          <cell r="Q184" t="str">
            <v>10</v>
          </cell>
          <cell r="R184" t="str">
            <v>Propiedad de Vivienda</v>
          </cell>
        </row>
        <row r="185">
          <cell r="A185" t="str">
            <v>CEI</v>
          </cell>
          <cell r="B185" t="str">
            <v>S_NAB</v>
          </cell>
          <cell r="C185">
            <v>9</v>
          </cell>
          <cell r="D185">
            <v>12</v>
          </cell>
          <cell r="E185">
            <v>11</v>
          </cell>
          <cell r="F185" t="str">
            <v>Recursos</v>
          </cell>
          <cell r="G185">
            <v>32</v>
          </cell>
          <cell r="H185">
            <v>31</v>
          </cell>
          <cell r="I185" t="str">
            <v>GET</v>
          </cell>
          <cell r="J185">
            <v>3004954</v>
          </cell>
          <cell r="K185">
            <v>26</v>
          </cell>
          <cell r="L185" t="str">
            <v>2000</v>
          </cell>
          <cell r="M185" t="str">
            <v>Administración pública</v>
          </cell>
          <cell r="N185" t="str">
            <v>Producción Sect. Institucionales</v>
          </cell>
          <cell r="O185" t="str">
            <v>Producción bruta</v>
          </cell>
          <cell r="P185" t="str">
            <v>Sector Institucional no especificado</v>
          </cell>
          <cell r="Q185" t="str">
            <v>12</v>
          </cell>
          <cell r="R185" t="str">
            <v>Administración Pública</v>
          </cell>
        </row>
        <row r="186">
          <cell r="A186" t="str">
            <v>CEI</v>
          </cell>
          <cell r="B186" t="str">
            <v>S_NAB</v>
          </cell>
          <cell r="C186">
            <v>9</v>
          </cell>
          <cell r="D186">
            <v>12</v>
          </cell>
          <cell r="E186">
            <v>11</v>
          </cell>
          <cell r="F186" t="str">
            <v>Recursos</v>
          </cell>
          <cell r="G186">
            <v>32</v>
          </cell>
          <cell r="H186">
            <v>31</v>
          </cell>
          <cell r="I186" t="str">
            <v>GET</v>
          </cell>
          <cell r="J186">
            <v>1584853.5</v>
          </cell>
          <cell r="K186">
            <v>27</v>
          </cell>
          <cell r="L186" t="str">
            <v>2000</v>
          </cell>
          <cell r="M186" t="str">
            <v>Educación pública</v>
          </cell>
          <cell r="N186" t="str">
            <v>Producción Sect. Institucionales</v>
          </cell>
          <cell r="O186" t="str">
            <v>Producción bruta</v>
          </cell>
          <cell r="P186" t="str">
            <v>Sector Institucional no especificado</v>
          </cell>
          <cell r="Q186" t="str">
            <v>11</v>
          </cell>
          <cell r="R186" t="str">
            <v>Servicios Sociales y Personales</v>
          </cell>
        </row>
        <row r="187">
          <cell r="A187" t="str">
            <v>CEI</v>
          </cell>
          <cell r="B187" t="str">
            <v>S_NAB</v>
          </cell>
          <cell r="C187">
            <v>9</v>
          </cell>
          <cell r="D187">
            <v>12</v>
          </cell>
          <cell r="E187">
            <v>11</v>
          </cell>
          <cell r="F187" t="str">
            <v>Recursos</v>
          </cell>
          <cell r="G187">
            <v>32</v>
          </cell>
          <cell r="H187">
            <v>31</v>
          </cell>
          <cell r="I187" t="str">
            <v>GET</v>
          </cell>
          <cell r="J187">
            <v>898173.50501311803</v>
          </cell>
          <cell r="K187">
            <v>28</v>
          </cell>
          <cell r="L187" t="str">
            <v>2000</v>
          </cell>
          <cell r="M187" t="str">
            <v>Educación privada</v>
          </cell>
          <cell r="N187" t="str">
            <v>Producción Sect. Institucionales</v>
          </cell>
          <cell r="O187" t="str">
            <v>Producción bruta</v>
          </cell>
          <cell r="P187" t="str">
            <v>Sector Institucional no especificado</v>
          </cell>
          <cell r="Q187" t="str">
            <v>11</v>
          </cell>
          <cell r="R187" t="str">
            <v>Servicios Sociales y Personales</v>
          </cell>
        </row>
        <row r="188">
          <cell r="A188" t="str">
            <v>CEI</v>
          </cell>
          <cell r="B188" t="str">
            <v>S_NAB</v>
          </cell>
          <cell r="C188">
            <v>9</v>
          </cell>
          <cell r="D188">
            <v>12</v>
          </cell>
          <cell r="E188">
            <v>11</v>
          </cell>
          <cell r="F188" t="str">
            <v>Recursos</v>
          </cell>
          <cell r="G188">
            <v>32</v>
          </cell>
          <cell r="H188">
            <v>31</v>
          </cell>
          <cell r="I188" t="str">
            <v>GET</v>
          </cell>
          <cell r="J188">
            <v>1054125</v>
          </cell>
          <cell r="K188">
            <v>29</v>
          </cell>
          <cell r="L188" t="str">
            <v>2000</v>
          </cell>
          <cell r="M188" t="str">
            <v>Salud pública</v>
          </cell>
          <cell r="N188" t="str">
            <v>Producción Sect. Institucionales</v>
          </cell>
          <cell r="O188" t="str">
            <v>Producción bruta</v>
          </cell>
          <cell r="P188" t="str">
            <v>Sector Institucional no especificado</v>
          </cell>
          <cell r="Q188" t="str">
            <v>11</v>
          </cell>
          <cell r="R188" t="str">
            <v>Servicios Sociales y Personales</v>
          </cell>
        </row>
        <row r="189">
          <cell r="A189" t="str">
            <v>CEI</v>
          </cell>
          <cell r="B189" t="str">
            <v>S_NAB</v>
          </cell>
          <cell r="C189">
            <v>9</v>
          </cell>
          <cell r="D189">
            <v>12</v>
          </cell>
          <cell r="E189">
            <v>11</v>
          </cell>
          <cell r="F189" t="str">
            <v>Recursos</v>
          </cell>
          <cell r="G189">
            <v>32</v>
          </cell>
          <cell r="H189">
            <v>31</v>
          </cell>
          <cell r="I189" t="str">
            <v>GET</v>
          </cell>
          <cell r="J189">
            <v>1483701.62876317</v>
          </cell>
          <cell r="K189">
            <v>30</v>
          </cell>
          <cell r="L189" t="str">
            <v>2000</v>
          </cell>
          <cell r="M189" t="str">
            <v>Salud privada</v>
          </cell>
          <cell r="N189" t="str">
            <v>Producción Sect. Institucionales</v>
          </cell>
          <cell r="O189" t="str">
            <v>Producción bruta</v>
          </cell>
          <cell r="P189" t="str">
            <v>Sector Institucional no especificado</v>
          </cell>
          <cell r="Q189" t="str">
            <v>11</v>
          </cell>
          <cell r="R189" t="str">
            <v>Servicios Sociales y Personales</v>
          </cell>
        </row>
        <row r="190">
          <cell r="A190" t="str">
            <v>CEI</v>
          </cell>
          <cell r="B190" t="str">
            <v>S_NAB</v>
          </cell>
          <cell r="C190">
            <v>9</v>
          </cell>
          <cell r="D190">
            <v>12</v>
          </cell>
          <cell r="E190">
            <v>11</v>
          </cell>
          <cell r="F190" t="str">
            <v>Recursos</v>
          </cell>
          <cell r="G190">
            <v>32</v>
          </cell>
          <cell r="H190">
            <v>31</v>
          </cell>
          <cell r="I190" t="str">
            <v>GET</v>
          </cell>
          <cell r="J190">
            <v>1505468.3039088221</v>
          </cell>
          <cell r="K190">
            <v>31</v>
          </cell>
          <cell r="L190" t="str">
            <v>2000</v>
          </cell>
          <cell r="M190" t="str">
            <v>Esparcimiento y Ss. Diversos</v>
          </cell>
          <cell r="N190" t="str">
            <v>Producción Sect. Institucionales</v>
          </cell>
          <cell r="O190" t="str">
            <v>Producción bruta</v>
          </cell>
          <cell r="P190" t="str">
            <v>Sector Institucional no especificado</v>
          </cell>
          <cell r="Q190" t="str">
            <v>11</v>
          </cell>
          <cell r="R190" t="str">
            <v>Servicios Sociales y Personales</v>
          </cell>
        </row>
        <row r="191">
          <cell r="A191" t="str">
            <v>CEI</v>
          </cell>
          <cell r="B191" t="str">
            <v>S_NAB</v>
          </cell>
          <cell r="C191">
            <v>9</v>
          </cell>
          <cell r="D191">
            <v>12</v>
          </cell>
          <cell r="E191">
            <v>21</v>
          </cell>
          <cell r="F191" t="str">
            <v>Empleos</v>
          </cell>
          <cell r="G191">
            <v>6111</v>
          </cell>
          <cell r="H191">
            <v>31</v>
          </cell>
          <cell r="I191" t="str">
            <v>GET</v>
          </cell>
          <cell r="J191">
            <v>1349952.5736356673</v>
          </cell>
          <cell r="K191">
            <v>1</v>
          </cell>
          <cell r="L191" t="str">
            <v>2000</v>
          </cell>
          <cell r="M191" t="str">
            <v>Agropecuario Silvícola</v>
          </cell>
          <cell r="N191" t="str">
            <v>Producción Sect. Institucionales</v>
          </cell>
          <cell r="O191" t="str">
            <v>Consumo intermedio</v>
          </cell>
          <cell r="P191" t="str">
            <v>Sector Institucional no especificado</v>
          </cell>
          <cell r="Q191" t="str">
            <v>1</v>
          </cell>
          <cell r="R191" t="str">
            <v>Agropecuario Silvícola</v>
          </cell>
        </row>
        <row r="192">
          <cell r="A192" t="str">
            <v>CEI</v>
          </cell>
          <cell r="B192" t="str">
            <v>S_NAB</v>
          </cell>
          <cell r="C192">
            <v>9</v>
          </cell>
          <cell r="D192">
            <v>12</v>
          </cell>
          <cell r="E192">
            <v>21</v>
          </cell>
          <cell r="F192" t="str">
            <v>Empleos</v>
          </cell>
          <cell r="G192">
            <v>6111</v>
          </cell>
          <cell r="H192">
            <v>31</v>
          </cell>
          <cell r="I192" t="str">
            <v>GET</v>
          </cell>
          <cell r="J192">
            <v>537974.90250165097</v>
          </cell>
          <cell r="K192">
            <v>2</v>
          </cell>
          <cell r="L192" t="str">
            <v>2000</v>
          </cell>
          <cell r="M192" t="str">
            <v>Pesca Extractiva</v>
          </cell>
          <cell r="N192" t="str">
            <v>Producción Sect. Institucionales</v>
          </cell>
          <cell r="O192" t="str">
            <v>Consumo intermedio</v>
          </cell>
          <cell r="P192" t="str">
            <v>Sector Institucional no especificado</v>
          </cell>
          <cell r="Q192" t="str">
            <v>2</v>
          </cell>
          <cell r="R192" t="str">
            <v>Pesca Extractiva</v>
          </cell>
        </row>
        <row r="193">
          <cell r="A193" t="str">
            <v>CEI</v>
          </cell>
          <cell r="B193" t="str">
            <v>S_NAB</v>
          </cell>
          <cell r="C193">
            <v>9</v>
          </cell>
          <cell r="D193">
            <v>12</v>
          </cell>
          <cell r="E193">
            <v>21</v>
          </cell>
          <cell r="F193" t="str">
            <v>Empleos</v>
          </cell>
          <cell r="G193">
            <v>6111</v>
          </cell>
          <cell r="H193">
            <v>31</v>
          </cell>
          <cell r="I193" t="str">
            <v>GET</v>
          </cell>
          <cell r="J193">
            <v>82420.699347567803</v>
          </cell>
          <cell r="K193">
            <v>3</v>
          </cell>
          <cell r="L193" t="str">
            <v>2000</v>
          </cell>
          <cell r="M193" t="str">
            <v>Extracción de Petróleo</v>
          </cell>
          <cell r="N193" t="str">
            <v>Producción Sect. Institucionales</v>
          </cell>
          <cell r="O193" t="str">
            <v>Consumo intermedio</v>
          </cell>
          <cell r="P193" t="str">
            <v>Sector Institucional no especificado</v>
          </cell>
          <cell r="Q193" t="str">
            <v>3</v>
          </cell>
          <cell r="R193" t="str">
            <v>Minería</v>
          </cell>
        </row>
        <row r="194">
          <cell r="A194" t="str">
            <v>CEI</v>
          </cell>
          <cell r="B194" t="str">
            <v>S_NAB</v>
          </cell>
          <cell r="C194">
            <v>9</v>
          </cell>
          <cell r="D194">
            <v>12</v>
          </cell>
          <cell r="E194">
            <v>21</v>
          </cell>
          <cell r="F194" t="str">
            <v>Empleos</v>
          </cell>
          <cell r="G194">
            <v>6111</v>
          </cell>
          <cell r="H194">
            <v>31</v>
          </cell>
          <cell r="I194" t="str">
            <v>GET</v>
          </cell>
          <cell r="J194">
            <v>2465731.8288313099</v>
          </cell>
          <cell r="K194">
            <v>4</v>
          </cell>
          <cell r="L194" t="str">
            <v>2000</v>
          </cell>
          <cell r="M194" t="str">
            <v>Minería del Cobre</v>
          </cell>
          <cell r="N194" t="str">
            <v>Producción Sect. Institucionales</v>
          </cell>
          <cell r="O194" t="str">
            <v>Consumo intermedio</v>
          </cell>
          <cell r="P194" t="str">
            <v>Sector Institucional no especificado</v>
          </cell>
          <cell r="Q194" t="str">
            <v>3</v>
          </cell>
          <cell r="R194" t="str">
            <v>Minería</v>
          </cell>
        </row>
        <row r="195">
          <cell r="A195" t="str">
            <v>CEI</v>
          </cell>
          <cell r="B195" t="str">
            <v>S_NAB</v>
          </cell>
          <cell r="C195">
            <v>9</v>
          </cell>
          <cell r="D195">
            <v>12</v>
          </cell>
          <cell r="E195">
            <v>21</v>
          </cell>
          <cell r="F195" t="str">
            <v>Empleos</v>
          </cell>
          <cell r="G195">
            <v>6111</v>
          </cell>
          <cell r="H195">
            <v>31</v>
          </cell>
          <cell r="I195" t="str">
            <v>GET</v>
          </cell>
          <cell r="J195">
            <v>376056.51492114831</v>
          </cell>
          <cell r="K195">
            <v>5</v>
          </cell>
          <cell r="L195" t="str">
            <v>2000</v>
          </cell>
          <cell r="M195" t="str">
            <v>Resto Minería</v>
          </cell>
          <cell r="N195" t="str">
            <v>Producción Sect. Institucionales</v>
          </cell>
          <cell r="O195" t="str">
            <v>Consumo intermedio</v>
          </cell>
          <cell r="P195" t="str">
            <v>Sector Institucional no especificado</v>
          </cell>
          <cell r="Q195" t="str">
            <v>3</v>
          </cell>
          <cell r="R195" t="str">
            <v>Minería</v>
          </cell>
        </row>
        <row r="196">
          <cell r="A196" t="str">
            <v>CEI</v>
          </cell>
          <cell r="B196" t="str">
            <v>S_NAB</v>
          </cell>
          <cell r="C196">
            <v>9</v>
          </cell>
          <cell r="D196">
            <v>12</v>
          </cell>
          <cell r="E196">
            <v>21</v>
          </cell>
          <cell r="F196" t="str">
            <v>Empleos</v>
          </cell>
          <cell r="G196">
            <v>6111</v>
          </cell>
          <cell r="H196">
            <v>31</v>
          </cell>
          <cell r="I196" t="str">
            <v>GET</v>
          </cell>
          <cell r="J196">
            <v>3183608.3842829354</v>
          </cell>
          <cell r="K196">
            <v>6</v>
          </cell>
          <cell r="L196" t="str">
            <v>2000</v>
          </cell>
          <cell r="M196" t="str">
            <v>Industria Alimenticia</v>
          </cell>
          <cell r="N196" t="str">
            <v>Producción Sect. Institucionales</v>
          </cell>
          <cell r="O196" t="str">
            <v>Consumo intermedio</v>
          </cell>
          <cell r="P196" t="str">
            <v>Sector Institucional no especificado</v>
          </cell>
          <cell r="Q196" t="str">
            <v>4</v>
          </cell>
          <cell r="R196" t="str">
            <v>Industria Manufacturera</v>
          </cell>
        </row>
        <row r="197">
          <cell r="A197" t="str">
            <v>CEI</v>
          </cell>
          <cell r="B197" t="str">
            <v>S_NAB</v>
          </cell>
          <cell r="C197">
            <v>9</v>
          </cell>
          <cell r="D197">
            <v>12</v>
          </cell>
          <cell r="E197">
            <v>21</v>
          </cell>
          <cell r="F197" t="str">
            <v>Empleos</v>
          </cell>
          <cell r="G197">
            <v>6111</v>
          </cell>
          <cell r="H197">
            <v>31</v>
          </cell>
          <cell r="I197" t="str">
            <v>GET</v>
          </cell>
          <cell r="J197">
            <v>743057.08415771951</v>
          </cell>
          <cell r="K197">
            <v>7</v>
          </cell>
          <cell r="L197" t="str">
            <v>2000</v>
          </cell>
          <cell r="M197" t="str">
            <v>Bebidas y Licores</v>
          </cell>
          <cell r="N197" t="str">
            <v>Producción Sect. Institucionales</v>
          </cell>
          <cell r="O197" t="str">
            <v>Consumo intermedio</v>
          </cell>
          <cell r="P197" t="str">
            <v>Sector Institucional no especificado</v>
          </cell>
          <cell r="Q197" t="str">
            <v>4</v>
          </cell>
          <cell r="R197" t="str">
            <v>Industria Manufacturera</v>
          </cell>
        </row>
        <row r="198">
          <cell r="A198" t="str">
            <v>CEI</v>
          </cell>
          <cell r="B198" t="str">
            <v>S_NAB</v>
          </cell>
          <cell r="C198">
            <v>9</v>
          </cell>
          <cell r="D198">
            <v>12</v>
          </cell>
          <cell r="E198">
            <v>21</v>
          </cell>
          <cell r="F198" t="str">
            <v>Empleos</v>
          </cell>
          <cell r="G198">
            <v>6111</v>
          </cell>
          <cell r="H198">
            <v>31</v>
          </cell>
          <cell r="I198" t="str">
            <v>GET</v>
          </cell>
          <cell r="J198">
            <v>80746.247645825395</v>
          </cell>
          <cell r="K198">
            <v>8</v>
          </cell>
          <cell r="L198" t="str">
            <v>2000</v>
          </cell>
          <cell r="M198" t="str">
            <v>Industria del Tabaco</v>
          </cell>
          <cell r="N198" t="str">
            <v>Producción Sect. Institucionales</v>
          </cell>
          <cell r="O198" t="str">
            <v>Consumo intermedio</v>
          </cell>
          <cell r="P198" t="str">
            <v>Sector Institucional no especificado</v>
          </cell>
          <cell r="Q198" t="str">
            <v>4</v>
          </cell>
          <cell r="R198" t="str">
            <v>Industria Manufacturera</v>
          </cell>
        </row>
        <row r="199">
          <cell r="A199" t="str">
            <v>CEI</v>
          </cell>
          <cell r="B199" t="str">
            <v>S_NAB</v>
          </cell>
          <cell r="C199">
            <v>9</v>
          </cell>
          <cell r="D199">
            <v>12</v>
          </cell>
          <cell r="E199">
            <v>21</v>
          </cell>
          <cell r="F199" t="str">
            <v>Empleos</v>
          </cell>
          <cell r="G199">
            <v>6111</v>
          </cell>
          <cell r="H199">
            <v>31</v>
          </cell>
          <cell r="I199" t="str">
            <v>GET</v>
          </cell>
          <cell r="J199">
            <v>586959.52480110712</v>
          </cell>
          <cell r="K199">
            <v>9</v>
          </cell>
          <cell r="L199" t="str">
            <v>2000</v>
          </cell>
          <cell r="M199" t="str">
            <v>Textil, Cuero y Calzado</v>
          </cell>
          <cell r="N199" t="str">
            <v>Producción Sect. Institucionales</v>
          </cell>
          <cell r="O199" t="str">
            <v>Consumo intermedio</v>
          </cell>
          <cell r="P199" t="str">
            <v>Sector Institucional no especificado</v>
          </cell>
          <cell r="Q199" t="str">
            <v>4</v>
          </cell>
          <cell r="R199" t="str">
            <v>Industria Manufacturera</v>
          </cell>
        </row>
        <row r="200">
          <cell r="A200" t="str">
            <v>CEI</v>
          </cell>
          <cell r="B200" t="str">
            <v>S_NAB</v>
          </cell>
          <cell r="C200">
            <v>9</v>
          </cell>
          <cell r="D200">
            <v>12</v>
          </cell>
          <cell r="E200">
            <v>21</v>
          </cell>
          <cell r="F200" t="str">
            <v>Empleos</v>
          </cell>
          <cell r="G200">
            <v>6111</v>
          </cell>
          <cell r="H200">
            <v>31</v>
          </cell>
          <cell r="I200" t="str">
            <v>GET</v>
          </cell>
          <cell r="J200">
            <v>1774583.658111047</v>
          </cell>
          <cell r="K200">
            <v>10</v>
          </cell>
          <cell r="L200" t="str">
            <v>2000</v>
          </cell>
          <cell r="M200" t="str">
            <v>Madera, Papel, Imprentas y Muebles</v>
          </cell>
          <cell r="N200" t="str">
            <v>Producción Sect. Institucionales</v>
          </cell>
          <cell r="O200" t="str">
            <v>Consumo intermedio</v>
          </cell>
          <cell r="P200" t="str">
            <v>Sector Institucional no especificado</v>
          </cell>
          <cell r="Q200" t="str">
            <v>4</v>
          </cell>
          <cell r="R200" t="str">
            <v>Industria Manufacturera</v>
          </cell>
        </row>
        <row r="201">
          <cell r="A201" t="str">
            <v>CEI</v>
          </cell>
          <cell r="B201" t="str">
            <v>S_NAB</v>
          </cell>
          <cell r="C201">
            <v>9</v>
          </cell>
          <cell r="D201">
            <v>12</v>
          </cell>
          <cell r="E201">
            <v>21</v>
          </cell>
          <cell r="F201" t="str">
            <v>Empleos</v>
          </cell>
          <cell r="G201">
            <v>6111</v>
          </cell>
          <cell r="H201">
            <v>31</v>
          </cell>
          <cell r="I201" t="str">
            <v>GET</v>
          </cell>
          <cell r="J201">
            <v>1179005.4359065299</v>
          </cell>
          <cell r="K201">
            <v>11</v>
          </cell>
          <cell r="L201" t="str">
            <v>2000</v>
          </cell>
          <cell r="M201" t="str">
            <v>Elaboración de combustible</v>
          </cell>
          <cell r="N201" t="str">
            <v>Producción Sect. Institucionales</v>
          </cell>
          <cell r="O201" t="str">
            <v>Consumo intermedio</v>
          </cell>
          <cell r="P201" t="str">
            <v>Sector Institucional no especificado</v>
          </cell>
          <cell r="Q201" t="str">
            <v>4</v>
          </cell>
          <cell r="R201" t="str">
            <v>Industria Manufacturera</v>
          </cell>
        </row>
        <row r="202">
          <cell r="A202" t="str">
            <v>CEI</v>
          </cell>
          <cell r="B202" t="str">
            <v>S_NAB</v>
          </cell>
          <cell r="C202">
            <v>9</v>
          </cell>
          <cell r="D202">
            <v>12</v>
          </cell>
          <cell r="E202">
            <v>21</v>
          </cell>
          <cell r="F202" t="str">
            <v>Empleos</v>
          </cell>
          <cell r="G202">
            <v>6111</v>
          </cell>
          <cell r="H202">
            <v>31</v>
          </cell>
          <cell r="I202" t="str">
            <v>GET</v>
          </cell>
          <cell r="J202">
            <v>1353713.633818683</v>
          </cell>
          <cell r="K202">
            <v>12</v>
          </cell>
          <cell r="L202" t="str">
            <v>2000</v>
          </cell>
          <cell r="M202" t="str">
            <v>Químicos, Caucho y Plástico</v>
          </cell>
          <cell r="N202" t="str">
            <v>Producción Sect. Institucionales</v>
          </cell>
          <cell r="O202" t="str">
            <v>Consumo intermedio</v>
          </cell>
          <cell r="P202" t="str">
            <v>Sector Institucional no especificado</v>
          </cell>
          <cell r="Q202" t="str">
            <v>4</v>
          </cell>
          <cell r="R202" t="str">
            <v>Industria Manufacturera</v>
          </cell>
        </row>
        <row r="203">
          <cell r="A203" t="str">
            <v>CEI</v>
          </cell>
          <cell r="B203" t="str">
            <v>S_NAB</v>
          </cell>
          <cell r="C203">
            <v>9</v>
          </cell>
          <cell r="D203">
            <v>12</v>
          </cell>
          <cell r="E203">
            <v>21</v>
          </cell>
          <cell r="F203" t="str">
            <v>Empleos</v>
          </cell>
          <cell r="G203">
            <v>6111</v>
          </cell>
          <cell r="H203">
            <v>31</v>
          </cell>
          <cell r="I203" t="str">
            <v>GET</v>
          </cell>
          <cell r="J203">
            <v>495265.9669866974</v>
          </cell>
          <cell r="K203">
            <v>13</v>
          </cell>
          <cell r="L203" t="str">
            <v>2000</v>
          </cell>
          <cell r="M203" t="str">
            <v>Vidrio y Otros Minerales</v>
          </cell>
          <cell r="N203" t="str">
            <v>Producción Sect. Institucionales</v>
          </cell>
          <cell r="O203" t="str">
            <v>Consumo intermedio</v>
          </cell>
          <cell r="P203" t="str">
            <v>Sector Institucional no especificado</v>
          </cell>
          <cell r="Q203" t="str">
            <v>4</v>
          </cell>
          <cell r="R203" t="str">
            <v>Industria Manufacturera</v>
          </cell>
        </row>
        <row r="204">
          <cell r="A204" t="str">
            <v>CEI</v>
          </cell>
          <cell r="B204" t="str">
            <v>S_NAB</v>
          </cell>
          <cell r="C204">
            <v>9</v>
          </cell>
          <cell r="D204">
            <v>12</v>
          </cell>
          <cell r="E204">
            <v>21</v>
          </cell>
          <cell r="F204" t="str">
            <v>Empleos</v>
          </cell>
          <cell r="G204">
            <v>6111</v>
          </cell>
          <cell r="H204">
            <v>31</v>
          </cell>
          <cell r="I204" t="str">
            <v>GET</v>
          </cell>
          <cell r="J204">
            <v>1336457.685345992</v>
          </cell>
          <cell r="K204">
            <v>14</v>
          </cell>
          <cell r="L204" t="str">
            <v>2000</v>
          </cell>
          <cell r="M204" t="str">
            <v>Otras Manufactureras</v>
          </cell>
          <cell r="N204" t="str">
            <v>Producción Sect. Institucionales</v>
          </cell>
          <cell r="O204" t="str">
            <v>Consumo intermedio</v>
          </cell>
          <cell r="P204" t="str">
            <v>Sector Institucional no especificado</v>
          </cell>
          <cell r="Q204" t="str">
            <v>4</v>
          </cell>
          <cell r="R204" t="str">
            <v>Industria Manufacturera</v>
          </cell>
        </row>
        <row r="205">
          <cell r="A205" t="str">
            <v>CEI</v>
          </cell>
          <cell r="B205" t="str">
            <v>S_NAB</v>
          </cell>
          <cell r="C205">
            <v>9</v>
          </cell>
          <cell r="D205">
            <v>12</v>
          </cell>
          <cell r="E205">
            <v>21</v>
          </cell>
          <cell r="F205" t="str">
            <v>Empleos</v>
          </cell>
          <cell r="G205">
            <v>6111</v>
          </cell>
          <cell r="H205">
            <v>31</v>
          </cell>
          <cell r="I205" t="str">
            <v>GET</v>
          </cell>
          <cell r="J205">
            <v>1208178.5947730613</v>
          </cell>
          <cell r="K205">
            <v>15</v>
          </cell>
          <cell r="L205" t="str">
            <v>2000</v>
          </cell>
          <cell r="M205" t="str">
            <v>Electricidad, Gas y Agua</v>
          </cell>
          <cell r="N205" t="str">
            <v>Producción Sect. Institucionales</v>
          </cell>
          <cell r="O205" t="str">
            <v>Consumo intermedio</v>
          </cell>
          <cell r="P205" t="str">
            <v>Sector Institucional no especificado</v>
          </cell>
          <cell r="Q205" t="str">
            <v>5</v>
          </cell>
          <cell r="R205" t="str">
            <v>Electricidad, Gas y Agua</v>
          </cell>
        </row>
        <row r="206">
          <cell r="A206" t="str">
            <v>CEI</v>
          </cell>
          <cell r="B206" t="str">
            <v>S_NAB</v>
          </cell>
          <cell r="C206">
            <v>9</v>
          </cell>
          <cell r="D206">
            <v>12</v>
          </cell>
          <cell r="E206">
            <v>21</v>
          </cell>
          <cell r="F206" t="str">
            <v>Empleos</v>
          </cell>
          <cell r="G206">
            <v>6111</v>
          </cell>
          <cell r="H206">
            <v>31</v>
          </cell>
          <cell r="I206" t="str">
            <v>GET</v>
          </cell>
          <cell r="J206">
            <v>2728451.2474263399</v>
          </cell>
          <cell r="K206">
            <v>16</v>
          </cell>
          <cell r="L206" t="str">
            <v>2000</v>
          </cell>
          <cell r="M206" t="str">
            <v>Construcción</v>
          </cell>
          <cell r="N206" t="str">
            <v>Producción Sect. Institucionales</v>
          </cell>
          <cell r="O206" t="str">
            <v>Consumo intermedio</v>
          </cell>
          <cell r="P206" t="str">
            <v>Sector Institucional no especificado</v>
          </cell>
          <cell r="Q206" t="str">
            <v>6</v>
          </cell>
          <cell r="R206" t="str">
            <v>Construcción</v>
          </cell>
        </row>
        <row r="207">
          <cell r="A207" t="str">
            <v>CEI</v>
          </cell>
          <cell r="B207" t="str">
            <v>S_NAB</v>
          </cell>
          <cell r="C207">
            <v>9</v>
          </cell>
          <cell r="D207">
            <v>12</v>
          </cell>
          <cell r="E207">
            <v>21</v>
          </cell>
          <cell r="F207" t="str">
            <v>Empleos</v>
          </cell>
          <cell r="G207">
            <v>6111</v>
          </cell>
          <cell r="H207">
            <v>31</v>
          </cell>
          <cell r="I207" t="str">
            <v>GET</v>
          </cell>
          <cell r="J207">
            <v>3464629.5761208101</v>
          </cell>
          <cell r="K207">
            <v>17</v>
          </cell>
          <cell r="L207" t="str">
            <v>2000</v>
          </cell>
          <cell r="M207" t="str">
            <v>Comercio</v>
          </cell>
          <cell r="N207" t="str">
            <v>Producción Sect. Institucionales</v>
          </cell>
          <cell r="O207" t="str">
            <v>Consumo intermedio</v>
          </cell>
          <cell r="P207" t="str">
            <v>Sector Institucional no especificado</v>
          </cell>
          <cell r="Q207" t="str">
            <v>7</v>
          </cell>
          <cell r="R207" t="str">
            <v>Comercio, Hoteles y Restaurantes</v>
          </cell>
        </row>
        <row r="208">
          <cell r="A208" t="str">
            <v>CEI</v>
          </cell>
          <cell r="B208" t="str">
            <v>S_NAB</v>
          </cell>
          <cell r="C208">
            <v>9</v>
          </cell>
          <cell r="D208">
            <v>12</v>
          </cell>
          <cell r="E208">
            <v>21</v>
          </cell>
          <cell r="F208" t="str">
            <v>Empleos</v>
          </cell>
          <cell r="G208">
            <v>6111</v>
          </cell>
          <cell r="H208">
            <v>31</v>
          </cell>
          <cell r="I208" t="str">
            <v>GET</v>
          </cell>
          <cell r="J208">
            <v>790860.76540675689</v>
          </cell>
          <cell r="K208">
            <v>18</v>
          </cell>
          <cell r="L208" t="str">
            <v>2000</v>
          </cell>
          <cell r="M208" t="str">
            <v>Hoteles y Restaurantes</v>
          </cell>
          <cell r="N208" t="str">
            <v>Producción Sect. Institucionales</v>
          </cell>
          <cell r="O208" t="str">
            <v>Consumo intermedio</v>
          </cell>
          <cell r="P208" t="str">
            <v>Sector Institucional no especificado</v>
          </cell>
          <cell r="Q208" t="str">
            <v>7</v>
          </cell>
          <cell r="R208" t="str">
            <v>Comercio, Hoteles y Restaurantes</v>
          </cell>
        </row>
        <row r="209">
          <cell r="A209" t="str">
            <v>CEI</v>
          </cell>
          <cell r="B209" t="str">
            <v>S_NAB</v>
          </cell>
          <cell r="C209">
            <v>9</v>
          </cell>
          <cell r="D209">
            <v>12</v>
          </cell>
          <cell r="E209">
            <v>21</v>
          </cell>
          <cell r="F209" t="str">
            <v>Empleos</v>
          </cell>
          <cell r="G209">
            <v>6111</v>
          </cell>
          <cell r="H209">
            <v>31</v>
          </cell>
          <cell r="I209" t="str">
            <v>GET</v>
          </cell>
          <cell r="J209">
            <v>3491720.2775653233</v>
          </cell>
          <cell r="K209">
            <v>19</v>
          </cell>
          <cell r="L209" t="str">
            <v>2000</v>
          </cell>
          <cell r="M209" t="str">
            <v>Transportes</v>
          </cell>
          <cell r="N209" t="str">
            <v>Producción Sect. Institucionales</v>
          </cell>
          <cell r="O209" t="str">
            <v>Consumo intermedio</v>
          </cell>
          <cell r="P209" t="str">
            <v>Sector Institucional no especificado</v>
          </cell>
          <cell r="Q209" t="str">
            <v>8</v>
          </cell>
          <cell r="R209" t="str">
            <v>Transporte y Comunicaciones</v>
          </cell>
        </row>
        <row r="210">
          <cell r="A210" t="str">
            <v>CEI</v>
          </cell>
          <cell r="B210" t="str">
            <v>S_NAB</v>
          </cell>
          <cell r="C210">
            <v>9</v>
          </cell>
          <cell r="D210">
            <v>12</v>
          </cell>
          <cell r="E210">
            <v>21</v>
          </cell>
          <cell r="F210" t="str">
            <v>Empleos</v>
          </cell>
          <cell r="G210">
            <v>6111</v>
          </cell>
          <cell r="H210">
            <v>31</v>
          </cell>
          <cell r="I210" t="str">
            <v>GET</v>
          </cell>
          <cell r="J210">
            <v>811731.36563309701</v>
          </cell>
          <cell r="K210">
            <v>20</v>
          </cell>
          <cell r="L210" t="str">
            <v>2000</v>
          </cell>
          <cell r="M210" t="str">
            <v>Comunicaciones</v>
          </cell>
          <cell r="N210" t="str">
            <v>Producción Sect. Institucionales</v>
          </cell>
          <cell r="O210" t="str">
            <v>Consumo intermedio</v>
          </cell>
          <cell r="P210" t="str">
            <v>Sector Institucional no especificado</v>
          </cell>
          <cell r="Q210" t="str">
            <v>8</v>
          </cell>
          <cell r="R210" t="str">
            <v>Transporte y Comunicaciones</v>
          </cell>
        </row>
        <row r="211">
          <cell r="A211" t="str">
            <v>CEI</v>
          </cell>
          <cell r="B211" t="str">
            <v>S_NAB</v>
          </cell>
          <cell r="C211">
            <v>9</v>
          </cell>
          <cell r="D211">
            <v>12</v>
          </cell>
          <cell r="E211">
            <v>21</v>
          </cell>
          <cell r="F211" t="str">
            <v>Empleos</v>
          </cell>
          <cell r="G211">
            <v>6111</v>
          </cell>
          <cell r="H211">
            <v>31</v>
          </cell>
          <cell r="I211" t="str">
            <v>GET</v>
          </cell>
          <cell r="J211">
            <v>696334.13838389295</v>
          </cell>
          <cell r="K211">
            <v>21</v>
          </cell>
          <cell r="L211" t="str">
            <v>2000</v>
          </cell>
          <cell r="M211" t="str">
            <v>Intermediación financiera</v>
          </cell>
          <cell r="N211" t="str">
            <v>Producción Sect. Institucionales</v>
          </cell>
          <cell r="O211" t="str">
            <v>Consumo intermedio</v>
          </cell>
          <cell r="P211" t="str">
            <v>Sector Institucional no especificado</v>
          </cell>
          <cell r="Q211" t="str">
            <v>9</v>
          </cell>
          <cell r="R211" t="str">
            <v>Servicios Financieros y Empresariales</v>
          </cell>
        </row>
        <row r="212">
          <cell r="A212" t="str">
            <v>CEI</v>
          </cell>
          <cell r="B212" t="str">
            <v>S_NAB</v>
          </cell>
          <cell r="C212">
            <v>9</v>
          </cell>
          <cell r="D212">
            <v>12</v>
          </cell>
          <cell r="E212">
            <v>21</v>
          </cell>
          <cell r="F212" t="str">
            <v>Empleos</v>
          </cell>
          <cell r="G212">
            <v>6111</v>
          </cell>
          <cell r="H212">
            <v>31</v>
          </cell>
          <cell r="I212" t="str">
            <v>GET</v>
          </cell>
          <cell r="J212">
            <v>362480.74549335201</v>
          </cell>
          <cell r="K212">
            <v>22</v>
          </cell>
          <cell r="L212" t="str">
            <v>2000</v>
          </cell>
          <cell r="M212" t="str">
            <v>Compañías de seguros</v>
          </cell>
          <cell r="N212" t="str">
            <v>Producción Sect. Institucionales</v>
          </cell>
          <cell r="O212" t="str">
            <v>Consumo intermedio</v>
          </cell>
          <cell r="P212" t="str">
            <v>Sector Institucional no especificado</v>
          </cell>
          <cell r="Q212" t="str">
            <v>9</v>
          </cell>
          <cell r="R212" t="str">
            <v>Servicios Financieros y Empresariales</v>
          </cell>
        </row>
        <row r="213">
          <cell r="A213" t="str">
            <v>CEI</v>
          </cell>
          <cell r="B213" t="str">
            <v>S_NAB</v>
          </cell>
          <cell r="C213">
            <v>9</v>
          </cell>
          <cell r="D213">
            <v>12</v>
          </cell>
          <cell r="E213">
            <v>21</v>
          </cell>
          <cell r="F213" t="str">
            <v>Empleos</v>
          </cell>
          <cell r="G213">
            <v>6111</v>
          </cell>
          <cell r="H213">
            <v>31</v>
          </cell>
          <cell r="I213" t="str">
            <v>GET</v>
          </cell>
          <cell r="J213">
            <v>190780.607433208</v>
          </cell>
          <cell r="K213">
            <v>23</v>
          </cell>
          <cell r="L213" t="str">
            <v>2000</v>
          </cell>
          <cell r="M213" t="str">
            <v>Actividades inmobiliarias</v>
          </cell>
          <cell r="N213" t="str">
            <v>Producción Sect. Institucionales</v>
          </cell>
          <cell r="O213" t="str">
            <v>Consumo intermedio</v>
          </cell>
          <cell r="P213" t="str">
            <v>Sector Institucional no especificado</v>
          </cell>
          <cell r="Q213" t="str">
            <v>9</v>
          </cell>
          <cell r="R213" t="str">
            <v>Servicios Financieros y Empresariales</v>
          </cell>
        </row>
        <row r="214">
          <cell r="A214" t="str">
            <v>CEI</v>
          </cell>
          <cell r="B214" t="str">
            <v>S_NAB</v>
          </cell>
          <cell r="C214">
            <v>9</v>
          </cell>
          <cell r="D214">
            <v>12</v>
          </cell>
          <cell r="E214">
            <v>21</v>
          </cell>
          <cell r="F214" t="str">
            <v>Empleos</v>
          </cell>
          <cell r="G214">
            <v>6111</v>
          </cell>
          <cell r="H214">
            <v>31</v>
          </cell>
          <cell r="I214" t="str">
            <v>GET</v>
          </cell>
          <cell r="J214">
            <v>1520608.1665933211</v>
          </cell>
          <cell r="K214">
            <v>24</v>
          </cell>
          <cell r="L214" t="str">
            <v>2000</v>
          </cell>
          <cell r="M214" t="str">
            <v>Activ. de Ss. Empresariales</v>
          </cell>
          <cell r="N214" t="str">
            <v>Producción Sect. Institucionales</v>
          </cell>
          <cell r="O214" t="str">
            <v>Consumo intermedio</v>
          </cell>
          <cell r="P214" t="str">
            <v>Sector Institucional no especificado</v>
          </cell>
          <cell r="Q214" t="str">
            <v>9</v>
          </cell>
          <cell r="R214" t="str">
            <v>Servicios Financieros y Empresariales</v>
          </cell>
        </row>
        <row r="215">
          <cell r="A215" t="str">
            <v>CEI</v>
          </cell>
          <cell r="B215" t="str">
            <v>S_NAB</v>
          </cell>
          <cell r="C215">
            <v>9</v>
          </cell>
          <cell r="D215">
            <v>12</v>
          </cell>
          <cell r="E215">
            <v>21</v>
          </cell>
          <cell r="F215" t="str">
            <v>Empleos</v>
          </cell>
          <cell r="G215">
            <v>6111</v>
          </cell>
          <cell r="H215">
            <v>31</v>
          </cell>
          <cell r="I215" t="str">
            <v>GET</v>
          </cell>
          <cell r="J215">
            <v>314829.41107935901</v>
          </cell>
          <cell r="K215">
            <v>25</v>
          </cell>
          <cell r="L215" t="str">
            <v>2000</v>
          </cell>
          <cell r="M215" t="str">
            <v>Propiedad de vivienda</v>
          </cell>
          <cell r="N215" t="str">
            <v>Producción Sect. Institucionales</v>
          </cell>
          <cell r="O215" t="str">
            <v>Consumo intermedio</v>
          </cell>
          <cell r="P215" t="str">
            <v>Sector Institucional no especificado</v>
          </cell>
          <cell r="Q215" t="str">
            <v>10</v>
          </cell>
          <cell r="R215" t="str">
            <v>Propiedad de Vivienda</v>
          </cell>
        </row>
        <row r="216">
          <cell r="A216" t="str">
            <v>CEI</v>
          </cell>
          <cell r="B216" t="str">
            <v>S_NAB</v>
          </cell>
          <cell r="C216">
            <v>9</v>
          </cell>
          <cell r="D216">
            <v>12</v>
          </cell>
          <cell r="E216">
            <v>21</v>
          </cell>
          <cell r="F216" t="str">
            <v>Empleos</v>
          </cell>
          <cell r="G216">
            <v>6111</v>
          </cell>
          <cell r="H216">
            <v>31</v>
          </cell>
          <cell r="I216" t="str">
            <v>GET</v>
          </cell>
          <cell r="J216">
            <v>1190779.2250860501</v>
          </cell>
          <cell r="K216">
            <v>26</v>
          </cell>
          <cell r="L216" t="str">
            <v>2000</v>
          </cell>
          <cell r="M216" t="str">
            <v>Administración pública</v>
          </cell>
          <cell r="N216" t="str">
            <v>Producción Sect. Institucionales</v>
          </cell>
          <cell r="O216" t="str">
            <v>Consumo intermedio</v>
          </cell>
          <cell r="P216" t="str">
            <v>Sector Institucional no especificado</v>
          </cell>
          <cell r="Q216" t="str">
            <v>12</v>
          </cell>
          <cell r="R216" t="str">
            <v>Administración Pública</v>
          </cell>
        </row>
        <row r="217">
          <cell r="A217" t="str">
            <v>CEI</v>
          </cell>
          <cell r="B217" t="str">
            <v>S_NAB</v>
          </cell>
          <cell r="C217">
            <v>9</v>
          </cell>
          <cell r="D217">
            <v>12</v>
          </cell>
          <cell r="E217">
            <v>21</v>
          </cell>
          <cell r="F217" t="str">
            <v>Empleos</v>
          </cell>
          <cell r="G217">
            <v>6111</v>
          </cell>
          <cell r="H217">
            <v>31</v>
          </cell>
          <cell r="I217" t="str">
            <v>GET</v>
          </cell>
          <cell r="J217">
            <v>190084.19699999999</v>
          </cell>
          <cell r="K217">
            <v>27</v>
          </cell>
          <cell r="L217" t="str">
            <v>2000</v>
          </cell>
          <cell r="M217" t="str">
            <v>Educación pública</v>
          </cell>
          <cell r="N217" t="str">
            <v>Producción Sect. Institucionales</v>
          </cell>
          <cell r="O217" t="str">
            <v>Consumo intermedio</v>
          </cell>
          <cell r="P217" t="str">
            <v>Sector Institucional no especificado</v>
          </cell>
          <cell r="Q217" t="str">
            <v>11</v>
          </cell>
          <cell r="R217" t="str">
            <v>Servicios Sociales y Personales</v>
          </cell>
        </row>
        <row r="218">
          <cell r="A218" t="str">
            <v>CEI</v>
          </cell>
          <cell r="B218" t="str">
            <v>S_NAB</v>
          </cell>
          <cell r="C218">
            <v>9</v>
          </cell>
          <cell r="D218">
            <v>12</v>
          </cell>
          <cell r="E218">
            <v>21</v>
          </cell>
          <cell r="F218" t="str">
            <v>Empleos</v>
          </cell>
          <cell r="G218">
            <v>6111</v>
          </cell>
          <cell r="H218">
            <v>31</v>
          </cell>
          <cell r="I218" t="str">
            <v>GET</v>
          </cell>
          <cell r="J218">
            <v>197635.592597257</v>
          </cell>
          <cell r="K218">
            <v>28</v>
          </cell>
          <cell r="L218" t="str">
            <v>2000</v>
          </cell>
          <cell r="M218" t="str">
            <v>Educación privada</v>
          </cell>
          <cell r="N218" t="str">
            <v>Producción Sect. Institucionales</v>
          </cell>
          <cell r="O218" t="str">
            <v>Consumo intermedio</v>
          </cell>
          <cell r="P218" t="str">
            <v>Sector Institucional no especificado</v>
          </cell>
          <cell r="Q218" t="str">
            <v>11</v>
          </cell>
          <cell r="R218" t="str">
            <v>Servicios Sociales y Personales</v>
          </cell>
        </row>
        <row r="219">
          <cell r="A219" t="str">
            <v>CEI</v>
          </cell>
          <cell r="B219" t="str">
            <v>S_NAB</v>
          </cell>
          <cell r="C219">
            <v>9</v>
          </cell>
          <cell r="D219">
            <v>12</v>
          </cell>
          <cell r="E219">
            <v>21</v>
          </cell>
          <cell r="F219" t="str">
            <v>Empleos</v>
          </cell>
          <cell r="G219">
            <v>6111</v>
          </cell>
          <cell r="H219">
            <v>31</v>
          </cell>
          <cell r="I219" t="str">
            <v>GET</v>
          </cell>
          <cell r="J219">
            <v>260494</v>
          </cell>
          <cell r="K219">
            <v>29</v>
          </cell>
          <cell r="L219" t="str">
            <v>2000</v>
          </cell>
          <cell r="M219" t="str">
            <v>Salud pública</v>
          </cell>
          <cell r="N219" t="str">
            <v>Producción Sect. Institucionales</v>
          </cell>
          <cell r="O219" t="str">
            <v>Consumo intermedio</v>
          </cell>
          <cell r="P219" t="str">
            <v>Sector Institucional no especificado</v>
          </cell>
          <cell r="Q219" t="str">
            <v>11</v>
          </cell>
          <cell r="R219" t="str">
            <v>Servicios Sociales y Personales</v>
          </cell>
        </row>
        <row r="220">
          <cell r="A220" t="str">
            <v>CEI</v>
          </cell>
          <cell r="B220" t="str">
            <v>S_NAB</v>
          </cell>
          <cell r="C220">
            <v>9</v>
          </cell>
          <cell r="D220">
            <v>12</v>
          </cell>
          <cell r="E220">
            <v>21</v>
          </cell>
          <cell r="F220" t="str">
            <v>Empleos</v>
          </cell>
          <cell r="G220">
            <v>6111</v>
          </cell>
          <cell r="H220">
            <v>31</v>
          </cell>
          <cell r="I220" t="str">
            <v>GET</v>
          </cell>
          <cell r="J220">
            <v>267087.76087518199</v>
          </cell>
          <cell r="K220">
            <v>30</v>
          </cell>
          <cell r="L220" t="str">
            <v>2000</v>
          </cell>
          <cell r="M220" t="str">
            <v>Salud privada</v>
          </cell>
          <cell r="N220" t="str">
            <v>Producción Sect. Institucionales</v>
          </cell>
          <cell r="O220" t="str">
            <v>Consumo intermedio</v>
          </cell>
          <cell r="P220" t="str">
            <v>Sector Institucional no especificado</v>
          </cell>
          <cell r="Q220" t="str">
            <v>11</v>
          </cell>
          <cell r="R220" t="str">
            <v>Servicios Sociales y Personales</v>
          </cell>
        </row>
        <row r="221">
          <cell r="A221" t="str">
            <v>CEI</v>
          </cell>
          <cell r="B221" t="str">
            <v>S_NAB</v>
          </cell>
          <cell r="C221">
            <v>9</v>
          </cell>
          <cell r="D221">
            <v>12</v>
          </cell>
          <cell r="E221">
            <v>21</v>
          </cell>
          <cell r="F221" t="str">
            <v>Empleos</v>
          </cell>
          <cell r="G221">
            <v>6111</v>
          </cell>
          <cell r="H221">
            <v>31</v>
          </cell>
          <cell r="I221" t="str">
            <v>GET</v>
          </cell>
          <cell r="J221">
            <v>558261.574423015</v>
          </cell>
          <cell r="K221">
            <v>31</v>
          </cell>
          <cell r="L221" t="str">
            <v>2000</v>
          </cell>
          <cell r="M221" t="str">
            <v>Esparcimiento y Ss. Diversos</v>
          </cell>
          <cell r="N221" t="str">
            <v>Producción Sect. Institucionales</v>
          </cell>
          <cell r="O221" t="str">
            <v>Consumo intermedio</v>
          </cell>
          <cell r="P221" t="str">
            <v>Sector Institucional no especificado</v>
          </cell>
          <cell r="Q221" t="str">
            <v>11</v>
          </cell>
          <cell r="R221" t="str">
            <v>Servicios Sociales y Personales</v>
          </cell>
        </row>
        <row r="222">
          <cell r="A222" t="str">
            <v>CEI</v>
          </cell>
          <cell r="B222" t="str">
            <v>S_NAB</v>
          </cell>
          <cell r="C222">
            <v>9</v>
          </cell>
          <cell r="D222">
            <v>12</v>
          </cell>
          <cell r="E222">
            <v>21</v>
          </cell>
          <cell r="F222" t="str">
            <v>Empleos</v>
          </cell>
          <cell r="G222">
            <v>6111</v>
          </cell>
          <cell r="H222">
            <v>31</v>
          </cell>
          <cell r="I222" t="str">
            <v>GET</v>
          </cell>
          <cell r="J222">
            <v>1432980</v>
          </cell>
          <cell r="K222">
            <v>32</v>
          </cell>
          <cell r="L222" t="str">
            <v>2000</v>
          </cell>
          <cell r="M222" t="str">
            <v>Actividad no especificada</v>
          </cell>
          <cell r="N222" t="str">
            <v>Producción Sect. Institucionales</v>
          </cell>
          <cell r="O222" t="str">
            <v>Consumo intermedio</v>
          </cell>
          <cell r="P222" t="str">
            <v>Sector Institucional no especificado</v>
          </cell>
          <cell r="Q222" t="str">
            <v>13</v>
          </cell>
          <cell r="R222" t="str">
            <v>Actividad no especificada</v>
          </cell>
        </row>
        <row r="223">
          <cell r="A223" t="str">
            <v>CEI</v>
          </cell>
          <cell r="B223" t="str">
            <v>S_NAB</v>
          </cell>
          <cell r="C223">
            <v>9</v>
          </cell>
          <cell r="D223">
            <v>12</v>
          </cell>
          <cell r="E223">
            <v>52</v>
          </cell>
          <cell r="F223" t="str">
            <v>Empleos</v>
          </cell>
          <cell r="H223">
            <v>31</v>
          </cell>
          <cell r="I223" t="str">
            <v>GET</v>
          </cell>
          <cell r="J223">
            <v>237848.43167533461</v>
          </cell>
          <cell r="K223">
            <v>1</v>
          </cell>
          <cell r="L223" t="str">
            <v>2000</v>
          </cell>
          <cell r="M223" t="str">
            <v>Agropecuario Silvícola</v>
          </cell>
          <cell r="N223" t="str">
            <v>Producción Sect. Institucionales</v>
          </cell>
          <cell r="O223" t="str">
            <v>Consumo de capital fijo</v>
          </cell>
          <cell r="P223" t="str">
            <v>Sector Institucional no especificado</v>
          </cell>
          <cell r="Q223" t="str">
            <v>1</v>
          </cell>
          <cell r="R223" t="str">
            <v>Agropecuario Silvícola</v>
          </cell>
        </row>
        <row r="224">
          <cell r="A224" t="str">
            <v>CEI</v>
          </cell>
          <cell r="B224" t="str">
            <v>S_NAB</v>
          </cell>
          <cell r="C224">
            <v>9</v>
          </cell>
          <cell r="D224">
            <v>12</v>
          </cell>
          <cell r="E224">
            <v>52</v>
          </cell>
          <cell r="F224" t="str">
            <v>Empleos</v>
          </cell>
          <cell r="H224">
            <v>31</v>
          </cell>
          <cell r="I224" t="str">
            <v>GET</v>
          </cell>
          <cell r="J224">
            <v>65826.953954056793</v>
          </cell>
          <cell r="K224">
            <v>2</v>
          </cell>
          <cell r="L224" t="str">
            <v>2000</v>
          </cell>
          <cell r="M224" t="str">
            <v>Pesca Extractiva</v>
          </cell>
          <cell r="N224" t="str">
            <v>Producción Sect. Institucionales</v>
          </cell>
          <cell r="O224" t="str">
            <v>Consumo de capital fijo</v>
          </cell>
          <cell r="P224" t="str">
            <v>Sector Institucional no especificado</v>
          </cell>
          <cell r="Q224" t="str">
            <v>2</v>
          </cell>
          <cell r="R224" t="str">
            <v>Pesca Extractiva</v>
          </cell>
        </row>
        <row r="225">
          <cell r="A225" t="str">
            <v>CEI</v>
          </cell>
          <cell r="B225" t="str">
            <v>S_NAB</v>
          </cell>
          <cell r="C225">
            <v>9</v>
          </cell>
          <cell r="D225">
            <v>12</v>
          </cell>
          <cell r="E225">
            <v>52</v>
          </cell>
          <cell r="F225" t="str">
            <v>Empleos</v>
          </cell>
          <cell r="H225">
            <v>31</v>
          </cell>
          <cell r="I225" t="str">
            <v>GET</v>
          </cell>
          <cell r="J225">
            <v>11981</v>
          </cell>
          <cell r="K225">
            <v>3</v>
          </cell>
          <cell r="L225" t="str">
            <v>2000</v>
          </cell>
          <cell r="M225" t="str">
            <v>Extracción de Petróleo</v>
          </cell>
          <cell r="N225" t="str">
            <v>Producción Sect. Institucionales</v>
          </cell>
          <cell r="O225" t="str">
            <v>Consumo de capital fijo</v>
          </cell>
          <cell r="P225" t="str">
            <v>Sector Institucional no especificado</v>
          </cell>
          <cell r="Q225" t="str">
            <v>3</v>
          </cell>
          <cell r="R225" t="str">
            <v>Minería</v>
          </cell>
        </row>
        <row r="226">
          <cell r="A226" t="str">
            <v>CEI</v>
          </cell>
          <cell r="B226" t="str">
            <v>S_NAB</v>
          </cell>
          <cell r="C226">
            <v>9</v>
          </cell>
          <cell r="D226">
            <v>12</v>
          </cell>
          <cell r="E226">
            <v>52</v>
          </cell>
          <cell r="F226" t="str">
            <v>Empleos</v>
          </cell>
          <cell r="H226">
            <v>31</v>
          </cell>
          <cell r="I226" t="str">
            <v>GET</v>
          </cell>
          <cell r="J226">
            <v>636316</v>
          </cell>
          <cell r="K226">
            <v>4</v>
          </cell>
          <cell r="L226" t="str">
            <v>2000</v>
          </cell>
          <cell r="M226" t="str">
            <v>Minería del Cobre</v>
          </cell>
          <cell r="N226" t="str">
            <v>Producción Sect. Institucionales</v>
          </cell>
          <cell r="O226" t="str">
            <v>Consumo de capital fijo</v>
          </cell>
          <cell r="P226" t="str">
            <v>Sector Institucional no especificado</v>
          </cell>
          <cell r="Q226" t="str">
            <v>3</v>
          </cell>
          <cell r="R226" t="str">
            <v>Minería</v>
          </cell>
        </row>
        <row r="227">
          <cell r="A227" t="str">
            <v>CEI</v>
          </cell>
          <cell r="B227" t="str">
            <v>S_NAB</v>
          </cell>
          <cell r="C227">
            <v>9</v>
          </cell>
          <cell r="D227">
            <v>12</v>
          </cell>
          <cell r="E227">
            <v>52</v>
          </cell>
          <cell r="F227" t="str">
            <v>Empleos</v>
          </cell>
          <cell r="H227">
            <v>31</v>
          </cell>
          <cell r="I227" t="str">
            <v>GET</v>
          </cell>
          <cell r="J227">
            <v>73327</v>
          </cell>
          <cell r="K227">
            <v>5</v>
          </cell>
          <cell r="L227" t="str">
            <v>2000</v>
          </cell>
          <cell r="M227" t="str">
            <v>Resto Minería</v>
          </cell>
          <cell r="N227" t="str">
            <v>Producción Sect. Institucionales</v>
          </cell>
          <cell r="O227" t="str">
            <v>Consumo de capital fijo</v>
          </cell>
          <cell r="P227" t="str">
            <v>Sector Institucional no especificado</v>
          </cell>
          <cell r="Q227" t="str">
            <v>3</v>
          </cell>
          <cell r="R227" t="str">
            <v>Minería</v>
          </cell>
        </row>
        <row r="228">
          <cell r="A228" t="str">
            <v>CEI</v>
          </cell>
          <cell r="B228" t="str">
            <v>S_NAB</v>
          </cell>
          <cell r="C228">
            <v>9</v>
          </cell>
          <cell r="D228">
            <v>12</v>
          </cell>
          <cell r="E228">
            <v>52</v>
          </cell>
          <cell r="F228" t="str">
            <v>Empleos</v>
          </cell>
          <cell r="H228">
            <v>31</v>
          </cell>
          <cell r="I228" t="str">
            <v>GET</v>
          </cell>
          <cell r="J228">
            <v>201653.8941037663</v>
          </cell>
          <cell r="K228">
            <v>6</v>
          </cell>
          <cell r="L228" t="str">
            <v>2000</v>
          </cell>
          <cell r="M228" t="str">
            <v>Industria Alimenticia</v>
          </cell>
          <cell r="N228" t="str">
            <v>Producción Sect. Institucionales</v>
          </cell>
          <cell r="O228" t="str">
            <v>Consumo de capital fijo</v>
          </cell>
          <cell r="P228" t="str">
            <v>Sector Institucional no especificado</v>
          </cell>
          <cell r="Q228" t="str">
            <v>4</v>
          </cell>
          <cell r="R228" t="str">
            <v>Industria Manufacturera</v>
          </cell>
        </row>
        <row r="229">
          <cell r="A229" t="str">
            <v>CEI</v>
          </cell>
          <cell r="B229" t="str">
            <v>S_NAB</v>
          </cell>
          <cell r="C229">
            <v>9</v>
          </cell>
          <cell r="D229">
            <v>12</v>
          </cell>
          <cell r="E229">
            <v>52</v>
          </cell>
          <cell r="F229" t="str">
            <v>Empleos</v>
          </cell>
          <cell r="H229">
            <v>31</v>
          </cell>
          <cell r="I229" t="str">
            <v>GET</v>
          </cell>
          <cell r="J229">
            <v>-519436.74079154897</v>
          </cell>
          <cell r="K229">
            <v>7</v>
          </cell>
          <cell r="L229" t="str">
            <v>2000</v>
          </cell>
          <cell r="M229" t="str">
            <v>Bebidas y Licores</v>
          </cell>
          <cell r="N229" t="str">
            <v>Producción Sect. Institucionales</v>
          </cell>
          <cell r="O229" t="str">
            <v>Consumo de capital fijo</v>
          </cell>
          <cell r="P229" t="str">
            <v>Sector Institucional no especificado</v>
          </cell>
          <cell r="Q229" t="str">
            <v>4</v>
          </cell>
          <cell r="R229" t="str">
            <v>Industria Manufacturera</v>
          </cell>
        </row>
        <row r="230">
          <cell r="A230" t="str">
            <v>CEI</v>
          </cell>
          <cell r="B230" t="str">
            <v>S_NAB</v>
          </cell>
          <cell r="C230">
            <v>9</v>
          </cell>
          <cell r="D230">
            <v>12</v>
          </cell>
          <cell r="E230">
            <v>52</v>
          </cell>
          <cell r="F230" t="str">
            <v>Empleos</v>
          </cell>
          <cell r="H230">
            <v>31</v>
          </cell>
          <cell r="I230" t="str">
            <v>GET</v>
          </cell>
          <cell r="J230">
            <v>-39448.424063558698</v>
          </cell>
          <cell r="K230">
            <v>8</v>
          </cell>
          <cell r="L230" t="str">
            <v>2000</v>
          </cell>
          <cell r="M230" t="str">
            <v>Industria del Tabaco</v>
          </cell>
          <cell r="N230" t="str">
            <v>Producción Sect. Institucionales</v>
          </cell>
          <cell r="O230" t="str">
            <v>Consumo de capital fijo</v>
          </cell>
          <cell r="P230" t="str">
            <v>Sector Institucional no especificado</v>
          </cell>
          <cell r="Q230" t="str">
            <v>4</v>
          </cell>
          <cell r="R230" t="str">
            <v>Industria Manufacturera</v>
          </cell>
        </row>
        <row r="231">
          <cell r="A231" t="str">
            <v>CEI</v>
          </cell>
          <cell r="B231" t="str">
            <v>S_NAB</v>
          </cell>
          <cell r="C231">
            <v>9</v>
          </cell>
          <cell r="D231">
            <v>12</v>
          </cell>
          <cell r="E231">
            <v>52</v>
          </cell>
          <cell r="F231" t="str">
            <v>Empleos</v>
          </cell>
          <cell r="H231">
            <v>31</v>
          </cell>
          <cell r="I231" t="str">
            <v>GET</v>
          </cell>
          <cell r="J231">
            <v>43185.912138640146</v>
          </cell>
          <cell r="K231">
            <v>9</v>
          </cell>
          <cell r="L231" t="str">
            <v>2000</v>
          </cell>
          <cell r="M231" t="str">
            <v>Textil, Cuero y Calzado</v>
          </cell>
          <cell r="N231" t="str">
            <v>Producción Sect. Institucionales</v>
          </cell>
          <cell r="O231" t="str">
            <v>Consumo de capital fijo</v>
          </cell>
          <cell r="P231" t="str">
            <v>Sector Institucional no especificado</v>
          </cell>
          <cell r="Q231" t="str">
            <v>4</v>
          </cell>
          <cell r="R231" t="str">
            <v>Industria Manufacturera</v>
          </cell>
        </row>
        <row r="232">
          <cell r="A232" t="str">
            <v>CEI</v>
          </cell>
          <cell r="B232" t="str">
            <v>S_NAB</v>
          </cell>
          <cell r="C232">
            <v>9</v>
          </cell>
          <cell r="D232">
            <v>12</v>
          </cell>
          <cell r="E232">
            <v>52</v>
          </cell>
          <cell r="F232" t="str">
            <v>Empleos</v>
          </cell>
          <cell r="H232">
            <v>31</v>
          </cell>
          <cell r="I232" t="str">
            <v>GET</v>
          </cell>
          <cell r="J232">
            <v>186493.50789605299</v>
          </cell>
          <cell r="K232">
            <v>10</v>
          </cell>
          <cell r="L232" t="str">
            <v>2000</v>
          </cell>
          <cell r="M232" t="str">
            <v>Madera, Papel, Imprentas y Muebles</v>
          </cell>
          <cell r="N232" t="str">
            <v>Producción Sect. Institucionales</v>
          </cell>
          <cell r="O232" t="str">
            <v>Consumo de capital fijo</v>
          </cell>
          <cell r="P232" t="str">
            <v>Sector Institucional no especificado</v>
          </cell>
          <cell r="Q232" t="str">
            <v>4</v>
          </cell>
          <cell r="R232" t="str">
            <v>Industria Manufacturera</v>
          </cell>
        </row>
        <row r="233">
          <cell r="A233" t="str">
            <v>CEI</v>
          </cell>
          <cell r="B233" t="str">
            <v>S_NAB</v>
          </cell>
          <cell r="C233">
            <v>9</v>
          </cell>
          <cell r="D233">
            <v>12</v>
          </cell>
          <cell r="E233">
            <v>52</v>
          </cell>
          <cell r="F233" t="str">
            <v>Empleos</v>
          </cell>
          <cell r="H233">
            <v>31</v>
          </cell>
          <cell r="I233" t="str">
            <v>GET</v>
          </cell>
          <cell r="J233">
            <v>22598.797522855599</v>
          </cell>
          <cell r="K233">
            <v>11</v>
          </cell>
          <cell r="L233" t="str">
            <v>2000</v>
          </cell>
          <cell r="M233" t="str">
            <v>Elaboración de combustible</v>
          </cell>
          <cell r="N233" t="str">
            <v>Producción Sect. Institucionales</v>
          </cell>
          <cell r="O233" t="str">
            <v>Consumo de capital fijo</v>
          </cell>
          <cell r="P233" t="str">
            <v>Sector Institucional no especificado</v>
          </cell>
          <cell r="Q233" t="str">
            <v>4</v>
          </cell>
          <cell r="R233" t="str">
            <v>Industria Manufacturera</v>
          </cell>
        </row>
        <row r="234">
          <cell r="A234" t="str">
            <v>CEI</v>
          </cell>
          <cell r="B234" t="str">
            <v>S_NAB</v>
          </cell>
          <cell r="C234">
            <v>9</v>
          </cell>
          <cell r="D234">
            <v>12</v>
          </cell>
          <cell r="E234">
            <v>52</v>
          </cell>
          <cell r="F234" t="str">
            <v>Empleos</v>
          </cell>
          <cell r="H234">
            <v>31</v>
          </cell>
          <cell r="I234" t="str">
            <v>GET</v>
          </cell>
          <cell r="J234">
            <v>100445.16770698396</v>
          </cell>
          <cell r="K234">
            <v>12</v>
          </cell>
          <cell r="L234" t="str">
            <v>2000</v>
          </cell>
          <cell r="M234" t="str">
            <v>Químicos, Caucho y Plástico</v>
          </cell>
          <cell r="N234" t="str">
            <v>Producción Sect. Institucionales</v>
          </cell>
          <cell r="O234" t="str">
            <v>Consumo de capital fijo</v>
          </cell>
          <cell r="P234" t="str">
            <v>Sector Institucional no especificado</v>
          </cell>
          <cell r="Q234" t="str">
            <v>4</v>
          </cell>
          <cell r="R234" t="str">
            <v>Industria Manufacturera</v>
          </cell>
        </row>
        <row r="235">
          <cell r="A235" t="str">
            <v>CEI</v>
          </cell>
          <cell r="B235" t="str">
            <v>S_NAB</v>
          </cell>
          <cell r="C235">
            <v>9</v>
          </cell>
          <cell r="D235">
            <v>12</v>
          </cell>
          <cell r="E235">
            <v>52</v>
          </cell>
          <cell r="F235" t="str">
            <v>Empleos</v>
          </cell>
          <cell r="H235">
            <v>31</v>
          </cell>
          <cell r="I235" t="str">
            <v>GET</v>
          </cell>
          <cell r="J235">
            <v>69629.773891420278</v>
          </cell>
          <cell r="K235">
            <v>13</v>
          </cell>
          <cell r="L235" t="str">
            <v>2000</v>
          </cell>
          <cell r="M235" t="str">
            <v>Vidrio y Otros Minerales</v>
          </cell>
          <cell r="N235" t="str">
            <v>Producción Sect. Institucionales</v>
          </cell>
          <cell r="O235" t="str">
            <v>Consumo de capital fijo</v>
          </cell>
          <cell r="P235" t="str">
            <v>Sector Institucional no especificado</v>
          </cell>
          <cell r="Q235" t="str">
            <v>4</v>
          </cell>
          <cell r="R235" t="str">
            <v>Industria Manufacturera</v>
          </cell>
        </row>
        <row r="236">
          <cell r="A236" t="str">
            <v>CEI</v>
          </cell>
          <cell r="B236" t="str">
            <v>S_NAB</v>
          </cell>
          <cell r="C236">
            <v>9</v>
          </cell>
          <cell r="D236">
            <v>12</v>
          </cell>
          <cell r="E236">
            <v>52</v>
          </cell>
          <cell r="F236" t="str">
            <v>Empleos</v>
          </cell>
          <cell r="H236">
            <v>31</v>
          </cell>
          <cell r="I236" t="str">
            <v>GET</v>
          </cell>
          <cell r="J236">
            <v>98278.520990531193</v>
          </cell>
          <cell r="K236">
            <v>14</v>
          </cell>
          <cell r="L236" t="str">
            <v>2000</v>
          </cell>
          <cell r="M236" t="str">
            <v>Otras Manufactureras</v>
          </cell>
          <cell r="N236" t="str">
            <v>Producción Sect. Institucionales</v>
          </cell>
          <cell r="O236" t="str">
            <v>Consumo de capital fijo</v>
          </cell>
          <cell r="P236" t="str">
            <v>Sector Institucional no especificado</v>
          </cell>
          <cell r="Q236" t="str">
            <v>4</v>
          </cell>
          <cell r="R236" t="str">
            <v>Industria Manufacturera</v>
          </cell>
        </row>
        <row r="237">
          <cell r="A237" t="str">
            <v>CEI</v>
          </cell>
          <cell r="B237" t="str">
            <v>S_NAB</v>
          </cell>
          <cell r="C237">
            <v>9</v>
          </cell>
          <cell r="D237">
            <v>12</v>
          </cell>
          <cell r="E237">
            <v>52</v>
          </cell>
          <cell r="F237" t="str">
            <v>Empleos</v>
          </cell>
          <cell r="H237">
            <v>31</v>
          </cell>
          <cell r="I237" t="str">
            <v>GET</v>
          </cell>
          <cell r="J237">
            <v>233000</v>
          </cell>
          <cell r="K237">
            <v>15</v>
          </cell>
          <cell r="L237" t="str">
            <v>2000</v>
          </cell>
          <cell r="M237" t="str">
            <v>Electricidad, Gas y Agua</v>
          </cell>
          <cell r="N237" t="str">
            <v>Producción Sect. Institucionales</v>
          </cell>
          <cell r="O237" t="str">
            <v>Consumo de capital fijo</v>
          </cell>
          <cell r="P237" t="str">
            <v>Sector Institucional no especificado</v>
          </cell>
          <cell r="Q237" t="str">
            <v>5</v>
          </cell>
          <cell r="R237" t="str">
            <v>Electricidad, Gas y Agua</v>
          </cell>
        </row>
        <row r="238">
          <cell r="A238" t="str">
            <v>CEI</v>
          </cell>
          <cell r="B238" t="str">
            <v>S_NAB</v>
          </cell>
          <cell r="C238">
            <v>9</v>
          </cell>
          <cell r="D238">
            <v>12</v>
          </cell>
          <cell r="E238">
            <v>52</v>
          </cell>
          <cell r="F238" t="str">
            <v>Empleos</v>
          </cell>
          <cell r="H238">
            <v>31</v>
          </cell>
          <cell r="I238" t="str">
            <v>GET</v>
          </cell>
          <cell r="J238">
            <v>96917.023596855404</v>
          </cell>
          <cell r="K238">
            <v>16</v>
          </cell>
          <cell r="L238" t="str">
            <v>2000</v>
          </cell>
          <cell r="M238" t="str">
            <v>Construcción</v>
          </cell>
          <cell r="N238" t="str">
            <v>Producción Sect. Institucionales</v>
          </cell>
          <cell r="O238" t="str">
            <v>Consumo de capital fijo</v>
          </cell>
          <cell r="P238" t="str">
            <v>Sector Institucional no especificado</v>
          </cell>
          <cell r="Q238" t="str">
            <v>6</v>
          </cell>
          <cell r="R238" t="str">
            <v>Construcción</v>
          </cell>
        </row>
        <row r="239">
          <cell r="A239" t="str">
            <v>CEI</v>
          </cell>
          <cell r="B239" t="str">
            <v>S_NAB</v>
          </cell>
          <cell r="C239">
            <v>9</v>
          </cell>
          <cell r="D239">
            <v>12</v>
          </cell>
          <cell r="E239">
            <v>52</v>
          </cell>
          <cell r="F239" t="str">
            <v>Empleos</v>
          </cell>
          <cell r="H239">
            <v>31</v>
          </cell>
          <cell r="I239" t="str">
            <v>GET</v>
          </cell>
          <cell r="J239">
            <v>354268.47402090498</v>
          </cell>
          <cell r="K239">
            <v>17</v>
          </cell>
          <cell r="L239" t="str">
            <v>2000</v>
          </cell>
          <cell r="M239" t="str">
            <v>Comercio</v>
          </cell>
          <cell r="N239" t="str">
            <v>Producción Sect. Institucionales</v>
          </cell>
          <cell r="O239" t="str">
            <v>Consumo de capital fijo</v>
          </cell>
          <cell r="P239" t="str">
            <v>Sector Institucional no especificado</v>
          </cell>
          <cell r="Q239" t="str">
            <v>7</v>
          </cell>
          <cell r="R239" t="str">
            <v>Comercio, Hoteles y Restaurantes</v>
          </cell>
        </row>
        <row r="240">
          <cell r="A240" t="str">
            <v>CEI</v>
          </cell>
          <cell r="B240" t="str">
            <v>S_NAB</v>
          </cell>
          <cell r="C240">
            <v>9</v>
          </cell>
          <cell r="D240">
            <v>12</v>
          </cell>
          <cell r="E240">
            <v>52</v>
          </cell>
          <cell r="F240" t="str">
            <v>Empleos</v>
          </cell>
          <cell r="H240">
            <v>31</v>
          </cell>
          <cell r="I240" t="str">
            <v>GET</v>
          </cell>
          <cell r="J240">
            <v>41951.800999999999</v>
          </cell>
          <cell r="K240">
            <v>18</v>
          </cell>
          <cell r="L240" t="str">
            <v>2000</v>
          </cell>
          <cell r="M240" t="str">
            <v>Hoteles y Restaurantes</v>
          </cell>
          <cell r="N240" t="str">
            <v>Producción Sect. Institucionales</v>
          </cell>
          <cell r="O240" t="str">
            <v>Consumo de capital fijo</v>
          </cell>
          <cell r="P240" t="str">
            <v>Sector Institucional no especificado</v>
          </cell>
          <cell r="Q240" t="str">
            <v>7</v>
          </cell>
          <cell r="R240" t="str">
            <v>Comercio, Hoteles y Restaurantes</v>
          </cell>
        </row>
        <row r="241">
          <cell r="A241" t="str">
            <v>CEI</v>
          </cell>
          <cell r="B241" t="str">
            <v>S_NAB</v>
          </cell>
          <cell r="C241">
            <v>9</v>
          </cell>
          <cell r="D241">
            <v>12</v>
          </cell>
          <cell r="E241">
            <v>52</v>
          </cell>
          <cell r="F241" t="str">
            <v>Empleos</v>
          </cell>
          <cell r="H241">
            <v>31</v>
          </cell>
          <cell r="I241" t="str">
            <v>GET</v>
          </cell>
          <cell r="J241">
            <v>602096</v>
          </cell>
          <cell r="K241">
            <v>19</v>
          </cell>
          <cell r="L241" t="str">
            <v>2000</v>
          </cell>
          <cell r="M241" t="str">
            <v>Transportes</v>
          </cell>
          <cell r="N241" t="str">
            <v>Producción Sect. Institucionales</v>
          </cell>
          <cell r="O241" t="str">
            <v>Consumo de capital fijo</v>
          </cell>
          <cell r="P241" t="str">
            <v>Sector Institucional no especificado</v>
          </cell>
          <cell r="Q241" t="str">
            <v>8</v>
          </cell>
          <cell r="R241" t="str">
            <v>Transporte y Comunicaciones</v>
          </cell>
        </row>
        <row r="242">
          <cell r="A242" t="str">
            <v>CEI</v>
          </cell>
          <cell r="B242" t="str">
            <v>S_NAB</v>
          </cell>
          <cell r="C242">
            <v>9</v>
          </cell>
          <cell r="D242">
            <v>12</v>
          </cell>
          <cell r="E242">
            <v>52</v>
          </cell>
          <cell r="F242" t="str">
            <v>Empleos</v>
          </cell>
          <cell r="H242">
            <v>31</v>
          </cell>
          <cell r="I242" t="str">
            <v>GET</v>
          </cell>
          <cell r="J242">
            <v>314404</v>
          </cell>
          <cell r="K242">
            <v>20</v>
          </cell>
          <cell r="L242" t="str">
            <v>2000</v>
          </cell>
          <cell r="M242" t="str">
            <v>Comunicaciones</v>
          </cell>
          <cell r="N242" t="str">
            <v>Producción Sect. Institucionales</v>
          </cell>
          <cell r="O242" t="str">
            <v>Consumo de capital fijo</v>
          </cell>
          <cell r="P242" t="str">
            <v>Sector Institucional no especificado</v>
          </cell>
          <cell r="Q242" t="str">
            <v>8</v>
          </cell>
          <cell r="R242" t="str">
            <v>Transporte y Comunicaciones</v>
          </cell>
        </row>
        <row r="243">
          <cell r="A243" t="str">
            <v>CEI</v>
          </cell>
          <cell r="B243" t="str">
            <v>S_NAB</v>
          </cell>
          <cell r="C243">
            <v>9</v>
          </cell>
          <cell r="D243">
            <v>12</v>
          </cell>
          <cell r="E243">
            <v>52</v>
          </cell>
          <cell r="F243" t="str">
            <v>Empleos</v>
          </cell>
          <cell r="H243">
            <v>31</v>
          </cell>
          <cell r="I243" t="str">
            <v>GET</v>
          </cell>
          <cell r="J243">
            <v>96087</v>
          </cell>
          <cell r="K243">
            <v>21</v>
          </cell>
          <cell r="L243" t="str">
            <v>2000</v>
          </cell>
          <cell r="M243" t="str">
            <v>Intermediación financiera</v>
          </cell>
          <cell r="N243" t="str">
            <v>Producción Sect. Institucionales</v>
          </cell>
          <cell r="O243" t="str">
            <v>Consumo de capital fijo</v>
          </cell>
          <cell r="P243" t="str">
            <v>Sector Institucional no especificado</v>
          </cell>
          <cell r="Q243" t="str">
            <v>9</v>
          </cell>
          <cell r="R243" t="str">
            <v>Servicios Financieros y Empresariales</v>
          </cell>
        </row>
        <row r="244">
          <cell r="A244" t="str">
            <v>CEI</v>
          </cell>
          <cell r="B244" t="str">
            <v>S_NAB</v>
          </cell>
          <cell r="C244">
            <v>9</v>
          </cell>
          <cell r="D244">
            <v>12</v>
          </cell>
          <cell r="E244">
            <v>52</v>
          </cell>
          <cell r="F244" t="str">
            <v>Empleos</v>
          </cell>
          <cell r="H244">
            <v>31</v>
          </cell>
          <cell r="I244" t="str">
            <v>GET</v>
          </cell>
          <cell r="J244">
            <v>20540</v>
          </cell>
          <cell r="K244">
            <v>22</v>
          </cell>
          <cell r="L244" t="str">
            <v>2000</v>
          </cell>
          <cell r="M244" t="str">
            <v>Compañías de seguros</v>
          </cell>
          <cell r="N244" t="str">
            <v>Producción Sect. Institucionales</v>
          </cell>
          <cell r="O244" t="str">
            <v>Consumo de capital fijo</v>
          </cell>
          <cell r="P244" t="str">
            <v>Sector Institucional no especificado</v>
          </cell>
          <cell r="Q244" t="str">
            <v>9</v>
          </cell>
          <cell r="R244" t="str">
            <v>Servicios Financieros y Empresariales</v>
          </cell>
        </row>
        <row r="245">
          <cell r="A245" t="str">
            <v>CEI</v>
          </cell>
          <cell r="B245" t="str">
            <v>S_NAB</v>
          </cell>
          <cell r="C245">
            <v>9</v>
          </cell>
          <cell r="D245">
            <v>12</v>
          </cell>
          <cell r="E245">
            <v>52</v>
          </cell>
          <cell r="F245" t="str">
            <v>Empleos</v>
          </cell>
          <cell r="H245">
            <v>31</v>
          </cell>
          <cell r="I245" t="str">
            <v>GET</v>
          </cell>
          <cell r="J245">
            <v>220925.49900000001</v>
          </cell>
          <cell r="K245">
            <v>23</v>
          </cell>
          <cell r="L245" t="str">
            <v>2000</v>
          </cell>
          <cell r="M245" t="str">
            <v>Actividades inmobiliarias</v>
          </cell>
          <cell r="N245" t="str">
            <v>Producción Sect. Institucionales</v>
          </cell>
          <cell r="O245" t="str">
            <v>Consumo de capital fijo</v>
          </cell>
          <cell r="P245" t="str">
            <v>Sector Institucional no especificado</v>
          </cell>
          <cell r="Q245" t="str">
            <v>9</v>
          </cell>
          <cell r="R245" t="str">
            <v>Servicios Financieros y Empresariales</v>
          </cell>
        </row>
        <row r="246">
          <cell r="A246" t="str">
            <v>CEI</v>
          </cell>
          <cell r="B246" t="str">
            <v>S_NAB</v>
          </cell>
          <cell r="C246">
            <v>9</v>
          </cell>
          <cell r="D246">
            <v>12</v>
          </cell>
          <cell r="E246">
            <v>52</v>
          </cell>
          <cell r="F246" t="str">
            <v>Empleos</v>
          </cell>
          <cell r="H246">
            <v>31</v>
          </cell>
          <cell r="I246" t="str">
            <v>GET</v>
          </cell>
          <cell r="J246">
            <v>239211.432</v>
          </cell>
          <cell r="K246">
            <v>24</v>
          </cell>
          <cell r="L246" t="str">
            <v>2000</v>
          </cell>
          <cell r="M246" t="str">
            <v>Activ. de Ss. Empresariales</v>
          </cell>
          <cell r="N246" t="str">
            <v>Producción Sect. Institucionales</v>
          </cell>
          <cell r="O246" t="str">
            <v>Consumo de capital fijo</v>
          </cell>
          <cell r="P246" t="str">
            <v>Sector Institucional no especificado</v>
          </cell>
          <cell r="Q246" t="str">
            <v>9</v>
          </cell>
          <cell r="R246" t="str">
            <v>Servicios Financieros y Empresariales</v>
          </cell>
        </row>
        <row r="247">
          <cell r="A247" t="str">
            <v>CEI</v>
          </cell>
          <cell r="B247" t="str">
            <v>S_NAB</v>
          </cell>
          <cell r="C247">
            <v>9</v>
          </cell>
          <cell r="D247">
            <v>12</v>
          </cell>
          <cell r="E247">
            <v>52</v>
          </cell>
          <cell r="F247" t="str">
            <v>Empleos</v>
          </cell>
          <cell r="H247">
            <v>31</v>
          </cell>
          <cell r="I247" t="str">
            <v>GET</v>
          </cell>
          <cell r="J247">
            <v>1025615</v>
          </cell>
          <cell r="K247">
            <v>25</v>
          </cell>
          <cell r="L247" t="str">
            <v>2000</v>
          </cell>
          <cell r="M247" t="str">
            <v>Propiedad de vivienda</v>
          </cell>
          <cell r="N247" t="str">
            <v>Producción Sect. Institucionales</v>
          </cell>
          <cell r="O247" t="str">
            <v>Consumo de capital fijo</v>
          </cell>
          <cell r="P247" t="str">
            <v>Sector Institucional no especificado</v>
          </cell>
          <cell r="Q247" t="str">
            <v>10</v>
          </cell>
          <cell r="R247" t="str">
            <v>Propiedad de Vivienda</v>
          </cell>
        </row>
        <row r="248">
          <cell r="A248" t="str">
            <v>CEI</v>
          </cell>
          <cell r="B248" t="str">
            <v>S_NAB</v>
          </cell>
          <cell r="C248">
            <v>9</v>
          </cell>
          <cell r="D248">
            <v>12</v>
          </cell>
          <cell r="E248">
            <v>52</v>
          </cell>
          <cell r="F248" t="str">
            <v>Empleos</v>
          </cell>
          <cell r="H248">
            <v>31</v>
          </cell>
          <cell r="I248" t="str">
            <v>GET</v>
          </cell>
          <cell r="J248">
            <v>318931</v>
          </cell>
          <cell r="K248">
            <v>26</v>
          </cell>
          <cell r="L248" t="str">
            <v>2000</v>
          </cell>
          <cell r="M248" t="str">
            <v>Administración pública</v>
          </cell>
          <cell r="N248" t="str">
            <v>Producción Sect. Institucionales</v>
          </cell>
          <cell r="O248" t="str">
            <v>Consumo de capital fijo</v>
          </cell>
          <cell r="P248" t="str">
            <v>Sector Institucional no especificado</v>
          </cell>
          <cell r="Q248" t="str">
            <v>12</v>
          </cell>
          <cell r="R248" t="str">
            <v>Administración Pública</v>
          </cell>
        </row>
        <row r="249">
          <cell r="A249" t="str">
            <v>CEI</v>
          </cell>
          <cell r="B249" t="str">
            <v>S_NAB</v>
          </cell>
          <cell r="C249">
            <v>9</v>
          </cell>
          <cell r="D249">
            <v>12</v>
          </cell>
          <cell r="E249">
            <v>52</v>
          </cell>
          <cell r="F249" t="str">
            <v>Empleos</v>
          </cell>
          <cell r="H249">
            <v>31</v>
          </cell>
          <cell r="I249" t="str">
            <v>GET</v>
          </cell>
          <cell r="J249">
            <v>116633.601</v>
          </cell>
          <cell r="K249">
            <v>27</v>
          </cell>
          <cell r="L249" t="str">
            <v>2000</v>
          </cell>
          <cell r="M249" t="str">
            <v>Educación pública</v>
          </cell>
          <cell r="N249" t="str">
            <v>Producción Sect. Institucionales</v>
          </cell>
          <cell r="O249" t="str">
            <v>Consumo de capital fijo</v>
          </cell>
          <cell r="P249" t="str">
            <v>Sector Institucional no especificado</v>
          </cell>
          <cell r="Q249" t="str">
            <v>11</v>
          </cell>
          <cell r="R249" t="str">
            <v>Servicios Sociales y Personales</v>
          </cell>
        </row>
        <row r="250">
          <cell r="A250" t="str">
            <v>CEI</v>
          </cell>
          <cell r="B250" t="str">
            <v>S_NAB</v>
          </cell>
          <cell r="C250">
            <v>9</v>
          </cell>
          <cell r="D250">
            <v>12</v>
          </cell>
          <cell r="E250">
            <v>52</v>
          </cell>
          <cell r="F250" t="str">
            <v>Empleos</v>
          </cell>
          <cell r="H250">
            <v>31</v>
          </cell>
          <cell r="I250" t="str">
            <v>GET</v>
          </cell>
          <cell r="J250">
            <v>44519.739000000001</v>
          </cell>
          <cell r="K250">
            <v>28</v>
          </cell>
          <cell r="L250" t="str">
            <v>2000</v>
          </cell>
          <cell r="M250" t="str">
            <v>Educación privada</v>
          </cell>
          <cell r="N250" t="str">
            <v>Producción Sect. Institucionales</v>
          </cell>
          <cell r="O250" t="str">
            <v>Consumo de capital fijo</v>
          </cell>
          <cell r="P250" t="str">
            <v>Sector Institucional no especificado</v>
          </cell>
          <cell r="Q250" t="str">
            <v>11</v>
          </cell>
          <cell r="R250" t="str">
            <v>Servicios Sociales y Personales</v>
          </cell>
        </row>
        <row r="251">
          <cell r="A251" t="str">
            <v>CEI</v>
          </cell>
          <cell r="B251" t="str">
            <v>S_NAB</v>
          </cell>
          <cell r="C251">
            <v>9</v>
          </cell>
          <cell r="D251">
            <v>12</v>
          </cell>
          <cell r="E251">
            <v>52</v>
          </cell>
          <cell r="F251" t="str">
            <v>Empleos</v>
          </cell>
          <cell r="H251">
            <v>31</v>
          </cell>
          <cell r="I251" t="str">
            <v>GET</v>
          </cell>
          <cell r="J251">
            <v>182799</v>
          </cell>
          <cell r="K251">
            <v>29</v>
          </cell>
          <cell r="L251" t="str">
            <v>2000</v>
          </cell>
          <cell r="M251" t="str">
            <v>Salud pública</v>
          </cell>
          <cell r="N251" t="str">
            <v>Producción Sect. Institucionales</v>
          </cell>
          <cell r="O251" t="str">
            <v>Consumo de capital fijo</v>
          </cell>
          <cell r="P251" t="str">
            <v>Sector Institucional no especificado</v>
          </cell>
          <cell r="Q251" t="str">
            <v>11</v>
          </cell>
          <cell r="R251" t="str">
            <v>Servicios Sociales y Personales</v>
          </cell>
        </row>
        <row r="252">
          <cell r="A252" t="str">
            <v>CEI</v>
          </cell>
          <cell r="B252" t="str">
            <v>S_NAB</v>
          </cell>
          <cell r="C252">
            <v>9</v>
          </cell>
          <cell r="D252">
            <v>12</v>
          </cell>
          <cell r="E252">
            <v>52</v>
          </cell>
          <cell r="F252" t="str">
            <v>Empleos</v>
          </cell>
          <cell r="H252">
            <v>31</v>
          </cell>
          <cell r="I252" t="str">
            <v>GET</v>
          </cell>
          <cell r="J252">
            <v>29619</v>
          </cell>
          <cell r="K252">
            <v>30</v>
          </cell>
          <cell r="L252" t="str">
            <v>2000</v>
          </cell>
          <cell r="M252" t="str">
            <v>Salud privada</v>
          </cell>
          <cell r="N252" t="str">
            <v>Producción Sect. Institucionales</v>
          </cell>
          <cell r="O252" t="str">
            <v>Consumo de capital fijo</v>
          </cell>
          <cell r="P252" t="str">
            <v>Sector Institucional no especificado</v>
          </cell>
          <cell r="Q252" t="str">
            <v>11</v>
          </cell>
          <cell r="R252" t="str">
            <v>Servicios Sociales y Personales</v>
          </cell>
        </row>
        <row r="253">
          <cell r="A253" t="str">
            <v>CEI</v>
          </cell>
          <cell r="B253" t="str">
            <v>S_NAB</v>
          </cell>
          <cell r="C253">
            <v>9</v>
          </cell>
          <cell r="D253">
            <v>12</v>
          </cell>
          <cell r="E253">
            <v>52</v>
          </cell>
          <cell r="F253" t="str">
            <v>Empleos</v>
          </cell>
          <cell r="H253">
            <v>31</v>
          </cell>
          <cell r="I253" t="str">
            <v>GET</v>
          </cell>
          <cell r="J253">
            <v>63491.899000000005</v>
          </cell>
          <cell r="K253">
            <v>31</v>
          </cell>
          <cell r="L253" t="str">
            <v>2000</v>
          </cell>
          <cell r="M253" t="str">
            <v>Esparcimiento y Ss. Diversos</v>
          </cell>
          <cell r="N253" t="str">
            <v>Producción Sect. Institucionales</v>
          </cell>
          <cell r="O253" t="str">
            <v>Consumo de capital fijo</v>
          </cell>
          <cell r="P253" t="str">
            <v>Sector Institucional no especificado</v>
          </cell>
          <cell r="Q253" t="str">
            <v>11</v>
          </cell>
          <cell r="R253" t="str">
            <v>Servicios Sociales y Personales</v>
          </cell>
        </row>
        <row r="254">
          <cell r="A254" t="str">
            <v>CEI</v>
          </cell>
          <cell r="B254" t="str">
            <v>S_NAB</v>
          </cell>
          <cell r="C254">
            <v>9</v>
          </cell>
          <cell r="D254">
            <v>12</v>
          </cell>
          <cell r="E254">
            <v>411</v>
          </cell>
          <cell r="F254" t="str">
            <v>Empleos</v>
          </cell>
          <cell r="H254">
            <v>31</v>
          </cell>
          <cell r="I254" t="str">
            <v>GET</v>
          </cell>
          <cell r="J254">
            <v>880895.82769288903</v>
          </cell>
          <cell r="K254">
            <v>1</v>
          </cell>
          <cell r="L254" t="str">
            <v>2000</v>
          </cell>
          <cell r="M254" t="str">
            <v>Agropecuario Silvícola</v>
          </cell>
          <cell r="N254" t="str">
            <v>Producción Sect. Institucionales</v>
          </cell>
          <cell r="O254" t="str">
            <v>Remuneraciones</v>
          </cell>
          <cell r="P254" t="str">
            <v>Sector Institucional no especificado</v>
          </cell>
          <cell r="Q254" t="str">
            <v>1</v>
          </cell>
          <cell r="R254" t="str">
            <v>Agropecuario Silvícola</v>
          </cell>
        </row>
        <row r="255">
          <cell r="A255" t="str">
            <v>CEI</v>
          </cell>
          <cell r="B255" t="str">
            <v>S_NAB</v>
          </cell>
          <cell r="C255">
            <v>9</v>
          </cell>
          <cell r="D255">
            <v>12</v>
          </cell>
          <cell r="E255">
            <v>411</v>
          </cell>
          <cell r="F255" t="str">
            <v>Empleos</v>
          </cell>
          <cell r="H255">
            <v>31</v>
          </cell>
          <cell r="I255" t="str">
            <v>GET</v>
          </cell>
          <cell r="J255">
            <v>211694.75352943401</v>
          </cell>
          <cell r="K255">
            <v>2</v>
          </cell>
          <cell r="L255" t="str">
            <v>2000</v>
          </cell>
          <cell r="M255" t="str">
            <v>Pesca Extractiva</v>
          </cell>
          <cell r="N255" t="str">
            <v>Producción Sect. Institucionales</v>
          </cell>
          <cell r="O255" t="str">
            <v>Remuneraciones</v>
          </cell>
          <cell r="P255" t="str">
            <v>Sector Institucional no especificado</v>
          </cell>
          <cell r="Q255" t="str">
            <v>2</v>
          </cell>
          <cell r="R255" t="str">
            <v>Pesca Extractiva</v>
          </cell>
        </row>
        <row r="256">
          <cell r="A256" t="str">
            <v>CEI</v>
          </cell>
          <cell r="B256" t="str">
            <v>S_NAB</v>
          </cell>
          <cell r="C256">
            <v>9</v>
          </cell>
          <cell r="D256">
            <v>12</v>
          </cell>
          <cell r="E256">
            <v>411</v>
          </cell>
          <cell r="F256" t="str">
            <v>Empleos</v>
          </cell>
          <cell r="H256">
            <v>31</v>
          </cell>
          <cell r="I256" t="str">
            <v>GET</v>
          </cell>
          <cell r="J256">
            <v>33463</v>
          </cell>
          <cell r="K256">
            <v>3</v>
          </cell>
          <cell r="L256" t="str">
            <v>2000</v>
          </cell>
          <cell r="M256" t="str">
            <v>Extracción de Petróleo</v>
          </cell>
          <cell r="N256" t="str">
            <v>Producción Sect. Institucionales</v>
          </cell>
          <cell r="O256" t="str">
            <v>Remuneraciones</v>
          </cell>
          <cell r="P256" t="str">
            <v>Sector Institucional no especificado</v>
          </cell>
          <cell r="Q256" t="str">
            <v>3</v>
          </cell>
          <cell r="R256" t="str">
            <v>Minería</v>
          </cell>
        </row>
        <row r="257">
          <cell r="A257" t="str">
            <v>CEI</v>
          </cell>
          <cell r="B257" t="str">
            <v>S_NAB</v>
          </cell>
          <cell r="C257">
            <v>9</v>
          </cell>
          <cell r="D257">
            <v>12</v>
          </cell>
          <cell r="E257">
            <v>411</v>
          </cell>
          <cell r="F257" t="str">
            <v>Empleos</v>
          </cell>
          <cell r="H257">
            <v>31</v>
          </cell>
          <cell r="I257" t="str">
            <v>GET</v>
          </cell>
          <cell r="J257">
            <v>575550</v>
          </cell>
          <cell r="K257">
            <v>4</v>
          </cell>
          <cell r="L257" t="str">
            <v>2000</v>
          </cell>
          <cell r="M257" t="str">
            <v>Minería del Cobre</v>
          </cell>
          <cell r="N257" t="str">
            <v>Producción Sect. Institucionales</v>
          </cell>
          <cell r="O257" t="str">
            <v>Remuneraciones</v>
          </cell>
          <cell r="P257" t="str">
            <v>Sector Institucional no especificado</v>
          </cell>
          <cell r="Q257" t="str">
            <v>3</v>
          </cell>
          <cell r="R257" t="str">
            <v>Minería</v>
          </cell>
        </row>
        <row r="258">
          <cell r="A258" t="str">
            <v>CEI</v>
          </cell>
          <cell r="B258" t="str">
            <v>S_NAB</v>
          </cell>
          <cell r="C258">
            <v>9</v>
          </cell>
          <cell r="D258">
            <v>12</v>
          </cell>
          <cell r="E258">
            <v>411</v>
          </cell>
          <cell r="F258" t="str">
            <v>Empleos</v>
          </cell>
          <cell r="H258">
            <v>31</v>
          </cell>
          <cell r="I258" t="str">
            <v>GET</v>
          </cell>
          <cell r="J258">
            <v>87733</v>
          </cell>
          <cell r="K258">
            <v>5</v>
          </cell>
          <cell r="L258" t="str">
            <v>2000</v>
          </cell>
          <cell r="M258" t="str">
            <v>Resto Minería</v>
          </cell>
          <cell r="N258" t="str">
            <v>Producción Sect. Institucionales</v>
          </cell>
          <cell r="O258" t="str">
            <v>Remuneraciones</v>
          </cell>
          <cell r="P258" t="str">
            <v>Sector Institucional no especificado</v>
          </cell>
          <cell r="Q258" t="str">
            <v>3</v>
          </cell>
          <cell r="R258" t="str">
            <v>Minería</v>
          </cell>
        </row>
        <row r="259">
          <cell r="A259" t="str">
            <v>CEI</v>
          </cell>
          <cell r="B259" t="str">
            <v>S_NAB</v>
          </cell>
          <cell r="C259">
            <v>9</v>
          </cell>
          <cell r="D259">
            <v>12</v>
          </cell>
          <cell r="E259">
            <v>411</v>
          </cell>
          <cell r="F259" t="str">
            <v>Empleos</v>
          </cell>
          <cell r="H259">
            <v>31</v>
          </cell>
          <cell r="I259" t="str">
            <v>GET</v>
          </cell>
          <cell r="J259">
            <v>403808.30515159672</v>
          </cell>
          <cell r="K259">
            <v>6</v>
          </cell>
          <cell r="L259" t="str">
            <v>2000</v>
          </cell>
          <cell r="M259" t="str">
            <v>Industria Alimenticia</v>
          </cell>
          <cell r="N259" t="str">
            <v>Producción Sect. Institucionales</v>
          </cell>
          <cell r="O259" t="str">
            <v>Remuneraciones</v>
          </cell>
          <cell r="P259" t="str">
            <v>Sector Institucional no especificado</v>
          </cell>
          <cell r="Q259" t="str">
            <v>4</v>
          </cell>
          <cell r="R259" t="str">
            <v>Industria Manufacturera</v>
          </cell>
        </row>
        <row r="260">
          <cell r="A260" t="str">
            <v>CEI</v>
          </cell>
          <cell r="B260" t="str">
            <v>S_NAB</v>
          </cell>
          <cell r="C260">
            <v>9</v>
          </cell>
          <cell r="D260">
            <v>12</v>
          </cell>
          <cell r="E260">
            <v>411</v>
          </cell>
          <cell r="F260" t="str">
            <v>Empleos</v>
          </cell>
          <cell r="H260">
            <v>31</v>
          </cell>
          <cell r="I260" t="str">
            <v>GET</v>
          </cell>
          <cell r="J260">
            <v>-85708.872559621755</v>
          </cell>
          <cell r="K260">
            <v>7</v>
          </cell>
          <cell r="L260" t="str">
            <v>2000</v>
          </cell>
          <cell r="M260" t="str">
            <v>Bebidas y Licores</v>
          </cell>
          <cell r="N260" t="str">
            <v>Producción Sect. Institucionales</v>
          </cell>
          <cell r="O260" t="str">
            <v>Remuneraciones</v>
          </cell>
          <cell r="P260" t="str">
            <v>Sector Institucional no especificado</v>
          </cell>
          <cell r="Q260" t="str">
            <v>4</v>
          </cell>
          <cell r="R260" t="str">
            <v>Industria Manufacturera</v>
          </cell>
        </row>
        <row r="261">
          <cell r="A261" t="str">
            <v>CEI</v>
          </cell>
          <cell r="B261" t="str">
            <v>S_NAB</v>
          </cell>
          <cell r="C261">
            <v>9</v>
          </cell>
          <cell r="D261">
            <v>12</v>
          </cell>
          <cell r="E261">
            <v>411</v>
          </cell>
          <cell r="F261" t="str">
            <v>Empleos</v>
          </cell>
          <cell r="H261">
            <v>31</v>
          </cell>
          <cell r="I261" t="str">
            <v>GET</v>
          </cell>
          <cell r="J261">
            <v>-7998.6205756427998</v>
          </cell>
          <cell r="K261">
            <v>8</v>
          </cell>
          <cell r="L261" t="str">
            <v>2000</v>
          </cell>
          <cell r="M261" t="str">
            <v>Industria del Tabaco</v>
          </cell>
          <cell r="N261" t="str">
            <v>Producción Sect. Institucionales</v>
          </cell>
          <cell r="O261" t="str">
            <v>Remuneraciones</v>
          </cell>
          <cell r="P261" t="str">
            <v>Sector Institucional no especificado</v>
          </cell>
          <cell r="Q261" t="str">
            <v>4</v>
          </cell>
          <cell r="R261" t="str">
            <v>Industria Manufacturera</v>
          </cell>
        </row>
        <row r="262">
          <cell r="A262" t="str">
            <v>CEI</v>
          </cell>
          <cell r="B262" t="str">
            <v>S_NAB</v>
          </cell>
          <cell r="C262">
            <v>9</v>
          </cell>
          <cell r="D262">
            <v>12</v>
          </cell>
          <cell r="E262">
            <v>411</v>
          </cell>
          <cell r="F262" t="str">
            <v>Empleos</v>
          </cell>
          <cell r="H262">
            <v>31</v>
          </cell>
          <cell r="I262" t="str">
            <v>GET</v>
          </cell>
          <cell r="J262">
            <v>154827.94954367823</v>
          </cell>
          <cell r="K262">
            <v>9</v>
          </cell>
          <cell r="L262" t="str">
            <v>2000</v>
          </cell>
          <cell r="M262" t="str">
            <v>Textil, Cuero y Calzado</v>
          </cell>
          <cell r="N262" t="str">
            <v>Producción Sect. Institucionales</v>
          </cell>
          <cell r="O262" t="str">
            <v>Remuneraciones</v>
          </cell>
          <cell r="P262" t="str">
            <v>Sector Institucional no especificado</v>
          </cell>
          <cell r="Q262" t="str">
            <v>4</v>
          </cell>
          <cell r="R262" t="str">
            <v>Industria Manufacturera</v>
          </cell>
        </row>
        <row r="263">
          <cell r="A263" t="str">
            <v>CEI</v>
          </cell>
          <cell r="B263" t="str">
            <v>S_NAB</v>
          </cell>
          <cell r="C263">
            <v>9</v>
          </cell>
          <cell r="D263">
            <v>12</v>
          </cell>
          <cell r="E263">
            <v>411</v>
          </cell>
          <cell r="F263" t="str">
            <v>Empleos</v>
          </cell>
          <cell r="H263">
            <v>31</v>
          </cell>
          <cell r="I263" t="str">
            <v>GET</v>
          </cell>
          <cell r="J263">
            <v>398016.28669161402</v>
          </cell>
          <cell r="K263">
            <v>10</v>
          </cell>
          <cell r="L263" t="str">
            <v>2000</v>
          </cell>
          <cell r="M263" t="str">
            <v>Madera, Papel, Imprentas y Muebles</v>
          </cell>
          <cell r="N263" t="str">
            <v>Producción Sect. Institucionales</v>
          </cell>
          <cell r="O263" t="str">
            <v>Remuneraciones</v>
          </cell>
          <cell r="P263" t="str">
            <v>Sector Institucional no especificado</v>
          </cell>
          <cell r="Q263" t="str">
            <v>4</v>
          </cell>
          <cell r="R263" t="str">
            <v>Industria Manufacturera</v>
          </cell>
        </row>
        <row r="264">
          <cell r="A264" t="str">
            <v>CEI</v>
          </cell>
          <cell r="B264" t="str">
            <v>S_NAB</v>
          </cell>
          <cell r="C264">
            <v>9</v>
          </cell>
          <cell r="D264">
            <v>12</v>
          </cell>
          <cell r="E264">
            <v>411</v>
          </cell>
          <cell r="F264" t="str">
            <v>Empleos</v>
          </cell>
          <cell r="H264">
            <v>31</v>
          </cell>
          <cell r="I264" t="str">
            <v>GET</v>
          </cell>
          <cell r="J264">
            <v>27323.4393554587</v>
          </cell>
          <cell r="K264">
            <v>11</v>
          </cell>
          <cell r="L264" t="str">
            <v>2000</v>
          </cell>
          <cell r="M264" t="str">
            <v>Elaboración de combustible</v>
          </cell>
          <cell r="N264" t="str">
            <v>Producción Sect. Institucionales</v>
          </cell>
          <cell r="O264" t="str">
            <v>Remuneraciones</v>
          </cell>
          <cell r="P264" t="str">
            <v>Sector Institucional no especificado</v>
          </cell>
          <cell r="Q264" t="str">
            <v>4</v>
          </cell>
          <cell r="R264" t="str">
            <v>Industria Manufacturera</v>
          </cell>
        </row>
        <row r="265">
          <cell r="A265" t="str">
            <v>CEI</v>
          </cell>
          <cell r="B265" t="str">
            <v>S_NAB</v>
          </cell>
          <cell r="C265">
            <v>9</v>
          </cell>
          <cell r="D265">
            <v>12</v>
          </cell>
          <cell r="E265">
            <v>411</v>
          </cell>
          <cell r="F265" t="str">
            <v>Empleos</v>
          </cell>
          <cell r="H265">
            <v>31</v>
          </cell>
          <cell r="I265" t="str">
            <v>GET</v>
          </cell>
          <cell r="J265">
            <v>299477.84402280312</v>
          </cell>
          <cell r="K265">
            <v>12</v>
          </cell>
          <cell r="L265" t="str">
            <v>2000</v>
          </cell>
          <cell r="M265" t="str">
            <v>Químicos, Caucho y Plástico</v>
          </cell>
          <cell r="N265" t="str">
            <v>Producción Sect. Institucionales</v>
          </cell>
          <cell r="O265" t="str">
            <v>Remuneraciones</v>
          </cell>
          <cell r="P265" t="str">
            <v>Sector Institucional no especificado</v>
          </cell>
          <cell r="Q265" t="str">
            <v>4</v>
          </cell>
          <cell r="R265" t="str">
            <v>Industria Manufacturera</v>
          </cell>
        </row>
        <row r="266">
          <cell r="A266" t="str">
            <v>CEI</v>
          </cell>
          <cell r="B266" t="str">
            <v>S_NAB</v>
          </cell>
          <cell r="C266">
            <v>9</v>
          </cell>
          <cell r="D266">
            <v>12</v>
          </cell>
          <cell r="E266">
            <v>411</v>
          </cell>
          <cell r="F266" t="str">
            <v>Empleos</v>
          </cell>
          <cell r="H266">
            <v>31</v>
          </cell>
          <cell r="I266" t="str">
            <v>GET</v>
          </cell>
          <cell r="J266">
            <v>106313.2724463987</v>
          </cell>
          <cell r="K266">
            <v>13</v>
          </cell>
          <cell r="L266" t="str">
            <v>2000</v>
          </cell>
          <cell r="M266" t="str">
            <v>Vidrio y Otros Minerales</v>
          </cell>
          <cell r="N266" t="str">
            <v>Producción Sect. Institucionales</v>
          </cell>
          <cell r="O266" t="str">
            <v>Remuneraciones</v>
          </cell>
          <cell r="P266" t="str">
            <v>Sector Institucional no especificado</v>
          </cell>
          <cell r="Q266" t="str">
            <v>4</v>
          </cell>
          <cell r="R266" t="str">
            <v>Industria Manufacturera</v>
          </cell>
        </row>
        <row r="267">
          <cell r="A267" t="str">
            <v>CEI</v>
          </cell>
          <cell r="B267" t="str">
            <v>S_NAB</v>
          </cell>
          <cell r="C267">
            <v>9</v>
          </cell>
          <cell r="D267">
            <v>12</v>
          </cell>
          <cell r="E267">
            <v>411</v>
          </cell>
          <cell r="F267" t="str">
            <v>Empleos</v>
          </cell>
          <cell r="H267">
            <v>31</v>
          </cell>
          <cell r="I267" t="str">
            <v>GET</v>
          </cell>
          <cell r="J267">
            <v>366373.08939085813</v>
          </cell>
          <cell r="K267">
            <v>14</v>
          </cell>
          <cell r="L267" t="str">
            <v>2000</v>
          </cell>
          <cell r="M267" t="str">
            <v>Otras Manufactureras</v>
          </cell>
          <cell r="N267" t="str">
            <v>Producción Sect. Institucionales</v>
          </cell>
          <cell r="O267" t="str">
            <v>Remuneraciones</v>
          </cell>
          <cell r="P267" t="str">
            <v>Sector Institucional no especificado</v>
          </cell>
          <cell r="Q267" t="str">
            <v>4</v>
          </cell>
          <cell r="R267" t="str">
            <v>Industria Manufacturera</v>
          </cell>
        </row>
        <row r="268">
          <cell r="A268" t="str">
            <v>CEI</v>
          </cell>
          <cell r="B268" t="str">
            <v>S_NAB</v>
          </cell>
          <cell r="C268">
            <v>9</v>
          </cell>
          <cell r="D268">
            <v>12</v>
          </cell>
          <cell r="E268">
            <v>411</v>
          </cell>
          <cell r="F268" t="str">
            <v>Empleos</v>
          </cell>
          <cell r="H268">
            <v>31</v>
          </cell>
          <cell r="I268" t="str">
            <v>GET</v>
          </cell>
          <cell r="J268">
            <v>184281</v>
          </cell>
          <cell r="K268">
            <v>15</v>
          </cell>
          <cell r="L268" t="str">
            <v>2000</v>
          </cell>
          <cell r="M268" t="str">
            <v>Electricidad, Gas y Agua</v>
          </cell>
          <cell r="N268" t="str">
            <v>Producción Sect. Institucionales</v>
          </cell>
          <cell r="O268" t="str">
            <v>Remuneraciones</v>
          </cell>
          <cell r="P268" t="str">
            <v>Sector Institucional no especificado</v>
          </cell>
          <cell r="Q268" t="str">
            <v>5</v>
          </cell>
          <cell r="R268" t="str">
            <v>Electricidad, Gas y Agua</v>
          </cell>
        </row>
        <row r="269">
          <cell r="A269" t="str">
            <v>CEI</v>
          </cell>
          <cell r="B269" t="str">
            <v>S_NAB</v>
          </cell>
          <cell r="C269">
            <v>9</v>
          </cell>
          <cell r="D269">
            <v>12</v>
          </cell>
          <cell r="E269">
            <v>411</v>
          </cell>
          <cell r="F269" t="str">
            <v>Empleos</v>
          </cell>
          <cell r="H269">
            <v>31</v>
          </cell>
          <cell r="I269" t="str">
            <v>GET</v>
          </cell>
          <cell r="J269">
            <v>1805224.7790505199</v>
          </cell>
          <cell r="K269">
            <v>16</v>
          </cell>
          <cell r="L269" t="str">
            <v>2000</v>
          </cell>
          <cell r="M269" t="str">
            <v>Construcción</v>
          </cell>
          <cell r="N269" t="str">
            <v>Producción Sect. Institucionales</v>
          </cell>
          <cell r="O269" t="str">
            <v>Remuneraciones</v>
          </cell>
          <cell r="P269" t="str">
            <v>Sector Institucional no especificado</v>
          </cell>
          <cell r="Q269" t="str">
            <v>6</v>
          </cell>
          <cell r="R269" t="str">
            <v>Construcción</v>
          </cell>
        </row>
        <row r="270">
          <cell r="A270" t="str">
            <v>CEI</v>
          </cell>
          <cell r="B270" t="str">
            <v>S_NAB</v>
          </cell>
          <cell r="C270">
            <v>9</v>
          </cell>
          <cell r="D270">
            <v>12</v>
          </cell>
          <cell r="E270">
            <v>411</v>
          </cell>
          <cell r="F270" t="str">
            <v>Empleos</v>
          </cell>
          <cell r="H270">
            <v>31</v>
          </cell>
          <cell r="I270" t="str">
            <v>GET</v>
          </cell>
          <cell r="J270">
            <v>1675252.9998020099</v>
          </cell>
          <cell r="K270">
            <v>17</v>
          </cell>
          <cell r="L270" t="str">
            <v>2000</v>
          </cell>
          <cell r="M270" t="str">
            <v>Comercio</v>
          </cell>
          <cell r="N270" t="str">
            <v>Producción Sect. Institucionales</v>
          </cell>
          <cell r="O270" t="str">
            <v>Remuneraciones</v>
          </cell>
          <cell r="P270" t="str">
            <v>Sector Institucional no especificado</v>
          </cell>
          <cell r="Q270" t="str">
            <v>7</v>
          </cell>
          <cell r="R270" t="str">
            <v>Comercio, Hoteles y Restaurantes</v>
          </cell>
        </row>
        <row r="271">
          <cell r="A271" t="str">
            <v>CEI</v>
          </cell>
          <cell r="B271" t="str">
            <v>S_NAB</v>
          </cell>
          <cell r="C271">
            <v>9</v>
          </cell>
          <cell r="D271">
            <v>12</v>
          </cell>
          <cell r="E271">
            <v>411</v>
          </cell>
          <cell r="F271" t="str">
            <v>Empleos</v>
          </cell>
          <cell r="H271">
            <v>31</v>
          </cell>
          <cell r="I271" t="str">
            <v>GET</v>
          </cell>
          <cell r="J271">
            <v>299118.51199999999</v>
          </cell>
          <cell r="K271">
            <v>18</v>
          </cell>
          <cell r="L271" t="str">
            <v>2000</v>
          </cell>
          <cell r="M271" t="str">
            <v>Hoteles y Restaurantes</v>
          </cell>
          <cell r="N271" t="str">
            <v>Producción Sect. Institucionales</v>
          </cell>
          <cell r="O271" t="str">
            <v>Remuneraciones</v>
          </cell>
          <cell r="P271" t="str">
            <v>Sector Institucional no especificado</v>
          </cell>
          <cell r="Q271" t="str">
            <v>7</v>
          </cell>
          <cell r="R271" t="str">
            <v>Comercio, Hoteles y Restaurantes</v>
          </cell>
        </row>
        <row r="272">
          <cell r="A272" t="str">
            <v>CEI</v>
          </cell>
          <cell r="B272" t="str">
            <v>S_NAB</v>
          </cell>
          <cell r="C272">
            <v>9</v>
          </cell>
          <cell r="D272">
            <v>12</v>
          </cell>
          <cell r="E272">
            <v>411</v>
          </cell>
          <cell r="F272" t="str">
            <v>Empleos</v>
          </cell>
          <cell r="H272">
            <v>31</v>
          </cell>
          <cell r="I272" t="str">
            <v>GET</v>
          </cell>
          <cell r="J272">
            <v>1057113</v>
          </cell>
          <cell r="K272">
            <v>19</v>
          </cell>
          <cell r="L272" t="str">
            <v>2000</v>
          </cell>
          <cell r="M272" t="str">
            <v>Transportes</v>
          </cell>
          <cell r="N272" t="str">
            <v>Producción Sect. Institucionales</v>
          </cell>
          <cell r="O272" t="str">
            <v>Remuneraciones</v>
          </cell>
          <cell r="P272" t="str">
            <v>Sector Institucional no especificado</v>
          </cell>
          <cell r="Q272" t="str">
            <v>8</v>
          </cell>
          <cell r="R272" t="str">
            <v>Transporte y Comunicaciones</v>
          </cell>
        </row>
        <row r="273">
          <cell r="A273" t="str">
            <v>CEI</v>
          </cell>
          <cell r="B273" t="str">
            <v>S_NAB</v>
          </cell>
          <cell r="C273">
            <v>9</v>
          </cell>
          <cell r="D273">
            <v>12</v>
          </cell>
          <cell r="E273">
            <v>411</v>
          </cell>
          <cell r="F273" t="str">
            <v>Empleos</v>
          </cell>
          <cell r="H273">
            <v>31</v>
          </cell>
          <cell r="I273" t="str">
            <v>GET</v>
          </cell>
          <cell r="J273">
            <v>305867</v>
          </cell>
          <cell r="K273">
            <v>20</v>
          </cell>
          <cell r="L273" t="str">
            <v>2000</v>
          </cell>
          <cell r="M273" t="str">
            <v>Comunicaciones</v>
          </cell>
          <cell r="N273" t="str">
            <v>Producción Sect. Institucionales</v>
          </cell>
          <cell r="O273" t="str">
            <v>Remuneraciones</v>
          </cell>
          <cell r="P273" t="str">
            <v>Sector Institucional no especificado</v>
          </cell>
          <cell r="Q273" t="str">
            <v>8</v>
          </cell>
          <cell r="R273" t="str">
            <v>Transporte y Comunicaciones</v>
          </cell>
        </row>
        <row r="274">
          <cell r="A274" t="str">
            <v>CEI</v>
          </cell>
          <cell r="B274" t="str">
            <v>S_NAB</v>
          </cell>
          <cell r="C274">
            <v>9</v>
          </cell>
          <cell r="D274">
            <v>12</v>
          </cell>
          <cell r="E274">
            <v>411</v>
          </cell>
          <cell r="F274" t="str">
            <v>Empleos</v>
          </cell>
          <cell r="H274">
            <v>31</v>
          </cell>
          <cell r="I274" t="str">
            <v>GET</v>
          </cell>
          <cell r="J274">
            <v>797462</v>
          </cell>
          <cell r="K274">
            <v>21</v>
          </cell>
          <cell r="L274" t="str">
            <v>2000</v>
          </cell>
          <cell r="M274" t="str">
            <v>Intermediación financiera</v>
          </cell>
          <cell r="N274" t="str">
            <v>Producción Sect. Institucionales</v>
          </cell>
          <cell r="O274" t="str">
            <v>Remuneraciones</v>
          </cell>
          <cell r="P274" t="str">
            <v>Sector Institucional no especificado</v>
          </cell>
          <cell r="Q274" t="str">
            <v>9</v>
          </cell>
          <cell r="R274" t="str">
            <v>Servicios Financieros y Empresariales</v>
          </cell>
        </row>
        <row r="275">
          <cell r="A275" t="str">
            <v>CEI</v>
          </cell>
          <cell r="B275" t="str">
            <v>S_NAB</v>
          </cell>
          <cell r="C275">
            <v>9</v>
          </cell>
          <cell r="D275">
            <v>12</v>
          </cell>
          <cell r="E275">
            <v>411</v>
          </cell>
          <cell r="F275" t="str">
            <v>Empleos</v>
          </cell>
          <cell r="H275">
            <v>31</v>
          </cell>
          <cell r="I275" t="str">
            <v>GET</v>
          </cell>
          <cell r="J275">
            <v>216571</v>
          </cell>
          <cell r="K275">
            <v>22</v>
          </cell>
          <cell r="L275" t="str">
            <v>2000</v>
          </cell>
          <cell r="M275" t="str">
            <v>Compañías de seguros</v>
          </cell>
          <cell r="N275" t="str">
            <v>Producción Sect. Institucionales</v>
          </cell>
          <cell r="O275" t="str">
            <v>Remuneraciones</v>
          </cell>
          <cell r="P275" t="str">
            <v>Sector Institucional no especificado</v>
          </cell>
          <cell r="Q275" t="str">
            <v>9</v>
          </cell>
          <cell r="R275" t="str">
            <v>Servicios Financieros y Empresariales</v>
          </cell>
        </row>
        <row r="276">
          <cell r="A276" t="str">
            <v>CEI</v>
          </cell>
          <cell r="B276" t="str">
            <v>S_NAB</v>
          </cell>
          <cell r="C276">
            <v>9</v>
          </cell>
          <cell r="D276">
            <v>12</v>
          </cell>
          <cell r="E276">
            <v>411</v>
          </cell>
          <cell r="F276" t="str">
            <v>Empleos</v>
          </cell>
          <cell r="H276">
            <v>31</v>
          </cell>
          <cell r="I276" t="str">
            <v>GET</v>
          </cell>
          <cell r="J276">
            <v>158561.693</v>
          </cell>
          <cell r="K276">
            <v>23</v>
          </cell>
          <cell r="L276" t="str">
            <v>2000</v>
          </cell>
          <cell r="M276" t="str">
            <v>Actividades inmobiliarias</v>
          </cell>
          <cell r="N276" t="str">
            <v>Producción Sect. Institucionales</v>
          </cell>
          <cell r="O276" t="str">
            <v>Remuneraciones</v>
          </cell>
          <cell r="P276" t="str">
            <v>Sector Institucional no especificado</v>
          </cell>
          <cell r="Q276" t="str">
            <v>9</v>
          </cell>
          <cell r="R276" t="str">
            <v>Servicios Financieros y Empresariales</v>
          </cell>
        </row>
        <row r="277">
          <cell r="A277" t="str">
            <v>CEI</v>
          </cell>
          <cell r="B277" t="str">
            <v>S_NAB</v>
          </cell>
          <cell r="C277">
            <v>9</v>
          </cell>
          <cell r="D277">
            <v>12</v>
          </cell>
          <cell r="E277">
            <v>411</v>
          </cell>
          <cell r="F277" t="str">
            <v>Empleos</v>
          </cell>
          <cell r="H277">
            <v>31</v>
          </cell>
          <cell r="I277" t="str">
            <v>GET</v>
          </cell>
          <cell r="J277">
            <v>1522462.031</v>
          </cell>
          <cell r="K277">
            <v>24</v>
          </cell>
          <cell r="L277" t="str">
            <v>2000</v>
          </cell>
          <cell r="M277" t="str">
            <v>Activ. de Ss. Empresariales</v>
          </cell>
          <cell r="N277" t="str">
            <v>Producción Sect. Institucionales</v>
          </cell>
          <cell r="O277" t="str">
            <v>Remuneraciones</v>
          </cell>
          <cell r="P277" t="str">
            <v>Sector Institucional no especificado</v>
          </cell>
          <cell r="Q277" t="str">
            <v>9</v>
          </cell>
          <cell r="R277" t="str">
            <v>Servicios Financieros y Empresariales</v>
          </cell>
        </row>
        <row r="278">
          <cell r="A278" t="str">
            <v>CEI</v>
          </cell>
          <cell r="B278" t="str">
            <v>S_NAB</v>
          </cell>
          <cell r="C278">
            <v>9</v>
          </cell>
          <cell r="D278">
            <v>12</v>
          </cell>
          <cell r="E278">
            <v>411</v>
          </cell>
          <cell r="F278" t="str">
            <v>Empleos</v>
          </cell>
          <cell r="H278">
            <v>31</v>
          </cell>
          <cell r="I278" t="str">
            <v>GET</v>
          </cell>
          <cell r="J278">
            <v>46275</v>
          </cell>
          <cell r="K278">
            <v>25</v>
          </cell>
          <cell r="L278" t="str">
            <v>2000</v>
          </cell>
          <cell r="M278" t="str">
            <v>Propiedad de vivienda</v>
          </cell>
          <cell r="N278" t="str">
            <v>Producción Sect. Institucionales</v>
          </cell>
          <cell r="O278" t="str">
            <v>Remuneraciones</v>
          </cell>
          <cell r="P278" t="str">
            <v>Sector Institucional no especificado</v>
          </cell>
          <cell r="Q278" t="str">
            <v>10</v>
          </cell>
          <cell r="R278" t="str">
            <v>Propiedad de Vivienda</v>
          </cell>
        </row>
        <row r="279">
          <cell r="A279" t="str">
            <v>CEI</v>
          </cell>
          <cell r="B279" t="str">
            <v>S_NAB</v>
          </cell>
          <cell r="C279">
            <v>9</v>
          </cell>
          <cell r="D279">
            <v>12</v>
          </cell>
          <cell r="E279">
            <v>411</v>
          </cell>
          <cell r="F279" t="str">
            <v>Empleos</v>
          </cell>
          <cell r="H279">
            <v>31</v>
          </cell>
          <cell r="I279" t="str">
            <v>GET</v>
          </cell>
          <cell r="J279">
            <v>1492545</v>
          </cell>
          <cell r="K279">
            <v>26</v>
          </cell>
          <cell r="L279" t="str">
            <v>2000</v>
          </cell>
          <cell r="M279" t="str">
            <v>Administración pública</v>
          </cell>
          <cell r="N279" t="str">
            <v>Producción Sect. Institucionales</v>
          </cell>
          <cell r="O279" t="str">
            <v>Remuneraciones</v>
          </cell>
          <cell r="P279" t="str">
            <v>Sector Institucional no especificado</v>
          </cell>
          <cell r="Q279" t="str">
            <v>12</v>
          </cell>
          <cell r="R279" t="str">
            <v>Administración Pública</v>
          </cell>
        </row>
        <row r="280">
          <cell r="A280" t="str">
            <v>CEI</v>
          </cell>
          <cell r="B280" t="str">
            <v>S_NAB</v>
          </cell>
          <cell r="C280">
            <v>9</v>
          </cell>
          <cell r="D280">
            <v>12</v>
          </cell>
          <cell r="E280">
            <v>411</v>
          </cell>
          <cell r="F280" t="str">
            <v>Empleos</v>
          </cell>
          <cell r="H280">
            <v>31</v>
          </cell>
          <cell r="I280" t="str">
            <v>GET</v>
          </cell>
          <cell r="J280">
            <v>1272175.9720000001</v>
          </cell>
          <cell r="K280">
            <v>27</v>
          </cell>
          <cell r="L280" t="str">
            <v>2000</v>
          </cell>
          <cell r="M280" t="str">
            <v>Educación pública</v>
          </cell>
          <cell r="N280" t="str">
            <v>Producción Sect. Institucionales</v>
          </cell>
          <cell r="O280" t="str">
            <v>Remuneraciones</v>
          </cell>
          <cell r="P280" t="str">
            <v>Sector Institucional no especificado</v>
          </cell>
          <cell r="Q280" t="str">
            <v>11</v>
          </cell>
          <cell r="R280" t="str">
            <v>Servicios Sociales y Personales</v>
          </cell>
        </row>
        <row r="281">
          <cell r="A281" t="str">
            <v>CEI</v>
          </cell>
          <cell r="B281" t="str">
            <v>S_NAB</v>
          </cell>
          <cell r="C281">
            <v>9</v>
          </cell>
          <cell r="D281">
            <v>12</v>
          </cell>
          <cell r="E281">
            <v>411</v>
          </cell>
          <cell r="F281" t="str">
            <v>Empleos</v>
          </cell>
          <cell r="H281">
            <v>31</v>
          </cell>
          <cell r="I281" t="str">
            <v>GET</v>
          </cell>
          <cell r="J281">
            <v>417581.2</v>
          </cell>
          <cell r="K281">
            <v>28</v>
          </cell>
          <cell r="L281" t="str">
            <v>2000</v>
          </cell>
          <cell r="M281" t="str">
            <v>Educación privada</v>
          </cell>
          <cell r="N281" t="str">
            <v>Producción Sect. Institucionales</v>
          </cell>
          <cell r="O281" t="str">
            <v>Remuneraciones</v>
          </cell>
          <cell r="P281" t="str">
            <v>Sector Institucional no especificado</v>
          </cell>
          <cell r="Q281" t="str">
            <v>11</v>
          </cell>
          <cell r="R281" t="str">
            <v>Servicios Sociales y Personales</v>
          </cell>
        </row>
        <row r="282">
          <cell r="A282" t="str">
            <v>CEI</v>
          </cell>
          <cell r="B282" t="str">
            <v>S_NAB</v>
          </cell>
          <cell r="C282">
            <v>9</v>
          </cell>
          <cell r="D282">
            <v>12</v>
          </cell>
          <cell r="E282">
            <v>411</v>
          </cell>
          <cell r="F282" t="str">
            <v>Empleos</v>
          </cell>
          <cell r="H282">
            <v>31</v>
          </cell>
          <cell r="I282" t="str">
            <v>GET</v>
          </cell>
          <cell r="J282">
            <v>610287</v>
          </cell>
          <cell r="K282">
            <v>29</v>
          </cell>
          <cell r="L282" t="str">
            <v>2000</v>
          </cell>
          <cell r="M282" t="str">
            <v>Salud pública</v>
          </cell>
          <cell r="N282" t="str">
            <v>Producción Sect. Institucionales</v>
          </cell>
          <cell r="O282" t="str">
            <v>Remuneraciones</v>
          </cell>
          <cell r="P282" t="str">
            <v>Sector Institucional no especificado</v>
          </cell>
          <cell r="Q282" t="str">
            <v>11</v>
          </cell>
          <cell r="R282" t="str">
            <v>Servicios Sociales y Personales</v>
          </cell>
        </row>
        <row r="283">
          <cell r="A283" t="str">
            <v>CEI</v>
          </cell>
          <cell r="B283" t="str">
            <v>S_NAB</v>
          </cell>
          <cell r="C283">
            <v>9</v>
          </cell>
          <cell r="D283">
            <v>12</v>
          </cell>
          <cell r="E283">
            <v>411</v>
          </cell>
          <cell r="F283" t="str">
            <v>Empleos</v>
          </cell>
          <cell r="H283">
            <v>31</v>
          </cell>
          <cell r="I283" t="str">
            <v>GET</v>
          </cell>
          <cell r="J283">
            <v>318645</v>
          </cell>
          <cell r="K283">
            <v>30</v>
          </cell>
          <cell r="L283" t="str">
            <v>2000</v>
          </cell>
          <cell r="M283" t="str">
            <v>Salud privada</v>
          </cell>
          <cell r="N283" t="str">
            <v>Producción Sect. Institucionales</v>
          </cell>
          <cell r="O283" t="str">
            <v>Remuneraciones</v>
          </cell>
          <cell r="P283" t="str">
            <v>Sector Institucional no especificado</v>
          </cell>
          <cell r="Q283" t="str">
            <v>11</v>
          </cell>
          <cell r="R283" t="str">
            <v>Servicios Sociales y Personales</v>
          </cell>
        </row>
        <row r="284">
          <cell r="A284" t="str">
            <v>CEI</v>
          </cell>
          <cell r="B284" t="str">
            <v>S_NAB</v>
          </cell>
          <cell r="C284">
            <v>9</v>
          </cell>
          <cell r="D284">
            <v>12</v>
          </cell>
          <cell r="E284">
            <v>411</v>
          </cell>
          <cell r="F284" t="str">
            <v>Empleos</v>
          </cell>
          <cell r="H284">
            <v>31</v>
          </cell>
          <cell r="I284" t="str">
            <v>GET</v>
          </cell>
          <cell r="J284">
            <v>591169.19999999995</v>
          </cell>
          <cell r="K284">
            <v>31</v>
          </cell>
          <cell r="L284" t="str">
            <v>2000</v>
          </cell>
          <cell r="M284" t="str">
            <v>Esparcimiento y Ss. Diversos</v>
          </cell>
          <cell r="N284" t="str">
            <v>Producción Sect. Institucionales</v>
          </cell>
          <cell r="O284" t="str">
            <v>Remuneraciones</v>
          </cell>
          <cell r="P284" t="str">
            <v>Sector Institucional no especificado</v>
          </cell>
          <cell r="Q284" t="str">
            <v>11</v>
          </cell>
          <cell r="R284" t="str">
            <v>Servicios Sociales y Personales</v>
          </cell>
        </row>
        <row r="285">
          <cell r="A285" t="str">
            <v>CEI</v>
          </cell>
          <cell r="B285" t="str">
            <v>S_NAB</v>
          </cell>
          <cell r="C285">
            <v>9</v>
          </cell>
          <cell r="D285">
            <v>12</v>
          </cell>
          <cell r="E285">
            <v>412</v>
          </cell>
          <cell r="F285" t="str">
            <v>Empleos</v>
          </cell>
          <cell r="H285">
            <v>31</v>
          </cell>
          <cell r="I285" t="str">
            <v>GET</v>
          </cell>
          <cell r="J285">
            <v>52396</v>
          </cell>
          <cell r="K285">
            <v>1</v>
          </cell>
          <cell r="L285" t="str">
            <v>2000</v>
          </cell>
          <cell r="M285" t="str">
            <v>Agropecuario Silvícola</v>
          </cell>
          <cell r="N285" t="str">
            <v>Producción Sect. Institucionales</v>
          </cell>
          <cell r="O285" t="str">
            <v>Imptos producc.e import.</v>
          </cell>
          <cell r="P285" t="str">
            <v>Sector Institucional no especificado</v>
          </cell>
          <cell r="Q285" t="str">
            <v>1</v>
          </cell>
          <cell r="R285" t="str">
            <v>Agropecuario Silvícola</v>
          </cell>
        </row>
        <row r="286">
          <cell r="A286" t="str">
            <v>CEI</v>
          </cell>
          <cell r="B286" t="str">
            <v>S_NAB</v>
          </cell>
          <cell r="C286">
            <v>9</v>
          </cell>
          <cell r="D286">
            <v>12</v>
          </cell>
          <cell r="E286">
            <v>412</v>
          </cell>
          <cell r="F286" t="str">
            <v>Empleos</v>
          </cell>
          <cell r="H286">
            <v>31</v>
          </cell>
          <cell r="I286" t="str">
            <v>GET</v>
          </cell>
          <cell r="J286">
            <v>5574</v>
          </cell>
          <cell r="K286">
            <v>2</v>
          </cell>
          <cell r="L286" t="str">
            <v>2000</v>
          </cell>
          <cell r="M286" t="str">
            <v>Pesca Extractiva</v>
          </cell>
          <cell r="N286" t="str">
            <v>Producción Sect. Institucionales</v>
          </cell>
          <cell r="O286" t="str">
            <v>Imptos producc.e import.</v>
          </cell>
          <cell r="P286" t="str">
            <v>Sector Institucional no especificado</v>
          </cell>
          <cell r="Q286" t="str">
            <v>2</v>
          </cell>
          <cell r="R286" t="str">
            <v>Pesca Extractiva</v>
          </cell>
        </row>
        <row r="287">
          <cell r="A287" t="str">
            <v>CEI</v>
          </cell>
          <cell r="B287" t="str">
            <v>S_NAB</v>
          </cell>
          <cell r="C287">
            <v>9</v>
          </cell>
          <cell r="D287">
            <v>12</v>
          </cell>
          <cell r="E287">
            <v>412</v>
          </cell>
          <cell r="F287" t="str">
            <v>Empleos</v>
          </cell>
          <cell r="H287">
            <v>31</v>
          </cell>
          <cell r="I287" t="str">
            <v>GET</v>
          </cell>
          <cell r="J287">
            <v>265</v>
          </cell>
          <cell r="K287">
            <v>3</v>
          </cell>
          <cell r="L287" t="str">
            <v>2000</v>
          </cell>
          <cell r="M287" t="str">
            <v>Extracción de Petróleo</v>
          </cell>
          <cell r="N287" t="str">
            <v>Producción Sect. Institucionales</v>
          </cell>
          <cell r="O287" t="str">
            <v>Imptos producc.e import.</v>
          </cell>
          <cell r="P287" t="str">
            <v>Sector Institucional no especificado</v>
          </cell>
          <cell r="Q287" t="str">
            <v>3</v>
          </cell>
          <cell r="R287" t="str">
            <v>Minería</v>
          </cell>
        </row>
        <row r="288">
          <cell r="A288" t="str">
            <v>CEI</v>
          </cell>
          <cell r="B288" t="str">
            <v>S_NAB</v>
          </cell>
          <cell r="C288">
            <v>9</v>
          </cell>
          <cell r="D288">
            <v>12</v>
          </cell>
          <cell r="E288">
            <v>412</v>
          </cell>
          <cell r="F288" t="str">
            <v>Empleos</v>
          </cell>
          <cell r="H288">
            <v>31</v>
          </cell>
          <cell r="I288" t="str">
            <v>GET</v>
          </cell>
          <cell r="J288">
            <v>5563</v>
          </cell>
          <cell r="K288">
            <v>4</v>
          </cell>
          <cell r="L288" t="str">
            <v>2000</v>
          </cell>
          <cell r="M288" t="str">
            <v>Minería del Cobre</v>
          </cell>
          <cell r="N288" t="str">
            <v>Producción Sect. Institucionales</v>
          </cell>
          <cell r="O288" t="str">
            <v>Imptos producc.e import.</v>
          </cell>
          <cell r="P288" t="str">
            <v>Sector Institucional no especificado</v>
          </cell>
          <cell r="Q288" t="str">
            <v>3</v>
          </cell>
          <cell r="R288" t="str">
            <v>Minería</v>
          </cell>
        </row>
        <row r="289">
          <cell r="A289" t="str">
            <v>CEI</v>
          </cell>
          <cell r="B289" t="str">
            <v>S_NAB</v>
          </cell>
          <cell r="C289">
            <v>9</v>
          </cell>
          <cell r="D289">
            <v>12</v>
          </cell>
          <cell r="E289">
            <v>412</v>
          </cell>
          <cell r="F289" t="str">
            <v>Empleos</v>
          </cell>
          <cell r="H289">
            <v>31</v>
          </cell>
          <cell r="I289" t="str">
            <v>GET</v>
          </cell>
          <cell r="J289">
            <v>3906</v>
          </cell>
          <cell r="K289">
            <v>5</v>
          </cell>
          <cell r="L289" t="str">
            <v>2000</v>
          </cell>
          <cell r="M289" t="str">
            <v>Resto Minería</v>
          </cell>
          <cell r="N289" t="str">
            <v>Producción Sect. Institucionales</v>
          </cell>
          <cell r="O289" t="str">
            <v>Imptos producc.e import.</v>
          </cell>
          <cell r="P289" t="str">
            <v>Sector Institucional no especificado</v>
          </cell>
          <cell r="Q289" t="str">
            <v>3</v>
          </cell>
          <cell r="R289" t="str">
            <v>Minería</v>
          </cell>
        </row>
        <row r="290">
          <cell r="A290" t="str">
            <v>CEI</v>
          </cell>
          <cell r="B290" t="str">
            <v>S_NAB</v>
          </cell>
          <cell r="C290">
            <v>9</v>
          </cell>
          <cell r="D290">
            <v>12</v>
          </cell>
          <cell r="E290">
            <v>412</v>
          </cell>
          <cell r="F290" t="str">
            <v>Empleos</v>
          </cell>
          <cell r="H290">
            <v>31</v>
          </cell>
          <cell r="I290" t="str">
            <v>GET</v>
          </cell>
          <cell r="J290">
            <v>27697</v>
          </cell>
          <cell r="K290">
            <v>6</v>
          </cell>
          <cell r="L290" t="str">
            <v>2000</v>
          </cell>
          <cell r="M290" t="str">
            <v>Industria Alimenticia</v>
          </cell>
          <cell r="N290" t="str">
            <v>Producción Sect. Institucionales</v>
          </cell>
          <cell r="O290" t="str">
            <v>Imptos producc.e import.</v>
          </cell>
          <cell r="P290" t="str">
            <v>Sector Institucional no especificado</v>
          </cell>
          <cell r="Q290" t="str">
            <v>4</v>
          </cell>
          <cell r="R290" t="str">
            <v>Industria Manufacturera</v>
          </cell>
        </row>
        <row r="291">
          <cell r="A291" t="str">
            <v>CEI</v>
          </cell>
          <cell r="B291" t="str">
            <v>S_NAB</v>
          </cell>
          <cell r="C291">
            <v>9</v>
          </cell>
          <cell r="D291">
            <v>12</v>
          </cell>
          <cell r="E291">
            <v>412</v>
          </cell>
          <cell r="F291" t="str">
            <v>Empleos</v>
          </cell>
          <cell r="H291">
            <v>31</v>
          </cell>
          <cell r="I291" t="str">
            <v>GET</v>
          </cell>
          <cell r="J291">
            <v>6919</v>
          </cell>
          <cell r="K291">
            <v>7</v>
          </cell>
          <cell r="L291" t="str">
            <v>2000</v>
          </cell>
          <cell r="M291" t="str">
            <v>Bebidas y Licores</v>
          </cell>
          <cell r="N291" t="str">
            <v>Producción Sect. Institucionales</v>
          </cell>
          <cell r="O291" t="str">
            <v>Imptos producc.e import.</v>
          </cell>
          <cell r="P291" t="str">
            <v>Sector Institucional no especificado</v>
          </cell>
          <cell r="Q291" t="str">
            <v>4</v>
          </cell>
          <cell r="R291" t="str">
            <v>Industria Manufacturera</v>
          </cell>
        </row>
        <row r="292">
          <cell r="A292" t="str">
            <v>CEI</v>
          </cell>
          <cell r="B292" t="str">
            <v>S_NAB</v>
          </cell>
          <cell r="C292">
            <v>9</v>
          </cell>
          <cell r="D292">
            <v>12</v>
          </cell>
          <cell r="E292">
            <v>412</v>
          </cell>
          <cell r="F292" t="str">
            <v>Empleos</v>
          </cell>
          <cell r="H292">
            <v>31</v>
          </cell>
          <cell r="I292" t="str">
            <v>GET</v>
          </cell>
          <cell r="J292">
            <v>281054</v>
          </cell>
          <cell r="K292">
            <v>8</v>
          </cell>
          <cell r="L292" t="str">
            <v>2000</v>
          </cell>
          <cell r="M292" t="str">
            <v>Industria del Tabaco</v>
          </cell>
          <cell r="N292" t="str">
            <v>Producción Sect. Institucionales</v>
          </cell>
          <cell r="O292" t="str">
            <v>Imptos producc.e import.</v>
          </cell>
          <cell r="P292" t="str">
            <v>Sector Institucional no especificado</v>
          </cell>
          <cell r="Q292" t="str">
            <v>4</v>
          </cell>
          <cell r="R292" t="str">
            <v>Industria Manufacturera</v>
          </cell>
        </row>
        <row r="293">
          <cell r="A293" t="str">
            <v>CEI</v>
          </cell>
          <cell r="B293" t="str">
            <v>S_NAB</v>
          </cell>
          <cell r="C293">
            <v>9</v>
          </cell>
          <cell r="D293">
            <v>12</v>
          </cell>
          <cell r="E293">
            <v>412</v>
          </cell>
          <cell r="F293" t="str">
            <v>Empleos</v>
          </cell>
          <cell r="H293">
            <v>31</v>
          </cell>
          <cell r="I293" t="str">
            <v>GET</v>
          </cell>
          <cell r="J293">
            <v>12192</v>
          </cell>
          <cell r="K293">
            <v>9</v>
          </cell>
          <cell r="L293" t="str">
            <v>2000</v>
          </cell>
          <cell r="M293" t="str">
            <v>Textil, Cuero y Calzado</v>
          </cell>
          <cell r="N293" t="str">
            <v>Producción Sect. Institucionales</v>
          </cell>
          <cell r="O293" t="str">
            <v>Imptos producc.e import.</v>
          </cell>
          <cell r="P293" t="str">
            <v>Sector Institucional no especificado</v>
          </cell>
          <cell r="Q293" t="str">
            <v>4</v>
          </cell>
          <cell r="R293" t="str">
            <v>Industria Manufacturera</v>
          </cell>
        </row>
        <row r="294">
          <cell r="A294" t="str">
            <v>CEI</v>
          </cell>
          <cell r="B294" t="str">
            <v>S_NAB</v>
          </cell>
          <cell r="C294">
            <v>9</v>
          </cell>
          <cell r="D294">
            <v>12</v>
          </cell>
          <cell r="E294">
            <v>412</v>
          </cell>
          <cell r="F294" t="str">
            <v>Empleos</v>
          </cell>
          <cell r="H294">
            <v>31</v>
          </cell>
          <cell r="I294" t="str">
            <v>GET</v>
          </cell>
          <cell r="J294">
            <v>20959</v>
          </cell>
          <cell r="K294">
            <v>10</v>
          </cell>
          <cell r="L294" t="str">
            <v>2000</v>
          </cell>
          <cell r="M294" t="str">
            <v>Madera, Papel, Imprentas y Muebles</v>
          </cell>
          <cell r="N294" t="str">
            <v>Producción Sect. Institucionales</v>
          </cell>
          <cell r="O294" t="str">
            <v>Imptos producc.e import.</v>
          </cell>
          <cell r="P294" t="str">
            <v>Sector Institucional no especificado</v>
          </cell>
          <cell r="Q294" t="str">
            <v>4</v>
          </cell>
          <cell r="R294" t="str">
            <v>Industria Manufacturera</v>
          </cell>
        </row>
        <row r="295">
          <cell r="A295" t="str">
            <v>CEI</v>
          </cell>
          <cell r="B295" t="str">
            <v>S_NAB</v>
          </cell>
          <cell r="C295">
            <v>9</v>
          </cell>
          <cell r="D295">
            <v>12</v>
          </cell>
          <cell r="E295">
            <v>412</v>
          </cell>
          <cell r="F295" t="str">
            <v>Empleos</v>
          </cell>
          <cell r="H295">
            <v>31</v>
          </cell>
          <cell r="I295" t="str">
            <v>GET</v>
          </cell>
          <cell r="J295">
            <v>459164</v>
          </cell>
          <cell r="K295">
            <v>11</v>
          </cell>
          <cell r="L295" t="str">
            <v>2000</v>
          </cell>
          <cell r="M295" t="str">
            <v>Elaboración de combustible</v>
          </cell>
          <cell r="N295" t="str">
            <v>Producción Sect. Institucionales</v>
          </cell>
          <cell r="O295" t="str">
            <v>Imptos producc.e import.</v>
          </cell>
          <cell r="P295" t="str">
            <v>Sector Institucional no especificado</v>
          </cell>
          <cell r="Q295" t="str">
            <v>4</v>
          </cell>
          <cell r="R295" t="str">
            <v>Industria Manufacturera</v>
          </cell>
        </row>
        <row r="296">
          <cell r="A296" t="str">
            <v>CEI</v>
          </cell>
          <cell r="B296" t="str">
            <v>S_NAB</v>
          </cell>
          <cell r="C296">
            <v>9</v>
          </cell>
          <cell r="D296">
            <v>12</v>
          </cell>
          <cell r="E296">
            <v>412</v>
          </cell>
          <cell r="F296" t="str">
            <v>Empleos</v>
          </cell>
          <cell r="H296">
            <v>31</v>
          </cell>
          <cell r="I296" t="str">
            <v>GET</v>
          </cell>
          <cell r="J296">
            <v>10936</v>
          </cell>
          <cell r="K296">
            <v>12</v>
          </cell>
          <cell r="L296" t="str">
            <v>2000</v>
          </cell>
          <cell r="M296" t="str">
            <v>Químicos, Caucho y Plástico</v>
          </cell>
          <cell r="N296" t="str">
            <v>Producción Sect. Institucionales</v>
          </cell>
          <cell r="O296" t="str">
            <v>Imptos producc.e import.</v>
          </cell>
          <cell r="P296" t="str">
            <v>Sector Institucional no especificado</v>
          </cell>
          <cell r="Q296" t="str">
            <v>4</v>
          </cell>
          <cell r="R296" t="str">
            <v>Industria Manufacturera</v>
          </cell>
        </row>
        <row r="297">
          <cell r="A297" t="str">
            <v>CEI</v>
          </cell>
          <cell r="B297" t="str">
            <v>S_NAB</v>
          </cell>
          <cell r="C297">
            <v>9</v>
          </cell>
          <cell r="D297">
            <v>12</v>
          </cell>
          <cell r="E297">
            <v>412</v>
          </cell>
          <cell r="F297" t="str">
            <v>Empleos</v>
          </cell>
          <cell r="H297">
            <v>31</v>
          </cell>
          <cell r="I297" t="str">
            <v>GET</v>
          </cell>
          <cell r="J297">
            <v>6400</v>
          </cell>
          <cell r="K297">
            <v>13</v>
          </cell>
          <cell r="L297" t="str">
            <v>2000</v>
          </cell>
          <cell r="M297" t="str">
            <v>Vidrio y Otros Minerales</v>
          </cell>
          <cell r="N297" t="str">
            <v>Producción Sect. Institucionales</v>
          </cell>
          <cell r="O297" t="str">
            <v>Imptos producc.e import.</v>
          </cell>
          <cell r="P297" t="str">
            <v>Sector Institucional no especificado</v>
          </cell>
          <cell r="Q297" t="str">
            <v>4</v>
          </cell>
          <cell r="R297" t="str">
            <v>Industria Manufacturera</v>
          </cell>
        </row>
        <row r="298">
          <cell r="A298" t="str">
            <v>CEI</v>
          </cell>
          <cell r="B298" t="str">
            <v>S_NAB</v>
          </cell>
          <cell r="C298">
            <v>9</v>
          </cell>
          <cell r="D298">
            <v>12</v>
          </cell>
          <cell r="E298">
            <v>412</v>
          </cell>
          <cell r="F298" t="str">
            <v>Empleos</v>
          </cell>
          <cell r="H298">
            <v>31</v>
          </cell>
          <cell r="I298" t="str">
            <v>GET</v>
          </cell>
          <cell r="J298">
            <v>19681</v>
          </cell>
          <cell r="K298">
            <v>14</v>
          </cell>
          <cell r="L298" t="str">
            <v>2000</v>
          </cell>
          <cell r="M298" t="str">
            <v>Otras Manufactureras</v>
          </cell>
          <cell r="N298" t="str">
            <v>Producción Sect. Institucionales</v>
          </cell>
          <cell r="O298" t="str">
            <v>Imptos producc.e import.</v>
          </cell>
          <cell r="P298" t="str">
            <v>Sector Institucional no especificado</v>
          </cell>
          <cell r="Q298" t="str">
            <v>4</v>
          </cell>
          <cell r="R298" t="str">
            <v>Industria Manufacturera</v>
          </cell>
        </row>
        <row r="299">
          <cell r="A299" t="str">
            <v>CEI</v>
          </cell>
          <cell r="B299" t="str">
            <v>S_NAB</v>
          </cell>
          <cell r="C299">
            <v>9</v>
          </cell>
          <cell r="D299">
            <v>12</v>
          </cell>
          <cell r="E299">
            <v>412</v>
          </cell>
          <cell r="F299" t="str">
            <v>Empleos</v>
          </cell>
          <cell r="H299">
            <v>31</v>
          </cell>
          <cell r="I299" t="str">
            <v>GET</v>
          </cell>
          <cell r="J299">
            <v>6281.9999999999927</v>
          </cell>
          <cell r="K299">
            <v>15</v>
          </cell>
          <cell r="L299" t="str">
            <v>2000</v>
          </cell>
          <cell r="M299" t="str">
            <v>Electricidad, Gas y Agua</v>
          </cell>
          <cell r="N299" t="str">
            <v>Producción Sect. Institucionales</v>
          </cell>
          <cell r="O299" t="str">
            <v>Imptos producc.e import.</v>
          </cell>
          <cell r="P299" t="str">
            <v>Sector Institucional no especificado</v>
          </cell>
          <cell r="Q299" t="str">
            <v>5</v>
          </cell>
          <cell r="R299" t="str">
            <v>Electricidad, Gas y Agua</v>
          </cell>
        </row>
        <row r="300">
          <cell r="A300" t="str">
            <v>CEI</v>
          </cell>
          <cell r="B300" t="str">
            <v>S_NAB</v>
          </cell>
          <cell r="C300">
            <v>9</v>
          </cell>
          <cell r="D300">
            <v>12</v>
          </cell>
          <cell r="E300">
            <v>412</v>
          </cell>
          <cell r="F300" t="str">
            <v>Empleos</v>
          </cell>
          <cell r="H300">
            <v>31</v>
          </cell>
          <cell r="I300" t="str">
            <v>GET</v>
          </cell>
          <cell r="J300">
            <v>65237</v>
          </cell>
          <cell r="K300">
            <v>16</v>
          </cell>
          <cell r="L300" t="str">
            <v>2000</v>
          </cell>
          <cell r="M300" t="str">
            <v>Construcción</v>
          </cell>
          <cell r="N300" t="str">
            <v>Producción Sect. Institucionales</v>
          </cell>
          <cell r="O300" t="str">
            <v>Imptos producc.e import.</v>
          </cell>
          <cell r="P300" t="str">
            <v>Sector Institucional no especificado</v>
          </cell>
          <cell r="Q300" t="str">
            <v>6</v>
          </cell>
          <cell r="R300" t="str">
            <v>Construcción</v>
          </cell>
        </row>
        <row r="301">
          <cell r="A301" t="str">
            <v>CEI</v>
          </cell>
          <cell r="B301" t="str">
            <v>S_NAB</v>
          </cell>
          <cell r="C301">
            <v>9</v>
          </cell>
          <cell r="D301">
            <v>12</v>
          </cell>
          <cell r="E301">
            <v>412</v>
          </cell>
          <cell r="F301" t="str">
            <v>Empleos</v>
          </cell>
          <cell r="H301">
            <v>31</v>
          </cell>
          <cell r="I301" t="str">
            <v>GET</v>
          </cell>
          <cell r="J301">
            <v>215955</v>
          </cell>
          <cell r="K301">
            <v>17</v>
          </cell>
          <cell r="L301" t="str">
            <v>2000</v>
          </cell>
          <cell r="M301" t="str">
            <v>Comercio</v>
          </cell>
          <cell r="N301" t="str">
            <v>Producción Sect. Institucionales</v>
          </cell>
          <cell r="O301" t="str">
            <v>Imptos producc.e import.</v>
          </cell>
          <cell r="P301" t="str">
            <v>Sector Institucional no especificado</v>
          </cell>
          <cell r="Q301" t="str">
            <v>7</v>
          </cell>
          <cell r="R301" t="str">
            <v>Comercio, Hoteles y Restaurantes</v>
          </cell>
        </row>
        <row r="302">
          <cell r="A302" t="str">
            <v>CEI</v>
          </cell>
          <cell r="B302" t="str">
            <v>S_NAB</v>
          </cell>
          <cell r="C302">
            <v>9</v>
          </cell>
          <cell r="D302">
            <v>12</v>
          </cell>
          <cell r="E302">
            <v>412</v>
          </cell>
          <cell r="F302" t="str">
            <v>Empleos</v>
          </cell>
          <cell r="H302">
            <v>31</v>
          </cell>
          <cell r="I302" t="str">
            <v>GET</v>
          </cell>
          <cell r="J302">
            <v>9799</v>
          </cell>
          <cell r="K302">
            <v>18</v>
          </cell>
          <cell r="L302" t="str">
            <v>2000</v>
          </cell>
          <cell r="M302" t="str">
            <v>Hoteles y Restaurantes</v>
          </cell>
          <cell r="N302" t="str">
            <v>Producción Sect. Institucionales</v>
          </cell>
          <cell r="O302" t="str">
            <v>Imptos producc.e import.</v>
          </cell>
          <cell r="P302" t="str">
            <v>Sector Institucional no especificado</v>
          </cell>
          <cell r="Q302" t="str">
            <v>7</v>
          </cell>
          <cell r="R302" t="str">
            <v>Comercio, Hoteles y Restaurantes</v>
          </cell>
        </row>
        <row r="303">
          <cell r="A303" t="str">
            <v>CEI</v>
          </cell>
          <cell r="B303" t="str">
            <v>S_NAB</v>
          </cell>
          <cell r="C303">
            <v>9</v>
          </cell>
          <cell r="D303">
            <v>12</v>
          </cell>
          <cell r="E303">
            <v>412</v>
          </cell>
          <cell r="F303" t="str">
            <v>Empleos</v>
          </cell>
          <cell r="H303">
            <v>31</v>
          </cell>
          <cell r="I303" t="str">
            <v>GET</v>
          </cell>
          <cell r="J303">
            <v>29186</v>
          </cell>
          <cell r="K303">
            <v>19</v>
          </cell>
          <cell r="L303" t="str">
            <v>2000</v>
          </cell>
          <cell r="M303" t="str">
            <v>Transportes</v>
          </cell>
          <cell r="N303" t="str">
            <v>Producción Sect. Institucionales</v>
          </cell>
          <cell r="O303" t="str">
            <v>Imptos producc.e import.</v>
          </cell>
          <cell r="P303" t="str">
            <v>Sector Institucional no especificado</v>
          </cell>
          <cell r="Q303" t="str">
            <v>8</v>
          </cell>
          <cell r="R303" t="str">
            <v>Transporte y Comunicaciones</v>
          </cell>
        </row>
        <row r="304">
          <cell r="A304" t="str">
            <v>CEI</v>
          </cell>
          <cell r="B304" t="str">
            <v>S_NAB</v>
          </cell>
          <cell r="C304">
            <v>9</v>
          </cell>
          <cell r="D304">
            <v>12</v>
          </cell>
          <cell r="E304">
            <v>412</v>
          </cell>
          <cell r="F304" t="str">
            <v>Empleos</v>
          </cell>
          <cell r="H304">
            <v>31</v>
          </cell>
          <cell r="I304" t="str">
            <v>GET</v>
          </cell>
          <cell r="J304">
            <v>3286</v>
          </cell>
          <cell r="K304">
            <v>20</v>
          </cell>
          <cell r="L304" t="str">
            <v>2000</v>
          </cell>
          <cell r="M304" t="str">
            <v>Comunicaciones</v>
          </cell>
          <cell r="N304" t="str">
            <v>Producción Sect. Institucionales</v>
          </cell>
          <cell r="O304" t="str">
            <v>Imptos producc.e import.</v>
          </cell>
          <cell r="P304" t="str">
            <v>Sector Institucional no especificado</v>
          </cell>
          <cell r="Q304" t="str">
            <v>8</v>
          </cell>
          <cell r="R304" t="str">
            <v>Transporte y Comunicaciones</v>
          </cell>
        </row>
        <row r="305">
          <cell r="A305" t="str">
            <v>CEI</v>
          </cell>
          <cell r="B305" t="str">
            <v>S_NAB</v>
          </cell>
          <cell r="C305">
            <v>9</v>
          </cell>
          <cell r="D305">
            <v>12</v>
          </cell>
          <cell r="E305">
            <v>412</v>
          </cell>
          <cell r="F305" t="str">
            <v>Empleos</v>
          </cell>
          <cell r="H305">
            <v>31</v>
          </cell>
          <cell r="I305" t="str">
            <v>GET</v>
          </cell>
          <cell r="J305">
            <v>29570.683842959643</v>
          </cell>
          <cell r="K305">
            <v>21</v>
          </cell>
          <cell r="L305" t="str">
            <v>2000</v>
          </cell>
          <cell r="M305" t="str">
            <v>Intermediación financiera</v>
          </cell>
          <cell r="N305" t="str">
            <v>Producción Sect. Institucionales</v>
          </cell>
          <cell r="O305" t="str">
            <v>Imptos producc.e import.</v>
          </cell>
          <cell r="P305" t="str">
            <v>Sector Institucional no especificado</v>
          </cell>
          <cell r="Q305" t="str">
            <v>9</v>
          </cell>
          <cell r="R305" t="str">
            <v>Servicios Financieros y Empresariales</v>
          </cell>
        </row>
        <row r="306">
          <cell r="A306" t="str">
            <v>CEI</v>
          </cell>
          <cell r="B306" t="str">
            <v>S_NAB</v>
          </cell>
          <cell r="C306">
            <v>9</v>
          </cell>
          <cell r="D306">
            <v>12</v>
          </cell>
          <cell r="E306">
            <v>412</v>
          </cell>
          <cell r="F306" t="str">
            <v>Empleos</v>
          </cell>
          <cell r="H306">
            <v>31</v>
          </cell>
          <cell r="I306" t="str">
            <v>GET</v>
          </cell>
          <cell r="J306">
            <v>4047.31615704039</v>
          </cell>
          <cell r="K306">
            <v>22</v>
          </cell>
          <cell r="L306" t="str">
            <v>2000</v>
          </cell>
          <cell r="M306" t="str">
            <v>Compañías de seguros</v>
          </cell>
          <cell r="N306" t="str">
            <v>Producción Sect. Institucionales</v>
          </cell>
          <cell r="O306" t="str">
            <v>Imptos producc.e import.</v>
          </cell>
          <cell r="P306" t="str">
            <v>Sector Institucional no especificado</v>
          </cell>
          <cell r="Q306" t="str">
            <v>9</v>
          </cell>
          <cell r="R306" t="str">
            <v>Servicios Financieros y Empresariales</v>
          </cell>
        </row>
        <row r="307">
          <cell r="A307" t="str">
            <v>CEI</v>
          </cell>
          <cell r="B307" t="str">
            <v>S_NAB</v>
          </cell>
          <cell r="C307">
            <v>9</v>
          </cell>
          <cell r="D307">
            <v>12</v>
          </cell>
          <cell r="E307">
            <v>412</v>
          </cell>
          <cell r="F307" t="str">
            <v>Empleos</v>
          </cell>
          <cell r="H307">
            <v>31</v>
          </cell>
          <cell r="I307" t="str">
            <v>GET</v>
          </cell>
          <cell r="J307">
            <v>24477.449635095301</v>
          </cell>
          <cell r="K307">
            <v>23</v>
          </cell>
          <cell r="L307" t="str">
            <v>2000</v>
          </cell>
          <cell r="M307" t="str">
            <v>Actividades inmobiliarias</v>
          </cell>
          <cell r="N307" t="str">
            <v>Producción Sect. Institucionales</v>
          </cell>
          <cell r="O307" t="str">
            <v>Imptos producc.e import.</v>
          </cell>
          <cell r="P307" t="str">
            <v>Sector Institucional no especificado</v>
          </cell>
          <cell r="Q307" t="str">
            <v>9</v>
          </cell>
          <cell r="R307" t="str">
            <v>Servicios Financieros y Empresariales</v>
          </cell>
        </row>
        <row r="308">
          <cell r="A308" t="str">
            <v>CEI</v>
          </cell>
          <cell r="B308" t="str">
            <v>S_NAB</v>
          </cell>
          <cell r="C308">
            <v>9</v>
          </cell>
          <cell r="D308">
            <v>12</v>
          </cell>
          <cell r="E308">
            <v>412</v>
          </cell>
          <cell r="F308" t="str">
            <v>Empleos</v>
          </cell>
          <cell r="H308">
            <v>31</v>
          </cell>
          <cell r="I308" t="str">
            <v>GET</v>
          </cell>
          <cell r="J308">
            <v>38650.550364904702</v>
          </cell>
          <cell r="K308">
            <v>24</v>
          </cell>
          <cell r="L308" t="str">
            <v>2000</v>
          </cell>
          <cell r="M308" t="str">
            <v>Activ. de Ss. Empresariales</v>
          </cell>
          <cell r="N308" t="str">
            <v>Producción Sect. Institucionales</v>
          </cell>
          <cell r="O308" t="str">
            <v>Imptos producc.e import.</v>
          </cell>
          <cell r="P308" t="str">
            <v>Sector Institucional no especificado</v>
          </cell>
          <cell r="Q308" t="str">
            <v>9</v>
          </cell>
          <cell r="R308" t="str">
            <v>Servicios Financieros y Empresariales</v>
          </cell>
        </row>
        <row r="309">
          <cell r="A309" t="str">
            <v>CEI</v>
          </cell>
          <cell r="B309" t="str">
            <v>S_NAB</v>
          </cell>
          <cell r="C309">
            <v>9</v>
          </cell>
          <cell r="D309">
            <v>12</v>
          </cell>
          <cell r="E309">
            <v>412</v>
          </cell>
          <cell r="F309" t="str">
            <v>Empleos</v>
          </cell>
          <cell r="H309">
            <v>31</v>
          </cell>
          <cell r="I309" t="str">
            <v>GET</v>
          </cell>
          <cell r="J309">
            <v>254888</v>
          </cell>
          <cell r="K309">
            <v>25</v>
          </cell>
          <cell r="L309" t="str">
            <v>2000</v>
          </cell>
          <cell r="M309" t="str">
            <v>Propiedad de vivienda</v>
          </cell>
          <cell r="N309" t="str">
            <v>Producción Sect. Institucionales</v>
          </cell>
          <cell r="O309" t="str">
            <v>Imptos producc.e import.</v>
          </cell>
          <cell r="P309" t="str">
            <v>Sector Institucional no especificado</v>
          </cell>
          <cell r="Q309" t="str">
            <v>10</v>
          </cell>
          <cell r="R309" t="str">
            <v>Propiedad de Vivienda</v>
          </cell>
        </row>
        <row r="310">
          <cell r="A310" t="str">
            <v>CEI</v>
          </cell>
          <cell r="B310" t="str">
            <v>S_NAB</v>
          </cell>
          <cell r="C310">
            <v>9</v>
          </cell>
          <cell r="D310">
            <v>12</v>
          </cell>
          <cell r="E310">
            <v>412</v>
          </cell>
          <cell r="F310" t="str">
            <v>Empleos</v>
          </cell>
          <cell r="H310">
            <v>31</v>
          </cell>
          <cell r="I310" t="str">
            <v>GET</v>
          </cell>
          <cell r="J310">
            <v>2706.7</v>
          </cell>
          <cell r="K310">
            <v>26</v>
          </cell>
          <cell r="L310" t="str">
            <v>2000</v>
          </cell>
          <cell r="M310" t="str">
            <v>Administración pública</v>
          </cell>
          <cell r="N310" t="str">
            <v>Producción Sect. Institucionales</v>
          </cell>
          <cell r="O310" t="str">
            <v>Imptos producc.e import.</v>
          </cell>
          <cell r="P310" t="str">
            <v>Sector Institucional no especificado</v>
          </cell>
          <cell r="Q310" t="str">
            <v>12</v>
          </cell>
          <cell r="R310" t="str">
            <v>Administración Pública</v>
          </cell>
        </row>
        <row r="311">
          <cell r="A311" t="str">
            <v>CEI</v>
          </cell>
          <cell r="B311" t="str">
            <v>S_NAB</v>
          </cell>
          <cell r="C311">
            <v>9</v>
          </cell>
          <cell r="D311">
            <v>12</v>
          </cell>
          <cell r="E311">
            <v>412</v>
          </cell>
          <cell r="F311" t="str">
            <v>Empleos</v>
          </cell>
          <cell r="H311">
            <v>31</v>
          </cell>
          <cell r="I311" t="str">
            <v>GET</v>
          </cell>
          <cell r="J311">
            <v>194.583</v>
          </cell>
          <cell r="K311">
            <v>27</v>
          </cell>
          <cell r="L311" t="str">
            <v>2000</v>
          </cell>
          <cell r="M311" t="str">
            <v>Educación pública</v>
          </cell>
          <cell r="N311" t="str">
            <v>Producción Sect. Institucionales</v>
          </cell>
          <cell r="O311" t="str">
            <v>Imptos producc.e import.</v>
          </cell>
          <cell r="P311" t="str">
            <v>Sector Institucional no especificado</v>
          </cell>
          <cell r="Q311" t="str">
            <v>11</v>
          </cell>
          <cell r="R311" t="str">
            <v>Servicios Sociales y Personales</v>
          </cell>
        </row>
        <row r="312">
          <cell r="A312" t="str">
            <v>CEI</v>
          </cell>
          <cell r="B312" t="str">
            <v>S_NAB</v>
          </cell>
          <cell r="C312">
            <v>9</v>
          </cell>
          <cell r="D312">
            <v>12</v>
          </cell>
          <cell r="E312">
            <v>412</v>
          </cell>
          <cell r="F312" t="str">
            <v>Empleos</v>
          </cell>
          <cell r="H312">
            <v>31</v>
          </cell>
          <cell r="I312" t="str">
            <v>GET</v>
          </cell>
          <cell r="J312">
            <v>1074.4169999999999</v>
          </cell>
          <cell r="K312">
            <v>28</v>
          </cell>
          <cell r="L312" t="str">
            <v>2000</v>
          </cell>
          <cell r="M312" t="str">
            <v>Educación privada</v>
          </cell>
          <cell r="N312" t="str">
            <v>Producción Sect. Institucionales</v>
          </cell>
          <cell r="O312" t="str">
            <v>Imptos producc.e import.</v>
          </cell>
          <cell r="P312" t="str">
            <v>Sector Institucional no especificado</v>
          </cell>
          <cell r="Q312" t="str">
            <v>11</v>
          </cell>
          <cell r="R312" t="str">
            <v>Servicios Sociales y Personales</v>
          </cell>
        </row>
        <row r="313">
          <cell r="A313" t="str">
            <v>CEI</v>
          </cell>
          <cell r="B313" t="str">
            <v>S_NAB</v>
          </cell>
          <cell r="C313">
            <v>9</v>
          </cell>
          <cell r="D313">
            <v>12</v>
          </cell>
          <cell r="E313">
            <v>412</v>
          </cell>
          <cell r="F313" t="str">
            <v>Empleos</v>
          </cell>
          <cell r="H313">
            <v>31</v>
          </cell>
          <cell r="I313" t="str">
            <v>GET</v>
          </cell>
          <cell r="J313">
            <v>545</v>
          </cell>
          <cell r="K313">
            <v>29</v>
          </cell>
          <cell r="L313" t="str">
            <v>2000</v>
          </cell>
          <cell r="M313" t="str">
            <v>Salud pública</v>
          </cell>
          <cell r="N313" t="str">
            <v>Producción Sect. Institucionales</v>
          </cell>
          <cell r="O313" t="str">
            <v>Imptos producc.e import.</v>
          </cell>
          <cell r="P313" t="str">
            <v>Sector Institucional no especificado</v>
          </cell>
          <cell r="Q313" t="str">
            <v>11</v>
          </cell>
          <cell r="R313" t="str">
            <v>Servicios Sociales y Personales</v>
          </cell>
        </row>
        <row r="314">
          <cell r="A314" t="str">
            <v>CEI</v>
          </cell>
          <cell r="B314" t="str">
            <v>S_NAB</v>
          </cell>
          <cell r="C314">
            <v>9</v>
          </cell>
          <cell r="D314">
            <v>12</v>
          </cell>
          <cell r="E314">
            <v>412</v>
          </cell>
          <cell r="F314" t="str">
            <v>Empleos</v>
          </cell>
          <cell r="H314">
            <v>31</v>
          </cell>
          <cell r="I314" t="str">
            <v>GET</v>
          </cell>
          <cell r="J314">
            <v>5683</v>
          </cell>
          <cell r="K314">
            <v>30</v>
          </cell>
          <cell r="L314" t="str">
            <v>2000</v>
          </cell>
          <cell r="M314" t="str">
            <v>Salud privada</v>
          </cell>
          <cell r="N314" t="str">
            <v>Producción Sect. Institucionales</v>
          </cell>
          <cell r="O314" t="str">
            <v>Imptos producc.e import.</v>
          </cell>
          <cell r="P314" t="str">
            <v>Sector Institucional no especificado</v>
          </cell>
          <cell r="Q314" t="str">
            <v>11</v>
          </cell>
          <cell r="R314" t="str">
            <v>Servicios Sociales y Personales</v>
          </cell>
        </row>
        <row r="315">
          <cell r="A315" t="str">
            <v>CEI</v>
          </cell>
          <cell r="B315" t="str">
            <v>S_NAB</v>
          </cell>
          <cell r="C315">
            <v>9</v>
          </cell>
          <cell r="D315">
            <v>12</v>
          </cell>
          <cell r="E315">
            <v>412</v>
          </cell>
          <cell r="F315" t="str">
            <v>Empleos</v>
          </cell>
          <cell r="H315">
            <v>31</v>
          </cell>
          <cell r="I315" t="str">
            <v>GET</v>
          </cell>
          <cell r="J315">
            <v>24415</v>
          </cell>
          <cell r="K315">
            <v>31</v>
          </cell>
          <cell r="L315" t="str">
            <v>2000</v>
          </cell>
          <cell r="M315" t="str">
            <v>Esparcimiento y Ss. Diversos</v>
          </cell>
          <cell r="N315" t="str">
            <v>Producción Sect. Institucionales</v>
          </cell>
          <cell r="O315" t="str">
            <v>Imptos producc.e import.</v>
          </cell>
          <cell r="P315" t="str">
            <v>Sector Institucional no especificado</v>
          </cell>
          <cell r="Q315" t="str">
            <v>11</v>
          </cell>
          <cell r="R315" t="str">
            <v>Servicios Sociales y Personales</v>
          </cell>
        </row>
        <row r="316">
          <cell r="A316" t="str">
            <v>CEI</v>
          </cell>
          <cell r="B316" t="str">
            <v>S_NAB</v>
          </cell>
          <cell r="C316">
            <v>9</v>
          </cell>
          <cell r="D316">
            <v>12</v>
          </cell>
          <cell r="E316">
            <v>413</v>
          </cell>
          <cell r="F316" t="str">
            <v>Empleos</v>
          </cell>
          <cell r="H316">
            <v>31</v>
          </cell>
          <cell r="I316" t="str">
            <v>GET</v>
          </cell>
          <cell r="J316">
            <v>-3820</v>
          </cell>
          <cell r="K316">
            <v>1</v>
          </cell>
          <cell r="L316" t="str">
            <v>2000</v>
          </cell>
          <cell r="M316" t="str">
            <v>Agropecuario Silvícola</v>
          </cell>
          <cell r="N316" t="str">
            <v>Producción Sect. Institucionales</v>
          </cell>
          <cell r="O316" t="str">
            <v>Subvenciones</v>
          </cell>
          <cell r="P316" t="str">
            <v>Sector Institucional no especificado</v>
          </cell>
          <cell r="Q316" t="str">
            <v>1</v>
          </cell>
          <cell r="R316" t="str">
            <v>Agropecuario Silvícola</v>
          </cell>
        </row>
        <row r="317">
          <cell r="A317" t="str">
            <v>CEI</v>
          </cell>
          <cell r="B317" t="str">
            <v>S_NAB</v>
          </cell>
          <cell r="C317">
            <v>9</v>
          </cell>
          <cell r="D317">
            <v>12</v>
          </cell>
          <cell r="E317">
            <v>413</v>
          </cell>
          <cell r="F317" t="str">
            <v>Empleos</v>
          </cell>
          <cell r="H317">
            <v>31</v>
          </cell>
          <cell r="I317" t="str">
            <v>GET</v>
          </cell>
          <cell r="J317">
            <v>-2079.6098999999999</v>
          </cell>
          <cell r="K317">
            <v>2</v>
          </cell>
          <cell r="L317" t="str">
            <v>2000</v>
          </cell>
          <cell r="M317" t="str">
            <v>Pesca Extractiva</v>
          </cell>
          <cell r="N317" t="str">
            <v>Producción Sect. Institucionales</v>
          </cell>
          <cell r="O317" t="str">
            <v>Subvenciones</v>
          </cell>
          <cell r="P317" t="str">
            <v>Sector Institucional no especificado</v>
          </cell>
          <cell r="Q317" t="str">
            <v>2</v>
          </cell>
          <cell r="R317" t="str">
            <v>Pesca Extractiva</v>
          </cell>
        </row>
        <row r="318">
          <cell r="A318" t="str">
            <v>CEI</v>
          </cell>
          <cell r="B318" t="str">
            <v>S_NAB</v>
          </cell>
          <cell r="C318">
            <v>9</v>
          </cell>
          <cell r="D318">
            <v>12</v>
          </cell>
          <cell r="E318">
            <v>413</v>
          </cell>
          <cell r="F318" t="str">
            <v>Empleos</v>
          </cell>
          <cell r="H318">
            <v>31</v>
          </cell>
          <cell r="I318" t="str">
            <v>GET</v>
          </cell>
          <cell r="J318">
            <v>-19917</v>
          </cell>
          <cell r="K318">
            <v>6</v>
          </cell>
          <cell r="L318" t="str">
            <v>2000</v>
          </cell>
          <cell r="M318" t="str">
            <v>Industria Alimenticia</v>
          </cell>
          <cell r="N318" t="str">
            <v>Producción Sect. Institucionales</v>
          </cell>
          <cell r="O318" t="str">
            <v>Subvenciones</v>
          </cell>
          <cell r="P318" t="str">
            <v>Sector Institucional no especificado</v>
          </cell>
          <cell r="Q318" t="str">
            <v>4</v>
          </cell>
          <cell r="R318" t="str">
            <v>Industria Manufacturera</v>
          </cell>
        </row>
        <row r="319">
          <cell r="A319" t="str">
            <v>CEI</v>
          </cell>
          <cell r="B319" t="str">
            <v>S_NAB</v>
          </cell>
          <cell r="C319">
            <v>9</v>
          </cell>
          <cell r="D319">
            <v>12</v>
          </cell>
          <cell r="E319">
            <v>413</v>
          </cell>
          <cell r="F319" t="str">
            <v>Empleos</v>
          </cell>
          <cell r="H319">
            <v>31</v>
          </cell>
          <cell r="I319" t="str">
            <v>GET</v>
          </cell>
          <cell r="J319">
            <v>-1280</v>
          </cell>
          <cell r="K319">
            <v>7</v>
          </cell>
          <cell r="L319" t="str">
            <v>2000</v>
          </cell>
          <cell r="M319" t="str">
            <v>Bebidas y Licores</v>
          </cell>
          <cell r="N319" t="str">
            <v>Producción Sect. Institucionales</v>
          </cell>
          <cell r="O319" t="str">
            <v>Subvenciones</v>
          </cell>
          <cell r="P319" t="str">
            <v>Sector Institucional no especificado</v>
          </cell>
          <cell r="Q319" t="str">
            <v>4</v>
          </cell>
          <cell r="R319" t="str">
            <v>Industria Manufacturera</v>
          </cell>
        </row>
        <row r="320">
          <cell r="A320" t="str">
            <v>CEI</v>
          </cell>
          <cell r="B320" t="str">
            <v>S_NAB</v>
          </cell>
          <cell r="C320">
            <v>9</v>
          </cell>
          <cell r="D320">
            <v>12</v>
          </cell>
          <cell r="E320">
            <v>413</v>
          </cell>
          <cell r="F320" t="str">
            <v>Empleos</v>
          </cell>
          <cell r="H320">
            <v>31</v>
          </cell>
          <cell r="I320" t="str">
            <v>GET</v>
          </cell>
          <cell r="J320">
            <v>-136</v>
          </cell>
          <cell r="K320">
            <v>8</v>
          </cell>
          <cell r="L320" t="str">
            <v>2000</v>
          </cell>
          <cell r="M320" t="str">
            <v>Industria del Tabaco</v>
          </cell>
          <cell r="N320" t="str">
            <v>Producción Sect. Institucionales</v>
          </cell>
          <cell r="O320" t="str">
            <v>Subvenciones</v>
          </cell>
          <cell r="P320" t="str">
            <v>Sector Institucional no especificado</v>
          </cell>
          <cell r="Q320" t="str">
            <v>4</v>
          </cell>
          <cell r="R320" t="str">
            <v>Industria Manufacturera</v>
          </cell>
        </row>
        <row r="321">
          <cell r="A321" t="str">
            <v>CEI</v>
          </cell>
          <cell r="B321" t="str">
            <v>S_NAB</v>
          </cell>
          <cell r="C321">
            <v>9</v>
          </cell>
          <cell r="D321">
            <v>12</v>
          </cell>
          <cell r="E321">
            <v>413</v>
          </cell>
          <cell r="F321" t="str">
            <v>Empleos</v>
          </cell>
          <cell r="H321">
            <v>31</v>
          </cell>
          <cell r="I321" t="str">
            <v>GET</v>
          </cell>
          <cell r="J321">
            <v>-1863</v>
          </cell>
          <cell r="K321">
            <v>9</v>
          </cell>
          <cell r="L321" t="str">
            <v>2000</v>
          </cell>
          <cell r="M321" t="str">
            <v>Textil, Cuero y Calzado</v>
          </cell>
          <cell r="N321" t="str">
            <v>Producción Sect. Institucionales</v>
          </cell>
          <cell r="O321" t="str">
            <v>Subvenciones</v>
          </cell>
          <cell r="P321" t="str">
            <v>Sector Institucional no especificado</v>
          </cell>
          <cell r="Q321" t="str">
            <v>4</v>
          </cell>
          <cell r="R321" t="str">
            <v>Industria Manufacturera</v>
          </cell>
        </row>
        <row r="322">
          <cell r="A322" t="str">
            <v>CEI</v>
          </cell>
          <cell r="B322" t="str">
            <v>S_NAB</v>
          </cell>
          <cell r="C322">
            <v>9</v>
          </cell>
          <cell r="D322">
            <v>12</v>
          </cell>
          <cell r="E322">
            <v>413</v>
          </cell>
          <cell r="F322" t="str">
            <v>Empleos</v>
          </cell>
          <cell r="H322">
            <v>31</v>
          </cell>
          <cell r="I322" t="str">
            <v>GET</v>
          </cell>
          <cell r="J322">
            <v>-13938</v>
          </cell>
          <cell r="K322">
            <v>10</v>
          </cell>
          <cell r="L322" t="str">
            <v>2000</v>
          </cell>
          <cell r="M322" t="str">
            <v>Madera, Papel, Imprentas y Muebles</v>
          </cell>
          <cell r="N322" t="str">
            <v>Producción Sect. Institucionales</v>
          </cell>
          <cell r="O322" t="str">
            <v>Subvenciones</v>
          </cell>
          <cell r="P322" t="str">
            <v>Sector Institucional no especificado</v>
          </cell>
          <cell r="Q322" t="str">
            <v>4</v>
          </cell>
          <cell r="R322" t="str">
            <v>Industria Manufacturera</v>
          </cell>
        </row>
        <row r="323">
          <cell r="A323" t="str">
            <v>CEI</v>
          </cell>
          <cell r="B323" t="str">
            <v>S_NAB</v>
          </cell>
          <cell r="C323">
            <v>9</v>
          </cell>
          <cell r="D323">
            <v>12</v>
          </cell>
          <cell r="E323">
            <v>413</v>
          </cell>
          <cell r="F323" t="str">
            <v>Empleos</v>
          </cell>
          <cell r="H323">
            <v>31</v>
          </cell>
          <cell r="I323" t="str">
            <v>GET</v>
          </cell>
          <cell r="J323">
            <v>-43612</v>
          </cell>
          <cell r="K323">
            <v>11</v>
          </cell>
          <cell r="L323" t="str">
            <v>2000</v>
          </cell>
          <cell r="M323" t="str">
            <v>Elaboración de combustible</v>
          </cell>
          <cell r="N323" t="str">
            <v>Producción Sect. Institucionales</v>
          </cell>
          <cell r="O323" t="str">
            <v>Subvenciones</v>
          </cell>
          <cell r="P323" t="str">
            <v>Sector Institucional no especificado</v>
          </cell>
          <cell r="Q323" t="str">
            <v>4</v>
          </cell>
          <cell r="R323" t="str">
            <v>Industria Manufacturera</v>
          </cell>
        </row>
        <row r="324">
          <cell r="A324" t="str">
            <v>CEI</v>
          </cell>
          <cell r="B324" t="str">
            <v>S_NAB</v>
          </cell>
          <cell r="C324">
            <v>9</v>
          </cell>
          <cell r="D324">
            <v>12</v>
          </cell>
          <cell r="E324">
            <v>413</v>
          </cell>
          <cell r="F324" t="str">
            <v>Empleos</v>
          </cell>
          <cell r="H324">
            <v>31</v>
          </cell>
          <cell r="I324" t="str">
            <v>GET</v>
          </cell>
          <cell r="J324">
            <v>-8884</v>
          </cell>
          <cell r="K324">
            <v>12</v>
          </cell>
          <cell r="L324" t="str">
            <v>2000</v>
          </cell>
          <cell r="M324" t="str">
            <v>Químicos, Caucho y Plástico</v>
          </cell>
          <cell r="N324" t="str">
            <v>Producción Sect. Institucionales</v>
          </cell>
          <cell r="O324" t="str">
            <v>Subvenciones</v>
          </cell>
          <cell r="P324" t="str">
            <v>Sector Institucional no especificado</v>
          </cell>
          <cell r="Q324" t="str">
            <v>4</v>
          </cell>
          <cell r="R324" t="str">
            <v>Industria Manufacturera</v>
          </cell>
        </row>
        <row r="325">
          <cell r="A325" t="str">
            <v>CEI</v>
          </cell>
          <cell r="B325" t="str">
            <v>S_NAB</v>
          </cell>
          <cell r="C325">
            <v>9</v>
          </cell>
          <cell r="D325">
            <v>12</v>
          </cell>
          <cell r="E325">
            <v>413</v>
          </cell>
          <cell r="F325" t="str">
            <v>Empleos</v>
          </cell>
          <cell r="H325">
            <v>31</v>
          </cell>
          <cell r="I325" t="str">
            <v>GET</v>
          </cell>
          <cell r="J325">
            <v>-1940</v>
          </cell>
          <cell r="K325">
            <v>13</v>
          </cell>
          <cell r="L325" t="str">
            <v>2000</v>
          </cell>
          <cell r="M325" t="str">
            <v>Vidrio y Otros Minerales</v>
          </cell>
          <cell r="N325" t="str">
            <v>Producción Sect. Institucionales</v>
          </cell>
          <cell r="O325" t="str">
            <v>Subvenciones</v>
          </cell>
          <cell r="P325" t="str">
            <v>Sector Institucional no especificado</v>
          </cell>
          <cell r="Q325" t="str">
            <v>4</v>
          </cell>
          <cell r="R325" t="str">
            <v>Industria Manufacturera</v>
          </cell>
        </row>
        <row r="326">
          <cell r="A326" t="str">
            <v>CEI</v>
          </cell>
          <cell r="B326" t="str">
            <v>S_NAB</v>
          </cell>
          <cell r="C326">
            <v>9</v>
          </cell>
          <cell r="D326">
            <v>12</v>
          </cell>
          <cell r="E326">
            <v>413</v>
          </cell>
          <cell r="F326" t="str">
            <v>Empleos</v>
          </cell>
          <cell r="H326">
            <v>31</v>
          </cell>
          <cell r="I326" t="str">
            <v>GET</v>
          </cell>
          <cell r="J326">
            <v>-10698</v>
          </cell>
          <cell r="K326">
            <v>14</v>
          </cell>
          <cell r="L326" t="str">
            <v>2000</v>
          </cell>
          <cell r="M326" t="str">
            <v>Otras Manufactureras</v>
          </cell>
          <cell r="N326" t="str">
            <v>Producción Sect. Institucionales</v>
          </cell>
          <cell r="O326" t="str">
            <v>Subvenciones</v>
          </cell>
          <cell r="P326" t="str">
            <v>Sector Institucional no especificado</v>
          </cell>
          <cell r="Q326" t="str">
            <v>4</v>
          </cell>
          <cell r="R326" t="str">
            <v>Industria Manufacturera</v>
          </cell>
        </row>
        <row r="327">
          <cell r="A327" t="str">
            <v>CEI</v>
          </cell>
          <cell r="B327" t="str">
            <v>S_NAB</v>
          </cell>
          <cell r="C327">
            <v>9</v>
          </cell>
          <cell r="D327">
            <v>12</v>
          </cell>
          <cell r="E327">
            <v>413</v>
          </cell>
          <cell r="F327" t="str">
            <v>Empleos</v>
          </cell>
          <cell r="H327">
            <v>31</v>
          </cell>
          <cell r="I327" t="str">
            <v>GET</v>
          </cell>
          <cell r="J327">
            <v>-71</v>
          </cell>
          <cell r="K327">
            <v>15</v>
          </cell>
          <cell r="L327" t="str">
            <v>2000</v>
          </cell>
          <cell r="M327" t="str">
            <v>Electricidad, Gas y Agua</v>
          </cell>
          <cell r="N327" t="str">
            <v>Producción Sect. Institucionales</v>
          </cell>
          <cell r="O327" t="str">
            <v>Subvenciones</v>
          </cell>
          <cell r="P327" t="str">
            <v>Sector Institucional no especificado</v>
          </cell>
          <cell r="Q327" t="str">
            <v>5</v>
          </cell>
          <cell r="R327" t="str">
            <v>Electricidad, Gas y Agua</v>
          </cell>
        </row>
        <row r="328">
          <cell r="A328" t="str">
            <v>CEI</v>
          </cell>
          <cell r="B328" t="str">
            <v>S_NAB</v>
          </cell>
          <cell r="C328">
            <v>9</v>
          </cell>
          <cell r="D328">
            <v>12</v>
          </cell>
          <cell r="E328">
            <v>413</v>
          </cell>
          <cell r="F328" t="str">
            <v>Empleos</v>
          </cell>
          <cell r="H328">
            <v>31</v>
          </cell>
          <cell r="I328" t="str">
            <v>GET</v>
          </cell>
          <cell r="J328">
            <v>-7394</v>
          </cell>
          <cell r="K328">
            <v>16</v>
          </cell>
          <cell r="L328" t="str">
            <v>2000</v>
          </cell>
          <cell r="M328" t="str">
            <v>Construcción</v>
          </cell>
          <cell r="N328" t="str">
            <v>Producción Sect. Institucionales</v>
          </cell>
          <cell r="O328" t="str">
            <v>Subvenciones</v>
          </cell>
          <cell r="P328" t="str">
            <v>Sector Institucional no especificado</v>
          </cell>
          <cell r="Q328" t="str">
            <v>6</v>
          </cell>
          <cell r="R328" t="str">
            <v>Construcción</v>
          </cell>
        </row>
        <row r="329">
          <cell r="A329" t="str">
            <v>CEI</v>
          </cell>
          <cell r="B329" t="str">
            <v>S_NAB</v>
          </cell>
          <cell r="C329">
            <v>9</v>
          </cell>
          <cell r="D329">
            <v>12</v>
          </cell>
          <cell r="E329">
            <v>413</v>
          </cell>
          <cell r="F329" t="str">
            <v>Empleos</v>
          </cell>
          <cell r="H329">
            <v>31</v>
          </cell>
          <cell r="I329" t="str">
            <v>GET</v>
          </cell>
          <cell r="J329">
            <v>-49253</v>
          </cell>
          <cell r="K329">
            <v>17</v>
          </cell>
          <cell r="L329" t="str">
            <v>2000</v>
          </cell>
          <cell r="M329" t="str">
            <v>Comercio</v>
          </cell>
          <cell r="N329" t="str">
            <v>Producción Sect. Institucionales</v>
          </cell>
          <cell r="O329" t="str">
            <v>Subvenciones</v>
          </cell>
          <cell r="P329" t="str">
            <v>Sector Institucional no especificado</v>
          </cell>
          <cell r="Q329" t="str">
            <v>7</v>
          </cell>
          <cell r="R329" t="str">
            <v>Comercio, Hoteles y Restaurantes</v>
          </cell>
        </row>
        <row r="330">
          <cell r="A330" t="str">
            <v>CEI</v>
          </cell>
          <cell r="B330" t="str">
            <v>S_NAB</v>
          </cell>
          <cell r="C330">
            <v>9</v>
          </cell>
          <cell r="D330">
            <v>12</v>
          </cell>
          <cell r="E330">
            <v>413</v>
          </cell>
          <cell r="F330" t="str">
            <v>Empleos</v>
          </cell>
          <cell r="H330">
            <v>31</v>
          </cell>
          <cell r="I330" t="str">
            <v>GET</v>
          </cell>
          <cell r="J330">
            <v>-1171</v>
          </cell>
          <cell r="K330">
            <v>18</v>
          </cell>
          <cell r="L330" t="str">
            <v>2000</v>
          </cell>
          <cell r="M330" t="str">
            <v>Hoteles y Restaurantes</v>
          </cell>
          <cell r="N330" t="str">
            <v>Producción Sect. Institucionales</v>
          </cell>
          <cell r="O330" t="str">
            <v>Subvenciones</v>
          </cell>
          <cell r="P330" t="str">
            <v>Sector Institucional no especificado</v>
          </cell>
          <cell r="Q330" t="str">
            <v>7</v>
          </cell>
          <cell r="R330" t="str">
            <v>Comercio, Hoteles y Restaurantes</v>
          </cell>
        </row>
        <row r="331">
          <cell r="A331" t="str">
            <v>CEI</v>
          </cell>
          <cell r="B331" t="str">
            <v>S_NAB</v>
          </cell>
          <cell r="C331">
            <v>9</v>
          </cell>
          <cell r="D331">
            <v>12</v>
          </cell>
          <cell r="E331">
            <v>413</v>
          </cell>
          <cell r="F331" t="str">
            <v>Empleos</v>
          </cell>
          <cell r="H331">
            <v>31</v>
          </cell>
          <cell r="I331" t="str">
            <v>GET</v>
          </cell>
          <cell r="J331">
            <v>-6351</v>
          </cell>
          <cell r="K331">
            <v>19</v>
          </cell>
          <cell r="L331" t="str">
            <v>2000</v>
          </cell>
          <cell r="M331" t="str">
            <v>Transportes</v>
          </cell>
          <cell r="N331" t="str">
            <v>Producción Sect. Institucionales</v>
          </cell>
          <cell r="O331" t="str">
            <v>Subvenciones</v>
          </cell>
          <cell r="P331" t="str">
            <v>Sector Institucional no especificado</v>
          </cell>
          <cell r="Q331" t="str">
            <v>8</v>
          </cell>
          <cell r="R331" t="str">
            <v>Transporte y Comunicaciones</v>
          </cell>
        </row>
        <row r="332">
          <cell r="A332" t="str">
            <v>CEI</v>
          </cell>
          <cell r="B332" t="str">
            <v>S_NAB</v>
          </cell>
          <cell r="C332">
            <v>9</v>
          </cell>
          <cell r="D332">
            <v>12</v>
          </cell>
          <cell r="E332">
            <v>413</v>
          </cell>
          <cell r="F332" t="str">
            <v>Empleos</v>
          </cell>
          <cell r="H332">
            <v>31</v>
          </cell>
          <cell r="I332" t="str">
            <v>GET</v>
          </cell>
          <cell r="J332">
            <v>-148</v>
          </cell>
          <cell r="K332">
            <v>20</v>
          </cell>
          <cell r="L332" t="str">
            <v>2000</v>
          </cell>
          <cell r="M332" t="str">
            <v>Comunicaciones</v>
          </cell>
          <cell r="N332" t="str">
            <v>Producción Sect. Institucionales</v>
          </cell>
          <cell r="O332" t="str">
            <v>Subvenciones</v>
          </cell>
          <cell r="P332" t="str">
            <v>Sector Institucional no especificado</v>
          </cell>
          <cell r="Q332" t="str">
            <v>8</v>
          </cell>
          <cell r="R332" t="str">
            <v>Transporte y Comunicaciones</v>
          </cell>
        </row>
        <row r="333">
          <cell r="A333" t="str">
            <v>CEI</v>
          </cell>
          <cell r="B333" t="str">
            <v>S_NAB</v>
          </cell>
          <cell r="C333">
            <v>9</v>
          </cell>
          <cell r="D333">
            <v>12</v>
          </cell>
          <cell r="E333">
            <v>413</v>
          </cell>
          <cell r="F333" t="str">
            <v>Empleos</v>
          </cell>
          <cell r="H333">
            <v>31</v>
          </cell>
          <cell r="I333" t="str">
            <v>GET</v>
          </cell>
          <cell r="J333">
            <v>-230</v>
          </cell>
          <cell r="K333">
            <v>21</v>
          </cell>
          <cell r="L333" t="str">
            <v>2000</v>
          </cell>
          <cell r="M333" t="str">
            <v>Intermediación financiera</v>
          </cell>
          <cell r="N333" t="str">
            <v>Producción Sect. Institucionales</v>
          </cell>
          <cell r="O333" t="str">
            <v>Subvenciones</v>
          </cell>
          <cell r="P333" t="str">
            <v>Sector Institucional no especificado</v>
          </cell>
          <cell r="Q333" t="str">
            <v>9</v>
          </cell>
          <cell r="R333" t="str">
            <v>Servicios Financieros y Empresariales</v>
          </cell>
        </row>
        <row r="334">
          <cell r="A334" t="str">
            <v>CEI</v>
          </cell>
          <cell r="B334" t="str">
            <v>S_NAB</v>
          </cell>
          <cell r="C334">
            <v>9</v>
          </cell>
          <cell r="D334">
            <v>12</v>
          </cell>
          <cell r="E334">
            <v>413</v>
          </cell>
          <cell r="F334" t="str">
            <v>Empleos</v>
          </cell>
          <cell r="H334">
            <v>31</v>
          </cell>
          <cell r="I334" t="str">
            <v>GET</v>
          </cell>
          <cell r="J334">
            <v>-65</v>
          </cell>
          <cell r="K334">
            <v>23</v>
          </cell>
          <cell r="L334" t="str">
            <v>2000</v>
          </cell>
          <cell r="M334" t="str">
            <v>Actividades inmobiliarias</v>
          </cell>
          <cell r="N334" t="str">
            <v>Producción Sect. Institucionales</v>
          </cell>
          <cell r="O334" t="str">
            <v>Subvenciones</v>
          </cell>
          <cell r="P334" t="str">
            <v>Sector Institucional no especificado</v>
          </cell>
          <cell r="Q334" t="str">
            <v>9</v>
          </cell>
          <cell r="R334" t="str">
            <v>Servicios Financieros y Empresariales</v>
          </cell>
        </row>
        <row r="335">
          <cell r="A335" t="str">
            <v>CEI</v>
          </cell>
          <cell r="B335" t="str">
            <v>S_NAB</v>
          </cell>
          <cell r="C335">
            <v>9</v>
          </cell>
          <cell r="D335">
            <v>12</v>
          </cell>
          <cell r="E335">
            <v>413</v>
          </cell>
          <cell r="F335" t="str">
            <v>Empleos</v>
          </cell>
          <cell r="H335">
            <v>31</v>
          </cell>
          <cell r="I335" t="str">
            <v>GET</v>
          </cell>
          <cell r="J335">
            <v>-866</v>
          </cell>
          <cell r="K335">
            <v>24</v>
          </cell>
          <cell r="L335" t="str">
            <v>2000</v>
          </cell>
          <cell r="M335" t="str">
            <v>Activ. de Ss. Empresariales</v>
          </cell>
          <cell r="N335" t="str">
            <v>Producción Sect. Institucionales</v>
          </cell>
          <cell r="O335" t="str">
            <v>Subvenciones</v>
          </cell>
          <cell r="P335" t="str">
            <v>Sector Institucional no especificado</v>
          </cell>
          <cell r="Q335" t="str">
            <v>9</v>
          </cell>
          <cell r="R335" t="str">
            <v>Servicios Financieros y Empresariales</v>
          </cell>
        </row>
        <row r="336">
          <cell r="A336" t="str">
            <v>CEI</v>
          </cell>
          <cell r="B336" t="str">
            <v>S_NAB</v>
          </cell>
          <cell r="C336">
            <v>9</v>
          </cell>
          <cell r="D336">
            <v>12</v>
          </cell>
          <cell r="E336">
            <v>413</v>
          </cell>
          <cell r="F336" t="str">
            <v>Empleos</v>
          </cell>
          <cell r="H336">
            <v>31</v>
          </cell>
          <cell r="I336" t="str">
            <v>GET</v>
          </cell>
          <cell r="J336">
            <v>-8</v>
          </cell>
          <cell r="K336">
            <v>26</v>
          </cell>
          <cell r="L336" t="str">
            <v>2000</v>
          </cell>
          <cell r="M336" t="str">
            <v>Administración pública</v>
          </cell>
          <cell r="N336" t="str">
            <v>Producción Sect. Institucionales</v>
          </cell>
          <cell r="O336" t="str">
            <v>Subvenciones</v>
          </cell>
          <cell r="P336" t="str">
            <v>Sector Institucional no especificado</v>
          </cell>
          <cell r="Q336" t="str">
            <v>12</v>
          </cell>
          <cell r="R336" t="str">
            <v>Administración Pública</v>
          </cell>
        </row>
        <row r="337">
          <cell r="A337" t="str">
            <v>CEI</v>
          </cell>
          <cell r="B337" t="str">
            <v>S_NAB</v>
          </cell>
          <cell r="C337">
            <v>9</v>
          </cell>
          <cell r="D337">
            <v>12</v>
          </cell>
          <cell r="E337">
            <v>413</v>
          </cell>
          <cell r="F337" t="str">
            <v>Empleos</v>
          </cell>
          <cell r="H337">
            <v>31</v>
          </cell>
          <cell r="I337" t="str">
            <v>GET</v>
          </cell>
          <cell r="J337">
            <v>-754.18</v>
          </cell>
          <cell r="K337">
            <v>27</v>
          </cell>
          <cell r="L337" t="str">
            <v>2000</v>
          </cell>
          <cell r="M337" t="str">
            <v>Educación pública</v>
          </cell>
          <cell r="N337" t="str">
            <v>Producción Sect. Institucionales</v>
          </cell>
          <cell r="O337" t="str">
            <v>Subvenciones</v>
          </cell>
          <cell r="P337" t="str">
            <v>Sector Institucional no especificado</v>
          </cell>
          <cell r="Q337" t="str">
            <v>11</v>
          </cell>
          <cell r="R337" t="str">
            <v>Servicios Sociales y Personales</v>
          </cell>
        </row>
        <row r="338">
          <cell r="A338" t="str">
            <v>CEI</v>
          </cell>
          <cell r="B338" t="str">
            <v>S_NAB</v>
          </cell>
          <cell r="C338">
            <v>9</v>
          </cell>
          <cell r="D338">
            <v>12</v>
          </cell>
          <cell r="E338">
            <v>413</v>
          </cell>
          <cell r="F338" t="str">
            <v>Empleos</v>
          </cell>
          <cell r="H338">
            <v>31</v>
          </cell>
          <cell r="I338" t="str">
            <v>GET</v>
          </cell>
          <cell r="J338">
            <v>160.18</v>
          </cell>
          <cell r="K338">
            <v>28</v>
          </cell>
          <cell r="L338" t="str">
            <v>2000</v>
          </cell>
          <cell r="M338" t="str">
            <v>Educación privada</v>
          </cell>
          <cell r="N338" t="str">
            <v>Producción Sect. Institucionales</v>
          </cell>
          <cell r="O338" t="str">
            <v>Subvenciones</v>
          </cell>
          <cell r="P338" t="str">
            <v>Sector Institucional no especificado</v>
          </cell>
          <cell r="Q338" t="str">
            <v>11</v>
          </cell>
          <cell r="R338" t="str">
            <v>Servicios Sociales y Personales</v>
          </cell>
        </row>
        <row r="339">
          <cell r="A339" t="str">
            <v>CEI</v>
          </cell>
          <cell r="B339" t="str">
            <v>S_NAB</v>
          </cell>
          <cell r="C339">
            <v>9</v>
          </cell>
          <cell r="D339">
            <v>12</v>
          </cell>
          <cell r="E339">
            <v>413</v>
          </cell>
          <cell r="F339" t="str">
            <v>Empleos</v>
          </cell>
          <cell r="H339">
            <v>31</v>
          </cell>
          <cell r="I339" t="str">
            <v>GET</v>
          </cell>
          <cell r="J339">
            <v>-133</v>
          </cell>
          <cell r="K339">
            <v>30</v>
          </cell>
          <cell r="L339" t="str">
            <v>2000</v>
          </cell>
          <cell r="M339" t="str">
            <v>Salud privada</v>
          </cell>
          <cell r="N339" t="str">
            <v>Producción Sect. Institucionales</v>
          </cell>
          <cell r="O339" t="str">
            <v>Subvenciones</v>
          </cell>
          <cell r="P339" t="str">
            <v>Sector Institucional no especificado</v>
          </cell>
          <cell r="Q339" t="str">
            <v>11</v>
          </cell>
          <cell r="R339" t="str">
            <v>Servicios Sociales y Personales</v>
          </cell>
        </row>
        <row r="340">
          <cell r="A340" t="str">
            <v>CEI</v>
          </cell>
          <cell r="B340" t="str">
            <v>S_NAB</v>
          </cell>
          <cell r="C340">
            <v>9</v>
          </cell>
          <cell r="D340">
            <v>12</v>
          </cell>
          <cell r="E340">
            <v>413</v>
          </cell>
          <cell r="F340" t="str">
            <v>Empleos</v>
          </cell>
          <cell r="H340">
            <v>31</v>
          </cell>
          <cell r="I340" t="str">
            <v>GET</v>
          </cell>
          <cell r="J340">
            <v>-711</v>
          </cell>
          <cell r="K340">
            <v>31</v>
          </cell>
          <cell r="L340" t="str">
            <v>2000</v>
          </cell>
          <cell r="M340" t="str">
            <v>Esparcimiento y Ss. Diversos</v>
          </cell>
          <cell r="N340" t="str">
            <v>Producción Sect. Institucionales</v>
          </cell>
          <cell r="O340" t="str">
            <v>Subvenciones</v>
          </cell>
          <cell r="P340" t="str">
            <v>Sector Institucional no especificado</v>
          </cell>
          <cell r="Q340" t="str">
            <v>11</v>
          </cell>
          <cell r="R340" t="str">
            <v>Servicios Sociales y Personales</v>
          </cell>
        </row>
        <row r="341">
          <cell r="A341" t="str">
            <v>CEI</v>
          </cell>
          <cell r="B341" t="str">
            <v>S_NAB</v>
          </cell>
          <cell r="C341">
            <v>9</v>
          </cell>
          <cell r="D341">
            <v>12</v>
          </cell>
          <cell r="E341">
            <v>902</v>
          </cell>
          <cell r="F341" t="str">
            <v>Empleos</v>
          </cell>
          <cell r="H341">
            <v>31</v>
          </cell>
          <cell r="I341" t="str">
            <v>GET</v>
          </cell>
          <cell r="J341">
            <v>569171.61754287209</v>
          </cell>
          <cell r="K341">
            <v>1</v>
          </cell>
          <cell r="L341" t="str">
            <v>2000</v>
          </cell>
          <cell r="M341" t="str">
            <v>Agropecuario Silvícola</v>
          </cell>
          <cell r="N341" t="str">
            <v>Producción Sect. Institucionales</v>
          </cell>
          <cell r="O341" t="str">
            <v>Excedente de explotación</v>
          </cell>
          <cell r="P341" t="str">
            <v>Sector Institucional no especificado</v>
          </cell>
          <cell r="Q341" t="str">
            <v>1</v>
          </cell>
          <cell r="R341" t="str">
            <v>Agropecuario Silvícola</v>
          </cell>
        </row>
        <row r="342">
          <cell r="A342" t="str">
            <v>CEI</v>
          </cell>
          <cell r="B342" t="str">
            <v>S_NAB</v>
          </cell>
          <cell r="C342">
            <v>9</v>
          </cell>
          <cell r="D342">
            <v>12</v>
          </cell>
          <cell r="E342">
            <v>902</v>
          </cell>
          <cell r="F342" t="str">
            <v>Empleos</v>
          </cell>
          <cell r="H342">
            <v>31</v>
          </cell>
          <cell r="I342" t="str">
            <v>GET</v>
          </cell>
          <cell r="J342">
            <v>249058.19057957301</v>
          </cell>
          <cell r="K342">
            <v>2</v>
          </cell>
          <cell r="L342" t="str">
            <v>2000</v>
          </cell>
          <cell r="M342" t="str">
            <v>Pesca Extractiva</v>
          </cell>
          <cell r="N342" t="str">
            <v>Producción Sect. Institucionales</v>
          </cell>
          <cell r="O342" t="str">
            <v>Excedente de explotación</v>
          </cell>
          <cell r="P342" t="str">
            <v>Sector Institucional no especificado</v>
          </cell>
          <cell r="Q342" t="str">
            <v>2</v>
          </cell>
          <cell r="R342" t="str">
            <v>Pesca Extractiva</v>
          </cell>
        </row>
        <row r="343">
          <cell r="A343" t="str">
            <v>CEI</v>
          </cell>
          <cell r="B343" t="str">
            <v>S_NAB</v>
          </cell>
          <cell r="C343">
            <v>9</v>
          </cell>
          <cell r="D343">
            <v>12</v>
          </cell>
          <cell r="E343">
            <v>902</v>
          </cell>
          <cell r="F343" t="str">
            <v>Empleos</v>
          </cell>
          <cell r="H343">
            <v>31</v>
          </cell>
          <cell r="I343" t="str">
            <v>GET</v>
          </cell>
          <cell r="J343">
            <v>31224.518910398299</v>
          </cell>
          <cell r="K343">
            <v>3</v>
          </cell>
          <cell r="L343" t="str">
            <v>2000</v>
          </cell>
          <cell r="M343" t="str">
            <v>Extracción de Petróleo</v>
          </cell>
          <cell r="N343" t="str">
            <v>Producción Sect. Institucionales</v>
          </cell>
          <cell r="O343" t="str">
            <v>Excedente de explotación</v>
          </cell>
          <cell r="P343" t="str">
            <v>Sector Institucional no especificado</v>
          </cell>
          <cell r="Q343" t="str">
            <v>3</v>
          </cell>
          <cell r="R343" t="str">
            <v>Minería</v>
          </cell>
        </row>
        <row r="344">
          <cell r="A344" t="str">
            <v>CEI</v>
          </cell>
          <cell r="B344" t="str">
            <v>S_NAB</v>
          </cell>
          <cell r="C344">
            <v>9</v>
          </cell>
          <cell r="D344">
            <v>12</v>
          </cell>
          <cell r="E344">
            <v>902</v>
          </cell>
          <cell r="F344" t="str">
            <v>Empleos</v>
          </cell>
          <cell r="H344">
            <v>31</v>
          </cell>
          <cell r="I344" t="str">
            <v>GET</v>
          </cell>
          <cell r="J344">
            <v>1318390.1674750899</v>
          </cell>
          <cell r="K344">
            <v>4</v>
          </cell>
          <cell r="L344" t="str">
            <v>2000</v>
          </cell>
          <cell r="M344" t="str">
            <v>Minería del Cobre</v>
          </cell>
          <cell r="N344" t="str">
            <v>Producción Sect. Institucionales</v>
          </cell>
          <cell r="O344" t="str">
            <v>Excedente de explotación</v>
          </cell>
          <cell r="P344" t="str">
            <v>Sector Institucional no especificado</v>
          </cell>
          <cell r="Q344" t="str">
            <v>3</v>
          </cell>
          <cell r="R344" t="str">
            <v>Minería</v>
          </cell>
        </row>
        <row r="345">
          <cell r="A345" t="str">
            <v>CEI</v>
          </cell>
          <cell r="B345" t="str">
            <v>S_NAB</v>
          </cell>
          <cell r="C345">
            <v>9</v>
          </cell>
          <cell r="D345">
            <v>12</v>
          </cell>
          <cell r="E345">
            <v>902</v>
          </cell>
          <cell r="F345" t="str">
            <v>Empleos</v>
          </cell>
          <cell r="H345">
            <v>31</v>
          </cell>
          <cell r="I345" t="str">
            <v>GET</v>
          </cell>
          <cell r="J345">
            <v>201180.93486754861</v>
          </cell>
          <cell r="K345">
            <v>5</v>
          </cell>
          <cell r="L345" t="str">
            <v>2000</v>
          </cell>
          <cell r="M345" t="str">
            <v>Resto Minería</v>
          </cell>
          <cell r="N345" t="str">
            <v>Producción Sect. Institucionales</v>
          </cell>
          <cell r="O345" t="str">
            <v>Excedente de explotación</v>
          </cell>
          <cell r="P345" t="str">
            <v>Sector Institucional no especificado</v>
          </cell>
          <cell r="Q345" t="str">
            <v>3</v>
          </cell>
          <cell r="R345" t="str">
            <v>Minería</v>
          </cell>
        </row>
        <row r="346">
          <cell r="A346" t="str">
            <v>CEI</v>
          </cell>
          <cell r="B346" t="str">
            <v>S_NAB</v>
          </cell>
          <cell r="C346">
            <v>9</v>
          </cell>
          <cell r="D346">
            <v>12</v>
          </cell>
          <cell r="E346">
            <v>902</v>
          </cell>
          <cell r="F346" t="str">
            <v>Empleos</v>
          </cell>
          <cell r="H346">
            <v>31</v>
          </cell>
          <cell r="I346" t="str">
            <v>GET</v>
          </cell>
          <cell r="J346">
            <v>789341.71004011529</v>
          </cell>
          <cell r="K346">
            <v>6</v>
          </cell>
          <cell r="L346" t="str">
            <v>2000</v>
          </cell>
          <cell r="M346" t="str">
            <v>Industria Alimenticia</v>
          </cell>
          <cell r="N346" t="str">
            <v>Producción Sect. Institucionales</v>
          </cell>
          <cell r="O346" t="str">
            <v>Excedente de explotación</v>
          </cell>
          <cell r="P346" t="str">
            <v>Sector Institucional no especificado</v>
          </cell>
          <cell r="Q346" t="str">
            <v>4</v>
          </cell>
          <cell r="R346" t="str">
            <v>Industria Manufacturera</v>
          </cell>
        </row>
        <row r="347">
          <cell r="A347" t="str">
            <v>CEI</v>
          </cell>
          <cell r="B347" t="str">
            <v>S_NAB</v>
          </cell>
          <cell r="C347">
            <v>9</v>
          </cell>
          <cell r="D347">
            <v>12</v>
          </cell>
          <cell r="E347">
            <v>902</v>
          </cell>
          <cell r="F347" t="str">
            <v>Empleos</v>
          </cell>
          <cell r="H347">
            <v>31</v>
          </cell>
          <cell r="I347" t="str">
            <v>GET</v>
          </cell>
          <cell r="J347">
            <v>1030015.11612835</v>
          </cell>
          <cell r="K347">
            <v>7</v>
          </cell>
          <cell r="L347" t="str">
            <v>2000</v>
          </cell>
          <cell r="M347" t="str">
            <v>Bebidas y Licores</v>
          </cell>
          <cell r="N347" t="str">
            <v>Producción Sect. Institucionales</v>
          </cell>
          <cell r="O347" t="str">
            <v>Excedente de explotación</v>
          </cell>
          <cell r="P347" t="str">
            <v>Sector Institucional no especificado</v>
          </cell>
          <cell r="Q347" t="str">
            <v>4</v>
          </cell>
          <cell r="R347" t="str">
            <v>Industria Manufacturera</v>
          </cell>
        </row>
        <row r="348">
          <cell r="A348" t="str">
            <v>CEI</v>
          </cell>
          <cell r="B348" t="str">
            <v>S_NAB</v>
          </cell>
          <cell r="C348">
            <v>9</v>
          </cell>
          <cell r="D348">
            <v>12</v>
          </cell>
          <cell r="E348">
            <v>902</v>
          </cell>
          <cell r="F348" t="str">
            <v>Empleos</v>
          </cell>
          <cell r="H348">
            <v>31</v>
          </cell>
          <cell r="I348" t="str">
            <v>GET</v>
          </cell>
          <cell r="J348">
            <v>113093.429800282</v>
          </cell>
          <cell r="K348">
            <v>8</v>
          </cell>
          <cell r="L348" t="str">
            <v>2000</v>
          </cell>
          <cell r="M348" t="str">
            <v>Industria del Tabaco</v>
          </cell>
          <cell r="N348" t="str">
            <v>Producción Sect. Institucionales</v>
          </cell>
          <cell r="O348" t="str">
            <v>Excedente de explotación</v>
          </cell>
          <cell r="P348" t="str">
            <v>Sector Institucional no especificado</v>
          </cell>
          <cell r="Q348" t="str">
            <v>4</v>
          </cell>
          <cell r="R348" t="str">
            <v>Industria Manufacturera</v>
          </cell>
        </row>
        <row r="349">
          <cell r="A349" t="str">
            <v>CEI</v>
          </cell>
          <cell r="B349" t="str">
            <v>S_NAB</v>
          </cell>
          <cell r="C349">
            <v>9</v>
          </cell>
          <cell r="D349">
            <v>12</v>
          </cell>
          <cell r="E349">
            <v>902</v>
          </cell>
          <cell r="F349" t="str">
            <v>Empleos</v>
          </cell>
          <cell r="H349">
            <v>31</v>
          </cell>
          <cell r="I349" t="str">
            <v>GET</v>
          </cell>
          <cell r="J349">
            <v>132388.38470261008</v>
          </cell>
          <cell r="K349">
            <v>9</v>
          </cell>
          <cell r="L349" t="str">
            <v>2000</v>
          </cell>
          <cell r="M349" t="str">
            <v>Textil, Cuero y Calzado</v>
          </cell>
          <cell r="N349" t="str">
            <v>Producción Sect. Institucionales</v>
          </cell>
          <cell r="O349" t="str">
            <v>Excedente de explotación</v>
          </cell>
          <cell r="P349" t="str">
            <v>Sector Institucional no especificado</v>
          </cell>
          <cell r="Q349" t="str">
            <v>4</v>
          </cell>
          <cell r="R349" t="str">
            <v>Industria Manufacturera</v>
          </cell>
        </row>
        <row r="350">
          <cell r="A350" t="str">
            <v>CEI</v>
          </cell>
          <cell r="B350" t="str">
            <v>S_NAB</v>
          </cell>
          <cell r="C350">
            <v>9</v>
          </cell>
          <cell r="D350">
            <v>12</v>
          </cell>
          <cell r="E350">
            <v>902</v>
          </cell>
          <cell r="F350" t="str">
            <v>Empleos</v>
          </cell>
          <cell r="H350">
            <v>31</v>
          </cell>
          <cell r="I350" t="str">
            <v>GET</v>
          </cell>
          <cell r="J350">
            <v>898119.04088605894</v>
          </cell>
          <cell r="K350">
            <v>10</v>
          </cell>
          <cell r="L350" t="str">
            <v>2000</v>
          </cell>
          <cell r="M350" t="str">
            <v>Madera, Papel, Imprentas y Muebles</v>
          </cell>
          <cell r="N350" t="str">
            <v>Producción Sect. Institucionales</v>
          </cell>
          <cell r="O350" t="str">
            <v>Excedente de explotación</v>
          </cell>
          <cell r="P350" t="str">
            <v>Sector Institucional no especificado</v>
          </cell>
          <cell r="Q350" t="str">
            <v>4</v>
          </cell>
          <cell r="R350" t="str">
            <v>Industria Manufacturera</v>
          </cell>
        </row>
        <row r="351">
          <cell r="A351" t="str">
            <v>CEI</v>
          </cell>
          <cell r="B351" t="str">
            <v>S_NAB</v>
          </cell>
          <cell r="C351">
            <v>9</v>
          </cell>
          <cell r="D351">
            <v>12</v>
          </cell>
          <cell r="E351">
            <v>902</v>
          </cell>
          <cell r="F351" t="str">
            <v>Empleos</v>
          </cell>
          <cell r="H351">
            <v>31</v>
          </cell>
          <cell r="I351" t="str">
            <v>GET</v>
          </cell>
          <cell r="J351">
            <v>325972.26793714199</v>
          </cell>
          <cell r="K351">
            <v>11</v>
          </cell>
          <cell r="L351" t="str">
            <v>2000</v>
          </cell>
          <cell r="M351" t="str">
            <v>Elaboración de combustible</v>
          </cell>
          <cell r="N351" t="str">
            <v>Producción Sect. Institucionales</v>
          </cell>
          <cell r="O351" t="str">
            <v>Excedente de explotación</v>
          </cell>
          <cell r="P351" t="str">
            <v>Sector Institucional no especificado</v>
          </cell>
          <cell r="Q351" t="str">
            <v>4</v>
          </cell>
          <cell r="R351" t="str">
            <v>Industria Manufacturera</v>
          </cell>
        </row>
        <row r="352">
          <cell r="A352" t="str">
            <v>CEI</v>
          </cell>
          <cell r="B352" t="str">
            <v>S_NAB</v>
          </cell>
          <cell r="C352">
            <v>9</v>
          </cell>
          <cell r="D352">
            <v>12</v>
          </cell>
          <cell r="E352">
            <v>902</v>
          </cell>
          <cell r="F352" t="str">
            <v>Empleos</v>
          </cell>
          <cell r="H352">
            <v>31</v>
          </cell>
          <cell r="I352" t="str">
            <v>GET</v>
          </cell>
          <cell r="J352">
            <v>578090.04242621688</v>
          </cell>
          <cell r="K352">
            <v>12</v>
          </cell>
          <cell r="L352" t="str">
            <v>2000</v>
          </cell>
          <cell r="M352" t="str">
            <v>Químicos, Caucho y Plástico</v>
          </cell>
          <cell r="N352" t="str">
            <v>Producción Sect. Institucionales</v>
          </cell>
          <cell r="O352" t="str">
            <v>Excedente de explotación</v>
          </cell>
          <cell r="P352" t="str">
            <v>Sector Institucional no especificado</v>
          </cell>
          <cell r="Q352" t="str">
            <v>4</v>
          </cell>
          <cell r="R352" t="str">
            <v>Industria Manufacturera</v>
          </cell>
        </row>
        <row r="353">
          <cell r="A353" t="str">
            <v>CEI</v>
          </cell>
          <cell r="B353" t="str">
            <v>S_NAB</v>
          </cell>
          <cell r="C353">
            <v>9</v>
          </cell>
          <cell r="D353">
            <v>12</v>
          </cell>
          <cell r="E353">
            <v>902</v>
          </cell>
          <cell r="F353" t="str">
            <v>Empleos</v>
          </cell>
          <cell r="H353">
            <v>31</v>
          </cell>
          <cell r="I353" t="str">
            <v>GET</v>
          </cell>
          <cell r="J353">
            <v>133507.78604006351</v>
          </cell>
          <cell r="K353">
            <v>13</v>
          </cell>
          <cell r="L353" t="str">
            <v>2000</v>
          </cell>
          <cell r="M353" t="str">
            <v>Vidrio y Otros Minerales</v>
          </cell>
          <cell r="N353" t="str">
            <v>Producción Sect. Institucionales</v>
          </cell>
          <cell r="O353" t="str">
            <v>Excedente de explotación</v>
          </cell>
          <cell r="P353" t="str">
            <v>Sector Institucional no especificado</v>
          </cell>
          <cell r="Q353" t="str">
            <v>4</v>
          </cell>
          <cell r="R353" t="str">
            <v>Industria Manufacturera</v>
          </cell>
        </row>
        <row r="354">
          <cell r="A354" t="str">
            <v>CEI</v>
          </cell>
          <cell r="B354" t="str">
            <v>S_NAB</v>
          </cell>
          <cell r="C354">
            <v>9</v>
          </cell>
          <cell r="D354">
            <v>12</v>
          </cell>
          <cell r="E354">
            <v>902</v>
          </cell>
          <cell r="F354" t="str">
            <v>Empleos</v>
          </cell>
          <cell r="H354">
            <v>31</v>
          </cell>
          <cell r="I354" t="str">
            <v>GET</v>
          </cell>
          <cell r="J354">
            <v>468897.36541046458</v>
          </cell>
          <cell r="K354">
            <v>14</v>
          </cell>
          <cell r="L354" t="str">
            <v>2000</v>
          </cell>
          <cell r="M354" t="str">
            <v>Otras Manufactureras</v>
          </cell>
          <cell r="N354" t="str">
            <v>Producción Sect. Institucionales</v>
          </cell>
          <cell r="O354" t="str">
            <v>Excedente de explotación</v>
          </cell>
          <cell r="P354" t="str">
            <v>Sector Institucional no especificado</v>
          </cell>
          <cell r="Q354" t="str">
            <v>4</v>
          </cell>
          <cell r="R354" t="str">
            <v>Industria Manufacturera</v>
          </cell>
        </row>
        <row r="355">
          <cell r="A355" t="str">
            <v>CEI</v>
          </cell>
          <cell r="B355" t="str">
            <v>S_NAB</v>
          </cell>
          <cell r="C355">
            <v>9</v>
          </cell>
          <cell r="D355">
            <v>12</v>
          </cell>
          <cell r="E355">
            <v>902</v>
          </cell>
          <cell r="F355" t="str">
            <v>Empleos</v>
          </cell>
          <cell r="H355">
            <v>31</v>
          </cell>
          <cell r="I355" t="str">
            <v>GET</v>
          </cell>
          <cell r="J355">
            <v>765042.40522693773</v>
          </cell>
          <cell r="K355">
            <v>15</v>
          </cell>
          <cell r="L355" t="str">
            <v>2000</v>
          </cell>
          <cell r="M355" t="str">
            <v>Electricidad, Gas y Agua</v>
          </cell>
          <cell r="N355" t="str">
            <v>Producción Sect. Institucionales</v>
          </cell>
          <cell r="O355" t="str">
            <v>Excedente de explotación</v>
          </cell>
          <cell r="P355" t="str">
            <v>Sector Institucional no especificado</v>
          </cell>
          <cell r="Q355" t="str">
            <v>5</v>
          </cell>
          <cell r="R355" t="str">
            <v>Electricidad, Gas y Agua</v>
          </cell>
        </row>
        <row r="356">
          <cell r="A356" t="str">
            <v>CEI</v>
          </cell>
          <cell r="B356" t="str">
            <v>S_NAB</v>
          </cell>
          <cell r="C356">
            <v>9</v>
          </cell>
          <cell r="D356">
            <v>12</v>
          </cell>
          <cell r="E356">
            <v>902</v>
          </cell>
          <cell r="F356" t="str">
            <v>Empleos</v>
          </cell>
          <cell r="H356">
            <v>31</v>
          </cell>
          <cell r="I356" t="str">
            <v>GET</v>
          </cell>
          <cell r="J356">
            <v>990067.01895942003</v>
          </cell>
          <cell r="K356">
            <v>16</v>
          </cell>
          <cell r="L356" t="str">
            <v>2000</v>
          </cell>
          <cell r="M356" t="str">
            <v>Construcción</v>
          </cell>
          <cell r="N356" t="str">
            <v>Producción Sect. Institucionales</v>
          </cell>
          <cell r="O356" t="str">
            <v>Excedente de explotación</v>
          </cell>
          <cell r="P356" t="str">
            <v>Sector Institucional no especificado</v>
          </cell>
          <cell r="Q356" t="str">
            <v>6</v>
          </cell>
          <cell r="R356" t="str">
            <v>Construcción</v>
          </cell>
        </row>
        <row r="357">
          <cell r="A357" t="str">
            <v>CEI</v>
          </cell>
          <cell r="B357" t="str">
            <v>S_NAB</v>
          </cell>
          <cell r="C357">
            <v>9</v>
          </cell>
          <cell r="D357">
            <v>12</v>
          </cell>
          <cell r="E357">
            <v>902</v>
          </cell>
          <cell r="F357" t="str">
            <v>Empleos</v>
          </cell>
          <cell r="H357">
            <v>31</v>
          </cell>
          <cell r="I357" t="str">
            <v>GET</v>
          </cell>
          <cell r="J357">
            <v>1442192.5544267299</v>
          </cell>
          <cell r="K357">
            <v>17</v>
          </cell>
          <cell r="L357" t="str">
            <v>2000</v>
          </cell>
          <cell r="M357" t="str">
            <v>Comercio</v>
          </cell>
          <cell r="N357" t="str">
            <v>Producción Sect. Institucionales</v>
          </cell>
          <cell r="O357" t="str">
            <v>Excedente de explotación</v>
          </cell>
          <cell r="P357" t="str">
            <v>Sector Institucional no especificado</v>
          </cell>
          <cell r="Q357" t="str">
            <v>7</v>
          </cell>
          <cell r="R357" t="str">
            <v>Comercio, Hoteles y Restaurantes</v>
          </cell>
        </row>
        <row r="358">
          <cell r="A358" t="str">
            <v>CEI</v>
          </cell>
          <cell r="B358" t="str">
            <v>S_NAB</v>
          </cell>
          <cell r="C358">
            <v>9</v>
          </cell>
          <cell r="D358">
            <v>12</v>
          </cell>
          <cell r="E358">
            <v>902</v>
          </cell>
          <cell r="F358" t="str">
            <v>Empleos</v>
          </cell>
          <cell r="H358">
            <v>31</v>
          </cell>
          <cell r="I358" t="str">
            <v>GET</v>
          </cell>
          <cell r="J358">
            <v>331475.36080163787</v>
          </cell>
          <cell r="K358">
            <v>18</v>
          </cell>
          <cell r="L358" t="str">
            <v>2000</v>
          </cell>
          <cell r="M358" t="str">
            <v>Hoteles y Restaurantes</v>
          </cell>
          <cell r="N358" t="str">
            <v>Producción Sect. Institucionales</v>
          </cell>
          <cell r="O358" t="str">
            <v>Excedente de explotación</v>
          </cell>
          <cell r="P358" t="str">
            <v>Sector Institucional no especificado</v>
          </cell>
          <cell r="Q358" t="str">
            <v>7</v>
          </cell>
          <cell r="R358" t="str">
            <v>Comercio, Hoteles y Restaurantes</v>
          </cell>
        </row>
        <row r="359">
          <cell r="A359" t="str">
            <v>CEI</v>
          </cell>
          <cell r="B359" t="str">
            <v>S_NAB</v>
          </cell>
          <cell r="C359">
            <v>9</v>
          </cell>
          <cell r="D359">
            <v>12</v>
          </cell>
          <cell r="E359">
            <v>902</v>
          </cell>
          <cell r="F359" t="str">
            <v>Empleos</v>
          </cell>
          <cell r="H359">
            <v>31</v>
          </cell>
          <cell r="I359" t="str">
            <v>GET</v>
          </cell>
          <cell r="J359">
            <v>114511.76409913771</v>
          </cell>
          <cell r="K359">
            <v>19</v>
          </cell>
          <cell r="L359" t="str">
            <v>2000</v>
          </cell>
          <cell r="M359" t="str">
            <v>Transportes</v>
          </cell>
          <cell r="N359" t="str">
            <v>Producción Sect. Institucionales</v>
          </cell>
          <cell r="O359" t="str">
            <v>Excedente de explotación</v>
          </cell>
          <cell r="P359" t="str">
            <v>Sector Institucional no especificado</v>
          </cell>
          <cell r="Q359" t="str">
            <v>8</v>
          </cell>
          <cell r="R359" t="str">
            <v>Transporte y Comunicaciones</v>
          </cell>
        </row>
        <row r="360">
          <cell r="A360" t="str">
            <v>CEI</v>
          </cell>
          <cell r="B360" t="str">
            <v>S_NAB</v>
          </cell>
          <cell r="C360">
            <v>9</v>
          </cell>
          <cell r="D360">
            <v>12</v>
          </cell>
          <cell r="E360">
            <v>902</v>
          </cell>
          <cell r="F360" t="str">
            <v>Empleos</v>
          </cell>
          <cell r="H360">
            <v>31</v>
          </cell>
          <cell r="I360" t="str">
            <v>GET</v>
          </cell>
          <cell r="J360">
            <v>309643.78557081998</v>
          </cell>
          <cell r="K360">
            <v>20</v>
          </cell>
          <cell r="L360" t="str">
            <v>2000</v>
          </cell>
          <cell r="M360" t="str">
            <v>Comunicaciones</v>
          </cell>
          <cell r="N360" t="str">
            <v>Producción Sect. Institucionales</v>
          </cell>
          <cell r="O360" t="str">
            <v>Excedente de explotación</v>
          </cell>
          <cell r="P360" t="str">
            <v>Sector Institucional no especificado</v>
          </cell>
          <cell r="Q360" t="str">
            <v>8</v>
          </cell>
          <cell r="R360" t="str">
            <v>Transporte y Comunicaciones</v>
          </cell>
        </row>
        <row r="361">
          <cell r="A361" t="str">
            <v>CEI</v>
          </cell>
          <cell r="B361" t="str">
            <v>S_NAB</v>
          </cell>
          <cell r="C361">
            <v>9</v>
          </cell>
          <cell r="D361">
            <v>12</v>
          </cell>
          <cell r="E361">
            <v>902</v>
          </cell>
          <cell r="F361" t="str">
            <v>Empleos</v>
          </cell>
          <cell r="H361">
            <v>31</v>
          </cell>
          <cell r="I361" t="str">
            <v>GET</v>
          </cell>
          <cell r="J361">
            <v>558324.70120866387</v>
          </cell>
          <cell r="K361">
            <v>21</v>
          </cell>
          <cell r="L361" t="str">
            <v>2000</v>
          </cell>
          <cell r="M361" t="str">
            <v>Intermediación financiera</v>
          </cell>
          <cell r="N361" t="str">
            <v>Producción Sect. Institucionales</v>
          </cell>
          <cell r="O361" t="str">
            <v>Excedente de explotación</v>
          </cell>
          <cell r="P361" t="str">
            <v>Sector Institucional no especificado</v>
          </cell>
          <cell r="Q361" t="str">
            <v>9</v>
          </cell>
          <cell r="R361" t="str">
            <v>Servicios Financieros y Empresariales</v>
          </cell>
        </row>
        <row r="362">
          <cell r="A362" t="str">
            <v>CEI</v>
          </cell>
          <cell r="B362" t="str">
            <v>S_NAB</v>
          </cell>
          <cell r="C362">
            <v>9</v>
          </cell>
          <cell r="D362">
            <v>12</v>
          </cell>
          <cell r="E362">
            <v>902</v>
          </cell>
          <cell r="F362" t="str">
            <v>Empleos</v>
          </cell>
          <cell r="H362">
            <v>31</v>
          </cell>
          <cell r="I362" t="str">
            <v>GET</v>
          </cell>
          <cell r="J362">
            <v>71988.190625167204</v>
          </cell>
          <cell r="K362">
            <v>22</v>
          </cell>
          <cell r="L362" t="str">
            <v>2000</v>
          </cell>
          <cell r="M362" t="str">
            <v>Compañías de seguros</v>
          </cell>
          <cell r="N362" t="str">
            <v>Producción Sect. Institucionales</v>
          </cell>
          <cell r="O362" t="str">
            <v>Excedente de explotación</v>
          </cell>
          <cell r="P362" t="str">
            <v>Sector Institucional no especificado</v>
          </cell>
          <cell r="Q362" t="str">
            <v>9</v>
          </cell>
          <cell r="R362" t="str">
            <v>Servicios Financieros y Empresariales</v>
          </cell>
        </row>
        <row r="363">
          <cell r="A363" t="str">
            <v>CEI</v>
          </cell>
          <cell r="B363" t="str">
            <v>S_NAB</v>
          </cell>
          <cell r="C363">
            <v>9</v>
          </cell>
          <cell r="D363">
            <v>12</v>
          </cell>
          <cell r="E363">
            <v>902</v>
          </cell>
          <cell r="F363" t="str">
            <v>Empleos</v>
          </cell>
          <cell r="H363">
            <v>31</v>
          </cell>
          <cell r="I363" t="str">
            <v>GET</v>
          </cell>
          <cell r="J363">
            <v>297539.18365340302</v>
          </cell>
          <cell r="K363">
            <v>23</v>
          </cell>
          <cell r="L363" t="str">
            <v>2000</v>
          </cell>
          <cell r="M363" t="str">
            <v>Actividades inmobiliarias</v>
          </cell>
          <cell r="N363" t="str">
            <v>Producción Sect. Institucionales</v>
          </cell>
          <cell r="O363" t="str">
            <v>Excedente de explotación</v>
          </cell>
          <cell r="P363" t="str">
            <v>Sector Institucional no especificado</v>
          </cell>
          <cell r="Q363" t="str">
            <v>9</v>
          </cell>
          <cell r="R363" t="str">
            <v>Servicios Financieros y Empresariales</v>
          </cell>
        </row>
        <row r="364">
          <cell r="A364" t="str">
            <v>CEI</v>
          </cell>
          <cell r="B364" t="str">
            <v>S_NAB</v>
          </cell>
          <cell r="C364">
            <v>9</v>
          </cell>
          <cell r="D364">
            <v>12</v>
          </cell>
          <cell r="E364">
            <v>902</v>
          </cell>
          <cell r="F364" t="str">
            <v>Empleos</v>
          </cell>
          <cell r="H364">
            <v>31</v>
          </cell>
          <cell r="I364" t="str">
            <v>GET</v>
          </cell>
          <cell r="J364">
            <v>1125126.0825738069</v>
          </cell>
          <cell r="K364">
            <v>24</v>
          </cell>
          <cell r="L364" t="str">
            <v>2000</v>
          </cell>
          <cell r="M364" t="str">
            <v>Activ. de Ss. Empresariales</v>
          </cell>
          <cell r="N364" t="str">
            <v>Producción Sect. Institucionales</v>
          </cell>
          <cell r="O364" t="str">
            <v>Excedente de explotación</v>
          </cell>
          <cell r="P364" t="str">
            <v>Sector Institucional no especificado</v>
          </cell>
          <cell r="Q364" t="str">
            <v>9</v>
          </cell>
          <cell r="R364" t="str">
            <v>Servicios Financieros y Empresariales</v>
          </cell>
        </row>
        <row r="365">
          <cell r="A365" t="str">
            <v>CEI</v>
          </cell>
          <cell r="B365" t="str">
            <v>S_NAB</v>
          </cell>
          <cell r="C365">
            <v>9</v>
          </cell>
          <cell r="D365">
            <v>12</v>
          </cell>
          <cell r="E365">
            <v>902</v>
          </cell>
          <cell r="F365" t="str">
            <v>Empleos</v>
          </cell>
          <cell r="H365">
            <v>31</v>
          </cell>
          <cell r="I365" t="str">
            <v>GET</v>
          </cell>
          <cell r="J365">
            <v>944116.97988241399</v>
          </cell>
          <cell r="K365">
            <v>25</v>
          </cell>
          <cell r="L365" t="str">
            <v>2000</v>
          </cell>
          <cell r="M365" t="str">
            <v>Propiedad de vivienda</v>
          </cell>
          <cell r="N365" t="str">
            <v>Producción Sect. Institucionales</v>
          </cell>
          <cell r="O365" t="str">
            <v>Excedente de explotación</v>
          </cell>
          <cell r="P365" t="str">
            <v>Sector Institucional no especificado</v>
          </cell>
          <cell r="Q365" t="str">
            <v>10</v>
          </cell>
          <cell r="R365" t="str">
            <v>Propiedad de Vivienda</v>
          </cell>
        </row>
        <row r="366">
          <cell r="A366" t="str">
            <v>CEI</v>
          </cell>
          <cell r="B366" t="str">
            <v>S_NAB</v>
          </cell>
          <cell r="C366">
            <v>9</v>
          </cell>
          <cell r="D366">
            <v>12</v>
          </cell>
          <cell r="E366">
            <v>902</v>
          </cell>
          <cell r="F366" t="str">
            <v>Empleos</v>
          </cell>
          <cell r="H366">
            <v>31</v>
          </cell>
          <cell r="I366" t="str">
            <v>GET</v>
          </cell>
          <cell r="J366">
            <v>7.4913951754751906E-2</v>
          </cell>
          <cell r="K366">
            <v>26</v>
          </cell>
          <cell r="L366" t="str">
            <v>2000</v>
          </cell>
          <cell r="M366" t="str">
            <v>Administración pública</v>
          </cell>
          <cell r="N366" t="str">
            <v>Producción Sect. Institucionales</v>
          </cell>
          <cell r="O366" t="str">
            <v>Excedente de explotación</v>
          </cell>
          <cell r="P366" t="str">
            <v>Sector Institucional no especificado</v>
          </cell>
          <cell r="Q366" t="str">
            <v>12</v>
          </cell>
          <cell r="R366" t="str">
            <v>Administración Pública</v>
          </cell>
        </row>
        <row r="367">
          <cell r="A367" t="str">
            <v>CEI</v>
          </cell>
          <cell r="B367" t="str">
            <v>S_NAB</v>
          </cell>
          <cell r="C367">
            <v>9</v>
          </cell>
          <cell r="D367">
            <v>12</v>
          </cell>
          <cell r="E367">
            <v>902</v>
          </cell>
          <cell r="F367" t="str">
            <v>Empleos</v>
          </cell>
          <cell r="H367">
            <v>31</v>
          </cell>
          <cell r="I367" t="str">
            <v>GET</v>
          </cell>
          <cell r="J367">
            <v>6519.3270000000002</v>
          </cell>
          <cell r="K367">
            <v>27</v>
          </cell>
          <cell r="L367" t="str">
            <v>2000</v>
          </cell>
          <cell r="M367" t="str">
            <v>Educación pública</v>
          </cell>
          <cell r="N367" t="str">
            <v>Producción Sect. Institucionales</v>
          </cell>
          <cell r="O367" t="str">
            <v>Excedente de explotación</v>
          </cell>
          <cell r="P367" t="str">
            <v>Sector Institucional no especificado</v>
          </cell>
          <cell r="Q367" t="str">
            <v>11</v>
          </cell>
          <cell r="R367" t="str">
            <v>Servicios Sociales y Personales</v>
          </cell>
        </row>
        <row r="368">
          <cell r="A368" t="str">
            <v>CEI</v>
          </cell>
          <cell r="B368" t="str">
            <v>S_NAB</v>
          </cell>
          <cell r="C368">
            <v>9</v>
          </cell>
          <cell r="D368">
            <v>12</v>
          </cell>
          <cell r="E368">
            <v>902</v>
          </cell>
          <cell r="F368" t="str">
            <v>Empleos</v>
          </cell>
          <cell r="H368">
            <v>31</v>
          </cell>
          <cell r="I368" t="str">
            <v>GET</v>
          </cell>
          <cell r="J368">
            <v>237202.37641586101</v>
          </cell>
          <cell r="K368">
            <v>28</v>
          </cell>
          <cell r="L368" t="str">
            <v>2000</v>
          </cell>
          <cell r="M368" t="str">
            <v>Educación privada</v>
          </cell>
          <cell r="N368" t="str">
            <v>Producción Sect. Institucionales</v>
          </cell>
          <cell r="O368" t="str">
            <v>Excedente de explotación</v>
          </cell>
          <cell r="P368" t="str">
            <v>Sector Institucional no especificado</v>
          </cell>
          <cell r="Q368" t="str">
            <v>11</v>
          </cell>
          <cell r="R368" t="str">
            <v>Servicios Sociales y Personales</v>
          </cell>
        </row>
        <row r="369">
          <cell r="A369" t="str">
            <v>CEI</v>
          </cell>
          <cell r="B369" t="str">
            <v>S_NAB</v>
          </cell>
          <cell r="C369">
            <v>9</v>
          </cell>
          <cell r="D369">
            <v>12</v>
          </cell>
          <cell r="E369">
            <v>902</v>
          </cell>
          <cell r="F369" t="str">
            <v>Empleos</v>
          </cell>
          <cell r="H369">
            <v>31</v>
          </cell>
          <cell r="I369" t="str">
            <v>GET</v>
          </cell>
          <cell r="J369">
            <v>862799.86788799195</v>
          </cell>
          <cell r="K369">
            <v>30</v>
          </cell>
          <cell r="L369" t="str">
            <v>2000</v>
          </cell>
          <cell r="M369" t="str">
            <v>Salud privada</v>
          </cell>
          <cell r="N369" t="str">
            <v>Producción Sect. Institucionales</v>
          </cell>
          <cell r="O369" t="str">
            <v>Excedente de explotación</v>
          </cell>
          <cell r="P369" t="str">
            <v>Sector Institucional no especificado</v>
          </cell>
          <cell r="Q369" t="str">
            <v>11</v>
          </cell>
          <cell r="R369" t="str">
            <v>Servicios Sociales y Personales</v>
          </cell>
        </row>
        <row r="370">
          <cell r="A370" t="str">
            <v>CEI</v>
          </cell>
          <cell r="B370" t="str">
            <v>S_NAB</v>
          </cell>
          <cell r="C370">
            <v>9</v>
          </cell>
          <cell r="D370">
            <v>12</v>
          </cell>
          <cell r="E370">
            <v>902</v>
          </cell>
          <cell r="F370" t="str">
            <v>Empleos</v>
          </cell>
          <cell r="H370">
            <v>31</v>
          </cell>
          <cell r="I370" t="str">
            <v>GET</v>
          </cell>
          <cell r="J370">
            <v>268841.63048580597</v>
          </cell>
          <cell r="K370">
            <v>31</v>
          </cell>
          <cell r="L370" t="str">
            <v>2000</v>
          </cell>
          <cell r="M370" t="str">
            <v>Esparcimiento y Ss. Diversos</v>
          </cell>
          <cell r="N370" t="str">
            <v>Producción Sect. Institucionales</v>
          </cell>
          <cell r="O370" t="str">
            <v>Excedente de explotación</v>
          </cell>
          <cell r="P370" t="str">
            <v>Sector Institucional no especificado</v>
          </cell>
          <cell r="Q370" t="str">
            <v>11</v>
          </cell>
          <cell r="R370" t="str">
            <v>Servicios Sociales y Personales</v>
          </cell>
        </row>
        <row r="371">
          <cell r="A371" t="str">
            <v>CEI</v>
          </cell>
          <cell r="B371" t="str">
            <v>S_NAB</v>
          </cell>
          <cell r="C371">
            <v>9</v>
          </cell>
          <cell r="D371">
            <v>12</v>
          </cell>
          <cell r="E371">
            <v>902</v>
          </cell>
          <cell r="F371" t="str">
            <v>Empleos</v>
          </cell>
          <cell r="H371">
            <v>31</v>
          </cell>
          <cell r="I371" t="str">
            <v>GET</v>
          </cell>
          <cell r="J371">
            <v>-1432980</v>
          </cell>
          <cell r="K371">
            <v>32</v>
          </cell>
          <cell r="L371" t="str">
            <v>2000</v>
          </cell>
          <cell r="M371" t="str">
            <v>Actividad no especificada</v>
          </cell>
          <cell r="N371" t="str">
            <v>Producción Sect. Institucionales</v>
          </cell>
          <cell r="O371" t="str">
            <v>Excedente de explotación</v>
          </cell>
          <cell r="P371" t="str">
            <v>Sector Institucional no especificado</v>
          </cell>
          <cell r="Q371" t="str">
            <v>13</v>
          </cell>
          <cell r="R371" t="str">
            <v>Actividad no especificada</v>
          </cell>
        </row>
        <row r="372">
          <cell r="A372" t="str">
            <v>CEI</v>
          </cell>
          <cell r="B372" t="str">
            <v>SF</v>
          </cell>
          <cell r="C372">
            <v>3</v>
          </cell>
          <cell r="D372">
            <v>12</v>
          </cell>
          <cell r="E372">
            <v>11</v>
          </cell>
          <cell r="F372" t="str">
            <v>Recursos</v>
          </cell>
          <cell r="G372">
            <v>32</v>
          </cell>
          <cell r="H372">
            <v>31</v>
          </cell>
          <cell r="I372" t="str">
            <v>JPT</v>
          </cell>
          <cell r="J372">
            <v>2177548.523435514</v>
          </cell>
          <cell r="K372">
            <v>21</v>
          </cell>
          <cell r="L372" t="str">
            <v>2000</v>
          </cell>
          <cell r="M372" t="str">
            <v>Intermediación financiera</v>
          </cell>
          <cell r="N372" t="str">
            <v>Producción Sect. Institucionales</v>
          </cell>
          <cell r="O372" t="str">
            <v>Producción bruta</v>
          </cell>
          <cell r="P372" t="str">
            <v>Instituciones financieras</v>
          </cell>
          <cell r="Q372" t="str">
            <v>9</v>
          </cell>
          <cell r="R372" t="str">
            <v>Servicios Financieros y Empresariales</v>
          </cell>
        </row>
        <row r="373">
          <cell r="A373" t="str">
            <v>CEI</v>
          </cell>
          <cell r="B373" t="str">
            <v>SF</v>
          </cell>
          <cell r="C373">
            <v>3</v>
          </cell>
          <cell r="D373">
            <v>12</v>
          </cell>
          <cell r="E373">
            <v>11</v>
          </cell>
          <cell r="F373" t="str">
            <v>Recursos</v>
          </cell>
          <cell r="G373">
            <v>32</v>
          </cell>
          <cell r="H373">
            <v>31</v>
          </cell>
          <cell r="I373" t="str">
            <v>JPT</v>
          </cell>
          <cell r="J373">
            <v>591969.03503198398</v>
          </cell>
          <cell r="K373">
            <v>22</v>
          </cell>
          <cell r="L373" t="str">
            <v>2000</v>
          </cell>
          <cell r="M373" t="str">
            <v>Compañías de seguros</v>
          </cell>
          <cell r="N373" t="str">
            <v>Producción Sect. Institucionales</v>
          </cell>
          <cell r="O373" t="str">
            <v>Producción bruta</v>
          </cell>
          <cell r="P373" t="str">
            <v>Instituciones financieras</v>
          </cell>
          <cell r="Q373" t="str">
            <v>9</v>
          </cell>
          <cell r="R373" t="str">
            <v>Servicios Financieros y Empresariales</v>
          </cell>
        </row>
        <row r="374">
          <cell r="A374" t="str">
            <v>CEI</v>
          </cell>
          <cell r="B374" t="str">
            <v>SF</v>
          </cell>
          <cell r="C374">
            <v>3</v>
          </cell>
          <cell r="D374">
            <v>12</v>
          </cell>
          <cell r="E374">
            <v>21</v>
          </cell>
          <cell r="F374" t="str">
            <v>Empleos</v>
          </cell>
          <cell r="G374">
            <v>6111</v>
          </cell>
          <cell r="H374">
            <v>31</v>
          </cell>
          <cell r="I374" t="str">
            <v>JPT</v>
          </cell>
          <cell r="J374">
            <v>696334.13838389295</v>
          </cell>
          <cell r="K374">
            <v>21</v>
          </cell>
          <cell r="L374" t="str">
            <v>2000</v>
          </cell>
          <cell r="M374" t="str">
            <v>Intermediación financiera</v>
          </cell>
          <cell r="N374" t="str">
            <v>Producción Sect. Institucionales</v>
          </cell>
          <cell r="O374" t="str">
            <v>Consumo intermedio</v>
          </cell>
          <cell r="P374" t="str">
            <v>Instituciones financieras</v>
          </cell>
          <cell r="Q374" t="str">
            <v>9</v>
          </cell>
          <cell r="R374" t="str">
            <v>Servicios Financieros y Empresariales</v>
          </cell>
        </row>
        <row r="375">
          <cell r="A375" t="str">
            <v>CEI</v>
          </cell>
          <cell r="B375" t="str">
            <v>SF</v>
          </cell>
          <cell r="C375">
            <v>3</v>
          </cell>
          <cell r="D375">
            <v>12</v>
          </cell>
          <cell r="E375">
            <v>21</v>
          </cell>
          <cell r="F375" t="str">
            <v>Empleos</v>
          </cell>
          <cell r="G375">
            <v>6111</v>
          </cell>
          <cell r="H375">
            <v>31</v>
          </cell>
          <cell r="I375" t="str">
            <v>JPT</v>
          </cell>
          <cell r="J375">
            <v>346255.32409461198</v>
          </cell>
          <cell r="K375">
            <v>22</v>
          </cell>
          <cell r="L375" t="str">
            <v>2000</v>
          </cell>
          <cell r="M375" t="str">
            <v>Compañías de seguros</v>
          </cell>
          <cell r="N375" t="str">
            <v>Producción Sect. Institucionales</v>
          </cell>
          <cell r="O375" t="str">
            <v>Consumo intermedio</v>
          </cell>
          <cell r="P375" t="str">
            <v>Instituciones financieras</v>
          </cell>
          <cell r="Q375" t="str">
            <v>9</v>
          </cell>
          <cell r="R375" t="str">
            <v>Servicios Financieros y Empresariales</v>
          </cell>
        </row>
        <row r="376">
          <cell r="A376" t="str">
            <v>CEI</v>
          </cell>
          <cell r="B376" t="str">
            <v>SF</v>
          </cell>
          <cell r="C376">
            <v>3</v>
          </cell>
          <cell r="D376">
            <v>12</v>
          </cell>
          <cell r="E376">
            <v>21</v>
          </cell>
          <cell r="F376" t="str">
            <v>Empleos</v>
          </cell>
          <cell r="G376">
            <v>6111</v>
          </cell>
          <cell r="H376">
            <v>31</v>
          </cell>
          <cell r="I376" t="str">
            <v>JPT</v>
          </cell>
          <cell r="J376">
            <v>1432980</v>
          </cell>
          <cell r="K376">
            <v>32</v>
          </cell>
          <cell r="L376" t="str">
            <v>2000</v>
          </cell>
          <cell r="M376" t="str">
            <v>Actividad no especificada</v>
          </cell>
          <cell r="N376" t="str">
            <v>Producción Sect. Institucionales</v>
          </cell>
          <cell r="O376" t="str">
            <v>Consumo intermedio</v>
          </cell>
          <cell r="P376" t="str">
            <v>Instituciones financieras</v>
          </cell>
          <cell r="Q376" t="str">
            <v>13</v>
          </cell>
          <cell r="R376" t="str">
            <v>Actividad no especificada</v>
          </cell>
        </row>
        <row r="377">
          <cell r="A377" t="str">
            <v>CEI</v>
          </cell>
          <cell r="B377" t="str">
            <v>SF</v>
          </cell>
          <cell r="C377">
            <v>3</v>
          </cell>
          <cell r="D377">
            <v>12</v>
          </cell>
          <cell r="E377">
            <v>52</v>
          </cell>
          <cell r="F377" t="str">
            <v>Empleos</v>
          </cell>
          <cell r="H377">
            <v>31</v>
          </cell>
          <cell r="I377" t="str">
            <v>JPT</v>
          </cell>
          <cell r="J377">
            <v>96087</v>
          </cell>
          <cell r="K377">
            <v>21</v>
          </cell>
          <cell r="L377" t="str">
            <v>2000</v>
          </cell>
          <cell r="M377" t="str">
            <v>Intermediación financiera</v>
          </cell>
          <cell r="N377" t="str">
            <v>Producción Sect. Institucionales</v>
          </cell>
          <cell r="O377" t="str">
            <v>Consumo de capital fijo</v>
          </cell>
          <cell r="P377" t="str">
            <v>Instituciones financieras</v>
          </cell>
          <cell r="Q377" t="str">
            <v>9</v>
          </cell>
          <cell r="R377" t="str">
            <v>Servicios Financieros y Empresariales</v>
          </cell>
        </row>
        <row r="378">
          <cell r="A378" t="str">
            <v>CEI</v>
          </cell>
          <cell r="B378" t="str">
            <v>SF</v>
          </cell>
          <cell r="C378">
            <v>3</v>
          </cell>
          <cell r="D378">
            <v>12</v>
          </cell>
          <cell r="E378">
            <v>52</v>
          </cell>
          <cell r="F378" t="str">
            <v>Empleos</v>
          </cell>
          <cell r="H378">
            <v>31</v>
          </cell>
          <cell r="I378" t="str">
            <v>JPT</v>
          </cell>
          <cell r="J378">
            <v>16256.977236410299</v>
          </cell>
          <cell r="K378">
            <v>22</v>
          </cell>
          <cell r="L378" t="str">
            <v>2000</v>
          </cell>
          <cell r="M378" t="str">
            <v>Compañías de seguros</v>
          </cell>
          <cell r="N378" t="str">
            <v>Producción Sect. Institucionales</v>
          </cell>
          <cell r="O378" t="str">
            <v>Consumo de capital fijo</v>
          </cell>
          <cell r="P378" t="str">
            <v>Instituciones financieras</v>
          </cell>
          <cell r="Q378" t="str">
            <v>9</v>
          </cell>
          <cell r="R378" t="str">
            <v>Servicios Financieros y Empresariales</v>
          </cell>
        </row>
        <row r="379">
          <cell r="A379" t="str">
            <v>CEI</v>
          </cell>
          <cell r="B379" t="str">
            <v>SF</v>
          </cell>
          <cell r="C379">
            <v>3</v>
          </cell>
          <cell r="D379">
            <v>12</v>
          </cell>
          <cell r="E379">
            <v>411</v>
          </cell>
          <cell r="F379" t="str">
            <v>Empleos</v>
          </cell>
          <cell r="H379">
            <v>31</v>
          </cell>
          <cell r="I379" t="str">
            <v>JPT</v>
          </cell>
          <cell r="J379">
            <v>797462</v>
          </cell>
          <cell r="K379">
            <v>21</v>
          </cell>
          <cell r="L379" t="str">
            <v>2000</v>
          </cell>
          <cell r="M379" t="str">
            <v>Intermediación financiera</v>
          </cell>
          <cell r="N379" t="str">
            <v>Producción Sect. Institucionales</v>
          </cell>
          <cell r="O379" t="str">
            <v>Remuneraciones</v>
          </cell>
          <cell r="P379" t="str">
            <v>Instituciones financieras</v>
          </cell>
          <cell r="Q379" t="str">
            <v>9</v>
          </cell>
          <cell r="R379" t="str">
            <v>Servicios Financieros y Empresariales</v>
          </cell>
        </row>
        <row r="380">
          <cell r="A380" t="str">
            <v>CEI</v>
          </cell>
          <cell r="B380" t="str">
            <v>SF</v>
          </cell>
          <cell r="C380">
            <v>3</v>
          </cell>
          <cell r="D380">
            <v>12</v>
          </cell>
          <cell r="E380">
            <v>411</v>
          </cell>
          <cell r="F380" t="str">
            <v>Empleos</v>
          </cell>
          <cell r="H380">
            <v>31</v>
          </cell>
          <cell r="I380" t="str">
            <v>JPT</v>
          </cell>
          <cell r="J380">
            <v>205076.39851386601</v>
          </cell>
          <cell r="K380">
            <v>22</v>
          </cell>
          <cell r="L380" t="str">
            <v>2000</v>
          </cell>
          <cell r="M380" t="str">
            <v>Compañías de seguros</v>
          </cell>
          <cell r="N380" t="str">
            <v>Producción Sect. Institucionales</v>
          </cell>
          <cell r="O380" t="str">
            <v>Remuneraciones</v>
          </cell>
          <cell r="P380" t="str">
            <v>Instituciones financieras</v>
          </cell>
          <cell r="Q380" t="str">
            <v>9</v>
          </cell>
          <cell r="R380" t="str">
            <v>Servicios Financieros y Empresariales</v>
          </cell>
        </row>
        <row r="381">
          <cell r="A381" t="str">
            <v>CEI</v>
          </cell>
          <cell r="B381" t="str">
            <v>SF</v>
          </cell>
          <cell r="C381">
            <v>3</v>
          </cell>
          <cell r="D381">
            <v>12</v>
          </cell>
          <cell r="E381">
            <v>412</v>
          </cell>
          <cell r="F381" t="str">
            <v>Empleos</v>
          </cell>
          <cell r="H381">
            <v>31</v>
          </cell>
          <cell r="I381" t="str">
            <v>JPT</v>
          </cell>
          <cell r="J381">
            <v>29570.683842959643</v>
          </cell>
          <cell r="K381">
            <v>21</v>
          </cell>
          <cell r="L381" t="str">
            <v>2000</v>
          </cell>
          <cell r="M381" t="str">
            <v>Intermediación financiera</v>
          </cell>
          <cell r="N381" t="str">
            <v>Producción Sect. Institucionales</v>
          </cell>
          <cell r="O381" t="str">
            <v>Imptos producc.e import.</v>
          </cell>
          <cell r="P381" t="str">
            <v>Instituciones financieras</v>
          </cell>
          <cell r="Q381" t="str">
            <v>9</v>
          </cell>
          <cell r="R381" t="str">
            <v>Servicios Financieros y Empresariales</v>
          </cell>
        </row>
        <row r="382">
          <cell r="A382" t="str">
            <v>CEI</v>
          </cell>
          <cell r="B382" t="str">
            <v>SF</v>
          </cell>
          <cell r="C382">
            <v>3</v>
          </cell>
          <cell r="D382">
            <v>12</v>
          </cell>
          <cell r="E382">
            <v>412</v>
          </cell>
          <cell r="F382" t="str">
            <v>Empleos</v>
          </cell>
          <cell r="H382">
            <v>31</v>
          </cell>
          <cell r="I382" t="str">
            <v>JPT</v>
          </cell>
          <cell r="J382">
            <v>3650.16380246975</v>
          </cell>
          <cell r="K382">
            <v>22</v>
          </cell>
          <cell r="L382" t="str">
            <v>2000</v>
          </cell>
          <cell r="M382" t="str">
            <v>Compañías de seguros</v>
          </cell>
          <cell r="N382" t="str">
            <v>Producción Sect. Institucionales</v>
          </cell>
          <cell r="O382" t="str">
            <v>Imptos producc.e import.</v>
          </cell>
          <cell r="P382" t="str">
            <v>Instituciones financieras</v>
          </cell>
          <cell r="Q382" t="str">
            <v>9</v>
          </cell>
          <cell r="R382" t="str">
            <v>Servicios Financieros y Empresariales</v>
          </cell>
        </row>
        <row r="383">
          <cell r="A383" t="str">
            <v>CEI</v>
          </cell>
          <cell r="B383" t="str">
            <v>SF</v>
          </cell>
          <cell r="C383">
            <v>3</v>
          </cell>
          <cell r="D383">
            <v>12</v>
          </cell>
          <cell r="E383">
            <v>413</v>
          </cell>
          <cell r="F383" t="str">
            <v>Empleos</v>
          </cell>
          <cell r="H383">
            <v>31</v>
          </cell>
          <cell r="I383" t="str">
            <v>JPT</v>
          </cell>
          <cell r="J383">
            <v>-230</v>
          </cell>
          <cell r="K383">
            <v>21</v>
          </cell>
          <cell r="L383" t="str">
            <v>2000</v>
          </cell>
          <cell r="M383" t="str">
            <v>Intermediación financiera</v>
          </cell>
          <cell r="N383" t="str">
            <v>Producción Sect. Institucionales</v>
          </cell>
          <cell r="O383" t="str">
            <v>Subvenciones</v>
          </cell>
          <cell r="P383" t="str">
            <v>Instituciones financieras</v>
          </cell>
          <cell r="Q383" t="str">
            <v>9</v>
          </cell>
          <cell r="R383" t="str">
            <v>Servicios Financieros y Empresariales</v>
          </cell>
        </row>
        <row r="384">
          <cell r="A384" t="str">
            <v>CEI</v>
          </cell>
          <cell r="B384" t="str">
            <v>SF</v>
          </cell>
          <cell r="C384">
            <v>3</v>
          </cell>
          <cell r="D384">
            <v>12</v>
          </cell>
          <cell r="E384">
            <v>902</v>
          </cell>
          <cell r="F384" t="str">
            <v>Empleos</v>
          </cell>
          <cell r="H384">
            <v>31</v>
          </cell>
          <cell r="I384" t="str">
            <v>JPT</v>
          </cell>
          <cell r="J384">
            <v>558324.70120866387</v>
          </cell>
          <cell r="K384">
            <v>21</v>
          </cell>
          <cell r="L384" t="str">
            <v>2000</v>
          </cell>
          <cell r="M384" t="str">
            <v>Intermediación financiera</v>
          </cell>
          <cell r="N384" t="str">
            <v>Producción Sect. Institucionales</v>
          </cell>
          <cell r="O384" t="str">
            <v>Excedente de explotación</v>
          </cell>
          <cell r="P384" t="str">
            <v>Instituciones financieras</v>
          </cell>
          <cell r="Q384" t="str">
            <v>9</v>
          </cell>
          <cell r="R384" t="str">
            <v>Servicios Financieros y Empresariales</v>
          </cell>
        </row>
        <row r="385">
          <cell r="A385" t="str">
            <v>CEI</v>
          </cell>
          <cell r="B385" t="str">
            <v>SF</v>
          </cell>
          <cell r="C385">
            <v>3</v>
          </cell>
          <cell r="D385">
            <v>12</v>
          </cell>
          <cell r="E385">
            <v>902</v>
          </cell>
          <cell r="F385" t="str">
            <v>Empleos</v>
          </cell>
          <cell r="H385">
            <v>31</v>
          </cell>
          <cell r="I385" t="str">
            <v>JPT</v>
          </cell>
          <cell r="J385">
            <v>20730.171384625199</v>
          </cell>
          <cell r="K385">
            <v>22</v>
          </cell>
          <cell r="L385" t="str">
            <v>2000</v>
          </cell>
          <cell r="M385" t="str">
            <v>Compañías de seguros</v>
          </cell>
          <cell r="N385" t="str">
            <v>Producción Sect. Institucionales</v>
          </cell>
          <cell r="O385" t="str">
            <v>Excedente de explotación</v>
          </cell>
          <cell r="P385" t="str">
            <v>Instituciones financieras</v>
          </cell>
          <cell r="Q385" t="str">
            <v>9</v>
          </cell>
          <cell r="R385" t="str">
            <v>Servicios Financieros y Empresariales</v>
          </cell>
        </row>
        <row r="386">
          <cell r="A386" t="str">
            <v>CEI</v>
          </cell>
          <cell r="B386" t="str">
            <v>SF</v>
          </cell>
          <cell r="C386">
            <v>3</v>
          </cell>
          <cell r="D386">
            <v>12</v>
          </cell>
          <cell r="E386">
            <v>902</v>
          </cell>
          <cell r="F386" t="str">
            <v>Empleos</v>
          </cell>
          <cell r="H386">
            <v>31</v>
          </cell>
          <cell r="I386" t="str">
            <v>JPT</v>
          </cell>
          <cell r="J386">
            <v>-1432980</v>
          </cell>
          <cell r="K386">
            <v>32</v>
          </cell>
          <cell r="L386" t="str">
            <v>2000</v>
          </cell>
          <cell r="M386" t="str">
            <v>Actividad no especificada</v>
          </cell>
          <cell r="N386" t="str">
            <v>Producción Sect. Institucionales</v>
          </cell>
          <cell r="O386" t="str">
            <v>Excedente de explotación</v>
          </cell>
          <cell r="P386" t="str">
            <v>Instituciones financieras</v>
          </cell>
          <cell r="Q386" t="str">
            <v>13</v>
          </cell>
          <cell r="R386" t="str">
            <v>Actividad no especificada</v>
          </cell>
        </row>
        <row r="387">
          <cell r="A387" t="str">
            <v>CEI</v>
          </cell>
          <cell r="B387" t="str">
            <v>TCP</v>
          </cell>
          <cell r="C387">
            <v>511</v>
          </cell>
          <cell r="D387">
            <v>12</v>
          </cell>
          <cell r="E387">
            <v>11</v>
          </cell>
          <cell r="F387" t="str">
            <v>Recursos</v>
          </cell>
          <cell r="G387">
            <v>32</v>
          </cell>
          <cell r="H387">
            <v>31</v>
          </cell>
          <cell r="I387" t="str">
            <v>JPT</v>
          </cell>
          <cell r="J387">
            <v>156878.86470332</v>
          </cell>
          <cell r="K387">
            <v>2</v>
          </cell>
          <cell r="L387" t="str">
            <v>2000</v>
          </cell>
          <cell r="M387" t="str">
            <v>Pesca Extractiva</v>
          </cell>
          <cell r="N387" t="str">
            <v>Producción Sect. Institucionales</v>
          </cell>
          <cell r="O387" t="str">
            <v>Producción bruta</v>
          </cell>
          <cell r="P387" t="str">
            <v>Hogares</v>
          </cell>
          <cell r="Q387" t="str">
            <v>2</v>
          </cell>
          <cell r="R387" t="str">
            <v>Pesca Extractiva</v>
          </cell>
        </row>
        <row r="388">
          <cell r="A388" t="str">
            <v>CEI</v>
          </cell>
          <cell r="B388" t="str">
            <v>TCP</v>
          </cell>
          <cell r="C388">
            <v>511</v>
          </cell>
          <cell r="D388">
            <v>12</v>
          </cell>
          <cell r="E388">
            <v>11</v>
          </cell>
          <cell r="F388" t="str">
            <v>Recursos</v>
          </cell>
          <cell r="G388">
            <v>32</v>
          </cell>
          <cell r="H388">
            <v>31</v>
          </cell>
          <cell r="I388" t="str">
            <v>JPT</v>
          </cell>
          <cell r="J388">
            <v>4224.44933227</v>
          </cell>
          <cell r="K388">
            <v>5</v>
          </cell>
          <cell r="L388" t="str">
            <v>2000</v>
          </cell>
          <cell r="M388" t="str">
            <v>Resto Minería</v>
          </cell>
          <cell r="N388" t="str">
            <v>Producción Sect. Institucionales</v>
          </cell>
          <cell r="O388" t="str">
            <v>Producción bruta</v>
          </cell>
          <cell r="P388" t="str">
            <v>Hogares</v>
          </cell>
          <cell r="Q388" t="str">
            <v>3</v>
          </cell>
          <cell r="R388" t="str">
            <v>Minería</v>
          </cell>
        </row>
        <row r="389">
          <cell r="A389" t="str">
            <v>CEI</v>
          </cell>
          <cell r="B389" t="str">
            <v>TCP</v>
          </cell>
          <cell r="C389">
            <v>511</v>
          </cell>
          <cell r="D389">
            <v>12</v>
          </cell>
          <cell r="E389">
            <v>11</v>
          </cell>
          <cell r="F389" t="str">
            <v>Recursos</v>
          </cell>
          <cell r="G389">
            <v>32</v>
          </cell>
          <cell r="H389">
            <v>31</v>
          </cell>
          <cell r="I389" t="str">
            <v>JPT</v>
          </cell>
          <cell r="J389">
            <v>83371.2279557</v>
          </cell>
          <cell r="K389">
            <v>6</v>
          </cell>
          <cell r="L389" t="str">
            <v>2000</v>
          </cell>
          <cell r="M389" t="str">
            <v>Industria Alimenticia</v>
          </cell>
          <cell r="N389" t="str">
            <v>Producción Sect. Institucionales</v>
          </cell>
          <cell r="O389" t="str">
            <v>Producción bruta</v>
          </cell>
          <cell r="P389" t="str">
            <v>Hogares</v>
          </cell>
          <cell r="Q389" t="str">
            <v>4</v>
          </cell>
          <cell r="R389" t="str">
            <v>Industria Manufacturera</v>
          </cell>
        </row>
        <row r="390">
          <cell r="A390" t="str">
            <v>CEI</v>
          </cell>
          <cell r="B390" t="str">
            <v>TCP</v>
          </cell>
          <cell r="C390">
            <v>511</v>
          </cell>
          <cell r="D390">
            <v>12</v>
          </cell>
          <cell r="E390">
            <v>11</v>
          </cell>
          <cell r="F390" t="str">
            <v>Recursos</v>
          </cell>
          <cell r="G390">
            <v>32</v>
          </cell>
          <cell r="H390">
            <v>31</v>
          </cell>
          <cell r="I390" t="str">
            <v>JPT</v>
          </cell>
          <cell r="J390">
            <v>68959.272968000005</v>
          </cell>
          <cell r="K390">
            <v>9</v>
          </cell>
          <cell r="L390" t="str">
            <v>2000</v>
          </cell>
          <cell r="M390" t="str">
            <v>Textil, Cuero y Calzado</v>
          </cell>
          <cell r="N390" t="str">
            <v>Producción Sect. Institucionales</v>
          </cell>
          <cell r="O390" t="str">
            <v>Producción bruta</v>
          </cell>
          <cell r="P390" t="str">
            <v>Hogares</v>
          </cell>
          <cell r="Q390" t="str">
            <v>4</v>
          </cell>
          <cell r="R390" t="str">
            <v>Industria Manufacturera</v>
          </cell>
        </row>
        <row r="391">
          <cell r="A391" t="str">
            <v>CEI</v>
          </cell>
          <cell r="B391" t="str">
            <v>TCP</v>
          </cell>
          <cell r="C391">
            <v>511</v>
          </cell>
          <cell r="D391">
            <v>12</v>
          </cell>
          <cell r="E391">
            <v>11</v>
          </cell>
          <cell r="F391" t="str">
            <v>Recursos</v>
          </cell>
          <cell r="G391">
            <v>32</v>
          </cell>
          <cell r="H391">
            <v>31</v>
          </cell>
          <cell r="I391" t="str">
            <v>JPT</v>
          </cell>
          <cell r="J391">
            <v>73367.773730000001</v>
          </cell>
          <cell r="K391">
            <v>10</v>
          </cell>
          <cell r="L391" t="str">
            <v>2000</v>
          </cell>
          <cell r="M391" t="str">
            <v>Madera, Papel, Imprentas y Muebles</v>
          </cell>
          <cell r="N391" t="str">
            <v>Producción Sect. Institucionales</v>
          </cell>
          <cell r="O391" t="str">
            <v>Producción bruta</v>
          </cell>
          <cell r="P391" t="str">
            <v>Hogares</v>
          </cell>
          <cell r="Q391" t="str">
            <v>4</v>
          </cell>
          <cell r="R391" t="str">
            <v>Industria Manufacturera</v>
          </cell>
        </row>
        <row r="392">
          <cell r="A392" t="str">
            <v>CEI</v>
          </cell>
          <cell r="B392" t="str">
            <v>TCP</v>
          </cell>
          <cell r="C392">
            <v>511</v>
          </cell>
          <cell r="D392">
            <v>12</v>
          </cell>
          <cell r="E392">
            <v>11</v>
          </cell>
          <cell r="F392" t="str">
            <v>Recursos</v>
          </cell>
          <cell r="G392">
            <v>32</v>
          </cell>
          <cell r="H392">
            <v>31</v>
          </cell>
          <cell r="I392" t="str">
            <v>JPT</v>
          </cell>
          <cell r="J392">
            <v>10331.726129999999</v>
          </cell>
          <cell r="K392">
            <v>12</v>
          </cell>
          <cell r="L392" t="str">
            <v>2000</v>
          </cell>
          <cell r="M392" t="str">
            <v>Químicos, Caucho y Plástico</v>
          </cell>
          <cell r="N392" t="str">
            <v>Producción Sect. Institucionales</v>
          </cell>
          <cell r="O392" t="str">
            <v>Producción bruta</v>
          </cell>
          <cell r="P392" t="str">
            <v>Hogares</v>
          </cell>
          <cell r="Q392" t="str">
            <v>4</v>
          </cell>
          <cell r="R392" t="str">
            <v>Industria Manufacturera</v>
          </cell>
        </row>
        <row r="393">
          <cell r="A393" t="str">
            <v>CEI</v>
          </cell>
          <cell r="B393" t="str">
            <v>TCP</v>
          </cell>
          <cell r="C393">
            <v>511</v>
          </cell>
          <cell r="D393">
            <v>12</v>
          </cell>
          <cell r="E393">
            <v>11</v>
          </cell>
          <cell r="F393" t="str">
            <v>Recursos</v>
          </cell>
          <cell r="G393">
            <v>32</v>
          </cell>
          <cell r="H393">
            <v>31</v>
          </cell>
          <cell r="I393" t="str">
            <v>JPT</v>
          </cell>
          <cell r="J393">
            <v>30288.283380000001</v>
          </cell>
          <cell r="K393">
            <v>13</v>
          </cell>
          <cell r="L393" t="str">
            <v>2000</v>
          </cell>
          <cell r="M393" t="str">
            <v>Vidrio y Otros Minerales</v>
          </cell>
          <cell r="N393" t="str">
            <v>Producción Sect. Institucionales</v>
          </cell>
          <cell r="O393" t="str">
            <v>Producción bruta</v>
          </cell>
          <cell r="P393" t="str">
            <v>Hogares</v>
          </cell>
          <cell r="Q393" t="str">
            <v>4</v>
          </cell>
          <cell r="R393" t="str">
            <v>Industria Manufacturera</v>
          </cell>
        </row>
        <row r="394">
          <cell r="A394" t="str">
            <v>CEI</v>
          </cell>
          <cell r="B394" t="str">
            <v>TCP</v>
          </cell>
          <cell r="C394">
            <v>511</v>
          </cell>
          <cell r="D394">
            <v>12</v>
          </cell>
          <cell r="E394">
            <v>11</v>
          </cell>
          <cell r="F394" t="str">
            <v>Recursos</v>
          </cell>
          <cell r="G394">
            <v>32</v>
          </cell>
          <cell r="H394">
            <v>31</v>
          </cell>
          <cell r="I394" t="str">
            <v>JPT</v>
          </cell>
          <cell r="J394">
            <v>57161.099771900001</v>
          </cell>
          <cell r="K394">
            <v>14</v>
          </cell>
          <cell r="L394" t="str">
            <v>2000</v>
          </cell>
          <cell r="M394" t="str">
            <v>Otras Manufactureras</v>
          </cell>
          <cell r="N394" t="str">
            <v>Producción Sect. Institucionales</v>
          </cell>
          <cell r="O394" t="str">
            <v>Producción bruta</v>
          </cell>
          <cell r="P394" t="str">
            <v>Hogares</v>
          </cell>
          <cell r="Q394" t="str">
            <v>4</v>
          </cell>
          <cell r="R394" t="str">
            <v>Industria Manufacturera</v>
          </cell>
        </row>
        <row r="395">
          <cell r="A395" t="str">
            <v>CEI</v>
          </cell>
          <cell r="B395" t="str">
            <v>TCP</v>
          </cell>
          <cell r="C395">
            <v>511</v>
          </cell>
          <cell r="D395">
            <v>12</v>
          </cell>
          <cell r="E395">
            <v>11</v>
          </cell>
          <cell r="F395" t="str">
            <v>Recursos</v>
          </cell>
          <cell r="G395">
            <v>32</v>
          </cell>
          <cell r="H395">
            <v>31</v>
          </cell>
          <cell r="I395" t="str">
            <v>JPT</v>
          </cell>
          <cell r="J395">
            <v>188272.4339</v>
          </cell>
          <cell r="K395">
            <v>16</v>
          </cell>
          <cell r="L395" t="str">
            <v>2000</v>
          </cell>
          <cell r="M395" t="str">
            <v>Construcción</v>
          </cell>
          <cell r="N395" t="str">
            <v>Producción Sect. Institucionales</v>
          </cell>
          <cell r="O395" t="str">
            <v>Producción bruta</v>
          </cell>
          <cell r="P395" t="str">
            <v>Hogares</v>
          </cell>
          <cell r="Q395" t="str">
            <v>6</v>
          </cell>
          <cell r="R395" t="str">
            <v>Construcción</v>
          </cell>
        </row>
        <row r="396">
          <cell r="A396" t="str">
            <v>CEI</v>
          </cell>
          <cell r="B396" t="str">
            <v>TCP</v>
          </cell>
          <cell r="C396">
            <v>511</v>
          </cell>
          <cell r="D396">
            <v>12</v>
          </cell>
          <cell r="E396">
            <v>11</v>
          </cell>
          <cell r="F396" t="str">
            <v>Recursos</v>
          </cell>
          <cell r="G396">
            <v>32</v>
          </cell>
          <cell r="H396">
            <v>31</v>
          </cell>
          <cell r="I396" t="str">
            <v>JPT</v>
          </cell>
          <cell r="J396">
            <v>666273.69754447194</v>
          </cell>
          <cell r="K396">
            <v>17</v>
          </cell>
          <cell r="L396" t="str">
            <v>2000</v>
          </cell>
          <cell r="M396" t="str">
            <v>Comercio</v>
          </cell>
          <cell r="N396" t="str">
            <v>Producción Sect. Institucionales</v>
          </cell>
          <cell r="O396" t="str">
            <v>Producción bruta</v>
          </cell>
          <cell r="P396" t="str">
            <v>Hogares</v>
          </cell>
          <cell r="Q396" t="str">
            <v>7</v>
          </cell>
          <cell r="R396" t="str">
            <v>Comercio, Hoteles y Restaurantes</v>
          </cell>
        </row>
        <row r="397">
          <cell r="A397" t="str">
            <v>CEI</v>
          </cell>
          <cell r="B397" t="str">
            <v>TCP</v>
          </cell>
          <cell r="C397">
            <v>511</v>
          </cell>
          <cell r="D397">
            <v>12</v>
          </cell>
          <cell r="E397">
            <v>11</v>
          </cell>
          <cell r="F397" t="str">
            <v>Recursos</v>
          </cell>
          <cell r="G397">
            <v>32</v>
          </cell>
          <cell r="H397">
            <v>31</v>
          </cell>
          <cell r="I397" t="str">
            <v>JPT</v>
          </cell>
          <cell r="J397">
            <v>120479.25169</v>
          </cell>
          <cell r="K397">
            <v>18</v>
          </cell>
          <cell r="L397" t="str">
            <v>2000</v>
          </cell>
          <cell r="M397" t="str">
            <v>Hoteles y Restaurantes</v>
          </cell>
          <cell r="N397" t="str">
            <v>Producción Sect. Institucionales</v>
          </cell>
          <cell r="O397" t="str">
            <v>Producción bruta</v>
          </cell>
          <cell r="P397" t="str">
            <v>Hogares</v>
          </cell>
          <cell r="Q397" t="str">
            <v>7</v>
          </cell>
          <cell r="R397" t="str">
            <v>Comercio, Hoteles y Restaurantes</v>
          </cell>
        </row>
        <row r="398">
          <cell r="A398" t="str">
            <v>CEI</v>
          </cell>
          <cell r="B398" t="str">
            <v>TCP</v>
          </cell>
          <cell r="C398">
            <v>511</v>
          </cell>
          <cell r="D398">
            <v>12</v>
          </cell>
          <cell r="E398">
            <v>11</v>
          </cell>
          <cell r="F398" t="str">
            <v>Recursos</v>
          </cell>
          <cell r="G398">
            <v>32</v>
          </cell>
          <cell r="H398">
            <v>31</v>
          </cell>
          <cell r="I398" t="str">
            <v>JPT</v>
          </cell>
          <cell r="J398">
            <v>258084.7702</v>
          </cell>
          <cell r="K398">
            <v>19</v>
          </cell>
          <cell r="L398" t="str">
            <v>2000</v>
          </cell>
          <cell r="M398" t="str">
            <v>Transportes</v>
          </cell>
          <cell r="N398" t="str">
            <v>Producción Sect. Institucionales</v>
          </cell>
          <cell r="O398" t="str">
            <v>Producción bruta</v>
          </cell>
          <cell r="P398" t="str">
            <v>Hogares</v>
          </cell>
          <cell r="Q398" t="str">
            <v>8</v>
          </cell>
          <cell r="R398" t="str">
            <v>Transporte y Comunicaciones</v>
          </cell>
        </row>
        <row r="399">
          <cell r="A399" t="str">
            <v>CEI</v>
          </cell>
          <cell r="B399" t="str">
            <v>TCP</v>
          </cell>
          <cell r="C399">
            <v>511</v>
          </cell>
          <cell r="D399">
            <v>12</v>
          </cell>
          <cell r="E399">
            <v>11</v>
          </cell>
          <cell r="F399" t="str">
            <v>Recursos</v>
          </cell>
          <cell r="G399">
            <v>32</v>
          </cell>
          <cell r="H399">
            <v>31</v>
          </cell>
          <cell r="I399" t="str">
            <v>JPT</v>
          </cell>
          <cell r="J399">
            <v>10883.043879999999</v>
          </cell>
          <cell r="K399">
            <v>20</v>
          </cell>
          <cell r="L399" t="str">
            <v>2000</v>
          </cell>
          <cell r="M399" t="str">
            <v>Comunicaciones</v>
          </cell>
          <cell r="N399" t="str">
            <v>Producción Sect. Institucionales</v>
          </cell>
          <cell r="O399" t="str">
            <v>Producción bruta</v>
          </cell>
          <cell r="P399" t="str">
            <v>Hogares</v>
          </cell>
          <cell r="Q399" t="str">
            <v>8</v>
          </cell>
          <cell r="R399" t="str">
            <v>Transporte y Comunicaciones</v>
          </cell>
        </row>
        <row r="400">
          <cell r="A400" t="str">
            <v>CEI</v>
          </cell>
          <cell r="B400" t="str">
            <v>TCP</v>
          </cell>
          <cell r="C400">
            <v>511</v>
          </cell>
          <cell r="D400">
            <v>12</v>
          </cell>
          <cell r="E400">
            <v>11</v>
          </cell>
          <cell r="F400" t="str">
            <v>Recursos</v>
          </cell>
          <cell r="G400">
            <v>32</v>
          </cell>
          <cell r="H400">
            <v>31</v>
          </cell>
          <cell r="I400" t="str">
            <v>JPT</v>
          </cell>
          <cell r="J400">
            <v>19943.331368976</v>
          </cell>
          <cell r="K400">
            <v>22</v>
          </cell>
          <cell r="L400" t="str">
            <v>2000</v>
          </cell>
          <cell r="M400" t="str">
            <v>Compañías de seguros</v>
          </cell>
          <cell r="N400" t="str">
            <v>Producción Sect. Institucionales</v>
          </cell>
          <cell r="O400" t="str">
            <v>Producción bruta</v>
          </cell>
          <cell r="P400" t="str">
            <v>Hogares</v>
          </cell>
          <cell r="Q400" t="str">
            <v>9</v>
          </cell>
          <cell r="R400" t="str">
            <v>Servicios Financieros y Empresariales</v>
          </cell>
        </row>
        <row r="401">
          <cell r="A401" t="str">
            <v>CEI</v>
          </cell>
          <cell r="B401" t="str">
            <v>TCP</v>
          </cell>
          <cell r="C401">
            <v>511</v>
          </cell>
          <cell r="D401">
            <v>12</v>
          </cell>
          <cell r="E401">
            <v>11</v>
          </cell>
          <cell r="F401" t="str">
            <v>Recursos</v>
          </cell>
          <cell r="G401">
            <v>32</v>
          </cell>
          <cell r="H401">
            <v>31</v>
          </cell>
          <cell r="I401" t="str">
            <v>JPT</v>
          </cell>
          <cell r="J401">
            <v>26839.110690000001</v>
          </cell>
          <cell r="K401">
            <v>23</v>
          </cell>
          <cell r="L401" t="str">
            <v>2000</v>
          </cell>
          <cell r="M401" t="str">
            <v>Actividades inmobiliarias</v>
          </cell>
          <cell r="N401" t="str">
            <v>Producción Sect. Institucionales</v>
          </cell>
          <cell r="O401" t="str">
            <v>Producción bruta</v>
          </cell>
          <cell r="P401" t="str">
            <v>Hogares</v>
          </cell>
          <cell r="Q401" t="str">
            <v>9</v>
          </cell>
          <cell r="R401" t="str">
            <v>Servicios Financieros y Empresariales</v>
          </cell>
        </row>
        <row r="402">
          <cell r="A402" t="str">
            <v>CEI</v>
          </cell>
          <cell r="B402" t="str">
            <v>TCP</v>
          </cell>
          <cell r="C402">
            <v>511</v>
          </cell>
          <cell r="D402">
            <v>12</v>
          </cell>
          <cell r="E402">
            <v>11</v>
          </cell>
          <cell r="F402" t="str">
            <v>Recursos</v>
          </cell>
          <cell r="G402">
            <v>32</v>
          </cell>
          <cell r="H402">
            <v>31</v>
          </cell>
          <cell r="I402" t="str">
            <v>JPT</v>
          </cell>
          <cell r="J402">
            <v>302218.20631816197</v>
          </cell>
          <cell r="K402">
            <v>24</v>
          </cell>
          <cell r="L402" t="str">
            <v>2000</v>
          </cell>
          <cell r="M402" t="str">
            <v>Activ. de Ss. Empresariales</v>
          </cell>
          <cell r="N402" t="str">
            <v>Producción Sect. Institucionales</v>
          </cell>
          <cell r="O402" t="str">
            <v>Producción bruta</v>
          </cell>
          <cell r="P402" t="str">
            <v>Hogares</v>
          </cell>
          <cell r="Q402" t="str">
            <v>9</v>
          </cell>
          <cell r="R402" t="str">
            <v>Servicios Financieros y Empresariales</v>
          </cell>
        </row>
        <row r="403">
          <cell r="A403" t="str">
            <v>CEI</v>
          </cell>
          <cell r="B403" t="str">
            <v>TCP</v>
          </cell>
          <cell r="C403">
            <v>511</v>
          </cell>
          <cell r="D403">
            <v>12</v>
          </cell>
          <cell r="E403">
            <v>11</v>
          </cell>
          <cell r="F403" t="str">
            <v>Recursos</v>
          </cell>
          <cell r="G403">
            <v>32</v>
          </cell>
          <cell r="H403">
            <v>31</v>
          </cell>
          <cell r="I403" t="str">
            <v>JPT</v>
          </cell>
          <cell r="J403">
            <v>3962.1881349999999</v>
          </cell>
          <cell r="K403">
            <v>28</v>
          </cell>
          <cell r="L403" t="str">
            <v>2000</v>
          </cell>
          <cell r="M403" t="str">
            <v>Educación privada</v>
          </cell>
          <cell r="N403" t="str">
            <v>Producción Sect. Institucionales</v>
          </cell>
          <cell r="O403" t="str">
            <v>Producción bruta</v>
          </cell>
          <cell r="P403" t="str">
            <v>Hogares</v>
          </cell>
          <cell r="Q403" t="str">
            <v>11</v>
          </cell>
          <cell r="R403" t="str">
            <v>Servicios Sociales y Personales</v>
          </cell>
        </row>
        <row r="404">
          <cell r="A404" t="str">
            <v>CEI</v>
          </cell>
          <cell r="B404" t="str">
            <v>TCP</v>
          </cell>
          <cell r="C404">
            <v>511</v>
          </cell>
          <cell r="D404">
            <v>12</v>
          </cell>
          <cell r="E404">
            <v>11</v>
          </cell>
          <cell r="F404" t="str">
            <v>Recursos</v>
          </cell>
          <cell r="G404">
            <v>32</v>
          </cell>
          <cell r="H404">
            <v>31</v>
          </cell>
          <cell r="I404" t="str">
            <v>JPT</v>
          </cell>
          <cell r="J404">
            <v>53310.57561</v>
          </cell>
          <cell r="K404">
            <v>30</v>
          </cell>
          <cell r="L404" t="str">
            <v>2000</v>
          </cell>
          <cell r="M404" t="str">
            <v>Salud privada</v>
          </cell>
          <cell r="N404" t="str">
            <v>Producción Sect. Institucionales</v>
          </cell>
          <cell r="O404" t="str">
            <v>Producción bruta</v>
          </cell>
          <cell r="P404" t="str">
            <v>Hogares</v>
          </cell>
          <cell r="Q404" t="str">
            <v>11</v>
          </cell>
          <cell r="R404" t="str">
            <v>Servicios Sociales y Personales</v>
          </cell>
        </row>
        <row r="405">
          <cell r="A405" t="str">
            <v>CEI</v>
          </cell>
          <cell r="B405" t="str">
            <v>TCP</v>
          </cell>
          <cell r="C405">
            <v>511</v>
          </cell>
          <cell r="D405">
            <v>12</v>
          </cell>
          <cell r="E405">
            <v>11</v>
          </cell>
          <cell r="F405" t="str">
            <v>Recursos</v>
          </cell>
          <cell r="G405">
            <v>32</v>
          </cell>
          <cell r="H405">
            <v>31</v>
          </cell>
          <cell r="I405" t="str">
            <v>JPT</v>
          </cell>
          <cell r="J405">
            <v>231272.22377000001</v>
          </cell>
          <cell r="K405">
            <v>31</v>
          </cell>
          <cell r="L405" t="str">
            <v>2000</v>
          </cell>
          <cell r="M405" t="str">
            <v>Esparcimiento y Ss. Diversos</v>
          </cell>
          <cell r="N405" t="str">
            <v>Producción Sect. Institucionales</v>
          </cell>
          <cell r="O405" t="str">
            <v>Producción bruta</v>
          </cell>
          <cell r="P405" t="str">
            <v>Hogares</v>
          </cell>
          <cell r="Q405" t="str">
            <v>11</v>
          </cell>
          <cell r="R405" t="str">
            <v>Servicios Sociales y Personales</v>
          </cell>
        </row>
        <row r="406">
          <cell r="A406" t="str">
            <v>CEI</v>
          </cell>
          <cell r="B406" t="str">
            <v>TCP</v>
          </cell>
          <cell r="C406">
            <v>511</v>
          </cell>
          <cell r="D406">
            <v>12</v>
          </cell>
          <cell r="E406">
            <v>21</v>
          </cell>
          <cell r="F406" t="str">
            <v>Empleos</v>
          </cell>
          <cell r="G406">
            <v>6111</v>
          </cell>
          <cell r="H406">
            <v>31</v>
          </cell>
          <cell r="I406" t="str">
            <v>JPT</v>
          </cell>
          <cell r="J406">
            <v>50901.388181378097</v>
          </cell>
          <cell r="K406">
            <v>2</v>
          </cell>
          <cell r="L406" t="str">
            <v>2000</v>
          </cell>
          <cell r="M406" t="str">
            <v>Pesca Extractiva</v>
          </cell>
          <cell r="N406" t="str">
            <v>Producción Sect. Institucionales</v>
          </cell>
          <cell r="O406" t="str">
            <v>Consumo intermedio</v>
          </cell>
          <cell r="P406" t="str">
            <v>Hogares</v>
          </cell>
          <cell r="Q406" t="str">
            <v>2</v>
          </cell>
          <cell r="R406" t="str">
            <v>Pesca Extractiva</v>
          </cell>
        </row>
        <row r="407">
          <cell r="A407" t="str">
            <v>CEI</v>
          </cell>
          <cell r="B407" t="str">
            <v>TCP</v>
          </cell>
          <cell r="C407">
            <v>511</v>
          </cell>
          <cell r="D407">
            <v>12</v>
          </cell>
          <cell r="E407">
            <v>21</v>
          </cell>
          <cell r="F407" t="str">
            <v>Empleos</v>
          </cell>
          <cell r="G407">
            <v>6111</v>
          </cell>
          <cell r="H407">
            <v>31</v>
          </cell>
          <cell r="I407" t="str">
            <v>JPT</v>
          </cell>
          <cell r="J407">
            <v>2480.1383287570002</v>
          </cell>
          <cell r="K407">
            <v>5</v>
          </cell>
          <cell r="L407" t="str">
            <v>2000</v>
          </cell>
          <cell r="M407" t="str">
            <v>Resto Minería</v>
          </cell>
          <cell r="N407" t="str">
            <v>Producción Sect. Institucionales</v>
          </cell>
          <cell r="O407" t="str">
            <v>Consumo intermedio</v>
          </cell>
          <cell r="P407" t="str">
            <v>Hogares</v>
          </cell>
          <cell r="Q407" t="str">
            <v>3</v>
          </cell>
          <cell r="R407" t="str">
            <v>Minería</v>
          </cell>
        </row>
        <row r="408">
          <cell r="A408" t="str">
            <v>CEI</v>
          </cell>
          <cell r="B408" t="str">
            <v>TCP</v>
          </cell>
          <cell r="C408">
            <v>511</v>
          </cell>
          <cell r="D408">
            <v>12</v>
          </cell>
          <cell r="E408">
            <v>21</v>
          </cell>
          <cell r="F408" t="str">
            <v>Empleos</v>
          </cell>
          <cell r="G408">
            <v>6111</v>
          </cell>
          <cell r="H408">
            <v>31</v>
          </cell>
          <cell r="I408" t="str">
            <v>JPT</v>
          </cell>
          <cell r="J408">
            <v>57019.65060126</v>
          </cell>
          <cell r="K408">
            <v>6</v>
          </cell>
          <cell r="L408" t="str">
            <v>2000</v>
          </cell>
          <cell r="M408" t="str">
            <v>Industria Alimenticia</v>
          </cell>
          <cell r="N408" t="str">
            <v>Producción Sect. Institucionales</v>
          </cell>
          <cell r="O408" t="str">
            <v>Consumo intermedio</v>
          </cell>
          <cell r="P408" t="str">
            <v>Hogares</v>
          </cell>
          <cell r="Q408" t="str">
            <v>4</v>
          </cell>
          <cell r="R408" t="str">
            <v>Industria Manufacturera</v>
          </cell>
        </row>
        <row r="409">
          <cell r="A409" t="str">
            <v>CEI</v>
          </cell>
          <cell r="B409" t="str">
            <v>TCP</v>
          </cell>
          <cell r="C409">
            <v>511</v>
          </cell>
          <cell r="D409">
            <v>12</v>
          </cell>
          <cell r="E409">
            <v>21</v>
          </cell>
          <cell r="F409" t="str">
            <v>Empleos</v>
          </cell>
          <cell r="G409">
            <v>6111</v>
          </cell>
          <cell r="H409">
            <v>31</v>
          </cell>
          <cell r="I409" t="str">
            <v>JPT</v>
          </cell>
          <cell r="J409">
            <v>15429.289837</v>
          </cell>
          <cell r="K409">
            <v>9</v>
          </cell>
          <cell r="L409" t="str">
            <v>2000</v>
          </cell>
          <cell r="M409" t="str">
            <v>Textil, Cuero y Calzado</v>
          </cell>
          <cell r="N409" t="str">
            <v>Producción Sect. Institucionales</v>
          </cell>
          <cell r="O409" t="str">
            <v>Consumo intermedio</v>
          </cell>
          <cell r="P409" t="str">
            <v>Hogares</v>
          </cell>
          <cell r="Q409" t="str">
            <v>4</v>
          </cell>
          <cell r="R409" t="str">
            <v>Industria Manufacturera</v>
          </cell>
        </row>
        <row r="410">
          <cell r="A410" t="str">
            <v>CEI</v>
          </cell>
          <cell r="B410" t="str">
            <v>TCP</v>
          </cell>
          <cell r="C410">
            <v>511</v>
          </cell>
          <cell r="D410">
            <v>12</v>
          </cell>
          <cell r="E410">
            <v>21</v>
          </cell>
          <cell r="F410" t="str">
            <v>Empleos</v>
          </cell>
          <cell r="G410">
            <v>6111</v>
          </cell>
          <cell r="H410">
            <v>31</v>
          </cell>
          <cell r="I410" t="str">
            <v>JPT</v>
          </cell>
          <cell r="J410">
            <v>24532.244334999999</v>
          </cell>
          <cell r="K410">
            <v>10</v>
          </cell>
          <cell r="L410" t="str">
            <v>2000</v>
          </cell>
          <cell r="M410" t="str">
            <v>Madera, Papel, Imprentas y Muebles</v>
          </cell>
          <cell r="N410" t="str">
            <v>Producción Sect. Institucionales</v>
          </cell>
          <cell r="O410" t="str">
            <v>Consumo intermedio</v>
          </cell>
          <cell r="P410" t="str">
            <v>Hogares</v>
          </cell>
          <cell r="Q410" t="str">
            <v>4</v>
          </cell>
          <cell r="R410" t="str">
            <v>Industria Manufacturera</v>
          </cell>
        </row>
        <row r="411">
          <cell r="A411" t="str">
            <v>CEI</v>
          </cell>
          <cell r="B411" t="str">
            <v>TCP</v>
          </cell>
          <cell r="C411">
            <v>511</v>
          </cell>
          <cell r="D411">
            <v>12</v>
          </cell>
          <cell r="E411">
            <v>21</v>
          </cell>
          <cell r="F411" t="str">
            <v>Empleos</v>
          </cell>
          <cell r="G411">
            <v>6111</v>
          </cell>
          <cell r="H411">
            <v>31</v>
          </cell>
          <cell r="I411" t="str">
            <v>JPT</v>
          </cell>
          <cell r="J411">
            <v>6515.1864949999999</v>
          </cell>
          <cell r="K411">
            <v>12</v>
          </cell>
          <cell r="L411" t="str">
            <v>2000</v>
          </cell>
          <cell r="M411" t="str">
            <v>Químicos, Caucho y Plástico</v>
          </cell>
          <cell r="N411" t="str">
            <v>Producción Sect. Institucionales</v>
          </cell>
          <cell r="O411" t="str">
            <v>Consumo intermedio</v>
          </cell>
          <cell r="P411" t="str">
            <v>Hogares</v>
          </cell>
          <cell r="Q411" t="str">
            <v>4</v>
          </cell>
          <cell r="R411" t="str">
            <v>Industria Manufacturera</v>
          </cell>
        </row>
        <row r="412">
          <cell r="A412" t="str">
            <v>CEI</v>
          </cell>
          <cell r="B412" t="str">
            <v>TCP</v>
          </cell>
          <cell r="C412">
            <v>511</v>
          </cell>
          <cell r="D412">
            <v>12</v>
          </cell>
          <cell r="E412">
            <v>21</v>
          </cell>
          <cell r="F412" t="str">
            <v>Empleos</v>
          </cell>
          <cell r="G412">
            <v>6111</v>
          </cell>
          <cell r="H412">
            <v>31</v>
          </cell>
          <cell r="I412" t="str">
            <v>JPT</v>
          </cell>
          <cell r="J412">
            <v>14683.370070000001</v>
          </cell>
          <cell r="K412">
            <v>13</v>
          </cell>
          <cell r="L412" t="str">
            <v>2000</v>
          </cell>
          <cell r="M412" t="str">
            <v>Vidrio y Otros Minerales</v>
          </cell>
          <cell r="N412" t="str">
            <v>Producción Sect. Institucionales</v>
          </cell>
          <cell r="O412" t="str">
            <v>Consumo intermedio</v>
          </cell>
          <cell r="P412" t="str">
            <v>Hogares</v>
          </cell>
          <cell r="Q412" t="str">
            <v>4</v>
          </cell>
          <cell r="R412" t="str">
            <v>Industria Manufacturera</v>
          </cell>
        </row>
        <row r="413">
          <cell r="A413" t="str">
            <v>CEI</v>
          </cell>
          <cell r="B413" t="str">
            <v>TCP</v>
          </cell>
          <cell r="C413">
            <v>511</v>
          </cell>
          <cell r="D413">
            <v>12</v>
          </cell>
          <cell r="E413">
            <v>21</v>
          </cell>
          <cell r="F413" t="str">
            <v>Empleos</v>
          </cell>
          <cell r="G413">
            <v>6111</v>
          </cell>
          <cell r="H413">
            <v>31</v>
          </cell>
          <cell r="I413" t="str">
            <v>JPT</v>
          </cell>
          <cell r="J413">
            <v>23575.037035500001</v>
          </cell>
          <cell r="K413">
            <v>14</v>
          </cell>
          <cell r="L413" t="str">
            <v>2000</v>
          </cell>
          <cell r="M413" t="str">
            <v>Otras Manufactureras</v>
          </cell>
          <cell r="N413" t="str">
            <v>Producción Sect. Institucionales</v>
          </cell>
          <cell r="O413" t="str">
            <v>Consumo intermedio</v>
          </cell>
          <cell r="P413" t="str">
            <v>Hogares</v>
          </cell>
          <cell r="Q413" t="str">
            <v>4</v>
          </cell>
          <cell r="R413" t="str">
            <v>Industria Manufacturera</v>
          </cell>
        </row>
        <row r="414">
          <cell r="A414" t="str">
            <v>CEI</v>
          </cell>
          <cell r="B414" t="str">
            <v>TCP</v>
          </cell>
          <cell r="C414">
            <v>511</v>
          </cell>
          <cell r="D414">
            <v>12</v>
          </cell>
          <cell r="E414">
            <v>21</v>
          </cell>
          <cell r="F414" t="str">
            <v>Empleos</v>
          </cell>
          <cell r="G414">
            <v>6111</v>
          </cell>
          <cell r="H414">
            <v>31</v>
          </cell>
          <cell r="I414" t="str">
            <v>JPT</v>
          </cell>
          <cell r="J414">
            <v>23268.707289999998</v>
          </cell>
          <cell r="K414">
            <v>16</v>
          </cell>
          <cell r="L414" t="str">
            <v>2000</v>
          </cell>
          <cell r="M414" t="str">
            <v>Construcción</v>
          </cell>
          <cell r="N414" t="str">
            <v>Producción Sect. Institucionales</v>
          </cell>
          <cell r="O414" t="str">
            <v>Consumo intermedio</v>
          </cell>
          <cell r="P414" t="str">
            <v>Hogares</v>
          </cell>
          <cell r="Q414" t="str">
            <v>6</v>
          </cell>
          <cell r="R414" t="str">
            <v>Construcción</v>
          </cell>
        </row>
        <row r="415">
          <cell r="A415" t="str">
            <v>CEI</v>
          </cell>
          <cell r="B415" t="str">
            <v>TCP</v>
          </cell>
          <cell r="C415">
            <v>511</v>
          </cell>
          <cell r="D415">
            <v>12</v>
          </cell>
          <cell r="E415">
            <v>21</v>
          </cell>
          <cell r="F415" t="str">
            <v>Empleos</v>
          </cell>
          <cell r="G415">
            <v>6111</v>
          </cell>
          <cell r="H415">
            <v>31</v>
          </cell>
          <cell r="I415" t="str">
            <v>JPT</v>
          </cell>
          <cell r="J415">
            <v>306814.83720000001</v>
          </cell>
          <cell r="K415">
            <v>17</v>
          </cell>
          <cell r="L415" t="str">
            <v>2000</v>
          </cell>
          <cell r="M415" t="str">
            <v>Comercio</v>
          </cell>
          <cell r="N415" t="str">
            <v>Producción Sect. Institucionales</v>
          </cell>
          <cell r="O415" t="str">
            <v>Consumo intermedio</v>
          </cell>
          <cell r="P415" t="str">
            <v>Hogares</v>
          </cell>
          <cell r="Q415" t="str">
            <v>7</v>
          </cell>
          <cell r="R415" t="str">
            <v>Comercio, Hoteles y Restaurantes</v>
          </cell>
        </row>
        <row r="416">
          <cell r="A416" t="str">
            <v>CEI</v>
          </cell>
          <cell r="B416" t="str">
            <v>TCP</v>
          </cell>
          <cell r="C416">
            <v>511</v>
          </cell>
          <cell r="D416">
            <v>12</v>
          </cell>
          <cell r="E416">
            <v>21</v>
          </cell>
          <cell r="F416" t="str">
            <v>Empleos</v>
          </cell>
          <cell r="G416">
            <v>6111</v>
          </cell>
          <cell r="H416">
            <v>31</v>
          </cell>
          <cell r="I416" t="str">
            <v>JPT</v>
          </cell>
          <cell r="J416">
            <v>33125.197389000001</v>
          </cell>
          <cell r="K416">
            <v>18</v>
          </cell>
          <cell r="L416" t="str">
            <v>2000</v>
          </cell>
          <cell r="M416" t="str">
            <v>Hoteles y Restaurantes</v>
          </cell>
          <cell r="N416" t="str">
            <v>Producción Sect. Institucionales</v>
          </cell>
          <cell r="O416" t="str">
            <v>Consumo intermedio</v>
          </cell>
          <cell r="P416" t="str">
            <v>Hogares</v>
          </cell>
          <cell r="Q416" t="str">
            <v>7</v>
          </cell>
          <cell r="R416" t="str">
            <v>Comercio, Hoteles y Restaurantes</v>
          </cell>
        </row>
        <row r="417">
          <cell r="A417" t="str">
            <v>CEI</v>
          </cell>
          <cell r="B417" t="str">
            <v>TCP</v>
          </cell>
          <cell r="C417">
            <v>511</v>
          </cell>
          <cell r="D417">
            <v>12</v>
          </cell>
          <cell r="E417">
            <v>21</v>
          </cell>
          <cell r="F417" t="str">
            <v>Empleos</v>
          </cell>
          <cell r="G417">
            <v>6111</v>
          </cell>
          <cell r="H417">
            <v>31</v>
          </cell>
          <cell r="I417" t="str">
            <v>JPT</v>
          </cell>
          <cell r="J417">
            <v>104293.7029927</v>
          </cell>
          <cell r="K417">
            <v>19</v>
          </cell>
          <cell r="L417" t="str">
            <v>2000</v>
          </cell>
          <cell r="M417" t="str">
            <v>Transportes</v>
          </cell>
          <cell r="N417" t="str">
            <v>Producción Sect. Institucionales</v>
          </cell>
          <cell r="O417" t="str">
            <v>Consumo intermedio</v>
          </cell>
          <cell r="P417" t="str">
            <v>Hogares</v>
          </cell>
          <cell r="Q417" t="str">
            <v>8</v>
          </cell>
          <cell r="R417" t="str">
            <v>Transporte y Comunicaciones</v>
          </cell>
        </row>
        <row r="418">
          <cell r="A418" t="str">
            <v>CEI</v>
          </cell>
          <cell r="B418" t="str">
            <v>TCP</v>
          </cell>
          <cell r="C418">
            <v>511</v>
          </cell>
          <cell r="D418">
            <v>12</v>
          </cell>
          <cell r="E418">
            <v>21</v>
          </cell>
          <cell r="F418" t="str">
            <v>Empleos</v>
          </cell>
          <cell r="G418">
            <v>6111</v>
          </cell>
          <cell r="H418">
            <v>31</v>
          </cell>
          <cell r="I418" t="str">
            <v>JPT</v>
          </cell>
          <cell r="J418">
            <v>4301.6619760000003</v>
          </cell>
          <cell r="K418">
            <v>20</v>
          </cell>
          <cell r="L418" t="str">
            <v>2000</v>
          </cell>
          <cell r="M418" t="str">
            <v>Comunicaciones</v>
          </cell>
          <cell r="N418" t="str">
            <v>Producción Sect. Institucionales</v>
          </cell>
          <cell r="O418" t="str">
            <v>Consumo intermedio</v>
          </cell>
          <cell r="P418" t="str">
            <v>Hogares</v>
          </cell>
          <cell r="Q418" t="str">
            <v>8</v>
          </cell>
          <cell r="R418" t="str">
            <v>Transporte y Comunicaciones</v>
          </cell>
        </row>
        <row r="419">
          <cell r="A419" t="str">
            <v>CEI</v>
          </cell>
          <cell r="B419" t="str">
            <v>TCP</v>
          </cell>
          <cell r="C419">
            <v>511</v>
          </cell>
          <cell r="D419">
            <v>12</v>
          </cell>
          <cell r="E419">
            <v>21</v>
          </cell>
          <cell r="F419" t="str">
            <v>Empleos</v>
          </cell>
          <cell r="G419">
            <v>6111</v>
          </cell>
          <cell r="H419">
            <v>31</v>
          </cell>
          <cell r="I419" t="str">
            <v>JPT</v>
          </cell>
          <cell r="J419">
            <v>5288.3581180000001</v>
          </cell>
          <cell r="K419">
            <v>23</v>
          </cell>
          <cell r="L419" t="str">
            <v>2000</v>
          </cell>
          <cell r="M419" t="str">
            <v>Actividades inmobiliarias</v>
          </cell>
          <cell r="N419" t="str">
            <v>Producción Sect. Institucionales</v>
          </cell>
          <cell r="O419" t="str">
            <v>Consumo intermedio</v>
          </cell>
          <cell r="P419" t="str">
            <v>Hogares</v>
          </cell>
          <cell r="Q419" t="str">
            <v>9</v>
          </cell>
          <cell r="R419" t="str">
            <v>Servicios Financieros y Empresariales</v>
          </cell>
        </row>
        <row r="420">
          <cell r="A420" t="str">
            <v>CEI</v>
          </cell>
          <cell r="B420" t="str">
            <v>TCP</v>
          </cell>
          <cell r="C420">
            <v>511</v>
          </cell>
          <cell r="D420">
            <v>12</v>
          </cell>
          <cell r="E420">
            <v>21</v>
          </cell>
          <cell r="F420" t="str">
            <v>Empleos</v>
          </cell>
          <cell r="G420">
            <v>6111</v>
          </cell>
          <cell r="H420">
            <v>31</v>
          </cell>
          <cell r="I420" t="str">
            <v>JPT</v>
          </cell>
          <cell r="J420">
            <v>84200.445441999997</v>
          </cell>
          <cell r="K420">
            <v>24</v>
          </cell>
          <cell r="L420" t="str">
            <v>2000</v>
          </cell>
          <cell r="M420" t="str">
            <v>Activ. de Ss. Empresariales</v>
          </cell>
          <cell r="N420" t="str">
            <v>Producción Sect. Institucionales</v>
          </cell>
          <cell r="O420" t="str">
            <v>Consumo intermedio</v>
          </cell>
          <cell r="P420" t="str">
            <v>Hogares</v>
          </cell>
          <cell r="Q420" t="str">
            <v>9</v>
          </cell>
          <cell r="R420" t="str">
            <v>Servicios Financieros y Empresariales</v>
          </cell>
        </row>
        <row r="421">
          <cell r="A421" t="str">
            <v>CEI</v>
          </cell>
          <cell r="B421" t="str">
            <v>TCP</v>
          </cell>
          <cell r="C421">
            <v>511</v>
          </cell>
          <cell r="D421">
            <v>12</v>
          </cell>
          <cell r="E421">
            <v>21</v>
          </cell>
          <cell r="F421" t="str">
            <v>Empleos</v>
          </cell>
          <cell r="G421">
            <v>6111</v>
          </cell>
          <cell r="H421">
            <v>31</v>
          </cell>
          <cell r="I421" t="str">
            <v>JPT</v>
          </cell>
          <cell r="J421">
            <v>925.26335610000001</v>
          </cell>
          <cell r="K421">
            <v>28</v>
          </cell>
          <cell r="L421" t="str">
            <v>2000</v>
          </cell>
          <cell r="M421" t="str">
            <v>Educación privada</v>
          </cell>
          <cell r="N421" t="str">
            <v>Producción Sect. Institucionales</v>
          </cell>
          <cell r="O421" t="str">
            <v>Consumo intermedio</v>
          </cell>
          <cell r="P421" t="str">
            <v>Hogares</v>
          </cell>
          <cell r="Q421" t="str">
            <v>11</v>
          </cell>
          <cell r="R421" t="str">
            <v>Servicios Sociales y Personales</v>
          </cell>
        </row>
        <row r="422">
          <cell r="A422" t="str">
            <v>CEI</v>
          </cell>
          <cell r="B422" t="str">
            <v>TCP</v>
          </cell>
          <cell r="C422">
            <v>511</v>
          </cell>
          <cell r="D422">
            <v>12</v>
          </cell>
          <cell r="E422">
            <v>21</v>
          </cell>
          <cell r="F422" t="str">
            <v>Empleos</v>
          </cell>
          <cell r="G422">
            <v>6111</v>
          </cell>
          <cell r="H422">
            <v>31</v>
          </cell>
          <cell r="I422" t="str">
            <v>JPT</v>
          </cell>
          <cell r="J422">
            <v>11311.68793</v>
          </cell>
          <cell r="K422">
            <v>30</v>
          </cell>
          <cell r="L422" t="str">
            <v>2000</v>
          </cell>
          <cell r="M422" t="str">
            <v>Salud privada</v>
          </cell>
          <cell r="N422" t="str">
            <v>Producción Sect. Institucionales</v>
          </cell>
          <cell r="O422" t="str">
            <v>Consumo intermedio</v>
          </cell>
          <cell r="P422" t="str">
            <v>Hogares</v>
          </cell>
          <cell r="Q422" t="str">
            <v>11</v>
          </cell>
          <cell r="R422" t="str">
            <v>Servicios Sociales y Personales</v>
          </cell>
        </row>
        <row r="423">
          <cell r="A423" t="str">
            <v>CEI</v>
          </cell>
          <cell r="B423" t="str">
            <v>TCP</v>
          </cell>
          <cell r="C423">
            <v>511</v>
          </cell>
          <cell r="D423">
            <v>12</v>
          </cell>
          <cell r="E423">
            <v>21</v>
          </cell>
          <cell r="F423" t="str">
            <v>Empleos</v>
          </cell>
          <cell r="G423">
            <v>6111</v>
          </cell>
          <cell r="H423">
            <v>31</v>
          </cell>
          <cell r="I423" t="str">
            <v>JPT</v>
          </cell>
          <cell r="J423">
            <v>57798.034372000002</v>
          </cell>
          <cell r="K423">
            <v>31</v>
          </cell>
          <cell r="L423" t="str">
            <v>2000</v>
          </cell>
          <cell r="M423" t="str">
            <v>Esparcimiento y Ss. Diversos</v>
          </cell>
          <cell r="N423" t="str">
            <v>Producción Sect. Institucionales</v>
          </cell>
          <cell r="O423" t="str">
            <v>Consumo intermedio</v>
          </cell>
          <cell r="P423" t="str">
            <v>Hogares</v>
          </cell>
          <cell r="Q423" t="str">
            <v>11</v>
          </cell>
          <cell r="R423" t="str">
            <v>Servicios Sociales y Personales</v>
          </cell>
        </row>
        <row r="424">
          <cell r="A424" t="str">
            <v>CEI</v>
          </cell>
          <cell r="B424" t="str">
            <v>TCP</v>
          </cell>
          <cell r="C424">
            <v>511</v>
          </cell>
          <cell r="D424">
            <v>12</v>
          </cell>
          <cell r="E424">
            <v>52</v>
          </cell>
          <cell r="F424" t="str">
            <v>Empleos</v>
          </cell>
          <cell r="H424">
            <v>31</v>
          </cell>
          <cell r="I424" t="str">
            <v>JPT</v>
          </cell>
          <cell r="J424">
            <v>10368.247385217799</v>
          </cell>
          <cell r="K424">
            <v>2</v>
          </cell>
          <cell r="L424" t="str">
            <v>2000</v>
          </cell>
          <cell r="M424" t="str">
            <v>Pesca Extractiva</v>
          </cell>
          <cell r="N424" t="str">
            <v>Producción Sect. Institucionales</v>
          </cell>
          <cell r="O424" t="str">
            <v>Consumo de capital fijo</v>
          </cell>
          <cell r="P424" t="str">
            <v>Hogares</v>
          </cell>
          <cell r="Q424" t="str">
            <v>2</v>
          </cell>
          <cell r="R424" t="str">
            <v>Pesca Extractiva</v>
          </cell>
        </row>
        <row r="425">
          <cell r="A425" t="str">
            <v>CEI</v>
          </cell>
          <cell r="B425" t="str">
            <v>TCP</v>
          </cell>
          <cell r="C425">
            <v>511</v>
          </cell>
          <cell r="D425">
            <v>12</v>
          </cell>
          <cell r="E425">
            <v>411</v>
          </cell>
          <cell r="F425" t="str">
            <v>Empleos</v>
          </cell>
          <cell r="H425">
            <v>31</v>
          </cell>
          <cell r="I425" t="str">
            <v>JPT</v>
          </cell>
          <cell r="J425">
            <v>44345.135010103098</v>
          </cell>
          <cell r="K425">
            <v>2</v>
          </cell>
          <cell r="L425" t="str">
            <v>2000</v>
          </cell>
          <cell r="M425" t="str">
            <v>Pesca Extractiva</v>
          </cell>
          <cell r="N425" t="str">
            <v>Producción Sect. Institucionales</v>
          </cell>
          <cell r="O425" t="str">
            <v>Remuneraciones</v>
          </cell>
          <cell r="P425" t="str">
            <v>Hogares</v>
          </cell>
          <cell r="Q425" t="str">
            <v>2</v>
          </cell>
          <cell r="R425" t="str">
            <v>Pesca Extractiva</v>
          </cell>
        </row>
        <row r="426">
          <cell r="A426" t="str">
            <v>CEI</v>
          </cell>
          <cell r="B426" t="str">
            <v>TCP</v>
          </cell>
          <cell r="C426">
            <v>511</v>
          </cell>
          <cell r="D426">
            <v>12</v>
          </cell>
          <cell r="E426">
            <v>412</v>
          </cell>
          <cell r="F426" t="str">
            <v>Empleos</v>
          </cell>
          <cell r="H426">
            <v>31</v>
          </cell>
          <cell r="I426" t="str">
            <v>JPT</v>
          </cell>
          <cell r="J426">
            <v>189.450559168707</v>
          </cell>
          <cell r="K426">
            <v>2</v>
          </cell>
          <cell r="L426" t="str">
            <v>2000</v>
          </cell>
          <cell r="M426" t="str">
            <v>Pesca Extractiva</v>
          </cell>
          <cell r="N426" t="str">
            <v>Producción Sect. Institucionales</v>
          </cell>
          <cell r="O426" t="str">
            <v>Imptos producc.e import.</v>
          </cell>
          <cell r="P426" t="str">
            <v>Hogares</v>
          </cell>
          <cell r="Q426" t="str">
            <v>2</v>
          </cell>
          <cell r="R426" t="str">
            <v>Pesca Extractiva</v>
          </cell>
        </row>
        <row r="427">
          <cell r="A427" t="str">
            <v>CEI</v>
          </cell>
          <cell r="B427" t="str">
            <v>TCP</v>
          </cell>
          <cell r="C427">
            <v>511</v>
          </cell>
          <cell r="D427">
            <v>12</v>
          </cell>
          <cell r="E427">
            <v>412</v>
          </cell>
          <cell r="F427" t="str">
            <v>Empleos</v>
          </cell>
          <cell r="H427">
            <v>31</v>
          </cell>
          <cell r="I427" t="str">
            <v>JPT</v>
          </cell>
          <cell r="J427">
            <v>54.391482879999998</v>
          </cell>
          <cell r="K427">
            <v>5</v>
          </cell>
          <cell r="L427" t="str">
            <v>2000</v>
          </cell>
          <cell r="M427" t="str">
            <v>Resto Minería</v>
          </cell>
          <cell r="N427" t="str">
            <v>Producción Sect. Institucionales</v>
          </cell>
          <cell r="O427" t="str">
            <v>Imptos producc.e import.</v>
          </cell>
          <cell r="P427" t="str">
            <v>Hogares</v>
          </cell>
          <cell r="Q427" t="str">
            <v>3</v>
          </cell>
          <cell r="R427" t="str">
            <v>Minería</v>
          </cell>
        </row>
        <row r="428">
          <cell r="A428" t="str">
            <v>CEI</v>
          </cell>
          <cell r="B428" t="str">
            <v>TCP</v>
          </cell>
          <cell r="C428">
            <v>511</v>
          </cell>
          <cell r="D428">
            <v>12</v>
          </cell>
          <cell r="E428">
            <v>412</v>
          </cell>
          <cell r="F428" t="str">
            <v>Empleos</v>
          </cell>
          <cell r="H428">
            <v>31</v>
          </cell>
          <cell r="I428" t="str">
            <v>JPT</v>
          </cell>
          <cell r="J428">
            <v>323.36758006999997</v>
          </cell>
          <cell r="K428">
            <v>6</v>
          </cell>
          <cell r="L428" t="str">
            <v>2000</v>
          </cell>
          <cell r="M428" t="str">
            <v>Industria Alimenticia</v>
          </cell>
          <cell r="N428" t="str">
            <v>Producción Sect. Institucionales</v>
          </cell>
          <cell r="O428" t="str">
            <v>Imptos producc.e import.</v>
          </cell>
          <cell r="P428" t="str">
            <v>Hogares</v>
          </cell>
          <cell r="Q428" t="str">
            <v>4</v>
          </cell>
          <cell r="R428" t="str">
            <v>Industria Manufacturera</v>
          </cell>
        </row>
        <row r="429">
          <cell r="A429" t="str">
            <v>CEI</v>
          </cell>
          <cell r="B429" t="str">
            <v>TCP</v>
          </cell>
          <cell r="C429">
            <v>511</v>
          </cell>
          <cell r="D429">
            <v>12</v>
          </cell>
          <cell r="E429">
            <v>412</v>
          </cell>
          <cell r="F429" t="str">
            <v>Empleos</v>
          </cell>
          <cell r="H429">
            <v>31</v>
          </cell>
          <cell r="I429" t="str">
            <v>JPT</v>
          </cell>
          <cell r="J429">
            <v>243.29583815999999</v>
          </cell>
          <cell r="K429">
            <v>9</v>
          </cell>
          <cell r="L429" t="str">
            <v>2000</v>
          </cell>
          <cell r="M429" t="str">
            <v>Textil, Cuero y Calzado</v>
          </cell>
          <cell r="N429" t="str">
            <v>Producción Sect. Institucionales</v>
          </cell>
          <cell r="O429" t="str">
            <v>Imptos producc.e import.</v>
          </cell>
          <cell r="P429" t="str">
            <v>Hogares</v>
          </cell>
          <cell r="Q429" t="str">
            <v>4</v>
          </cell>
          <cell r="R429" t="str">
            <v>Industria Manufacturera</v>
          </cell>
        </row>
        <row r="430">
          <cell r="A430" t="str">
            <v>CEI</v>
          </cell>
          <cell r="B430" t="str">
            <v>TCP</v>
          </cell>
          <cell r="C430">
            <v>511</v>
          </cell>
          <cell r="D430">
            <v>12</v>
          </cell>
          <cell r="E430">
            <v>412</v>
          </cell>
          <cell r="F430" t="str">
            <v>Empleos</v>
          </cell>
          <cell r="H430">
            <v>31</v>
          </cell>
          <cell r="I430" t="str">
            <v>JPT</v>
          </cell>
          <cell r="J430">
            <v>134.28663963</v>
          </cell>
          <cell r="K430">
            <v>10</v>
          </cell>
          <cell r="L430" t="str">
            <v>2000</v>
          </cell>
          <cell r="M430" t="str">
            <v>Madera, Papel, Imprentas y Muebles</v>
          </cell>
          <cell r="N430" t="str">
            <v>Producción Sect. Institucionales</v>
          </cell>
          <cell r="O430" t="str">
            <v>Imptos producc.e import.</v>
          </cell>
          <cell r="P430" t="str">
            <v>Hogares</v>
          </cell>
          <cell r="Q430" t="str">
            <v>4</v>
          </cell>
          <cell r="R430" t="str">
            <v>Industria Manufacturera</v>
          </cell>
        </row>
        <row r="431">
          <cell r="A431" t="str">
            <v>CEI</v>
          </cell>
          <cell r="B431" t="str">
            <v>TCP</v>
          </cell>
          <cell r="C431">
            <v>511</v>
          </cell>
          <cell r="D431">
            <v>12</v>
          </cell>
          <cell r="E431">
            <v>412</v>
          </cell>
          <cell r="F431" t="str">
            <v>Empleos</v>
          </cell>
          <cell r="H431">
            <v>31</v>
          </cell>
          <cell r="I431" t="str">
            <v>JPT</v>
          </cell>
          <cell r="J431">
            <v>111.5190916</v>
          </cell>
          <cell r="K431">
            <v>12</v>
          </cell>
          <cell r="L431" t="str">
            <v>2000</v>
          </cell>
          <cell r="M431" t="str">
            <v>Químicos, Caucho y Plástico</v>
          </cell>
          <cell r="N431" t="str">
            <v>Producción Sect. Institucionales</v>
          </cell>
          <cell r="O431" t="str">
            <v>Imptos producc.e import.</v>
          </cell>
          <cell r="P431" t="str">
            <v>Hogares</v>
          </cell>
          <cell r="Q431" t="str">
            <v>4</v>
          </cell>
          <cell r="R431" t="str">
            <v>Industria Manufacturera</v>
          </cell>
        </row>
        <row r="432">
          <cell r="A432" t="str">
            <v>CEI</v>
          </cell>
          <cell r="B432" t="str">
            <v>TCP</v>
          </cell>
          <cell r="C432">
            <v>511</v>
          </cell>
          <cell r="D432">
            <v>12</v>
          </cell>
          <cell r="E432">
            <v>412</v>
          </cell>
          <cell r="F432" t="str">
            <v>Empleos</v>
          </cell>
          <cell r="H432">
            <v>31</v>
          </cell>
          <cell r="I432" t="str">
            <v>JPT</v>
          </cell>
          <cell r="J432">
            <v>339.93284058</v>
          </cell>
          <cell r="K432">
            <v>14</v>
          </cell>
          <cell r="L432" t="str">
            <v>2000</v>
          </cell>
          <cell r="M432" t="str">
            <v>Otras Manufactureras</v>
          </cell>
          <cell r="N432" t="str">
            <v>Producción Sect. Institucionales</v>
          </cell>
          <cell r="O432" t="str">
            <v>Imptos producc.e import.</v>
          </cell>
          <cell r="P432" t="str">
            <v>Hogares</v>
          </cell>
          <cell r="Q432" t="str">
            <v>4</v>
          </cell>
          <cell r="R432" t="str">
            <v>Industria Manufacturera</v>
          </cell>
        </row>
        <row r="433">
          <cell r="A433" t="str">
            <v>CEI</v>
          </cell>
          <cell r="B433" t="str">
            <v>TCP</v>
          </cell>
          <cell r="C433">
            <v>511</v>
          </cell>
          <cell r="D433">
            <v>12</v>
          </cell>
          <cell r="E433">
            <v>412</v>
          </cell>
          <cell r="F433" t="str">
            <v>Empleos</v>
          </cell>
          <cell r="H433">
            <v>31</v>
          </cell>
          <cell r="I433" t="str">
            <v>JPT</v>
          </cell>
          <cell r="J433">
            <v>24.657766120000002</v>
          </cell>
          <cell r="K433">
            <v>16</v>
          </cell>
          <cell r="L433" t="str">
            <v>2000</v>
          </cell>
          <cell r="M433" t="str">
            <v>Construcción</v>
          </cell>
          <cell r="N433" t="str">
            <v>Producción Sect. Institucionales</v>
          </cell>
          <cell r="O433" t="str">
            <v>Imptos producc.e import.</v>
          </cell>
          <cell r="P433" t="str">
            <v>Hogares</v>
          </cell>
          <cell r="Q433" t="str">
            <v>6</v>
          </cell>
          <cell r="R433" t="str">
            <v>Construcción</v>
          </cell>
        </row>
        <row r="434">
          <cell r="A434" t="str">
            <v>CEI</v>
          </cell>
          <cell r="B434" t="str">
            <v>TCP</v>
          </cell>
          <cell r="C434">
            <v>511</v>
          </cell>
          <cell r="D434">
            <v>12</v>
          </cell>
          <cell r="E434">
            <v>412</v>
          </cell>
          <cell r="F434" t="str">
            <v>Empleos</v>
          </cell>
          <cell r="H434">
            <v>31</v>
          </cell>
          <cell r="I434" t="str">
            <v>JPT</v>
          </cell>
          <cell r="J434">
            <v>17452.816709999999</v>
          </cell>
          <cell r="K434">
            <v>17</v>
          </cell>
          <cell r="L434" t="str">
            <v>2000</v>
          </cell>
          <cell r="M434" t="str">
            <v>Comercio</v>
          </cell>
          <cell r="N434" t="str">
            <v>Producción Sect. Institucionales</v>
          </cell>
          <cell r="O434" t="str">
            <v>Imptos producc.e import.</v>
          </cell>
          <cell r="P434" t="str">
            <v>Hogares</v>
          </cell>
          <cell r="Q434" t="str">
            <v>7</v>
          </cell>
          <cell r="R434" t="str">
            <v>Comercio, Hoteles y Restaurantes</v>
          </cell>
        </row>
        <row r="435">
          <cell r="A435" t="str">
            <v>CEI</v>
          </cell>
          <cell r="B435" t="str">
            <v>TCP</v>
          </cell>
          <cell r="C435">
            <v>511</v>
          </cell>
          <cell r="D435">
            <v>12</v>
          </cell>
          <cell r="E435">
            <v>412</v>
          </cell>
          <cell r="F435" t="str">
            <v>Empleos</v>
          </cell>
          <cell r="H435">
            <v>31</v>
          </cell>
          <cell r="I435" t="str">
            <v>JPT</v>
          </cell>
          <cell r="J435">
            <v>2523.4409150000001</v>
          </cell>
          <cell r="K435">
            <v>18</v>
          </cell>
          <cell r="L435" t="str">
            <v>2000</v>
          </cell>
          <cell r="M435" t="str">
            <v>Hoteles y Restaurantes</v>
          </cell>
          <cell r="N435" t="str">
            <v>Producción Sect. Institucionales</v>
          </cell>
          <cell r="O435" t="str">
            <v>Imptos producc.e import.</v>
          </cell>
          <cell r="P435" t="str">
            <v>Hogares</v>
          </cell>
          <cell r="Q435" t="str">
            <v>7</v>
          </cell>
          <cell r="R435" t="str">
            <v>Comercio, Hoteles y Restaurantes</v>
          </cell>
        </row>
        <row r="436">
          <cell r="A436" t="str">
            <v>CEI</v>
          </cell>
          <cell r="B436" t="str">
            <v>TCP</v>
          </cell>
          <cell r="C436">
            <v>511</v>
          </cell>
          <cell r="D436">
            <v>12</v>
          </cell>
          <cell r="E436">
            <v>412</v>
          </cell>
          <cell r="F436" t="str">
            <v>Empleos</v>
          </cell>
          <cell r="H436">
            <v>31</v>
          </cell>
          <cell r="I436" t="str">
            <v>JPT</v>
          </cell>
          <cell r="J436">
            <v>1923.5225688</v>
          </cell>
          <cell r="K436">
            <v>19</v>
          </cell>
          <cell r="L436" t="str">
            <v>2000</v>
          </cell>
          <cell r="M436" t="str">
            <v>Transportes</v>
          </cell>
          <cell r="N436" t="str">
            <v>Producción Sect. Institucionales</v>
          </cell>
          <cell r="O436" t="str">
            <v>Imptos producc.e import.</v>
          </cell>
          <cell r="P436" t="str">
            <v>Hogares</v>
          </cell>
          <cell r="Q436" t="str">
            <v>8</v>
          </cell>
          <cell r="R436" t="str">
            <v>Transporte y Comunicaciones</v>
          </cell>
        </row>
        <row r="437">
          <cell r="A437" t="str">
            <v>CEI</v>
          </cell>
          <cell r="B437" t="str">
            <v>TCP</v>
          </cell>
          <cell r="C437">
            <v>511</v>
          </cell>
          <cell r="D437">
            <v>12</v>
          </cell>
          <cell r="E437">
            <v>412</v>
          </cell>
          <cell r="F437" t="str">
            <v>Empleos</v>
          </cell>
          <cell r="H437">
            <v>31</v>
          </cell>
          <cell r="I437" t="str">
            <v>JPT</v>
          </cell>
          <cell r="J437">
            <v>47.307321930000001</v>
          </cell>
          <cell r="K437">
            <v>20</v>
          </cell>
          <cell r="L437" t="str">
            <v>2000</v>
          </cell>
          <cell r="M437" t="str">
            <v>Comunicaciones</v>
          </cell>
          <cell r="N437" t="str">
            <v>Producción Sect. Institucionales</v>
          </cell>
          <cell r="O437" t="str">
            <v>Imptos producc.e import.</v>
          </cell>
          <cell r="P437" t="str">
            <v>Hogares</v>
          </cell>
          <cell r="Q437" t="str">
            <v>8</v>
          </cell>
          <cell r="R437" t="str">
            <v>Transporte y Comunicaciones</v>
          </cell>
        </row>
        <row r="438">
          <cell r="A438" t="str">
            <v>CEI</v>
          </cell>
          <cell r="B438" t="str">
            <v>TCP</v>
          </cell>
          <cell r="C438">
            <v>511</v>
          </cell>
          <cell r="D438">
            <v>12</v>
          </cell>
          <cell r="E438">
            <v>412</v>
          </cell>
          <cell r="F438" t="str">
            <v>Empleos</v>
          </cell>
          <cell r="H438">
            <v>31</v>
          </cell>
          <cell r="I438" t="str">
            <v>JPT</v>
          </cell>
          <cell r="J438">
            <v>93.781381830000001</v>
          </cell>
          <cell r="K438">
            <v>23</v>
          </cell>
          <cell r="L438" t="str">
            <v>2000</v>
          </cell>
          <cell r="M438" t="str">
            <v>Actividades inmobiliarias</v>
          </cell>
          <cell r="N438" t="str">
            <v>Producción Sect. Institucionales</v>
          </cell>
          <cell r="O438" t="str">
            <v>Imptos producc.e import.</v>
          </cell>
          <cell r="P438" t="str">
            <v>Hogares</v>
          </cell>
          <cell r="Q438" t="str">
            <v>9</v>
          </cell>
          <cell r="R438" t="str">
            <v>Servicios Financieros y Empresariales</v>
          </cell>
        </row>
        <row r="439">
          <cell r="A439" t="str">
            <v>CEI</v>
          </cell>
          <cell r="B439" t="str">
            <v>TCP</v>
          </cell>
          <cell r="C439">
            <v>511</v>
          </cell>
          <cell r="D439">
            <v>12</v>
          </cell>
          <cell r="E439">
            <v>412</v>
          </cell>
          <cell r="F439" t="str">
            <v>Empleos</v>
          </cell>
          <cell r="H439">
            <v>31</v>
          </cell>
          <cell r="I439" t="str">
            <v>JPT</v>
          </cell>
          <cell r="J439">
            <v>1233.8697774</v>
          </cell>
          <cell r="K439">
            <v>24</v>
          </cell>
          <cell r="L439" t="str">
            <v>2000</v>
          </cell>
          <cell r="M439" t="str">
            <v>Activ. de Ss. Empresariales</v>
          </cell>
          <cell r="N439" t="str">
            <v>Producción Sect. Institucionales</v>
          </cell>
          <cell r="O439" t="str">
            <v>Imptos producc.e import.</v>
          </cell>
          <cell r="P439" t="str">
            <v>Hogares</v>
          </cell>
          <cell r="Q439" t="str">
            <v>9</v>
          </cell>
          <cell r="R439" t="str">
            <v>Servicios Financieros y Empresariales</v>
          </cell>
        </row>
        <row r="440">
          <cell r="A440" t="str">
            <v>CEI</v>
          </cell>
          <cell r="B440" t="str">
            <v>TCP</v>
          </cell>
          <cell r="C440">
            <v>511</v>
          </cell>
          <cell r="D440">
            <v>12</v>
          </cell>
          <cell r="E440">
            <v>412</v>
          </cell>
          <cell r="F440" t="str">
            <v>Empleos</v>
          </cell>
          <cell r="H440">
            <v>31</v>
          </cell>
          <cell r="I440" t="str">
            <v>JPT</v>
          </cell>
          <cell r="J440">
            <v>24.495578309999999</v>
          </cell>
          <cell r="K440">
            <v>28</v>
          </cell>
          <cell r="L440" t="str">
            <v>2000</v>
          </cell>
          <cell r="M440" t="str">
            <v>Educación privada</v>
          </cell>
          <cell r="N440" t="str">
            <v>Producción Sect. Institucionales</v>
          </cell>
          <cell r="O440" t="str">
            <v>Imptos producc.e import.</v>
          </cell>
          <cell r="P440" t="str">
            <v>Hogares</v>
          </cell>
          <cell r="Q440" t="str">
            <v>11</v>
          </cell>
          <cell r="R440" t="str">
            <v>Servicios Sociales y Personales</v>
          </cell>
        </row>
        <row r="441">
          <cell r="A441" t="str">
            <v>CEI</v>
          </cell>
          <cell r="B441" t="str">
            <v>TCP</v>
          </cell>
          <cell r="C441">
            <v>511</v>
          </cell>
          <cell r="D441">
            <v>12</v>
          </cell>
          <cell r="E441">
            <v>412</v>
          </cell>
          <cell r="F441" t="str">
            <v>Empleos</v>
          </cell>
          <cell r="H441">
            <v>31</v>
          </cell>
          <cell r="I441" t="str">
            <v>JPT</v>
          </cell>
          <cell r="J441">
            <v>159.38876300000001</v>
          </cell>
          <cell r="K441">
            <v>30</v>
          </cell>
          <cell r="L441" t="str">
            <v>2000</v>
          </cell>
          <cell r="M441" t="str">
            <v>Salud privada</v>
          </cell>
          <cell r="N441" t="str">
            <v>Producción Sect. Institucionales</v>
          </cell>
          <cell r="O441" t="str">
            <v>Imptos producc.e import.</v>
          </cell>
          <cell r="P441" t="str">
            <v>Hogares</v>
          </cell>
          <cell r="Q441" t="str">
            <v>11</v>
          </cell>
          <cell r="R441" t="str">
            <v>Servicios Sociales y Personales</v>
          </cell>
        </row>
        <row r="442">
          <cell r="A442" t="str">
            <v>CEI</v>
          </cell>
          <cell r="B442" t="str">
            <v>TCP</v>
          </cell>
          <cell r="C442">
            <v>511</v>
          </cell>
          <cell r="D442">
            <v>12</v>
          </cell>
          <cell r="E442">
            <v>412</v>
          </cell>
          <cell r="F442" t="str">
            <v>Empleos</v>
          </cell>
          <cell r="H442">
            <v>31</v>
          </cell>
          <cell r="I442" t="str">
            <v>JPT</v>
          </cell>
          <cell r="J442">
            <v>1166.351056</v>
          </cell>
          <cell r="K442">
            <v>31</v>
          </cell>
          <cell r="L442" t="str">
            <v>2000</v>
          </cell>
          <cell r="M442" t="str">
            <v>Esparcimiento y Ss. Diversos</v>
          </cell>
          <cell r="N442" t="str">
            <v>Producción Sect. Institucionales</v>
          </cell>
          <cell r="O442" t="str">
            <v>Imptos producc.e import.</v>
          </cell>
          <cell r="P442" t="str">
            <v>Hogares</v>
          </cell>
          <cell r="Q442" t="str">
            <v>11</v>
          </cell>
          <cell r="R442" t="str">
            <v>Servicios Sociales y Personales</v>
          </cell>
        </row>
        <row r="443">
          <cell r="A443" t="str">
            <v>CEI</v>
          </cell>
          <cell r="B443" t="str">
            <v>TCP</v>
          </cell>
          <cell r="C443">
            <v>511</v>
          </cell>
          <cell r="D443">
            <v>12</v>
          </cell>
          <cell r="E443">
            <v>413</v>
          </cell>
          <cell r="F443" t="str">
            <v>Empleos</v>
          </cell>
          <cell r="H443">
            <v>31</v>
          </cell>
          <cell r="I443" t="str">
            <v>JPT</v>
          </cell>
          <cell r="J443">
            <v>-45.452146008426404</v>
          </cell>
          <cell r="K443">
            <v>2</v>
          </cell>
          <cell r="L443" t="str">
            <v>2000</v>
          </cell>
          <cell r="M443" t="str">
            <v>Pesca Extractiva</v>
          </cell>
          <cell r="N443" t="str">
            <v>Producción Sect. Institucionales</v>
          </cell>
          <cell r="O443" t="str">
            <v>Subvenciones</v>
          </cell>
          <cell r="P443" t="str">
            <v>Hogares</v>
          </cell>
          <cell r="Q443" t="str">
            <v>2</v>
          </cell>
          <cell r="R443" t="str">
            <v>Pesca Extractiva</v>
          </cell>
        </row>
        <row r="444">
          <cell r="A444" t="str">
            <v>CEI</v>
          </cell>
          <cell r="B444" t="str">
            <v>TCP</v>
          </cell>
          <cell r="C444">
            <v>511</v>
          </cell>
          <cell r="D444">
            <v>12</v>
          </cell>
          <cell r="E444">
            <v>903</v>
          </cell>
          <cell r="F444" t="str">
            <v>Empleos</v>
          </cell>
          <cell r="H444">
            <v>31</v>
          </cell>
          <cell r="I444" t="str">
            <v>JPT</v>
          </cell>
          <cell r="J444">
            <v>51120.095713460898</v>
          </cell>
          <cell r="K444">
            <v>2</v>
          </cell>
          <cell r="L444" t="str">
            <v>2000</v>
          </cell>
          <cell r="M444" t="str">
            <v>Pesca Extractiva</v>
          </cell>
          <cell r="N444" t="str">
            <v>Producción Sect. Institucionales</v>
          </cell>
          <cell r="O444" t="str">
            <v>Ingreso mixto</v>
          </cell>
          <cell r="P444" t="str">
            <v>Hogares</v>
          </cell>
          <cell r="Q444" t="str">
            <v>2</v>
          </cell>
          <cell r="R444" t="str">
            <v>Pesca Extractiva</v>
          </cell>
        </row>
        <row r="445">
          <cell r="A445" t="str">
            <v>CEI</v>
          </cell>
          <cell r="B445" t="str">
            <v>TCP</v>
          </cell>
          <cell r="C445">
            <v>511</v>
          </cell>
          <cell r="D445">
            <v>12</v>
          </cell>
          <cell r="E445">
            <v>903</v>
          </cell>
          <cell r="F445" t="str">
            <v>Empleos</v>
          </cell>
          <cell r="H445">
            <v>31</v>
          </cell>
          <cell r="I445" t="str">
            <v>JPT</v>
          </cell>
          <cell r="J445">
            <v>1689.919520633</v>
          </cell>
          <cell r="K445">
            <v>5</v>
          </cell>
          <cell r="L445" t="str">
            <v>2000</v>
          </cell>
          <cell r="M445" t="str">
            <v>Resto Minería</v>
          </cell>
          <cell r="N445" t="str">
            <v>Producción Sect. Institucionales</v>
          </cell>
          <cell r="O445" t="str">
            <v>Ingreso mixto</v>
          </cell>
          <cell r="P445" t="str">
            <v>Hogares</v>
          </cell>
          <cell r="Q445" t="str">
            <v>3</v>
          </cell>
          <cell r="R445" t="str">
            <v>Minería</v>
          </cell>
        </row>
        <row r="446">
          <cell r="A446" t="str">
            <v>CEI</v>
          </cell>
          <cell r="B446" t="str">
            <v>TCP</v>
          </cell>
          <cell r="C446">
            <v>511</v>
          </cell>
          <cell r="D446">
            <v>12</v>
          </cell>
          <cell r="E446">
            <v>903</v>
          </cell>
          <cell r="F446" t="str">
            <v>Empleos</v>
          </cell>
          <cell r="H446">
            <v>31</v>
          </cell>
          <cell r="I446" t="str">
            <v>JPT</v>
          </cell>
          <cell r="J446">
            <v>26028.20977437</v>
          </cell>
          <cell r="K446">
            <v>6</v>
          </cell>
          <cell r="L446" t="str">
            <v>2000</v>
          </cell>
          <cell r="M446" t="str">
            <v>Industria Alimenticia</v>
          </cell>
          <cell r="N446" t="str">
            <v>Producción Sect. Institucionales</v>
          </cell>
          <cell r="O446" t="str">
            <v>Ingreso mixto</v>
          </cell>
          <cell r="P446" t="str">
            <v>Hogares</v>
          </cell>
          <cell r="Q446" t="str">
            <v>4</v>
          </cell>
          <cell r="R446" t="str">
            <v>Industria Manufacturera</v>
          </cell>
        </row>
        <row r="447">
          <cell r="A447" t="str">
            <v>CEI</v>
          </cell>
          <cell r="B447" t="str">
            <v>TCP</v>
          </cell>
          <cell r="C447">
            <v>511</v>
          </cell>
          <cell r="D447">
            <v>12</v>
          </cell>
          <cell r="E447">
            <v>903</v>
          </cell>
          <cell r="F447" t="str">
            <v>Empleos</v>
          </cell>
          <cell r="H447">
            <v>31</v>
          </cell>
          <cell r="I447" t="str">
            <v>JPT</v>
          </cell>
          <cell r="J447">
            <v>53286.687292839997</v>
          </cell>
          <cell r="K447">
            <v>9</v>
          </cell>
          <cell r="L447" t="str">
            <v>2000</v>
          </cell>
          <cell r="M447" t="str">
            <v>Textil, Cuero y Calzado</v>
          </cell>
          <cell r="N447" t="str">
            <v>Producción Sect. Institucionales</v>
          </cell>
          <cell r="O447" t="str">
            <v>Ingreso mixto</v>
          </cell>
          <cell r="P447" t="str">
            <v>Hogares</v>
          </cell>
          <cell r="Q447" t="str">
            <v>4</v>
          </cell>
          <cell r="R447" t="str">
            <v>Industria Manufacturera</v>
          </cell>
        </row>
        <row r="448">
          <cell r="A448" t="str">
            <v>CEI</v>
          </cell>
          <cell r="B448" t="str">
            <v>TCP</v>
          </cell>
          <cell r="C448">
            <v>511</v>
          </cell>
          <cell r="D448">
            <v>12</v>
          </cell>
          <cell r="E448">
            <v>903</v>
          </cell>
          <cell r="F448" t="str">
            <v>Empleos</v>
          </cell>
          <cell r="H448">
            <v>31</v>
          </cell>
          <cell r="I448" t="str">
            <v>JPT</v>
          </cell>
          <cell r="J448">
            <v>48701.242755370004</v>
          </cell>
          <cell r="K448">
            <v>10</v>
          </cell>
          <cell r="L448" t="str">
            <v>2000</v>
          </cell>
          <cell r="M448" t="str">
            <v>Madera, Papel, Imprentas y Muebles</v>
          </cell>
          <cell r="N448" t="str">
            <v>Producción Sect. Institucionales</v>
          </cell>
          <cell r="O448" t="str">
            <v>Ingreso mixto</v>
          </cell>
          <cell r="P448" t="str">
            <v>Hogares</v>
          </cell>
          <cell r="Q448" t="str">
            <v>4</v>
          </cell>
          <cell r="R448" t="str">
            <v>Industria Manufacturera</v>
          </cell>
        </row>
        <row r="449">
          <cell r="A449" t="str">
            <v>CEI</v>
          </cell>
          <cell r="B449" t="str">
            <v>TCP</v>
          </cell>
          <cell r="C449">
            <v>511</v>
          </cell>
          <cell r="D449">
            <v>12</v>
          </cell>
          <cell r="E449">
            <v>903</v>
          </cell>
          <cell r="F449" t="str">
            <v>Empleos</v>
          </cell>
          <cell r="H449">
            <v>31</v>
          </cell>
          <cell r="I449" t="str">
            <v>JPT</v>
          </cell>
          <cell r="J449">
            <v>3705.0205434</v>
          </cell>
          <cell r="K449">
            <v>12</v>
          </cell>
          <cell r="L449" t="str">
            <v>2000</v>
          </cell>
          <cell r="M449" t="str">
            <v>Químicos, Caucho y Plástico</v>
          </cell>
          <cell r="N449" t="str">
            <v>Producción Sect. Institucionales</v>
          </cell>
          <cell r="O449" t="str">
            <v>Ingreso mixto</v>
          </cell>
          <cell r="P449" t="str">
            <v>Hogares</v>
          </cell>
          <cell r="Q449" t="str">
            <v>4</v>
          </cell>
          <cell r="R449" t="str">
            <v>Industria Manufacturera</v>
          </cell>
        </row>
        <row r="450">
          <cell r="A450" t="str">
            <v>CEI</v>
          </cell>
          <cell r="B450" t="str">
            <v>TCP</v>
          </cell>
          <cell r="C450">
            <v>511</v>
          </cell>
          <cell r="D450">
            <v>12</v>
          </cell>
          <cell r="E450">
            <v>903</v>
          </cell>
          <cell r="F450" t="str">
            <v>Empleos</v>
          </cell>
          <cell r="H450">
            <v>31</v>
          </cell>
          <cell r="I450" t="str">
            <v>JPT</v>
          </cell>
          <cell r="J450">
            <v>15604.91331</v>
          </cell>
          <cell r="K450">
            <v>13</v>
          </cell>
          <cell r="L450" t="str">
            <v>2000</v>
          </cell>
          <cell r="M450" t="str">
            <v>Vidrio y Otros Minerales</v>
          </cell>
          <cell r="N450" t="str">
            <v>Producción Sect. Institucionales</v>
          </cell>
          <cell r="O450" t="str">
            <v>Ingreso mixto</v>
          </cell>
          <cell r="P450" t="str">
            <v>Hogares</v>
          </cell>
          <cell r="Q450" t="str">
            <v>4</v>
          </cell>
          <cell r="R450" t="str">
            <v>Industria Manufacturera</v>
          </cell>
        </row>
        <row r="451">
          <cell r="A451" t="str">
            <v>CEI</v>
          </cell>
          <cell r="B451" t="str">
            <v>TCP</v>
          </cell>
          <cell r="C451">
            <v>511</v>
          </cell>
          <cell r="D451">
            <v>12</v>
          </cell>
          <cell r="E451">
            <v>903</v>
          </cell>
          <cell r="F451" t="str">
            <v>Empleos</v>
          </cell>
          <cell r="H451">
            <v>31</v>
          </cell>
          <cell r="I451" t="str">
            <v>JPT</v>
          </cell>
          <cell r="J451">
            <v>33246.129895819999</v>
          </cell>
          <cell r="K451">
            <v>14</v>
          </cell>
          <cell r="L451" t="str">
            <v>2000</v>
          </cell>
          <cell r="M451" t="str">
            <v>Otras Manufactureras</v>
          </cell>
          <cell r="N451" t="str">
            <v>Producción Sect. Institucionales</v>
          </cell>
          <cell r="O451" t="str">
            <v>Ingreso mixto</v>
          </cell>
          <cell r="P451" t="str">
            <v>Hogares</v>
          </cell>
          <cell r="Q451" t="str">
            <v>4</v>
          </cell>
          <cell r="R451" t="str">
            <v>Industria Manufacturera</v>
          </cell>
        </row>
        <row r="452">
          <cell r="A452" t="str">
            <v>CEI</v>
          </cell>
          <cell r="B452" t="str">
            <v>TCP</v>
          </cell>
          <cell r="C452">
            <v>511</v>
          </cell>
          <cell r="D452">
            <v>12</v>
          </cell>
          <cell r="E452">
            <v>903</v>
          </cell>
          <cell r="F452" t="str">
            <v>Empleos</v>
          </cell>
          <cell r="H452">
            <v>31</v>
          </cell>
          <cell r="I452" t="str">
            <v>JPT</v>
          </cell>
          <cell r="J452">
            <v>164979.06884388</v>
          </cell>
          <cell r="K452">
            <v>16</v>
          </cell>
          <cell r="L452" t="str">
            <v>2000</v>
          </cell>
          <cell r="M452" t="str">
            <v>Construcción</v>
          </cell>
          <cell r="N452" t="str">
            <v>Producción Sect. Institucionales</v>
          </cell>
          <cell r="O452" t="str">
            <v>Ingreso mixto</v>
          </cell>
          <cell r="P452" t="str">
            <v>Hogares</v>
          </cell>
          <cell r="Q452" t="str">
            <v>6</v>
          </cell>
          <cell r="R452" t="str">
            <v>Construcción</v>
          </cell>
        </row>
        <row r="453">
          <cell r="A453" t="str">
            <v>CEI</v>
          </cell>
          <cell r="B453" t="str">
            <v>TCP</v>
          </cell>
          <cell r="C453">
            <v>511</v>
          </cell>
          <cell r="D453">
            <v>12</v>
          </cell>
          <cell r="E453">
            <v>903</v>
          </cell>
          <cell r="F453" t="str">
            <v>Empleos</v>
          </cell>
          <cell r="H453">
            <v>31</v>
          </cell>
          <cell r="I453" t="str">
            <v>JPT</v>
          </cell>
          <cell r="J453">
            <v>342006.04363447201</v>
          </cell>
          <cell r="K453">
            <v>17</v>
          </cell>
          <cell r="L453" t="str">
            <v>2000</v>
          </cell>
          <cell r="M453" t="str">
            <v>Comercio</v>
          </cell>
          <cell r="N453" t="str">
            <v>Producción Sect. Institucionales</v>
          </cell>
          <cell r="O453" t="str">
            <v>Ingreso mixto</v>
          </cell>
          <cell r="P453" t="str">
            <v>Hogares</v>
          </cell>
          <cell r="Q453" t="str">
            <v>7</v>
          </cell>
          <cell r="R453" t="str">
            <v>Comercio, Hoteles y Restaurantes</v>
          </cell>
        </row>
        <row r="454">
          <cell r="A454" t="str">
            <v>CEI</v>
          </cell>
          <cell r="B454" t="str">
            <v>TCP</v>
          </cell>
          <cell r="C454">
            <v>511</v>
          </cell>
          <cell r="D454">
            <v>12</v>
          </cell>
          <cell r="E454">
            <v>903</v>
          </cell>
          <cell r="F454" t="str">
            <v>Empleos</v>
          </cell>
          <cell r="H454">
            <v>31</v>
          </cell>
          <cell r="I454" t="str">
            <v>JPT</v>
          </cell>
          <cell r="J454">
            <v>84830.613385999997</v>
          </cell>
          <cell r="K454">
            <v>18</v>
          </cell>
          <cell r="L454" t="str">
            <v>2000</v>
          </cell>
          <cell r="M454" t="str">
            <v>Hoteles y Restaurantes</v>
          </cell>
          <cell r="N454" t="str">
            <v>Producción Sect. Institucionales</v>
          </cell>
          <cell r="O454" t="str">
            <v>Ingreso mixto</v>
          </cell>
          <cell r="P454" t="str">
            <v>Hogares</v>
          </cell>
          <cell r="Q454" t="str">
            <v>7</v>
          </cell>
          <cell r="R454" t="str">
            <v>Comercio, Hoteles y Restaurantes</v>
          </cell>
        </row>
        <row r="455">
          <cell r="A455" t="str">
            <v>CEI</v>
          </cell>
          <cell r="B455" t="str">
            <v>TCP</v>
          </cell>
          <cell r="C455">
            <v>511</v>
          </cell>
          <cell r="D455">
            <v>12</v>
          </cell>
          <cell r="E455">
            <v>903</v>
          </cell>
          <cell r="F455" t="str">
            <v>Empleos</v>
          </cell>
          <cell r="H455">
            <v>31</v>
          </cell>
          <cell r="I455" t="str">
            <v>JPT</v>
          </cell>
          <cell r="J455">
            <v>151867.5446385</v>
          </cell>
          <cell r="K455">
            <v>19</v>
          </cell>
          <cell r="L455" t="str">
            <v>2000</v>
          </cell>
          <cell r="M455" t="str">
            <v>Transportes</v>
          </cell>
          <cell r="N455" t="str">
            <v>Producción Sect. Institucionales</v>
          </cell>
          <cell r="O455" t="str">
            <v>Ingreso mixto</v>
          </cell>
          <cell r="P455" t="str">
            <v>Hogares</v>
          </cell>
          <cell r="Q455" t="str">
            <v>8</v>
          </cell>
          <cell r="R455" t="str">
            <v>Transporte y Comunicaciones</v>
          </cell>
        </row>
        <row r="456">
          <cell r="A456" t="str">
            <v>CEI</v>
          </cell>
          <cell r="B456" t="str">
            <v>TCP</v>
          </cell>
          <cell r="C456">
            <v>511</v>
          </cell>
          <cell r="D456">
            <v>12</v>
          </cell>
          <cell r="E456">
            <v>903</v>
          </cell>
          <cell r="F456" t="str">
            <v>Empleos</v>
          </cell>
          <cell r="H456">
            <v>31</v>
          </cell>
          <cell r="I456" t="str">
            <v>JPT</v>
          </cell>
          <cell r="J456">
            <v>6534.0745820700004</v>
          </cell>
          <cell r="K456">
            <v>20</v>
          </cell>
          <cell r="L456" t="str">
            <v>2000</v>
          </cell>
          <cell r="M456" t="str">
            <v>Comunicaciones</v>
          </cell>
          <cell r="N456" t="str">
            <v>Producción Sect. Institucionales</v>
          </cell>
          <cell r="O456" t="str">
            <v>Ingreso mixto</v>
          </cell>
          <cell r="P456" t="str">
            <v>Hogares</v>
          </cell>
          <cell r="Q456" t="str">
            <v>8</v>
          </cell>
          <cell r="R456" t="str">
            <v>Transporte y Comunicaciones</v>
          </cell>
        </row>
        <row r="457">
          <cell r="A457" t="str">
            <v>CEI</v>
          </cell>
          <cell r="B457" t="str">
            <v>TCP</v>
          </cell>
          <cell r="C457">
            <v>511</v>
          </cell>
          <cell r="D457">
            <v>12</v>
          </cell>
          <cell r="E457">
            <v>903</v>
          </cell>
          <cell r="F457" t="str">
            <v>Empleos</v>
          </cell>
          <cell r="H457">
            <v>31</v>
          </cell>
          <cell r="I457" t="str">
            <v>JPT</v>
          </cell>
          <cell r="J457">
            <v>19943.331368976</v>
          </cell>
          <cell r="K457">
            <v>22</v>
          </cell>
          <cell r="L457" t="str">
            <v>2000</v>
          </cell>
          <cell r="M457" t="str">
            <v>Compañías de seguros</v>
          </cell>
          <cell r="N457" t="str">
            <v>Producción Sect. Institucionales</v>
          </cell>
          <cell r="O457" t="str">
            <v>Ingreso mixto</v>
          </cell>
          <cell r="P457" t="str">
            <v>Hogares</v>
          </cell>
          <cell r="Q457" t="str">
            <v>9</v>
          </cell>
          <cell r="R457" t="str">
            <v>Servicios Financieros y Empresariales</v>
          </cell>
        </row>
        <row r="458">
          <cell r="A458" t="str">
            <v>CEI</v>
          </cell>
          <cell r="B458" t="str">
            <v>TCP</v>
          </cell>
          <cell r="C458">
            <v>511</v>
          </cell>
          <cell r="D458">
            <v>12</v>
          </cell>
          <cell r="E458">
            <v>903</v>
          </cell>
          <cell r="F458" t="str">
            <v>Empleos</v>
          </cell>
          <cell r="H458">
            <v>31</v>
          </cell>
          <cell r="I458" t="str">
            <v>JPT</v>
          </cell>
          <cell r="J458">
            <v>21456.971190169999</v>
          </cell>
          <cell r="K458">
            <v>23</v>
          </cell>
          <cell r="L458" t="str">
            <v>2000</v>
          </cell>
          <cell r="M458" t="str">
            <v>Actividades inmobiliarias</v>
          </cell>
          <cell r="N458" t="str">
            <v>Producción Sect. Institucionales</v>
          </cell>
          <cell r="O458" t="str">
            <v>Ingreso mixto</v>
          </cell>
          <cell r="P458" t="str">
            <v>Hogares</v>
          </cell>
          <cell r="Q458" t="str">
            <v>9</v>
          </cell>
          <cell r="R458" t="str">
            <v>Servicios Financieros y Empresariales</v>
          </cell>
        </row>
        <row r="459">
          <cell r="A459" t="str">
            <v>CEI</v>
          </cell>
          <cell r="B459" t="str">
            <v>TCP</v>
          </cell>
          <cell r="C459">
            <v>511</v>
          </cell>
          <cell r="D459">
            <v>12</v>
          </cell>
          <cell r="E459">
            <v>903</v>
          </cell>
          <cell r="F459" t="str">
            <v>Empleos</v>
          </cell>
          <cell r="H459">
            <v>31</v>
          </cell>
          <cell r="I459" t="str">
            <v>JPT</v>
          </cell>
          <cell r="J459">
            <v>216783.89109876199</v>
          </cell>
          <cell r="K459">
            <v>24</v>
          </cell>
          <cell r="L459" t="str">
            <v>2000</v>
          </cell>
          <cell r="M459" t="str">
            <v>Activ. de Ss. Empresariales</v>
          </cell>
          <cell r="N459" t="str">
            <v>Producción Sect. Institucionales</v>
          </cell>
          <cell r="O459" t="str">
            <v>Ingreso mixto</v>
          </cell>
          <cell r="P459" t="str">
            <v>Hogares</v>
          </cell>
          <cell r="Q459" t="str">
            <v>9</v>
          </cell>
          <cell r="R459" t="str">
            <v>Servicios Financieros y Empresariales</v>
          </cell>
        </row>
        <row r="460">
          <cell r="A460" t="str">
            <v>CEI</v>
          </cell>
          <cell r="B460" t="str">
            <v>TCP</v>
          </cell>
          <cell r="C460">
            <v>511</v>
          </cell>
          <cell r="D460">
            <v>12</v>
          </cell>
          <cell r="E460">
            <v>903</v>
          </cell>
          <cell r="F460" t="str">
            <v>Empleos</v>
          </cell>
          <cell r="H460">
            <v>31</v>
          </cell>
          <cell r="I460" t="str">
            <v>JPT</v>
          </cell>
          <cell r="J460">
            <v>3012.4292005900002</v>
          </cell>
          <cell r="K460">
            <v>28</v>
          </cell>
          <cell r="L460" t="str">
            <v>2000</v>
          </cell>
          <cell r="M460" t="str">
            <v>Educación privada</v>
          </cell>
          <cell r="N460" t="str">
            <v>Producción Sect. Institucionales</v>
          </cell>
          <cell r="O460" t="str">
            <v>Ingreso mixto</v>
          </cell>
          <cell r="P460" t="str">
            <v>Hogares</v>
          </cell>
          <cell r="Q460" t="str">
            <v>11</v>
          </cell>
          <cell r="R460" t="str">
            <v>Servicios Sociales y Personales</v>
          </cell>
        </row>
        <row r="461">
          <cell r="A461" t="str">
            <v>CEI</v>
          </cell>
          <cell r="B461" t="str">
            <v>TCP</v>
          </cell>
          <cell r="C461">
            <v>511</v>
          </cell>
          <cell r="D461">
            <v>12</v>
          </cell>
          <cell r="E461">
            <v>903</v>
          </cell>
          <cell r="F461" t="str">
            <v>Empleos</v>
          </cell>
          <cell r="H461">
            <v>31</v>
          </cell>
          <cell r="I461" t="str">
            <v>JPT</v>
          </cell>
          <cell r="J461">
            <v>41839.498916999997</v>
          </cell>
          <cell r="K461">
            <v>30</v>
          </cell>
          <cell r="L461" t="str">
            <v>2000</v>
          </cell>
          <cell r="M461" t="str">
            <v>Salud privada</v>
          </cell>
          <cell r="N461" t="str">
            <v>Producción Sect. Institucionales</v>
          </cell>
          <cell r="O461" t="str">
            <v>Ingreso mixto</v>
          </cell>
          <cell r="P461" t="str">
            <v>Hogares</v>
          </cell>
          <cell r="Q461" t="str">
            <v>11</v>
          </cell>
          <cell r="R461" t="str">
            <v>Servicios Sociales y Personales</v>
          </cell>
        </row>
        <row r="462">
          <cell r="A462" t="str">
            <v>CEI</v>
          </cell>
          <cell r="B462" t="str">
            <v>TCP</v>
          </cell>
          <cell r="C462">
            <v>511</v>
          </cell>
          <cell r="D462">
            <v>12</v>
          </cell>
          <cell r="E462">
            <v>903</v>
          </cell>
          <cell r="F462" t="str">
            <v>Empleos</v>
          </cell>
          <cell r="H462">
            <v>31</v>
          </cell>
          <cell r="I462" t="str">
            <v>JPT</v>
          </cell>
          <cell r="J462">
            <v>172307.838342</v>
          </cell>
          <cell r="K462">
            <v>31</v>
          </cell>
          <cell r="L462" t="str">
            <v>2000</v>
          </cell>
          <cell r="M462" t="str">
            <v>Esparcimiento y Ss. Diversos</v>
          </cell>
          <cell r="N462" t="str">
            <v>Producción Sect. Institucionales</v>
          </cell>
          <cell r="O462" t="str">
            <v>Ingreso mixto</v>
          </cell>
          <cell r="P462" t="str">
            <v>Hogares</v>
          </cell>
          <cell r="Q462" t="str">
            <v>11</v>
          </cell>
          <cell r="R462" t="str">
            <v>Servicios Sociales y Personales</v>
          </cell>
        </row>
        <row r="463">
          <cell r="A463" t="str">
            <v>CEI_a01</v>
          </cell>
          <cell r="C463">
            <v>2</v>
          </cell>
          <cell r="D463">
            <v>2</v>
          </cell>
          <cell r="E463">
            <v>431</v>
          </cell>
          <cell r="F463" t="str">
            <v>Empleos</v>
          </cell>
          <cell r="H463">
            <v>31</v>
          </cell>
          <cell r="I463" t="str">
            <v>ALB</v>
          </cell>
          <cell r="J463">
            <v>693937</v>
          </cell>
          <cell r="L463" t="str">
            <v>2000</v>
          </cell>
          <cell r="N463" t="str">
            <v>Ingresos y Gastos</v>
          </cell>
          <cell r="O463" t="str">
            <v>Impuestos renta y patrim.</v>
          </cell>
          <cell r="P463" t="str">
            <v>Sociedades no Financieras</v>
          </cell>
        </row>
        <row r="464">
          <cell r="A464" t="str">
            <v>CEI_a01</v>
          </cell>
          <cell r="C464">
            <v>2</v>
          </cell>
          <cell r="D464">
            <v>2</v>
          </cell>
          <cell r="E464">
            <v>431</v>
          </cell>
          <cell r="F464" t="str">
            <v>Empleos</v>
          </cell>
          <cell r="H464">
            <v>31</v>
          </cell>
          <cell r="I464" t="str">
            <v>ALB</v>
          </cell>
          <cell r="J464">
            <v>1579793</v>
          </cell>
          <cell r="L464" t="str">
            <v>2001</v>
          </cell>
          <cell r="N464" t="str">
            <v>Ingresos y Gastos</v>
          </cell>
          <cell r="O464" t="str">
            <v>Impuestos renta y patrim.</v>
          </cell>
          <cell r="P464" t="str">
            <v>Sociedades no Financieras</v>
          </cell>
        </row>
        <row r="465">
          <cell r="A465" t="str">
            <v>CEI_a01</v>
          </cell>
          <cell r="C465">
            <v>2</v>
          </cell>
          <cell r="D465">
            <v>2</v>
          </cell>
          <cell r="E465">
            <v>4221</v>
          </cell>
          <cell r="F465" t="str">
            <v>Empleos</v>
          </cell>
          <cell r="H465">
            <v>31</v>
          </cell>
          <cell r="I465" t="str">
            <v>ALB</v>
          </cell>
          <cell r="J465">
            <v>3088193</v>
          </cell>
          <cell r="L465" t="str">
            <v>2000</v>
          </cell>
          <cell r="N465" t="str">
            <v>Ingresos y Gastos</v>
          </cell>
          <cell r="O465" t="str">
            <v>Intereses</v>
          </cell>
          <cell r="P465" t="str">
            <v>Sociedades no Financieras</v>
          </cell>
        </row>
        <row r="466">
          <cell r="A466" t="str">
            <v>CEI_a01</v>
          </cell>
          <cell r="C466">
            <v>2</v>
          </cell>
          <cell r="D466">
            <v>2</v>
          </cell>
          <cell r="E466">
            <v>4221</v>
          </cell>
          <cell r="F466" t="str">
            <v>Empleos</v>
          </cell>
          <cell r="H466">
            <v>31</v>
          </cell>
          <cell r="I466" t="str">
            <v>ALB</v>
          </cell>
          <cell r="J466">
            <v>4311261</v>
          </cell>
          <cell r="L466" t="str">
            <v>2001</v>
          </cell>
          <cell r="N466" t="str">
            <v>Ingresos y Gastos</v>
          </cell>
          <cell r="O466" t="str">
            <v>Intereses</v>
          </cell>
          <cell r="P466" t="str">
            <v>Sociedades no Financieras</v>
          </cell>
        </row>
        <row r="467">
          <cell r="A467" t="str">
            <v>CEI_a01</v>
          </cell>
          <cell r="C467">
            <v>2</v>
          </cell>
          <cell r="D467">
            <v>2</v>
          </cell>
          <cell r="E467">
            <v>4221</v>
          </cell>
          <cell r="F467" t="str">
            <v>Recursos</v>
          </cell>
          <cell r="H467">
            <v>31</v>
          </cell>
          <cell r="I467" t="str">
            <v>ALB</v>
          </cell>
          <cell r="J467">
            <v>806383</v>
          </cell>
          <cell r="L467" t="str">
            <v>2000</v>
          </cell>
          <cell r="N467" t="str">
            <v>Ingresos y Gastos</v>
          </cell>
          <cell r="O467" t="str">
            <v>Intereses</v>
          </cell>
          <cell r="P467" t="str">
            <v>Sociedades no Financieras</v>
          </cell>
        </row>
        <row r="468">
          <cell r="A468" t="str">
            <v>CEI_a01</v>
          </cell>
          <cell r="C468">
            <v>2</v>
          </cell>
          <cell r="D468">
            <v>2</v>
          </cell>
          <cell r="E468">
            <v>4221</v>
          </cell>
          <cell r="F468" t="str">
            <v>Recursos</v>
          </cell>
          <cell r="H468">
            <v>31</v>
          </cell>
          <cell r="I468" t="str">
            <v>ALB</v>
          </cell>
          <cell r="J468">
            <v>1026122</v>
          </cell>
          <cell r="L468" t="str">
            <v>2001</v>
          </cell>
          <cell r="N468" t="str">
            <v>Ingresos y Gastos</v>
          </cell>
          <cell r="O468" t="str">
            <v>Intereses</v>
          </cell>
          <cell r="P468" t="str">
            <v>Sociedades no Financieras</v>
          </cell>
        </row>
        <row r="469">
          <cell r="A469" t="str">
            <v>CEI_a01</v>
          </cell>
          <cell r="C469">
            <v>2</v>
          </cell>
          <cell r="D469">
            <v>2</v>
          </cell>
          <cell r="E469">
            <v>4223</v>
          </cell>
          <cell r="F469" t="str">
            <v>Empleos</v>
          </cell>
          <cell r="H469">
            <v>31</v>
          </cell>
          <cell r="I469" t="str">
            <v>ALB</v>
          </cell>
          <cell r="J469">
            <v>488328</v>
          </cell>
          <cell r="L469" t="str">
            <v>2000</v>
          </cell>
          <cell r="N469" t="str">
            <v>Ingresos y Gastos</v>
          </cell>
          <cell r="O469" t="str">
            <v>Reinversion extranjera</v>
          </cell>
          <cell r="P469" t="str">
            <v>Sociedades no Financieras</v>
          </cell>
        </row>
        <row r="470">
          <cell r="A470" t="str">
            <v>CEI_a01</v>
          </cell>
          <cell r="C470">
            <v>2</v>
          </cell>
          <cell r="D470">
            <v>2</v>
          </cell>
          <cell r="E470">
            <v>4223</v>
          </cell>
          <cell r="F470" t="str">
            <v>Empleos</v>
          </cell>
          <cell r="H470">
            <v>31</v>
          </cell>
          <cell r="I470" t="str">
            <v>ALB</v>
          </cell>
          <cell r="J470">
            <v>462621.59073846001</v>
          </cell>
          <cell r="L470" t="str">
            <v>2001</v>
          </cell>
          <cell r="N470" t="str">
            <v>Ingresos y Gastos</v>
          </cell>
          <cell r="O470" t="str">
            <v>Reinversion extranjera</v>
          </cell>
          <cell r="P470" t="str">
            <v>Sociedades no Financieras</v>
          </cell>
        </row>
        <row r="471">
          <cell r="A471" t="str">
            <v>CEI_a01</v>
          </cell>
          <cell r="C471">
            <v>2</v>
          </cell>
          <cell r="D471">
            <v>2</v>
          </cell>
          <cell r="E471">
            <v>4223</v>
          </cell>
          <cell r="F471" t="str">
            <v>Recursos</v>
          </cell>
          <cell r="H471">
            <v>31</v>
          </cell>
          <cell r="I471" t="str">
            <v>ALB</v>
          </cell>
          <cell r="J471">
            <v>207085</v>
          </cell>
          <cell r="L471" t="str">
            <v>2000</v>
          </cell>
          <cell r="N471" t="str">
            <v>Ingresos y Gastos</v>
          </cell>
          <cell r="O471" t="str">
            <v>Reinversion extranjera</v>
          </cell>
          <cell r="P471" t="str">
            <v>Sociedades no Financieras</v>
          </cell>
        </row>
        <row r="472">
          <cell r="A472" t="str">
            <v>CEI_a01</v>
          </cell>
          <cell r="C472">
            <v>2</v>
          </cell>
          <cell r="D472">
            <v>2</v>
          </cell>
          <cell r="E472">
            <v>4223</v>
          </cell>
          <cell r="F472" t="str">
            <v>Recursos</v>
          </cell>
          <cell r="H472">
            <v>31</v>
          </cell>
          <cell r="I472" t="str">
            <v>ALB</v>
          </cell>
          <cell r="J472">
            <v>100657.62282678499</v>
          </cell>
          <cell r="L472" t="str">
            <v>2001</v>
          </cell>
          <cell r="N472" t="str">
            <v>Ingresos y Gastos</v>
          </cell>
          <cell r="O472" t="str">
            <v>Reinversion extranjera</v>
          </cell>
          <cell r="P472" t="str">
            <v>Sociedades no Financieras</v>
          </cell>
        </row>
        <row r="473">
          <cell r="A473" t="str">
            <v>CEI_a01</v>
          </cell>
          <cell r="C473">
            <v>2</v>
          </cell>
          <cell r="D473">
            <v>2</v>
          </cell>
          <cell r="E473">
            <v>4341</v>
          </cell>
          <cell r="F473" t="str">
            <v>Empleos</v>
          </cell>
          <cell r="H473">
            <v>31</v>
          </cell>
          <cell r="I473" t="str">
            <v>ALB</v>
          </cell>
          <cell r="J473">
            <v>160768</v>
          </cell>
          <cell r="L473" t="str">
            <v>2000</v>
          </cell>
          <cell r="N473" t="str">
            <v>Ingresos y Gastos</v>
          </cell>
          <cell r="O473" t="str">
            <v>Primas net.seguro riesgos</v>
          </cell>
          <cell r="P473" t="str">
            <v>Sociedades no Financieras</v>
          </cell>
        </row>
        <row r="474">
          <cell r="A474" t="str">
            <v>CEI_a01</v>
          </cell>
          <cell r="C474">
            <v>2</v>
          </cell>
          <cell r="D474">
            <v>2</v>
          </cell>
          <cell r="E474">
            <v>4341</v>
          </cell>
          <cell r="F474" t="str">
            <v>Empleos</v>
          </cell>
          <cell r="H474">
            <v>31</v>
          </cell>
          <cell r="I474" t="str">
            <v>ALB</v>
          </cell>
          <cell r="J474">
            <v>813271</v>
          </cell>
          <cell r="L474" t="str">
            <v>2001</v>
          </cell>
          <cell r="N474" t="str">
            <v>Ingresos y Gastos</v>
          </cell>
          <cell r="O474" t="str">
            <v>Primas net.seguro riesgos</v>
          </cell>
          <cell r="P474" t="str">
            <v>Sociedades no Financieras</v>
          </cell>
        </row>
        <row r="475">
          <cell r="A475" t="str">
            <v>CEI_a01</v>
          </cell>
          <cell r="C475">
            <v>2</v>
          </cell>
          <cell r="D475">
            <v>2</v>
          </cell>
          <cell r="E475">
            <v>4342</v>
          </cell>
          <cell r="F475" t="str">
            <v>Recursos</v>
          </cell>
          <cell r="H475">
            <v>31</v>
          </cell>
          <cell r="I475" t="str">
            <v>ALB</v>
          </cell>
          <cell r="J475">
            <v>160768</v>
          </cell>
          <cell r="L475" t="str">
            <v>2000</v>
          </cell>
          <cell r="N475" t="str">
            <v>Ingresos y Gastos</v>
          </cell>
          <cell r="O475" t="str">
            <v>Indemniz.seguro riesgos</v>
          </cell>
          <cell r="P475" t="str">
            <v>Sociedades no Financieras</v>
          </cell>
        </row>
        <row r="476">
          <cell r="A476" t="str">
            <v>CEI_a01</v>
          </cell>
          <cell r="C476">
            <v>2</v>
          </cell>
          <cell r="D476">
            <v>2</v>
          </cell>
          <cell r="E476">
            <v>4342</v>
          </cell>
          <cell r="F476" t="str">
            <v>Recursos</v>
          </cell>
          <cell r="H476">
            <v>31</v>
          </cell>
          <cell r="I476" t="str">
            <v>ALB</v>
          </cell>
          <cell r="J476">
            <v>812575</v>
          </cell>
          <cell r="L476" t="str">
            <v>2001</v>
          </cell>
          <cell r="N476" t="str">
            <v>Ingresos y Gastos</v>
          </cell>
          <cell r="O476" t="str">
            <v>Indemniz.seguro riesgos</v>
          </cell>
          <cell r="P476" t="str">
            <v>Sociedades no Financieras</v>
          </cell>
        </row>
        <row r="477">
          <cell r="A477" t="str">
            <v>CEI_a01</v>
          </cell>
          <cell r="C477">
            <v>2</v>
          </cell>
          <cell r="D477">
            <v>2</v>
          </cell>
          <cell r="E477">
            <v>4345</v>
          </cell>
          <cell r="F477" t="str">
            <v>Empleos</v>
          </cell>
          <cell r="H477">
            <v>31</v>
          </cell>
          <cell r="I477" t="str">
            <v>ALB</v>
          </cell>
          <cell r="J477">
            <v>173874</v>
          </cell>
          <cell r="L477" t="str">
            <v>2000</v>
          </cell>
          <cell r="N477" t="str">
            <v>Ingresos y Gastos</v>
          </cell>
          <cell r="O477" t="str">
            <v>Transferenc.ctes varias</v>
          </cell>
          <cell r="P477" t="str">
            <v>Sociedades no Financieras</v>
          </cell>
        </row>
        <row r="478">
          <cell r="A478" t="str">
            <v>CEI_a01</v>
          </cell>
          <cell r="C478">
            <v>2</v>
          </cell>
          <cell r="D478">
            <v>2</v>
          </cell>
          <cell r="E478">
            <v>4345</v>
          </cell>
          <cell r="F478" t="str">
            <v>Empleos</v>
          </cell>
          <cell r="H478">
            <v>31</v>
          </cell>
          <cell r="I478" t="str">
            <v>ALB</v>
          </cell>
          <cell r="J478">
            <v>286152</v>
          </cell>
          <cell r="L478" t="str">
            <v>2001</v>
          </cell>
          <cell r="N478" t="str">
            <v>Ingresos y Gastos</v>
          </cell>
          <cell r="O478" t="str">
            <v>Transferenc.ctes varias</v>
          </cell>
          <cell r="P478" t="str">
            <v>Sociedades no Financieras</v>
          </cell>
        </row>
        <row r="479">
          <cell r="A479" t="str">
            <v>CEI_a01</v>
          </cell>
          <cell r="C479">
            <v>2</v>
          </cell>
          <cell r="D479">
            <v>2</v>
          </cell>
          <cell r="E479">
            <v>4345</v>
          </cell>
          <cell r="F479" t="str">
            <v>Recursos</v>
          </cell>
          <cell r="H479">
            <v>31</v>
          </cell>
          <cell r="I479" t="str">
            <v>ALB</v>
          </cell>
          <cell r="J479">
            <v>150265</v>
          </cell>
          <cell r="L479" t="str">
            <v>2000</v>
          </cell>
          <cell r="N479" t="str">
            <v>Ingresos y Gastos</v>
          </cell>
          <cell r="O479" t="str">
            <v>Transferenc.ctes varias</v>
          </cell>
          <cell r="P479" t="str">
            <v>Sociedades no Financieras</v>
          </cell>
        </row>
        <row r="480">
          <cell r="A480" t="str">
            <v>CEI_a01</v>
          </cell>
          <cell r="C480">
            <v>2</v>
          </cell>
          <cell r="D480">
            <v>2</v>
          </cell>
          <cell r="E480">
            <v>4345</v>
          </cell>
          <cell r="F480" t="str">
            <v>Recursos</v>
          </cell>
          <cell r="H480">
            <v>31</v>
          </cell>
          <cell r="I480" t="str">
            <v>ALB</v>
          </cell>
          <cell r="J480">
            <v>617768</v>
          </cell>
          <cell r="L480" t="str">
            <v>2001</v>
          </cell>
          <cell r="N480" t="str">
            <v>Ingresos y Gastos</v>
          </cell>
          <cell r="O480" t="str">
            <v>Transferenc.ctes varias</v>
          </cell>
          <cell r="P480" t="str">
            <v>Sociedades no Financieras</v>
          </cell>
        </row>
        <row r="481">
          <cell r="A481" t="str">
            <v>CEI_a01</v>
          </cell>
          <cell r="C481">
            <v>2</v>
          </cell>
          <cell r="D481">
            <v>2</v>
          </cell>
          <cell r="E481">
            <v>42221</v>
          </cell>
          <cell r="F481" t="str">
            <v>Empleos</v>
          </cell>
          <cell r="H481">
            <v>31</v>
          </cell>
          <cell r="I481" t="str">
            <v>ALB</v>
          </cell>
          <cell r="J481">
            <v>6665244</v>
          </cell>
          <cell r="L481" t="str">
            <v>2000</v>
          </cell>
          <cell r="N481" t="str">
            <v>Ingresos y Gastos</v>
          </cell>
          <cell r="O481" t="str">
            <v>Dividendos</v>
          </cell>
          <cell r="P481" t="str">
            <v>Sociedades no Financieras</v>
          </cell>
        </row>
        <row r="482">
          <cell r="A482" t="str">
            <v>CEI_a01</v>
          </cell>
          <cell r="C482">
            <v>2</v>
          </cell>
          <cell r="D482">
            <v>2</v>
          </cell>
          <cell r="E482">
            <v>42221</v>
          </cell>
          <cell r="F482" t="str">
            <v>Empleos</v>
          </cell>
          <cell r="H482">
            <v>31</v>
          </cell>
          <cell r="I482" t="str">
            <v>ALB</v>
          </cell>
          <cell r="J482">
            <v>2952667.40926154</v>
          </cell>
          <cell r="L482" t="str">
            <v>2001</v>
          </cell>
          <cell r="N482" t="str">
            <v>Ingresos y Gastos</v>
          </cell>
          <cell r="O482" t="str">
            <v>Dividendos</v>
          </cell>
          <cell r="P482" t="str">
            <v>Sociedades no Financieras</v>
          </cell>
        </row>
        <row r="483">
          <cell r="A483" t="str">
            <v>CEI_a01</v>
          </cell>
          <cell r="C483">
            <v>2</v>
          </cell>
          <cell r="D483">
            <v>2</v>
          </cell>
          <cell r="E483">
            <v>42221</v>
          </cell>
          <cell r="F483" t="str">
            <v>Recursos</v>
          </cell>
          <cell r="H483">
            <v>31</v>
          </cell>
          <cell r="I483" t="str">
            <v>ALB</v>
          </cell>
          <cell r="J483">
            <v>1493074</v>
          </cell>
          <cell r="L483" t="str">
            <v>2000</v>
          </cell>
          <cell r="N483" t="str">
            <v>Ingresos y Gastos</v>
          </cell>
          <cell r="O483" t="str">
            <v>Dividendos</v>
          </cell>
          <cell r="P483" t="str">
            <v>Sociedades no Financieras</v>
          </cell>
        </row>
        <row r="484">
          <cell r="A484" t="str">
            <v>CEI_a01</v>
          </cell>
          <cell r="C484">
            <v>2</v>
          </cell>
          <cell r="D484">
            <v>2</v>
          </cell>
          <cell r="E484">
            <v>42221</v>
          </cell>
          <cell r="F484" t="str">
            <v>Recursos</v>
          </cell>
          <cell r="H484">
            <v>31</v>
          </cell>
          <cell r="I484" t="str">
            <v>ALB</v>
          </cell>
          <cell r="J484">
            <v>2633094.3771732198</v>
          </cell>
          <cell r="L484" t="str">
            <v>2001</v>
          </cell>
          <cell r="N484" t="str">
            <v>Ingresos y Gastos</v>
          </cell>
          <cell r="O484" t="str">
            <v>Dividendos</v>
          </cell>
          <cell r="P484" t="str">
            <v>Sociedades no Financieras</v>
          </cell>
        </row>
        <row r="485">
          <cell r="A485" t="str">
            <v>CEI_a01</v>
          </cell>
          <cell r="C485">
            <v>2</v>
          </cell>
          <cell r="D485">
            <v>2</v>
          </cell>
          <cell r="E485">
            <v>42222</v>
          </cell>
          <cell r="F485" t="str">
            <v>Empleos</v>
          </cell>
          <cell r="H485">
            <v>31</v>
          </cell>
          <cell r="I485" t="str">
            <v>ALB</v>
          </cell>
          <cell r="J485">
            <v>307639</v>
          </cell>
          <cell r="L485" t="str">
            <v>2000</v>
          </cell>
          <cell r="N485" t="str">
            <v>Ingresos y Gastos</v>
          </cell>
          <cell r="O485" t="str">
            <v>Retiros de renta de cuasisociedades</v>
          </cell>
          <cell r="P485" t="str">
            <v>Sociedades no Financieras</v>
          </cell>
        </row>
        <row r="486">
          <cell r="A486" t="str">
            <v>CEI_a01</v>
          </cell>
          <cell r="C486">
            <v>2</v>
          </cell>
          <cell r="D486">
            <v>2</v>
          </cell>
          <cell r="E486">
            <v>42222</v>
          </cell>
          <cell r="F486" t="str">
            <v>Empleos</v>
          </cell>
          <cell r="H486">
            <v>31</v>
          </cell>
          <cell r="I486" t="str">
            <v>ALB</v>
          </cell>
          <cell r="J486">
            <v>142147</v>
          </cell>
          <cell r="L486" t="str">
            <v>2001</v>
          </cell>
          <cell r="N486" t="str">
            <v>Ingresos y Gastos</v>
          </cell>
          <cell r="O486" t="str">
            <v>Retiros de renta de cuasisociedades</v>
          </cell>
          <cell r="P486" t="str">
            <v>Sociedades no Financieras</v>
          </cell>
        </row>
        <row r="487">
          <cell r="A487" t="str">
            <v>CEI_a01</v>
          </cell>
          <cell r="C487">
            <v>2</v>
          </cell>
          <cell r="D487">
            <v>2</v>
          </cell>
          <cell r="E487">
            <v>42251</v>
          </cell>
          <cell r="F487" t="str">
            <v>Empleos</v>
          </cell>
          <cell r="H487">
            <v>31</v>
          </cell>
          <cell r="I487" t="str">
            <v>ALB</v>
          </cell>
          <cell r="J487">
            <v>40548</v>
          </cell>
          <cell r="L487" t="str">
            <v>2000</v>
          </cell>
          <cell r="N487" t="str">
            <v>Ingresos y Gastos</v>
          </cell>
          <cell r="O487" t="str">
            <v>Renta de las tierras</v>
          </cell>
          <cell r="P487" t="str">
            <v>Sociedades no Financieras</v>
          </cell>
        </row>
        <row r="488">
          <cell r="A488" t="str">
            <v>CEI_a01</v>
          </cell>
          <cell r="C488">
            <v>2</v>
          </cell>
          <cell r="D488">
            <v>2</v>
          </cell>
          <cell r="E488">
            <v>42251</v>
          </cell>
          <cell r="F488" t="str">
            <v>Empleos</v>
          </cell>
          <cell r="H488">
            <v>31</v>
          </cell>
          <cell r="I488" t="str">
            <v>ALB</v>
          </cell>
          <cell r="J488">
            <v>6701</v>
          </cell>
          <cell r="L488" t="str">
            <v>2001</v>
          </cell>
          <cell r="N488" t="str">
            <v>Ingresos y Gastos</v>
          </cell>
          <cell r="O488" t="str">
            <v>Renta de las tierras</v>
          </cell>
          <cell r="P488" t="str">
            <v>Sociedades no Financieras</v>
          </cell>
        </row>
        <row r="489">
          <cell r="A489" t="str">
            <v>CEI_a01</v>
          </cell>
          <cell r="C489">
            <v>2</v>
          </cell>
          <cell r="D489">
            <v>31</v>
          </cell>
          <cell r="E489">
            <v>51</v>
          </cell>
          <cell r="F489" t="str">
            <v>Recursos</v>
          </cell>
          <cell r="H489">
            <v>31</v>
          </cell>
          <cell r="I489" t="str">
            <v>ALB</v>
          </cell>
          <cell r="J489">
            <v>169595</v>
          </cell>
          <cell r="L489" t="str">
            <v>2000</v>
          </cell>
          <cell r="N489" t="str">
            <v>Acum. de Capital</v>
          </cell>
          <cell r="O489" t="str">
            <v>Transferencias de capital</v>
          </cell>
          <cell r="P489" t="str">
            <v>Sociedades no Financieras</v>
          </cell>
        </row>
        <row r="490">
          <cell r="A490" t="str">
            <v>CEI_a01</v>
          </cell>
          <cell r="C490">
            <v>2</v>
          </cell>
          <cell r="D490">
            <v>31</v>
          </cell>
          <cell r="E490">
            <v>51</v>
          </cell>
          <cell r="F490" t="str">
            <v>Recursos</v>
          </cell>
          <cell r="H490">
            <v>31</v>
          </cell>
          <cell r="I490" t="str">
            <v>ALB</v>
          </cell>
          <cell r="J490">
            <v>394182</v>
          </cell>
          <cell r="L490" t="str">
            <v>2001</v>
          </cell>
          <cell r="N490" t="str">
            <v>Acum. de Capital</v>
          </cell>
          <cell r="O490" t="str">
            <v>Transferencias de capital</v>
          </cell>
          <cell r="P490" t="str">
            <v>Sociedades no Financieras</v>
          </cell>
        </row>
        <row r="491">
          <cell r="A491" t="str">
            <v>CEI_a01</v>
          </cell>
          <cell r="C491">
            <v>2</v>
          </cell>
          <cell r="D491">
            <v>31</v>
          </cell>
          <cell r="E491">
            <v>52</v>
          </cell>
          <cell r="F491" t="str">
            <v>Empleos</v>
          </cell>
          <cell r="H491">
            <v>31</v>
          </cell>
          <cell r="I491" t="str">
            <v>ALB</v>
          </cell>
          <cell r="J491">
            <v>-3101361.34832071</v>
          </cell>
          <cell r="L491" t="str">
            <v>2000</v>
          </cell>
          <cell r="N491" t="str">
            <v>Acum. de Capital</v>
          </cell>
          <cell r="O491" t="str">
            <v>Consumo de capital fijo</v>
          </cell>
          <cell r="P491" t="str">
            <v>Sociedades no Financieras</v>
          </cell>
        </row>
        <row r="492">
          <cell r="A492" t="str">
            <v>CEI_a01</v>
          </cell>
          <cell r="C492">
            <v>2</v>
          </cell>
          <cell r="D492">
            <v>31</v>
          </cell>
          <cell r="E492">
            <v>52</v>
          </cell>
          <cell r="F492" t="str">
            <v>Empleos</v>
          </cell>
          <cell r="H492">
            <v>31</v>
          </cell>
          <cell r="I492" t="str">
            <v>ALB</v>
          </cell>
          <cell r="J492">
            <v>-3452556.4484751001</v>
          </cell>
          <cell r="L492" t="str">
            <v>2001</v>
          </cell>
          <cell r="N492" t="str">
            <v>Acum. de Capital</v>
          </cell>
          <cell r="O492" t="str">
            <v>Consumo de capital fijo</v>
          </cell>
          <cell r="P492" t="str">
            <v>Sociedades no Financieras</v>
          </cell>
        </row>
        <row r="493">
          <cell r="A493" t="str">
            <v>CEI_a01</v>
          </cell>
          <cell r="C493">
            <v>2</v>
          </cell>
          <cell r="D493">
            <v>31</v>
          </cell>
          <cell r="E493">
            <v>231</v>
          </cell>
          <cell r="F493" t="str">
            <v>Empleos</v>
          </cell>
          <cell r="H493">
            <v>31</v>
          </cell>
          <cell r="I493" t="str">
            <v>ALB</v>
          </cell>
          <cell r="J493">
            <v>5369933.7375214901</v>
          </cell>
          <cell r="L493" t="str">
            <v>2000</v>
          </cell>
          <cell r="N493" t="str">
            <v>Acum. de Capital</v>
          </cell>
          <cell r="O493" t="str">
            <v>Formación bruta cap.fijo</v>
          </cell>
          <cell r="P493" t="str">
            <v>Sociedades no Financieras</v>
          </cell>
        </row>
        <row r="494">
          <cell r="A494" t="str">
            <v>CEI_a01</v>
          </cell>
          <cell r="C494">
            <v>2</v>
          </cell>
          <cell r="D494">
            <v>31</v>
          </cell>
          <cell r="E494">
            <v>231</v>
          </cell>
          <cell r="F494" t="str">
            <v>Empleos</v>
          </cell>
          <cell r="H494">
            <v>31</v>
          </cell>
          <cell r="I494" t="str">
            <v>ALB</v>
          </cell>
          <cell r="J494">
            <v>8229993.6334521696</v>
          </cell>
          <cell r="L494" t="str">
            <v>2001</v>
          </cell>
          <cell r="N494" t="str">
            <v>Acum. de Capital</v>
          </cell>
          <cell r="O494" t="str">
            <v>Formación bruta cap.fijo</v>
          </cell>
          <cell r="P494" t="str">
            <v>Sociedades no Financieras</v>
          </cell>
        </row>
        <row r="495">
          <cell r="A495" t="str">
            <v>CEI_a01</v>
          </cell>
          <cell r="C495">
            <v>2</v>
          </cell>
          <cell r="D495">
            <v>31</v>
          </cell>
          <cell r="E495">
            <v>232</v>
          </cell>
          <cell r="F495" t="str">
            <v>Empleos</v>
          </cell>
          <cell r="H495">
            <v>31</v>
          </cell>
          <cell r="I495" t="str">
            <v>ALB</v>
          </cell>
          <cell r="J495">
            <v>444254.117116504</v>
          </cell>
          <cell r="L495" t="str">
            <v>2000</v>
          </cell>
          <cell r="N495" t="str">
            <v>Acum. de Capital</v>
          </cell>
          <cell r="O495" t="str">
            <v>Variación de Existencias</v>
          </cell>
          <cell r="P495" t="str">
            <v>Sociedades no Financieras</v>
          </cell>
        </row>
        <row r="496">
          <cell r="A496" t="str">
            <v>CEI_a01</v>
          </cell>
          <cell r="C496">
            <v>2</v>
          </cell>
          <cell r="D496">
            <v>31</v>
          </cell>
          <cell r="E496">
            <v>232</v>
          </cell>
          <cell r="F496" t="str">
            <v>Empleos</v>
          </cell>
          <cell r="H496">
            <v>31</v>
          </cell>
          <cell r="I496" t="str">
            <v>ALB</v>
          </cell>
          <cell r="J496">
            <v>266930.91018410801</v>
          </cell>
          <cell r="L496" t="str">
            <v>2001</v>
          </cell>
          <cell r="N496" t="str">
            <v>Acum. de Capital</v>
          </cell>
          <cell r="O496" t="str">
            <v>Variación de Existencias</v>
          </cell>
          <cell r="P496" t="str">
            <v>Sociedades no Financieras</v>
          </cell>
        </row>
        <row r="497">
          <cell r="A497" t="str">
            <v>CEI_a01</v>
          </cell>
          <cell r="C497">
            <v>2</v>
          </cell>
          <cell r="D497">
            <v>31</v>
          </cell>
          <cell r="E497">
            <v>3211</v>
          </cell>
          <cell r="F497" t="str">
            <v>Empleos</v>
          </cell>
          <cell r="H497">
            <v>31</v>
          </cell>
          <cell r="I497" t="str">
            <v>ALB</v>
          </cell>
          <cell r="J497">
            <v>-518</v>
          </cell>
          <cell r="L497" t="str">
            <v>2001</v>
          </cell>
          <cell r="N497" t="str">
            <v>Acum. de Capital</v>
          </cell>
          <cell r="O497" t="str">
            <v>Tierras y terrenos</v>
          </cell>
          <cell r="P497" t="str">
            <v>Sociedades no Financieras</v>
          </cell>
        </row>
        <row r="498">
          <cell r="A498" t="str">
            <v>CEI_a01</v>
          </cell>
          <cell r="C498">
            <v>2</v>
          </cell>
          <cell r="D498">
            <v>32</v>
          </cell>
          <cell r="E498">
            <v>7002</v>
          </cell>
          <cell r="F498" t="str">
            <v>Empleos</v>
          </cell>
          <cell r="H498">
            <v>31</v>
          </cell>
          <cell r="I498" t="str">
            <v>ALB</v>
          </cell>
          <cell r="J498">
            <v>382649</v>
          </cell>
          <cell r="L498" t="str">
            <v>2000</v>
          </cell>
          <cell r="N498" t="str">
            <v>Acum. Financiera</v>
          </cell>
          <cell r="O498" t="str">
            <v>Billetes, monedas  y depósitos</v>
          </cell>
          <cell r="P498" t="str">
            <v>Sociedades no Financieras</v>
          </cell>
        </row>
        <row r="499">
          <cell r="A499" t="str">
            <v>CEI_a01</v>
          </cell>
          <cell r="C499">
            <v>2</v>
          </cell>
          <cell r="D499">
            <v>32</v>
          </cell>
          <cell r="E499">
            <v>7003</v>
          </cell>
          <cell r="F499" t="str">
            <v>Empleos</v>
          </cell>
          <cell r="H499">
            <v>31</v>
          </cell>
          <cell r="I499" t="str">
            <v>ALB</v>
          </cell>
          <cell r="J499">
            <v>-67708</v>
          </cell>
          <cell r="L499" t="str">
            <v>2000</v>
          </cell>
          <cell r="N499" t="str">
            <v>Acum. Financiera</v>
          </cell>
          <cell r="O499" t="str">
            <v>Títulos no acciones</v>
          </cell>
          <cell r="P499" t="str">
            <v>Sociedades no Financieras</v>
          </cell>
        </row>
        <row r="500">
          <cell r="A500" t="str">
            <v>CEI_a01</v>
          </cell>
          <cell r="C500">
            <v>2</v>
          </cell>
          <cell r="D500">
            <v>32</v>
          </cell>
          <cell r="E500">
            <v>7003</v>
          </cell>
          <cell r="F500" t="str">
            <v>Recursos</v>
          </cell>
          <cell r="H500">
            <v>31</v>
          </cell>
          <cell r="I500" t="str">
            <v>ALB</v>
          </cell>
          <cell r="J500">
            <v>759735</v>
          </cell>
          <cell r="L500" t="str">
            <v>2000</v>
          </cell>
          <cell r="N500" t="str">
            <v>Acum. Financiera</v>
          </cell>
          <cell r="O500" t="str">
            <v>Títulos no acciones</v>
          </cell>
          <cell r="P500" t="str">
            <v>Sociedades no Financieras</v>
          </cell>
        </row>
        <row r="501">
          <cell r="A501" t="str">
            <v>CEI_a01</v>
          </cell>
          <cell r="C501">
            <v>2</v>
          </cell>
          <cell r="D501">
            <v>32</v>
          </cell>
          <cell r="E501">
            <v>7005</v>
          </cell>
          <cell r="F501" t="str">
            <v>Empleos</v>
          </cell>
          <cell r="H501">
            <v>31</v>
          </cell>
          <cell r="I501" t="str">
            <v>ALB</v>
          </cell>
          <cell r="J501">
            <v>3120700</v>
          </cell>
          <cell r="L501" t="str">
            <v>2000</v>
          </cell>
          <cell r="N501" t="str">
            <v>Acum. Financiera</v>
          </cell>
          <cell r="O501" t="str">
            <v>Acciones,&amp;particip.cap.</v>
          </cell>
          <cell r="P501" t="str">
            <v>Sociedades no Financieras</v>
          </cell>
        </row>
        <row r="502">
          <cell r="A502" t="str">
            <v>CEI_a01</v>
          </cell>
          <cell r="C502">
            <v>2</v>
          </cell>
          <cell r="D502">
            <v>32</v>
          </cell>
          <cell r="E502">
            <v>7005</v>
          </cell>
          <cell r="F502" t="str">
            <v>Recursos</v>
          </cell>
          <cell r="H502">
            <v>31</v>
          </cell>
          <cell r="I502" t="str">
            <v>ALB</v>
          </cell>
          <cell r="J502">
            <v>2991556</v>
          </cell>
          <cell r="L502" t="str">
            <v>2000</v>
          </cell>
          <cell r="N502" t="str">
            <v>Acum. Financiera</v>
          </cell>
          <cell r="O502" t="str">
            <v>Acciones,&amp;particip.cap.</v>
          </cell>
          <cell r="P502" t="str">
            <v>Sociedades no Financieras</v>
          </cell>
        </row>
        <row r="503">
          <cell r="A503" t="str">
            <v>CEI_a01</v>
          </cell>
          <cell r="C503">
            <v>2</v>
          </cell>
          <cell r="D503">
            <v>32</v>
          </cell>
          <cell r="E503">
            <v>70081</v>
          </cell>
          <cell r="F503" t="str">
            <v>Empleos</v>
          </cell>
          <cell r="H503">
            <v>31</v>
          </cell>
          <cell r="I503" t="str">
            <v>ALB</v>
          </cell>
          <cell r="J503">
            <v>4195867</v>
          </cell>
          <cell r="L503" t="str">
            <v>2000</v>
          </cell>
          <cell r="N503" t="str">
            <v>Acum. Financiera</v>
          </cell>
          <cell r="O503" t="str">
            <v>Crédit.com.,anticipos</v>
          </cell>
          <cell r="P503" t="str">
            <v>Sociedades no Financieras</v>
          </cell>
        </row>
        <row r="504">
          <cell r="A504" t="str">
            <v>CEI_a01</v>
          </cell>
          <cell r="C504">
            <v>2</v>
          </cell>
          <cell r="D504">
            <v>32</v>
          </cell>
          <cell r="E504">
            <v>70081</v>
          </cell>
          <cell r="F504" t="str">
            <v>Recursos</v>
          </cell>
          <cell r="H504">
            <v>31</v>
          </cell>
          <cell r="I504" t="str">
            <v>ALB</v>
          </cell>
          <cell r="J504">
            <v>1130716</v>
          </cell>
          <cell r="L504" t="str">
            <v>2000</v>
          </cell>
          <cell r="N504" t="str">
            <v>Acum. Financiera</v>
          </cell>
          <cell r="O504" t="str">
            <v>Crédit.com.,anticipos</v>
          </cell>
          <cell r="P504" t="str">
            <v>Sociedades no Financieras</v>
          </cell>
        </row>
        <row r="505">
          <cell r="A505" t="str">
            <v>CEI_a01</v>
          </cell>
          <cell r="C505">
            <v>2</v>
          </cell>
          <cell r="D505">
            <v>32</v>
          </cell>
          <cell r="E505">
            <v>700402</v>
          </cell>
          <cell r="F505" t="str">
            <v>Empleos</v>
          </cell>
          <cell r="H505">
            <v>31</v>
          </cell>
          <cell r="I505" t="str">
            <v>ALB</v>
          </cell>
          <cell r="J505">
            <v>-851785</v>
          </cell>
          <cell r="L505" t="str">
            <v>2000</v>
          </cell>
          <cell r="N505" t="str">
            <v>Acum. Financiera</v>
          </cell>
          <cell r="O505" t="str">
            <v>Préstamos largo plazo</v>
          </cell>
          <cell r="P505" t="str">
            <v>Sociedades no Financieras</v>
          </cell>
        </row>
        <row r="506">
          <cell r="A506" t="str">
            <v>CEI_a01</v>
          </cell>
          <cell r="C506">
            <v>2</v>
          </cell>
          <cell r="D506">
            <v>32</v>
          </cell>
          <cell r="E506">
            <v>700402</v>
          </cell>
          <cell r="F506" t="str">
            <v>Recursos</v>
          </cell>
          <cell r="H506">
            <v>31</v>
          </cell>
          <cell r="I506" t="str">
            <v>ALB</v>
          </cell>
          <cell r="J506">
            <v>3149992.9752283199</v>
          </cell>
          <cell r="L506" t="str">
            <v>2000</v>
          </cell>
          <cell r="N506" t="str">
            <v>Acum. Financiera</v>
          </cell>
          <cell r="O506" t="str">
            <v>Préstamos largo plazo</v>
          </cell>
          <cell r="P506" t="str">
            <v>Sociedades no Financieras</v>
          </cell>
        </row>
        <row r="507">
          <cell r="A507" t="str">
            <v>CEI_a01</v>
          </cell>
          <cell r="C507">
            <v>3</v>
          </cell>
          <cell r="D507">
            <v>2</v>
          </cell>
          <cell r="E507">
            <v>431</v>
          </cell>
          <cell r="F507" t="str">
            <v>Empleos</v>
          </cell>
          <cell r="H507">
            <v>31</v>
          </cell>
          <cell r="I507" t="str">
            <v>ALB</v>
          </cell>
          <cell r="J507">
            <v>80159</v>
          </cell>
          <cell r="L507" t="str">
            <v>2000</v>
          </cell>
          <cell r="N507" t="str">
            <v>Ingresos y Gastos</v>
          </cell>
          <cell r="O507" t="str">
            <v>Impuestos renta y patrim.</v>
          </cell>
          <cell r="P507" t="str">
            <v>Instituciones financieras</v>
          </cell>
        </row>
        <row r="508">
          <cell r="A508" t="str">
            <v>CEI_a01</v>
          </cell>
          <cell r="C508">
            <v>3</v>
          </cell>
          <cell r="D508">
            <v>2</v>
          </cell>
          <cell r="E508">
            <v>431</v>
          </cell>
          <cell r="F508" t="str">
            <v>Empleos</v>
          </cell>
          <cell r="H508">
            <v>31</v>
          </cell>
          <cell r="I508" t="str">
            <v>ALB</v>
          </cell>
          <cell r="J508">
            <v>114098</v>
          </cell>
          <cell r="L508" t="str">
            <v>2001</v>
          </cell>
          <cell r="N508" t="str">
            <v>Ingresos y Gastos</v>
          </cell>
          <cell r="O508" t="str">
            <v>Impuestos renta y patrim.</v>
          </cell>
          <cell r="P508" t="str">
            <v>Instituciones financieras</v>
          </cell>
        </row>
        <row r="509">
          <cell r="A509" t="str">
            <v>CEI_a01</v>
          </cell>
          <cell r="C509">
            <v>3</v>
          </cell>
          <cell r="D509">
            <v>2</v>
          </cell>
          <cell r="E509">
            <v>441</v>
          </cell>
          <cell r="F509" t="str">
            <v>Empleos</v>
          </cell>
          <cell r="H509">
            <v>31</v>
          </cell>
          <cell r="I509" t="str">
            <v>ALB</v>
          </cell>
          <cell r="J509">
            <v>1561196</v>
          </cell>
          <cell r="L509" t="str">
            <v>2000</v>
          </cell>
          <cell r="N509" t="str">
            <v>Ingresos y Gastos</v>
          </cell>
          <cell r="O509" t="str">
            <v>Ajust.var.cap.AFP/hogares</v>
          </cell>
          <cell r="P509" t="str">
            <v>Instituciones financieras</v>
          </cell>
        </row>
        <row r="510">
          <cell r="A510" t="str">
            <v>CEI_a01</v>
          </cell>
          <cell r="C510">
            <v>3</v>
          </cell>
          <cell r="D510">
            <v>2</v>
          </cell>
          <cell r="E510">
            <v>441</v>
          </cell>
          <cell r="F510" t="str">
            <v>Empleos</v>
          </cell>
          <cell r="H510">
            <v>31</v>
          </cell>
          <cell r="I510" t="str">
            <v>ALB</v>
          </cell>
          <cell r="J510">
            <v>1650918</v>
          </cell>
          <cell r="L510" t="str">
            <v>2001</v>
          </cell>
          <cell r="N510" t="str">
            <v>Ingresos y Gastos</v>
          </cell>
          <cell r="O510" t="str">
            <v>Ajust.var.cap.AFP/hogares</v>
          </cell>
          <cell r="P510" t="str">
            <v>Instituciones financieras</v>
          </cell>
        </row>
        <row r="511">
          <cell r="A511" t="str">
            <v>CEI_a01</v>
          </cell>
          <cell r="C511">
            <v>3</v>
          </cell>
          <cell r="D511">
            <v>2</v>
          </cell>
          <cell r="E511">
            <v>4221</v>
          </cell>
          <cell r="F511" t="str">
            <v>Empleos</v>
          </cell>
          <cell r="H511">
            <v>31</v>
          </cell>
          <cell r="I511" t="str">
            <v>ALB</v>
          </cell>
          <cell r="J511">
            <v>2911108</v>
          </cell>
          <cell r="L511" t="str">
            <v>2000</v>
          </cell>
          <cell r="N511" t="str">
            <v>Ingresos y Gastos</v>
          </cell>
          <cell r="O511" t="str">
            <v>Intereses</v>
          </cell>
          <cell r="P511" t="str">
            <v>Instituciones financieras</v>
          </cell>
        </row>
        <row r="512">
          <cell r="A512" t="str">
            <v>CEI_a01</v>
          </cell>
          <cell r="C512">
            <v>3</v>
          </cell>
          <cell r="D512">
            <v>2</v>
          </cell>
          <cell r="E512">
            <v>4221</v>
          </cell>
          <cell r="F512" t="str">
            <v>Empleos</v>
          </cell>
          <cell r="H512">
            <v>31</v>
          </cell>
          <cell r="I512" t="str">
            <v>ALB</v>
          </cell>
          <cell r="J512">
            <v>2606204</v>
          </cell>
          <cell r="L512" t="str">
            <v>2001</v>
          </cell>
          <cell r="N512" t="str">
            <v>Ingresos y Gastos</v>
          </cell>
          <cell r="O512" t="str">
            <v>Intereses</v>
          </cell>
          <cell r="P512" t="str">
            <v>Instituciones financieras</v>
          </cell>
        </row>
        <row r="513">
          <cell r="A513" t="str">
            <v>CEI_a01</v>
          </cell>
          <cell r="C513">
            <v>3</v>
          </cell>
          <cell r="D513">
            <v>2</v>
          </cell>
          <cell r="E513">
            <v>4221</v>
          </cell>
          <cell r="F513" t="str">
            <v>Recursos</v>
          </cell>
          <cell r="H513">
            <v>31</v>
          </cell>
          <cell r="I513" t="str">
            <v>ALB</v>
          </cell>
          <cell r="J513">
            <v>5485453</v>
          </cell>
          <cell r="L513" t="str">
            <v>2000</v>
          </cell>
          <cell r="N513" t="str">
            <v>Ingresos y Gastos</v>
          </cell>
          <cell r="O513" t="str">
            <v>Intereses</v>
          </cell>
          <cell r="P513" t="str">
            <v>Instituciones financieras</v>
          </cell>
        </row>
        <row r="514">
          <cell r="A514" t="str">
            <v>CEI_a01</v>
          </cell>
          <cell r="C514">
            <v>3</v>
          </cell>
          <cell r="D514">
            <v>2</v>
          </cell>
          <cell r="E514">
            <v>4221</v>
          </cell>
          <cell r="F514" t="str">
            <v>Recursos</v>
          </cell>
          <cell r="H514">
            <v>31</v>
          </cell>
          <cell r="I514" t="str">
            <v>ALB</v>
          </cell>
          <cell r="J514">
            <v>5590686</v>
          </cell>
          <cell r="L514" t="str">
            <v>2001</v>
          </cell>
          <cell r="N514" t="str">
            <v>Ingresos y Gastos</v>
          </cell>
          <cell r="O514" t="str">
            <v>Intereses</v>
          </cell>
          <cell r="P514" t="str">
            <v>Instituciones financieras</v>
          </cell>
        </row>
        <row r="515">
          <cell r="A515" t="str">
            <v>CEI_a01</v>
          </cell>
          <cell r="C515">
            <v>3</v>
          </cell>
          <cell r="D515">
            <v>2</v>
          </cell>
          <cell r="E515">
            <v>4223</v>
          </cell>
          <cell r="F515" t="str">
            <v>Empleos</v>
          </cell>
          <cell r="H515">
            <v>31</v>
          </cell>
          <cell r="I515" t="str">
            <v>ALB</v>
          </cell>
          <cell r="J515">
            <v>115994</v>
          </cell>
          <cell r="L515" t="str">
            <v>2000</v>
          </cell>
          <cell r="N515" t="str">
            <v>Ingresos y Gastos</v>
          </cell>
          <cell r="O515" t="str">
            <v>Reinversion extranjera</v>
          </cell>
          <cell r="P515" t="str">
            <v>Instituciones financieras</v>
          </cell>
        </row>
        <row r="516">
          <cell r="A516" t="str">
            <v>CEI_a01</v>
          </cell>
          <cell r="C516">
            <v>3</v>
          </cell>
          <cell r="D516">
            <v>2</v>
          </cell>
          <cell r="E516">
            <v>4223</v>
          </cell>
          <cell r="F516" t="str">
            <v>Empleos</v>
          </cell>
          <cell r="H516">
            <v>31</v>
          </cell>
          <cell r="I516" t="str">
            <v>ALB</v>
          </cell>
          <cell r="J516">
            <v>257719</v>
          </cell>
          <cell r="L516" t="str">
            <v>2001</v>
          </cell>
          <cell r="N516" t="str">
            <v>Ingresos y Gastos</v>
          </cell>
          <cell r="O516" t="str">
            <v>Reinversion extranjera</v>
          </cell>
          <cell r="P516" t="str">
            <v>Instituciones financieras</v>
          </cell>
        </row>
        <row r="517">
          <cell r="A517" t="str">
            <v>CEI_a01</v>
          </cell>
          <cell r="C517">
            <v>3</v>
          </cell>
          <cell r="D517">
            <v>2</v>
          </cell>
          <cell r="E517">
            <v>4229</v>
          </cell>
          <cell r="F517" t="str">
            <v>Empleos</v>
          </cell>
          <cell r="H517">
            <v>31</v>
          </cell>
          <cell r="I517" t="str">
            <v>ALB</v>
          </cell>
          <cell r="J517">
            <v>1397839</v>
          </cell>
          <cell r="L517" t="str">
            <v>2000</v>
          </cell>
          <cell r="N517" t="str">
            <v>Ingresos y Gastos</v>
          </cell>
          <cell r="O517" t="str">
            <v>Renta de la propiedad no especificada</v>
          </cell>
          <cell r="P517" t="str">
            <v>Instituciones financieras</v>
          </cell>
        </row>
        <row r="518">
          <cell r="A518" t="str">
            <v>CEI_a01</v>
          </cell>
          <cell r="C518">
            <v>3</v>
          </cell>
          <cell r="D518">
            <v>2</v>
          </cell>
          <cell r="E518">
            <v>4229</v>
          </cell>
          <cell r="F518" t="str">
            <v>Empleos</v>
          </cell>
          <cell r="H518">
            <v>31</v>
          </cell>
          <cell r="I518" t="str">
            <v>ALB</v>
          </cell>
          <cell r="J518">
            <v>1536542</v>
          </cell>
          <cell r="L518" t="str">
            <v>2001</v>
          </cell>
          <cell r="N518" t="str">
            <v>Ingresos y Gastos</v>
          </cell>
          <cell r="O518" t="str">
            <v>Renta de la propiedad no especificada</v>
          </cell>
          <cell r="P518" t="str">
            <v>Instituciones financieras</v>
          </cell>
        </row>
        <row r="519">
          <cell r="A519" t="str">
            <v>CEI_a01</v>
          </cell>
          <cell r="C519">
            <v>3</v>
          </cell>
          <cell r="D519">
            <v>2</v>
          </cell>
          <cell r="E519">
            <v>4321</v>
          </cell>
          <cell r="F519" t="str">
            <v>Recursos</v>
          </cell>
          <cell r="H519">
            <v>31</v>
          </cell>
          <cell r="I519" t="str">
            <v>ALB</v>
          </cell>
          <cell r="J519">
            <v>2473125</v>
          </cell>
          <cell r="L519" t="str">
            <v>2000</v>
          </cell>
          <cell r="N519" t="str">
            <v>Ingresos y Gastos</v>
          </cell>
          <cell r="O519" t="str">
            <v>Contribuc.a seg.social</v>
          </cell>
          <cell r="P519" t="str">
            <v>Instituciones financieras</v>
          </cell>
        </row>
        <row r="520">
          <cell r="A520" t="str">
            <v>CEI_a01</v>
          </cell>
          <cell r="C520">
            <v>3</v>
          </cell>
          <cell r="D520">
            <v>2</v>
          </cell>
          <cell r="E520">
            <v>4321</v>
          </cell>
          <cell r="F520" t="str">
            <v>Recursos</v>
          </cell>
          <cell r="H520">
            <v>31</v>
          </cell>
          <cell r="I520" t="str">
            <v>ALB</v>
          </cell>
          <cell r="J520">
            <v>2687814</v>
          </cell>
          <cell r="L520" t="str">
            <v>2001</v>
          </cell>
          <cell r="N520" t="str">
            <v>Ingresos y Gastos</v>
          </cell>
          <cell r="O520" t="str">
            <v>Contribuc.a seg.social</v>
          </cell>
          <cell r="P520" t="str">
            <v>Instituciones financieras</v>
          </cell>
        </row>
        <row r="521">
          <cell r="A521" t="str">
            <v>CEI_a01</v>
          </cell>
          <cell r="C521">
            <v>3</v>
          </cell>
          <cell r="D521">
            <v>2</v>
          </cell>
          <cell r="E521">
            <v>4322</v>
          </cell>
          <cell r="F521" t="str">
            <v>Empleos</v>
          </cell>
          <cell r="H521">
            <v>31</v>
          </cell>
          <cell r="I521" t="str">
            <v>ALB</v>
          </cell>
          <cell r="J521">
            <v>911929</v>
          </cell>
          <cell r="L521" t="str">
            <v>2000</v>
          </cell>
          <cell r="N521" t="str">
            <v>Ingresos y Gastos</v>
          </cell>
          <cell r="O521" t="str">
            <v>Prestac.de la Seg.Social</v>
          </cell>
          <cell r="P521" t="str">
            <v>Instituciones financieras</v>
          </cell>
        </row>
        <row r="522">
          <cell r="A522" t="str">
            <v>CEI_a01</v>
          </cell>
          <cell r="C522">
            <v>3</v>
          </cell>
          <cell r="D522">
            <v>2</v>
          </cell>
          <cell r="E522">
            <v>4322</v>
          </cell>
          <cell r="F522" t="str">
            <v>Empleos</v>
          </cell>
          <cell r="H522">
            <v>31</v>
          </cell>
          <cell r="I522" t="str">
            <v>ALB</v>
          </cell>
          <cell r="J522">
            <v>1036896</v>
          </cell>
          <cell r="L522" t="str">
            <v>2001</v>
          </cell>
          <cell r="N522" t="str">
            <v>Ingresos y Gastos</v>
          </cell>
          <cell r="O522" t="str">
            <v>Prestac.de la Seg.Social</v>
          </cell>
          <cell r="P522" t="str">
            <v>Instituciones financieras</v>
          </cell>
        </row>
        <row r="523">
          <cell r="A523" t="str">
            <v>CEI_a01</v>
          </cell>
          <cell r="C523">
            <v>3</v>
          </cell>
          <cell r="D523">
            <v>2</v>
          </cell>
          <cell r="E523">
            <v>4341</v>
          </cell>
          <cell r="F523" t="str">
            <v>Empleos</v>
          </cell>
          <cell r="H523">
            <v>31</v>
          </cell>
          <cell r="I523" t="str">
            <v>ALB</v>
          </cell>
          <cell r="J523">
            <v>85898</v>
          </cell>
          <cell r="L523" t="str">
            <v>2000</v>
          </cell>
          <cell r="N523" t="str">
            <v>Ingresos y Gastos</v>
          </cell>
          <cell r="O523" t="str">
            <v>Primas net.seguro riesgos</v>
          </cell>
          <cell r="P523" t="str">
            <v>Instituciones financieras</v>
          </cell>
        </row>
        <row r="524">
          <cell r="A524" t="str">
            <v>CEI_a01</v>
          </cell>
          <cell r="C524">
            <v>3</v>
          </cell>
          <cell r="D524">
            <v>2</v>
          </cell>
          <cell r="E524">
            <v>4341</v>
          </cell>
          <cell r="F524" t="str">
            <v>Empleos</v>
          </cell>
          <cell r="H524">
            <v>31</v>
          </cell>
          <cell r="I524" t="str">
            <v>ALB</v>
          </cell>
          <cell r="J524">
            <v>116397</v>
          </cell>
          <cell r="L524" t="str">
            <v>2001</v>
          </cell>
          <cell r="N524" t="str">
            <v>Ingresos y Gastos</v>
          </cell>
          <cell r="O524" t="str">
            <v>Primas net.seguro riesgos</v>
          </cell>
          <cell r="P524" t="str">
            <v>Instituciones financieras</v>
          </cell>
        </row>
        <row r="525">
          <cell r="A525" t="str">
            <v>CEI_a01</v>
          </cell>
          <cell r="C525">
            <v>3</v>
          </cell>
          <cell r="D525">
            <v>2</v>
          </cell>
          <cell r="E525">
            <v>4341</v>
          </cell>
          <cell r="F525" t="str">
            <v>Recursos</v>
          </cell>
          <cell r="H525">
            <v>31</v>
          </cell>
          <cell r="I525" t="str">
            <v>ALB</v>
          </cell>
          <cell r="J525">
            <v>722820</v>
          </cell>
          <cell r="L525" t="str">
            <v>2000</v>
          </cell>
          <cell r="N525" t="str">
            <v>Ingresos y Gastos</v>
          </cell>
          <cell r="O525" t="str">
            <v>Primas net.seguro riesgos</v>
          </cell>
          <cell r="P525" t="str">
            <v>Instituciones financieras</v>
          </cell>
        </row>
        <row r="526">
          <cell r="A526" t="str">
            <v>CEI_a01</v>
          </cell>
          <cell r="C526">
            <v>3</v>
          </cell>
          <cell r="D526">
            <v>2</v>
          </cell>
          <cell r="E526">
            <v>4341</v>
          </cell>
          <cell r="F526" t="str">
            <v>Recursos</v>
          </cell>
          <cell r="H526">
            <v>31</v>
          </cell>
          <cell r="I526" t="str">
            <v>ALB</v>
          </cell>
          <cell r="J526">
            <v>813271</v>
          </cell>
          <cell r="L526" t="str">
            <v>2001</v>
          </cell>
          <cell r="N526" t="str">
            <v>Ingresos y Gastos</v>
          </cell>
          <cell r="O526" t="str">
            <v>Primas net.seguro riesgos</v>
          </cell>
          <cell r="P526" t="str">
            <v>Instituciones financieras</v>
          </cell>
        </row>
        <row r="527">
          <cell r="A527" t="str">
            <v>CEI_a01</v>
          </cell>
          <cell r="C527">
            <v>3</v>
          </cell>
          <cell r="D527">
            <v>2</v>
          </cell>
          <cell r="E527">
            <v>4342</v>
          </cell>
          <cell r="F527" t="str">
            <v>Empleos</v>
          </cell>
          <cell r="H527">
            <v>31</v>
          </cell>
          <cell r="I527" t="str">
            <v>ALB</v>
          </cell>
          <cell r="J527">
            <v>722820</v>
          </cell>
          <cell r="L527" t="str">
            <v>2000</v>
          </cell>
          <cell r="N527" t="str">
            <v>Ingresos y Gastos</v>
          </cell>
          <cell r="O527" t="str">
            <v>Indemniz.seguro riesgos</v>
          </cell>
          <cell r="P527" t="str">
            <v>Instituciones financieras</v>
          </cell>
        </row>
        <row r="528">
          <cell r="A528" t="str">
            <v>CEI_a01</v>
          </cell>
          <cell r="C528">
            <v>3</v>
          </cell>
          <cell r="D528">
            <v>2</v>
          </cell>
          <cell r="E528">
            <v>4342</v>
          </cell>
          <cell r="F528" t="str">
            <v>Empleos</v>
          </cell>
          <cell r="H528">
            <v>31</v>
          </cell>
          <cell r="I528" t="str">
            <v>ALB</v>
          </cell>
          <cell r="J528">
            <v>813271</v>
          </cell>
          <cell r="L528" t="str">
            <v>2001</v>
          </cell>
          <cell r="N528" t="str">
            <v>Ingresos y Gastos</v>
          </cell>
          <cell r="O528" t="str">
            <v>Indemniz.seguro riesgos</v>
          </cell>
          <cell r="P528" t="str">
            <v>Instituciones financieras</v>
          </cell>
        </row>
        <row r="529">
          <cell r="A529" t="str">
            <v>CEI_a01</v>
          </cell>
          <cell r="C529">
            <v>3</v>
          </cell>
          <cell r="D529">
            <v>2</v>
          </cell>
          <cell r="E529">
            <v>4342</v>
          </cell>
          <cell r="F529" t="str">
            <v>Recursos</v>
          </cell>
          <cell r="H529">
            <v>31</v>
          </cell>
          <cell r="I529" t="str">
            <v>ALB</v>
          </cell>
          <cell r="J529">
            <v>85898</v>
          </cell>
          <cell r="L529" t="str">
            <v>2000</v>
          </cell>
          <cell r="N529" t="str">
            <v>Ingresos y Gastos</v>
          </cell>
          <cell r="O529" t="str">
            <v>Indemniz.seguro riesgos</v>
          </cell>
          <cell r="P529" t="str">
            <v>Instituciones financieras</v>
          </cell>
        </row>
        <row r="530">
          <cell r="A530" t="str">
            <v>CEI_a01</v>
          </cell>
          <cell r="C530">
            <v>3</v>
          </cell>
          <cell r="D530">
            <v>2</v>
          </cell>
          <cell r="E530">
            <v>4342</v>
          </cell>
          <cell r="F530" t="str">
            <v>Recursos</v>
          </cell>
          <cell r="H530">
            <v>31</v>
          </cell>
          <cell r="I530" t="str">
            <v>ALB</v>
          </cell>
          <cell r="J530">
            <v>116397</v>
          </cell>
          <cell r="L530" t="str">
            <v>2001</v>
          </cell>
          <cell r="N530" t="str">
            <v>Ingresos y Gastos</v>
          </cell>
          <cell r="O530" t="str">
            <v>Indemniz.seguro riesgos</v>
          </cell>
          <cell r="P530" t="str">
            <v>Instituciones financieras</v>
          </cell>
        </row>
        <row r="531">
          <cell r="A531" t="str">
            <v>CEI_a01</v>
          </cell>
          <cell r="C531">
            <v>3</v>
          </cell>
          <cell r="D531">
            <v>2</v>
          </cell>
          <cell r="E531">
            <v>4345</v>
          </cell>
          <cell r="F531" t="str">
            <v>Empleos</v>
          </cell>
          <cell r="H531">
            <v>31</v>
          </cell>
          <cell r="I531" t="str">
            <v>ALB</v>
          </cell>
          <cell r="J531">
            <v>68472</v>
          </cell>
          <cell r="L531" t="str">
            <v>2000</v>
          </cell>
          <cell r="N531" t="str">
            <v>Ingresos y Gastos</v>
          </cell>
          <cell r="O531" t="str">
            <v>Transferenc.ctes varias</v>
          </cell>
          <cell r="P531" t="str">
            <v>Instituciones financieras</v>
          </cell>
        </row>
        <row r="532">
          <cell r="A532" t="str">
            <v>CEI_a01</v>
          </cell>
          <cell r="C532">
            <v>3</v>
          </cell>
          <cell r="D532">
            <v>2</v>
          </cell>
          <cell r="E532">
            <v>4345</v>
          </cell>
          <cell r="F532" t="str">
            <v>Empleos</v>
          </cell>
          <cell r="H532">
            <v>31</v>
          </cell>
          <cell r="I532" t="str">
            <v>ALB</v>
          </cell>
          <cell r="J532">
            <v>14949</v>
          </cell>
          <cell r="L532" t="str">
            <v>2001</v>
          </cell>
          <cell r="N532" t="str">
            <v>Ingresos y Gastos</v>
          </cell>
          <cell r="O532" t="str">
            <v>Transferenc.ctes varias</v>
          </cell>
          <cell r="P532" t="str">
            <v>Instituciones financieras</v>
          </cell>
        </row>
        <row r="533">
          <cell r="A533" t="str">
            <v>CEI_a01</v>
          </cell>
          <cell r="C533">
            <v>3</v>
          </cell>
          <cell r="D533">
            <v>2</v>
          </cell>
          <cell r="E533">
            <v>4345</v>
          </cell>
          <cell r="F533" t="str">
            <v>Recursos</v>
          </cell>
          <cell r="H533">
            <v>31</v>
          </cell>
          <cell r="I533" t="str">
            <v>ALB</v>
          </cell>
          <cell r="J533">
            <v>56582</v>
          </cell>
          <cell r="L533" t="str">
            <v>2000</v>
          </cell>
          <cell r="N533" t="str">
            <v>Ingresos y Gastos</v>
          </cell>
          <cell r="O533" t="str">
            <v>Transferenc.ctes varias</v>
          </cell>
          <cell r="P533" t="str">
            <v>Instituciones financieras</v>
          </cell>
        </row>
        <row r="534">
          <cell r="A534" t="str">
            <v>CEI_a01</v>
          </cell>
          <cell r="C534">
            <v>3</v>
          </cell>
          <cell r="D534">
            <v>2</v>
          </cell>
          <cell r="E534">
            <v>4345</v>
          </cell>
          <cell r="F534" t="str">
            <v>Recursos</v>
          </cell>
          <cell r="H534">
            <v>31</v>
          </cell>
          <cell r="I534" t="str">
            <v>ALB</v>
          </cell>
          <cell r="J534">
            <v>0</v>
          </cell>
          <cell r="L534" t="str">
            <v>2001</v>
          </cell>
          <cell r="N534" t="str">
            <v>Ingresos y Gastos</v>
          </cell>
          <cell r="O534" t="str">
            <v>Transferenc.ctes varias</v>
          </cell>
          <cell r="P534" t="str">
            <v>Instituciones financieras</v>
          </cell>
        </row>
        <row r="535">
          <cell r="A535" t="str">
            <v>CEI_a01</v>
          </cell>
          <cell r="C535">
            <v>3</v>
          </cell>
          <cell r="D535">
            <v>2</v>
          </cell>
          <cell r="E535">
            <v>42221</v>
          </cell>
          <cell r="F535" t="str">
            <v>Empleos</v>
          </cell>
          <cell r="H535">
            <v>31</v>
          </cell>
          <cell r="I535" t="str">
            <v>ALB</v>
          </cell>
          <cell r="J535">
            <v>554822</v>
          </cell>
          <cell r="L535" t="str">
            <v>2000</v>
          </cell>
          <cell r="N535" t="str">
            <v>Ingresos y Gastos</v>
          </cell>
          <cell r="O535" t="str">
            <v>Dividendos</v>
          </cell>
          <cell r="P535" t="str">
            <v>Instituciones financieras</v>
          </cell>
        </row>
        <row r="536">
          <cell r="A536" t="str">
            <v>CEI_a01</v>
          </cell>
          <cell r="C536">
            <v>3</v>
          </cell>
          <cell r="D536">
            <v>2</v>
          </cell>
          <cell r="E536">
            <v>42221</v>
          </cell>
          <cell r="F536" t="str">
            <v>Empleos</v>
          </cell>
          <cell r="H536">
            <v>31</v>
          </cell>
          <cell r="I536" t="str">
            <v>ALB</v>
          </cell>
          <cell r="J536">
            <v>498439</v>
          </cell>
          <cell r="L536" t="str">
            <v>2001</v>
          </cell>
          <cell r="N536" t="str">
            <v>Ingresos y Gastos</v>
          </cell>
          <cell r="O536" t="str">
            <v>Dividendos</v>
          </cell>
          <cell r="P536" t="str">
            <v>Instituciones financieras</v>
          </cell>
        </row>
        <row r="537">
          <cell r="A537" t="str">
            <v>CEI_a01</v>
          </cell>
          <cell r="C537">
            <v>3</v>
          </cell>
          <cell r="D537">
            <v>2</v>
          </cell>
          <cell r="E537">
            <v>42221</v>
          </cell>
          <cell r="F537" t="str">
            <v>Recursos</v>
          </cell>
          <cell r="H537">
            <v>31</v>
          </cell>
          <cell r="I537" t="str">
            <v>ALB</v>
          </cell>
          <cell r="J537">
            <v>227555</v>
          </cell>
          <cell r="L537" t="str">
            <v>2000</v>
          </cell>
          <cell r="N537" t="str">
            <v>Ingresos y Gastos</v>
          </cell>
          <cell r="O537" t="str">
            <v>Dividendos</v>
          </cell>
          <cell r="P537" t="str">
            <v>Instituciones financieras</v>
          </cell>
        </row>
        <row r="538">
          <cell r="A538" t="str">
            <v>CEI_a01</v>
          </cell>
          <cell r="C538">
            <v>3</v>
          </cell>
          <cell r="D538">
            <v>2</v>
          </cell>
          <cell r="E538">
            <v>42221</v>
          </cell>
          <cell r="F538" t="str">
            <v>Recursos</v>
          </cell>
          <cell r="H538">
            <v>31</v>
          </cell>
          <cell r="I538" t="str">
            <v>ALB</v>
          </cell>
          <cell r="J538">
            <v>268762</v>
          </cell>
          <cell r="L538" t="str">
            <v>2001</v>
          </cell>
          <cell r="N538" t="str">
            <v>Ingresos y Gastos</v>
          </cell>
          <cell r="O538" t="str">
            <v>Dividendos</v>
          </cell>
          <cell r="P538" t="str">
            <v>Instituciones financieras</v>
          </cell>
        </row>
        <row r="539">
          <cell r="A539" t="str">
            <v>CEI_a01</v>
          </cell>
          <cell r="C539">
            <v>3</v>
          </cell>
          <cell r="D539">
            <v>31</v>
          </cell>
          <cell r="E539">
            <v>51</v>
          </cell>
          <cell r="F539" t="str">
            <v>Recursos</v>
          </cell>
          <cell r="H539">
            <v>31</v>
          </cell>
          <cell r="I539" t="str">
            <v>ALB</v>
          </cell>
          <cell r="J539">
            <v>18837</v>
          </cell>
          <cell r="L539" t="str">
            <v>2000</v>
          </cell>
          <cell r="N539" t="str">
            <v>Acum. de Capital</v>
          </cell>
          <cell r="O539" t="str">
            <v>Transferencias de capital</v>
          </cell>
          <cell r="P539" t="str">
            <v>Instituciones financieras</v>
          </cell>
        </row>
        <row r="540">
          <cell r="A540" t="str">
            <v>CEI_a01</v>
          </cell>
          <cell r="C540">
            <v>3</v>
          </cell>
          <cell r="D540">
            <v>31</v>
          </cell>
          <cell r="E540">
            <v>51</v>
          </cell>
          <cell r="F540" t="str">
            <v>Recursos</v>
          </cell>
          <cell r="H540">
            <v>31</v>
          </cell>
          <cell r="I540" t="str">
            <v>ALB</v>
          </cell>
          <cell r="J540">
            <v>25845</v>
          </cell>
          <cell r="L540" t="str">
            <v>2001</v>
          </cell>
          <cell r="N540" t="str">
            <v>Acum. de Capital</v>
          </cell>
          <cell r="O540" t="str">
            <v>Transferencias de capital</v>
          </cell>
          <cell r="P540" t="str">
            <v>Instituciones financieras</v>
          </cell>
        </row>
        <row r="541">
          <cell r="A541" t="str">
            <v>CEI_a01</v>
          </cell>
          <cell r="C541">
            <v>3</v>
          </cell>
          <cell r="D541">
            <v>31</v>
          </cell>
          <cell r="E541">
            <v>52</v>
          </cell>
          <cell r="F541" t="str">
            <v>Empleos</v>
          </cell>
          <cell r="H541">
            <v>31</v>
          </cell>
          <cell r="I541" t="str">
            <v>ALB</v>
          </cell>
          <cell r="J541">
            <v>-106684</v>
          </cell>
          <cell r="L541" t="str">
            <v>2000</v>
          </cell>
          <cell r="N541" t="str">
            <v>Acum. de Capital</v>
          </cell>
          <cell r="O541" t="str">
            <v>Consumo de capital fijo</v>
          </cell>
          <cell r="P541" t="str">
            <v>Instituciones financieras</v>
          </cell>
        </row>
        <row r="542">
          <cell r="A542" t="str">
            <v>CEI_a01</v>
          </cell>
          <cell r="C542">
            <v>3</v>
          </cell>
          <cell r="D542">
            <v>31</v>
          </cell>
          <cell r="E542">
            <v>52</v>
          </cell>
          <cell r="F542" t="str">
            <v>Empleos</v>
          </cell>
          <cell r="H542">
            <v>31</v>
          </cell>
          <cell r="I542" t="str">
            <v>ALB</v>
          </cell>
          <cell r="J542">
            <v>-112874</v>
          </cell>
          <cell r="L542" t="str">
            <v>2001</v>
          </cell>
          <cell r="N542" t="str">
            <v>Acum. de Capital</v>
          </cell>
          <cell r="O542" t="str">
            <v>Consumo de capital fijo</v>
          </cell>
          <cell r="P542" t="str">
            <v>Instituciones financieras</v>
          </cell>
        </row>
        <row r="543">
          <cell r="A543" t="str">
            <v>CEI_a01</v>
          </cell>
          <cell r="C543">
            <v>3</v>
          </cell>
          <cell r="D543">
            <v>31</v>
          </cell>
          <cell r="E543">
            <v>231</v>
          </cell>
          <cell r="F543" t="str">
            <v>Empleos</v>
          </cell>
          <cell r="H543">
            <v>31</v>
          </cell>
          <cell r="I543" t="str">
            <v>ALB</v>
          </cell>
          <cell r="J543">
            <v>200899</v>
          </cell>
          <cell r="L543" t="str">
            <v>2000</v>
          </cell>
          <cell r="N543" t="str">
            <v>Acum. de Capital</v>
          </cell>
          <cell r="O543" t="str">
            <v>Formación bruta cap.fijo</v>
          </cell>
          <cell r="P543" t="str">
            <v>Instituciones financieras</v>
          </cell>
        </row>
        <row r="544">
          <cell r="A544" t="str">
            <v>CEI_a01</v>
          </cell>
          <cell r="C544">
            <v>3</v>
          </cell>
          <cell r="D544">
            <v>31</v>
          </cell>
          <cell r="E544">
            <v>231</v>
          </cell>
          <cell r="F544" t="str">
            <v>Empleos</v>
          </cell>
          <cell r="H544">
            <v>31</v>
          </cell>
          <cell r="I544" t="str">
            <v>ALB</v>
          </cell>
          <cell r="J544">
            <v>71781</v>
          </cell>
          <cell r="L544" t="str">
            <v>2001</v>
          </cell>
          <cell r="N544" t="str">
            <v>Acum. de Capital</v>
          </cell>
          <cell r="O544" t="str">
            <v>Formación bruta cap.fijo</v>
          </cell>
          <cell r="P544" t="str">
            <v>Instituciones financieras</v>
          </cell>
        </row>
        <row r="545">
          <cell r="A545" t="str">
            <v>CEI_a01</v>
          </cell>
          <cell r="C545">
            <v>3</v>
          </cell>
          <cell r="D545">
            <v>31</v>
          </cell>
          <cell r="E545">
            <v>232</v>
          </cell>
          <cell r="F545" t="str">
            <v>Empleos</v>
          </cell>
          <cell r="H545">
            <v>31</v>
          </cell>
          <cell r="I545" t="str">
            <v>ALB</v>
          </cell>
          <cell r="J545">
            <v>-111</v>
          </cell>
          <cell r="L545" t="str">
            <v>2000</v>
          </cell>
          <cell r="N545" t="str">
            <v>Acum. de Capital</v>
          </cell>
          <cell r="O545" t="str">
            <v>Variación de Existencias</v>
          </cell>
          <cell r="P545" t="str">
            <v>Instituciones financieras</v>
          </cell>
        </row>
        <row r="546">
          <cell r="A546" t="str">
            <v>CEI_a01</v>
          </cell>
          <cell r="C546">
            <v>3</v>
          </cell>
          <cell r="D546">
            <v>31</v>
          </cell>
          <cell r="E546">
            <v>232</v>
          </cell>
          <cell r="F546" t="str">
            <v>Empleos</v>
          </cell>
          <cell r="H546">
            <v>31</v>
          </cell>
          <cell r="I546" t="str">
            <v>ALB</v>
          </cell>
          <cell r="J546">
            <v>73</v>
          </cell>
          <cell r="L546" t="str">
            <v>2001</v>
          </cell>
          <cell r="N546" t="str">
            <v>Acum. de Capital</v>
          </cell>
          <cell r="O546" t="str">
            <v>Variación de Existencias</v>
          </cell>
          <cell r="P546" t="str">
            <v>Instituciones financieras</v>
          </cell>
        </row>
        <row r="547">
          <cell r="A547" t="str">
            <v>CEI_a01</v>
          </cell>
          <cell r="C547">
            <v>3</v>
          </cell>
          <cell r="D547">
            <v>32</v>
          </cell>
          <cell r="E547">
            <v>7001</v>
          </cell>
          <cell r="F547" t="str">
            <v>Empleos</v>
          </cell>
          <cell r="H547">
            <v>31</v>
          </cell>
          <cell r="I547" t="str">
            <v>ALB</v>
          </cell>
          <cell r="J547">
            <v>-169586</v>
          </cell>
          <cell r="L547" t="str">
            <v>2000</v>
          </cell>
          <cell r="N547" t="str">
            <v>Acum. Financiera</v>
          </cell>
          <cell r="O547" t="str">
            <v>Oro y DEG</v>
          </cell>
          <cell r="P547" t="str">
            <v>Instituciones financieras</v>
          </cell>
        </row>
        <row r="548">
          <cell r="A548" t="str">
            <v>CEI_a01</v>
          </cell>
          <cell r="C548">
            <v>3</v>
          </cell>
          <cell r="D548">
            <v>32</v>
          </cell>
          <cell r="E548">
            <v>7002</v>
          </cell>
          <cell r="F548" t="str">
            <v>Empleos</v>
          </cell>
          <cell r="H548">
            <v>31</v>
          </cell>
          <cell r="I548" t="str">
            <v>ALB</v>
          </cell>
          <cell r="J548">
            <v>737778</v>
          </cell>
          <cell r="L548" t="str">
            <v>2000</v>
          </cell>
          <cell r="N548" t="str">
            <v>Acum. Financiera</v>
          </cell>
          <cell r="O548" t="str">
            <v>Billetes, monedas  y depósitos</v>
          </cell>
          <cell r="P548" t="str">
            <v>Instituciones financieras</v>
          </cell>
        </row>
        <row r="549">
          <cell r="A549" t="str">
            <v>CEI_a01</v>
          </cell>
          <cell r="C549">
            <v>3</v>
          </cell>
          <cell r="D549">
            <v>32</v>
          </cell>
          <cell r="E549">
            <v>7002</v>
          </cell>
          <cell r="F549" t="str">
            <v>Recursos</v>
          </cell>
          <cell r="H549">
            <v>31</v>
          </cell>
          <cell r="I549" t="str">
            <v>ALB</v>
          </cell>
          <cell r="J549">
            <v>1229348</v>
          </cell>
          <cell r="L549" t="str">
            <v>2000</v>
          </cell>
          <cell r="N549" t="str">
            <v>Acum. Financiera</v>
          </cell>
          <cell r="O549" t="str">
            <v>Billetes, monedas  y depósitos</v>
          </cell>
          <cell r="P549" t="str">
            <v>Instituciones financieras</v>
          </cell>
        </row>
        <row r="550">
          <cell r="A550" t="str">
            <v>CEI_a01</v>
          </cell>
          <cell r="C550">
            <v>3</v>
          </cell>
          <cell r="D550">
            <v>32</v>
          </cell>
          <cell r="E550">
            <v>7003</v>
          </cell>
          <cell r="F550" t="str">
            <v>Empleos</v>
          </cell>
          <cell r="H550">
            <v>31</v>
          </cell>
          <cell r="I550" t="str">
            <v>ALB</v>
          </cell>
          <cell r="J550">
            <v>1870672</v>
          </cell>
          <cell r="L550" t="str">
            <v>2000</v>
          </cell>
          <cell r="N550" t="str">
            <v>Acum. Financiera</v>
          </cell>
          <cell r="O550" t="str">
            <v>Títulos no acciones</v>
          </cell>
          <cell r="P550" t="str">
            <v>Instituciones financieras</v>
          </cell>
        </row>
        <row r="551">
          <cell r="A551" t="str">
            <v>CEI_a01</v>
          </cell>
          <cell r="C551">
            <v>3</v>
          </cell>
          <cell r="D551">
            <v>32</v>
          </cell>
          <cell r="E551">
            <v>7003</v>
          </cell>
          <cell r="F551" t="str">
            <v>Recursos</v>
          </cell>
          <cell r="H551">
            <v>31</v>
          </cell>
          <cell r="I551" t="str">
            <v>ALB</v>
          </cell>
          <cell r="J551">
            <v>1075365</v>
          </cell>
          <cell r="L551" t="str">
            <v>2000</v>
          </cell>
          <cell r="N551" t="str">
            <v>Acum. Financiera</v>
          </cell>
          <cell r="O551" t="str">
            <v>Títulos no acciones</v>
          </cell>
          <cell r="P551" t="str">
            <v>Instituciones financieras</v>
          </cell>
        </row>
        <row r="552">
          <cell r="A552" t="str">
            <v>CEI_a01</v>
          </cell>
          <cell r="C552">
            <v>3</v>
          </cell>
          <cell r="D552">
            <v>32</v>
          </cell>
          <cell r="E552">
            <v>7005</v>
          </cell>
          <cell r="F552" t="str">
            <v>Empleos</v>
          </cell>
          <cell r="H552">
            <v>31</v>
          </cell>
          <cell r="I552" t="str">
            <v>ALB</v>
          </cell>
          <cell r="J552">
            <v>-160369</v>
          </cell>
          <cell r="L552" t="str">
            <v>2000</v>
          </cell>
          <cell r="N552" t="str">
            <v>Acum. Financiera</v>
          </cell>
          <cell r="O552" t="str">
            <v>Acciones,&amp;particip.cap.</v>
          </cell>
          <cell r="P552" t="str">
            <v>Instituciones financieras</v>
          </cell>
        </row>
        <row r="553">
          <cell r="A553" t="str">
            <v>CEI_a01</v>
          </cell>
          <cell r="C553">
            <v>3</v>
          </cell>
          <cell r="D553">
            <v>32</v>
          </cell>
          <cell r="E553">
            <v>7005</v>
          </cell>
          <cell r="F553" t="str">
            <v>Recursos</v>
          </cell>
          <cell r="H553">
            <v>31</v>
          </cell>
          <cell r="I553" t="str">
            <v>ALB</v>
          </cell>
          <cell r="J553">
            <v>155240</v>
          </cell>
          <cell r="L553" t="str">
            <v>2000</v>
          </cell>
          <cell r="N553" t="str">
            <v>Acum. Financiera</v>
          </cell>
          <cell r="O553" t="str">
            <v>Acciones,&amp;particip.cap.</v>
          </cell>
          <cell r="P553" t="str">
            <v>Instituciones financieras</v>
          </cell>
        </row>
        <row r="554">
          <cell r="A554" t="str">
            <v>CEI_a01</v>
          </cell>
          <cell r="C554">
            <v>3</v>
          </cell>
          <cell r="D554">
            <v>32</v>
          </cell>
          <cell r="E554">
            <v>7006</v>
          </cell>
          <cell r="F554" t="str">
            <v>Recursos</v>
          </cell>
          <cell r="H554">
            <v>31</v>
          </cell>
          <cell r="I554" t="str">
            <v>ALB</v>
          </cell>
          <cell r="J554">
            <v>1561196</v>
          </cell>
          <cell r="L554" t="str">
            <v>2000</v>
          </cell>
          <cell r="N554" t="str">
            <v>Acum. Financiera</v>
          </cell>
          <cell r="O554" t="str">
            <v>Fondos de pensiones</v>
          </cell>
          <cell r="P554" t="str">
            <v>Instituciones financieras</v>
          </cell>
        </row>
        <row r="555">
          <cell r="A555" t="str">
            <v>CEI_a01</v>
          </cell>
          <cell r="C555">
            <v>3</v>
          </cell>
          <cell r="D555">
            <v>32</v>
          </cell>
          <cell r="E555">
            <v>7007</v>
          </cell>
          <cell r="F555" t="str">
            <v>Recursos</v>
          </cell>
          <cell r="H555">
            <v>31</v>
          </cell>
          <cell r="I555" t="str">
            <v>ALB</v>
          </cell>
          <cell r="J555">
            <v>647274</v>
          </cell>
          <cell r="L555" t="str">
            <v>2000</v>
          </cell>
          <cell r="N555" t="str">
            <v>Acum. Financiera</v>
          </cell>
          <cell r="O555" t="str">
            <v>Reservas técn.seguros</v>
          </cell>
          <cell r="P555" t="str">
            <v>Instituciones financieras</v>
          </cell>
        </row>
        <row r="556">
          <cell r="A556" t="str">
            <v>CEI_a01</v>
          </cell>
          <cell r="C556">
            <v>3</v>
          </cell>
          <cell r="D556">
            <v>32</v>
          </cell>
          <cell r="E556">
            <v>70061</v>
          </cell>
          <cell r="F556" t="str">
            <v>Empleos</v>
          </cell>
          <cell r="H556">
            <v>31</v>
          </cell>
          <cell r="I556" t="str">
            <v>ALB</v>
          </cell>
          <cell r="J556">
            <v>245104</v>
          </cell>
          <cell r="L556" t="str">
            <v>2000</v>
          </cell>
          <cell r="N556" t="str">
            <v>Acum. Financiera</v>
          </cell>
          <cell r="O556" t="str">
            <v>Bonos reconocimiento</v>
          </cell>
          <cell r="P556" t="str">
            <v>Instituciones financieras</v>
          </cell>
        </row>
        <row r="557">
          <cell r="A557" t="str">
            <v>CEI_a01</v>
          </cell>
          <cell r="C557">
            <v>3</v>
          </cell>
          <cell r="D557">
            <v>32</v>
          </cell>
          <cell r="E557">
            <v>70081</v>
          </cell>
          <cell r="F557" t="str">
            <v>Empleos</v>
          </cell>
          <cell r="H557">
            <v>31</v>
          </cell>
          <cell r="I557" t="str">
            <v>ALB</v>
          </cell>
          <cell r="J557">
            <v>228533</v>
          </cell>
          <cell r="L557" t="str">
            <v>2000</v>
          </cell>
          <cell r="N557" t="str">
            <v>Acum. Financiera</v>
          </cell>
          <cell r="O557" t="str">
            <v>Crédit.com.,anticipos</v>
          </cell>
          <cell r="P557" t="str">
            <v>Instituciones financieras</v>
          </cell>
        </row>
        <row r="558">
          <cell r="A558" t="str">
            <v>CEI_a01</v>
          </cell>
          <cell r="C558">
            <v>3</v>
          </cell>
          <cell r="D558">
            <v>32</v>
          </cell>
          <cell r="E558">
            <v>70081</v>
          </cell>
          <cell r="F558" t="str">
            <v>Recursos</v>
          </cell>
          <cell r="H558">
            <v>31</v>
          </cell>
          <cell r="I558" t="str">
            <v>ALB</v>
          </cell>
          <cell r="J558">
            <v>543220</v>
          </cell>
          <cell r="L558" t="str">
            <v>2000</v>
          </cell>
          <cell r="N558" t="str">
            <v>Acum. Financiera</v>
          </cell>
          <cell r="O558" t="str">
            <v>Crédit.com.,anticipos</v>
          </cell>
          <cell r="P558" t="str">
            <v>Instituciones financieras</v>
          </cell>
        </row>
        <row r="559">
          <cell r="A559" t="str">
            <v>CEI_a01</v>
          </cell>
          <cell r="C559">
            <v>3</v>
          </cell>
          <cell r="D559">
            <v>32</v>
          </cell>
          <cell r="E559">
            <v>700402</v>
          </cell>
          <cell r="F559" t="str">
            <v>Empleos</v>
          </cell>
          <cell r="H559">
            <v>31</v>
          </cell>
          <cell r="I559" t="str">
            <v>ALB</v>
          </cell>
          <cell r="J559">
            <v>1962207</v>
          </cell>
          <cell r="L559" t="str">
            <v>2000</v>
          </cell>
          <cell r="N559" t="str">
            <v>Acum. Financiera</v>
          </cell>
          <cell r="O559" t="str">
            <v>Préstamos largo plazo</v>
          </cell>
          <cell r="P559" t="str">
            <v>Instituciones financieras</v>
          </cell>
        </row>
        <row r="560">
          <cell r="A560" t="str">
            <v>CEI_a01</v>
          </cell>
          <cell r="C560">
            <v>3</v>
          </cell>
          <cell r="D560">
            <v>32</v>
          </cell>
          <cell r="E560">
            <v>700402</v>
          </cell>
          <cell r="F560" t="str">
            <v>Recursos</v>
          </cell>
          <cell r="H560">
            <v>31</v>
          </cell>
          <cell r="I560" t="str">
            <v>ALB</v>
          </cell>
          <cell r="J560">
            <v>-316209</v>
          </cell>
          <cell r="L560" t="str">
            <v>2000</v>
          </cell>
          <cell r="N560" t="str">
            <v>Acum. Financiera</v>
          </cell>
          <cell r="O560" t="str">
            <v>Préstamos largo plazo</v>
          </cell>
          <cell r="P560" t="str">
            <v>Instituciones financieras</v>
          </cell>
        </row>
        <row r="561">
          <cell r="A561" t="str">
            <v>CEI_a01</v>
          </cell>
          <cell r="C561">
            <v>4</v>
          </cell>
          <cell r="D561">
            <v>2</v>
          </cell>
          <cell r="E561">
            <v>221</v>
          </cell>
          <cell r="F561" t="str">
            <v>Empleos</v>
          </cell>
          <cell r="H561">
            <v>31</v>
          </cell>
          <cell r="I561" t="str">
            <v>ALB</v>
          </cell>
          <cell r="J561">
            <v>5020350.3014938701</v>
          </cell>
          <cell r="L561" t="str">
            <v>2000</v>
          </cell>
          <cell r="N561" t="str">
            <v>Ingresos y Gastos</v>
          </cell>
          <cell r="O561" t="str">
            <v>Gasto de Consumo final</v>
          </cell>
          <cell r="P561" t="str">
            <v>Gobierno General</v>
          </cell>
        </row>
        <row r="562">
          <cell r="A562" t="str">
            <v>CEI_a01</v>
          </cell>
          <cell r="C562">
            <v>4</v>
          </cell>
          <cell r="D562">
            <v>2</v>
          </cell>
          <cell r="E562">
            <v>221</v>
          </cell>
          <cell r="F562" t="str">
            <v>Empleos</v>
          </cell>
          <cell r="H562">
            <v>31</v>
          </cell>
          <cell r="I562" t="str">
            <v>ALB</v>
          </cell>
          <cell r="J562">
            <v>5432631.01037597</v>
          </cell>
          <cell r="L562" t="str">
            <v>2001</v>
          </cell>
          <cell r="N562" t="str">
            <v>Ingresos y Gastos</v>
          </cell>
          <cell r="O562" t="str">
            <v>Gasto de Consumo final</v>
          </cell>
          <cell r="P562" t="str">
            <v>Gobierno General</v>
          </cell>
        </row>
        <row r="563">
          <cell r="A563" t="str">
            <v>CEI_a01</v>
          </cell>
          <cell r="C563">
            <v>4</v>
          </cell>
          <cell r="D563">
            <v>2</v>
          </cell>
          <cell r="E563">
            <v>413</v>
          </cell>
          <cell r="F563" t="str">
            <v>Recursos</v>
          </cell>
          <cell r="H563">
            <v>31</v>
          </cell>
          <cell r="I563" t="str">
            <v>ALB</v>
          </cell>
          <cell r="J563">
            <v>-175162.60990000001</v>
          </cell>
          <cell r="L563" t="str">
            <v>2000</v>
          </cell>
          <cell r="N563" t="str">
            <v>Ingresos y Gastos</v>
          </cell>
          <cell r="O563" t="str">
            <v>Subvenciones</v>
          </cell>
          <cell r="P563" t="str">
            <v>Gobierno General</v>
          </cell>
        </row>
        <row r="564">
          <cell r="A564" t="str">
            <v>CEI_a01</v>
          </cell>
          <cell r="C564">
            <v>4</v>
          </cell>
          <cell r="D564">
            <v>2</v>
          </cell>
          <cell r="E564">
            <v>413</v>
          </cell>
          <cell r="F564" t="str">
            <v>Recursos</v>
          </cell>
          <cell r="H564">
            <v>31</v>
          </cell>
          <cell r="I564" t="str">
            <v>ALB</v>
          </cell>
          <cell r="J564">
            <v>-150698.28690000001</v>
          </cell>
          <cell r="L564" t="str">
            <v>2001</v>
          </cell>
          <cell r="N564" t="str">
            <v>Ingresos y Gastos</v>
          </cell>
          <cell r="O564" t="str">
            <v>Subvenciones</v>
          </cell>
          <cell r="P564" t="str">
            <v>Gobierno General</v>
          </cell>
        </row>
        <row r="565">
          <cell r="A565" t="str">
            <v>CEI_a01</v>
          </cell>
          <cell r="C565">
            <v>4</v>
          </cell>
          <cell r="D565">
            <v>2</v>
          </cell>
          <cell r="E565">
            <v>431</v>
          </cell>
          <cell r="F565" t="str">
            <v>Recursos</v>
          </cell>
          <cell r="H565">
            <v>31</v>
          </cell>
          <cell r="I565" t="str">
            <v>ALB</v>
          </cell>
          <cell r="J565">
            <v>1632343</v>
          </cell>
          <cell r="L565" t="str">
            <v>2000</v>
          </cell>
          <cell r="N565" t="str">
            <v>Ingresos y Gastos</v>
          </cell>
          <cell r="O565" t="str">
            <v>Impuestos renta y patrim.</v>
          </cell>
          <cell r="P565" t="str">
            <v>Gobierno General</v>
          </cell>
        </row>
        <row r="566">
          <cell r="A566" t="str">
            <v>CEI_a01</v>
          </cell>
          <cell r="C566">
            <v>4</v>
          </cell>
          <cell r="D566">
            <v>2</v>
          </cell>
          <cell r="E566">
            <v>431</v>
          </cell>
          <cell r="F566" t="str">
            <v>Recursos</v>
          </cell>
          <cell r="H566">
            <v>31</v>
          </cell>
          <cell r="I566" t="str">
            <v>ALB</v>
          </cell>
          <cell r="J566">
            <v>1693891</v>
          </cell>
          <cell r="L566" t="str">
            <v>2001</v>
          </cell>
          <cell r="N566" t="str">
            <v>Ingresos y Gastos</v>
          </cell>
          <cell r="O566" t="str">
            <v>Impuestos renta y patrim.</v>
          </cell>
          <cell r="P566" t="str">
            <v>Gobierno General</v>
          </cell>
        </row>
        <row r="567">
          <cell r="A567" t="str">
            <v>CEI_a01</v>
          </cell>
          <cell r="C567">
            <v>4</v>
          </cell>
          <cell r="D567">
            <v>2</v>
          </cell>
          <cell r="E567">
            <v>4121</v>
          </cell>
          <cell r="F567" t="str">
            <v>Recursos</v>
          </cell>
          <cell r="H567">
            <v>31</v>
          </cell>
          <cell r="I567" t="str">
            <v>ALB</v>
          </cell>
          <cell r="J567">
            <v>3837432.1863593501</v>
          </cell>
          <cell r="L567" t="str">
            <v>2000</v>
          </cell>
          <cell r="N567" t="str">
            <v>Ingresos y Gastos</v>
          </cell>
          <cell r="O567" t="str">
            <v>Impuestos a productos</v>
          </cell>
          <cell r="P567" t="str">
            <v>Gobierno General</v>
          </cell>
        </row>
        <row r="568">
          <cell r="A568" t="str">
            <v>CEI_a01</v>
          </cell>
          <cell r="C568">
            <v>4</v>
          </cell>
          <cell r="D568">
            <v>2</v>
          </cell>
          <cell r="E568">
            <v>4121</v>
          </cell>
          <cell r="F568" t="str">
            <v>Recursos</v>
          </cell>
          <cell r="H568">
            <v>31</v>
          </cell>
          <cell r="I568" t="str">
            <v>ALB</v>
          </cell>
          <cell r="J568">
            <v>4022439.27131578</v>
          </cell>
          <cell r="L568" t="str">
            <v>2001</v>
          </cell>
          <cell r="N568" t="str">
            <v>Ingresos y Gastos</v>
          </cell>
          <cell r="O568" t="str">
            <v>Impuestos a productos</v>
          </cell>
          <cell r="P568" t="str">
            <v>Gobierno General</v>
          </cell>
        </row>
        <row r="569">
          <cell r="A569" t="str">
            <v>CEI_a01</v>
          </cell>
          <cell r="C569">
            <v>4</v>
          </cell>
          <cell r="D569">
            <v>2</v>
          </cell>
          <cell r="E569">
            <v>4122</v>
          </cell>
          <cell r="F569" t="str">
            <v>Recursos</v>
          </cell>
          <cell r="H569">
            <v>31</v>
          </cell>
          <cell r="I569" t="str">
            <v>ALB</v>
          </cell>
          <cell r="J569">
            <v>1631926.7</v>
          </cell>
          <cell r="L569" t="str">
            <v>2000</v>
          </cell>
          <cell r="N569" t="str">
            <v>Ingresos y Gastos</v>
          </cell>
          <cell r="O569" t="str">
            <v>Otros imptos s/producción</v>
          </cell>
          <cell r="P569" t="str">
            <v>Gobierno General</v>
          </cell>
        </row>
        <row r="570">
          <cell r="A570" t="str">
            <v>CEI_a01</v>
          </cell>
          <cell r="C570">
            <v>4</v>
          </cell>
          <cell r="D570">
            <v>2</v>
          </cell>
          <cell r="E570">
            <v>4122</v>
          </cell>
          <cell r="F570" t="str">
            <v>Recursos</v>
          </cell>
          <cell r="H570">
            <v>31</v>
          </cell>
          <cell r="I570" t="str">
            <v>ALB</v>
          </cell>
          <cell r="J570">
            <v>1812290</v>
          </cell>
          <cell r="L570" t="str">
            <v>2001</v>
          </cell>
          <cell r="N570" t="str">
            <v>Ingresos y Gastos</v>
          </cell>
          <cell r="O570" t="str">
            <v>Otros imptos s/producción</v>
          </cell>
          <cell r="P570" t="str">
            <v>Gobierno General</v>
          </cell>
        </row>
        <row r="571">
          <cell r="A571" t="str">
            <v>CEI_a01</v>
          </cell>
          <cell r="C571">
            <v>4</v>
          </cell>
          <cell r="D571">
            <v>2</v>
          </cell>
          <cell r="E571">
            <v>4221</v>
          </cell>
          <cell r="F571" t="str">
            <v>Empleos</v>
          </cell>
          <cell r="H571">
            <v>31</v>
          </cell>
          <cell r="I571" t="str">
            <v>ALB</v>
          </cell>
          <cell r="J571">
            <v>618377</v>
          </cell>
          <cell r="L571" t="str">
            <v>2000</v>
          </cell>
          <cell r="N571" t="str">
            <v>Ingresos y Gastos</v>
          </cell>
          <cell r="O571" t="str">
            <v>Intereses</v>
          </cell>
          <cell r="P571" t="str">
            <v>Gobierno General</v>
          </cell>
        </row>
        <row r="572">
          <cell r="A572" t="str">
            <v>CEI_a01</v>
          </cell>
          <cell r="C572">
            <v>4</v>
          </cell>
          <cell r="D572">
            <v>2</v>
          </cell>
          <cell r="E572">
            <v>4221</v>
          </cell>
          <cell r="F572" t="str">
            <v>Empleos</v>
          </cell>
          <cell r="H572">
            <v>31</v>
          </cell>
          <cell r="I572" t="str">
            <v>ALB</v>
          </cell>
          <cell r="J572">
            <v>598736</v>
          </cell>
          <cell r="L572" t="str">
            <v>2001</v>
          </cell>
          <cell r="N572" t="str">
            <v>Ingresos y Gastos</v>
          </cell>
          <cell r="O572" t="str">
            <v>Intereses</v>
          </cell>
          <cell r="P572" t="str">
            <v>Gobierno General</v>
          </cell>
        </row>
        <row r="573">
          <cell r="A573" t="str">
            <v>CEI_a01</v>
          </cell>
          <cell r="C573">
            <v>4</v>
          </cell>
          <cell r="D573">
            <v>2</v>
          </cell>
          <cell r="E573">
            <v>4221</v>
          </cell>
          <cell r="F573" t="str">
            <v>Recursos</v>
          </cell>
          <cell r="H573">
            <v>31</v>
          </cell>
          <cell r="I573" t="str">
            <v>ALB</v>
          </cell>
          <cell r="J573">
            <v>255726</v>
          </cell>
          <cell r="L573" t="str">
            <v>2000</v>
          </cell>
          <cell r="N573" t="str">
            <v>Ingresos y Gastos</v>
          </cell>
          <cell r="O573" t="str">
            <v>Intereses</v>
          </cell>
          <cell r="P573" t="str">
            <v>Gobierno General</v>
          </cell>
        </row>
        <row r="574">
          <cell r="A574" t="str">
            <v>CEI_a01</v>
          </cell>
          <cell r="C574">
            <v>4</v>
          </cell>
          <cell r="D574">
            <v>2</v>
          </cell>
          <cell r="E574">
            <v>4221</v>
          </cell>
          <cell r="F574" t="str">
            <v>Recursos</v>
          </cell>
          <cell r="H574">
            <v>31</v>
          </cell>
          <cell r="I574" t="str">
            <v>ALB</v>
          </cell>
          <cell r="J574">
            <v>208874</v>
          </cell>
          <cell r="L574" t="str">
            <v>2001</v>
          </cell>
          <cell r="N574" t="str">
            <v>Ingresos y Gastos</v>
          </cell>
          <cell r="O574" t="str">
            <v>Intereses</v>
          </cell>
          <cell r="P574" t="str">
            <v>Gobierno General</v>
          </cell>
        </row>
        <row r="575">
          <cell r="A575" t="str">
            <v>CEI_a01</v>
          </cell>
          <cell r="C575">
            <v>4</v>
          </cell>
          <cell r="D575">
            <v>2</v>
          </cell>
          <cell r="E575">
            <v>4321</v>
          </cell>
          <cell r="F575" t="str">
            <v>Recursos</v>
          </cell>
          <cell r="H575">
            <v>31</v>
          </cell>
          <cell r="I575" t="str">
            <v>ALB</v>
          </cell>
          <cell r="J575">
            <v>864816</v>
          </cell>
          <cell r="L575" t="str">
            <v>2000</v>
          </cell>
          <cell r="N575" t="str">
            <v>Ingresos y Gastos</v>
          </cell>
          <cell r="O575" t="str">
            <v>Contribuc.a seg.social</v>
          </cell>
          <cell r="P575" t="str">
            <v>Gobierno General</v>
          </cell>
        </row>
        <row r="576">
          <cell r="A576" t="str">
            <v>CEI_a01</v>
          </cell>
          <cell r="C576">
            <v>4</v>
          </cell>
          <cell r="D576">
            <v>2</v>
          </cell>
          <cell r="E576">
            <v>4321</v>
          </cell>
          <cell r="F576" t="str">
            <v>Recursos</v>
          </cell>
          <cell r="H576">
            <v>31</v>
          </cell>
          <cell r="I576" t="str">
            <v>ALB</v>
          </cell>
          <cell r="J576">
            <v>945800</v>
          </cell>
          <cell r="L576" t="str">
            <v>2001</v>
          </cell>
          <cell r="N576" t="str">
            <v>Ingresos y Gastos</v>
          </cell>
          <cell r="O576" t="str">
            <v>Contribuc.a seg.social</v>
          </cell>
          <cell r="P576" t="str">
            <v>Gobierno General</v>
          </cell>
        </row>
        <row r="577">
          <cell r="A577" t="str">
            <v>CEI_a01</v>
          </cell>
          <cell r="C577">
            <v>4</v>
          </cell>
          <cell r="D577">
            <v>2</v>
          </cell>
          <cell r="E577">
            <v>4322</v>
          </cell>
          <cell r="F577" t="str">
            <v>Empleos</v>
          </cell>
          <cell r="H577">
            <v>31</v>
          </cell>
          <cell r="I577" t="str">
            <v>ALB</v>
          </cell>
          <cell r="J577">
            <v>2308689</v>
          </cell>
          <cell r="L577" t="str">
            <v>2000</v>
          </cell>
          <cell r="N577" t="str">
            <v>Ingresos y Gastos</v>
          </cell>
          <cell r="O577" t="str">
            <v>Prestac.de la Seg.Social</v>
          </cell>
          <cell r="P577" t="str">
            <v>Gobierno General</v>
          </cell>
        </row>
        <row r="578">
          <cell r="A578" t="str">
            <v>CEI_a01</v>
          </cell>
          <cell r="C578">
            <v>4</v>
          </cell>
          <cell r="D578">
            <v>2</v>
          </cell>
          <cell r="E578">
            <v>4322</v>
          </cell>
          <cell r="F578" t="str">
            <v>Empleos</v>
          </cell>
          <cell r="H578">
            <v>31</v>
          </cell>
          <cell r="I578" t="str">
            <v>ALB</v>
          </cell>
          <cell r="J578">
            <v>2468737</v>
          </cell>
          <cell r="L578" t="str">
            <v>2001</v>
          </cell>
          <cell r="N578" t="str">
            <v>Ingresos y Gastos</v>
          </cell>
          <cell r="O578" t="str">
            <v>Prestac.de la Seg.Social</v>
          </cell>
          <cell r="P578" t="str">
            <v>Gobierno General</v>
          </cell>
        </row>
        <row r="579">
          <cell r="A579" t="str">
            <v>CEI_a01</v>
          </cell>
          <cell r="C579">
            <v>4</v>
          </cell>
          <cell r="D579">
            <v>2</v>
          </cell>
          <cell r="E579">
            <v>4342</v>
          </cell>
          <cell r="F579" t="str">
            <v>Recursos</v>
          </cell>
          <cell r="H579">
            <v>31</v>
          </cell>
          <cell r="I579" t="str">
            <v>ALB</v>
          </cell>
          <cell r="J579">
            <v>696</v>
          </cell>
          <cell r="L579" t="str">
            <v>2001</v>
          </cell>
          <cell r="N579" t="str">
            <v>Ingresos y Gastos</v>
          </cell>
          <cell r="O579" t="str">
            <v>Indemniz.seguro riesgos</v>
          </cell>
          <cell r="P579" t="str">
            <v>Gobierno General</v>
          </cell>
        </row>
        <row r="580">
          <cell r="A580" t="str">
            <v>CEI_a01</v>
          </cell>
          <cell r="C580">
            <v>4</v>
          </cell>
          <cell r="D580">
            <v>2</v>
          </cell>
          <cell r="E580">
            <v>4345</v>
          </cell>
          <cell r="F580" t="str">
            <v>Empleos</v>
          </cell>
          <cell r="H580">
            <v>31</v>
          </cell>
          <cell r="I580" t="str">
            <v>ALB</v>
          </cell>
          <cell r="J580">
            <v>321556</v>
          </cell>
          <cell r="L580" t="str">
            <v>2000</v>
          </cell>
          <cell r="N580" t="str">
            <v>Ingresos y Gastos</v>
          </cell>
          <cell r="O580" t="str">
            <v>Transferenc.ctes varias</v>
          </cell>
          <cell r="P580" t="str">
            <v>Gobierno General</v>
          </cell>
        </row>
        <row r="581">
          <cell r="A581" t="str">
            <v>CEI_a01</v>
          </cell>
          <cell r="C581">
            <v>4</v>
          </cell>
          <cell r="D581">
            <v>2</v>
          </cell>
          <cell r="E581">
            <v>4345</v>
          </cell>
          <cell r="F581" t="str">
            <v>Empleos</v>
          </cell>
          <cell r="H581">
            <v>31</v>
          </cell>
          <cell r="I581" t="str">
            <v>ALB</v>
          </cell>
          <cell r="J581">
            <v>371922</v>
          </cell>
          <cell r="L581" t="str">
            <v>2001</v>
          </cell>
          <cell r="N581" t="str">
            <v>Ingresos y Gastos</v>
          </cell>
          <cell r="O581" t="str">
            <v>Transferenc.ctes varias</v>
          </cell>
          <cell r="P581" t="str">
            <v>Gobierno General</v>
          </cell>
        </row>
        <row r="582">
          <cell r="A582" t="str">
            <v>CEI_a01</v>
          </cell>
          <cell r="C582">
            <v>4</v>
          </cell>
          <cell r="D582">
            <v>2</v>
          </cell>
          <cell r="E582">
            <v>4345</v>
          </cell>
          <cell r="F582" t="str">
            <v>Recursos</v>
          </cell>
          <cell r="H582">
            <v>31</v>
          </cell>
          <cell r="I582" t="str">
            <v>ALB</v>
          </cell>
          <cell r="J582">
            <v>275988</v>
          </cell>
          <cell r="L582" t="str">
            <v>2000</v>
          </cell>
          <cell r="N582" t="str">
            <v>Ingresos y Gastos</v>
          </cell>
          <cell r="O582" t="str">
            <v>Transferenc.ctes varias</v>
          </cell>
          <cell r="P582" t="str">
            <v>Gobierno General</v>
          </cell>
        </row>
        <row r="583">
          <cell r="A583" t="str">
            <v>CEI_a01</v>
          </cell>
          <cell r="C583">
            <v>4</v>
          </cell>
          <cell r="D583">
            <v>2</v>
          </cell>
          <cell r="E583">
            <v>4345</v>
          </cell>
          <cell r="F583" t="str">
            <v>Recursos</v>
          </cell>
          <cell r="H583">
            <v>31</v>
          </cell>
          <cell r="I583" t="str">
            <v>ALB</v>
          </cell>
          <cell r="J583">
            <v>326011</v>
          </cell>
          <cell r="L583" t="str">
            <v>2001</v>
          </cell>
          <cell r="N583" t="str">
            <v>Ingresos y Gastos</v>
          </cell>
          <cell r="O583" t="str">
            <v>Transferenc.ctes varias</v>
          </cell>
          <cell r="P583" t="str">
            <v>Gobierno General</v>
          </cell>
        </row>
        <row r="584">
          <cell r="A584" t="str">
            <v>CEI_a01</v>
          </cell>
          <cell r="C584">
            <v>4</v>
          </cell>
          <cell r="D584">
            <v>2</v>
          </cell>
          <cell r="E584">
            <v>42221</v>
          </cell>
          <cell r="F584" t="str">
            <v>Recursos</v>
          </cell>
          <cell r="H584">
            <v>31</v>
          </cell>
          <cell r="I584" t="str">
            <v>ALB</v>
          </cell>
          <cell r="J584">
            <v>49854</v>
          </cell>
          <cell r="L584" t="str">
            <v>2000</v>
          </cell>
          <cell r="N584" t="str">
            <v>Ingresos y Gastos</v>
          </cell>
          <cell r="O584" t="str">
            <v>Dividendos</v>
          </cell>
          <cell r="P584" t="str">
            <v>Gobierno General</v>
          </cell>
        </row>
        <row r="585">
          <cell r="A585" t="str">
            <v>CEI_a01</v>
          </cell>
          <cell r="C585">
            <v>4</v>
          </cell>
          <cell r="D585">
            <v>2</v>
          </cell>
          <cell r="E585">
            <v>42221</v>
          </cell>
          <cell r="F585" t="str">
            <v>Recursos</v>
          </cell>
          <cell r="H585">
            <v>31</v>
          </cell>
          <cell r="I585" t="str">
            <v>ALB</v>
          </cell>
          <cell r="J585">
            <v>90623</v>
          </cell>
          <cell r="L585" t="str">
            <v>2001</v>
          </cell>
          <cell r="N585" t="str">
            <v>Ingresos y Gastos</v>
          </cell>
          <cell r="O585" t="str">
            <v>Dividendos</v>
          </cell>
          <cell r="P585" t="str">
            <v>Gobierno General</v>
          </cell>
        </row>
        <row r="586">
          <cell r="A586" t="str">
            <v>CEI_a01</v>
          </cell>
          <cell r="C586">
            <v>4</v>
          </cell>
          <cell r="D586">
            <v>2</v>
          </cell>
          <cell r="E586">
            <v>42222</v>
          </cell>
          <cell r="F586" t="str">
            <v>Recursos</v>
          </cell>
          <cell r="H586">
            <v>31</v>
          </cell>
          <cell r="I586" t="str">
            <v>ALB</v>
          </cell>
          <cell r="J586">
            <v>307639</v>
          </cell>
          <cell r="L586" t="str">
            <v>2000</v>
          </cell>
          <cell r="N586" t="str">
            <v>Ingresos y Gastos</v>
          </cell>
          <cell r="O586" t="str">
            <v>Retiros de renta de cuasisociedades</v>
          </cell>
          <cell r="P586" t="str">
            <v>Gobierno General</v>
          </cell>
        </row>
        <row r="587">
          <cell r="A587" t="str">
            <v>CEI_a01</v>
          </cell>
          <cell r="C587">
            <v>4</v>
          </cell>
          <cell r="D587">
            <v>2</v>
          </cell>
          <cell r="E587">
            <v>42222</v>
          </cell>
          <cell r="F587" t="str">
            <v>Recursos</v>
          </cell>
          <cell r="H587">
            <v>31</v>
          </cell>
          <cell r="I587" t="str">
            <v>ALB</v>
          </cell>
          <cell r="J587">
            <v>142147</v>
          </cell>
          <cell r="L587" t="str">
            <v>2001</v>
          </cell>
          <cell r="N587" t="str">
            <v>Ingresos y Gastos</v>
          </cell>
          <cell r="O587" t="str">
            <v>Retiros de renta de cuasisociedades</v>
          </cell>
          <cell r="P587" t="str">
            <v>Gobierno General</v>
          </cell>
        </row>
        <row r="588">
          <cell r="A588" t="str">
            <v>CEI_a01</v>
          </cell>
          <cell r="C588">
            <v>4</v>
          </cell>
          <cell r="D588">
            <v>2</v>
          </cell>
          <cell r="E588">
            <v>42251</v>
          </cell>
          <cell r="F588" t="str">
            <v>Recursos</v>
          </cell>
          <cell r="H588">
            <v>31</v>
          </cell>
          <cell r="I588" t="str">
            <v>ALB</v>
          </cell>
          <cell r="J588">
            <v>40548</v>
          </cell>
          <cell r="L588" t="str">
            <v>2000</v>
          </cell>
          <cell r="N588" t="str">
            <v>Ingresos y Gastos</v>
          </cell>
          <cell r="O588" t="str">
            <v>Renta de las tierras</v>
          </cell>
          <cell r="P588" t="str">
            <v>Gobierno General</v>
          </cell>
        </row>
        <row r="589">
          <cell r="A589" t="str">
            <v>CEI_a01</v>
          </cell>
          <cell r="C589">
            <v>4</v>
          </cell>
          <cell r="D589">
            <v>2</v>
          </cell>
          <cell r="E589">
            <v>42251</v>
          </cell>
          <cell r="F589" t="str">
            <v>Recursos</v>
          </cell>
          <cell r="H589">
            <v>31</v>
          </cell>
          <cell r="I589" t="str">
            <v>ALB</v>
          </cell>
          <cell r="J589">
            <v>6701</v>
          </cell>
          <cell r="L589" t="str">
            <v>2001</v>
          </cell>
          <cell r="N589" t="str">
            <v>Ingresos y Gastos</v>
          </cell>
          <cell r="O589" t="str">
            <v>Renta de las tierras</v>
          </cell>
          <cell r="P589" t="str">
            <v>Gobierno General</v>
          </cell>
        </row>
        <row r="590">
          <cell r="A590" t="str">
            <v>CEI_a01</v>
          </cell>
          <cell r="C590">
            <v>4</v>
          </cell>
          <cell r="D590">
            <v>12</v>
          </cell>
          <cell r="E590">
            <v>11</v>
          </cell>
          <cell r="F590" t="str">
            <v>Recursos</v>
          </cell>
          <cell r="G590">
            <v>32</v>
          </cell>
          <cell r="H590">
            <v>31</v>
          </cell>
          <cell r="I590" t="str">
            <v>EQC</v>
          </cell>
          <cell r="J590">
            <v>3208074.4106578901</v>
          </cell>
          <cell r="K590">
            <v>26</v>
          </cell>
          <cell r="L590" t="str">
            <v>2001</v>
          </cell>
          <cell r="M590" t="str">
            <v>Administración pública</v>
          </cell>
          <cell r="N590" t="str">
            <v>Producción Sect. Institucionales</v>
          </cell>
          <cell r="O590" t="str">
            <v>Producción bruta</v>
          </cell>
          <cell r="P590" t="str">
            <v>Gobierno General</v>
          </cell>
          <cell r="Q590" t="str">
            <v>12</v>
          </cell>
          <cell r="R590" t="str">
            <v>Administración Pública</v>
          </cell>
        </row>
        <row r="591">
          <cell r="A591" t="str">
            <v>CEI_a01</v>
          </cell>
          <cell r="C591">
            <v>4</v>
          </cell>
          <cell r="D591">
            <v>12</v>
          </cell>
          <cell r="E591">
            <v>11</v>
          </cell>
          <cell r="F591" t="str">
            <v>Recursos</v>
          </cell>
          <cell r="G591">
            <v>32</v>
          </cell>
          <cell r="H591">
            <v>31</v>
          </cell>
          <cell r="I591" t="str">
            <v>EQC</v>
          </cell>
          <cell r="J591">
            <v>1626788.338</v>
          </cell>
          <cell r="K591">
            <v>27</v>
          </cell>
          <cell r="L591" t="str">
            <v>2001</v>
          </cell>
          <cell r="M591" t="str">
            <v>Educación pública</v>
          </cell>
          <cell r="N591" t="str">
            <v>Producción Sect. Institucionales</v>
          </cell>
          <cell r="O591" t="str">
            <v>Producción bruta</v>
          </cell>
          <cell r="P591" t="str">
            <v>Gobierno General</v>
          </cell>
          <cell r="Q591" t="str">
            <v>11</v>
          </cell>
          <cell r="R591" t="str">
            <v>Servicios Sociales y Personales</v>
          </cell>
        </row>
        <row r="592">
          <cell r="A592" t="str">
            <v>CEI_a01</v>
          </cell>
          <cell r="C592">
            <v>4</v>
          </cell>
          <cell r="D592">
            <v>12</v>
          </cell>
          <cell r="E592">
            <v>11</v>
          </cell>
          <cell r="F592" t="str">
            <v>Recursos</v>
          </cell>
          <cell r="G592">
            <v>32</v>
          </cell>
          <cell r="H592">
            <v>31</v>
          </cell>
          <cell r="I592" t="str">
            <v>EQC</v>
          </cell>
          <cell r="J592">
            <v>1203085</v>
          </cell>
          <cell r="K592">
            <v>29</v>
          </cell>
          <cell r="L592" t="str">
            <v>2001</v>
          </cell>
          <cell r="M592" t="str">
            <v>Salud pública</v>
          </cell>
          <cell r="N592" t="str">
            <v>Producción Sect. Institucionales</v>
          </cell>
          <cell r="O592" t="str">
            <v>Producción bruta</v>
          </cell>
          <cell r="P592" t="str">
            <v>Gobierno General</v>
          </cell>
          <cell r="Q592" t="str">
            <v>11</v>
          </cell>
          <cell r="R592" t="str">
            <v>Servicios Sociales y Personales</v>
          </cell>
        </row>
        <row r="593">
          <cell r="A593" t="str">
            <v>CEI_a01</v>
          </cell>
          <cell r="C593">
            <v>4</v>
          </cell>
          <cell r="D593">
            <v>12</v>
          </cell>
          <cell r="E593">
            <v>11</v>
          </cell>
          <cell r="F593" t="str">
            <v>Recursos</v>
          </cell>
          <cell r="G593">
            <v>32</v>
          </cell>
          <cell r="H593">
            <v>31</v>
          </cell>
          <cell r="I593" t="str">
            <v>JPT</v>
          </cell>
          <cell r="J593">
            <v>3011231.53493312</v>
          </cell>
          <cell r="K593">
            <v>26</v>
          </cell>
          <cell r="L593" t="str">
            <v>2000</v>
          </cell>
          <cell r="M593" t="str">
            <v>Administración pública</v>
          </cell>
          <cell r="N593" t="str">
            <v>Producción Sect. Institucionales</v>
          </cell>
          <cell r="O593" t="str">
            <v>Producción bruta</v>
          </cell>
          <cell r="P593" t="str">
            <v>Gobierno General</v>
          </cell>
          <cell r="Q593" t="str">
            <v>12</v>
          </cell>
          <cell r="R593" t="str">
            <v>Administración Pública</v>
          </cell>
        </row>
        <row r="594">
          <cell r="A594" t="str">
            <v>CEI_a01</v>
          </cell>
          <cell r="C594">
            <v>4</v>
          </cell>
          <cell r="D594">
            <v>12</v>
          </cell>
          <cell r="E594">
            <v>11</v>
          </cell>
          <cell r="F594" t="str">
            <v>Recursos</v>
          </cell>
          <cell r="G594">
            <v>32</v>
          </cell>
          <cell r="H594">
            <v>31</v>
          </cell>
          <cell r="I594" t="str">
            <v>JPT</v>
          </cell>
          <cell r="J594">
            <v>1447320</v>
          </cell>
          <cell r="K594">
            <v>27</v>
          </cell>
          <cell r="L594" t="str">
            <v>2000</v>
          </cell>
          <cell r="M594" t="str">
            <v>Educación pública</v>
          </cell>
          <cell r="N594" t="str">
            <v>Producción Sect. Institucionales</v>
          </cell>
          <cell r="O594" t="str">
            <v>Producción bruta</v>
          </cell>
          <cell r="P594" t="str">
            <v>Gobierno General</v>
          </cell>
          <cell r="Q594" t="str">
            <v>11</v>
          </cell>
          <cell r="R594" t="str">
            <v>Servicios Sociales y Personales</v>
          </cell>
        </row>
        <row r="595">
          <cell r="A595" t="str">
            <v>CEI_a01</v>
          </cell>
          <cell r="C595">
            <v>4</v>
          </cell>
          <cell r="D595">
            <v>12</v>
          </cell>
          <cell r="E595">
            <v>11</v>
          </cell>
          <cell r="F595" t="str">
            <v>Recursos</v>
          </cell>
          <cell r="G595">
            <v>32</v>
          </cell>
          <cell r="H595">
            <v>31</v>
          </cell>
          <cell r="I595" t="str">
            <v>JPT</v>
          </cell>
          <cell r="J595">
            <v>1070359</v>
          </cell>
          <cell r="K595">
            <v>29</v>
          </cell>
          <cell r="L595" t="str">
            <v>2000</v>
          </cell>
          <cell r="M595" t="str">
            <v>Salud pública</v>
          </cell>
          <cell r="N595" t="str">
            <v>Producción Sect. Institucionales</v>
          </cell>
          <cell r="O595" t="str">
            <v>Producción bruta</v>
          </cell>
          <cell r="P595" t="str">
            <v>Gobierno General</v>
          </cell>
          <cell r="Q595" t="str">
            <v>11</v>
          </cell>
          <cell r="R595" t="str">
            <v>Servicios Sociales y Personales</v>
          </cell>
        </row>
        <row r="596">
          <cell r="A596" t="str">
            <v>CEI_a01</v>
          </cell>
          <cell r="C596">
            <v>4</v>
          </cell>
          <cell r="D596">
            <v>12</v>
          </cell>
          <cell r="E596">
            <v>11</v>
          </cell>
          <cell r="F596" t="str">
            <v>Recursos</v>
          </cell>
          <cell r="G596">
            <v>32</v>
          </cell>
          <cell r="H596">
            <v>31</v>
          </cell>
          <cell r="I596" t="str">
            <v>JPT</v>
          </cell>
          <cell r="J596">
            <v>34075</v>
          </cell>
          <cell r="K596">
            <v>31</v>
          </cell>
          <cell r="L596" t="str">
            <v>2000</v>
          </cell>
          <cell r="M596" t="str">
            <v>Esparcimiento y Ss. Diversos</v>
          </cell>
          <cell r="N596" t="str">
            <v>Producción Sect. Institucionales</v>
          </cell>
          <cell r="O596" t="str">
            <v>Producción bruta</v>
          </cell>
          <cell r="P596" t="str">
            <v>Gobierno General</v>
          </cell>
          <cell r="Q596" t="str">
            <v>11</v>
          </cell>
          <cell r="R596" t="str">
            <v>Servicios Sociales y Personales</v>
          </cell>
        </row>
        <row r="597">
          <cell r="A597" t="str">
            <v>CEI_a01</v>
          </cell>
          <cell r="C597">
            <v>4</v>
          </cell>
          <cell r="D597">
            <v>12</v>
          </cell>
          <cell r="E597">
            <v>11</v>
          </cell>
          <cell r="F597" t="str">
            <v>Recursos</v>
          </cell>
          <cell r="G597">
            <v>32</v>
          </cell>
          <cell r="H597">
            <v>31</v>
          </cell>
          <cell r="I597" t="str">
            <v>JPT</v>
          </cell>
          <cell r="J597">
            <v>36243</v>
          </cell>
          <cell r="K597">
            <v>31</v>
          </cell>
          <cell r="L597" t="str">
            <v>2001</v>
          </cell>
          <cell r="M597" t="str">
            <v>Esparcimiento y Ss. Diversos</v>
          </cell>
          <cell r="N597" t="str">
            <v>Producción Sect. Institucionales</v>
          </cell>
          <cell r="O597" t="str">
            <v>Producción bruta</v>
          </cell>
          <cell r="P597" t="str">
            <v>Gobierno General</v>
          </cell>
          <cell r="Q597" t="str">
            <v>11</v>
          </cell>
          <cell r="R597" t="str">
            <v>Servicios Sociales y Personales</v>
          </cell>
        </row>
        <row r="598">
          <cell r="A598" t="str">
            <v>CEI_a01</v>
          </cell>
          <cell r="C598">
            <v>4</v>
          </cell>
          <cell r="D598">
            <v>12</v>
          </cell>
          <cell r="E598">
            <v>21</v>
          </cell>
          <cell r="F598" t="str">
            <v>Empleos</v>
          </cell>
          <cell r="G598">
            <v>6111</v>
          </cell>
          <cell r="H598">
            <v>31</v>
          </cell>
          <cell r="I598" t="str">
            <v>EQC</v>
          </cell>
          <cell r="J598">
            <v>1307584</v>
          </cell>
          <cell r="K598">
            <v>26</v>
          </cell>
          <cell r="L598" t="str">
            <v>2001</v>
          </cell>
          <cell r="M598" t="str">
            <v>Administración pública</v>
          </cell>
          <cell r="N598" t="str">
            <v>Producción Sect. Institucionales</v>
          </cell>
          <cell r="O598" t="str">
            <v>Consumo intermedio</v>
          </cell>
          <cell r="P598" t="str">
            <v>Gobierno General</v>
          </cell>
          <cell r="Q598" t="str">
            <v>12</v>
          </cell>
          <cell r="R598" t="str">
            <v>Administración Pública</v>
          </cell>
        </row>
        <row r="599">
          <cell r="A599" t="str">
            <v>CEI_a01</v>
          </cell>
          <cell r="C599">
            <v>4</v>
          </cell>
          <cell r="D599">
            <v>12</v>
          </cell>
          <cell r="E599">
            <v>21</v>
          </cell>
          <cell r="F599" t="str">
            <v>Empleos</v>
          </cell>
          <cell r="G599">
            <v>6111</v>
          </cell>
          <cell r="H599">
            <v>31</v>
          </cell>
          <cell r="I599" t="str">
            <v>EQC</v>
          </cell>
          <cell r="J599">
            <v>201151.51800000001</v>
          </cell>
          <cell r="K599">
            <v>27</v>
          </cell>
          <cell r="L599" t="str">
            <v>2001</v>
          </cell>
          <cell r="M599" t="str">
            <v>Educación pública</v>
          </cell>
          <cell r="N599" t="str">
            <v>Producción Sect. Institucionales</v>
          </cell>
          <cell r="O599" t="str">
            <v>Consumo intermedio</v>
          </cell>
          <cell r="P599" t="str">
            <v>Gobierno General</v>
          </cell>
          <cell r="Q599" t="str">
            <v>11</v>
          </cell>
          <cell r="R599" t="str">
            <v>Servicios Sociales y Personales</v>
          </cell>
        </row>
        <row r="600">
          <cell r="A600" t="str">
            <v>CEI_a01</v>
          </cell>
          <cell r="C600">
            <v>4</v>
          </cell>
          <cell r="D600">
            <v>12</v>
          </cell>
          <cell r="E600">
            <v>21</v>
          </cell>
          <cell r="F600" t="str">
            <v>Empleos</v>
          </cell>
          <cell r="G600">
            <v>6111</v>
          </cell>
          <cell r="H600">
            <v>31</v>
          </cell>
          <cell r="I600" t="str">
            <v>EQC</v>
          </cell>
          <cell r="J600">
            <v>324049</v>
          </cell>
          <cell r="K600">
            <v>29</v>
          </cell>
          <cell r="L600" t="str">
            <v>2001</v>
          </cell>
          <cell r="M600" t="str">
            <v>Salud pública</v>
          </cell>
          <cell r="N600" t="str">
            <v>Producción Sect. Institucionales</v>
          </cell>
          <cell r="O600" t="str">
            <v>Consumo intermedio</v>
          </cell>
          <cell r="P600" t="str">
            <v>Gobierno General</v>
          </cell>
          <cell r="Q600" t="str">
            <v>11</v>
          </cell>
          <cell r="R600" t="str">
            <v>Servicios Sociales y Personales</v>
          </cell>
        </row>
        <row r="601">
          <cell r="A601" t="str">
            <v>CEI_a01</v>
          </cell>
          <cell r="C601">
            <v>4</v>
          </cell>
          <cell r="D601">
            <v>12</v>
          </cell>
          <cell r="E601">
            <v>21</v>
          </cell>
          <cell r="F601" t="str">
            <v>Empleos</v>
          </cell>
          <cell r="G601">
            <v>6111</v>
          </cell>
          <cell r="H601">
            <v>31</v>
          </cell>
          <cell r="I601" t="str">
            <v>JPT</v>
          </cell>
          <cell r="J601">
            <v>1190787.000001</v>
          </cell>
          <cell r="K601">
            <v>26</v>
          </cell>
          <cell r="L601" t="str">
            <v>2000</v>
          </cell>
          <cell r="M601" t="str">
            <v>Administración pública</v>
          </cell>
          <cell r="N601" t="str">
            <v>Producción Sect. Institucionales</v>
          </cell>
          <cell r="O601" t="str">
            <v>Consumo intermedio</v>
          </cell>
          <cell r="P601" t="str">
            <v>Gobierno General</v>
          </cell>
          <cell r="Q601" t="str">
            <v>12</v>
          </cell>
          <cell r="R601" t="str">
            <v>Administración Pública</v>
          </cell>
        </row>
        <row r="602">
          <cell r="A602" t="str">
            <v>CEI_a01</v>
          </cell>
          <cell r="C602">
            <v>4</v>
          </cell>
          <cell r="D602">
            <v>12</v>
          </cell>
          <cell r="E602">
            <v>21</v>
          </cell>
          <cell r="F602" t="str">
            <v>Empleos</v>
          </cell>
          <cell r="G602">
            <v>6111</v>
          </cell>
          <cell r="H602">
            <v>31</v>
          </cell>
          <cell r="I602" t="str">
            <v>JPT</v>
          </cell>
          <cell r="J602">
            <v>182653</v>
          </cell>
          <cell r="K602">
            <v>27</v>
          </cell>
          <cell r="L602" t="str">
            <v>2000</v>
          </cell>
          <cell r="M602" t="str">
            <v>Educación pública</v>
          </cell>
          <cell r="N602" t="str">
            <v>Producción Sect. Institucionales</v>
          </cell>
          <cell r="O602" t="str">
            <v>Consumo intermedio</v>
          </cell>
          <cell r="P602" t="str">
            <v>Gobierno General</v>
          </cell>
          <cell r="Q602" t="str">
            <v>11</v>
          </cell>
          <cell r="R602" t="str">
            <v>Servicios Sociales y Personales</v>
          </cell>
        </row>
        <row r="603">
          <cell r="A603" t="str">
            <v>CEI_a01</v>
          </cell>
          <cell r="C603">
            <v>4</v>
          </cell>
          <cell r="D603">
            <v>12</v>
          </cell>
          <cell r="E603">
            <v>21</v>
          </cell>
          <cell r="F603" t="str">
            <v>Empleos</v>
          </cell>
          <cell r="G603">
            <v>6111</v>
          </cell>
          <cell r="H603">
            <v>31</v>
          </cell>
          <cell r="I603" t="str">
            <v>JPT</v>
          </cell>
          <cell r="J603">
            <v>283684</v>
          </cell>
          <cell r="K603">
            <v>29</v>
          </cell>
          <cell r="L603" t="str">
            <v>2000</v>
          </cell>
          <cell r="M603" t="str">
            <v>Salud pública</v>
          </cell>
          <cell r="N603" t="str">
            <v>Producción Sect. Institucionales</v>
          </cell>
          <cell r="O603" t="str">
            <v>Consumo intermedio</v>
          </cell>
          <cell r="P603" t="str">
            <v>Gobierno General</v>
          </cell>
          <cell r="Q603" t="str">
            <v>11</v>
          </cell>
          <cell r="R603" t="str">
            <v>Servicios Sociales y Personales</v>
          </cell>
        </row>
        <row r="604">
          <cell r="A604" t="str">
            <v>CEI_a01</v>
          </cell>
          <cell r="C604">
            <v>4</v>
          </cell>
          <cell r="D604">
            <v>12</v>
          </cell>
          <cell r="E604">
            <v>21</v>
          </cell>
          <cell r="F604" t="str">
            <v>Empleos</v>
          </cell>
          <cell r="G604">
            <v>6111</v>
          </cell>
          <cell r="H604">
            <v>31</v>
          </cell>
          <cell r="I604" t="str">
            <v>JPT</v>
          </cell>
          <cell r="J604">
            <v>19123</v>
          </cell>
          <cell r="K604">
            <v>31</v>
          </cell>
          <cell r="L604" t="str">
            <v>2000</v>
          </cell>
          <cell r="M604" t="str">
            <v>Esparcimiento y Ss. Diversos</v>
          </cell>
          <cell r="N604" t="str">
            <v>Producción Sect. Institucionales</v>
          </cell>
          <cell r="O604" t="str">
            <v>Consumo intermedio</v>
          </cell>
          <cell r="P604" t="str">
            <v>Gobierno General</v>
          </cell>
          <cell r="Q604" t="str">
            <v>11</v>
          </cell>
          <cell r="R604" t="str">
            <v>Servicios Sociales y Personales</v>
          </cell>
        </row>
        <row r="605">
          <cell r="A605" t="str">
            <v>CEI_a01</v>
          </cell>
          <cell r="C605">
            <v>4</v>
          </cell>
          <cell r="D605">
            <v>12</v>
          </cell>
          <cell r="E605">
            <v>21</v>
          </cell>
          <cell r="F605" t="str">
            <v>Empleos</v>
          </cell>
          <cell r="G605">
            <v>6111</v>
          </cell>
          <cell r="H605">
            <v>31</v>
          </cell>
          <cell r="I605" t="str">
            <v>JPT</v>
          </cell>
          <cell r="J605">
            <v>20340</v>
          </cell>
          <cell r="K605">
            <v>31</v>
          </cell>
          <cell r="L605" t="str">
            <v>2001</v>
          </cell>
          <cell r="M605" t="str">
            <v>Esparcimiento y Ss. Diversos</v>
          </cell>
          <cell r="N605" t="str">
            <v>Producción Sect. Institucionales</v>
          </cell>
          <cell r="O605" t="str">
            <v>Consumo intermedio</v>
          </cell>
          <cell r="P605" t="str">
            <v>Gobierno General</v>
          </cell>
          <cell r="Q605" t="str">
            <v>11</v>
          </cell>
          <cell r="R605" t="str">
            <v>Servicios Sociales y Personales</v>
          </cell>
        </row>
        <row r="606">
          <cell r="A606" t="str">
            <v>CEI_a01</v>
          </cell>
          <cell r="C606">
            <v>4</v>
          </cell>
          <cell r="D606">
            <v>12</v>
          </cell>
          <cell r="E606">
            <v>52</v>
          </cell>
          <cell r="F606" t="str">
            <v>Empleos</v>
          </cell>
          <cell r="H606">
            <v>31</v>
          </cell>
          <cell r="I606" t="str">
            <v>EQC</v>
          </cell>
          <cell r="J606">
            <v>331675.41065788601</v>
          </cell>
          <cell r="K606">
            <v>26</v>
          </cell>
          <cell r="L606" t="str">
            <v>2001</v>
          </cell>
          <cell r="M606" t="str">
            <v>Administración pública</v>
          </cell>
          <cell r="N606" t="str">
            <v>Producción Sect. Institucionales</v>
          </cell>
          <cell r="O606" t="str">
            <v>Consumo de capital fijo</v>
          </cell>
          <cell r="P606" t="str">
            <v>Gobierno General</v>
          </cell>
          <cell r="Q606" t="str">
            <v>12</v>
          </cell>
          <cell r="R606" t="str">
            <v>Administración Pública</v>
          </cell>
        </row>
        <row r="607">
          <cell r="A607" t="str">
            <v>CEI_a01</v>
          </cell>
          <cell r="C607">
            <v>4</v>
          </cell>
          <cell r="D607">
            <v>12</v>
          </cell>
          <cell r="E607">
            <v>52</v>
          </cell>
          <cell r="F607" t="str">
            <v>Empleos</v>
          </cell>
          <cell r="H607">
            <v>31</v>
          </cell>
          <cell r="I607" t="str">
            <v>EQC</v>
          </cell>
          <cell r="J607">
            <v>135191.405</v>
          </cell>
          <cell r="K607">
            <v>27</v>
          </cell>
          <cell r="L607" t="str">
            <v>2001</v>
          </cell>
          <cell r="M607" t="str">
            <v>Educación pública</v>
          </cell>
          <cell r="N607" t="str">
            <v>Producción Sect. Institucionales</v>
          </cell>
          <cell r="O607" t="str">
            <v>Consumo de capital fijo</v>
          </cell>
          <cell r="P607" t="str">
            <v>Gobierno General</v>
          </cell>
          <cell r="Q607" t="str">
            <v>11</v>
          </cell>
          <cell r="R607" t="str">
            <v>Servicios Sociales y Personales</v>
          </cell>
        </row>
        <row r="608">
          <cell r="A608" t="str">
            <v>CEI_a01</v>
          </cell>
          <cell r="C608">
            <v>4</v>
          </cell>
          <cell r="D608">
            <v>12</v>
          </cell>
          <cell r="E608">
            <v>52</v>
          </cell>
          <cell r="F608" t="str">
            <v>Empleos</v>
          </cell>
          <cell r="H608">
            <v>31</v>
          </cell>
          <cell r="I608" t="str">
            <v>EQC</v>
          </cell>
          <cell r="J608">
            <v>192485</v>
          </cell>
          <cell r="K608">
            <v>29</v>
          </cell>
          <cell r="L608" t="str">
            <v>2001</v>
          </cell>
          <cell r="M608" t="str">
            <v>Salud pública</v>
          </cell>
          <cell r="N608" t="str">
            <v>Producción Sect. Institucionales</v>
          </cell>
          <cell r="O608" t="str">
            <v>Consumo de capital fijo</v>
          </cell>
          <cell r="P608" t="str">
            <v>Gobierno General</v>
          </cell>
          <cell r="Q608" t="str">
            <v>11</v>
          </cell>
          <cell r="R608" t="str">
            <v>Servicios Sociales y Personales</v>
          </cell>
        </row>
        <row r="609">
          <cell r="A609" t="str">
            <v>CEI_a01</v>
          </cell>
          <cell r="C609">
            <v>4</v>
          </cell>
          <cell r="D609">
            <v>12</v>
          </cell>
          <cell r="E609">
            <v>52</v>
          </cell>
          <cell r="F609" t="str">
            <v>Empleos</v>
          </cell>
          <cell r="H609">
            <v>31</v>
          </cell>
          <cell r="I609" t="str">
            <v>JPT</v>
          </cell>
          <cell r="J609">
            <v>325200.53493312001</v>
          </cell>
          <cell r="K609">
            <v>26</v>
          </cell>
          <cell r="L609" t="str">
            <v>2000</v>
          </cell>
          <cell r="M609" t="str">
            <v>Administración pública</v>
          </cell>
          <cell r="N609" t="str">
            <v>Producción Sect. Institucionales</v>
          </cell>
          <cell r="O609" t="str">
            <v>Consumo de capital fijo</v>
          </cell>
          <cell r="P609" t="str">
            <v>Gobierno General</v>
          </cell>
          <cell r="Q609" t="str">
            <v>12</v>
          </cell>
          <cell r="R609" t="str">
            <v>Administración Pública</v>
          </cell>
        </row>
        <row r="610">
          <cell r="A610" t="str">
            <v>CEI_a01</v>
          </cell>
          <cell r="C610">
            <v>4</v>
          </cell>
          <cell r="D610">
            <v>12</v>
          </cell>
          <cell r="E610">
            <v>52</v>
          </cell>
          <cell r="F610" t="str">
            <v>Empleos</v>
          </cell>
          <cell r="H610">
            <v>31</v>
          </cell>
          <cell r="I610" t="str">
            <v>JPT</v>
          </cell>
          <cell r="J610">
            <v>119175</v>
          </cell>
          <cell r="K610">
            <v>27</v>
          </cell>
          <cell r="L610" t="str">
            <v>2000</v>
          </cell>
          <cell r="M610" t="str">
            <v>Educación pública</v>
          </cell>
          <cell r="N610" t="str">
            <v>Producción Sect. Institucionales</v>
          </cell>
          <cell r="O610" t="str">
            <v>Consumo de capital fijo</v>
          </cell>
          <cell r="P610" t="str">
            <v>Gobierno General</v>
          </cell>
          <cell r="Q610" t="str">
            <v>11</v>
          </cell>
          <cell r="R610" t="str">
            <v>Servicios Sociales y Personales</v>
          </cell>
        </row>
        <row r="611">
          <cell r="A611" t="str">
            <v>CEI_a01</v>
          </cell>
          <cell r="C611">
            <v>4</v>
          </cell>
          <cell r="D611">
            <v>12</v>
          </cell>
          <cell r="E611">
            <v>52</v>
          </cell>
          <cell r="F611" t="str">
            <v>Empleos</v>
          </cell>
          <cell r="H611">
            <v>31</v>
          </cell>
          <cell r="I611" t="str">
            <v>JPT</v>
          </cell>
          <cell r="J611">
            <v>178310</v>
          </cell>
          <cell r="K611">
            <v>29</v>
          </cell>
          <cell r="L611" t="str">
            <v>2000</v>
          </cell>
          <cell r="M611" t="str">
            <v>Salud pública</v>
          </cell>
          <cell r="N611" t="str">
            <v>Producción Sect. Institucionales</v>
          </cell>
          <cell r="O611" t="str">
            <v>Consumo de capital fijo</v>
          </cell>
          <cell r="P611" t="str">
            <v>Gobierno General</v>
          </cell>
          <cell r="Q611" t="str">
            <v>11</v>
          </cell>
          <cell r="R611" t="str">
            <v>Servicios Sociales y Personales</v>
          </cell>
        </row>
        <row r="612">
          <cell r="A612" t="str">
            <v>CEI_a01</v>
          </cell>
          <cell r="C612">
            <v>4</v>
          </cell>
          <cell r="D612">
            <v>12</v>
          </cell>
          <cell r="E612">
            <v>411</v>
          </cell>
          <cell r="F612" t="str">
            <v>Empleos</v>
          </cell>
          <cell r="H612">
            <v>31</v>
          </cell>
          <cell r="I612" t="str">
            <v>EQC</v>
          </cell>
          <cell r="J612">
            <v>1565850</v>
          </cell>
          <cell r="K612">
            <v>26</v>
          </cell>
          <cell r="L612" t="str">
            <v>2001</v>
          </cell>
          <cell r="M612" t="str">
            <v>Administración pública</v>
          </cell>
          <cell r="N612" t="str">
            <v>Producción Sect. Institucionales</v>
          </cell>
          <cell r="O612" t="str">
            <v>Remuneraciones</v>
          </cell>
          <cell r="P612" t="str">
            <v>Gobierno General</v>
          </cell>
          <cell r="Q612" t="str">
            <v>12</v>
          </cell>
          <cell r="R612" t="str">
            <v>Administración Pública</v>
          </cell>
        </row>
        <row r="613">
          <cell r="A613" t="str">
            <v>CEI_a01</v>
          </cell>
          <cell r="C613">
            <v>4</v>
          </cell>
          <cell r="D613">
            <v>12</v>
          </cell>
          <cell r="E613">
            <v>411</v>
          </cell>
          <cell r="F613" t="str">
            <v>Empleos</v>
          </cell>
          <cell r="H613">
            <v>31</v>
          </cell>
          <cell r="I613" t="str">
            <v>EQC</v>
          </cell>
          <cell r="J613">
            <v>1289473.496</v>
          </cell>
          <cell r="K613">
            <v>27</v>
          </cell>
          <cell r="L613" t="str">
            <v>2001</v>
          </cell>
          <cell r="M613" t="str">
            <v>Educación pública</v>
          </cell>
          <cell r="N613" t="str">
            <v>Producción Sect. Institucionales</v>
          </cell>
          <cell r="O613" t="str">
            <v>Remuneraciones</v>
          </cell>
          <cell r="P613" t="str">
            <v>Gobierno General</v>
          </cell>
          <cell r="Q613" t="str">
            <v>11</v>
          </cell>
          <cell r="R613" t="str">
            <v>Servicios Sociales y Personales</v>
          </cell>
        </row>
        <row r="614">
          <cell r="A614" t="str">
            <v>CEI_a01</v>
          </cell>
          <cell r="C614">
            <v>4</v>
          </cell>
          <cell r="D614">
            <v>12</v>
          </cell>
          <cell r="E614">
            <v>411</v>
          </cell>
          <cell r="F614" t="str">
            <v>Empleos</v>
          </cell>
          <cell r="H614">
            <v>31</v>
          </cell>
          <cell r="I614" t="str">
            <v>EQC</v>
          </cell>
          <cell r="J614">
            <v>685942</v>
          </cell>
          <cell r="K614">
            <v>29</v>
          </cell>
          <cell r="L614" t="str">
            <v>2001</v>
          </cell>
          <cell r="M614" t="str">
            <v>Salud pública</v>
          </cell>
          <cell r="N614" t="str">
            <v>Producción Sect. Institucionales</v>
          </cell>
          <cell r="O614" t="str">
            <v>Remuneraciones</v>
          </cell>
          <cell r="P614" t="str">
            <v>Gobierno General</v>
          </cell>
          <cell r="Q614" t="str">
            <v>11</v>
          </cell>
          <cell r="R614" t="str">
            <v>Servicios Sociales y Personales</v>
          </cell>
        </row>
        <row r="615">
          <cell r="A615" t="str">
            <v>CEI_a01</v>
          </cell>
          <cell r="C615">
            <v>4</v>
          </cell>
          <cell r="D615">
            <v>12</v>
          </cell>
          <cell r="E615">
            <v>411</v>
          </cell>
          <cell r="F615" t="str">
            <v>Empleos</v>
          </cell>
          <cell r="H615">
            <v>31</v>
          </cell>
          <cell r="I615" t="str">
            <v>JPT</v>
          </cell>
          <cell r="J615">
            <v>1492545.299999</v>
          </cell>
          <cell r="K615">
            <v>26</v>
          </cell>
          <cell r="L615" t="str">
            <v>2000</v>
          </cell>
          <cell r="M615" t="str">
            <v>Administración pública</v>
          </cell>
          <cell r="N615" t="str">
            <v>Producción Sect. Institucionales</v>
          </cell>
          <cell r="O615" t="str">
            <v>Remuneraciones</v>
          </cell>
          <cell r="P615" t="str">
            <v>Gobierno General</v>
          </cell>
          <cell r="Q615" t="str">
            <v>12</v>
          </cell>
          <cell r="R615" t="str">
            <v>Administración Pública</v>
          </cell>
        </row>
        <row r="616">
          <cell r="A616" t="str">
            <v>CEI_a01</v>
          </cell>
          <cell r="C616">
            <v>4</v>
          </cell>
          <cell r="D616">
            <v>12</v>
          </cell>
          <cell r="E616">
            <v>411</v>
          </cell>
          <cell r="F616" t="str">
            <v>Empleos</v>
          </cell>
          <cell r="H616">
            <v>31</v>
          </cell>
          <cell r="I616" t="str">
            <v>JPT</v>
          </cell>
          <cell r="J616">
            <v>1144848</v>
          </cell>
          <cell r="K616">
            <v>27</v>
          </cell>
          <cell r="L616" t="str">
            <v>2000</v>
          </cell>
          <cell r="M616" t="str">
            <v>Educación pública</v>
          </cell>
          <cell r="N616" t="str">
            <v>Producción Sect. Institucionales</v>
          </cell>
          <cell r="O616" t="str">
            <v>Remuneraciones</v>
          </cell>
          <cell r="P616" t="str">
            <v>Gobierno General</v>
          </cell>
          <cell r="Q616" t="str">
            <v>11</v>
          </cell>
          <cell r="R616" t="str">
            <v>Servicios Sociales y Personales</v>
          </cell>
        </row>
        <row r="617">
          <cell r="A617" t="str">
            <v>CEI_a01</v>
          </cell>
          <cell r="C617">
            <v>4</v>
          </cell>
          <cell r="D617">
            <v>12</v>
          </cell>
          <cell r="E617">
            <v>411</v>
          </cell>
          <cell r="F617" t="str">
            <v>Empleos</v>
          </cell>
          <cell r="H617">
            <v>31</v>
          </cell>
          <cell r="I617" t="str">
            <v>JPT</v>
          </cell>
          <cell r="J617">
            <v>607820</v>
          </cell>
          <cell r="K617">
            <v>29</v>
          </cell>
          <cell r="L617" t="str">
            <v>2000</v>
          </cell>
          <cell r="M617" t="str">
            <v>Salud pública</v>
          </cell>
          <cell r="N617" t="str">
            <v>Producción Sect. Institucionales</v>
          </cell>
          <cell r="O617" t="str">
            <v>Remuneraciones</v>
          </cell>
          <cell r="P617" t="str">
            <v>Gobierno General</v>
          </cell>
          <cell r="Q617" t="str">
            <v>11</v>
          </cell>
          <cell r="R617" t="str">
            <v>Servicios Sociales y Personales</v>
          </cell>
        </row>
        <row r="618">
          <cell r="A618" t="str">
            <v>CEI_a01</v>
          </cell>
          <cell r="C618">
            <v>4</v>
          </cell>
          <cell r="D618">
            <v>12</v>
          </cell>
          <cell r="E618">
            <v>411</v>
          </cell>
          <cell r="F618" t="str">
            <v>Empleos</v>
          </cell>
          <cell r="H618">
            <v>31</v>
          </cell>
          <cell r="I618" t="str">
            <v>JPT</v>
          </cell>
          <cell r="J618">
            <v>14952</v>
          </cell>
          <cell r="K618">
            <v>31</v>
          </cell>
          <cell r="L618" t="str">
            <v>2000</v>
          </cell>
          <cell r="M618" t="str">
            <v>Esparcimiento y Ss. Diversos</v>
          </cell>
          <cell r="N618" t="str">
            <v>Producción Sect. Institucionales</v>
          </cell>
          <cell r="O618" t="str">
            <v>Remuneraciones</v>
          </cell>
          <cell r="P618" t="str">
            <v>Gobierno General</v>
          </cell>
          <cell r="Q618" t="str">
            <v>11</v>
          </cell>
          <cell r="R618" t="str">
            <v>Servicios Sociales y Personales</v>
          </cell>
        </row>
        <row r="619">
          <cell r="A619" t="str">
            <v>CEI_a01</v>
          </cell>
          <cell r="C619">
            <v>4</v>
          </cell>
          <cell r="D619">
            <v>12</v>
          </cell>
          <cell r="E619">
            <v>411</v>
          </cell>
          <cell r="F619" t="str">
            <v>Empleos</v>
          </cell>
          <cell r="H619">
            <v>31</v>
          </cell>
          <cell r="I619" t="str">
            <v>JPT</v>
          </cell>
          <cell r="J619">
            <v>15903</v>
          </cell>
          <cell r="K619">
            <v>31</v>
          </cell>
          <cell r="L619" t="str">
            <v>2001</v>
          </cell>
          <cell r="M619" t="str">
            <v>Esparcimiento y Ss. Diversos</v>
          </cell>
          <cell r="N619" t="str">
            <v>Producción Sect. Institucionales</v>
          </cell>
          <cell r="O619" t="str">
            <v>Remuneraciones</v>
          </cell>
          <cell r="P619" t="str">
            <v>Gobierno General</v>
          </cell>
          <cell r="Q619" t="str">
            <v>11</v>
          </cell>
          <cell r="R619" t="str">
            <v>Servicios Sociales y Personales</v>
          </cell>
        </row>
        <row r="620">
          <cell r="A620" t="str">
            <v>CEI_a01</v>
          </cell>
          <cell r="C620">
            <v>4</v>
          </cell>
          <cell r="D620">
            <v>12</v>
          </cell>
          <cell r="E620">
            <v>412</v>
          </cell>
          <cell r="F620" t="str">
            <v>Empleos</v>
          </cell>
          <cell r="H620">
            <v>31</v>
          </cell>
          <cell r="I620" t="str">
            <v>EQC</v>
          </cell>
          <cell r="J620">
            <v>2973</v>
          </cell>
          <cell r="K620">
            <v>26</v>
          </cell>
          <cell r="L620" t="str">
            <v>2001</v>
          </cell>
          <cell r="M620" t="str">
            <v>Administración pública</v>
          </cell>
          <cell r="N620" t="str">
            <v>Producción Sect. Institucionales</v>
          </cell>
          <cell r="O620" t="str">
            <v>Imptos producc.e import.</v>
          </cell>
          <cell r="P620" t="str">
            <v>Gobierno General</v>
          </cell>
          <cell r="Q620" t="str">
            <v>12</v>
          </cell>
          <cell r="R620" t="str">
            <v>Administración Pública</v>
          </cell>
        </row>
        <row r="621">
          <cell r="A621" t="str">
            <v>CEI_a01</v>
          </cell>
          <cell r="C621">
            <v>4</v>
          </cell>
          <cell r="D621">
            <v>12</v>
          </cell>
          <cell r="E621">
            <v>412</v>
          </cell>
          <cell r="F621" t="str">
            <v>Empleos</v>
          </cell>
          <cell r="H621">
            <v>31</v>
          </cell>
          <cell r="I621" t="str">
            <v>EQC</v>
          </cell>
          <cell r="J621">
            <v>209.53299999999999</v>
          </cell>
          <cell r="K621">
            <v>27</v>
          </cell>
          <cell r="L621" t="str">
            <v>2001</v>
          </cell>
          <cell r="M621" t="str">
            <v>Educación pública</v>
          </cell>
          <cell r="N621" t="str">
            <v>Producción Sect. Institucionales</v>
          </cell>
          <cell r="O621" t="str">
            <v>Imptos producc.e import.</v>
          </cell>
          <cell r="P621" t="str">
            <v>Gobierno General</v>
          </cell>
          <cell r="Q621" t="str">
            <v>11</v>
          </cell>
          <cell r="R621" t="str">
            <v>Servicios Sociales y Personales</v>
          </cell>
        </row>
        <row r="622">
          <cell r="A622" t="str">
            <v>CEI_a01</v>
          </cell>
          <cell r="C622">
            <v>4</v>
          </cell>
          <cell r="D622">
            <v>12</v>
          </cell>
          <cell r="E622">
            <v>412</v>
          </cell>
          <cell r="F622" t="str">
            <v>Empleos</v>
          </cell>
          <cell r="H622">
            <v>31</v>
          </cell>
          <cell r="I622" t="str">
            <v>EQC</v>
          </cell>
          <cell r="J622">
            <v>609</v>
          </cell>
          <cell r="K622">
            <v>29</v>
          </cell>
          <cell r="L622" t="str">
            <v>2001</v>
          </cell>
          <cell r="M622" t="str">
            <v>Salud pública</v>
          </cell>
          <cell r="N622" t="str">
            <v>Producción Sect. Institucionales</v>
          </cell>
          <cell r="O622" t="str">
            <v>Imptos producc.e import.</v>
          </cell>
          <cell r="P622" t="str">
            <v>Gobierno General</v>
          </cell>
          <cell r="Q622" t="str">
            <v>11</v>
          </cell>
          <cell r="R622" t="str">
            <v>Servicios Sociales y Personales</v>
          </cell>
        </row>
        <row r="623">
          <cell r="A623" t="str">
            <v>CEI_a01</v>
          </cell>
          <cell r="C623">
            <v>4</v>
          </cell>
          <cell r="D623">
            <v>12</v>
          </cell>
          <cell r="E623">
            <v>412</v>
          </cell>
          <cell r="F623" t="str">
            <v>Empleos</v>
          </cell>
          <cell r="H623">
            <v>31</v>
          </cell>
          <cell r="I623" t="str">
            <v>JPT</v>
          </cell>
          <cell r="J623">
            <v>2706.7</v>
          </cell>
          <cell r="K623">
            <v>26</v>
          </cell>
          <cell r="L623" t="str">
            <v>2000</v>
          </cell>
          <cell r="M623" t="str">
            <v>Administración pública</v>
          </cell>
          <cell r="N623" t="str">
            <v>Producción Sect. Institucionales</v>
          </cell>
          <cell r="O623" t="str">
            <v>Imptos producc.e import.</v>
          </cell>
          <cell r="P623" t="str">
            <v>Gobierno General</v>
          </cell>
          <cell r="Q623" t="str">
            <v>12</v>
          </cell>
          <cell r="R623" t="str">
            <v>Administración Pública</v>
          </cell>
        </row>
        <row r="624">
          <cell r="A624" t="str">
            <v>CEI_a01</v>
          </cell>
          <cell r="C624">
            <v>4</v>
          </cell>
          <cell r="D624">
            <v>12</v>
          </cell>
          <cell r="E624">
            <v>412</v>
          </cell>
          <cell r="F624" t="str">
            <v>Empleos</v>
          </cell>
          <cell r="H624">
            <v>31</v>
          </cell>
          <cell r="I624" t="str">
            <v>JPT</v>
          </cell>
          <cell r="J624">
            <v>194</v>
          </cell>
          <cell r="K624">
            <v>27</v>
          </cell>
          <cell r="L624" t="str">
            <v>2000</v>
          </cell>
          <cell r="M624" t="str">
            <v>Educación pública</v>
          </cell>
          <cell r="N624" t="str">
            <v>Producción Sect. Institucionales</v>
          </cell>
          <cell r="O624" t="str">
            <v>Imptos producc.e import.</v>
          </cell>
          <cell r="P624" t="str">
            <v>Gobierno General</v>
          </cell>
          <cell r="Q624" t="str">
            <v>11</v>
          </cell>
          <cell r="R624" t="str">
            <v>Servicios Sociales y Personales</v>
          </cell>
        </row>
        <row r="625">
          <cell r="A625" t="str">
            <v>CEI_a01</v>
          </cell>
          <cell r="C625">
            <v>4</v>
          </cell>
          <cell r="D625">
            <v>12</v>
          </cell>
          <cell r="E625">
            <v>412</v>
          </cell>
          <cell r="F625" t="str">
            <v>Empleos</v>
          </cell>
          <cell r="H625">
            <v>31</v>
          </cell>
          <cell r="I625" t="str">
            <v>JPT</v>
          </cell>
          <cell r="J625">
            <v>545</v>
          </cell>
          <cell r="K625">
            <v>29</v>
          </cell>
          <cell r="L625" t="str">
            <v>2000</v>
          </cell>
          <cell r="M625" t="str">
            <v>Salud pública</v>
          </cell>
          <cell r="N625" t="str">
            <v>Producción Sect. Institucionales</v>
          </cell>
          <cell r="O625" t="str">
            <v>Imptos producc.e import.</v>
          </cell>
          <cell r="P625" t="str">
            <v>Gobierno General</v>
          </cell>
          <cell r="Q625" t="str">
            <v>11</v>
          </cell>
          <cell r="R625" t="str">
            <v>Servicios Sociales y Personales</v>
          </cell>
        </row>
        <row r="626">
          <cell r="A626" t="str">
            <v>CEI_a01</v>
          </cell>
          <cell r="C626">
            <v>4</v>
          </cell>
          <cell r="D626">
            <v>12</v>
          </cell>
          <cell r="E626">
            <v>413</v>
          </cell>
          <cell r="F626" t="str">
            <v>Empleos</v>
          </cell>
          <cell r="H626">
            <v>31</v>
          </cell>
          <cell r="I626" t="str">
            <v>EQC</v>
          </cell>
          <cell r="J626">
            <v>-8</v>
          </cell>
          <cell r="K626">
            <v>26</v>
          </cell>
          <cell r="L626" t="str">
            <v>2001</v>
          </cell>
          <cell r="M626" t="str">
            <v>Administración pública</v>
          </cell>
          <cell r="N626" t="str">
            <v>Producción Sect. Institucionales</v>
          </cell>
          <cell r="O626" t="str">
            <v>Subvenciones</v>
          </cell>
          <cell r="P626" t="str">
            <v>Gobierno General</v>
          </cell>
          <cell r="Q626" t="str">
            <v>12</v>
          </cell>
          <cell r="R626" t="str">
            <v>Administración Pública</v>
          </cell>
        </row>
        <row r="627">
          <cell r="A627" t="str">
            <v>CEI_a01</v>
          </cell>
          <cell r="C627">
            <v>4</v>
          </cell>
          <cell r="D627">
            <v>12</v>
          </cell>
          <cell r="E627">
            <v>413</v>
          </cell>
          <cell r="F627" t="str">
            <v>Empleos</v>
          </cell>
          <cell r="H627">
            <v>31</v>
          </cell>
          <cell r="I627" t="str">
            <v>EQC</v>
          </cell>
          <cell r="J627">
            <v>-590</v>
          </cell>
          <cell r="K627">
            <v>27</v>
          </cell>
          <cell r="L627" t="str">
            <v>2001</v>
          </cell>
          <cell r="M627" t="str">
            <v>Educación pública</v>
          </cell>
          <cell r="N627" t="str">
            <v>Producción Sect. Institucionales</v>
          </cell>
          <cell r="O627" t="str">
            <v>Subvenciones</v>
          </cell>
          <cell r="P627" t="str">
            <v>Gobierno General</v>
          </cell>
          <cell r="Q627" t="str">
            <v>11</v>
          </cell>
          <cell r="R627" t="str">
            <v>Servicios Sociales y Personales</v>
          </cell>
        </row>
        <row r="628">
          <cell r="A628" t="str">
            <v>CEI_a01</v>
          </cell>
          <cell r="C628">
            <v>4</v>
          </cell>
          <cell r="D628">
            <v>12</v>
          </cell>
          <cell r="E628">
            <v>413</v>
          </cell>
          <cell r="F628" t="str">
            <v>Empleos</v>
          </cell>
          <cell r="H628">
            <v>31</v>
          </cell>
          <cell r="I628" t="str">
            <v>JPT</v>
          </cell>
          <cell r="J628">
            <v>-8</v>
          </cell>
          <cell r="K628">
            <v>26</v>
          </cell>
          <cell r="L628" t="str">
            <v>2000</v>
          </cell>
          <cell r="M628" t="str">
            <v>Administración pública</v>
          </cell>
          <cell r="N628" t="str">
            <v>Producción Sect. Institucionales</v>
          </cell>
          <cell r="O628" t="str">
            <v>Subvenciones</v>
          </cell>
          <cell r="P628" t="str">
            <v>Gobierno General</v>
          </cell>
          <cell r="Q628" t="str">
            <v>12</v>
          </cell>
          <cell r="R628" t="str">
            <v>Administración Pública</v>
          </cell>
        </row>
        <row r="629">
          <cell r="A629" t="str">
            <v>CEI_a01</v>
          </cell>
          <cell r="C629">
            <v>4</v>
          </cell>
          <cell r="D629">
            <v>12</v>
          </cell>
          <cell r="E629">
            <v>413</v>
          </cell>
          <cell r="F629" t="str">
            <v>Empleos</v>
          </cell>
          <cell r="H629">
            <v>31</v>
          </cell>
          <cell r="I629" t="str">
            <v>JPT</v>
          </cell>
          <cell r="J629">
            <v>-570</v>
          </cell>
          <cell r="K629">
            <v>27</v>
          </cell>
          <cell r="L629" t="str">
            <v>2000</v>
          </cell>
          <cell r="M629" t="str">
            <v>Educación pública</v>
          </cell>
          <cell r="N629" t="str">
            <v>Producción Sect. Institucionales</v>
          </cell>
          <cell r="O629" t="str">
            <v>Subvenciones</v>
          </cell>
          <cell r="P629" t="str">
            <v>Gobierno General</v>
          </cell>
          <cell r="Q629" t="str">
            <v>11</v>
          </cell>
          <cell r="R629" t="str">
            <v>Servicios Sociales y Personales</v>
          </cell>
        </row>
        <row r="630">
          <cell r="A630" t="str">
            <v>CEI_a01</v>
          </cell>
          <cell r="C630">
            <v>4</v>
          </cell>
          <cell r="D630">
            <v>12</v>
          </cell>
          <cell r="E630">
            <v>902</v>
          </cell>
          <cell r="F630" t="str">
            <v>Empleos</v>
          </cell>
          <cell r="H630">
            <v>31</v>
          </cell>
          <cell r="I630" t="str">
            <v>EQC</v>
          </cell>
          <cell r="J630">
            <v>1352.386</v>
          </cell>
          <cell r="K630">
            <v>27</v>
          </cell>
          <cell r="L630" t="str">
            <v>2001</v>
          </cell>
          <cell r="M630" t="str">
            <v>Educación pública</v>
          </cell>
          <cell r="N630" t="str">
            <v>Producción Sect. Institucionales</v>
          </cell>
          <cell r="O630" t="str">
            <v>Excedente de explotación</v>
          </cell>
          <cell r="P630" t="str">
            <v>Gobierno General</v>
          </cell>
          <cell r="Q630" t="str">
            <v>11</v>
          </cell>
          <cell r="R630" t="str">
            <v>Servicios Sociales y Personales</v>
          </cell>
        </row>
        <row r="631">
          <cell r="A631" t="str">
            <v>CEI_a01</v>
          </cell>
          <cell r="C631">
            <v>4</v>
          </cell>
          <cell r="D631">
            <v>12</v>
          </cell>
          <cell r="E631">
            <v>902</v>
          </cell>
          <cell r="F631" t="str">
            <v>Empleos</v>
          </cell>
          <cell r="H631">
            <v>31</v>
          </cell>
          <cell r="I631" t="str">
            <v>JPT</v>
          </cell>
          <cell r="J631">
            <v>1020</v>
          </cell>
          <cell r="K631">
            <v>27</v>
          </cell>
          <cell r="L631" t="str">
            <v>2000</v>
          </cell>
          <cell r="M631" t="str">
            <v>Educación pública</v>
          </cell>
          <cell r="N631" t="str">
            <v>Producción Sect. Institucionales</v>
          </cell>
          <cell r="O631" t="str">
            <v>Excedente de explotación</v>
          </cell>
          <cell r="P631" t="str">
            <v>Gobierno General</v>
          </cell>
          <cell r="Q631" t="str">
            <v>11</v>
          </cell>
          <cell r="R631" t="str">
            <v>Servicios Sociales y Personales</v>
          </cell>
        </row>
        <row r="632">
          <cell r="A632" t="str">
            <v>CEI_a01</v>
          </cell>
          <cell r="C632">
            <v>4</v>
          </cell>
          <cell r="D632">
            <v>31</v>
          </cell>
          <cell r="E632">
            <v>51</v>
          </cell>
          <cell r="F632" t="str">
            <v>Empleos</v>
          </cell>
          <cell r="H632">
            <v>31</v>
          </cell>
          <cell r="I632" t="str">
            <v>ALB</v>
          </cell>
          <cell r="J632">
            <v>396475</v>
          </cell>
          <cell r="L632" t="str">
            <v>2000</v>
          </cell>
          <cell r="N632" t="str">
            <v>Acum. de Capital</v>
          </cell>
          <cell r="O632" t="str">
            <v>Transferencias de capital</v>
          </cell>
          <cell r="P632" t="str">
            <v>Gobierno General</v>
          </cell>
        </row>
        <row r="633">
          <cell r="A633" t="str">
            <v>CEI_a01</v>
          </cell>
          <cell r="C633">
            <v>4</v>
          </cell>
          <cell r="D633">
            <v>31</v>
          </cell>
          <cell r="E633">
            <v>51</v>
          </cell>
          <cell r="F633" t="str">
            <v>Empleos</v>
          </cell>
          <cell r="H633">
            <v>31</v>
          </cell>
          <cell r="I633" t="str">
            <v>ALB</v>
          </cell>
          <cell r="J633">
            <v>420027</v>
          </cell>
          <cell r="L633" t="str">
            <v>2001</v>
          </cell>
          <cell r="N633" t="str">
            <v>Acum. de Capital</v>
          </cell>
          <cell r="O633" t="str">
            <v>Transferencias de capital</v>
          </cell>
          <cell r="P633" t="str">
            <v>Gobierno General</v>
          </cell>
        </row>
        <row r="634">
          <cell r="A634" t="str">
            <v>CEI_a01</v>
          </cell>
          <cell r="C634">
            <v>4</v>
          </cell>
          <cell r="D634">
            <v>31</v>
          </cell>
          <cell r="E634">
            <v>52</v>
          </cell>
          <cell r="F634" t="str">
            <v>Empleos</v>
          </cell>
          <cell r="H634">
            <v>31</v>
          </cell>
          <cell r="I634" t="str">
            <v>ALB</v>
          </cell>
          <cell r="J634">
            <v>-622685.53493312001</v>
          </cell>
          <cell r="L634" t="str">
            <v>2000</v>
          </cell>
          <cell r="N634" t="str">
            <v>Acum. de Capital</v>
          </cell>
          <cell r="O634" t="str">
            <v>Consumo de capital fijo</v>
          </cell>
          <cell r="P634" t="str">
            <v>Gobierno General</v>
          </cell>
        </row>
        <row r="635">
          <cell r="A635" t="str">
            <v>CEI_a01</v>
          </cell>
          <cell r="C635">
            <v>4</v>
          </cell>
          <cell r="D635">
            <v>31</v>
          </cell>
          <cell r="E635">
            <v>52</v>
          </cell>
          <cell r="F635" t="str">
            <v>Empleos</v>
          </cell>
          <cell r="H635">
            <v>31</v>
          </cell>
          <cell r="I635" t="str">
            <v>ALB</v>
          </cell>
          <cell r="J635">
            <v>-659351.81565788598</v>
          </cell>
          <cell r="L635" t="str">
            <v>2001</v>
          </cell>
          <cell r="N635" t="str">
            <v>Acum. de Capital</v>
          </cell>
          <cell r="O635" t="str">
            <v>Consumo de capital fijo</v>
          </cell>
          <cell r="P635" t="str">
            <v>Gobierno General</v>
          </cell>
        </row>
        <row r="636">
          <cell r="A636" t="str">
            <v>CEI_a01</v>
          </cell>
          <cell r="C636">
            <v>4</v>
          </cell>
          <cell r="D636">
            <v>31</v>
          </cell>
          <cell r="E636">
            <v>231</v>
          </cell>
          <cell r="F636" t="str">
            <v>Empleos</v>
          </cell>
          <cell r="H636">
            <v>31</v>
          </cell>
          <cell r="I636" t="str">
            <v>ALB</v>
          </cell>
          <cell r="J636">
            <v>971018</v>
          </cell>
          <cell r="L636" t="str">
            <v>2000</v>
          </cell>
          <cell r="N636" t="str">
            <v>Acum. de Capital</v>
          </cell>
          <cell r="O636" t="str">
            <v>Formación bruta cap.fijo</v>
          </cell>
          <cell r="P636" t="str">
            <v>Gobierno General</v>
          </cell>
        </row>
        <row r="637">
          <cell r="A637" t="str">
            <v>CEI_a01</v>
          </cell>
          <cell r="C637">
            <v>4</v>
          </cell>
          <cell r="D637">
            <v>31</v>
          </cell>
          <cell r="E637">
            <v>231</v>
          </cell>
          <cell r="F637" t="str">
            <v>Empleos</v>
          </cell>
          <cell r="H637">
            <v>31</v>
          </cell>
          <cell r="I637" t="str">
            <v>ALB</v>
          </cell>
          <cell r="J637">
            <v>909904</v>
          </cell>
          <cell r="L637" t="str">
            <v>2001</v>
          </cell>
          <cell r="N637" t="str">
            <v>Acum. de Capital</v>
          </cell>
          <cell r="O637" t="str">
            <v>Formación bruta cap.fijo</v>
          </cell>
          <cell r="P637" t="str">
            <v>Gobierno General</v>
          </cell>
        </row>
        <row r="638">
          <cell r="A638" t="str">
            <v>CEI_a01</v>
          </cell>
          <cell r="C638">
            <v>4</v>
          </cell>
          <cell r="D638">
            <v>31</v>
          </cell>
          <cell r="E638">
            <v>3211</v>
          </cell>
          <cell r="F638" t="str">
            <v>Empleos</v>
          </cell>
          <cell r="H638">
            <v>31</v>
          </cell>
          <cell r="I638" t="str">
            <v>ALB</v>
          </cell>
          <cell r="J638">
            <v>518</v>
          </cell>
          <cell r="L638" t="str">
            <v>2001</v>
          </cell>
          <cell r="N638" t="str">
            <v>Acum. de Capital</v>
          </cell>
          <cell r="O638" t="str">
            <v>Tierras y terrenos</v>
          </cell>
          <cell r="P638" t="str">
            <v>Gobierno General</v>
          </cell>
        </row>
        <row r="639">
          <cell r="A639" t="str">
            <v>CEI_a01</v>
          </cell>
          <cell r="C639">
            <v>4</v>
          </cell>
          <cell r="D639">
            <v>32</v>
          </cell>
          <cell r="E639">
            <v>7002</v>
          </cell>
          <cell r="F639" t="str">
            <v>Empleos</v>
          </cell>
          <cell r="H639">
            <v>31</v>
          </cell>
          <cell r="I639" t="str">
            <v>ALB</v>
          </cell>
          <cell r="J639">
            <v>-265084</v>
          </cell>
          <cell r="L639" t="str">
            <v>2000</v>
          </cell>
          <cell r="N639" t="str">
            <v>Acum. Financiera</v>
          </cell>
          <cell r="O639" t="str">
            <v>Billetes, monedas  y depósitos</v>
          </cell>
          <cell r="P639" t="str">
            <v>Gobierno General</v>
          </cell>
        </row>
        <row r="640">
          <cell r="A640" t="str">
            <v>CEI_a01</v>
          </cell>
          <cell r="C640">
            <v>4</v>
          </cell>
          <cell r="D640">
            <v>32</v>
          </cell>
          <cell r="E640">
            <v>7003</v>
          </cell>
          <cell r="F640" t="str">
            <v>Empleos</v>
          </cell>
          <cell r="H640">
            <v>31</v>
          </cell>
          <cell r="I640" t="str">
            <v>ALB</v>
          </cell>
          <cell r="J640">
            <v>-328</v>
          </cell>
          <cell r="L640" t="str">
            <v>2000</v>
          </cell>
          <cell r="N640" t="str">
            <v>Acum. Financiera</v>
          </cell>
          <cell r="O640" t="str">
            <v>Títulos no acciones</v>
          </cell>
          <cell r="P640" t="str">
            <v>Gobierno General</v>
          </cell>
        </row>
        <row r="641">
          <cell r="A641" t="str">
            <v>CEI_a01</v>
          </cell>
          <cell r="C641">
            <v>4</v>
          </cell>
          <cell r="D641">
            <v>32</v>
          </cell>
          <cell r="E641">
            <v>7003</v>
          </cell>
          <cell r="F641" t="str">
            <v>Recursos</v>
          </cell>
          <cell r="H641">
            <v>31</v>
          </cell>
          <cell r="I641" t="str">
            <v>ALB</v>
          </cell>
          <cell r="J641">
            <v>752</v>
          </cell>
          <cell r="L641" t="str">
            <v>2000</v>
          </cell>
          <cell r="N641" t="str">
            <v>Acum. Financiera</v>
          </cell>
          <cell r="O641" t="str">
            <v>Títulos no acciones</v>
          </cell>
          <cell r="P641" t="str">
            <v>Gobierno General</v>
          </cell>
        </row>
        <row r="642">
          <cell r="A642" t="str">
            <v>CEI_a01</v>
          </cell>
          <cell r="C642">
            <v>4</v>
          </cell>
          <cell r="D642">
            <v>32</v>
          </cell>
          <cell r="E642">
            <v>7005</v>
          </cell>
          <cell r="F642" t="str">
            <v>Empleos</v>
          </cell>
          <cell r="H642">
            <v>31</v>
          </cell>
          <cell r="I642" t="str">
            <v>ALB</v>
          </cell>
          <cell r="J642">
            <v>33457</v>
          </cell>
          <cell r="L642" t="str">
            <v>2000</v>
          </cell>
          <cell r="N642" t="str">
            <v>Acum. Financiera</v>
          </cell>
          <cell r="O642" t="str">
            <v>Acciones,&amp;particip.cap.</v>
          </cell>
          <cell r="P642" t="str">
            <v>Gobierno General</v>
          </cell>
        </row>
        <row r="643">
          <cell r="A643" t="str">
            <v>CEI_a01</v>
          </cell>
          <cell r="C643">
            <v>4</v>
          </cell>
          <cell r="D643">
            <v>32</v>
          </cell>
          <cell r="E643">
            <v>70061</v>
          </cell>
          <cell r="F643" t="str">
            <v>Recursos</v>
          </cell>
          <cell r="H643">
            <v>31</v>
          </cell>
          <cell r="I643" t="str">
            <v>ALB</v>
          </cell>
          <cell r="J643">
            <v>-146903</v>
          </cell>
          <cell r="L643" t="str">
            <v>2000</v>
          </cell>
          <cell r="N643" t="str">
            <v>Acum. Financiera</v>
          </cell>
          <cell r="O643" t="str">
            <v>Bonos reconocimiento</v>
          </cell>
          <cell r="P643" t="str">
            <v>Gobierno General</v>
          </cell>
        </row>
        <row r="644">
          <cell r="A644" t="str">
            <v>CEI_a01</v>
          </cell>
          <cell r="C644">
            <v>4</v>
          </cell>
          <cell r="D644">
            <v>32</v>
          </cell>
          <cell r="E644">
            <v>70081</v>
          </cell>
          <cell r="F644" t="str">
            <v>Empleos</v>
          </cell>
          <cell r="H644">
            <v>31</v>
          </cell>
          <cell r="I644" t="str">
            <v>ALB</v>
          </cell>
          <cell r="J644">
            <v>363488</v>
          </cell>
          <cell r="L644" t="str">
            <v>2000</v>
          </cell>
          <cell r="N644" t="str">
            <v>Acum. Financiera</v>
          </cell>
          <cell r="O644" t="str">
            <v>Crédit.com.,anticipos</v>
          </cell>
          <cell r="P644" t="str">
            <v>Gobierno General</v>
          </cell>
        </row>
        <row r="645">
          <cell r="A645" t="str">
            <v>CEI_a01</v>
          </cell>
          <cell r="C645">
            <v>4</v>
          </cell>
          <cell r="D645">
            <v>32</v>
          </cell>
          <cell r="E645">
            <v>70081</v>
          </cell>
          <cell r="F645" t="str">
            <v>Recursos</v>
          </cell>
          <cell r="H645">
            <v>31</v>
          </cell>
          <cell r="I645" t="str">
            <v>ALB</v>
          </cell>
          <cell r="J645">
            <v>203591</v>
          </cell>
          <cell r="L645" t="str">
            <v>2000</v>
          </cell>
          <cell r="N645" t="str">
            <v>Acum. Financiera</v>
          </cell>
          <cell r="O645" t="str">
            <v>Crédit.com.,anticipos</v>
          </cell>
          <cell r="P645" t="str">
            <v>Gobierno General</v>
          </cell>
        </row>
        <row r="646">
          <cell r="A646" t="str">
            <v>CEI_a01</v>
          </cell>
          <cell r="C646">
            <v>4</v>
          </cell>
          <cell r="D646">
            <v>32</v>
          </cell>
          <cell r="E646">
            <v>700402</v>
          </cell>
          <cell r="F646" t="str">
            <v>Empleos</v>
          </cell>
          <cell r="H646">
            <v>31</v>
          </cell>
          <cell r="I646" t="str">
            <v>ALB</v>
          </cell>
          <cell r="J646">
            <v>-274992</v>
          </cell>
          <cell r="L646" t="str">
            <v>2000</v>
          </cell>
          <cell r="N646" t="str">
            <v>Acum. Financiera</v>
          </cell>
          <cell r="O646" t="str">
            <v>Préstamos largo plazo</v>
          </cell>
          <cell r="P646" t="str">
            <v>Gobierno General</v>
          </cell>
        </row>
        <row r="647">
          <cell r="A647" t="str">
            <v>CEI_a01</v>
          </cell>
          <cell r="C647">
            <v>4</v>
          </cell>
          <cell r="D647">
            <v>32</v>
          </cell>
          <cell r="E647">
            <v>700402</v>
          </cell>
          <cell r="F647" t="str">
            <v>Recursos</v>
          </cell>
          <cell r="H647">
            <v>31</v>
          </cell>
          <cell r="I647" t="str">
            <v>ALB</v>
          </cell>
          <cell r="J647">
            <v>101879</v>
          </cell>
          <cell r="L647" t="str">
            <v>2000</v>
          </cell>
          <cell r="N647" t="str">
            <v>Acum. Financiera</v>
          </cell>
          <cell r="O647" t="str">
            <v>Préstamos largo plazo</v>
          </cell>
          <cell r="P647" t="str">
            <v>Gobierno General</v>
          </cell>
        </row>
        <row r="648">
          <cell r="A648" t="str">
            <v>CEI_a01</v>
          </cell>
          <cell r="C648">
            <v>6</v>
          </cell>
          <cell r="D648">
            <v>2</v>
          </cell>
          <cell r="E648">
            <v>411</v>
          </cell>
          <cell r="F648" t="str">
            <v>Empleos</v>
          </cell>
          <cell r="H648">
            <v>31</v>
          </cell>
          <cell r="I648" t="str">
            <v>ALB</v>
          </cell>
          <cell r="J648">
            <v>7170</v>
          </cell>
          <cell r="L648" t="str">
            <v>2000</v>
          </cell>
          <cell r="N648" t="str">
            <v>Ingresos y Gastos</v>
          </cell>
          <cell r="O648" t="str">
            <v>Remuneraciones</v>
          </cell>
          <cell r="P648" t="str">
            <v>Resto del Mundo</v>
          </cell>
        </row>
        <row r="649">
          <cell r="A649" t="str">
            <v>CEI_a01</v>
          </cell>
          <cell r="C649">
            <v>6</v>
          </cell>
          <cell r="D649">
            <v>2</v>
          </cell>
          <cell r="E649">
            <v>411</v>
          </cell>
          <cell r="F649" t="str">
            <v>Empleos</v>
          </cell>
          <cell r="H649">
            <v>31</v>
          </cell>
          <cell r="I649" t="str">
            <v>ALB</v>
          </cell>
          <cell r="J649">
            <v>7523</v>
          </cell>
          <cell r="L649" t="str">
            <v>2001</v>
          </cell>
          <cell r="N649" t="str">
            <v>Ingresos y Gastos</v>
          </cell>
          <cell r="O649" t="str">
            <v>Remuneraciones</v>
          </cell>
          <cell r="P649" t="str">
            <v>Resto del Mundo</v>
          </cell>
        </row>
        <row r="650">
          <cell r="A650" t="str">
            <v>CEI_a01</v>
          </cell>
          <cell r="C650">
            <v>6</v>
          </cell>
          <cell r="D650">
            <v>2</v>
          </cell>
          <cell r="E650">
            <v>411</v>
          </cell>
          <cell r="F650" t="str">
            <v>Recursos</v>
          </cell>
          <cell r="H650">
            <v>31</v>
          </cell>
          <cell r="I650" t="str">
            <v>ALB</v>
          </cell>
          <cell r="J650">
            <v>8568</v>
          </cell>
          <cell r="L650" t="str">
            <v>2000</v>
          </cell>
          <cell r="N650" t="str">
            <v>Ingresos y Gastos</v>
          </cell>
          <cell r="O650" t="str">
            <v>Remuneraciones</v>
          </cell>
          <cell r="P650" t="str">
            <v>Resto del Mundo</v>
          </cell>
        </row>
        <row r="651">
          <cell r="A651" t="str">
            <v>CEI_a01</v>
          </cell>
          <cell r="C651">
            <v>6</v>
          </cell>
          <cell r="D651">
            <v>2</v>
          </cell>
          <cell r="E651">
            <v>411</v>
          </cell>
          <cell r="F651" t="str">
            <v>Recursos</v>
          </cell>
          <cell r="H651">
            <v>31</v>
          </cell>
          <cell r="I651" t="str">
            <v>ALB</v>
          </cell>
          <cell r="J651">
            <v>10122</v>
          </cell>
          <cell r="L651" t="str">
            <v>2001</v>
          </cell>
          <cell r="N651" t="str">
            <v>Ingresos y Gastos</v>
          </cell>
          <cell r="O651" t="str">
            <v>Remuneraciones</v>
          </cell>
          <cell r="P651" t="str">
            <v>Resto del Mundo</v>
          </cell>
        </row>
        <row r="652">
          <cell r="A652" t="str">
            <v>CEI_a01</v>
          </cell>
          <cell r="C652">
            <v>6</v>
          </cell>
          <cell r="D652">
            <v>2</v>
          </cell>
          <cell r="E652">
            <v>912</v>
          </cell>
          <cell r="F652" t="str">
            <v>Recursos</v>
          </cell>
          <cell r="H652">
            <v>31</v>
          </cell>
          <cell r="I652" t="str">
            <v>ALB</v>
          </cell>
          <cell r="J652">
            <v>-747640.18302650005</v>
          </cell>
          <cell r="L652" t="str">
            <v>2000</v>
          </cell>
          <cell r="N652" t="str">
            <v>Ingresos y Gastos</v>
          </cell>
          <cell r="O652" t="str">
            <v>Saldo balanza comercial</v>
          </cell>
          <cell r="P652" t="str">
            <v>Resto del Mundo</v>
          </cell>
        </row>
        <row r="653">
          <cell r="A653" t="str">
            <v>CEI_a01</v>
          </cell>
          <cell r="C653">
            <v>6</v>
          </cell>
          <cell r="D653">
            <v>2</v>
          </cell>
          <cell r="E653">
            <v>912</v>
          </cell>
          <cell r="F653" t="str">
            <v>Recursos</v>
          </cell>
          <cell r="H653">
            <v>31</v>
          </cell>
          <cell r="I653" t="str">
            <v>ALB</v>
          </cell>
          <cell r="J653">
            <v>-696969.08577350003</v>
          </cell>
          <cell r="L653" t="str">
            <v>2001</v>
          </cell>
          <cell r="N653" t="str">
            <v>Ingresos y Gastos</v>
          </cell>
          <cell r="O653" t="str">
            <v>Saldo balanza comercial</v>
          </cell>
          <cell r="P653" t="str">
            <v>Resto del Mundo</v>
          </cell>
        </row>
        <row r="654">
          <cell r="A654" t="str">
            <v>CEI_a01</v>
          </cell>
          <cell r="C654">
            <v>6</v>
          </cell>
          <cell r="D654">
            <v>2</v>
          </cell>
          <cell r="E654">
            <v>4221</v>
          </cell>
          <cell r="F654" t="str">
            <v>Empleos</v>
          </cell>
          <cell r="H654">
            <v>31</v>
          </cell>
          <cell r="I654" t="str">
            <v>ALB</v>
          </cell>
          <cell r="J654">
            <v>626241</v>
          </cell>
          <cell r="L654" t="str">
            <v>2000</v>
          </cell>
          <cell r="N654" t="str">
            <v>Ingresos y Gastos</v>
          </cell>
          <cell r="O654" t="str">
            <v>Intereses</v>
          </cell>
          <cell r="P654" t="str">
            <v>Resto del Mundo</v>
          </cell>
        </row>
        <row r="655">
          <cell r="A655" t="str">
            <v>CEI_a01</v>
          </cell>
          <cell r="C655">
            <v>6</v>
          </cell>
          <cell r="D655">
            <v>2</v>
          </cell>
          <cell r="E655">
            <v>4221</v>
          </cell>
          <cell r="F655" t="str">
            <v>Empleos</v>
          </cell>
          <cell r="H655">
            <v>31</v>
          </cell>
          <cell r="I655" t="str">
            <v>ALB</v>
          </cell>
          <cell r="J655">
            <v>605778</v>
          </cell>
          <cell r="L655" t="str">
            <v>2001</v>
          </cell>
          <cell r="N655" t="str">
            <v>Ingresos y Gastos</v>
          </cell>
          <cell r="O655" t="str">
            <v>Intereses</v>
          </cell>
          <cell r="P655" t="str">
            <v>Resto del Mundo</v>
          </cell>
        </row>
        <row r="656">
          <cell r="A656" t="str">
            <v>CEI_a01</v>
          </cell>
          <cell r="C656">
            <v>6</v>
          </cell>
          <cell r="D656">
            <v>2</v>
          </cell>
          <cell r="E656">
            <v>4221</v>
          </cell>
          <cell r="F656" t="str">
            <v>Recursos</v>
          </cell>
          <cell r="H656">
            <v>31</v>
          </cell>
          <cell r="I656" t="str">
            <v>ALB</v>
          </cell>
          <cell r="J656">
            <v>1248339</v>
          </cell>
          <cell r="L656" t="str">
            <v>2000</v>
          </cell>
          <cell r="N656" t="str">
            <v>Ingresos y Gastos</v>
          </cell>
          <cell r="O656" t="str">
            <v>Intereses</v>
          </cell>
          <cell r="P656" t="str">
            <v>Resto del Mundo</v>
          </cell>
        </row>
        <row r="657">
          <cell r="A657" t="str">
            <v>CEI_a01</v>
          </cell>
          <cell r="C657">
            <v>6</v>
          </cell>
          <cell r="D657">
            <v>2</v>
          </cell>
          <cell r="E657">
            <v>4221</v>
          </cell>
          <cell r="F657" t="str">
            <v>Recursos</v>
          </cell>
          <cell r="H657">
            <v>31</v>
          </cell>
          <cell r="I657" t="str">
            <v>ALB</v>
          </cell>
          <cell r="J657">
            <v>1296297</v>
          </cell>
          <cell r="L657" t="str">
            <v>2001</v>
          </cell>
          <cell r="N657" t="str">
            <v>Ingresos y Gastos</v>
          </cell>
          <cell r="O657" t="str">
            <v>Intereses</v>
          </cell>
          <cell r="P657" t="str">
            <v>Resto del Mundo</v>
          </cell>
        </row>
        <row r="658">
          <cell r="A658" t="str">
            <v>CEI_a01</v>
          </cell>
          <cell r="C658">
            <v>6</v>
          </cell>
          <cell r="D658">
            <v>2</v>
          </cell>
          <cell r="E658">
            <v>4223</v>
          </cell>
          <cell r="F658" t="str">
            <v>Empleos</v>
          </cell>
          <cell r="H658">
            <v>31</v>
          </cell>
          <cell r="I658" t="str">
            <v>ALB</v>
          </cell>
          <cell r="J658">
            <v>207085</v>
          </cell>
          <cell r="L658" t="str">
            <v>2000</v>
          </cell>
          <cell r="N658" t="str">
            <v>Ingresos y Gastos</v>
          </cell>
          <cell r="O658" t="str">
            <v>Reinversion extranjera</v>
          </cell>
          <cell r="P658" t="str">
            <v>Resto del Mundo</v>
          </cell>
        </row>
        <row r="659">
          <cell r="A659" t="str">
            <v>CEI_a01</v>
          </cell>
          <cell r="C659">
            <v>6</v>
          </cell>
          <cell r="D659">
            <v>2</v>
          </cell>
          <cell r="E659">
            <v>4223</v>
          </cell>
          <cell r="F659" t="str">
            <v>Empleos</v>
          </cell>
          <cell r="H659">
            <v>31</v>
          </cell>
          <cell r="I659" t="str">
            <v>ALB</v>
          </cell>
          <cell r="J659">
            <v>100657.62282678499</v>
          </cell>
          <cell r="L659" t="str">
            <v>2001</v>
          </cell>
          <cell r="N659" t="str">
            <v>Ingresos y Gastos</v>
          </cell>
          <cell r="O659" t="str">
            <v>Reinversion extranjera</v>
          </cell>
          <cell r="P659" t="str">
            <v>Resto del Mundo</v>
          </cell>
        </row>
        <row r="660">
          <cell r="A660" t="str">
            <v>CEI_a01</v>
          </cell>
          <cell r="C660">
            <v>6</v>
          </cell>
          <cell r="D660">
            <v>2</v>
          </cell>
          <cell r="E660">
            <v>4223</v>
          </cell>
          <cell r="F660" t="str">
            <v>Recursos</v>
          </cell>
          <cell r="H660">
            <v>31</v>
          </cell>
          <cell r="I660" t="str">
            <v>ALB</v>
          </cell>
          <cell r="J660">
            <v>604322</v>
          </cell>
          <cell r="L660" t="str">
            <v>2000</v>
          </cell>
          <cell r="N660" t="str">
            <v>Ingresos y Gastos</v>
          </cell>
          <cell r="O660" t="str">
            <v>Reinversion extranjera</v>
          </cell>
          <cell r="P660" t="str">
            <v>Resto del Mundo</v>
          </cell>
        </row>
        <row r="661">
          <cell r="A661" t="str">
            <v>CEI_a01</v>
          </cell>
          <cell r="C661">
            <v>6</v>
          </cell>
          <cell r="D661">
            <v>2</v>
          </cell>
          <cell r="E661">
            <v>4223</v>
          </cell>
          <cell r="F661" t="str">
            <v>Recursos</v>
          </cell>
          <cell r="H661">
            <v>31</v>
          </cell>
          <cell r="I661" t="str">
            <v>ALB</v>
          </cell>
          <cell r="J661">
            <v>720340.59073845996</v>
          </cell>
          <cell r="L661" t="str">
            <v>2001</v>
          </cell>
          <cell r="N661" t="str">
            <v>Ingresos y Gastos</v>
          </cell>
          <cell r="O661" t="str">
            <v>Reinversion extranjera</v>
          </cell>
          <cell r="P661" t="str">
            <v>Resto del Mundo</v>
          </cell>
        </row>
        <row r="662">
          <cell r="A662" t="str">
            <v>CEI_a01</v>
          </cell>
          <cell r="C662">
            <v>6</v>
          </cell>
          <cell r="D662">
            <v>2</v>
          </cell>
          <cell r="E662">
            <v>4341</v>
          </cell>
          <cell r="F662" t="str">
            <v>Recursos</v>
          </cell>
          <cell r="H662">
            <v>31</v>
          </cell>
          <cell r="I662" t="str">
            <v>ALB</v>
          </cell>
          <cell r="J662">
            <v>85898</v>
          </cell>
          <cell r="L662" t="str">
            <v>2000</v>
          </cell>
          <cell r="N662" t="str">
            <v>Ingresos y Gastos</v>
          </cell>
          <cell r="O662" t="str">
            <v>Primas net.seguro riesgos</v>
          </cell>
          <cell r="P662" t="str">
            <v>Resto del Mundo</v>
          </cell>
        </row>
        <row r="663">
          <cell r="A663" t="str">
            <v>CEI_a01</v>
          </cell>
          <cell r="C663">
            <v>6</v>
          </cell>
          <cell r="D663">
            <v>2</v>
          </cell>
          <cell r="E663">
            <v>4341</v>
          </cell>
          <cell r="F663" t="str">
            <v>Recursos</v>
          </cell>
          <cell r="H663">
            <v>31</v>
          </cell>
          <cell r="I663" t="str">
            <v>ALB</v>
          </cell>
          <cell r="J663">
            <v>116397</v>
          </cell>
          <cell r="L663" t="str">
            <v>2001</v>
          </cell>
          <cell r="N663" t="str">
            <v>Ingresos y Gastos</v>
          </cell>
          <cell r="O663" t="str">
            <v>Primas net.seguro riesgos</v>
          </cell>
          <cell r="P663" t="str">
            <v>Resto del Mundo</v>
          </cell>
        </row>
        <row r="664">
          <cell r="A664" t="str">
            <v>CEI_a01</v>
          </cell>
          <cell r="C664">
            <v>6</v>
          </cell>
          <cell r="D664">
            <v>2</v>
          </cell>
          <cell r="E664">
            <v>4342</v>
          </cell>
          <cell r="F664" t="str">
            <v>Empleos</v>
          </cell>
          <cell r="H664">
            <v>31</v>
          </cell>
          <cell r="I664" t="str">
            <v>ALB</v>
          </cell>
          <cell r="J664">
            <v>85898</v>
          </cell>
          <cell r="L664" t="str">
            <v>2000</v>
          </cell>
          <cell r="N664" t="str">
            <v>Ingresos y Gastos</v>
          </cell>
          <cell r="O664" t="str">
            <v>Indemniz.seguro riesgos</v>
          </cell>
          <cell r="P664" t="str">
            <v>Resto del Mundo</v>
          </cell>
        </row>
        <row r="665">
          <cell r="A665" t="str">
            <v>CEI_a01</v>
          </cell>
          <cell r="C665">
            <v>6</v>
          </cell>
          <cell r="D665">
            <v>2</v>
          </cell>
          <cell r="E665">
            <v>4342</v>
          </cell>
          <cell r="F665" t="str">
            <v>Empleos</v>
          </cell>
          <cell r="H665">
            <v>31</v>
          </cell>
          <cell r="I665" t="str">
            <v>ALB</v>
          </cell>
          <cell r="J665">
            <v>116397</v>
          </cell>
          <cell r="L665" t="str">
            <v>2001</v>
          </cell>
          <cell r="N665" t="str">
            <v>Ingresos y Gastos</v>
          </cell>
          <cell r="O665" t="str">
            <v>Indemniz.seguro riesgos</v>
          </cell>
          <cell r="P665" t="str">
            <v>Resto del Mundo</v>
          </cell>
        </row>
        <row r="666">
          <cell r="A666" t="str">
            <v>CEI_a01</v>
          </cell>
          <cell r="C666">
            <v>6</v>
          </cell>
          <cell r="D666">
            <v>2</v>
          </cell>
          <cell r="E666">
            <v>4345</v>
          </cell>
          <cell r="F666" t="str">
            <v>Empleos</v>
          </cell>
          <cell r="H666">
            <v>31</v>
          </cell>
          <cell r="I666" t="str">
            <v>ALB</v>
          </cell>
          <cell r="J666">
            <v>328098</v>
          </cell>
          <cell r="L666" t="str">
            <v>2000</v>
          </cell>
          <cell r="N666" t="str">
            <v>Ingresos y Gastos</v>
          </cell>
          <cell r="O666" t="str">
            <v>Transferenc.ctes varias</v>
          </cell>
          <cell r="P666" t="str">
            <v>Resto del Mundo</v>
          </cell>
        </row>
        <row r="667">
          <cell r="A667" t="str">
            <v>CEI_a01</v>
          </cell>
          <cell r="C667">
            <v>6</v>
          </cell>
          <cell r="D667">
            <v>2</v>
          </cell>
          <cell r="E667">
            <v>4345</v>
          </cell>
          <cell r="F667" t="str">
            <v>Empleos</v>
          </cell>
          <cell r="H667">
            <v>31</v>
          </cell>
          <cell r="I667" t="str">
            <v>ALB</v>
          </cell>
          <cell r="J667">
            <v>313339</v>
          </cell>
          <cell r="L667" t="str">
            <v>2001</v>
          </cell>
          <cell r="N667" t="str">
            <v>Ingresos y Gastos</v>
          </cell>
          <cell r="O667" t="str">
            <v>Transferenc.ctes varias</v>
          </cell>
          <cell r="P667" t="str">
            <v>Resto del Mundo</v>
          </cell>
        </row>
        <row r="668">
          <cell r="A668" t="str">
            <v>CEI_a01</v>
          </cell>
          <cell r="C668">
            <v>6</v>
          </cell>
          <cell r="D668">
            <v>2</v>
          </cell>
          <cell r="E668">
            <v>4345</v>
          </cell>
          <cell r="F668" t="str">
            <v>Recursos</v>
          </cell>
          <cell r="H668">
            <v>31</v>
          </cell>
          <cell r="I668" t="str">
            <v>ALB</v>
          </cell>
          <cell r="J668">
            <v>25956</v>
          </cell>
          <cell r="L668" t="str">
            <v>2000</v>
          </cell>
          <cell r="N668" t="str">
            <v>Ingresos y Gastos</v>
          </cell>
          <cell r="O668" t="str">
            <v>Transferenc.ctes varias</v>
          </cell>
          <cell r="P668" t="str">
            <v>Resto del Mundo</v>
          </cell>
        </row>
        <row r="669">
          <cell r="A669" t="str">
            <v>CEI_a01</v>
          </cell>
          <cell r="C669">
            <v>6</v>
          </cell>
          <cell r="D669">
            <v>2</v>
          </cell>
          <cell r="E669">
            <v>4345</v>
          </cell>
          <cell r="F669" t="str">
            <v>Recursos</v>
          </cell>
          <cell r="H669">
            <v>31</v>
          </cell>
          <cell r="I669" t="str">
            <v>ALB</v>
          </cell>
          <cell r="J669">
            <v>42583</v>
          </cell>
          <cell r="L669" t="str">
            <v>2001</v>
          </cell>
          <cell r="N669" t="str">
            <v>Ingresos y Gastos</v>
          </cell>
          <cell r="O669" t="str">
            <v>Transferenc.ctes varias</v>
          </cell>
          <cell r="P669" t="str">
            <v>Resto del Mundo</v>
          </cell>
        </row>
        <row r="670">
          <cell r="A670" t="str">
            <v>CEI_a01</v>
          </cell>
          <cell r="C670">
            <v>6</v>
          </cell>
          <cell r="D670">
            <v>2</v>
          </cell>
          <cell r="E670">
            <v>42221</v>
          </cell>
          <cell r="F670" t="str">
            <v>Empleos</v>
          </cell>
          <cell r="H670">
            <v>31</v>
          </cell>
          <cell r="I670" t="str">
            <v>ALB</v>
          </cell>
          <cell r="J670">
            <v>145454</v>
          </cell>
          <cell r="L670" t="str">
            <v>2000</v>
          </cell>
          <cell r="N670" t="str">
            <v>Ingresos y Gastos</v>
          </cell>
          <cell r="O670" t="str">
            <v>Dividendos</v>
          </cell>
          <cell r="P670" t="str">
            <v>Resto del Mundo</v>
          </cell>
        </row>
        <row r="671">
          <cell r="A671" t="str">
            <v>CEI_a01</v>
          </cell>
          <cell r="C671">
            <v>6</v>
          </cell>
          <cell r="D671">
            <v>2</v>
          </cell>
          <cell r="E671">
            <v>42221</v>
          </cell>
          <cell r="F671" t="str">
            <v>Empleos</v>
          </cell>
          <cell r="H671">
            <v>31</v>
          </cell>
          <cell r="I671" t="str">
            <v>ALB</v>
          </cell>
          <cell r="J671">
            <v>174876.37717321501</v>
          </cell>
          <cell r="L671" t="str">
            <v>2001</v>
          </cell>
          <cell r="N671" t="str">
            <v>Ingresos y Gastos</v>
          </cell>
          <cell r="O671" t="str">
            <v>Dividendos</v>
          </cell>
          <cell r="P671" t="str">
            <v>Resto del Mundo</v>
          </cell>
        </row>
        <row r="672">
          <cell r="A672" t="str">
            <v>CEI_a01</v>
          </cell>
          <cell r="C672">
            <v>6</v>
          </cell>
          <cell r="D672">
            <v>2</v>
          </cell>
          <cell r="E672">
            <v>42221</v>
          </cell>
          <cell r="F672" t="str">
            <v>Recursos</v>
          </cell>
          <cell r="H672">
            <v>31</v>
          </cell>
          <cell r="I672" t="str">
            <v>ALB</v>
          </cell>
          <cell r="J672">
            <v>671805</v>
          </cell>
          <cell r="L672" t="str">
            <v>2000</v>
          </cell>
          <cell r="N672" t="str">
            <v>Ingresos y Gastos</v>
          </cell>
          <cell r="O672" t="str">
            <v>Dividendos</v>
          </cell>
          <cell r="P672" t="str">
            <v>Resto del Mundo</v>
          </cell>
        </row>
        <row r="673">
          <cell r="A673" t="str">
            <v>CEI_a01</v>
          </cell>
          <cell r="C673">
            <v>6</v>
          </cell>
          <cell r="D673">
            <v>2</v>
          </cell>
          <cell r="E673">
            <v>42221</v>
          </cell>
          <cell r="F673" t="str">
            <v>Recursos</v>
          </cell>
          <cell r="H673">
            <v>31</v>
          </cell>
          <cell r="I673" t="str">
            <v>ALB</v>
          </cell>
          <cell r="J673">
            <v>633503.40926154004</v>
          </cell>
          <cell r="L673" t="str">
            <v>2001</v>
          </cell>
          <cell r="N673" t="str">
            <v>Ingresos y Gastos</v>
          </cell>
          <cell r="O673" t="str">
            <v>Dividendos</v>
          </cell>
          <cell r="P673" t="str">
            <v>Resto del Mundo</v>
          </cell>
        </row>
        <row r="674">
          <cell r="A674" t="str">
            <v>CEI_a01</v>
          </cell>
          <cell r="C674">
            <v>6</v>
          </cell>
          <cell r="D674">
            <v>32</v>
          </cell>
          <cell r="E674">
            <v>7001</v>
          </cell>
          <cell r="F674" t="str">
            <v>Recursos</v>
          </cell>
          <cell r="H674">
            <v>31</v>
          </cell>
          <cell r="I674" t="str">
            <v>ALB</v>
          </cell>
          <cell r="J674">
            <v>-169586</v>
          </cell>
          <cell r="L674" t="str">
            <v>2000</v>
          </cell>
          <cell r="N674" t="str">
            <v>Acum. Financiera</v>
          </cell>
          <cell r="O674" t="str">
            <v>Oro y DEG</v>
          </cell>
          <cell r="P674" t="str">
            <v>Resto del Mundo</v>
          </cell>
        </row>
        <row r="675">
          <cell r="A675" t="str">
            <v>CEI_a01</v>
          </cell>
          <cell r="C675">
            <v>6</v>
          </cell>
          <cell r="D675">
            <v>32</v>
          </cell>
          <cell r="E675">
            <v>7002</v>
          </cell>
          <cell r="F675" t="str">
            <v>Empleos</v>
          </cell>
          <cell r="H675">
            <v>31</v>
          </cell>
          <cell r="I675" t="str">
            <v>ALB</v>
          </cell>
          <cell r="J675">
            <v>-5943</v>
          </cell>
          <cell r="L675" t="str">
            <v>2000</v>
          </cell>
          <cell r="N675" t="str">
            <v>Acum. Financiera</v>
          </cell>
          <cell r="O675" t="str">
            <v>Billetes, monedas  y depósitos</v>
          </cell>
          <cell r="P675" t="str">
            <v>Resto del Mundo</v>
          </cell>
        </row>
        <row r="676">
          <cell r="A676" t="str">
            <v>CEI_a01</v>
          </cell>
          <cell r="C676">
            <v>6</v>
          </cell>
          <cell r="D676">
            <v>32</v>
          </cell>
          <cell r="E676">
            <v>7002</v>
          </cell>
          <cell r="F676" t="str">
            <v>Recursos</v>
          </cell>
          <cell r="H676">
            <v>31</v>
          </cell>
          <cell r="I676" t="str">
            <v>ALB</v>
          </cell>
          <cell r="J676">
            <v>-595949</v>
          </cell>
          <cell r="L676" t="str">
            <v>2000</v>
          </cell>
          <cell r="N676" t="str">
            <v>Acum. Financiera</v>
          </cell>
          <cell r="O676" t="str">
            <v>Billetes, monedas  y depósitos</v>
          </cell>
          <cell r="P676" t="str">
            <v>Resto del Mundo</v>
          </cell>
        </row>
        <row r="677">
          <cell r="A677" t="str">
            <v>CEI_a01</v>
          </cell>
          <cell r="C677">
            <v>6</v>
          </cell>
          <cell r="D677">
            <v>32</v>
          </cell>
          <cell r="E677">
            <v>7003</v>
          </cell>
          <cell r="F677" t="str">
            <v>Empleos</v>
          </cell>
          <cell r="H677">
            <v>31</v>
          </cell>
          <cell r="I677" t="str">
            <v>ALB</v>
          </cell>
          <cell r="J677">
            <v>165963</v>
          </cell>
          <cell r="L677" t="str">
            <v>2000</v>
          </cell>
          <cell r="N677" t="str">
            <v>Acum. Financiera</v>
          </cell>
          <cell r="O677" t="str">
            <v>Títulos no acciones</v>
          </cell>
          <cell r="P677" t="str">
            <v>Resto del Mundo</v>
          </cell>
        </row>
        <row r="678">
          <cell r="A678" t="str">
            <v>CEI_a01</v>
          </cell>
          <cell r="C678">
            <v>6</v>
          </cell>
          <cell r="D678">
            <v>32</v>
          </cell>
          <cell r="E678">
            <v>7003</v>
          </cell>
          <cell r="F678" t="str">
            <v>Recursos</v>
          </cell>
          <cell r="H678">
            <v>31</v>
          </cell>
          <cell r="I678" t="str">
            <v>ALB</v>
          </cell>
          <cell r="J678">
            <v>132747</v>
          </cell>
          <cell r="L678" t="str">
            <v>2000</v>
          </cell>
          <cell r="N678" t="str">
            <v>Acum. Financiera</v>
          </cell>
          <cell r="O678" t="str">
            <v>Títulos no acciones</v>
          </cell>
          <cell r="P678" t="str">
            <v>Resto del Mundo</v>
          </cell>
        </row>
        <row r="679">
          <cell r="A679" t="str">
            <v>CEI_a01</v>
          </cell>
          <cell r="C679">
            <v>6</v>
          </cell>
          <cell r="D679">
            <v>32</v>
          </cell>
          <cell r="E679">
            <v>7005</v>
          </cell>
          <cell r="F679" t="str">
            <v>Empleos</v>
          </cell>
          <cell r="H679">
            <v>31</v>
          </cell>
          <cell r="I679" t="str">
            <v>ALB</v>
          </cell>
          <cell r="J679">
            <v>1927550</v>
          </cell>
          <cell r="L679" t="str">
            <v>2000</v>
          </cell>
          <cell r="N679" t="str">
            <v>Acum. Financiera</v>
          </cell>
          <cell r="O679" t="str">
            <v>Acciones,&amp;particip.cap.</v>
          </cell>
          <cell r="P679" t="str">
            <v>Resto del Mundo</v>
          </cell>
        </row>
        <row r="680">
          <cell r="A680" t="str">
            <v>CEI_a01</v>
          </cell>
          <cell r="C680">
            <v>6</v>
          </cell>
          <cell r="D680">
            <v>32</v>
          </cell>
          <cell r="E680">
            <v>7005</v>
          </cell>
          <cell r="F680" t="str">
            <v>Recursos</v>
          </cell>
          <cell r="H680">
            <v>31</v>
          </cell>
          <cell r="I680" t="str">
            <v>ALB</v>
          </cell>
          <cell r="J680">
            <v>1774542</v>
          </cell>
          <cell r="L680" t="str">
            <v>2000</v>
          </cell>
          <cell r="N680" t="str">
            <v>Acum. Financiera</v>
          </cell>
          <cell r="O680" t="str">
            <v>Acciones,&amp;particip.cap.</v>
          </cell>
          <cell r="P680" t="str">
            <v>Resto del Mundo</v>
          </cell>
        </row>
        <row r="681">
          <cell r="A681" t="str">
            <v>CEI_a01</v>
          </cell>
          <cell r="C681">
            <v>6</v>
          </cell>
          <cell r="D681">
            <v>32</v>
          </cell>
          <cell r="E681">
            <v>70081</v>
          </cell>
          <cell r="F681" t="str">
            <v>Empleos</v>
          </cell>
          <cell r="H681">
            <v>31</v>
          </cell>
          <cell r="I681" t="str">
            <v>ALB</v>
          </cell>
          <cell r="J681">
            <v>152434</v>
          </cell>
          <cell r="L681" t="str">
            <v>2000</v>
          </cell>
          <cell r="N681" t="str">
            <v>Acum. Financiera</v>
          </cell>
          <cell r="O681" t="str">
            <v>Crédit.com.,anticipos</v>
          </cell>
          <cell r="P681" t="str">
            <v>Resto del Mundo</v>
          </cell>
        </row>
        <row r="682">
          <cell r="A682" t="str">
            <v>CEI_a01</v>
          </cell>
          <cell r="C682">
            <v>6</v>
          </cell>
          <cell r="D682">
            <v>32</v>
          </cell>
          <cell r="E682">
            <v>70081</v>
          </cell>
          <cell r="F682" t="str">
            <v>Recursos</v>
          </cell>
          <cell r="H682">
            <v>31</v>
          </cell>
          <cell r="I682" t="str">
            <v>ALB</v>
          </cell>
          <cell r="J682">
            <v>3139003</v>
          </cell>
          <cell r="L682" t="str">
            <v>2000</v>
          </cell>
          <cell r="N682" t="str">
            <v>Acum. Financiera</v>
          </cell>
          <cell r="O682" t="str">
            <v>Crédit.com.,anticipos</v>
          </cell>
          <cell r="P682" t="str">
            <v>Resto del Mundo</v>
          </cell>
        </row>
        <row r="683">
          <cell r="A683" t="str">
            <v>CEI_a01</v>
          </cell>
          <cell r="C683">
            <v>6</v>
          </cell>
          <cell r="D683">
            <v>32</v>
          </cell>
          <cell r="E683">
            <v>700402</v>
          </cell>
          <cell r="F683" t="str">
            <v>Empleos</v>
          </cell>
          <cell r="H683">
            <v>31</v>
          </cell>
          <cell r="I683" t="str">
            <v>ALB</v>
          </cell>
          <cell r="J683">
            <v>1073710</v>
          </cell>
          <cell r="L683" t="str">
            <v>2000</v>
          </cell>
          <cell r="N683" t="str">
            <v>Acum. Financiera</v>
          </cell>
          <cell r="O683" t="str">
            <v>Préstamos largo plazo</v>
          </cell>
          <cell r="P683" t="str">
            <v>Resto del Mundo</v>
          </cell>
        </row>
        <row r="684">
          <cell r="A684" t="str">
            <v>CEI_a01</v>
          </cell>
          <cell r="C684">
            <v>6</v>
          </cell>
          <cell r="D684">
            <v>32</v>
          </cell>
          <cell r="E684">
            <v>700402</v>
          </cell>
          <cell r="F684" t="str">
            <v>Recursos</v>
          </cell>
          <cell r="H684">
            <v>31</v>
          </cell>
          <cell r="I684" t="str">
            <v>ALB</v>
          </cell>
          <cell r="J684">
            <v>-1213781</v>
          </cell>
          <cell r="L684" t="str">
            <v>2000</v>
          </cell>
          <cell r="N684" t="str">
            <v>Acum. Financiera</v>
          </cell>
          <cell r="O684" t="str">
            <v>Préstamos largo plazo</v>
          </cell>
          <cell r="P684" t="str">
            <v>Resto del Mundo</v>
          </cell>
        </row>
        <row r="685">
          <cell r="A685" t="str">
            <v>CEI_a01</v>
          </cell>
          <cell r="C685">
            <v>511</v>
          </cell>
          <cell r="D685">
            <v>2</v>
          </cell>
          <cell r="E685">
            <v>221</v>
          </cell>
          <cell r="F685" t="str">
            <v>Empleos</v>
          </cell>
          <cell r="H685">
            <v>31</v>
          </cell>
          <cell r="I685" t="str">
            <v>ALB</v>
          </cell>
          <cell r="J685">
            <v>25535832.5042</v>
          </cell>
          <cell r="L685" t="str">
            <v>2000</v>
          </cell>
          <cell r="N685" t="str">
            <v>Ingresos y Gastos</v>
          </cell>
          <cell r="O685" t="str">
            <v>Gasto de Consumo final</v>
          </cell>
          <cell r="P685" t="str">
            <v>Hogares</v>
          </cell>
        </row>
        <row r="686">
          <cell r="A686" t="str">
            <v>CEI_a01</v>
          </cell>
          <cell r="C686">
            <v>511</v>
          </cell>
          <cell r="D686">
            <v>2</v>
          </cell>
          <cell r="E686">
            <v>221</v>
          </cell>
          <cell r="F686" t="str">
            <v>Empleos</v>
          </cell>
          <cell r="H686">
            <v>31</v>
          </cell>
          <cell r="I686" t="str">
            <v>ALB</v>
          </cell>
          <cell r="J686">
            <v>27448247.024258401</v>
          </cell>
          <cell r="L686" t="str">
            <v>2001</v>
          </cell>
          <cell r="N686" t="str">
            <v>Ingresos y Gastos</v>
          </cell>
          <cell r="O686" t="str">
            <v>Gasto de Consumo final</v>
          </cell>
          <cell r="P686" t="str">
            <v>Hogares</v>
          </cell>
        </row>
        <row r="687">
          <cell r="A687" t="str">
            <v>CEI_a01</v>
          </cell>
          <cell r="C687">
            <v>511</v>
          </cell>
          <cell r="D687">
            <v>2</v>
          </cell>
          <cell r="E687">
            <v>411</v>
          </cell>
          <cell r="F687" t="str">
            <v>Recursos</v>
          </cell>
          <cell r="H687">
            <v>31</v>
          </cell>
          <cell r="I687" t="str">
            <v>ALB</v>
          </cell>
          <cell r="J687">
            <v>16459654.286550799</v>
          </cell>
          <cell r="L687" t="str">
            <v>2000</v>
          </cell>
          <cell r="N687" t="str">
            <v>Ingresos y Gastos</v>
          </cell>
          <cell r="O687" t="str">
            <v>Remuneraciones</v>
          </cell>
          <cell r="P687" t="str">
            <v>Hogares</v>
          </cell>
        </row>
        <row r="688">
          <cell r="A688" t="str">
            <v>CEI_a01</v>
          </cell>
          <cell r="C688">
            <v>511</v>
          </cell>
          <cell r="D688">
            <v>2</v>
          </cell>
          <cell r="E688">
            <v>411</v>
          </cell>
          <cell r="F688" t="str">
            <v>Recursos</v>
          </cell>
          <cell r="H688">
            <v>31</v>
          </cell>
          <cell r="I688" t="str">
            <v>ALB</v>
          </cell>
          <cell r="J688">
            <v>17459422.824489299</v>
          </cell>
          <cell r="L688" t="str">
            <v>2001</v>
          </cell>
          <cell r="N688" t="str">
            <v>Ingresos y Gastos</v>
          </cell>
          <cell r="O688" t="str">
            <v>Remuneraciones</v>
          </cell>
          <cell r="P688" t="str">
            <v>Hogares</v>
          </cell>
        </row>
        <row r="689">
          <cell r="A689" t="str">
            <v>CEI_a01</v>
          </cell>
          <cell r="C689">
            <v>511</v>
          </cell>
          <cell r="D689">
            <v>2</v>
          </cell>
          <cell r="E689">
            <v>431</v>
          </cell>
          <cell r="F689" t="str">
            <v>Empleos</v>
          </cell>
          <cell r="H689">
            <v>31</v>
          </cell>
          <cell r="I689" t="str">
            <v>ALB</v>
          </cell>
          <cell r="J689">
            <v>858247</v>
          </cell>
          <cell r="L689" t="str">
            <v>2000</v>
          </cell>
          <cell r="N689" t="str">
            <v>Ingresos y Gastos</v>
          </cell>
          <cell r="O689" t="str">
            <v>Impuestos renta y patrim.</v>
          </cell>
          <cell r="P689" t="str">
            <v>Hogares</v>
          </cell>
        </row>
        <row r="690">
          <cell r="A690" t="str">
            <v>CEI_a01</v>
          </cell>
          <cell r="C690">
            <v>511</v>
          </cell>
          <cell r="D690">
            <v>2</v>
          </cell>
          <cell r="E690">
            <v>431</v>
          </cell>
          <cell r="F690" t="str">
            <v>Empleos</v>
          </cell>
          <cell r="H690">
            <v>31</v>
          </cell>
          <cell r="I690" t="str">
            <v>ALB</v>
          </cell>
          <cell r="J690">
            <v>0</v>
          </cell>
          <cell r="L690" t="str">
            <v>2001</v>
          </cell>
          <cell r="N690" t="str">
            <v>Ingresos y Gastos</v>
          </cell>
          <cell r="O690" t="str">
            <v>Impuestos renta y patrim.</v>
          </cell>
          <cell r="P690" t="str">
            <v>Hogares</v>
          </cell>
        </row>
        <row r="691">
          <cell r="A691" t="str">
            <v>CEI_a01</v>
          </cell>
          <cell r="C691">
            <v>511</v>
          </cell>
          <cell r="D691">
            <v>2</v>
          </cell>
          <cell r="E691">
            <v>441</v>
          </cell>
          <cell r="F691" t="str">
            <v>Recursos</v>
          </cell>
          <cell r="H691">
            <v>31</v>
          </cell>
          <cell r="I691" t="str">
            <v>ALB</v>
          </cell>
          <cell r="J691">
            <v>1561196</v>
          </cell>
          <cell r="L691" t="str">
            <v>2000</v>
          </cell>
          <cell r="N691" t="str">
            <v>Ingresos y Gastos</v>
          </cell>
          <cell r="O691" t="str">
            <v>Ajust.var.cap.AFP/hogares</v>
          </cell>
          <cell r="P691" t="str">
            <v>Hogares</v>
          </cell>
        </row>
        <row r="692">
          <cell r="A692" t="str">
            <v>CEI_a01</v>
          </cell>
          <cell r="C692">
            <v>511</v>
          </cell>
          <cell r="D692">
            <v>2</v>
          </cell>
          <cell r="E692">
            <v>441</v>
          </cell>
          <cell r="F692" t="str">
            <v>Recursos</v>
          </cell>
          <cell r="H692">
            <v>31</v>
          </cell>
          <cell r="I692" t="str">
            <v>ALB</v>
          </cell>
          <cell r="J692">
            <v>1650918</v>
          </cell>
          <cell r="L692" t="str">
            <v>2001</v>
          </cell>
          <cell r="N692" t="str">
            <v>Ingresos y Gastos</v>
          </cell>
          <cell r="O692" t="str">
            <v>Ajust.var.cap.AFP/hogares</v>
          </cell>
          <cell r="P692" t="str">
            <v>Hogares</v>
          </cell>
        </row>
        <row r="693">
          <cell r="A693" t="str">
            <v>CEI_a01</v>
          </cell>
          <cell r="C693">
            <v>511</v>
          </cell>
          <cell r="D693">
            <v>2</v>
          </cell>
          <cell r="E693">
            <v>4221</v>
          </cell>
          <cell r="F693" t="str">
            <v>Empleos</v>
          </cell>
          <cell r="H693">
            <v>31</v>
          </cell>
          <cell r="I693" t="str">
            <v>ALB</v>
          </cell>
          <cell r="J693">
            <v>1330177</v>
          </cell>
          <cell r="L693" t="str">
            <v>2000</v>
          </cell>
          <cell r="N693" t="str">
            <v>Ingresos y Gastos</v>
          </cell>
          <cell r="O693" t="str">
            <v>Intereses</v>
          </cell>
          <cell r="P693" t="str">
            <v>Hogares</v>
          </cell>
        </row>
        <row r="694">
          <cell r="A694" t="str">
            <v>CEI_a01</v>
          </cell>
          <cell r="C694">
            <v>511</v>
          </cell>
          <cell r="D694">
            <v>2</v>
          </cell>
          <cell r="E694">
            <v>4221</v>
          </cell>
          <cell r="F694" t="str">
            <v>Empleos</v>
          </cell>
          <cell r="H694">
            <v>31</v>
          </cell>
          <cell r="I694" t="str">
            <v>ALB</v>
          </cell>
          <cell r="J694">
            <v>0</v>
          </cell>
          <cell r="L694" t="str">
            <v>2001</v>
          </cell>
          <cell r="N694" t="str">
            <v>Ingresos y Gastos</v>
          </cell>
          <cell r="O694" t="str">
            <v>Intereses</v>
          </cell>
          <cell r="P694" t="str">
            <v>Hogares</v>
          </cell>
        </row>
        <row r="695">
          <cell r="A695" t="str">
            <v>CEI_a01</v>
          </cell>
          <cell r="C695">
            <v>511</v>
          </cell>
          <cell r="D695">
            <v>2</v>
          </cell>
          <cell r="E695">
            <v>4221</v>
          </cell>
          <cell r="F695" t="str">
            <v>Recursos</v>
          </cell>
          <cell r="H695">
            <v>31</v>
          </cell>
          <cell r="I695" t="str">
            <v>ALB</v>
          </cell>
          <cell r="J695">
            <v>778195</v>
          </cell>
          <cell r="L695" t="str">
            <v>2000</v>
          </cell>
          <cell r="N695" t="str">
            <v>Ingresos y Gastos</v>
          </cell>
          <cell r="O695" t="str">
            <v>Intereses</v>
          </cell>
          <cell r="P695" t="str">
            <v>Hogares</v>
          </cell>
        </row>
        <row r="696">
          <cell r="A696" t="str">
            <v>CEI_a01</v>
          </cell>
          <cell r="C696">
            <v>511</v>
          </cell>
          <cell r="D696">
            <v>2</v>
          </cell>
          <cell r="E696">
            <v>4221</v>
          </cell>
          <cell r="F696" t="str">
            <v>Recursos</v>
          </cell>
          <cell r="H696">
            <v>31</v>
          </cell>
          <cell r="I696" t="str">
            <v>ALB</v>
          </cell>
          <cell r="J696">
            <v>0</v>
          </cell>
          <cell r="L696" t="str">
            <v>2001</v>
          </cell>
          <cell r="N696" t="str">
            <v>Ingresos y Gastos</v>
          </cell>
          <cell r="O696" t="str">
            <v>Intereses</v>
          </cell>
          <cell r="P696" t="str">
            <v>Hogares</v>
          </cell>
        </row>
        <row r="697">
          <cell r="A697" t="str">
            <v>CEI_a01</v>
          </cell>
          <cell r="C697">
            <v>511</v>
          </cell>
          <cell r="D697">
            <v>2</v>
          </cell>
          <cell r="E697">
            <v>4229</v>
          </cell>
          <cell r="F697" t="str">
            <v>Recursos</v>
          </cell>
          <cell r="H697">
            <v>31</v>
          </cell>
          <cell r="I697" t="str">
            <v>ALB</v>
          </cell>
          <cell r="J697">
            <v>1397839</v>
          </cell>
          <cell r="L697" t="str">
            <v>2000</v>
          </cell>
          <cell r="N697" t="str">
            <v>Ingresos y Gastos</v>
          </cell>
          <cell r="O697" t="str">
            <v>Renta de la propiedad no especificada</v>
          </cell>
          <cell r="P697" t="str">
            <v>Hogares</v>
          </cell>
        </row>
        <row r="698">
          <cell r="A698" t="str">
            <v>CEI_a01</v>
          </cell>
          <cell r="C698">
            <v>511</v>
          </cell>
          <cell r="D698">
            <v>2</v>
          </cell>
          <cell r="E698">
            <v>4229</v>
          </cell>
          <cell r="F698" t="str">
            <v>Recursos</v>
          </cell>
          <cell r="H698">
            <v>31</v>
          </cell>
          <cell r="I698" t="str">
            <v>ALB</v>
          </cell>
          <cell r="J698">
            <v>1536542</v>
          </cell>
          <cell r="L698" t="str">
            <v>2001</v>
          </cell>
          <cell r="N698" t="str">
            <v>Ingresos y Gastos</v>
          </cell>
          <cell r="O698" t="str">
            <v>Renta de la propiedad no especificada</v>
          </cell>
          <cell r="P698" t="str">
            <v>Hogares</v>
          </cell>
        </row>
        <row r="699">
          <cell r="A699" t="str">
            <v>CEI_a01</v>
          </cell>
          <cell r="C699">
            <v>511</v>
          </cell>
          <cell r="D699">
            <v>2</v>
          </cell>
          <cell r="E699">
            <v>4321</v>
          </cell>
          <cell r="F699" t="str">
            <v>Empleos</v>
          </cell>
          <cell r="H699">
            <v>31</v>
          </cell>
          <cell r="I699" t="str">
            <v>ALB</v>
          </cell>
          <cell r="J699">
            <v>3337941</v>
          </cell>
          <cell r="L699" t="str">
            <v>2000</v>
          </cell>
          <cell r="N699" t="str">
            <v>Ingresos y Gastos</v>
          </cell>
          <cell r="O699" t="str">
            <v>Contribuc.a seg.social</v>
          </cell>
          <cell r="P699" t="str">
            <v>Hogares</v>
          </cell>
        </row>
        <row r="700">
          <cell r="A700" t="str">
            <v>CEI_a01</v>
          </cell>
          <cell r="C700">
            <v>511</v>
          </cell>
          <cell r="D700">
            <v>2</v>
          </cell>
          <cell r="E700">
            <v>4321</v>
          </cell>
          <cell r="F700" t="str">
            <v>Empleos</v>
          </cell>
          <cell r="H700">
            <v>31</v>
          </cell>
          <cell r="I700" t="str">
            <v>ALB</v>
          </cell>
          <cell r="J700">
            <v>3633614</v>
          </cell>
          <cell r="L700" t="str">
            <v>2001</v>
          </cell>
          <cell r="N700" t="str">
            <v>Ingresos y Gastos</v>
          </cell>
          <cell r="O700" t="str">
            <v>Contribuc.a seg.social</v>
          </cell>
          <cell r="P700" t="str">
            <v>Hogares</v>
          </cell>
        </row>
        <row r="701">
          <cell r="A701" t="str">
            <v>CEI_a01</v>
          </cell>
          <cell r="C701">
            <v>511</v>
          </cell>
          <cell r="D701">
            <v>2</v>
          </cell>
          <cell r="E701">
            <v>4322</v>
          </cell>
          <cell r="F701" t="str">
            <v>Recursos</v>
          </cell>
          <cell r="H701">
            <v>31</v>
          </cell>
          <cell r="I701" t="str">
            <v>ALB</v>
          </cell>
          <cell r="J701">
            <v>3220618</v>
          </cell>
          <cell r="L701" t="str">
            <v>2000</v>
          </cell>
          <cell r="N701" t="str">
            <v>Ingresos y Gastos</v>
          </cell>
          <cell r="O701" t="str">
            <v>Prestac.de la Seg.Social</v>
          </cell>
          <cell r="P701" t="str">
            <v>Hogares</v>
          </cell>
        </row>
        <row r="702">
          <cell r="A702" t="str">
            <v>CEI_a01</v>
          </cell>
          <cell r="C702">
            <v>511</v>
          </cell>
          <cell r="D702">
            <v>2</v>
          </cell>
          <cell r="E702">
            <v>4322</v>
          </cell>
          <cell r="F702" t="str">
            <v>Recursos</v>
          </cell>
          <cell r="H702">
            <v>31</v>
          </cell>
          <cell r="I702" t="str">
            <v>ALB</v>
          </cell>
          <cell r="J702">
            <v>3505633</v>
          </cell>
          <cell r="L702" t="str">
            <v>2001</v>
          </cell>
          <cell r="N702" t="str">
            <v>Ingresos y Gastos</v>
          </cell>
          <cell r="O702" t="str">
            <v>Prestac.de la Seg.Social</v>
          </cell>
          <cell r="P702" t="str">
            <v>Hogares</v>
          </cell>
        </row>
        <row r="703">
          <cell r="A703" t="str">
            <v>CEI_a01</v>
          </cell>
          <cell r="C703">
            <v>511</v>
          </cell>
          <cell r="D703">
            <v>2</v>
          </cell>
          <cell r="E703">
            <v>4341</v>
          </cell>
          <cell r="F703" t="str">
            <v>Empleos</v>
          </cell>
          <cell r="H703">
            <v>31</v>
          </cell>
          <cell r="I703" t="str">
            <v>ALB</v>
          </cell>
          <cell r="J703">
            <v>562052</v>
          </cell>
          <cell r="L703" t="str">
            <v>2000</v>
          </cell>
          <cell r="N703" t="str">
            <v>Ingresos y Gastos</v>
          </cell>
          <cell r="O703" t="str">
            <v>Primas net.seguro riesgos</v>
          </cell>
          <cell r="P703" t="str">
            <v>Hogares</v>
          </cell>
        </row>
        <row r="704">
          <cell r="A704" t="str">
            <v>CEI_a01</v>
          </cell>
          <cell r="C704">
            <v>511</v>
          </cell>
          <cell r="D704">
            <v>2</v>
          </cell>
          <cell r="E704">
            <v>4341</v>
          </cell>
          <cell r="F704" t="str">
            <v>Empleos</v>
          </cell>
          <cell r="H704">
            <v>31</v>
          </cell>
          <cell r="I704" t="str">
            <v>ALB</v>
          </cell>
          <cell r="J704">
            <v>0</v>
          </cell>
          <cell r="L704" t="str">
            <v>2001</v>
          </cell>
          <cell r="N704" t="str">
            <v>Ingresos y Gastos</v>
          </cell>
          <cell r="O704" t="str">
            <v>Primas net.seguro riesgos</v>
          </cell>
          <cell r="P704" t="str">
            <v>Hogares</v>
          </cell>
        </row>
        <row r="705">
          <cell r="A705" t="str">
            <v>CEI_a01</v>
          </cell>
          <cell r="C705">
            <v>511</v>
          </cell>
          <cell r="D705">
            <v>2</v>
          </cell>
          <cell r="E705">
            <v>4342</v>
          </cell>
          <cell r="F705" t="str">
            <v>Recursos</v>
          </cell>
          <cell r="H705">
            <v>31</v>
          </cell>
          <cell r="I705" t="str">
            <v>ALB</v>
          </cell>
          <cell r="J705">
            <v>562052</v>
          </cell>
          <cell r="L705" t="str">
            <v>2000</v>
          </cell>
          <cell r="N705" t="str">
            <v>Ingresos y Gastos</v>
          </cell>
          <cell r="O705" t="str">
            <v>Indemniz.seguro riesgos</v>
          </cell>
          <cell r="P705" t="str">
            <v>Hogares</v>
          </cell>
        </row>
        <row r="706">
          <cell r="A706" t="str">
            <v>CEI_a01</v>
          </cell>
          <cell r="C706">
            <v>511</v>
          </cell>
          <cell r="D706">
            <v>2</v>
          </cell>
          <cell r="E706">
            <v>4342</v>
          </cell>
          <cell r="F706" t="str">
            <v>Recursos</v>
          </cell>
          <cell r="H706">
            <v>31</v>
          </cell>
          <cell r="I706" t="str">
            <v>ALB</v>
          </cell>
          <cell r="J706">
            <v>0</v>
          </cell>
          <cell r="L706" t="str">
            <v>2001</v>
          </cell>
          <cell r="N706" t="str">
            <v>Ingresos y Gastos</v>
          </cell>
          <cell r="O706" t="str">
            <v>Indemniz.seguro riesgos</v>
          </cell>
          <cell r="P706" t="str">
            <v>Hogares</v>
          </cell>
        </row>
        <row r="707">
          <cell r="A707" t="str">
            <v>CEI_a01</v>
          </cell>
          <cell r="C707">
            <v>511</v>
          </cell>
          <cell r="D707">
            <v>2</v>
          </cell>
          <cell r="E707">
            <v>4345</v>
          </cell>
          <cell r="F707" t="str">
            <v>Empleos</v>
          </cell>
          <cell r="H707">
            <v>31</v>
          </cell>
          <cell r="I707" t="str">
            <v>ALB</v>
          </cell>
          <cell r="J707">
            <v>225300</v>
          </cell>
          <cell r="L707" t="str">
            <v>2000</v>
          </cell>
          <cell r="N707" t="str">
            <v>Ingresos y Gastos</v>
          </cell>
          <cell r="O707" t="str">
            <v>Transferenc.ctes varias</v>
          </cell>
          <cell r="P707" t="str">
            <v>Hogares</v>
          </cell>
        </row>
        <row r="708">
          <cell r="A708" t="str">
            <v>CEI_a01</v>
          </cell>
          <cell r="C708">
            <v>511</v>
          </cell>
          <cell r="D708">
            <v>2</v>
          </cell>
          <cell r="E708">
            <v>4345</v>
          </cell>
          <cell r="F708" t="str">
            <v>Empleos</v>
          </cell>
          <cell r="H708">
            <v>31</v>
          </cell>
          <cell r="I708" t="str">
            <v>ALB</v>
          </cell>
          <cell r="J708">
            <v>0</v>
          </cell>
          <cell r="L708" t="str">
            <v>2001</v>
          </cell>
          <cell r="N708" t="str">
            <v>Ingresos y Gastos</v>
          </cell>
          <cell r="O708" t="str">
            <v>Transferenc.ctes varias</v>
          </cell>
          <cell r="P708" t="str">
            <v>Hogares</v>
          </cell>
        </row>
        <row r="709">
          <cell r="A709" t="str">
            <v>CEI_a01</v>
          </cell>
          <cell r="C709">
            <v>511</v>
          </cell>
          <cell r="D709">
            <v>2</v>
          </cell>
          <cell r="E709">
            <v>4345</v>
          </cell>
          <cell r="F709" t="str">
            <v>Recursos</v>
          </cell>
          <cell r="H709">
            <v>31</v>
          </cell>
          <cell r="I709" t="str">
            <v>ALB</v>
          </cell>
          <cell r="J709">
            <v>304096</v>
          </cell>
          <cell r="L709" t="str">
            <v>2000</v>
          </cell>
          <cell r="N709" t="str">
            <v>Ingresos y Gastos</v>
          </cell>
          <cell r="O709" t="str">
            <v>Transferenc.ctes varias</v>
          </cell>
          <cell r="P709" t="str">
            <v>Hogares</v>
          </cell>
        </row>
        <row r="710">
          <cell r="A710" t="str">
            <v>CEI_a01</v>
          </cell>
          <cell r="C710">
            <v>511</v>
          </cell>
          <cell r="D710">
            <v>2</v>
          </cell>
          <cell r="E710">
            <v>4345</v>
          </cell>
          <cell r="F710" t="str">
            <v>Recursos</v>
          </cell>
          <cell r="H710">
            <v>31</v>
          </cell>
          <cell r="I710" t="str">
            <v>ALB</v>
          </cell>
          <cell r="J710">
            <v>0</v>
          </cell>
          <cell r="L710" t="str">
            <v>2001</v>
          </cell>
          <cell r="N710" t="str">
            <v>Ingresos y Gastos</v>
          </cell>
          <cell r="O710" t="str">
            <v>Transferenc.ctes varias</v>
          </cell>
          <cell r="P710" t="str">
            <v>Hogares</v>
          </cell>
        </row>
        <row r="711">
          <cell r="A711" t="str">
            <v>CEI_a01</v>
          </cell>
          <cell r="C711">
            <v>511</v>
          </cell>
          <cell r="D711">
            <v>2</v>
          </cell>
          <cell r="E711">
            <v>42221</v>
          </cell>
          <cell r="F711" t="str">
            <v>Recursos</v>
          </cell>
          <cell r="H711">
            <v>31</v>
          </cell>
          <cell r="I711" t="str">
            <v>ALB</v>
          </cell>
          <cell r="J711">
            <v>4923232</v>
          </cell>
          <cell r="L711" t="str">
            <v>2000</v>
          </cell>
          <cell r="N711" t="str">
            <v>Ingresos y Gastos</v>
          </cell>
          <cell r="O711" t="str">
            <v>Dividendos</v>
          </cell>
          <cell r="P711" t="str">
            <v>Hogares</v>
          </cell>
        </row>
        <row r="712">
          <cell r="A712" t="str">
            <v>CEI_a01</v>
          </cell>
          <cell r="C712">
            <v>511</v>
          </cell>
          <cell r="D712">
            <v>2</v>
          </cell>
          <cell r="E712">
            <v>42221</v>
          </cell>
          <cell r="F712" t="str">
            <v>Recursos</v>
          </cell>
          <cell r="H712">
            <v>31</v>
          </cell>
          <cell r="I712" t="str">
            <v>ALB</v>
          </cell>
          <cell r="J712">
            <v>0</v>
          </cell>
          <cell r="L712" t="str">
            <v>2001</v>
          </cell>
          <cell r="N712" t="str">
            <v>Ingresos y Gastos</v>
          </cell>
          <cell r="O712" t="str">
            <v>Dividendos</v>
          </cell>
          <cell r="P712" t="str">
            <v>Hogares</v>
          </cell>
        </row>
        <row r="713">
          <cell r="A713" t="str">
            <v>CEI_a01</v>
          </cell>
          <cell r="C713">
            <v>511</v>
          </cell>
          <cell r="D713">
            <v>31</v>
          </cell>
          <cell r="E713">
            <v>51</v>
          </cell>
          <cell r="F713" t="str">
            <v>Recursos</v>
          </cell>
          <cell r="H713">
            <v>31</v>
          </cell>
          <cell r="I713" t="str">
            <v>ALB</v>
          </cell>
          <cell r="J713">
            <v>208043</v>
          </cell>
          <cell r="L713" t="str">
            <v>2000</v>
          </cell>
          <cell r="N713" t="str">
            <v>Acum. de Capital</v>
          </cell>
          <cell r="O713" t="str">
            <v>Transferencias de capital</v>
          </cell>
          <cell r="P713" t="str">
            <v>Hogares</v>
          </cell>
        </row>
        <row r="714">
          <cell r="A714" t="str">
            <v>CEI_a01</v>
          </cell>
          <cell r="C714">
            <v>511</v>
          </cell>
          <cell r="D714">
            <v>31</v>
          </cell>
          <cell r="E714">
            <v>51</v>
          </cell>
          <cell r="F714" t="str">
            <v>Recursos</v>
          </cell>
          <cell r="H714">
            <v>31</v>
          </cell>
          <cell r="I714" t="str">
            <v>ALB</v>
          </cell>
          <cell r="J714">
            <v>0</v>
          </cell>
          <cell r="L714" t="str">
            <v>2001</v>
          </cell>
          <cell r="N714" t="str">
            <v>Acum. de Capital</v>
          </cell>
          <cell r="O714" t="str">
            <v>Transferencias de capital</v>
          </cell>
          <cell r="P714" t="str">
            <v>Hogares</v>
          </cell>
        </row>
        <row r="715">
          <cell r="A715" t="str">
            <v>CEI_a01</v>
          </cell>
          <cell r="C715">
            <v>511</v>
          </cell>
          <cell r="D715">
            <v>31</v>
          </cell>
          <cell r="E715">
            <v>52</v>
          </cell>
          <cell r="F715" t="str">
            <v>Empleos</v>
          </cell>
          <cell r="H715">
            <v>31</v>
          </cell>
          <cell r="I715" t="str">
            <v>ALB</v>
          </cell>
          <cell r="J715">
            <v>-1412074.24285371</v>
          </cell>
          <cell r="L715" t="str">
            <v>2000</v>
          </cell>
          <cell r="N715" t="str">
            <v>Acum. de Capital</v>
          </cell>
          <cell r="O715" t="str">
            <v>Consumo de capital fijo</v>
          </cell>
          <cell r="P715" t="str">
            <v>Hogares</v>
          </cell>
        </row>
        <row r="716">
          <cell r="A716" t="str">
            <v>CEI_a01</v>
          </cell>
          <cell r="C716">
            <v>511</v>
          </cell>
          <cell r="D716">
            <v>31</v>
          </cell>
          <cell r="E716">
            <v>52</v>
          </cell>
          <cell r="F716" t="str">
            <v>Empleos</v>
          </cell>
          <cell r="H716">
            <v>31</v>
          </cell>
          <cell r="I716" t="str">
            <v>ALB</v>
          </cell>
          <cell r="J716">
            <v>-1478098.89536138</v>
          </cell>
          <cell r="L716" t="str">
            <v>2001</v>
          </cell>
          <cell r="N716" t="str">
            <v>Acum. de Capital</v>
          </cell>
          <cell r="O716" t="str">
            <v>Consumo de capital fijo</v>
          </cell>
          <cell r="P716" t="str">
            <v>Hogares</v>
          </cell>
        </row>
        <row r="717">
          <cell r="A717" t="str">
            <v>CEI_a01</v>
          </cell>
          <cell r="C717">
            <v>511</v>
          </cell>
          <cell r="D717">
            <v>31</v>
          </cell>
          <cell r="E717">
            <v>231</v>
          </cell>
          <cell r="F717" t="str">
            <v>Empleos</v>
          </cell>
          <cell r="H717">
            <v>31</v>
          </cell>
          <cell r="I717" t="str">
            <v>ALB</v>
          </cell>
          <cell r="J717">
            <v>1788852.7200814099</v>
          </cell>
          <cell r="L717" t="str">
            <v>2000</v>
          </cell>
          <cell r="N717" t="str">
            <v>Acum. de Capital</v>
          </cell>
          <cell r="O717" t="str">
            <v>Formación bruta cap.fijo</v>
          </cell>
          <cell r="P717" t="str">
            <v>Hogares</v>
          </cell>
        </row>
        <row r="718">
          <cell r="A718" t="str">
            <v>CEI_a01</v>
          </cell>
          <cell r="C718">
            <v>511</v>
          </cell>
          <cell r="D718">
            <v>31</v>
          </cell>
          <cell r="E718">
            <v>231</v>
          </cell>
          <cell r="F718" t="str">
            <v>Empleos</v>
          </cell>
          <cell r="H718">
            <v>31</v>
          </cell>
          <cell r="I718" t="str">
            <v>ALB</v>
          </cell>
          <cell r="J718">
            <v>0</v>
          </cell>
          <cell r="L718" t="str">
            <v>2001</v>
          </cell>
          <cell r="N718" t="str">
            <v>Acum. de Capital</v>
          </cell>
          <cell r="O718" t="str">
            <v>Formación bruta cap.fijo</v>
          </cell>
          <cell r="P718" t="str">
            <v>Hogares</v>
          </cell>
        </row>
        <row r="719">
          <cell r="A719" t="str">
            <v>CEI_a01</v>
          </cell>
          <cell r="C719">
            <v>511</v>
          </cell>
          <cell r="D719">
            <v>32</v>
          </cell>
          <cell r="E719">
            <v>7002</v>
          </cell>
          <cell r="F719" t="str">
            <v>Empleos</v>
          </cell>
          <cell r="H719">
            <v>31</v>
          </cell>
          <cell r="I719" t="str">
            <v>ALB</v>
          </cell>
          <cell r="J719">
            <v>-206781</v>
          </cell>
          <cell r="L719" t="str">
            <v>2000</v>
          </cell>
          <cell r="N719" t="str">
            <v>Acum. Financiera</v>
          </cell>
          <cell r="O719" t="str">
            <v>Billetes, monedas  y depósitos</v>
          </cell>
          <cell r="P719" t="str">
            <v>Hogares</v>
          </cell>
        </row>
        <row r="720">
          <cell r="A720" t="str">
            <v>CEI_a01</v>
          </cell>
          <cell r="C720">
            <v>511</v>
          </cell>
          <cell r="D720">
            <v>32</v>
          </cell>
          <cell r="E720">
            <v>7006</v>
          </cell>
          <cell r="F720" t="str">
            <v>Empleos</v>
          </cell>
          <cell r="H720">
            <v>31</v>
          </cell>
          <cell r="I720" t="str">
            <v>ALB</v>
          </cell>
          <cell r="J720">
            <v>1561196</v>
          </cell>
          <cell r="L720" t="str">
            <v>2000</v>
          </cell>
          <cell r="N720" t="str">
            <v>Acum. Financiera</v>
          </cell>
          <cell r="O720" t="str">
            <v>Fondos de pensiones</v>
          </cell>
          <cell r="P720" t="str">
            <v>Hogares</v>
          </cell>
        </row>
        <row r="721">
          <cell r="A721" t="str">
            <v>CEI_a01</v>
          </cell>
          <cell r="C721">
            <v>511</v>
          </cell>
          <cell r="D721">
            <v>32</v>
          </cell>
          <cell r="E721">
            <v>7007</v>
          </cell>
          <cell r="F721" t="str">
            <v>Empleos</v>
          </cell>
          <cell r="H721">
            <v>31</v>
          </cell>
          <cell r="I721" t="str">
            <v>ALB</v>
          </cell>
          <cell r="J721">
            <v>647274</v>
          </cell>
          <cell r="L721" t="str">
            <v>2000</v>
          </cell>
          <cell r="N721" t="str">
            <v>Acum. Financiera</v>
          </cell>
          <cell r="O721" t="str">
            <v>Reservas técn.seguros</v>
          </cell>
          <cell r="P721" t="str">
            <v>Hogares</v>
          </cell>
        </row>
        <row r="722">
          <cell r="A722" t="str">
            <v>CEI_a01</v>
          </cell>
          <cell r="C722">
            <v>511</v>
          </cell>
          <cell r="D722">
            <v>32</v>
          </cell>
          <cell r="E722">
            <v>70061</v>
          </cell>
          <cell r="F722" t="str">
            <v>Empleos</v>
          </cell>
          <cell r="H722">
            <v>31</v>
          </cell>
          <cell r="I722" t="str">
            <v>ALB</v>
          </cell>
          <cell r="J722">
            <v>-392007</v>
          </cell>
          <cell r="L722" t="str">
            <v>2000</v>
          </cell>
          <cell r="N722" t="str">
            <v>Acum. Financiera</v>
          </cell>
          <cell r="O722" t="str">
            <v>Bonos reconocimiento</v>
          </cell>
          <cell r="P722" t="str">
            <v>Hogares</v>
          </cell>
        </row>
        <row r="723">
          <cell r="A723" t="str">
            <v>CEI_a01</v>
          </cell>
          <cell r="C723">
            <v>511</v>
          </cell>
          <cell r="D723">
            <v>32</v>
          </cell>
          <cell r="E723">
            <v>70081</v>
          </cell>
          <cell r="F723" t="str">
            <v>Recursos</v>
          </cell>
          <cell r="H723">
            <v>31</v>
          </cell>
          <cell r="I723" t="str">
            <v>ALB</v>
          </cell>
          <cell r="J723">
            <v>-76208</v>
          </cell>
          <cell r="L723" t="str">
            <v>2000</v>
          </cell>
          <cell r="N723" t="str">
            <v>Acum. Financiera</v>
          </cell>
          <cell r="O723" t="str">
            <v>Crédit.com.,anticipos</v>
          </cell>
          <cell r="P723" t="str">
            <v>Hogares</v>
          </cell>
        </row>
        <row r="724">
          <cell r="A724" t="str">
            <v>CEI_a01</v>
          </cell>
          <cell r="C724">
            <v>511</v>
          </cell>
          <cell r="D724">
            <v>32</v>
          </cell>
          <cell r="E724">
            <v>700402</v>
          </cell>
          <cell r="F724" t="str">
            <v>Recursos</v>
          </cell>
          <cell r="H724">
            <v>31</v>
          </cell>
          <cell r="I724" t="str">
            <v>ALB</v>
          </cell>
          <cell r="J724">
            <v>200578</v>
          </cell>
          <cell r="L724" t="str">
            <v>2000</v>
          </cell>
          <cell r="N724" t="str">
            <v>Acum. Financiera</v>
          </cell>
          <cell r="O724" t="str">
            <v>Préstamos largo plazo</v>
          </cell>
          <cell r="P724" t="str">
            <v>Hogares</v>
          </cell>
        </row>
        <row r="725">
          <cell r="A725" t="str">
            <v>CEI_a01</v>
          </cell>
          <cell r="C725">
            <v>512</v>
          </cell>
          <cell r="D725">
            <v>2</v>
          </cell>
          <cell r="E725">
            <v>221</v>
          </cell>
          <cell r="F725" t="str">
            <v>Empleos</v>
          </cell>
          <cell r="H725">
            <v>31</v>
          </cell>
          <cell r="I725" t="str">
            <v>ALB</v>
          </cell>
          <cell r="J725">
            <v>276111.58799999999</v>
          </cell>
          <cell r="L725" t="str">
            <v>2000</v>
          </cell>
          <cell r="N725" t="str">
            <v>Ingresos y Gastos</v>
          </cell>
          <cell r="O725" t="str">
            <v>Gasto de Consumo final</v>
          </cell>
          <cell r="P725" t="str">
            <v>IPSFL</v>
          </cell>
        </row>
        <row r="726">
          <cell r="A726" t="str">
            <v>CEI_a01</v>
          </cell>
          <cell r="C726">
            <v>512</v>
          </cell>
          <cell r="D726">
            <v>2</v>
          </cell>
          <cell r="E726">
            <v>221</v>
          </cell>
          <cell r="F726" t="str">
            <v>Empleos</v>
          </cell>
          <cell r="H726">
            <v>31</v>
          </cell>
          <cell r="I726" t="str">
            <v>ALB</v>
          </cell>
          <cell r="J726">
            <v>287054.21600000001</v>
          </cell>
          <cell r="L726" t="str">
            <v>2001</v>
          </cell>
          <cell r="N726" t="str">
            <v>Ingresos y Gastos</v>
          </cell>
          <cell r="O726" t="str">
            <v>Gasto de Consumo final</v>
          </cell>
          <cell r="P726" t="str">
            <v>IPSFL</v>
          </cell>
        </row>
        <row r="727">
          <cell r="A727" t="str">
            <v>CEI_a01</v>
          </cell>
          <cell r="C727">
            <v>512</v>
          </cell>
          <cell r="D727">
            <v>2</v>
          </cell>
          <cell r="E727">
            <v>4345</v>
          </cell>
          <cell r="F727" t="str">
            <v>Recursos</v>
          </cell>
          <cell r="H727">
            <v>31</v>
          </cell>
          <cell r="I727" t="str">
            <v>ALB</v>
          </cell>
          <cell r="J727">
            <v>304413</v>
          </cell>
          <cell r="L727" t="str">
            <v>2000</v>
          </cell>
          <cell r="N727" t="str">
            <v>Ingresos y Gastos</v>
          </cell>
          <cell r="O727" t="str">
            <v>Transferenc.ctes varias</v>
          </cell>
          <cell r="P727" t="str">
            <v>IPSFL</v>
          </cell>
        </row>
        <row r="728">
          <cell r="A728" t="str">
            <v>CEI_a01</v>
          </cell>
          <cell r="C728">
            <v>512</v>
          </cell>
          <cell r="D728">
            <v>2</v>
          </cell>
          <cell r="E728">
            <v>4345</v>
          </cell>
          <cell r="F728" t="str">
            <v>Recursos</v>
          </cell>
          <cell r="H728">
            <v>31</v>
          </cell>
          <cell r="I728" t="str">
            <v>ALB</v>
          </cell>
          <cell r="J728">
            <v>0</v>
          </cell>
          <cell r="L728" t="str">
            <v>2001</v>
          </cell>
          <cell r="N728" t="str">
            <v>Ingresos y Gastos</v>
          </cell>
          <cell r="O728" t="str">
            <v>Transferenc.ctes varias</v>
          </cell>
          <cell r="P728" t="str">
            <v>IPSFL</v>
          </cell>
        </row>
        <row r="729">
          <cell r="A729" t="str">
            <v>CEI_a01</v>
          </cell>
          <cell r="C729">
            <v>512</v>
          </cell>
          <cell r="D729">
            <v>12</v>
          </cell>
          <cell r="E729">
            <v>11</v>
          </cell>
          <cell r="F729" t="str">
            <v>Recursos</v>
          </cell>
          <cell r="G729">
            <v>32</v>
          </cell>
          <cell r="H729">
            <v>31</v>
          </cell>
          <cell r="I729" t="str">
            <v>GMC</v>
          </cell>
          <cell r="J729">
            <v>339581</v>
          </cell>
          <cell r="K729">
            <v>31</v>
          </cell>
          <cell r="L729" t="str">
            <v>2000</v>
          </cell>
          <cell r="M729" t="str">
            <v>Esparcimiento y Ss. Diversos</v>
          </cell>
          <cell r="N729" t="str">
            <v>Producción Sect. Institucionales</v>
          </cell>
          <cell r="O729" t="str">
            <v>Producción bruta</v>
          </cell>
          <cell r="P729" t="str">
            <v>IPSFL</v>
          </cell>
          <cell r="Q729" t="str">
            <v>11</v>
          </cell>
          <cell r="R729" t="str">
            <v>Servicios Sociales y Personales</v>
          </cell>
        </row>
        <row r="730">
          <cell r="A730" t="str">
            <v>CEI_a01</v>
          </cell>
          <cell r="C730">
            <v>512</v>
          </cell>
          <cell r="D730">
            <v>12</v>
          </cell>
          <cell r="E730">
            <v>11</v>
          </cell>
          <cell r="F730" t="str">
            <v>Recursos</v>
          </cell>
          <cell r="G730">
            <v>32</v>
          </cell>
          <cell r="H730">
            <v>31</v>
          </cell>
          <cell r="I730" t="str">
            <v>GMC</v>
          </cell>
          <cell r="J730">
            <v>0</v>
          </cell>
          <cell r="K730">
            <v>31</v>
          </cell>
          <cell r="L730" t="str">
            <v>2001</v>
          </cell>
          <cell r="M730" t="str">
            <v>Esparcimiento y Ss. Diversos</v>
          </cell>
          <cell r="N730" t="str">
            <v>Producción Sect. Institucionales</v>
          </cell>
          <cell r="O730" t="str">
            <v>Producción bruta</v>
          </cell>
          <cell r="P730" t="str">
            <v>IPSFL</v>
          </cell>
          <cell r="Q730" t="str">
            <v>11</v>
          </cell>
          <cell r="R730" t="str">
            <v>Servicios Sociales y Personales</v>
          </cell>
        </row>
        <row r="731">
          <cell r="A731" t="str">
            <v>CEI_a01</v>
          </cell>
          <cell r="C731">
            <v>512</v>
          </cell>
          <cell r="D731">
            <v>12</v>
          </cell>
          <cell r="E731">
            <v>21</v>
          </cell>
          <cell r="F731" t="str">
            <v>Empleos</v>
          </cell>
          <cell r="G731">
            <v>6111</v>
          </cell>
          <cell r="H731">
            <v>31</v>
          </cell>
          <cell r="I731" t="str">
            <v>GMC</v>
          </cell>
          <cell r="J731">
            <v>175301</v>
          </cell>
          <cell r="K731">
            <v>31</v>
          </cell>
          <cell r="L731" t="str">
            <v>2000</v>
          </cell>
          <cell r="M731" t="str">
            <v>Esparcimiento y Ss. Diversos</v>
          </cell>
          <cell r="N731" t="str">
            <v>Producción Sect. Institucionales</v>
          </cell>
          <cell r="O731" t="str">
            <v>Consumo intermedio</v>
          </cell>
          <cell r="P731" t="str">
            <v>IPSFL</v>
          </cell>
          <cell r="Q731" t="str">
            <v>11</v>
          </cell>
          <cell r="R731" t="str">
            <v>Servicios Sociales y Personales</v>
          </cell>
        </row>
        <row r="732">
          <cell r="A732" t="str">
            <v>CEI_a01</v>
          </cell>
          <cell r="C732">
            <v>512</v>
          </cell>
          <cell r="D732">
            <v>12</v>
          </cell>
          <cell r="E732">
            <v>21</v>
          </cell>
          <cell r="F732" t="str">
            <v>Empleos</v>
          </cell>
          <cell r="G732">
            <v>6111</v>
          </cell>
          <cell r="H732">
            <v>31</v>
          </cell>
          <cell r="I732" t="str">
            <v>GMC</v>
          </cell>
          <cell r="J732">
            <v>0</v>
          </cell>
          <cell r="K732">
            <v>31</v>
          </cell>
          <cell r="L732" t="str">
            <v>2001</v>
          </cell>
          <cell r="M732" t="str">
            <v>Esparcimiento y Ss. Diversos</v>
          </cell>
          <cell r="N732" t="str">
            <v>Producción Sect. Institucionales</v>
          </cell>
          <cell r="O732" t="str">
            <v>Consumo intermedio</v>
          </cell>
          <cell r="P732" t="str">
            <v>IPSFL</v>
          </cell>
          <cell r="Q732" t="str">
            <v>11</v>
          </cell>
          <cell r="R732" t="str">
            <v>Servicios Sociales y Personales</v>
          </cell>
        </row>
        <row r="733">
          <cell r="A733" t="str">
            <v>CEI_a01</v>
          </cell>
          <cell r="C733">
            <v>512</v>
          </cell>
          <cell r="D733">
            <v>12</v>
          </cell>
          <cell r="E733">
            <v>52</v>
          </cell>
          <cell r="F733" t="str">
            <v>Empleos</v>
          </cell>
          <cell r="H733">
            <v>31</v>
          </cell>
          <cell r="I733" t="str">
            <v>GMC</v>
          </cell>
          <cell r="J733">
            <v>14481</v>
          </cell>
          <cell r="K733">
            <v>31</v>
          </cell>
          <cell r="L733" t="str">
            <v>2000</v>
          </cell>
          <cell r="M733" t="str">
            <v>Esparcimiento y Ss. Diversos</v>
          </cell>
          <cell r="N733" t="str">
            <v>Producción Sect. Institucionales</v>
          </cell>
          <cell r="O733" t="str">
            <v>Consumo de capital fijo</v>
          </cell>
          <cell r="P733" t="str">
            <v>IPSFL</v>
          </cell>
          <cell r="Q733" t="str">
            <v>11</v>
          </cell>
          <cell r="R733" t="str">
            <v>Servicios Sociales y Personales</v>
          </cell>
        </row>
        <row r="734">
          <cell r="A734" t="str">
            <v>CEI_a01</v>
          </cell>
          <cell r="C734">
            <v>512</v>
          </cell>
          <cell r="D734">
            <v>12</v>
          </cell>
          <cell r="E734">
            <v>52</v>
          </cell>
          <cell r="F734" t="str">
            <v>Empleos</v>
          </cell>
          <cell r="H734">
            <v>31</v>
          </cell>
          <cell r="I734" t="str">
            <v>GMC</v>
          </cell>
          <cell r="J734">
            <v>0</v>
          </cell>
          <cell r="K734">
            <v>31</v>
          </cell>
          <cell r="L734" t="str">
            <v>2001</v>
          </cell>
          <cell r="M734" t="str">
            <v>Esparcimiento y Ss. Diversos</v>
          </cell>
          <cell r="N734" t="str">
            <v>Producción Sect. Institucionales</v>
          </cell>
          <cell r="O734" t="str">
            <v>Consumo de capital fijo</v>
          </cell>
          <cell r="P734" t="str">
            <v>IPSFL</v>
          </cell>
          <cell r="Q734" t="str">
            <v>11</v>
          </cell>
          <cell r="R734" t="str">
            <v>Servicios Sociales y Personales</v>
          </cell>
        </row>
        <row r="735">
          <cell r="A735" t="str">
            <v>CEI_a01</v>
          </cell>
          <cell r="C735">
            <v>512</v>
          </cell>
          <cell r="D735">
            <v>12</v>
          </cell>
          <cell r="E735">
            <v>411</v>
          </cell>
          <cell r="F735" t="str">
            <v>Empleos</v>
          </cell>
          <cell r="H735">
            <v>31</v>
          </cell>
          <cell r="I735" t="str">
            <v>GMC</v>
          </cell>
          <cell r="J735">
            <v>147623</v>
          </cell>
          <cell r="K735">
            <v>31</v>
          </cell>
          <cell r="L735" t="str">
            <v>2000</v>
          </cell>
          <cell r="M735" t="str">
            <v>Esparcimiento y Ss. Diversos</v>
          </cell>
          <cell r="N735" t="str">
            <v>Producción Sect. Institucionales</v>
          </cell>
          <cell r="O735" t="str">
            <v>Remuneraciones</v>
          </cell>
          <cell r="P735" t="str">
            <v>IPSFL</v>
          </cell>
          <cell r="Q735" t="str">
            <v>11</v>
          </cell>
          <cell r="R735" t="str">
            <v>Servicios Sociales y Personales</v>
          </cell>
        </row>
        <row r="736">
          <cell r="A736" t="str">
            <v>CEI_a01</v>
          </cell>
          <cell r="C736">
            <v>512</v>
          </cell>
          <cell r="D736">
            <v>12</v>
          </cell>
          <cell r="E736">
            <v>411</v>
          </cell>
          <cell r="F736" t="str">
            <v>Empleos</v>
          </cell>
          <cell r="H736">
            <v>31</v>
          </cell>
          <cell r="I736" t="str">
            <v>GMC</v>
          </cell>
          <cell r="J736">
            <v>0</v>
          </cell>
          <cell r="K736">
            <v>31</v>
          </cell>
          <cell r="L736" t="str">
            <v>2001</v>
          </cell>
          <cell r="M736" t="str">
            <v>Esparcimiento y Ss. Diversos</v>
          </cell>
          <cell r="N736" t="str">
            <v>Producción Sect. Institucionales</v>
          </cell>
          <cell r="O736" t="str">
            <v>Remuneraciones</v>
          </cell>
          <cell r="P736" t="str">
            <v>IPSFL</v>
          </cell>
          <cell r="Q736" t="str">
            <v>11</v>
          </cell>
          <cell r="R736" t="str">
            <v>Servicios Sociales y Personales</v>
          </cell>
        </row>
        <row r="737">
          <cell r="A737" t="str">
            <v>CEI_a01</v>
          </cell>
          <cell r="C737">
            <v>512</v>
          </cell>
          <cell r="D737">
            <v>12</v>
          </cell>
          <cell r="E737">
            <v>412</v>
          </cell>
          <cell r="F737" t="str">
            <v>Empleos</v>
          </cell>
          <cell r="H737">
            <v>31</v>
          </cell>
          <cell r="I737" t="str">
            <v>GMC</v>
          </cell>
          <cell r="J737">
            <v>2176</v>
          </cell>
          <cell r="K737">
            <v>31</v>
          </cell>
          <cell r="L737" t="str">
            <v>2000</v>
          </cell>
          <cell r="M737" t="str">
            <v>Esparcimiento y Ss. Diversos</v>
          </cell>
          <cell r="N737" t="str">
            <v>Producción Sect. Institucionales</v>
          </cell>
          <cell r="O737" t="str">
            <v>Imptos producc.e import.</v>
          </cell>
          <cell r="P737" t="str">
            <v>IPSFL</v>
          </cell>
          <cell r="Q737" t="str">
            <v>11</v>
          </cell>
          <cell r="R737" t="str">
            <v>Servicios Sociales y Personales</v>
          </cell>
        </row>
        <row r="738">
          <cell r="A738" t="str">
            <v>CEI_a01</v>
          </cell>
          <cell r="C738">
            <v>512</v>
          </cell>
          <cell r="D738">
            <v>12</v>
          </cell>
          <cell r="E738">
            <v>412</v>
          </cell>
          <cell r="F738" t="str">
            <v>Empleos</v>
          </cell>
          <cell r="H738">
            <v>31</v>
          </cell>
          <cell r="I738" t="str">
            <v>GMC</v>
          </cell>
          <cell r="J738">
            <v>0</v>
          </cell>
          <cell r="K738">
            <v>31</v>
          </cell>
          <cell r="L738" t="str">
            <v>2001</v>
          </cell>
          <cell r="M738" t="str">
            <v>Esparcimiento y Ss. Diversos</v>
          </cell>
          <cell r="N738" t="str">
            <v>Producción Sect. Institucionales</v>
          </cell>
          <cell r="O738" t="str">
            <v>Imptos producc.e import.</v>
          </cell>
          <cell r="P738" t="str">
            <v>IPSFL</v>
          </cell>
          <cell r="Q738" t="str">
            <v>11</v>
          </cell>
          <cell r="R738" t="str">
            <v>Servicios Sociales y Personales</v>
          </cell>
        </row>
        <row r="739">
          <cell r="A739" t="str">
            <v>CEI_a01</v>
          </cell>
          <cell r="C739">
            <v>512</v>
          </cell>
          <cell r="D739">
            <v>31</v>
          </cell>
          <cell r="E739">
            <v>52</v>
          </cell>
          <cell r="F739" t="str">
            <v>Empleos</v>
          </cell>
          <cell r="H739">
            <v>31</v>
          </cell>
          <cell r="I739" t="str">
            <v>ALB</v>
          </cell>
          <cell r="J739">
            <v>-14481</v>
          </cell>
          <cell r="L739" t="str">
            <v>2000</v>
          </cell>
          <cell r="N739" t="str">
            <v>Acum. de Capital</v>
          </cell>
          <cell r="O739" t="str">
            <v>Consumo de capital fijo</v>
          </cell>
          <cell r="P739" t="str">
            <v>IPSFL</v>
          </cell>
        </row>
        <row r="740">
          <cell r="A740" t="str">
            <v>CEI_a01</v>
          </cell>
          <cell r="C740">
            <v>512</v>
          </cell>
          <cell r="D740">
            <v>31</v>
          </cell>
          <cell r="E740">
            <v>52</v>
          </cell>
          <cell r="F740" t="str">
            <v>Empleos</v>
          </cell>
          <cell r="H740">
            <v>31</v>
          </cell>
          <cell r="I740" t="str">
            <v>ALB</v>
          </cell>
          <cell r="J740">
            <v>0</v>
          </cell>
          <cell r="L740" t="str">
            <v>2001</v>
          </cell>
          <cell r="N740" t="str">
            <v>Acum. de Capital</v>
          </cell>
          <cell r="O740" t="str">
            <v>Consumo de capital fijo</v>
          </cell>
          <cell r="P740" t="str">
            <v>IPSFL</v>
          </cell>
        </row>
        <row r="741">
          <cell r="A741" t="str">
            <v>CEI_a01</v>
          </cell>
          <cell r="C741">
            <v>512</v>
          </cell>
          <cell r="D741">
            <v>31</v>
          </cell>
          <cell r="E741">
            <v>231</v>
          </cell>
          <cell r="F741" t="str">
            <v>Empleos</v>
          </cell>
          <cell r="H741">
            <v>31</v>
          </cell>
          <cell r="I741" t="str">
            <v>ALB</v>
          </cell>
          <cell r="J741">
            <v>38682.436771676897</v>
          </cell>
          <cell r="L741" t="str">
            <v>2000</v>
          </cell>
          <cell r="N741" t="str">
            <v>Acum. de Capital</v>
          </cell>
          <cell r="O741" t="str">
            <v>Formación bruta cap.fijo</v>
          </cell>
          <cell r="P741" t="str">
            <v>IPSFL</v>
          </cell>
        </row>
        <row r="742">
          <cell r="A742" t="str">
            <v>CEI_a01</v>
          </cell>
          <cell r="C742">
            <v>512</v>
          </cell>
          <cell r="D742">
            <v>31</v>
          </cell>
          <cell r="E742">
            <v>231</v>
          </cell>
          <cell r="F742" t="str">
            <v>Empleos</v>
          </cell>
          <cell r="H742">
            <v>31</v>
          </cell>
          <cell r="I742" t="str">
            <v>ALB</v>
          </cell>
          <cell r="J742">
            <v>0</v>
          </cell>
          <cell r="L742" t="str">
            <v>2001</v>
          </cell>
          <cell r="N742" t="str">
            <v>Acum. de Capital</v>
          </cell>
          <cell r="O742" t="str">
            <v>Formación bruta cap.fijo</v>
          </cell>
          <cell r="P742" t="str">
            <v>IPSFL</v>
          </cell>
        </row>
        <row r="743">
          <cell r="A743" t="str">
            <v>CEI_a01</v>
          </cell>
          <cell r="C743">
            <v>512</v>
          </cell>
          <cell r="D743">
            <v>32</v>
          </cell>
          <cell r="E743">
            <v>7002</v>
          </cell>
          <cell r="F743" t="str">
            <v>Empleos</v>
          </cell>
          <cell r="H743">
            <v>31</v>
          </cell>
          <cell r="I743" t="str">
            <v>ALB</v>
          </cell>
          <cell r="J743">
            <v>-9220</v>
          </cell>
          <cell r="L743" t="str">
            <v>2000</v>
          </cell>
          <cell r="N743" t="str">
            <v>Acum. Financiera</v>
          </cell>
          <cell r="O743" t="str">
            <v>Billetes, monedas  y depósitos</v>
          </cell>
          <cell r="P743" t="str">
            <v>IPSFL</v>
          </cell>
        </row>
        <row r="744">
          <cell r="A744" t="str">
            <v>CEI_a01</v>
          </cell>
          <cell r="C744">
            <v>512</v>
          </cell>
          <cell r="D744">
            <v>32</v>
          </cell>
          <cell r="E744">
            <v>700402</v>
          </cell>
          <cell r="F744" t="str">
            <v>Recursos</v>
          </cell>
          <cell r="H744">
            <v>31</v>
          </cell>
          <cell r="I744" t="str">
            <v>ALB</v>
          </cell>
          <cell r="J744">
            <v>-13319.975228323099</v>
          </cell>
          <cell r="L744" t="str">
            <v>2000</v>
          </cell>
          <cell r="N744" t="str">
            <v>Acum. Financiera</v>
          </cell>
          <cell r="O744" t="str">
            <v>Préstamos largo plazo</v>
          </cell>
          <cell r="P744" t="str">
            <v>IPSFL</v>
          </cell>
        </row>
        <row r="745">
          <cell r="A745" t="str">
            <v>CEI_a01</v>
          </cell>
          <cell r="B745" t="str">
            <v>Microe_</v>
          </cell>
          <cell r="C745">
            <v>511</v>
          </cell>
          <cell r="D745">
            <v>12</v>
          </cell>
          <cell r="E745">
            <v>11</v>
          </cell>
          <cell r="F745" t="str">
            <v>Recursos</v>
          </cell>
          <cell r="G745">
            <v>32</v>
          </cell>
          <cell r="H745">
            <v>31</v>
          </cell>
          <cell r="I745" t="str">
            <v>JPT</v>
          </cell>
          <cell r="J745">
            <v>971331.49346868205</v>
          </cell>
          <cell r="K745">
            <v>1</v>
          </cell>
          <cell r="L745" t="str">
            <v>2000</v>
          </cell>
          <cell r="M745" t="str">
            <v>Agropecuario Silvícola</v>
          </cell>
          <cell r="N745" t="str">
            <v>Producción Sect. Institucionales</v>
          </cell>
          <cell r="O745" t="str">
            <v>Producción bruta</v>
          </cell>
          <cell r="P745" t="str">
            <v>Hogares</v>
          </cell>
          <cell r="Q745" t="str">
            <v>1</v>
          </cell>
          <cell r="R745" t="str">
            <v>Agropecuario Silvícola</v>
          </cell>
        </row>
        <row r="746">
          <cell r="A746" t="str">
            <v>CEI_a01</v>
          </cell>
          <cell r="B746" t="str">
            <v>Microe_</v>
          </cell>
          <cell r="C746">
            <v>511</v>
          </cell>
          <cell r="D746">
            <v>12</v>
          </cell>
          <cell r="E746">
            <v>11</v>
          </cell>
          <cell r="F746" t="str">
            <v>Recursos</v>
          </cell>
          <cell r="G746">
            <v>32</v>
          </cell>
          <cell r="H746">
            <v>31</v>
          </cell>
          <cell r="I746" t="str">
            <v>JPT</v>
          </cell>
          <cell r="J746">
            <v>1007344.7356125</v>
          </cell>
          <cell r="K746">
            <v>1</v>
          </cell>
          <cell r="L746" t="str">
            <v>2001</v>
          </cell>
          <cell r="M746" t="str">
            <v>Agropecuario Silvícola</v>
          </cell>
          <cell r="N746" t="str">
            <v>Producción Sect. Institucionales</v>
          </cell>
          <cell r="O746" t="str">
            <v>Producción bruta</v>
          </cell>
          <cell r="P746" t="str">
            <v>Hogares</v>
          </cell>
          <cell r="Q746" t="str">
            <v>1</v>
          </cell>
          <cell r="R746" t="str">
            <v>Agropecuario Silvícola</v>
          </cell>
        </row>
        <row r="747">
          <cell r="A747" t="str">
            <v>CEI_a01</v>
          </cell>
          <cell r="B747" t="str">
            <v>Microe_</v>
          </cell>
          <cell r="C747">
            <v>511</v>
          </cell>
          <cell r="D747">
            <v>12</v>
          </cell>
          <cell r="E747">
            <v>11</v>
          </cell>
          <cell r="F747" t="str">
            <v>Recursos</v>
          </cell>
          <cell r="G747">
            <v>32</v>
          </cell>
          <cell r="H747">
            <v>31</v>
          </cell>
          <cell r="I747" t="str">
            <v>JPT</v>
          </cell>
          <cell r="J747">
            <v>191997.13579522801</v>
          </cell>
          <cell r="K747">
            <v>2</v>
          </cell>
          <cell r="L747" t="str">
            <v>2000</v>
          </cell>
          <cell r="M747" t="str">
            <v>Pesca Extractiva</v>
          </cell>
          <cell r="N747" t="str">
            <v>Producción Sect. Institucionales</v>
          </cell>
          <cell r="O747" t="str">
            <v>Producción bruta</v>
          </cell>
          <cell r="P747" t="str">
            <v>Hogares</v>
          </cell>
          <cell r="Q747" t="str">
            <v>2</v>
          </cell>
          <cell r="R747" t="str">
            <v>Pesca Extractiva</v>
          </cell>
        </row>
        <row r="748">
          <cell r="A748" t="str">
            <v>CEI_a01</v>
          </cell>
          <cell r="B748" t="str">
            <v>Microe_</v>
          </cell>
          <cell r="C748">
            <v>511</v>
          </cell>
          <cell r="D748">
            <v>12</v>
          </cell>
          <cell r="E748">
            <v>11</v>
          </cell>
          <cell r="F748" t="str">
            <v>Recursos</v>
          </cell>
          <cell r="G748">
            <v>32</v>
          </cell>
          <cell r="H748">
            <v>31</v>
          </cell>
          <cell r="I748" t="str">
            <v>JPT</v>
          </cell>
          <cell r="J748">
            <v>194821.04871777401</v>
          </cell>
          <cell r="K748">
            <v>2</v>
          </cell>
          <cell r="L748" t="str">
            <v>2001</v>
          </cell>
          <cell r="M748" t="str">
            <v>Pesca Extractiva</v>
          </cell>
          <cell r="N748" t="str">
            <v>Producción Sect. Institucionales</v>
          </cell>
          <cell r="O748" t="str">
            <v>Producción bruta</v>
          </cell>
          <cell r="P748" t="str">
            <v>Hogares</v>
          </cell>
          <cell r="Q748" t="str">
            <v>2</v>
          </cell>
          <cell r="R748" t="str">
            <v>Pesca Extractiva</v>
          </cell>
        </row>
        <row r="749">
          <cell r="A749" t="str">
            <v>CEI_a01</v>
          </cell>
          <cell r="B749" t="str">
            <v>Microe_</v>
          </cell>
          <cell r="C749">
            <v>511</v>
          </cell>
          <cell r="D749">
            <v>12</v>
          </cell>
          <cell r="E749">
            <v>11</v>
          </cell>
          <cell r="F749" t="str">
            <v>Recursos</v>
          </cell>
          <cell r="G749">
            <v>32</v>
          </cell>
          <cell r="H749">
            <v>31</v>
          </cell>
          <cell r="I749" t="str">
            <v>JPT</v>
          </cell>
          <cell r="J749">
            <v>21169.3212685525</v>
          </cell>
          <cell r="K749">
            <v>4</v>
          </cell>
          <cell r="L749" t="str">
            <v>2000</v>
          </cell>
          <cell r="M749" t="str">
            <v>Minería del Cobre</v>
          </cell>
          <cell r="N749" t="str">
            <v>Producción Sect. Institucionales</v>
          </cell>
          <cell r="O749" t="str">
            <v>Producción bruta</v>
          </cell>
          <cell r="P749" t="str">
            <v>Hogares</v>
          </cell>
          <cell r="Q749" t="str">
            <v>3</v>
          </cell>
          <cell r="R749" t="str">
            <v>Minería</v>
          </cell>
        </row>
        <row r="750">
          <cell r="A750" t="str">
            <v>CEI_a01</v>
          </cell>
          <cell r="B750" t="str">
            <v>Microe_</v>
          </cell>
          <cell r="C750">
            <v>511</v>
          </cell>
          <cell r="D750">
            <v>12</v>
          </cell>
          <cell r="E750">
            <v>11</v>
          </cell>
          <cell r="F750" t="str">
            <v>Recursos</v>
          </cell>
          <cell r="G750">
            <v>32</v>
          </cell>
          <cell r="H750">
            <v>31</v>
          </cell>
          <cell r="I750" t="str">
            <v>JPT</v>
          </cell>
          <cell r="J750">
            <v>19658.499630439499</v>
          </cell>
          <cell r="K750">
            <v>4</v>
          </cell>
          <cell r="L750" t="str">
            <v>2001</v>
          </cell>
          <cell r="M750" t="str">
            <v>Minería del Cobre</v>
          </cell>
          <cell r="N750" t="str">
            <v>Producción Sect. Institucionales</v>
          </cell>
          <cell r="O750" t="str">
            <v>Producción bruta</v>
          </cell>
          <cell r="P750" t="str">
            <v>Hogares</v>
          </cell>
          <cell r="Q750" t="str">
            <v>3</v>
          </cell>
          <cell r="R750" t="str">
            <v>Minería</v>
          </cell>
        </row>
        <row r="751">
          <cell r="A751" t="str">
            <v>CEI_a01</v>
          </cell>
          <cell r="B751" t="str">
            <v>Microe_</v>
          </cell>
          <cell r="C751">
            <v>511</v>
          </cell>
          <cell r="D751">
            <v>12</v>
          </cell>
          <cell r="E751">
            <v>11</v>
          </cell>
          <cell r="F751" t="str">
            <v>Recursos</v>
          </cell>
          <cell r="G751">
            <v>32</v>
          </cell>
          <cell r="H751">
            <v>31</v>
          </cell>
          <cell r="I751" t="str">
            <v>JPT</v>
          </cell>
          <cell r="J751">
            <v>104411.74881002901</v>
          </cell>
          <cell r="K751">
            <v>6</v>
          </cell>
          <cell r="L751" t="str">
            <v>2000</v>
          </cell>
          <cell r="M751" t="str">
            <v>Industria Alimenticia</v>
          </cell>
          <cell r="N751" t="str">
            <v>Producción Sect. Institucionales</v>
          </cell>
          <cell r="O751" t="str">
            <v>Producción bruta</v>
          </cell>
          <cell r="P751" t="str">
            <v>Hogares</v>
          </cell>
          <cell r="Q751" t="str">
            <v>4</v>
          </cell>
          <cell r="R751" t="str">
            <v>Industria Manufacturera</v>
          </cell>
        </row>
        <row r="752">
          <cell r="A752" t="str">
            <v>CEI_a01</v>
          </cell>
          <cell r="B752" t="str">
            <v>Microe_</v>
          </cell>
          <cell r="C752">
            <v>511</v>
          </cell>
          <cell r="D752">
            <v>12</v>
          </cell>
          <cell r="E752">
            <v>11</v>
          </cell>
          <cell r="F752" t="str">
            <v>Recursos</v>
          </cell>
          <cell r="G752">
            <v>32</v>
          </cell>
          <cell r="H752">
            <v>31</v>
          </cell>
          <cell r="I752" t="str">
            <v>JPT</v>
          </cell>
          <cell r="J752">
            <v>100759.697600199</v>
          </cell>
          <cell r="K752">
            <v>6</v>
          </cell>
          <cell r="L752" t="str">
            <v>2001</v>
          </cell>
          <cell r="M752" t="str">
            <v>Industria Alimenticia</v>
          </cell>
          <cell r="N752" t="str">
            <v>Producción Sect. Institucionales</v>
          </cell>
          <cell r="O752" t="str">
            <v>Producción bruta</v>
          </cell>
          <cell r="P752" t="str">
            <v>Hogares</v>
          </cell>
          <cell r="Q752" t="str">
            <v>4</v>
          </cell>
          <cell r="R752" t="str">
            <v>Industria Manufacturera</v>
          </cell>
        </row>
        <row r="753">
          <cell r="A753" t="str">
            <v>CEI_a01</v>
          </cell>
          <cell r="B753" t="str">
            <v>Microe_</v>
          </cell>
          <cell r="C753">
            <v>511</v>
          </cell>
          <cell r="D753">
            <v>12</v>
          </cell>
          <cell r="E753">
            <v>11</v>
          </cell>
          <cell r="F753" t="str">
            <v>Recursos</v>
          </cell>
          <cell r="G753">
            <v>32</v>
          </cell>
          <cell r="H753">
            <v>31</v>
          </cell>
          <cell r="I753" t="str">
            <v>JPT</v>
          </cell>
          <cell r="J753">
            <v>33884.713872490604</v>
          </cell>
          <cell r="K753">
            <v>9</v>
          </cell>
          <cell r="L753" t="str">
            <v>2000</v>
          </cell>
          <cell r="M753" t="str">
            <v>Textil, Cuero y Calzado</v>
          </cell>
          <cell r="N753" t="str">
            <v>Producción Sect. Institucionales</v>
          </cell>
          <cell r="O753" t="str">
            <v>Producción bruta</v>
          </cell>
          <cell r="P753" t="str">
            <v>Hogares</v>
          </cell>
          <cell r="Q753" t="str">
            <v>4</v>
          </cell>
          <cell r="R753" t="str">
            <v>Industria Manufacturera</v>
          </cell>
        </row>
        <row r="754">
          <cell r="A754" t="str">
            <v>CEI_a01</v>
          </cell>
          <cell r="B754" t="str">
            <v>Microe_</v>
          </cell>
          <cell r="C754">
            <v>511</v>
          </cell>
          <cell r="D754">
            <v>12</v>
          </cell>
          <cell r="E754">
            <v>11</v>
          </cell>
          <cell r="F754" t="str">
            <v>Recursos</v>
          </cell>
          <cell r="G754">
            <v>32</v>
          </cell>
          <cell r="H754">
            <v>31</v>
          </cell>
          <cell r="I754" t="str">
            <v>JPT</v>
          </cell>
          <cell r="J754">
            <v>30651.872987588202</v>
          </cell>
          <cell r="K754">
            <v>9</v>
          </cell>
          <cell r="L754" t="str">
            <v>2001</v>
          </cell>
          <cell r="M754" t="str">
            <v>Textil, Cuero y Calzado</v>
          </cell>
          <cell r="N754" t="str">
            <v>Producción Sect. Institucionales</v>
          </cell>
          <cell r="O754" t="str">
            <v>Producción bruta</v>
          </cell>
          <cell r="P754" t="str">
            <v>Hogares</v>
          </cell>
          <cell r="Q754" t="str">
            <v>4</v>
          </cell>
          <cell r="R754" t="str">
            <v>Industria Manufacturera</v>
          </cell>
        </row>
        <row r="755">
          <cell r="A755" t="str">
            <v>CEI_a01</v>
          </cell>
          <cell r="B755" t="str">
            <v>Microe_</v>
          </cell>
          <cell r="C755">
            <v>511</v>
          </cell>
          <cell r="D755">
            <v>12</v>
          </cell>
          <cell r="E755">
            <v>11</v>
          </cell>
          <cell r="F755" t="str">
            <v>Recursos</v>
          </cell>
          <cell r="G755">
            <v>32</v>
          </cell>
          <cell r="H755">
            <v>31</v>
          </cell>
          <cell r="I755" t="str">
            <v>JPT</v>
          </cell>
          <cell r="J755">
            <v>90915.372876075504</v>
          </cell>
          <cell r="K755">
            <v>10</v>
          </cell>
          <cell r="L755" t="str">
            <v>2000</v>
          </cell>
          <cell r="M755" t="str">
            <v>Madera, Papel, Imprentas y Muebles</v>
          </cell>
          <cell r="N755" t="str">
            <v>Producción Sect. Institucionales</v>
          </cell>
          <cell r="O755" t="str">
            <v>Producción bruta</v>
          </cell>
          <cell r="P755" t="str">
            <v>Hogares</v>
          </cell>
          <cell r="Q755" t="str">
            <v>4</v>
          </cell>
          <cell r="R755" t="str">
            <v>Industria Manufacturera</v>
          </cell>
        </row>
        <row r="756">
          <cell r="A756" t="str">
            <v>CEI_a01</v>
          </cell>
          <cell r="B756" t="str">
            <v>Microe_</v>
          </cell>
          <cell r="C756">
            <v>511</v>
          </cell>
          <cell r="D756">
            <v>12</v>
          </cell>
          <cell r="E756">
            <v>11</v>
          </cell>
          <cell r="F756" t="str">
            <v>Recursos</v>
          </cell>
          <cell r="G756">
            <v>32</v>
          </cell>
          <cell r="H756">
            <v>31</v>
          </cell>
          <cell r="I756" t="str">
            <v>JPT</v>
          </cell>
          <cell r="J756">
            <v>89009.774368017504</v>
          </cell>
          <cell r="K756">
            <v>10</v>
          </cell>
          <cell r="L756" t="str">
            <v>2001</v>
          </cell>
          <cell r="M756" t="str">
            <v>Madera, Papel, Imprentas y Muebles</v>
          </cell>
          <cell r="N756" t="str">
            <v>Producción Sect. Institucionales</v>
          </cell>
          <cell r="O756" t="str">
            <v>Producción bruta</v>
          </cell>
          <cell r="P756" t="str">
            <v>Hogares</v>
          </cell>
          <cell r="Q756" t="str">
            <v>4</v>
          </cell>
          <cell r="R756" t="str">
            <v>Industria Manufacturera</v>
          </cell>
        </row>
        <row r="757">
          <cell r="A757" t="str">
            <v>CEI_a01</v>
          </cell>
          <cell r="B757" t="str">
            <v>Microe_</v>
          </cell>
          <cell r="C757">
            <v>511</v>
          </cell>
          <cell r="D757">
            <v>12</v>
          </cell>
          <cell r="E757">
            <v>11</v>
          </cell>
          <cell r="F757" t="str">
            <v>Recursos</v>
          </cell>
          <cell r="G757">
            <v>32</v>
          </cell>
          <cell r="H757">
            <v>31</v>
          </cell>
          <cell r="I757" t="str">
            <v>JPT</v>
          </cell>
          <cell r="J757">
            <v>27942.498744373701</v>
          </cell>
          <cell r="K757">
            <v>12</v>
          </cell>
          <cell r="L757" t="str">
            <v>2000</v>
          </cell>
          <cell r="M757" t="str">
            <v>Químicos, Caucho y Plástico</v>
          </cell>
          <cell r="N757" t="str">
            <v>Producción Sect. Institucionales</v>
          </cell>
          <cell r="O757" t="str">
            <v>Producción bruta</v>
          </cell>
          <cell r="P757" t="str">
            <v>Hogares</v>
          </cell>
          <cell r="Q757" t="str">
            <v>4</v>
          </cell>
          <cell r="R757" t="str">
            <v>Industria Manufacturera</v>
          </cell>
        </row>
        <row r="758">
          <cell r="A758" t="str">
            <v>CEI_a01</v>
          </cell>
          <cell r="B758" t="str">
            <v>Microe_</v>
          </cell>
          <cell r="C758">
            <v>511</v>
          </cell>
          <cell r="D758">
            <v>12</v>
          </cell>
          <cell r="E758">
            <v>11</v>
          </cell>
          <cell r="F758" t="str">
            <v>Recursos</v>
          </cell>
          <cell r="G758">
            <v>32</v>
          </cell>
          <cell r="H758">
            <v>31</v>
          </cell>
          <cell r="I758" t="str">
            <v>JPT</v>
          </cell>
          <cell r="J758">
            <v>25285.484501690698</v>
          </cell>
          <cell r="K758">
            <v>12</v>
          </cell>
          <cell r="L758" t="str">
            <v>2001</v>
          </cell>
          <cell r="M758" t="str">
            <v>Químicos, Caucho y Plástico</v>
          </cell>
          <cell r="N758" t="str">
            <v>Producción Sect. Institucionales</v>
          </cell>
          <cell r="O758" t="str">
            <v>Producción bruta</v>
          </cell>
          <cell r="P758" t="str">
            <v>Hogares</v>
          </cell>
          <cell r="Q758" t="str">
            <v>4</v>
          </cell>
          <cell r="R758" t="str">
            <v>Industria Manufacturera</v>
          </cell>
        </row>
        <row r="759">
          <cell r="A759" t="str">
            <v>CEI_a01</v>
          </cell>
          <cell r="B759" t="str">
            <v>Microe_</v>
          </cell>
          <cell r="C759">
            <v>511</v>
          </cell>
          <cell r="D759">
            <v>12</v>
          </cell>
          <cell r="E759">
            <v>11</v>
          </cell>
          <cell r="F759" t="str">
            <v>Recursos</v>
          </cell>
          <cell r="G759">
            <v>32</v>
          </cell>
          <cell r="H759">
            <v>31</v>
          </cell>
          <cell r="I759" t="str">
            <v>JPT</v>
          </cell>
          <cell r="J759">
            <v>18840.127224506701</v>
          </cell>
          <cell r="K759">
            <v>13</v>
          </cell>
          <cell r="L759" t="str">
            <v>2000</v>
          </cell>
          <cell r="M759" t="str">
            <v>Vidrio y Otros Minerales</v>
          </cell>
          <cell r="N759" t="str">
            <v>Producción Sect. Institucionales</v>
          </cell>
          <cell r="O759" t="str">
            <v>Producción bruta</v>
          </cell>
          <cell r="P759" t="str">
            <v>Hogares</v>
          </cell>
          <cell r="Q759" t="str">
            <v>4</v>
          </cell>
          <cell r="R759" t="str">
            <v>Industria Manufacturera</v>
          </cell>
        </row>
        <row r="760">
          <cell r="A760" t="str">
            <v>CEI_a01</v>
          </cell>
          <cell r="B760" t="str">
            <v>Microe_</v>
          </cell>
          <cell r="C760">
            <v>511</v>
          </cell>
          <cell r="D760">
            <v>12</v>
          </cell>
          <cell r="E760">
            <v>11</v>
          </cell>
          <cell r="F760" t="str">
            <v>Recursos</v>
          </cell>
          <cell r="G760">
            <v>32</v>
          </cell>
          <cell r="H760">
            <v>31</v>
          </cell>
          <cell r="I760" t="str">
            <v>JPT</v>
          </cell>
          <cell r="J760">
            <v>19464.367260256899</v>
          </cell>
          <cell r="K760">
            <v>13</v>
          </cell>
          <cell r="L760" t="str">
            <v>2001</v>
          </cell>
          <cell r="M760" t="str">
            <v>Vidrio y Otros Minerales</v>
          </cell>
          <cell r="N760" t="str">
            <v>Producción Sect. Institucionales</v>
          </cell>
          <cell r="O760" t="str">
            <v>Producción bruta</v>
          </cell>
          <cell r="P760" t="str">
            <v>Hogares</v>
          </cell>
          <cell r="Q760" t="str">
            <v>4</v>
          </cell>
          <cell r="R760" t="str">
            <v>Industria Manufacturera</v>
          </cell>
        </row>
        <row r="761">
          <cell r="A761" t="str">
            <v>CEI_a01</v>
          </cell>
          <cell r="B761" t="str">
            <v>Microe_</v>
          </cell>
          <cell r="C761">
            <v>511</v>
          </cell>
          <cell r="D761">
            <v>12</v>
          </cell>
          <cell r="E761">
            <v>11</v>
          </cell>
          <cell r="F761" t="str">
            <v>Recursos</v>
          </cell>
          <cell r="G761">
            <v>32</v>
          </cell>
          <cell r="H761">
            <v>31</v>
          </cell>
          <cell r="I761" t="str">
            <v>JPT</v>
          </cell>
          <cell r="J761">
            <v>95287.560616934396</v>
          </cell>
          <cell r="K761">
            <v>14</v>
          </cell>
          <cell r="L761" t="str">
            <v>2000</v>
          </cell>
          <cell r="M761" t="str">
            <v>Otras Manufactureras</v>
          </cell>
          <cell r="N761" t="str">
            <v>Producción Sect. Institucionales</v>
          </cell>
          <cell r="O761" t="str">
            <v>Producción bruta</v>
          </cell>
          <cell r="P761" t="str">
            <v>Hogares</v>
          </cell>
          <cell r="Q761" t="str">
            <v>4</v>
          </cell>
          <cell r="R761" t="str">
            <v>Industria Manufacturera</v>
          </cell>
        </row>
        <row r="762">
          <cell r="A762" t="str">
            <v>CEI_a01</v>
          </cell>
          <cell r="B762" t="str">
            <v>Microe_</v>
          </cell>
          <cell r="C762">
            <v>511</v>
          </cell>
          <cell r="D762">
            <v>12</v>
          </cell>
          <cell r="E762">
            <v>11</v>
          </cell>
          <cell r="F762" t="str">
            <v>Recursos</v>
          </cell>
          <cell r="G762">
            <v>32</v>
          </cell>
          <cell r="H762">
            <v>31</v>
          </cell>
          <cell r="I762" t="str">
            <v>JPT</v>
          </cell>
          <cell r="J762">
            <v>95411.683904624006</v>
          </cell>
          <cell r="K762">
            <v>14</v>
          </cell>
          <cell r="L762" t="str">
            <v>2001</v>
          </cell>
          <cell r="M762" t="str">
            <v>Otras Manufactureras</v>
          </cell>
          <cell r="N762" t="str">
            <v>Producción Sect. Institucionales</v>
          </cell>
          <cell r="O762" t="str">
            <v>Producción bruta</v>
          </cell>
          <cell r="P762" t="str">
            <v>Hogares</v>
          </cell>
          <cell r="Q762" t="str">
            <v>4</v>
          </cell>
          <cell r="R762" t="str">
            <v>Industria Manufacturera</v>
          </cell>
        </row>
        <row r="763">
          <cell r="A763" t="str">
            <v>CEI_a01</v>
          </cell>
          <cell r="B763" t="str">
            <v>Microe_</v>
          </cell>
          <cell r="C763">
            <v>511</v>
          </cell>
          <cell r="D763">
            <v>12</v>
          </cell>
          <cell r="E763">
            <v>11</v>
          </cell>
          <cell r="F763" t="str">
            <v>Recursos</v>
          </cell>
          <cell r="G763">
            <v>32</v>
          </cell>
          <cell r="H763">
            <v>31</v>
          </cell>
          <cell r="I763" t="str">
            <v>JPT</v>
          </cell>
          <cell r="J763">
            <v>661694.72390015901</v>
          </cell>
          <cell r="K763">
            <v>16</v>
          </cell>
          <cell r="L763" t="str">
            <v>2000</v>
          </cell>
          <cell r="M763" t="str">
            <v>Construcción</v>
          </cell>
          <cell r="N763" t="str">
            <v>Producción Sect. Institucionales</v>
          </cell>
          <cell r="O763" t="str">
            <v>Producción bruta</v>
          </cell>
          <cell r="P763" t="str">
            <v>Hogares</v>
          </cell>
          <cell r="Q763" t="str">
            <v>6</v>
          </cell>
          <cell r="R763" t="str">
            <v>Construcción</v>
          </cell>
        </row>
        <row r="764">
          <cell r="A764" t="str">
            <v>CEI_a01</v>
          </cell>
          <cell r="B764" t="str">
            <v>Microe_</v>
          </cell>
          <cell r="C764">
            <v>511</v>
          </cell>
          <cell r="D764">
            <v>12</v>
          </cell>
          <cell r="E764">
            <v>11</v>
          </cell>
          <cell r="F764" t="str">
            <v>Recursos</v>
          </cell>
          <cell r="G764">
            <v>32</v>
          </cell>
          <cell r="H764">
            <v>31</v>
          </cell>
          <cell r="I764" t="str">
            <v>JPT</v>
          </cell>
          <cell r="J764">
            <v>670684.24579128099</v>
          </cell>
          <cell r="K764">
            <v>16</v>
          </cell>
          <cell r="L764" t="str">
            <v>2001</v>
          </cell>
          <cell r="M764" t="str">
            <v>Construcción</v>
          </cell>
          <cell r="N764" t="str">
            <v>Producción Sect. Institucionales</v>
          </cell>
          <cell r="O764" t="str">
            <v>Producción bruta</v>
          </cell>
          <cell r="P764" t="str">
            <v>Hogares</v>
          </cell>
          <cell r="Q764" t="str">
            <v>6</v>
          </cell>
          <cell r="R764" t="str">
            <v>Construcción</v>
          </cell>
        </row>
        <row r="765">
          <cell r="A765" t="str">
            <v>CEI_a01</v>
          </cell>
          <cell r="B765" t="str">
            <v>Microe_</v>
          </cell>
          <cell r="C765">
            <v>511</v>
          </cell>
          <cell r="D765">
            <v>12</v>
          </cell>
          <cell r="E765">
            <v>11</v>
          </cell>
          <cell r="F765" t="str">
            <v>Recursos</v>
          </cell>
          <cell r="G765">
            <v>32</v>
          </cell>
          <cell r="H765">
            <v>31</v>
          </cell>
          <cell r="I765" t="str">
            <v>JPT</v>
          </cell>
          <cell r="J765">
            <v>499306.08479266398</v>
          </cell>
          <cell r="K765">
            <v>17</v>
          </cell>
          <cell r="L765" t="str">
            <v>2000</v>
          </cell>
          <cell r="M765" t="str">
            <v>Comercio</v>
          </cell>
          <cell r="N765" t="str">
            <v>Producción Sect. Institucionales</v>
          </cell>
          <cell r="O765" t="str">
            <v>Producción bruta</v>
          </cell>
          <cell r="P765" t="str">
            <v>Hogares</v>
          </cell>
          <cell r="Q765" t="str">
            <v>7</v>
          </cell>
          <cell r="R765" t="str">
            <v>Comercio, Hoteles y Restaurantes</v>
          </cell>
        </row>
        <row r="766">
          <cell r="A766" t="str">
            <v>CEI_a01</v>
          </cell>
          <cell r="B766" t="str">
            <v>Microe_</v>
          </cell>
          <cell r="C766">
            <v>511</v>
          </cell>
          <cell r="D766">
            <v>12</v>
          </cell>
          <cell r="E766">
            <v>11</v>
          </cell>
          <cell r="F766" t="str">
            <v>Recursos</v>
          </cell>
          <cell r="G766">
            <v>32</v>
          </cell>
          <cell r="H766">
            <v>31</v>
          </cell>
          <cell r="I766" t="str">
            <v>JPT</v>
          </cell>
          <cell r="J766">
            <v>493820.16328720702</v>
          </cell>
          <cell r="K766">
            <v>17</v>
          </cell>
          <cell r="L766" t="str">
            <v>2001</v>
          </cell>
          <cell r="M766" t="str">
            <v>Comercio</v>
          </cell>
          <cell r="N766" t="str">
            <v>Producción Sect. Institucionales</v>
          </cell>
          <cell r="O766" t="str">
            <v>Producción bruta</v>
          </cell>
          <cell r="P766" t="str">
            <v>Hogares</v>
          </cell>
          <cell r="Q766" t="str">
            <v>7</v>
          </cell>
          <cell r="R766" t="str">
            <v>Comercio, Hoteles y Restaurantes</v>
          </cell>
        </row>
        <row r="767">
          <cell r="A767" t="str">
            <v>CEI_a01</v>
          </cell>
          <cell r="B767" t="str">
            <v>Microe_</v>
          </cell>
          <cell r="C767">
            <v>511</v>
          </cell>
          <cell r="D767">
            <v>12</v>
          </cell>
          <cell r="E767">
            <v>11</v>
          </cell>
          <cell r="F767" t="str">
            <v>Recursos</v>
          </cell>
          <cell r="G767">
            <v>32</v>
          </cell>
          <cell r="H767">
            <v>31</v>
          </cell>
          <cell r="I767" t="str">
            <v>JPT</v>
          </cell>
          <cell r="J767">
            <v>159731.23996840999</v>
          </cell>
          <cell r="K767">
            <v>18</v>
          </cell>
          <cell r="L767" t="str">
            <v>2000</v>
          </cell>
          <cell r="M767" t="str">
            <v>Hoteles y Restaurantes</v>
          </cell>
          <cell r="N767" t="str">
            <v>Producción Sect. Institucionales</v>
          </cell>
          <cell r="O767" t="str">
            <v>Producción bruta</v>
          </cell>
          <cell r="P767" t="str">
            <v>Hogares</v>
          </cell>
          <cell r="Q767" t="str">
            <v>7</v>
          </cell>
          <cell r="R767" t="str">
            <v>Comercio, Hoteles y Restaurantes</v>
          </cell>
        </row>
        <row r="768">
          <cell r="A768" t="str">
            <v>CEI_a01</v>
          </cell>
          <cell r="B768" t="str">
            <v>Microe_</v>
          </cell>
          <cell r="C768">
            <v>511</v>
          </cell>
          <cell r="D768">
            <v>12</v>
          </cell>
          <cell r="E768">
            <v>11</v>
          </cell>
          <cell r="F768" t="str">
            <v>Recursos</v>
          </cell>
          <cell r="G768">
            <v>32</v>
          </cell>
          <cell r="H768">
            <v>31</v>
          </cell>
          <cell r="I768" t="str">
            <v>JPT</v>
          </cell>
          <cell r="J768">
            <v>152309.08619324799</v>
          </cell>
          <cell r="K768">
            <v>18</v>
          </cell>
          <cell r="L768" t="str">
            <v>2001</v>
          </cell>
          <cell r="M768" t="str">
            <v>Hoteles y Restaurantes</v>
          </cell>
          <cell r="N768" t="str">
            <v>Producción Sect. Institucionales</v>
          </cell>
          <cell r="O768" t="str">
            <v>Producción bruta</v>
          </cell>
          <cell r="P768" t="str">
            <v>Hogares</v>
          </cell>
          <cell r="Q768" t="str">
            <v>7</v>
          </cell>
          <cell r="R768" t="str">
            <v>Comercio, Hoteles y Restaurantes</v>
          </cell>
        </row>
        <row r="769">
          <cell r="A769" t="str">
            <v>CEI_a01</v>
          </cell>
          <cell r="B769" t="str">
            <v>Microe_</v>
          </cell>
          <cell r="C769">
            <v>511</v>
          </cell>
          <cell r="D769">
            <v>12</v>
          </cell>
          <cell r="E769">
            <v>11</v>
          </cell>
          <cell r="F769" t="str">
            <v>Recursos</v>
          </cell>
          <cell r="G769">
            <v>32</v>
          </cell>
          <cell r="H769">
            <v>31</v>
          </cell>
          <cell r="I769" t="str">
            <v>JPT</v>
          </cell>
          <cell r="J769">
            <v>928880.44094588095</v>
          </cell>
          <cell r="K769">
            <v>19</v>
          </cell>
          <cell r="L769" t="str">
            <v>2000</v>
          </cell>
          <cell r="M769" t="str">
            <v>Transportes</v>
          </cell>
          <cell r="N769" t="str">
            <v>Producción Sect. Institucionales</v>
          </cell>
          <cell r="O769" t="str">
            <v>Producción bruta</v>
          </cell>
          <cell r="P769" t="str">
            <v>Hogares</v>
          </cell>
          <cell r="Q769" t="str">
            <v>8</v>
          </cell>
          <cell r="R769" t="str">
            <v>Transporte y Comunicaciones</v>
          </cell>
        </row>
        <row r="770">
          <cell r="A770" t="str">
            <v>CEI_a01</v>
          </cell>
          <cell r="B770" t="str">
            <v>Microe_</v>
          </cell>
          <cell r="C770">
            <v>511</v>
          </cell>
          <cell r="D770">
            <v>12</v>
          </cell>
          <cell r="E770">
            <v>11</v>
          </cell>
          <cell r="F770" t="str">
            <v>Recursos</v>
          </cell>
          <cell r="G770">
            <v>32</v>
          </cell>
          <cell r="H770">
            <v>31</v>
          </cell>
          <cell r="I770" t="str">
            <v>JPT</v>
          </cell>
          <cell r="J770">
            <v>966730.94076180796</v>
          </cell>
          <cell r="K770">
            <v>19</v>
          </cell>
          <cell r="L770" t="str">
            <v>2001</v>
          </cell>
          <cell r="M770" t="str">
            <v>Transportes</v>
          </cell>
          <cell r="N770" t="str">
            <v>Producción Sect. Institucionales</v>
          </cell>
          <cell r="O770" t="str">
            <v>Producción bruta</v>
          </cell>
          <cell r="P770" t="str">
            <v>Hogares</v>
          </cell>
          <cell r="Q770" t="str">
            <v>8</v>
          </cell>
          <cell r="R770" t="str">
            <v>Transporte y Comunicaciones</v>
          </cell>
        </row>
        <row r="771">
          <cell r="A771" t="str">
            <v>CEI_a01</v>
          </cell>
          <cell r="B771" t="str">
            <v>Microe_</v>
          </cell>
          <cell r="C771">
            <v>511</v>
          </cell>
          <cell r="D771">
            <v>12</v>
          </cell>
          <cell r="E771">
            <v>11</v>
          </cell>
          <cell r="F771" t="str">
            <v>Recursos</v>
          </cell>
          <cell r="G771">
            <v>32</v>
          </cell>
          <cell r="H771">
            <v>31</v>
          </cell>
          <cell r="I771" t="str">
            <v>JPT</v>
          </cell>
          <cell r="J771">
            <v>8695.5968452281304</v>
          </cell>
          <cell r="K771">
            <v>20</v>
          </cell>
          <cell r="L771" t="str">
            <v>2000</v>
          </cell>
          <cell r="M771" t="str">
            <v>Comunicaciones</v>
          </cell>
          <cell r="N771" t="str">
            <v>Producción Sect. Institucionales</v>
          </cell>
          <cell r="O771" t="str">
            <v>Producción bruta</v>
          </cell>
          <cell r="P771" t="str">
            <v>Hogares</v>
          </cell>
          <cell r="Q771" t="str">
            <v>8</v>
          </cell>
          <cell r="R771" t="str">
            <v>Transporte y Comunicaciones</v>
          </cell>
        </row>
        <row r="772">
          <cell r="A772" t="str">
            <v>CEI_a01</v>
          </cell>
          <cell r="B772" t="str">
            <v>Microe_</v>
          </cell>
          <cell r="C772">
            <v>511</v>
          </cell>
          <cell r="D772">
            <v>12</v>
          </cell>
          <cell r="E772">
            <v>11</v>
          </cell>
          <cell r="F772" t="str">
            <v>Recursos</v>
          </cell>
          <cell r="G772">
            <v>32</v>
          </cell>
          <cell r="H772">
            <v>31</v>
          </cell>
          <cell r="I772" t="str">
            <v>JPT</v>
          </cell>
          <cell r="J772">
            <v>9236.2777427718902</v>
          </cell>
          <cell r="K772">
            <v>20</v>
          </cell>
          <cell r="L772" t="str">
            <v>2001</v>
          </cell>
          <cell r="M772" t="str">
            <v>Comunicaciones</v>
          </cell>
          <cell r="N772" t="str">
            <v>Producción Sect. Institucionales</v>
          </cell>
          <cell r="O772" t="str">
            <v>Producción bruta</v>
          </cell>
          <cell r="P772" t="str">
            <v>Hogares</v>
          </cell>
          <cell r="Q772" t="str">
            <v>8</v>
          </cell>
          <cell r="R772" t="str">
            <v>Transporte y Comunicaciones</v>
          </cell>
        </row>
        <row r="773">
          <cell r="A773" t="str">
            <v>CEI_a01</v>
          </cell>
          <cell r="B773" t="str">
            <v>Microe_</v>
          </cell>
          <cell r="C773">
            <v>511</v>
          </cell>
          <cell r="D773">
            <v>12</v>
          </cell>
          <cell r="E773">
            <v>11</v>
          </cell>
          <cell r="F773" t="str">
            <v>Recursos</v>
          </cell>
          <cell r="G773">
            <v>32</v>
          </cell>
          <cell r="H773">
            <v>31</v>
          </cell>
          <cell r="I773" t="str">
            <v>JPT</v>
          </cell>
          <cell r="J773">
            <v>19450.5403699245</v>
          </cell>
          <cell r="K773">
            <v>23</v>
          </cell>
          <cell r="L773" t="str">
            <v>2000</v>
          </cell>
          <cell r="M773" t="str">
            <v>Actividades inmobiliarias</v>
          </cell>
          <cell r="N773" t="str">
            <v>Producción Sect. Institucionales</v>
          </cell>
          <cell r="O773" t="str">
            <v>Producción bruta</v>
          </cell>
          <cell r="P773" t="str">
            <v>Hogares</v>
          </cell>
          <cell r="Q773" t="str">
            <v>9</v>
          </cell>
          <cell r="R773" t="str">
            <v>Servicios Financieros y Empresariales</v>
          </cell>
        </row>
        <row r="774">
          <cell r="A774" t="str">
            <v>CEI_a01</v>
          </cell>
          <cell r="B774" t="str">
            <v>Microe_</v>
          </cell>
          <cell r="C774">
            <v>511</v>
          </cell>
          <cell r="D774">
            <v>12</v>
          </cell>
          <cell r="E774">
            <v>11</v>
          </cell>
          <cell r="F774" t="str">
            <v>Recursos</v>
          </cell>
          <cell r="G774">
            <v>32</v>
          </cell>
          <cell r="H774">
            <v>31</v>
          </cell>
          <cell r="I774" t="str">
            <v>JPT</v>
          </cell>
          <cell r="J774">
            <v>19096.997752822099</v>
          </cell>
          <cell r="K774">
            <v>23</v>
          </cell>
          <cell r="L774" t="str">
            <v>2001</v>
          </cell>
          <cell r="M774" t="str">
            <v>Actividades inmobiliarias</v>
          </cell>
          <cell r="N774" t="str">
            <v>Producción Sect. Institucionales</v>
          </cell>
          <cell r="O774" t="str">
            <v>Producción bruta</v>
          </cell>
          <cell r="P774" t="str">
            <v>Hogares</v>
          </cell>
          <cell r="Q774" t="str">
            <v>9</v>
          </cell>
          <cell r="R774" t="str">
            <v>Servicios Financieros y Empresariales</v>
          </cell>
        </row>
        <row r="775">
          <cell r="A775" t="str">
            <v>CEI_a01</v>
          </cell>
          <cell r="B775" t="str">
            <v>Microe_</v>
          </cell>
          <cell r="C775">
            <v>511</v>
          </cell>
          <cell r="D775">
            <v>12</v>
          </cell>
          <cell r="E775">
            <v>11</v>
          </cell>
          <cell r="F775" t="str">
            <v>Recursos</v>
          </cell>
          <cell r="G775">
            <v>32</v>
          </cell>
          <cell r="H775">
            <v>31</v>
          </cell>
          <cell r="I775" t="str">
            <v>JPT</v>
          </cell>
          <cell r="J775">
            <v>815048.7398632</v>
          </cell>
          <cell r="K775">
            <v>24</v>
          </cell>
          <cell r="L775" t="str">
            <v>2000</v>
          </cell>
          <cell r="M775" t="str">
            <v>Activ. de Ss. Empresariales</v>
          </cell>
          <cell r="N775" t="str">
            <v>Producción Sect. Institucionales</v>
          </cell>
          <cell r="O775" t="str">
            <v>Producción bruta</v>
          </cell>
          <cell r="P775" t="str">
            <v>Hogares</v>
          </cell>
          <cell r="Q775" t="str">
            <v>9</v>
          </cell>
          <cell r="R775" t="str">
            <v>Servicios Financieros y Empresariales</v>
          </cell>
        </row>
        <row r="776">
          <cell r="A776" t="str">
            <v>CEI_a01</v>
          </cell>
          <cell r="B776" t="str">
            <v>Microe_</v>
          </cell>
          <cell r="C776">
            <v>511</v>
          </cell>
          <cell r="D776">
            <v>12</v>
          </cell>
          <cell r="E776">
            <v>11</v>
          </cell>
          <cell r="F776" t="str">
            <v>Recursos</v>
          </cell>
          <cell r="G776">
            <v>32</v>
          </cell>
          <cell r="H776">
            <v>31</v>
          </cell>
          <cell r="I776" t="str">
            <v>JPT</v>
          </cell>
          <cell r="J776">
            <v>841447.89300729998</v>
          </cell>
          <cell r="K776">
            <v>24</v>
          </cell>
          <cell r="L776" t="str">
            <v>2001</v>
          </cell>
          <cell r="M776" t="str">
            <v>Activ. de Ss. Empresariales</v>
          </cell>
          <cell r="N776" t="str">
            <v>Producción Sect. Institucionales</v>
          </cell>
          <cell r="O776" t="str">
            <v>Producción bruta</v>
          </cell>
          <cell r="P776" t="str">
            <v>Hogares</v>
          </cell>
          <cell r="Q776" t="str">
            <v>9</v>
          </cell>
          <cell r="R776" t="str">
            <v>Servicios Financieros y Empresariales</v>
          </cell>
        </row>
        <row r="777">
          <cell r="A777" t="str">
            <v>CEI_a01</v>
          </cell>
          <cell r="B777" t="str">
            <v>Microe_</v>
          </cell>
          <cell r="C777">
            <v>511</v>
          </cell>
          <cell r="D777">
            <v>12</v>
          </cell>
          <cell r="E777">
            <v>11</v>
          </cell>
          <cell r="F777" t="str">
            <v>Recursos</v>
          </cell>
          <cell r="G777">
            <v>32</v>
          </cell>
          <cell r="H777">
            <v>31</v>
          </cell>
          <cell r="I777" t="str">
            <v>JPT</v>
          </cell>
          <cell r="J777">
            <v>14981.799504088</v>
          </cell>
          <cell r="K777">
            <v>28</v>
          </cell>
          <cell r="L777" t="str">
            <v>2000</v>
          </cell>
          <cell r="M777" t="str">
            <v>Educación privada</v>
          </cell>
          <cell r="N777" t="str">
            <v>Producción Sect. Institucionales</v>
          </cell>
          <cell r="O777" t="str">
            <v>Producción bruta</v>
          </cell>
          <cell r="P777" t="str">
            <v>Hogares</v>
          </cell>
          <cell r="Q777" t="str">
            <v>11</v>
          </cell>
          <cell r="R777" t="str">
            <v>Servicios Sociales y Personales</v>
          </cell>
        </row>
        <row r="778">
          <cell r="A778" t="str">
            <v>CEI_a01</v>
          </cell>
          <cell r="B778" t="str">
            <v>Microe_</v>
          </cell>
          <cell r="C778">
            <v>511</v>
          </cell>
          <cell r="D778">
            <v>12</v>
          </cell>
          <cell r="E778">
            <v>11</v>
          </cell>
          <cell r="F778" t="str">
            <v>Recursos</v>
          </cell>
          <cell r="G778">
            <v>32</v>
          </cell>
          <cell r="H778">
            <v>31</v>
          </cell>
          <cell r="I778" t="str">
            <v>JPT</v>
          </cell>
          <cell r="J778">
            <v>13601.1830867798</v>
          </cell>
          <cell r="K778">
            <v>28</v>
          </cell>
          <cell r="L778" t="str">
            <v>2001</v>
          </cell>
          <cell r="M778" t="str">
            <v>Educación privada</v>
          </cell>
          <cell r="N778" t="str">
            <v>Producción Sect. Institucionales</v>
          </cell>
          <cell r="O778" t="str">
            <v>Producción bruta</v>
          </cell>
          <cell r="P778" t="str">
            <v>Hogares</v>
          </cell>
          <cell r="Q778" t="str">
            <v>11</v>
          </cell>
          <cell r="R778" t="str">
            <v>Servicios Sociales y Personales</v>
          </cell>
        </row>
        <row r="779">
          <cell r="A779" t="str">
            <v>CEI_a01</v>
          </cell>
          <cell r="B779" t="str">
            <v>Microe_</v>
          </cell>
          <cell r="C779">
            <v>511</v>
          </cell>
          <cell r="D779">
            <v>12</v>
          </cell>
          <cell r="E779">
            <v>11</v>
          </cell>
          <cell r="F779" t="str">
            <v>Recursos</v>
          </cell>
          <cell r="G779">
            <v>32</v>
          </cell>
          <cell r="H779">
            <v>31</v>
          </cell>
          <cell r="I779" t="str">
            <v>JPT</v>
          </cell>
          <cell r="J779">
            <v>718956.06559399201</v>
          </cell>
          <cell r="K779">
            <v>30</v>
          </cell>
          <cell r="L779" t="str">
            <v>2000</v>
          </cell>
          <cell r="M779" t="str">
            <v>Salud privada</v>
          </cell>
          <cell r="N779" t="str">
            <v>Producción Sect. Institucionales</v>
          </cell>
          <cell r="O779" t="str">
            <v>Producción bruta</v>
          </cell>
          <cell r="P779" t="str">
            <v>Hogares</v>
          </cell>
          <cell r="Q779" t="str">
            <v>11</v>
          </cell>
          <cell r="R779" t="str">
            <v>Servicios Sociales y Personales</v>
          </cell>
        </row>
        <row r="780">
          <cell r="A780" t="str">
            <v>CEI_a01</v>
          </cell>
          <cell r="B780" t="str">
            <v>Microe_</v>
          </cell>
          <cell r="C780">
            <v>511</v>
          </cell>
          <cell r="D780">
            <v>12</v>
          </cell>
          <cell r="E780">
            <v>11</v>
          </cell>
          <cell r="F780" t="str">
            <v>Recursos</v>
          </cell>
          <cell r="G780">
            <v>32</v>
          </cell>
          <cell r="H780">
            <v>31</v>
          </cell>
          <cell r="I780" t="str">
            <v>JPT</v>
          </cell>
          <cell r="J780">
            <v>774674.64589247305</v>
          </cell>
          <cell r="K780">
            <v>30</v>
          </cell>
          <cell r="L780" t="str">
            <v>2001</v>
          </cell>
          <cell r="M780" t="str">
            <v>Salud privada</v>
          </cell>
          <cell r="N780" t="str">
            <v>Producción Sect. Institucionales</v>
          </cell>
          <cell r="O780" t="str">
            <v>Producción bruta</v>
          </cell>
          <cell r="P780" t="str">
            <v>Hogares</v>
          </cell>
          <cell r="Q780" t="str">
            <v>11</v>
          </cell>
          <cell r="R780" t="str">
            <v>Servicios Sociales y Personales</v>
          </cell>
        </row>
        <row r="781">
          <cell r="A781" t="str">
            <v>CEI_a01</v>
          </cell>
          <cell r="B781" t="str">
            <v>Microe_</v>
          </cell>
          <cell r="C781">
            <v>511</v>
          </cell>
          <cell r="D781">
            <v>12</v>
          </cell>
          <cell r="E781">
            <v>11</v>
          </cell>
          <cell r="F781" t="str">
            <v>Recursos</v>
          </cell>
          <cell r="G781">
            <v>32</v>
          </cell>
          <cell r="H781">
            <v>31</v>
          </cell>
          <cell r="I781" t="str">
            <v>JPT</v>
          </cell>
          <cell r="J781">
            <v>286736.60295523499</v>
          </cell>
          <cell r="K781">
            <v>31</v>
          </cell>
          <cell r="L781" t="str">
            <v>2000</v>
          </cell>
          <cell r="M781" t="str">
            <v>Esparcimiento y Ss. Diversos</v>
          </cell>
          <cell r="N781" t="str">
            <v>Producción Sect. Institucionales</v>
          </cell>
          <cell r="O781" t="str">
            <v>Producción bruta</v>
          </cell>
          <cell r="P781" t="str">
            <v>Hogares</v>
          </cell>
          <cell r="Q781" t="str">
            <v>11</v>
          </cell>
          <cell r="R781" t="str">
            <v>Servicios Sociales y Personales</v>
          </cell>
        </row>
        <row r="782">
          <cell r="A782" t="str">
            <v>CEI_a01</v>
          </cell>
          <cell r="B782" t="str">
            <v>Microe_</v>
          </cell>
          <cell r="C782">
            <v>511</v>
          </cell>
          <cell r="D782">
            <v>12</v>
          </cell>
          <cell r="E782">
            <v>11</v>
          </cell>
          <cell r="F782" t="str">
            <v>Recursos</v>
          </cell>
          <cell r="G782">
            <v>32</v>
          </cell>
          <cell r="H782">
            <v>31</v>
          </cell>
          <cell r="I782" t="str">
            <v>JPT</v>
          </cell>
          <cell r="J782">
            <v>296165.27580481803</v>
          </cell>
          <cell r="K782">
            <v>31</v>
          </cell>
          <cell r="L782" t="str">
            <v>2001</v>
          </cell>
          <cell r="M782" t="str">
            <v>Esparcimiento y Ss. Diversos</v>
          </cell>
          <cell r="N782" t="str">
            <v>Producción Sect. Institucionales</v>
          </cell>
          <cell r="O782" t="str">
            <v>Producción bruta</v>
          </cell>
          <cell r="P782" t="str">
            <v>Hogares</v>
          </cell>
          <cell r="Q782" t="str">
            <v>11</v>
          </cell>
          <cell r="R782" t="str">
            <v>Servicios Sociales y Personales</v>
          </cell>
        </row>
        <row r="783">
          <cell r="A783" t="str">
            <v>CEI_a01</v>
          </cell>
          <cell r="B783" t="str">
            <v>Microe_</v>
          </cell>
          <cell r="C783">
            <v>511</v>
          </cell>
          <cell r="D783">
            <v>12</v>
          </cell>
          <cell r="E783">
            <v>21</v>
          </cell>
          <cell r="F783" t="str">
            <v>Empleos</v>
          </cell>
          <cell r="G783">
            <v>6111</v>
          </cell>
          <cell r="H783">
            <v>31</v>
          </cell>
          <cell r="I783" t="str">
            <v>JPT</v>
          </cell>
          <cell r="J783">
            <v>454412.09391177702</v>
          </cell>
          <cell r="K783">
            <v>1</v>
          </cell>
          <cell r="L783" t="str">
            <v>2000</v>
          </cell>
          <cell r="M783" t="str">
            <v>Agropecuario Silvícola</v>
          </cell>
          <cell r="N783" t="str">
            <v>Producción Sect. Institucionales</v>
          </cell>
          <cell r="O783" t="str">
            <v>Consumo intermedio</v>
          </cell>
          <cell r="P783" t="str">
            <v>Hogares</v>
          </cell>
          <cell r="Q783" t="str">
            <v>1</v>
          </cell>
          <cell r="R783" t="str">
            <v>Agropecuario Silvícola</v>
          </cell>
        </row>
        <row r="784">
          <cell r="A784" t="str">
            <v>CEI_a01</v>
          </cell>
          <cell r="B784" t="str">
            <v>Microe_</v>
          </cell>
          <cell r="C784">
            <v>511</v>
          </cell>
          <cell r="D784">
            <v>12</v>
          </cell>
          <cell r="E784">
            <v>21</v>
          </cell>
          <cell r="F784" t="str">
            <v>Empleos</v>
          </cell>
          <cell r="G784">
            <v>6111</v>
          </cell>
          <cell r="H784">
            <v>31</v>
          </cell>
          <cell r="I784" t="str">
            <v>JPT</v>
          </cell>
          <cell r="J784">
            <v>472259.949542079</v>
          </cell>
          <cell r="K784">
            <v>1</v>
          </cell>
          <cell r="L784" t="str">
            <v>2001</v>
          </cell>
          <cell r="M784" t="str">
            <v>Agropecuario Silvícola</v>
          </cell>
          <cell r="N784" t="str">
            <v>Producción Sect. Institucionales</v>
          </cell>
          <cell r="O784" t="str">
            <v>Consumo intermedio</v>
          </cell>
          <cell r="P784" t="str">
            <v>Hogares</v>
          </cell>
          <cell r="Q784" t="str">
            <v>1</v>
          </cell>
          <cell r="R784" t="str">
            <v>Agropecuario Silvícola</v>
          </cell>
        </row>
        <row r="785">
          <cell r="A785" t="str">
            <v>CEI_a01</v>
          </cell>
          <cell r="B785" t="str">
            <v>Microe_</v>
          </cell>
          <cell r="C785">
            <v>511</v>
          </cell>
          <cell r="D785">
            <v>12</v>
          </cell>
          <cell r="E785">
            <v>21</v>
          </cell>
          <cell r="F785" t="str">
            <v>Empleos</v>
          </cell>
          <cell r="G785">
            <v>6111</v>
          </cell>
          <cell r="H785">
            <v>31</v>
          </cell>
          <cell r="I785" t="str">
            <v>JPT</v>
          </cell>
          <cell r="J785">
            <v>51235.796391187803</v>
          </cell>
          <cell r="K785">
            <v>2</v>
          </cell>
          <cell r="L785" t="str">
            <v>2000</v>
          </cell>
          <cell r="M785" t="str">
            <v>Pesca Extractiva</v>
          </cell>
          <cell r="N785" t="str">
            <v>Producción Sect. Institucionales</v>
          </cell>
          <cell r="O785" t="str">
            <v>Consumo intermedio</v>
          </cell>
          <cell r="P785" t="str">
            <v>Hogares</v>
          </cell>
          <cell r="Q785" t="str">
            <v>2</v>
          </cell>
          <cell r="R785" t="str">
            <v>Pesca Extractiva</v>
          </cell>
        </row>
        <row r="786">
          <cell r="A786" t="str">
            <v>CEI_a01</v>
          </cell>
          <cell r="B786" t="str">
            <v>Microe_</v>
          </cell>
          <cell r="C786">
            <v>511</v>
          </cell>
          <cell r="D786">
            <v>12</v>
          </cell>
          <cell r="E786">
            <v>21</v>
          </cell>
          <cell r="F786" t="str">
            <v>Empleos</v>
          </cell>
          <cell r="G786">
            <v>6111</v>
          </cell>
          <cell r="H786">
            <v>31</v>
          </cell>
          <cell r="I786" t="str">
            <v>JPT</v>
          </cell>
          <cell r="J786">
            <v>51989.377567942</v>
          </cell>
          <cell r="K786">
            <v>2</v>
          </cell>
          <cell r="L786" t="str">
            <v>2001</v>
          </cell>
          <cell r="M786" t="str">
            <v>Pesca Extractiva</v>
          </cell>
          <cell r="N786" t="str">
            <v>Producción Sect. Institucionales</v>
          </cell>
          <cell r="O786" t="str">
            <v>Consumo intermedio</v>
          </cell>
          <cell r="P786" t="str">
            <v>Hogares</v>
          </cell>
          <cell r="Q786" t="str">
            <v>2</v>
          </cell>
          <cell r="R786" t="str">
            <v>Pesca Extractiva</v>
          </cell>
        </row>
        <row r="787">
          <cell r="A787" t="str">
            <v>CEI_a01</v>
          </cell>
          <cell r="B787" t="str">
            <v>Microe_</v>
          </cell>
          <cell r="C787">
            <v>511</v>
          </cell>
          <cell r="D787">
            <v>12</v>
          </cell>
          <cell r="E787">
            <v>21</v>
          </cell>
          <cell r="F787" t="str">
            <v>Empleos</v>
          </cell>
          <cell r="G787">
            <v>6111</v>
          </cell>
          <cell r="H787">
            <v>31</v>
          </cell>
          <cell r="I787" t="str">
            <v>JPT</v>
          </cell>
          <cell r="J787">
            <v>10000.530179349</v>
          </cell>
          <cell r="K787">
            <v>4</v>
          </cell>
          <cell r="L787" t="str">
            <v>2000</v>
          </cell>
          <cell r="M787" t="str">
            <v>Minería del Cobre</v>
          </cell>
          <cell r="N787" t="str">
            <v>Producción Sect. Institucionales</v>
          </cell>
          <cell r="O787" t="str">
            <v>Consumo intermedio</v>
          </cell>
          <cell r="P787" t="str">
            <v>Hogares</v>
          </cell>
          <cell r="Q787" t="str">
            <v>3</v>
          </cell>
          <cell r="R787" t="str">
            <v>Minería</v>
          </cell>
        </row>
        <row r="788">
          <cell r="A788" t="str">
            <v>CEI_a01</v>
          </cell>
          <cell r="B788" t="str">
            <v>Microe_</v>
          </cell>
          <cell r="C788">
            <v>511</v>
          </cell>
          <cell r="D788">
            <v>12</v>
          </cell>
          <cell r="E788">
            <v>21</v>
          </cell>
          <cell r="F788" t="str">
            <v>Empleos</v>
          </cell>
          <cell r="G788">
            <v>6111</v>
          </cell>
          <cell r="H788">
            <v>31</v>
          </cell>
          <cell r="I788" t="str">
            <v>JPT</v>
          </cell>
          <cell r="J788">
            <v>9386.8078452272803</v>
          </cell>
          <cell r="K788">
            <v>4</v>
          </cell>
          <cell r="L788" t="str">
            <v>2001</v>
          </cell>
          <cell r="M788" t="str">
            <v>Minería del Cobre</v>
          </cell>
          <cell r="N788" t="str">
            <v>Producción Sect. Institucionales</v>
          </cell>
          <cell r="O788" t="str">
            <v>Consumo intermedio</v>
          </cell>
          <cell r="P788" t="str">
            <v>Hogares</v>
          </cell>
          <cell r="Q788" t="str">
            <v>3</v>
          </cell>
          <cell r="R788" t="str">
            <v>Minería</v>
          </cell>
        </row>
        <row r="789">
          <cell r="A789" t="str">
            <v>CEI_a01</v>
          </cell>
          <cell r="B789" t="str">
            <v>Microe_</v>
          </cell>
          <cell r="C789">
            <v>511</v>
          </cell>
          <cell r="D789">
            <v>12</v>
          </cell>
          <cell r="E789">
            <v>21</v>
          </cell>
          <cell r="F789" t="str">
            <v>Empleos</v>
          </cell>
          <cell r="G789">
            <v>6111</v>
          </cell>
          <cell r="H789">
            <v>31</v>
          </cell>
          <cell r="I789" t="str">
            <v>JPT</v>
          </cell>
          <cell r="J789">
            <v>59935.495641732901</v>
          </cell>
          <cell r="K789">
            <v>6</v>
          </cell>
          <cell r="L789" t="str">
            <v>2000</v>
          </cell>
          <cell r="M789" t="str">
            <v>Industria Alimenticia</v>
          </cell>
          <cell r="N789" t="str">
            <v>Producción Sect. Institucionales</v>
          </cell>
          <cell r="O789" t="str">
            <v>Consumo intermedio</v>
          </cell>
          <cell r="P789" t="str">
            <v>Hogares</v>
          </cell>
          <cell r="Q789" t="str">
            <v>4</v>
          </cell>
          <cell r="R789" t="str">
            <v>Industria Manufacturera</v>
          </cell>
        </row>
        <row r="790">
          <cell r="A790" t="str">
            <v>CEI_a01</v>
          </cell>
          <cell r="B790" t="str">
            <v>Microe_</v>
          </cell>
          <cell r="C790">
            <v>511</v>
          </cell>
          <cell r="D790">
            <v>12</v>
          </cell>
          <cell r="E790">
            <v>21</v>
          </cell>
          <cell r="F790" t="str">
            <v>Empleos</v>
          </cell>
          <cell r="G790">
            <v>6111</v>
          </cell>
          <cell r="H790">
            <v>31</v>
          </cell>
          <cell r="I790" t="str">
            <v>JPT</v>
          </cell>
          <cell r="J790">
            <v>58339.108004663402</v>
          </cell>
          <cell r="K790">
            <v>6</v>
          </cell>
          <cell r="L790" t="str">
            <v>2001</v>
          </cell>
          <cell r="M790" t="str">
            <v>Industria Alimenticia</v>
          </cell>
          <cell r="N790" t="str">
            <v>Producción Sect. Institucionales</v>
          </cell>
          <cell r="O790" t="str">
            <v>Consumo intermedio</v>
          </cell>
          <cell r="P790" t="str">
            <v>Hogares</v>
          </cell>
          <cell r="Q790" t="str">
            <v>4</v>
          </cell>
          <cell r="R790" t="str">
            <v>Industria Manufacturera</v>
          </cell>
        </row>
        <row r="791">
          <cell r="A791" t="str">
            <v>CEI_a01</v>
          </cell>
          <cell r="B791" t="str">
            <v>Microe_</v>
          </cell>
          <cell r="C791">
            <v>511</v>
          </cell>
          <cell r="D791">
            <v>12</v>
          </cell>
          <cell r="E791">
            <v>21</v>
          </cell>
          <cell r="F791" t="str">
            <v>Empleos</v>
          </cell>
          <cell r="G791">
            <v>6111</v>
          </cell>
          <cell r="H791">
            <v>31</v>
          </cell>
          <cell r="I791" t="str">
            <v>JPT</v>
          </cell>
          <cell r="J791">
            <v>13790.466319129901</v>
          </cell>
          <cell r="K791">
            <v>9</v>
          </cell>
          <cell r="L791" t="str">
            <v>2000</v>
          </cell>
          <cell r="M791" t="str">
            <v>Textil, Cuero y Calzado</v>
          </cell>
          <cell r="N791" t="str">
            <v>Producción Sect. Institucionales</v>
          </cell>
          <cell r="O791" t="str">
            <v>Consumo intermedio</v>
          </cell>
          <cell r="P791" t="str">
            <v>Hogares</v>
          </cell>
          <cell r="Q791" t="str">
            <v>4</v>
          </cell>
          <cell r="R791" t="str">
            <v>Industria Manufacturera</v>
          </cell>
        </row>
        <row r="792">
          <cell r="A792" t="str">
            <v>CEI_a01</v>
          </cell>
          <cell r="B792" t="str">
            <v>Microe_</v>
          </cell>
          <cell r="C792">
            <v>511</v>
          </cell>
          <cell r="D792">
            <v>12</v>
          </cell>
          <cell r="E792">
            <v>21</v>
          </cell>
          <cell r="F792" t="str">
            <v>Empleos</v>
          </cell>
          <cell r="G792">
            <v>6111</v>
          </cell>
          <cell r="H792">
            <v>31</v>
          </cell>
          <cell r="I792" t="str">
            <v>JPT</v>
          </cell>
          <cell r="J792">
            <v>12474.7584897495</v>
          </cell>
          <cell r="K792">
            <v>9</v>
          </cell>
          <cell r="L792" t="str">
            <v>2001</v>
          </cell>
          <cell r="M792" t="str">
            <v>Textil, Cuero y Calzado</v>
          </cell>
          <cell r="N792" t="str">
            <v>Producción Sect. Institucionales</v>
          </cell>
          <cell r="O792" t="str">
            <v>Consumo intermedio</v>
          </cell>
          <cell r="P792" t="str">
            <v>Hogares</v>
          </cell>
          <cell r="Q792" t="str">
            <v>4</v>
          </cell>
          <cell r="R792" t="str">
            <v>Industria Manufacturera</v>
          </cell>
        </row>
        <row r="793">
          <cell r="A793" t="str">
            <v>CEI_a01</v>
          </cell>
          <cell r="B793" t="str">
            <v>Microe_</v>
          </cell>
          <cell r="C793">
            <v>511</v>
          </cell>
          <cell r="D793">
            <v>12</v>
          </cell>
          <cell r="E793">
            <v>21</v>
          </cell>
          <cell r="F793" t="str">
            <v>Empleos</v>
          </cell>
          <cell r="G793">
            <v>6111</v>
          </cell>
          <cell r="H793">
            <v>31</v>
          </cell>
          <cell r="I793" t="str">
            <v>JPT</v>
          </cell>
          <cell r="J793">
            <v>33592.109838945697</v>
          </cell>
          <cell r="K793">
            <v>10</v>
          </cell>
          <cell r="L793" t="str">
            <v>2000</v>
          </cell>
          <cell r="M793" t="str">
            <v>Madera, Papel, Imprentas y Muebles</v>
          </cell>
          <cell r="N793" t="str">
            <v>Producción Sect. Institucionales</v>
          </cell>
          <cell r="O793" t="str">
            <v>Consumo intermedio</v>
          </cell>
          <cell r="P793" t="str">
            <v>Hogares</v>
          </cell>
          <cell r="Q793" t="str">
            <v>4</v>
          </cell>
          <cell r="R793" t="str">
            <v>Industria Manufacturera</v>
          </cell>
        </row>
        <row r="794">
          <cell r="A794" t="str">
            <v>CEI_a01</v>
          </cell>
          <cell r="B794" t="str">
            <v>Microe_</v>
          </cell>
          <cell r="C794">
            <v>511</v>
          </cell>
          <cell r="D794">
            <v>12</v>
          </cell>
          <cell r="E794">
            <v>21</v>
          </cell>
          <cell r="F794" t="str">
            <v>Empleos</v>
          </cell>
          <cell r="G794">
            <v>6111</v>
          </cell>
          <cell r="H794">
            <v>31</v>
          </cell>
          <cell r="I794" t="str">
            <v>JPT</v>
          </cell>
          <cell r="J794">
            <v>33388.0146747662</v>
          </cell>
          <cell r="K794">
            <v>10</v>
          </cell>
          <cell r="L794" t="str">
            <v>2001</v>
          </cell>
          <cell r="M794" t="str">
            <v>Madera, Papel, Imprentas y Muebles</v>
          </cell>
          <cell r="N794" t="str">
            <v>Producción Sect. Institucionales</v>
          </cell>
          <cell r="O794" t="str">
            <v>Consumo intermedio</v>
          </cell>
          <cell r="P794" t="str">
            <v>Hogares</v>
          </cell>
          <cell r="Q794" t="str">
            <v>4</v>
          </cell>
          <cell r="R794" t="str">
            <v>Industria Manufacturera</v>
          </cell>
        </row>
        <row r="795">
          <cell r="A795" t="str">
            <v>CEI_a01</v>
          </cell>
          <cell r="B795" t="str">
            <v>Microe_</v>
          </cell>
          <cell r="C795">
            <v>511</v>
          </cell>
          <cell r="D795">
            <v>12</v>
          </cell>
          <cell r="E795">
            <v>21</v>
          </cell>
          <cell r="F795" t="str">
            <v>Empleos</v>
          </cell>
          <cell r="G795">
            <v>6111</v>
          </cell>
          <cell r="H795">
            <v>31</v>
          </cell>
          <cell r="I795" t="str">
            <v>JPT</v>
          </cell>
          <cell r="J795">
            <v>11714.5928184761</v>
          </cell>
          <cell r="K795">
            <v>12</v>
          </cell>
          <cell r="L795" t="str">
            <v>2000</v>
          </cell>
          <cell r="M795" t="str">
            <v>Químicos, Caucho y Plástico</v>
          </cell>
          <cell r="N795" t="str">
            <v>Producción Sect. Institucionales</v>
          </cell>
          <cell r="O795" t="str">
            <v>Consumo intermedio</v>
          </cell>
          <cell r="P795" t="str">
            <v>Hogares</v>
          </cell>
          <cell r="Q795" t="str">
            <v>4</v>
          </cell>
          <cell r="R795" t="str">
            <v>Industria Manufacturera</v>
          </cell>
        </row>
        <row r="796">
          <cell r="A796" t="str">
            <v>CEI_a01</v>
          </cell>
          <cell r="B796" t="str">
            <v>Microe_</v>
          </cell>
          <cell r="C796">
            <v>511</v>
          </cell>
          <cell r="D796">
            <v>12</v>
          </cell>
          <cell r="E796">
            <v>21</v>
          </cell>
          <cell r="F796" t="str">
            <v>Empleos</v>
          </cell>
          <cell r="G796">
            <v>6111</v>
          </cell>
          <cell r="H796">
            <v>31</v>
          </cell>
          <cell r="I796" t="str">
            <v>JPT</v>
          </cell>
          <cell r="J796">
            <v>10600.6681029139</v>
          </cell>
          <cell r="K796">
            <v>12</v>
          </cell>
          <cell r="L796" t="str">
            <v>2001</v>
          </cell>
          <cell r="M796" t="str">
            <v>Químicos, Caucho y Plástico</v>
          </cell>
          <cell r="N796" t="str">
            <v>Producción Sect. Institucionales</v>
          </cell>
          <cell r="O796" t="str">
            <v>Consumo intermedio</v>
          </cell>
          <cell r="P796" t="str">
            <v>Hogares</v>
          </cell>
          <cell r="Q796" t="str">
            <v>4</v>
          </cell>
          <cell r="R796" t="str">
            <v>Industria Manufacturera</v>
          </cell>
        </row>
        <row r="797">
          <cell r="A797" t="str">
            <v>CEI_a01</v>
          </cell>
          <cell r="B797" t="str">
            <v>Microe_</v>
          </cell>
          <cell r="C797">
            <v>511</v>
          </cell>
          <cell r="D797">
            <v>12</v>
          </cell>
          <cell r="E797">
            <v>21</v>
          </cell>
          <cell r="F797" t="str">
            <v>Empleos</v>
          </cell>
          <cell r="G797">
            <v>6111</v>
          </cell>
          <cell r="H797">
            <v>31</v>
          </cell>
          <cell r="I797" t="str">
            <v>JPT</v>
          </cell>
          <cell r="J797">
            <v>5966.9016383873204</v>
          </cell>
          <cell r="K797">
            <v>13</v>
          </cell>
          <cell r="L797" t="str">
            <v>2000</v>
          </cell>
          <cell r="M797" t="str">
            <v>Vidrio y Otros Minerales</v>
          </cell>
          <cell r="N797" t="str">
            <v>Producción Sect. Institucionales</v>
          </cell>
          <cell r="O797" t="str">
            <v>Consumo intermedio</v>
          </cell>
          <cell r="P797" t="str">
            <v>Hogares</v>
          </cell>
          <cell r="Q797" t="str">
            <v>4</v>
          </cell>
          <cell r="R797" t="str">
            <v>Industria Manufacturera</v>
          </cell>
        </row>
        <row r="798">
          <cell r="A798" t="str">
            <v>CEI_a01</v>
          </cell>
          <cell r="B798" t="str">
            <v>Microe_</v>
          </cell>
          <cell r="C798">
            <v>511</v>
          </cell>
          <cell r="D798">
            <v>12</v>
          </cell>
          <cell r="E798">
            <v>21</v>
          </cell>
          <cell r="F798" t="str">
            <v>Empleos</v>
          </cell>
          <cell r="G798">
            <v>6111</v>
          </cell>
          <cell r="H798">
            <v>31</v>
          </cell>
          <cell r="I798" t="str">
            <v>JPT</v>
          </cell>
          <cell r="J798">
            <v>6164.6061893003398</v>
          </cell>
          <cell r="K798">
            <v>13</v>
          </cell>
          <cell r="L798" t="str">
            <v>2001</v>
          </cell>
          <cell r="M798" t="str">
            <v>Vidrio y Otros Minerales</v>
          </cell>
          <cell r="N798" t="str">
            <v>Producción Sect. Institucionales</v>
          </cell>
          <cell r="O798" t="str">
            <v>Consumo intermedio</v>
          </cell>
          <cell r="P798" t="str">
            <v>Hogares</v>
          </cell>
          <cell r="Q798" t="str">
            <v>4</v>
          </cell>
          <cell r="R798" t="str">
            <v>Industria Manufacturera</v>
          </cell>
        </row>
        <row r="799">
          <cell r="A799" t="str">
            <v>CEI_a01</v>
          </cell>
          <cell r="B799" t="str">
            <v>Microe_</v>
          </cell>
          <cell r="C799">
            <v>511</v>
          </cell>
          <cell r="D799">
            <v>12</v>
          </cell>
          <cell r="E799">
            <v>21</v>
          </cell>
          <cell r="F799" t="str">
            <v>Empleos</v>
          </cell>
          <cell r="G799">
            <v>6111</v>
          </cell>
          <cell r="H799">
            <v>31</v>
          </cell>
          <cell r="I799" t="str">
            <v>JPT</v>
          </cell>
          <cell r="J799">
            <v>41907.180140153199</v>
          </cell>
          <cell r="K799">
            <v>14</v>
          </cell>
          <cell r="L799" t="str">
            <v>2000</v>
          </cell>
          <cell r="M799" t="str">
            <v>Otras Manufactureras</v>
          </cell>
          <cell r="N799" t="str">
            <v>Producción Sect. Institucionales</v>
          </cell>
          <cell r="O799" t="str">
            <v>Consumo intermedio</v>
          </cell>
          <cell r="P799" t="str">
            <v>Hogares</v>
          </cell>
          <cell r="Q799" t="str">
            <v>4</v>
          </cell>
          <cell r="R799" t="str">
            <v>Industria Manufacturera</v>
          </cell>
        </row>
        <row r="800">
          <cell r="A800" t="str">
            <v>CEI_a01</v>
          </cell>
          <cell r="B800" t="str">
            <v>Microe_</v>
          </cell>
          <cell r="C800">
            <v>511</v>
          </cell>
          <cell r="D800">
            <v>12</v>
          </cell>
          <cell r="E800">
            <v>21</v>
          </cell>
          <cell r="F800" t="str">
            <v>Empleos</v>
          </cell>
          <cell r="G800">
            <v>6111</v>
          </cell>
          <cell r="H800">
            <v>31</v>
          </cell>
          <cell r="I800" t="str">
            <v>JPT</v>
          </cell>
          <cell r="J800">
            <v>41961.769185597499</v>
          </cell>
          <cell r="K800">
            <v>14</v>
          </cell>
          <cell r="L800" t="str">
            <v>2001</v>
          </cell>
          <cell r="M800" t="str">
            <v>Otras Manufactureras</v>
          </cell>
          <cell r="N800" t="str">
            <v>Producción Sect. Institucionales</v>
          </cell>
          <cell r="O800" t="str">
            <v>Consumo intermedio</v>
          </cell>
          <cell r="P800" t="str">
            <v>Hogares</v>
          </cell>
          <cell r="Q800" t="str">
            <v>4</v>
          </cell>
          <cell r="R800" t="str">
            <v>Industria Manufacturera</v>
          </cell>
        </row>
        <row r="801">
          <cell r="A801" t="str">
            <v>CEI_a01</v>
          </cell>
          <cell r="B801" t="str">
            <v>Microe_</v>
          </cell>
          <cell r="C801">
            <v>511</v>
          </cell>
          <cell r="D801">
            <v>12</v>
          </cell>
          <cell r="E801">
            <v>21</v>
          </cell>
          <cell r="F801" t="str">
            <v>Empleos</v>
          </cell>
          <cell r="G801">
            <v>6111</v>
          </cell>
          <cell r="H801">
            <v>31</v>
          </cell>
          <cell r="I801" t="str">
            <v>JPT</v>
          </cell>
          <cell r="J801">
            <v>296006.32662521699</v>
          </cell>
          <cell r="K801">
            <v>16</v>
          </cell>
          <cell r="L801" t="str">
            <v>2000</v>
          </cell>
          <cell r="M801" t="str">
            <v>Construcción</v>
          </cell>
          <cell r="N801" t="str">
            <v>Producción Sect. Institucionales</v>
          </cell>
          <cell r="O801" t="str">
            <v>Consumo intermedio</v>
          </cell>
          <cell r="P801" t="str">
            <v>Hogares</v>
          </cell>
          <cell r="Q801" t="str">
            <v>6</v>
          </cell>
          <cell r="R801" t="str">
            <v>Construcción</v>
          </cell>
        </row>
        <row r="802">
          <cell r="A802" t="str">
            <v>CEI_a01</v>
          </cell>
          <cell r="B802" t="str">
            <v>Microe_</v>
          </cell>
          <cell r="C802">
            <v>511</v>
          </cell>
          <cell r="D802">
            <v>12</v>
          </cell>
          <cell r="E802">
            <v>21</v>
          </cell>
          <cell r="F802" t="str">
            <v>Empleos</v>
          </cell>
          <cell r="G802">
            <v>6111</v>
          </cell>
          <cell r="H802">
            <v>31</v>
          </cell>
          <cell r="I802" t="str">
            <v>JPT</v>
          </cell>
          <cell r="J802">
            <v>300027.75109332101</v>
          </cell>
          <cell r="K802">
            <v>16</v>
          </cell>
          <cell r="L802" t="str">
            <v>2001</v>
          </cell>
          <cell r="M802" t="str">
            <v>Construcción</v>
          </cell>
          <cell r="N802" t="str">
            <v>Producción Sect. Institucionales</v>
          </cell>
          <cell r="O802" t="str">
            <v>Consumo intermedio</v>
          </cell>
          <cell r="P802" t="str">
            <v>Hogares</v>
          </cell>
          <cell r="Q802" t="str">
            <v>6</v>
          </cell>
          <cell r="R802" t="str">
            <v>Construcción</v>
          </cell>
        </row>
        <row r="803">
          <cell r="A803" t="str">
            <v>CEI_a01</v>
          </cell>
          <cell r="B803" t="str">
            <v>Microe_</v>
          </cell>
          <cell r="C803">
            <v>511</v>
          </cell>
          <cell r="D803">
            <v>12</v>
          </cell>
          <cell r="E803">
            <v>21</v>
          </cell>
          <cell r="F803" t="str">
            <v>Empleos</v>
          </cell>
          <cell r="G803">
            <v>6111</v>
          </cell>
          <cell r="H803">
            <v>31</v>
          </cell>
          <cell r="I803" t="str">
            <v>JPT</v>
          </cell>
          <cell r="J803">
            <v>130476.62660593</v>
          </cell>
          <cell r="K803">
            <v>17</v>
          </cell>
          <cell r="L803" t="str">
            <v>2000</v>
          </cell>
          <cell r="M803" t="str">
            <v>Comercio</v>
          </cell>
          <cell r="N803" t="str">
            <v>Producción Sect. Institucionales</v>
          </cell>
          <cell r="O803" t="str">
            <v>Consumo intermedio</v>
          </cell>
          <cell r="P803" t="str">
            <v>Hogares</v>
          </cell>
          <cell r="Q803" t="str">
            <v>7</v>
          </cell>
          <cell r="R803" t="str">
            <v>Comercio, Hoteles y Restaurantes</v>
          </cell>
        </row>
        <row r="804">
          <cell r="A804" t="str">
            <v>CEI_a01</v>
          </cell>
          <cell r="B804" t="str">
            <v>Microe_</v>
          </cell>
          <cell r="C804">
            <v>511</v>
          </cell>
          <cell r="D804">
            <v>12</v>
          </cell>
          <cell r="E804">
            <v>21</v>
          </cell>
          <cell r="F804" t="str">
            <v>Empleos</v>
          </cell>
          <cell r="G804">
            <v>6111</v>
          </cell>
          <cell r="H804">
            <v>31</v>
          </cell>
          <cell r="I804" t="str">
            <v>JPT</v>
          </cell>
          <cell r="J804">
            <v>129043.06800599</v>
          </cell>
          <cell r="K804">
            <v>17</v>
          </cell>
          <cell r="L804" t="str">
            <v>2001</v>
          </cell>
          <cell r="M804" t="str">
            <v>Comercio</v>
          </cell>
          <cell r="N804" t="str">
            <v>Producción Sect. Institucionales</v>
          </cell>
          <cell r="O804" t="str">
            <v>Consumo intermedio</v>
          </cell>
          <cell r="P804" t="str">
            <v>Hogares</v>
          </cell>
          <cell r="Q804" t="str">
            <v>7</v>
          </cell>
          <cell r="R804" t="str">
            <v>Comercio, Hoteles y Restaurantes</v>
          </cell>
        </row>
        <row r="805">
          <cell r="A805" t="str">
            <v>CEI_a01</v>
          </cell>
          <cell r="B805" t="str">
            <v>Microe_</v>
          </cell>
          <cell r="C805">
            <v>511</v>
          </cell>
          <cell r="D805">
            <v>12</v>
          </cell>
          <cell r="E805">
            <v>21</v>
          </cell>
          <cell r="F805" t="str">
            <v>Empleos</v>
          </cell>
          <cell r="G805">
            <v>6111</v>
          </cell>
          <cell r="H805">
            <v>31</v>
          </cell>
          <cell r="I805" t="str">
            <v>JPT</v>
          </cell>
          <cell r="J805">
            <v>48353.288992194801</v>
          </cell>
          <cell r="K805">
            <v>18</v>
          </cell>
          <cell r="L805" t="str">
            <v>2000</v>
          </cell>
          <cell r="M805" t="str">
            <v>Hoteles y Restaurantes</v>
          </cell>
          <cell r="N805" t="str">
            <v>Producción Sect. Institucionales</v>
          </cell>
          <cell r="O805" t="str">
            <v>Consumo intermedio</v>
          </cell>
          <cell r="P805" t="str">
            <v>Hogares</v>
          </cell>
          <cell r="Q805" t="str">
            <v>7</v>
          </cell>
          <cell r="R805" t="str">
            <v>Comercio, Hoteles y Restaurantes</v>
          </cell>
        </row>
        <row r="806">
          <cell r="A806" t="str">
            <v>CEI_a01</v>
          </cell>
          <cell r="B806" t="str">
            <v>Microe_</v>
          </cell>
          <cell r="C806">
            <v>511</v>
          </cell>
          <cell r="D806">
            <v>12</v>
          </cell>
          <cell r="E806">
            <v>21</v>
          </cell>
          <cell r="F806" t="str">
            <v>Empleos</v>
          </cell>
          <cell r="G806">
            <v>6111</v>
          </cell>
          <cell r="H806">
            <v>31</v>
          </cell>
          <cell r="I806" t="str">
            <v>JPT</v>
          </cell>
          <cell r="J806">
            <v>46106.480249547603</v>
          </cell>
          <cell r="K806">
            <v>18</v>
          </cell>
          <cell r="L806" t="str">
            <v>2001</v>
          </cell>
          <cell r="M806" t="str">
            <v>Hoteles y Restaurantes</v>
          </cell>
          <cell r="N806" t="str">
            <v>Producción Sect. Institucionales</v>
          </cell>
          <cell r="O806" t="str">
            <v>Consumo intermedio</v>
          </cell>
          <cell r="P806" t="str">
            <v>Hogares</v>
          </cell>
          <cell r="Q806" t="str">
            <v>7</v>
          </cell>
          <cell r="R806" t="str">
            <v>Comercio, Hoteles y Restaurantes</v>
          </cell>
        </row>
        <row r="807">
          <cell r="A807" t="str">
            <v>CEI_a01</v>
          </cell>
          <cell r="B807" t="str">
            <v>Microe_</v>
          </cell>
          <cell r="C807">
            <v>511</v>
          </cell>
          <cell r="D807">
            <v>12</v>
          </cell>
          <cell r="E807">
            <v>21</v>
          </cell>
          <cell r="F807" t="str">
            <v>Empleos</v>
          </cell>
          <cell r="G807">
            <v>6111</v>
          </cell>
          <cell r="H807">
            <v>31</v>
          </cell>
          <cell r="I807" t="str">
            <v>JPT</v>
          </cell>
          <cell r="J807">
            <v>636819.07752213301</v>
          </cell>
          <cell r="K807">
            <v>19</v>
          </cell>
          <cell r="L807" t="str">
            <v>2000</v>
          </cell>
          <cell r="M807" t="str">
            <v>Transportes</v>
          </cell>
          <cell r="N807" t="str">
            <v>Producción Sect. Institucionales</v>
          </cell>
          <cell r="O807" t="str">
            <v>Consumo intermedio</v>
          </cell>
          <cell r="P807" t="str">
            <v>Hogares</v>
          </cell>
          <cell r="Q807" t="str">
            <v>8</v>
          </cell>
          <cell r="R807" t="str">
            <v>Transporte y Comunicaciones</v>
          </cell>
        </row>
        <row r="808">
          <cell r="A808" t="str">
            <v>CEI_a01</v>
          </cell>
          <cell r="B808" t="str">
            <v>Microe_</v>
          </cell>
          <cell r="C808">
            <v>511</v>
          </cell>
          <cell r="D808">
            <v>12</v>
          </cell>
          <cell r="E808">
            <v>21</v>
          </cell>
          <cell r="F808" t="str">
            <v>Empleos</v>
          </cell>
          <cell r="G808">
            <v>6111</v>
          </cell>
          <cell r="H808">
            <v>31</v>
          </cell>
          <cell r="I808" t="str">
            <v>JPT</v>
          </cell>
          <cell r="J808">
            <v>667768.51010140602</v>
          </cell>
          <cell r="K808">
            <v>19</v>
          </cell>
          <cell r="L808" t="str">
            <v>2001</v>
          </cell>
          <cell r="M808" t="str">
            <v>Transportes</v>
          </cell>
          <cell r="N808" t="str">
            <v>Producción Sect. Institucionales</v>
          </cell>
          <cell r="O808" t="str">
            <v>Consumo intermedio</v>
          </cell>
          <cell r="P808" t="str">
            <v>Hogares</v>
          </cell>
          <cell r="Q808" t="str">
            <v>8</v>
          </cell>
          <cell r="R808" t="str">
            <v>Transporte y Comunicaciones</v>
          </cell>
        </row>
        <row r="809">
          <cell r="A809" t="str">
            <v>CEI_a01</v>
          </cell>
          <cell r="B809" t="str">
            <v>Microe_</v>
          </cell>
          <cell r="C809">
            <v>511</v>
          </cell>
          <cell r="D809">
            <v>12</v>
          </cell>
          <cell r="E809">
            <v>21</v>
          </cell>
          <cell r="F809" t="str">
            <v>Empleos</v>
          </cell>
          <cell r="G809">
            <v>6111</v>
          </cell>
          <cell r="H809">
            <v>31</v>
          </cell>
          <cell r="I809" t="str">
            <v>JPT</v>
          </cell>
          <cell r="J809">
            <v>5400.3861825413296</v>
          </cell>
          <cell r="K809">
            <v>20</v>
          </cell>
          <cell r="L809" t="str">
            <v>2000</v>
          </cell>
          <cell r="M809" t="str">
            <v>Comunicaciones</v>
          </cell>
          <cell r="N809" t="str">
            <v>Producción Sect. Institucionales</v>
          </cell>
          <cell r="O809" t="str">
            <v>Consumo intermedio</v>
          </cell>
          <cell r="P809" t="str">
            <v>Hogares</v>
          </cell>
          <cell r="Q809" t="str">
            <v>8</v>
          </cell>
          <cell r="R809" t="str">
            <v>Transporte y Comunicaciones</v>
          </cell>
        </row>
        <row r="810">
          <cell r="A810" t="str">
            <v>CEI_a01</v>
          </cell>
          <cell r="B810" t="str">
            <v>Microe_</v>
          </cell>
          <cell r="C810">
            <v>511</v>
          </cell>
          <cell r="D810">
            <v>12</v>
          </cell>
          <cell r="E810">
            <v>21</v>
          </cell>
          <cell r="F810" t="str">
            <v>Empleos</v>
          </cell>
          <cell r="G810">
            <v>6111</v>
          </cell>
          <cell r="H810">
            <v>31</v>
          </cell>
          <cell r="I810" t="str">
            <v>JPT</v>
          </cell>
          <cell r="J810">
            <v>5736.1751686488997</v>
          </cell>
          <cell r="K810">
            <v>20</v>
          </cell>
          <cell r="L810" t="str">
            <v>2001</v>
          </cell>
          <cell r="M810" t="str">
            <v>Comunicaciones</v>
          </cell>
          <cell r="N810" t="str">
            <v>Producción Sect. Institucionales</v>
          </cell>
          <cell r="O810" t="str">
            <v>Consumo intermedio</v>
          </cell>
          <cell r="P810" t="str">
            <v>Hogares</v>
          </cell>
          <cell r="Q810" t="str">
            <v>8</v>
          </cell>
          <cell r="R810" t="str">
            <v>Transporte y Comunicaciones</v>
          </cell>
        </row>
        <row r="811">
          <cell r="A811" t="str">
            <v>CEI_a01</v>
          </cell>
          <cell r="B811" t="str">
            <v>Microe_</v>
          </cell>
          <cell r="C811">
            <v>511</v>
          </cell>
          <cell r="D811">
            <v>12</v>
          </cell>
          <cell r="E811">
            <v>21</v>
          </cell>
          <cell r="F811" t="str">
            <v>Empleos</v>
          </cell>
          <cell r="G811">
            <v>6111</v>
          </cell>
          <cell r="H811">
            <v>31</v>
          </cell>
          <cell r="I811" t="str">
            <v>JPT</v>
          </cell>
          <cell r="J811">
            <v>4992.6322884967603</v>
          </cell>
          <cell r="K811">
            <v>23</v>
          </cell>
          <cell r="L811" t="str">
            <v>2000</v>
          </cell>
          <cell r="M811" t="str">
            <v>Actividades inmobiliarias</v>
          </cell>
          <cell r="N811" t="str">
            <v>Producción Sect. Institucionales</v>
          </cell>
          <cell r="O811" t="str">
            <v>Consumo intermedio</v>
          </cell>
          <cell r="P811" t="str">
            <v>Hogares</v>
          </cell>
          <cell r="Q811" t="str">
            <v>9</v>
          </cell>
          <cell r="R811" t="str">
            <v>Servicios Financieros y Empresariales</v>
          </cell>
        </row>
        <row r="812">
          <cell r="A812" t="str">
            <v>CEI_a01</v>
          </cell>
          <cell r="B812" t="str">
            <v>Microe_</v>
          </cell>
          <cell r="C812">
            <v>511</v>
          </cell>
          <cell r="D812">
            <v>12</v>
          </cell>
          <cell r="E812">
            <v>21</v>
          </cell>
          <cell r="F812" t="str">
            <v>Empleos</v>
          </cell>
          <cell r="G812">
            <v>6111</v>
          </cell>
          <cell r="H812">
            <v>31</v>
          </cell>
          <cell r="I812" t="str">
            <v>JPT</v>
          </cell>
          <cell r="J812">
            <v>4901.88374105617</v>
          </cell>
          <cell r="K812">
            <v>23</v>
          </cell>
          <cell r="L812" t="str">
            <v>2001</v>
          </cell>
          <cell r="M812" t="str">
            <v>Actividades inmobiliarias</v>
          </cell>
          <cell r="N812" t="str">
            <v>Producción Sect. Institucionales</v>
          </cell>
          <cell r="O812" t="str">
            <v>Consumo intermedio</v>
          </cell>
          <cell r="P812" t="str">
            <v>Hogares</v>
          </cell>
          <cell r="Q812" t="str">
            <v>9</v>
          </cell>
          <cell r="R812" t="str">
            <v>Servicios Financieros y Empresariales</v>
          </cell>
        </row>
        <row r="813">
          <cell r="A813" t="str">
            <v>CEI_a01</v>
          </cell>
          <cell r="B813" t="str">
            <v>Microe_</v>
          </cell>
          <cell r="C813">
            <v>511</v>
          </cell>
          <cell r="D813">
            <v>12</v>
          </cell>
          <cell r="E813">
            <v>21</v>
          </cell>
          <cell r="F813" t="str">
            <v>Empleos</v>
          </cell>
          <cell r="G813">
            <v>6111</v>
          </cell>
          <cell r="H813">
            <v>31</v>
          </cell>
          <cell r="I813" t="str">
            <v>JPT</v>
          </cell>
          <cell r="J813">
            <v>183323.645753719</v>
          </cell>
          <cell r="K813">
            <v>24</v>
          </cell>
          <cell r="L813" t="str">
            <v>2000</v>
          </cell>
          <cell r="M813" t="str">
            <v>Activ. de Ss. Empresariales</v>
          </cell>
          <cell r="N813" t="str">
            <v>Producción Sect. Institucionales</v>
          </cell>
          <cell r="O813" t="str">
            <v>Consumo intermedio</v>
          </cell>
          <cell r="P813" t="str">
            <v>Hogares</v>
          </cell>
          <cell r="Q813" t="str">
            <v>9</v>
          </cell>
          <cell r="R813" t="str">
            <v>Servicios Financieros y Empresariales</v>
          </cell>
        </row>
        <row r="814">
          <cell r="A814" t="str">
            <v>CEI_a01</v>
          </cell>
          <cell r="B814" t="str">
            <v>Microe_</v>
          </cell>
          <cell r="C814">
            <v>511</v>
          </cell>
          <cell r="D814">
            <v>12</v>
          </cell>
          <cell r="E814">
            <v>21</v>
          </cell>
          <cell r="F814" t="str">
            <v>Empleos</v>
          </cell>
          <cell r="G814">
            <v>6111</v>
          </cell>
          <cell r="H814">
            <v>31</v>
          </cell>
          <cell r="I814" t="str">
            <v>JPT</v>
          </cell>
          <cell r="J814">
            <v>189261.43666423499</v>
          </cell>
          <cell r="K814">
            <v>24</v>
          </cell>
          <cell r="L814" t="str">
            <v>2001</v>
          </cell>
          <cell r="M814" t="str">
            <v>Activ. de Ss. Empresariales</v>
          </cell>
          <cell r="N814" t="str">
            <v>Producción Sect. Institucionales</v>
          </cell>
          <cell r="O814" t="str">
            <v>Consumo intermedio</v>
          </cell>
          <cell r="P814" t="str">
            <v>Hogares</v>
          </cell>
          <cell r="Q814" t="str">
            <v>9</v>
          </cell>
          <cell r="R814" t="str">
            <v>Servicios Financieros y Empresariales</v>
          </cell>
        </row>
        <row r="815">
          <cell r="A815" t="str">
            <v>CEI_a01</v>
          </cell>
          <cell r="B815" t="str">
            <v>Microe_</v>
          </cell>
          <cell r="C815">
            <v>511</v>
          </cell>
          <cell r="D815">
            <v>12</v>
          </cell>
          <cell r="E815">
            <v>21</v>
          </cell>
          <cell r="F815" t="str">
            <v>Empleos</v>
          </cell>
          <cell r="G815">
            <v>6111</v>
          </cell>
          <cell r="H815">
            <v>31</v>
          </cell>
          <cell r="I815" t="str">
            <v>JPT</v>
          </cell>
          <cell r="J815">
            <v>4138.0403040872698</v>
          </cell>
          <cell r="K815">
            <v>28</v>
          </cell>
          <cell r="L815" t="str">
            <v>2000</v>
          </cell>
          <cell r="M815" t="str">
            <v>Educación privada</v>
          </cell>
          <cell r="N815" t="str">
            <v>Producción Sect. Institucionales</v>
          </cell>
          <cell r="O815" t="str">
            <v>Consumo intermedio</v>
          </cell>
          <cell r="P815" t="str">
            <v>Hogares</v>
          </cell>
          <cell r="Q815" t="str">
            <v>11</v>
          </cell>
          <cell r="R815" t="str">
            <v>Servicios Sociales y Personales</v>
          </cell>
        </row>
        <row r="816">
          <cell r="A816" t="str">
            <v>CEI_a01</v>
          </cell>
          <cell r="B816" t="str">
            <v>Microe_</v>
          </cell>
          <cell r="C816">
            <v>511</v>
          </cell>
          <cell r="D816">
            <v>12</v>
          </cell>
          <cell r="E816">
            <v>21</v>
          </cell>
          <cell r="F816" t="str">
            <v>Empleos</v>
          </cell>
          <cell r="G816">
            <v>6111</v>
          </cell>
          <cell r="H816">
            <v>31</v>
          </cell>
          <cell r="I816" t="str">
            <v>JPT</v>
          </cell>
          <cell r="J816">
            <v>3756.70784948148</v>
          </cell>
          <cell r="K816">
            <v>28</v>
          </cell>
          <cell r="L816" t="str">
            <v>2001</v>
          </cell>
          <cell r="M816" t="str">
            <v>Educación privada</v>
          </cell>
          <cell r="N816" t="str">
            <v>Producción Sect. Institucionales</v>
          </cell>
          <cell r="O816" t="str">
            <v>Consumo intermedio</v>
          </cell>
          <cell r="P816" t="str">
            <v>Hogares</v>
          </cell>
          <cell r="Q816" t="str">
            <v>11</v>
          </cell>
          <cell r="R816" t="str">
            <v>Servicios Sociales y Personales</v>
          </cell>
        </row>
        <row r="817">
          <cell r="A817" t="str">
            <v>CEI_a01</v>
          </cell>
          <cell r="B817" t="str">
            <v>Microe_</v>
          </cell>
          <cell r="C817">
            <v>511</v>
          </cell>
          <cell r="D817">
            <v>12</v>
          </cell>
          <cell r="E817">
            <v>21</v>
          </cell>
          <cell r="F817" t="str">
            <v>Empleos</v>
          </cell>
          <cell r="G817">
            <v>6111</v>
          </cell>
          <cell r="H817">
            <v>31</v>
          </cell>
          <cell r="I817" t="str">
            <v>JPT</v>
          </cell>
          <cell r="J817">
            <v>109341.933132468</v>
          </cell>
          <cell r="K817">
            <v>30</v>
          </cell>
          <cell r="L817" t="str">
            <v>2000</v>
          </cell>
          <cell r="M817" t="str">
            <v>Salud privada</v>
          </cell>
          <cell r="N817" t="str">
            <v>Producción Sect. Institucionales</v>
          </cell>
          <cell r="O817" t="str">
            <v>Consumo intermedio</v>
          </cell>
          <cell r="P817" t="str">
            <v>Hogares</v>
          </cell>
          <cell r="Q817" t="str">
            <v>11</v>
          </cell>
          <cell r="R817" t="str">
            <v>Servicios Sociales y Personales</v>
          </cell>
        </row>
        <row r="818">
          <cell r="A818" t="str">
            <v>CEI_a01</v>
          </cell>
          <cell r="B818" t="str">
            <v>Microe_</v>
          </cell>
          <cell r="C818">
            <v>511</v>
          </cell>
          <cell r="D818">
            <v>12</v>
          </cell>
          <cell r="E818">
            <v>21</v>
          </cell>
          <cell r="F818" t="str">
            <v>Empleos</v>
          </cell>
          <cell r="G818">
            <v>6111</v>
          </cell>
          <cell r="H818">
            <v>31</v>
          </cell>
          <cell r="I818" t="str">
            <v>JPT</v>
          </cell>
          <cell r="J818">
            <v>117815.854659508</v>
          </cell>
          <cell r="K818">
            <v>30</v>
          </cell>
          <cell r="L818" t="str">
            <v>2001</v>
          </cell>
          <cell r="M818" t="str">
            <v>Salud privada</v>
          </cell>
          <cell r="N818" t="str">
            <v>Producción Sect. Institucionales</v>
          </cell>
          <cell r="O818" t="str">
            <v>Consumo intermedio</v>
          </cell>
          <cell r="P818" t="str">
            <v>Hogares</v>
          </cell>
          <cell r="Q818" t="str">
            <v>11</v>
          </cell>
          <cell r="R818" t="str">
            <v>Servicios Sociales y Personales</v>
          </cell>
        </row>
        <row r="819">
          <cell r="A819" t="str">
            <v>CEI_a01</v>
          </cell>
          <cell r="B819" t="str">
            <v>Microe_</v>
          </cell>
          <cell r="C819">
            <v>511</v>
          </cell>
          <cell r="D819">
            <v>12</v>
          </cell>
          <cell r="E819">
            <v>21</v>
          </cell>
          <cell r="F819" t="str">
            <v>Empleos</v>
          </cell>
          <cell r="G819">
            <v>6111</v>
          </cell>
          <cell r="H819">
            <v>31</v>
          </cell>
          <cell r="I819" t="str">
            <v>JPT</v>
          </cell>
          <cell r="J819">
            <v>113747.00472516401</v>
          </cell>
          <cell r="K819">
            <v>31</v>
          </cell>
          <cell r="L819" t="str">
            <v>2000</v>
          </cell>
          <cell r="M819" t="str">
            <v>Esparcimiento y Ss. Diversos</v>
          </cell>
          <cell r="N819" t="str">
            <v>Producción Sect. Institucionales</v>
          </cell>
          <cell r="O819" t="str">
            <v>Consumo intermedio</v>
          </cell>
          <cell r="P819" t="str">
            <v>Hogares</v>
          </cell>
          <cell r="Q819" t="str">
            <v>11</v>
          </cell>
          <cell r="R819" t="str">
            <v>Servicios Sociales y Personales</v>
          </cell>
        </row>
        <row r="820">
          <cell r="A820" t="str">
            <v>CEI_a01</v>
          </cell>
          <cell r="B820" t="str">
            <v>Microe_</v>
          </cell>
          <cell r="C820">
            <v>511</v>
          </cell>
          <cell r="D820">
            <v>12</v>
          </cell>
          <cell r="E820">
            <v>21</v>
          </cell>
          <cell r="F820" t="str">
            <v>Empleos</v>
          </cell>
          <cell r="G820">
            <v>6111</v>
          </cell>
          <cell r="H820">
            <v>31</v>
          </cell>
          <cell r="I820" t="str">
            <v>JPT</v>
          </cell>
          <cell r="J820">
            <v>117487.313022466</v>
          </cell>
          <cell r="K820">
            <v>31</v>
          </cell>
          <cell r="L820" t="str">
            <v>2001</v>
          </cell>
          <cell r="M820" t="str">
            <v>Esparcimiento y Ss. Diversos</v>
          </cell>
          <cell r="N820" t="str">
            <v>Producción Sect. Institucionales</v>
          </cell>
          <cell r="O820" t="str">
            <v>Consumo intermedio</v>
          </cell>
          <cell r="P820" t="str">
            <v>Hogares</v>
          </cell>
          <cell r="Q820" t="str">
            <v>11</v>
          </cell>
          <cell r="R820" t="str">
            <v>Servicios Sociales y Personales</v>
          </cell>
        </row>
        <row r="821">
          <cell r="A821" t="str">
            <v>CEI_a01</v>
          </cell>
          <cell r="B821" t="str">
            <v>Microe_</v>
          </cell>
          <cell r="C821">
            <v>511</v>
          </cell>
          <cell r="D821">
            <v>12</v>
          </cell>
          <cell r="E821">
            <v>52</v>
          </cell>
          <cell r="F821" t="str">
            <v>Empleos</v>
          </cell>
          <cell r="H821">
            <v>31</v>
          </cell>
          <cell r="I821" t="str">
            <v>JPT</v>
          </cell>
          <cell r="J821">
            <v>89419.109808448702</v>
          </cell>
          <cell r="K821">
            <v>1</v>
          </cell>
          <cell r="L821" t="str">
            <v>2000</v>
          </cell>
          <cell r="M821" t="str">
            <v>Agropecuario Silvícola</v>
          </cell>
          <cell r="N821" t="str">
            <v>Producción Sect. Institucionales</v>
          </cell>
          <cell r="O821" t="str">
            <v>Consumo de capital fijo</v>
          </cell>
          <cell r="P821" t="str">
            <v>Hogares</v>
          </cell>
          <cell r="Q821" t="str">
            <v>1</v>
          </cell>
          <cell r="R821" t="str">
            <v>Agropecuario Silvícola</v>
          </cell>
        </row>
        <row r="822">
          <cell r="A822" t="str">
            <v>CEI_a01</v>
          </cell>
          <cell r="B822" t="str">
            <v>Microe_</v>
          </cell>
          <cell r="C822">
            <v>511</v>
          </cell>
          <cell r="D822">
            <v>12</v>
          </cell>
          <cell r="E822">
            <v>52</v>
          </cell>
          <cell r="F822" t="str">
            <v>Empleos</v>
          </cell>
          <cell r="H822">
            <v>31</v>
          </cell>
          <cell r="I822" t="str">
            <v>JPT</v>
          </cell>
          <cell r="J822">
            <v>92734.427056442903</v>
          </cell>
          <cell r="K822">
            <v>1</v>
          </cell>
          <cell r="L822" t="str">
            <v>2001</v>
          </cell>
          <cell r="M822" t="str">
            <v>Agropecuario Silvícola</v>
          </cell>
          <cell r="N822" t="str">
            <v>Producción Sect. Institucionales</v>
          </cell>
          <cell r="O822" t="str">
            <v>Consumo de capital fijo</v>
          </cell>
          <cell r="P822" t="str">
            <v>Hogares</v>
          </cell>
          <cell r="Q822" t="str">
            <v>1</v>
          </cell>
          <cell r="R822" t="str">
            <v>Agropecuario Silvícola</v>
          </cell>
        </row>
        <row r="823">
          <cell r="A823" t="str">
            <v>CEI_a01</v>
          </cell>
          <cell r="B823" t="str">
            <v>Microe_</v>
          </cell>
          <cell r="C823">
            <v>511</v>
          </cell>
          <cell r="D823">
            <v>12</v>
          </cell>
          <cell r="E823">
            <v>52</v>
          </cell>
          <cell r="F823" t="str">
            <v>Empleos</v>
          </cell>
          <cell r="H823">
            <v>31</v>
          </cell>
          <cell r="I823" t="str">
            <v>JPT</v>
          </cell>
          <cell r="J823">
            <v>14354.3981267421</v>
          </cell>
          <cell r="K823">
            <v>2</v>
          </cell>
          <cell r="L823" t="str">
            <v>2000</v>
          </cell>
          <cell r="M823" t="str">
            <v>Pesca Extractiva</v>
          </cell>
          <cell r="N823" t="str">
            <v>Producción Sect. Institucionales</v>
          </cell>
          <cell r="O823" t="str">
            <v>Consumo de capital fijo</v>
          </cell>
          <cell r="P823" t="str">
            <v>Hogares</v>
          </cell>
          <cell r="Q823" t="str">
            <v>2</v>
          </cell>
          <cell r="R823" t="str">
            <v>Pesca Extractiva</v>
          </cell>
        </row>
        <row r="824">
          <cell r="A824" t="str">
            <v>CEI_a01</v>
          </cell>
          <cell r="B824" t="str">
            <v>Microe_</v>
          </cell>
          <cell r="C824">
            <v>511</v>
          </cell>
          <cell r="D824">
            <v>12</v>
          </cell>
          <cell r="E824">
            <v>52</v>
          </cell>
          <cell r="F824" t="str">
            <v>Empleos</v>
          </cell>
          <cell r="H824">
            <v>31</v>
          </cell>
          <cell r="I824" t="str">
            <v>JPT</v>
          </cell>
          <cell r="J824">
            <v>14565.5240385824</v>
          </cell>
          <cell r="K824">
            <v>2</v>
          </cell>
          <cell r="L824" t="str">
            <v>2001</v>
          </cell>
          <cell r="M824" t="str">
            <v>Pesca Extractiva</v>
          </cell>
          <cell r="N824" t="str">
            <v>Producción Sect. Institucionales</v>
          </cell>
          <cell r="O824" t="str">
            <v>Consumo de capital fijo</v>
          </cell>
          <cell r="P824" t="str">
            <v>Hogares</v>
          </cell>
          <cell r="Q824" t="str">
            <v>2</v>
          </cell>
          <cell r="R824" t="str">
            <v>Pesca Extractiva</v>
          </cell>
        </row>
        <row r="825">
          <cell r="A825" t="str">
            <v>CEI_a01</v>
          </cell>
          <cell r="B825" t="str">
            <v>Microe_</v>
          </cell>
          <cell r="C825">
            <v>511</v>
          </cell>
          <cell r="D825">
            <v>12</v>
          </cell>
          <cell r="E825">
            <v>52</v>
          </cell>
          <cell r="F825" t="str">
            <v>Empleos</v>
          </cell>
          <cell r="H825">
            <v>31</v>
          </cell>
          <cell r="I825" t="str">
            <v>JPT</v>
          </cell>
          <cell r="J825">
            <v>1685.19386541057</v>
          </cell>
          <cell r="K825">
            <v>4</v>
          </cell>
          <cell r="L825" t="str">
            <v>2000</v>
          </cell>
          <cell r="M825" t="str">
            <v>Minería del Cobre</v>
          </cell>
          <cell r="N825" t="str">
            <v>Producción Sect. Institucionales</v>
          </cell>
          <cell r="O825" t="str">
            <v>Consumo de capital fijo</v>
          </cell>
          <cell r="P825" t="str">
            <v>Hogares</v>
          </cell>
          <cell r="Q825" t="str">
            <v>3</v>
          </cell>
          <cell r="R825" t="str">
            <v>Minería</v>
          </cell>
        </row>
        <row r="826">
          <cell r="A826" t="str">
            <v>CEI_a01</v>
          </cell>
          <cell r="B826" t="str">
            <v>Microe_</v>
          </cell>
          <cell r="C826">
            <v>511</v>
          </cell>
          <cell r="D826">
            <v>12</v>
          </cell>
          <cell r="E826">
            <v>52</v>
          </cell>
          <cell r="F826" t="str">
            <v>Empleos</v>
          </cell>
          <cell r="H826">
            <v>31</v>
          </cell>
          <cell r="I826" t="str">
            <v>JPT</v>
          </cell>
          <cell r="J826">
            <v>1564.92419195345</v>
          </cell>
          <cell r="K826">
            <v>4</v>
          </cell>
          <cell r="L826" t="str">
            <v>2001</v>
          </cell>
          <cell r="M826" t="str">
            <v>Minería del Cobre</v>
          </cell>
          <cell r="N826" t="str">
            <v>Producción Sect. Institucionales</v>
          </cell>
          <cell r="O826" t="str">
            <v>Consumo de capital fijo</v>
          </cell>
          <cell r="P826" t="str">
            <v>Hogares</v>
          </cell>
          <cell r="Q826" t="str">
            <v>3</v>
          </cell>
          <cell r="R826" t="str">
            <v>Minería</v>
          </cell>
        </row>
        <row r="827">
          <cell r="A827" t="str">
            <v>CEI_a01</v>
          </cell>
          <cell r="B827" t="str">
            <v>Microe_</v>
          </cell>
          <cell r="C827">
            <v>511</v>
          </cell>
          <cell r="D827">
            <v>12</v>
          </cell>
          <cell r="E827">
            <v>52</v>
          </cell>
          <cell r="F827" t="str">
            <v>Empleos</v>
          </cell>
          <cell r="H827">
            <v>31</v>
          </cell>
          <cell r="I827" t="str">
            <v>JPT</v>
          </cell>
          <cell r="J827">
            <v>3715.9221448121102</v>
          </cell>
          <cell r="K827">
            <v>6</v>
          </cell>
          <cell r="L827" t="str">
            <v>2000</v>
          </cell>
          <cell r="M827" t="str">
            <v>Industria Alimenticia</v>
          </cell>
          <cell r="N827" t="str">
            <v>Producción Sect. Institucionales</v>
          </cell>
          <cell r="O827" t="str">
            <v>Consumo de capital fijo</v>
          </cell>
          <cell r="P827" t="str">
            <v>Hogares</v>
          </cell>
          <cell r="Q827" t="str">
            <v>4</v>
          </cell>
          <cell r="R827" t="str">
            <v>Industria Manufacturera</v>
          </cell>
        </row>
        <row r="828">
          <cell r="A828" t="str">
            <v>CEI_a01</v>
          </cell>
          <cell r="B828" t="str">
            <v>Microe_</v>
          </cell>
          <cell r="C828">
            <v>511</v>
          </cell>
          <cell r="D828">
            <v>12</v>
          </cell>
          <cell r="E828">
            <v>52</v>
          </cell>
          <cell r="F828" t="str">
            <v>Empleos</v>
          </cell>
          <cell r="H828">
            <v>31</v>
          </cell>
          <cell r="I828" t="str">
            <v>JPT</v>
          </cell>
          <cell r="J828">
            <v>3585.9488600117002</v>
          </cell>
          <cell r="K828">
            <v>6</v>
          </cell>
          <cell r="L828" t="str">
            <v>2001</v>
          </cell>
          <cell r="M828" t="str">
            <v>Industria Alimenticia</v>
          </cell>
          <cell r="N828" t="str">
            <v>Producción Sect. Institucionales</v>
          </cell>
          <cell r="O828" t="str">
            <v>Consumo de capital fijo</v>
          </cell>
          <cell r="P828" t="str">
            <v>Hogares</v>
          </cell>
          <cell r="Q828" t="str">
            <v>4</v>
          </cell>
          <cell r="R828" t="str">
            <v>Industria Manufacturera</v>
          </cell>
        </row>
        <row r="829">
          <cell r="A829" t="str">
            <v>CEI_a01</v>
          </cell>
          <cell r="B829" t="str">
            <v>Microe_</v>
          </cell>
          <cell r="C829">
            <v>511</v>
          </cell>
          <cell r="D829">
            <v>12</v>
          </cell>
          <cell r="E829">
            <v>52</v>
          </cell>
          <cell r="F829" t="str">
            <v>Empleos</v>
          </cell>
          <cell r="H829">
            <v>31</v>
          </cell>
          <cell r="I829" t="str">
            <v>JPT</v>
          </cell>
          <cell r="J829">
            <v>152.151832391596</v>
          </cell>
          <cell r="K829">
            <v>9</v>
          </cell>
          <cell r="L829" t="str">
            <v>2000</v>
          </cell>
          <cell r="M829" t="str">
            <v>Textil, Cuero y Calzado</v>
          </cell>
          <cell r="N829" t="str">
            <v>Producción Sect. Institucionales</v>
          </cell>
          <cell r="O829" t="str">
            <v>Consumo de capital fijo</v>
          </cell>
          <cell r="P829" t="str">
            <v>Hogares</v>
          </cell>
          <cell r="Q829" t="str">
            <v>4</v>
          </cell>
          <cell r="R829" t="str">
            <v>Industria Manufacturera</v>
          </cell>
        </row>
        <row r="830">
          <cell r="A830" t="str">
            <v>CEI_a01</v>
          </cell>
          <cell r="B830" t="str">
            <v>Microe_</v>
          </cell>
          <cell r="C830">
            <v>511</v>
          </cell>
          <cell r="D830">
            <v>12</v>
          </cell>
          <cell r="E830">
            <v>52</v>
          </cell>
          <cell r="F830" t="str">
            <v>Empleos</v>
          </cell>
          <cell r="H830">
            <v>31</v>
          </cell>
          <cell r="I830" t="str">
            <v>JPT</v>
          </cell>
          <cell r="J830">
            <v>145.16712518292101</v>
          </cell>
          <cell r="K830">
            <v>9</v>
          </cell>
          <cell r="L830" t="str">
            <v>2001</v>
          </cell>
          <cell r="M830" t="str">
            <v>Textil, Cuero y Calzado</v>
          </cell>
          <cell r="N830" t="str">
            <v>Producción Sect. Institucionales</v>
          </cell>
          <cell r="O830" t="str">
            <v>Consumo de capital fijo</v>
          </cell>
          <cell r="P830" t="str">
            <v>Hogares</v>
          </cell>
          <cell r="Q830" t="str">
            <v>4</v>
          </cell>
          <cell r="R830" t="str">
            <v>Industria Manufacturera</v>
          </cell>
        </row>
        <row r="831">
          <cell r="A831" t="str">
            <v>CEI_a01</v>
          </cell>
          <cell r="B831" t="str">
            <v>Microe_</v>
          </cell>
          <cell r="C831">
            <v>511</v>
          </cell>
          <cell r="D831">
            <v>12</v>
          </cell>
          <cell r="E831">
            <v>52</v>
          </cell>
          <cell r="F831" t="str">
            <v>Empleos</v>
          </cell>
          <cell r="H831">
            <v>31</v>
          </cell>
          <cell r="I831" t="str">
            <v>JPT</v>
          </cell>
          <cell r="J831">
            <v>5844.9755145560603</v>
          </cell>
          <cell r="K831">
            <v>10</v>
          </cell>
          <cell r="L831" t="str">
            <v>2000</v>
          </cell>
          <cell r="M831" t="str">
            <v>Madera, Papel, Imprentas y Muebles</v>
          </cell>
          <cell r="N831" t="str">
            <v>Producción Sect. Institucionales</v>
          </cell>
          <cell r="O831" t="str">
            <v>Consumo de capital fijo</v>
          </cell>
          <cell r="P831" t="str">
            <v>Hogares</v>
          </cell>
          <cell r="Q831" t="str">
            <v>4</v>
          </cell>
          <cell r="R831" t="str">
            <v>Industria Manufacturera</v>
          </cell>
        </row>
        <row r="832">
          <cell r="A832" t="str">
            <v>CEI_a01</v>
          </cell>
          <cell r="B832" t="str">
            <v>Microe_</v>
          </cell>
          <cell r="C832">
            <v>511</v>
          </cell>
          <cell r="D832">
            <v>12</v>
          </cell>
          <cell r="E832">
            <v>52</v>
          </cell>
          <cell r="F832" t="str">
            <v>Empleos</v>
          </cell>
          <cell r="H832">
            <v>31</v>
          </cell>
          <cell r="I832" t="str">
            <v>JPT</v>
          </cell>
          <cell r="J832">
            <v>5508.8591307158604</v>
          </cell>
          <cell r="K832">
            <v>10</v>
          </cell>
          <cell r="L832" t="str">
            <v>2001</v>
          </cell>
          <cell r="M832" t="str">
            <v>Madera, Papel, Imprentas y Muebles</v>
          </cell>
          <cell r="N832" t="str">
            <v>Producción Sect. Institucionales</v>
          </cell>
          <cell r="O832" t="str">
            <v>Consumo de capital fijo</v>
          </cell>
          <cell r="P832" t="str">
            <v>Hogares</v>
          </cell>
          <cell r="Q832" t="str">
            <v>4</v>
          </cell>
          <cell r="R832" t="str">
            <v>Industria Manufacturera</v>
          </cell>
        </row>
        <row r="833">
          <cell r="A833" t="str">
            <v>CEI_a01</v>
          </cell>
          <cell r="B833" t="str">
            <v>Microe_</v>
          </cell>
          <cell r="C833">
            <v>511</v>
          </cell>
          <cell r="D833">
            <v>12</v>
          </cell>
          <cell r="E833">
            <v>52</v>
          </cell>
          <cell r="F833" t="str">
            <v>Empleos</v>
          </cell>
          <cell r="H833">
            <v>31</v>
          </cell>
          <cell r="I833" t="str">
            <v>JPT</v>
          </cell>
          <cell r="J833">
            <v>1076.8291282643099</v>
          </cell>
          <cell r="K833">
            <v>12</v>
          </cell>
          <cell r="L833" t="str">
            <v>2000</v>
          </cell>
          <cell r="M833" t="str">
            <v>Químicos, Caucho y Plástico</v>
          </cell>
          <cell r="N833" t="str">
            <v>Producción Sect. Institucionales</v>
          </cell>
          <cell r="O833" t="str">
            <v>Consumo de capital fijo</v>
          </cell>
          <cell r="P833" t="str">
            <v>Hogares</v>
          </cell>
          <cell r="Q833" t="str">
            <v>4</v>
          </cell>
          <cell r="R833" t="str">
            <v>Industria Manufacturera</v>
          </cell>
        </row>
        <row r="834">
          <cell r="A834" t="str">
            <v>CEI_a01</v>
          </cell>
          <cell r="B834" t="str">
            <v>Microe_</v>
          </cell>
          <cell r="C834">
            <v>511</v>
          </cell>
          <cell r="D834">
            <v>12</v>
          </cell>
          <cell r="E834">
            <v>52</v>
          </cell>
          <cell r="F834" t="str">
            <v>Empleos</v>
          </cell>
          <cell r="H834">
            <v>31</v>
          </cell>
          <cell r="I834" t="str">
            <v>JPT</v>
          </cell>
          <cell r="J834">
            <v>974.43490944698499</v>
          </cell>
          <cell r="K834">
            <v>12</v>
          </cell>
          <cell r="L834" t="str">
            <v>2001</v>
          </cell>
          <cell r="M834" t="str">
            <v>Químicos, Caucho y Plástico</v>
          </cell>
          <cell r="N834" t="str">
            <v>Producción Sect. Institucionales</v>
          </cell>
          <cell r="O834" t="str">
            <v>Consumo de capital fijo</v>
          </cell>
          <cell r="P834" t="str">
            <v>Hogares</v>
          </cell>
          <cell r="Q834" t="str">
            <v>4</v>
          </cell>
          <cell r="R834" t="str">
            <v>Industria Manufacturera</v>
          </cell>
        </row>
        <row r="835">
          <cell r="A835" t="str">
            <v>CEI_a01</v>
          </cell>
          <cell r="B835" t="str">
            <v>Microe_</v>
          </cell>
          <cell r="C835">
            <v>511</v>
          </cell>
          <cell r="D835">
            <v>12</v>
          </cell>
          <cell r="E835">
            <v>52</v>
          </cell>
          <cell r="F835" t="str">
            <v>Empleos</v>
          </cell>
          <cell r="H835">
            <v>31</v>
          </cell>
          <cell r="I835" t="str">
            <v>JPT</v>
          </cell>
          <cell r="J835">
            <v>1529.9187573121001</v>
          </cell>
          <cell r="K835">
            <v>13</v>
          </cell>
          <cell r="L835" t="str">
            <v>2000</v>
          </cell>
          <cell r="M835" t="str">
            <v>Vidrio y Otros Minerales</v>
          </cell>
          <cell r="N835" t="str">
            <v>Producción Sect. Institucionales</v>
          </cell>
          <cell r="O835" t="str">
            <v>Consumo de capital fijo</v>
          </cell>
          <cell r="P835" t="str">
            <v>Hogares</v>
          </cell>
          <cell r="Q835" t="str">
            <v>4</v>
          </cell>
          <cell r="R835" t="str">
            <v>Industria Manufacturera</v>
          </cell>
        </row>
        <row r="836">
          <cell r="A836" t="str">
            <v>CEI_a01</v>
          </cell>
          <cell r="B836" t="str">
            <v>Microe_</v>
          </cell>
          <cell r="C836">
            <v>511</v>
          </cell>
          <cell r="D836">
            <v>12</v>
          </cell>
          <cell r="E836">
            <v>52</v>
          </cell>
          <cell r="F836" t="str">
            <v>Empleos</v>
          </cell>
          <cell r="H836">
            <v>31</v>
          </cell>
          <cell r="I836" t="str">
            <v>JPT</v>
          </cell>
          <cell r="J836">
            <v>1580.6103757061301</v>
          </cell>
          <cell r="K836">
            <v>13</v>
          </cell>
          <cell r="L836" t="str">
            <v>2001</v>
          </cell>
          <cell r="M836" t="str">
            <v>Vidrio y Otros Minerales</v>
          </cell>
          <cell r="N836" t="str">
            <v>Producción Sect. Institucionales</v>
          </cell>
          <cell r="O836" t="str">
            <v>Consumo de capital fijo</v>
          </cell>
          <cell r="P836" t="str">
            <v>Hogares</v>
          </cell>
          <cell r="Q836" t="str">
            <v>4</v>
          </cell>
          <cell r="R836" t="str">
            <v>Industria Manufacturera</v>
          </cell>
        </row>
        <row r="837">
          <cell r="A837" t="str">
            <v>CEI_a01</v>
          </cell>
          <cell r="B837" t="str">
            <v>Microe_</v>
          </cell>
          <cell r="C837">
            <v>511</v>
          </cell>
          <cell r="D837">
            <v>12</v>
          </cell>
          <cell r="E837">
            <v>52</v>
          </cell>
          <cell r="F837" t="str">
            <v>Empleos</v>
          </cell>
          <cell r="H837">
            <v>31</v>
          </cell>
          <cell r="I837" t="str">
            <v>JPT</v>
          </cell>
          <cell r="J837">
            <v>571.63992187372696</v>
          </cell>
          <cell r="K837">
            <v>14</v>
          </cell>
          <cell r="L837" t="str">
            <v>2000</v>
          </cell>
          <cell r="M837" t="str">
            <v>Otras Manufactureras</v>
          </cell>
          <cell r="N837" t="str">
            <v>Producción Sect. Institucionales</v>
          </cell>
          <cell r="O837" t="str">
            <v>Consumo de capital fijo</v>
          </cell>
          <cell r="P837" t="str">
            <v>Hogares</v>
          </cell>
          <cell r="Q837" t="str">
            <v>4</v>
          </cell>
          <cell r="R837" t="str">
            <v>Industria Manufacturera</v>
          </cell>
        </row>
        <row r="838">
          <cell r="A838" t="str">
            <v>CEI_a01</v>
          </cell>
          <cell r="B838" t="str">
            <v>Microe_</v>
          </cell>
          <cell r="C838">
            <v>511</v>
          </cell>
          <cell r="D838">
            <v>12</v>
          </cell>
          <cell r="E838">
            <v>52</v>
          </cell>
          <cell r="F838" t="str">
            <v>Empleos</v>
          </cell>
          <cell r="H838">
            <v>31</v>
          </cell>
          <cell r="I838" t="str">
            <v>JPT</v>
          </cell>
          <cell r="J838">
            <v>572.38455030180501</v>
          </cell>
          <cell r="K838">
            <v>14</v>
          </cell>
          <cell r="L838" t="str">
            <v>2001</v>
          </cell>
          <cell r="M838" t="str">
            <v>Otras Manufactureras</v>
          </cell>
          <cell r="N838" t="str">
            <v>Producción Sect. Institucionales</v>
          </cell>
          <cell r="O838" t="str">
            <v>Consumo de capital fijo</v>
          </cell>
          <cell r="P838" t="str">
            <v>Hogares</v>
          </cell>
          <cell r="Q838" t="str">
            <v>4</v>
          </cell>
          <cell r="R838" t="str">
            <v>Industria Manufacturera</v>
          </cell>
        </row>
        <row r="839">
          <cell r="A839" t="str">
            <v>CEI_a01</v>
          </cell>
          <cell r="B839" t="str">
            <v>Microe_</v>
          </cell>
          <cell r="C839">
            <v>511</v>
          </cell>
          <cell r="D839">
            <v>12</v>
          </cell>
          <cell r="E839">
            <v>52</v>
          </cell>
          <cell r="F839" t="str">
            <v>Empleos</v>
          </cell>
          <cell r="H839">
            <v>31</v>
          </cell>
          <cell r="I839" t="str">
            <v>JPT</v>
          </cell>
          <cell r="J839">
            <v>8995.1367641019497</v>
          </cell>
          <cell r="K839">
            <v>16</v>
          </cell>
          <cell r="L839" t="str">
            <v>2000</v>
          </cell>
          <cell r="M839" t="str">
            <v>Construcción</v>
          </cell>
          <cell r="N839" t="str">
            <v>Producción Sect. Institucionales</v>
          </cell>
          <cell r="O839" t="str">
            <v>Consumo de capital fijo</v>
          </cell>
          <cell r="P839" t="str">
            <v>Hogares</v>
          </cell>
          <cell r="Q839" t="str">
            <v>6</v>
          </cell>
          <cell r="R839" t="str">
            <v>Construcción</v>
          </cell>
        </row>
        <row r="840">
          <cell r="A840" t="str">
            <v>CEI_a01</v>
          </cell>
          <cell r="B840" t="str">
            <v>Microe_</v>
          </cell>
          <cell r="C840">
            <v>511</v>
          </cell>
          <cell r="D840">
            <v>12</v>
          </cell>
          <cell r="E840">
            <v>52</v>
          </cell>
          <cell r="F840" t="str">
            <v>Empleos</v>
          </cell>
          <cell r="H840">
            <v>31</v>
          </cell>
          <cell r="I840" t="str">
            <v>JPT</v>
          </cell>
          <cell r="J840">
            <v>9117.3411219936097</v>
          </cell>
          <cell r="K840">
            <v>16</v>
          </cell>
          <cell r="L840" t="str">
            <v>2001</v>
          </cell>
          <cell r="M840" t="str">
            <v>Construcción</v>
          </cell>
          <cell r="N840" t="str">
            <v>Producción Sect. Institucionales</v>
          </cell>
          <cell r="O840" t="str">
            <v>Consumo de capital fijo</v>
          </cell>
          <cell r="P840" t="str">
            <v>Hogares</v>
          </cell>
          <cell r="Q840" t="str">
            <v>6</v>
          </cell>
          <cell r="R840" t="str">
            <v>Construcción</v>
          </cell>
        </row>
        <row r="841">
          <cell r="A841" t="str">
            <v>CEI_a01</v>
          </cell>
          <cell r="B841" t="str">
            <v>Microe_</v>
          </cell>
          <cell r="C841">
            <v>511</v>
          </cell>
          <cell r="D841">
            <v>12</v>
          </cell>
          <cell r="E841">
            <v>52</v>
          </cell>
          <cell r="F841" t="str">
            <v>Empleos</v>
          </cell>
          <cell r="H841">
            <v>31</v>
          </cell>
          <cell r="I841" t="str">
            <v>JPT</v>
          </cell>
          <cell r="J841">
            <v>35010.312090395797</v>
          </cell>
          <cell r="K841">
            <v>17</v>
          </cell>
          <cell r="L841" t="str">
            <v>2000</v>
          </cell>
          <cell r="M841" t="str">
            <v>Comercio</v>
          </cell>
          <cell r="N841" t="str">
            <v>Producción Sect. Institucionales</v>
          </cell>
          <cell r="O841" t="str">
            <v>Consumo de capital fijo</v>
          </cell>
          <cell r="P841" t="str">
            <v>Hogares</v>
          </cell>
          <cell r="Q841" t="str">
            <v>7</v>
          </cell>
          <cell r="R841" t="str">
            <v>Comercio, Hoteles y Restaurantes</v>
          </cell>
        </row>
        <row r="842">
          <cell r="A842" t="str">
            <v>CEI_a01</v>
          </cell>
          <cell r="B842" t="str">
            <v>Microe_</v>
          </cell>
          <cell r="C842">
            <v>511</v>
          </cell>
          <cell r="D842">
            <v>12</v>
          </cell>
          <cell r="E842">
            <v>52</v>
          </cell>
          <cell r="F842" t="str">
            <v>Empleos</v>
          </cell>
          <cell r="H842">
            <v>31</v>
          </cell>
          <cell r="I842" t="str">
            <v>JPT</v>
          </cell>
          <cell r="J842">
            <v>33458.5897248744</v>
          </cell>
          <cell r="K842">
            <v>17</v>
          </cell>
          <cell r="L842" t="str">
            <v>2001</v>
          </cell>
          <cell r="M842" t="str">
            <v>Comercio</v>
          </cell>
          <cell r="N842" t="str">
            <v>Producción Sect. Institucionales</v>
          </cell>
          <cell r="O842" t="str">
            <v>Consumo de capital fijo</v>
          </cell>
          <cell r="P842" t="str">
            <v>Hogares</v>
          </cell>
          <cell r="Q842" t="str">
            <v>7</v>
          </cell>
          <cell r="R842" t="str">
            <v>Comercio, Hoteles y Restaurantes</v>
          </cell>
        </row>
        <row r="843">
          <cell r="A843" t="str">
            <v>CEI_a01</v>
          </cell>
          <cell r="B843" t="str">
            <v>Microe_</v>
          </cell>
          <cell r="C843">
            <v>511</v>
          </cell>
          <cell r="D843">
            <v>12</v>
          </cell>
          <cell r="E843">
            <v>52</v>
          </cell>
          <cell r="F843" t="str">
            <v>Empleos</v>
          </cell>
          <cell r="H843">
            <v>31</v>
          </cell>
          <cell r="I843" t="str">
            <v>JPT</v>
          </cell>
          <cell r="J843">
            <v>6237.5016091094003</v>
          </cell>
          <cell r="K843">
            <v>18</v>
          </cell>
          <cell r="L843" t="str">
            <v>2000</v>
          </cell>
          <cell r="M843" t="str">
            <v>Hoteles y Restaurantes</v>
          </cell>
          <cell r="N843" t="str">
            <v>Producción Sect. Institucionales</v>
          </cell>
          <cell r="O843" t="str">
            <v>Consumo de capital fijo</v>
          </cell>
          <cell r="P843" t="str">
            <v>Hogares</v>
          </cell>
          <cell r="Q843" t="str">
            <v>7</v>
          </cell>
          <cell r="R843" t="str">
            <v>Comercio, Hoteles y Restaurantes</v>
          </cell>
        </row>
        <row r="844">
          <cell r="A844" t="str">
            <v>CEI_a01</v>
          </cell>
          <cell r="B844" t="str">
            <v>Microe_</v>
          </cell>
          <cell r="C844">
            <v>511</v>
          </cell>
          <cell r="D844">
            <v>12</v>
          </cell>
          <cell r="E844">
            <v>52</v>
          </cell>
          <cell r="F844" t="str">
            <v>Empleos</v>
          </cell>
          <cell r="H844">
            <v>31</v>
          </cell>
          <cell r="I844" t="str">
            <v>JPT</v>
          </cell>
          <cell r="J844">
            <v>6123.7910512337403</v>
          </cell>
          <cell r="K844">
            <v>18</v>
          </cell>
          <cell r="L844" t="str">
            <v>2001</v>
          </cell>
          <cell r="M844" t="str">
            <v>Hoteles y Restaurantes</v>
          </cell>
          <cell r="N844" t="str">
            <v>Producción Sect. Institucionales</v>
          </cell>
          <cell r="O844" t="str">
            <v>Consumo de capital fijo</v>
          </cell>
          <cell r="P844" t="str">
            <v>Hogares</v>
          </cell>
          <cell r="Q844" t="str">
            <v>7</v>
          </cell>
          <cell r="R844" t="str">
            <v>Comercio, Hoteles y Restaurantes</v>
          </cell>
        </row>
        <row r="845">
          <cell r="A845" t="str">
            <v>CEI_a01</v>
          </cell>
          <cell r="B845" t="str">
            <v>Microe_</v>
          </cell>
          <cell r="C845">
            <v>511</v>
          </cell>
          <cell r="D845">
            <v>12</v>
          </cell>
          <cell r="E845">
            <v>52</v>
          </cell>
          <cell r="F845" t="str">
            <v>Empleos</v>
          </cell>
          <cell r="H845">
            <v>31</v>
          </cell>
          <cell r="I845" t="str">
            <v>JPT</v>
          </cell>
          <cell r="J845">
            <v>114123.902230954</v>
          </cell>
          <cell r="K845">
            <v>19</v>
          </cell>
          <cell r="L845" t="str">
            <v>2000</v>
          </cell>
          <cell r="M845" t="str">
            <v>Transportes</v>
          </cell>
          <cell r="N845" t="str">
            <v>Producción Sect. Institucionales</v>
          </cell>
          <cell r="O845" t="str">
            <v>Consumo de capital fijo</v>
          </cell>
          <cell r="P845" t="str">
            <v>Hogares</v>
          </cell>
          <cell r="Q845" t="str">
            <v>8</v>
          </cell>
          <cell r="R845" t="str">
            <v>Transporte y Comunicaciones</v>
          </cell>
        </row>
        <row r="846">
          <cell r="A846" t="str">
            <v>CEI_a01</v>
          </cell>
          <cell r="B846" t="str">
            <v>Microe_</v>
          </cell>
          <cell r="C846">
            <v>511</v>
          </cell>
          <cell r="D846">
            <v>12</v>
          </cell>
          <cell r="E846">
            <v>52</v>
          </cell>
          <cell r="F846" t="str">
            <v>Empleos</v>
          </cell>
          <cell r="H846">
            <v>31</v>
          </cell>
          <cell r="I846" t="str">
            <v>JPT</v>
          </cell>
          <cell r="J846">
            <v>117337.110399389</v>
          </cell>
          <cell r="K846">
            <v>19</v>
          </cell>
          <cell r="L846" t="str">
            <v>2001</v>
          </cell>
          <cell r="M846" t="str">
            <v>Transportes</v>
          </cell>
          <cell r="N846" t="str">
            <v>Producción Sect. Institucionales</v>
          </cell>
          <cell r="O846" t="str">
            <v>Consumo de capital fijo</v>
          </cell>
          <cell r="P846" t="str">
            <v>Hogares</v>
          </cell>
          <cell r="Q846" t="str">
            <v>8</v>
          </cell>
          <cell r="R846" t="str">
            <v>Transporte y Comunicaciones</v>
          </cell>
        </row>
        <row r="847">
          <cell r="A847" t="str">
            <v>CEI_a01</v>
          </cell>
          <cell r="B847" t="str">
            <v>Microe_</v>
          </cell>
          <cell r="C847">
            <v>511</v>
          </cell>
          <cell r="D847">
            <v>12</v>
          </cell>
          <cell r="E847">
            <v>52</v>
          </cell>
          <cell r="F847" t="str">
            <v>Empleos</v>
          </cell>
          <cell r="H847">
            <v>31</v>
          </cell>
          <cell r="I847" t="str">
            <v>JPT</v>
          </cell>
          <cell r="J847">
            <v>43321.277142144201</v>
          </cell>
          <cell r="K847">
            <v>24</v>
          </cell>
          <cell r="L847" t="str">
            <v>2000</v>
          </cell>
          <cell r="M847" t="str">
            <v>Activ. de Ss. Empresariales</v>
          </cell>
          <cell r="N847" t="str">
            <v>Producción Sect. Institucionales</v>
          </cell>
          <cell r="O847" t="str">
            <v>Consumo de capital fijo</v>
          </cell>
          <cell r="P847" t="str">
            <v>Hogares</v>
          </cell>
          <cell r="Q847" t="str">
            <v>9</v>
          </cell>
          <cell r="R847" t="str">
            <v>Servicios Financieros y Empresariales</v>
          </cell>
        </row>
        <row r="848">
          <cell r="A848" t="str">
            <v>CEI_a01</v>
          </cell>
          <cell r="B848" t="str">
            <v>Microe_</v>
          </cell>
          <cell r="C848">
            <v>511</v>
          </cell>
          <cell r="D848">
            <v>12</v>
          </cell>
          <cell r="E848">
            <v>52</v>
          </cell>
          <cell r="F848" t="str">
            <v>Empleos</v>
          </cell>
          <cell r="H848">
            <v>31</v>
          </cell>
          <cell r="I848" t="str">
            <v>JPT</v>
          </cell>
          <cell r="J848">
            <v>44724.438663337904</v>
          </cell>
          <cell r="K848">
            <v>24</v>
          </cell>
          <cell r="L848" t="str">
            <v>2001</v>
          </cell>
          <cell r="M848" t="str">
            <v>Activ. de Ss. Empresariales</v>
          </cell>
          <cell r="N848" t="str">
            <v>Producción Sect. Institucionales</v>
          </cell>
          <cell r="O848" t="str">
            <v>Consumo de capital fijo</v>
          </cell>
          <cell r="P848" t="str">
            <v>Hogares</v>
          </cell>
          <cell r="Q848" t="str">
            <v>9</v>
          </cell>
          <cell r="R848" t="str">
            <v>Servicios Financieros y Empresariales</v>
          </cell>
        </row>
        <row r="849">
          <cell r="A849" t="str">
            <v>CEI_a01</v>
          </cell>
          <cell r="B849" t="str">
            <v>Microe_</v>
          </cell>
          <cell r="C849">
            <v>511</v>
          </cell>
          <cell r="D849">
            <v>12</v>
          </cell>
          <cell r="E849">
            <v>52</v>
          </cell>
          <cell r="F849" t="str">
            <v>Empleos</v>
          </cell>
          <cell r="H849">
            <v>31</v>
          </cell>
          <cell r="I849" t="str">
            <v>JPT</v>
          </cell>
          <cell r="J849">
            <v>33535.657736437402</v>
          </cell>
          <cell r="K849">
            <v>30</v>
          </cell>
          <cell r="L849" t="str">
            <v>2000</v>
          </cell>
          <cell r="M849" t="str">
            <v>Salud privada</v>
          </cell>
          <cell r="N849" t="str">
            <v>Producción Sect. Institucionales</v>
          </cell>
          <cell r="O849" t="str">
            <v>Consumo de capital fijo</v>
          </cell>
          <cell r="P849" t="str">
            <v>Hogares</v>
          </cell>
          <cell r="Q849" t="str">
            <v>11</v>
          </cell>
          <cell r="R849" t="str">
            <v>Servicios Sociales y Personales</v>
          </cell>
        </row>
        <row r="850">
          <cell r="A850" t="str">
            <v>CEI_a01</v>
          </cell>
          <cell r="B850" t="str">
            <v>Microe_</v>
          </cell>
          <cell r="C850">
            <v>511</v>
          </cell>
          <cell r="D850">
            <v>12</v>
          </cell>
          <cell r="E850">
            <v>52</v>
          </cell>
          <cell r="F850" t="str">
            <v>Empleos</v>
          </cell>
          <cell r="H850">
            <v>31</v>
          </cell>
          <cell r="I850" t="str">
            <v>JPT</v>
          </cell>
          <cell r="J850">
            <v>36134.647198896797</v>
          </cell>
          <cell r="K850">
            <v>30</v>
          </cell>
          <cell r="L850" t="str">
            <v>2001</v>
          </cell>
          <cell r="M850" t="str">
            <v>Salud privada</v>
          </cell>
          <cell r="N850" t="str">
            <v>Producción Sect. Institucionales</v>
          </cell>
          <cell r="O850" t="str">
            <v>Consumo de capital fijo</v>
          </cell>
          <cell r="P850" t="str">
            <v>Hogares</v>
          </cell>
          <cell r="Q850" t="str">
            <v>11</v>
          </cell>
          <cell r="R850" t="str">
            <v>Servicios Sociales y Personales</v>
          </cell>
        </row>
        <row r="851">
          <cell r="A851" t="str">
            <v>CEI_a01</v>
          </cell>
          <cell r="B851" t="str">
            <v>Microe_</v>
          </cell>
          <cell r="C851">
            <v>511</v>
          </cell>
          <cell r="D851">
            <v>12</v>
          </cell>
          <cell r="E851">
            <v>52</v>
          </cell>
          <cell r="F851" t="str">
            <v>Empleos</v>
          </cell>
          <cell r="H851">
            <v>31</v>
          </cell>
          <cell r="I851" t="str">
            <v>JPT</v>
          </cell>
          <cell r="J851">
            <v>21640.175120958698</v>
          </cell>
          <cell r="K851">
            <v>31</v>
          </cell>
          <cell r="L851" t="str">
            <v>2000</v>
          </cell>
          <cell r="M851" t="str">
            <v>Esparcimiento y Ss. Diversos</v>
          </cell>
          <cell r="N851" t="str">
            <v>Producción Sect. Institucionales</v>
          </cell>
          <cell r="O851" t="str">
            <v>Consumo de capital fijo</v>
          </cell>
          <cell r="P851" t="str">
            <v>Hogares</v>
          </cell>
          <cell r="Q851" t="str">
            <v>11</v>
          </cell>
          <cell r="R851" t="str">
            <v>Servicios Sociales y Personales</v>
          </cell>
        </row>
        <row r="852">
          <cell r="A852" t="str">
            <v>CEI_a01</v>
          </cell>
          <cell r="B852" t="str">
            <v>Microe_</v>
          </cell>
          <cell r="C852">
            <v>511</v>
          </cell>
          <cell r="D852">
            <v>12</v>
          </cell>
          <cell r="E852">
            <v>52</v>
          </cell>
          <cell r="F852" t="str">
            <v>Empleos</v>
          </cell>
          <cell r="H852">
            <v>31</v>
          </cell>
          <cell r="I852" t="str">
            <v>JPT</v>
          </cell>
          <cell r="J852">
            <v>22351.762443680302</v>
          </cell>
          <cell r="K852">
            <v>31</v>
          </cell>
          <cell r="L852" t="str">
            <v>2001</v>
          </cell>
          <cell r="M852" t="str">
            <v>Esparcimiento y Ss. Diversos</v>
          </cell>
          <cell r="N852" t="str">
            <v>Producción Sect. Institucionales</v>
          </cell>
          <cell r="O852" t="str">
            <v>Consumo de capital fijo</v>
          </cell>
          <cell r="P852" t="str">
            <v>Hogares</v>
          </cell>
          <cell r="Q852" t="str">
            <v>11</v>
          </cell>
          <cell r="R852" t="str">
            <v>Servicios Sociales y Personales</v>
          </cell>
        </row>
        <row r="853">
          <cell r="A853" t="str">
            <v>CEI_a01</v>
          </cell>
          <cell r="B853" t="str">
            <v>Microe_</v>
          </cell>
          <cell r="C853">
            <v>511</v>
          </cell>
          <cell r="D853">
            <v>12</v>
          </cell>
          <cell r="E853">
            <v>411</v>
          </cell>
          <cell r="F853" t="str">
            <v>Empleos</v>
          </cell>
          <cell r="H853">
            <v>31</v>
          </cell>
          <cell r="I853" t="str">
            <v>JPT</v>
          </cell>
          <cell r="J853">
            <v>203800.024978617</v>
          </cell>
          <cell r="K853">
            <v>1</v>
          </cell>
          <cell r="L853" t="str">
            <v>2000</v>
          </cell>
          <cell r="M853" t="str">
            <v>Agropecuario Silvícola</v>
          </cell>
          <cell r="N853" t="str">
            <v>Producción Sect. Institucionales</v>
          </cell>
          <cell r="O853" t="str">
            <v>Remuneraciones</v>
          </cell>
          <cell r="P853" t="str">
            <v>Hogares</v>
          </cell>
          <cell r="Q853" t="str">
            <v>1</v>
          </cell>
          <cell r="R853" t="str">
            <v>Agropecuario Silvícola</v>
          </cell>
        </row>
        <row r="854">
          <cell r="A854" t="str">
            <v>CEI_a01</v>
          </cell>
          <cell r="B854" t="str">
            <v>Microe_</v>
          </cell>
          <cell r="C854">
            <v>511</v>
          </cell>
          <cell r="D854">
            <v>12</v>
          </cell>
          <cell r="E854">
            <v>411</v>
          </cell>
          <cell r="F854" t="str">
            <v>Empleos</v>
          </cell>
          <cell r="H854">
            <v>31</v>
          </cell>
          <cell r="I854" t="str">
            <v>JPT</v>
          </cell>
          <cell r="J854">
            <v>211356.14737125399</v>
          </cell>
          <cell r="K854">
            <v>1</v>
          </cell>
          <cell r="L854" t="str">
            <v>2001</v>
          </cell>
          <cell r="M854" t="str">
            <v>Agropecuario Silvícola</v>
          </cell>
          <cell r="N854" t="str">
            <v>Producción Sect. Institucionales</v>
          </cell>
          <cell r="O854" t="str">
            <v>Remuneraciones</v>
          </cell>
          <cell r="P854" t="str">
            <v>Hogares</v>
          </cell>
          <cell r="Q854" t="str">
            <v>1</v>
          </cell>
          <cell r="R854" t="str">
            <v>Agropecuario Silvícola</v>
          </cell>
        </row>
        <row r="855">
          <cell r="A855" t="str">
            <v>CEI_a01</v>
          </cell>
          <cell r="B855" t="str">
            <v>Microe_</v>
          </cell>
          <cell r="C855">
            <v>511</v>
          </cell>
          <cell r="D855">
            <v>12</v>
          </cell>
          <cell r="E855">
            <v>411</v>
          </cell>
          <cell r="F855" t="str">
            <v>Empleos</v>
          </cell>
          <cell r="H855">
            <v>31</v>
          </cell>
          <cell r="I855" t="str">
            <v>JPT</v>
          </cell>
          <cell r="J855">
            <v>61156.416463667403</v>
          </cell>
          <cell r="K855">
            <v>2</v>
          </cell>
          <cell r="L855" t="str">
            <v>2000</v>
          </cell>
          <cell r="M855" t="str">
            <v>Pesca Extractiva</v>
          </cell>
          <cell r="N855" t="str">
            <v>Producción Sect. Institucionales</v>
          </cell>
          <cell r="O855" t="str">
            <v>Remuneraciones</v>
          </cell>
          <cell r="P855" t="str">
            <v>Hogares</v>
          </cell>
          <cell r="Q855" t="str">
            <v>2</v>
          </cell>
          <cell r="R855" t="str">
            <v>Pesca Extractiva</v>
          </cell>
        </row>
        <row r="856">
          <cell r="A856" t="str">
            <v>CEI_a01</v>
          </cell>
          <cell r="B856" t="str">
            <v>Microe_</v>
          </cell>
          <cell r="C856">
            <v>511</v>
          </cell>
          <cell r="D856">
            <v>12</v>
          </cell>
          <cell r="E856">
            <v>411</v>
          </cell>
          <cell r="F856" t="str">
            <v>Empleos</v>
          </cell>
          <cell r="H856">
            <v>31</v>
          </cell>
          <cell r="I856" t="str">
            <v>JPT</v>
          </cell>
          <cell r="J856">
            <v>62055.9111047361</v>
          </cell>
          <cell r="K856">
            <v>2</v>
          </cell>
          <cell r="L856" t="str">
            <v>2001</v>
          </cell>
          <cell r="M856" t="str">
            <v>Pesca Extractiva</v>
          </cell>
          <cell r="N856" t="str">
            <v>Producción Sect. Institucionales</v>
          </cell>
          <cell r="O856" t="str">
            <v>Remuneraciones</v>
          </cell>
          <cell r="P856" t="str">
            <v>Hogares</v>
          </cell>
          <cell r="Q856" t="str">
            <v>2</v>
          </cell>
          <cell r="R856" t="str">
            <v>Pesca Extractiva</v>
          </cell>
        </row>
        <row r="857">
          <cell r="A857" t="str">
            <v>CEI_a01</v>
          </cell>
          <cell r="B857" t="str">
            <v>Microe_</v>
          </cell>
          <cell r="C857">
            <v>511</v>
          </cell>
          <cell r="D857">
            <v>12</v>
          </cell>
          <cell r="E857">
            <v>411</v>
          </cell>
          <cell r="F857" t="str">
            <v>Empleos</v>
          </cell>
          <cell r="H857">
            <v>31</v>
          </cell>
          <cell r="I857" t="str">
            <v>JPT</v>
          </cell>
          <cell r="J857">
            <v>4638.0576238719595</v>
          </cell>
          <cell r="K857">
            <v>4</v>
          </cell>
          <cell r="L857" t="str">
            <v>2000</v>
          </cell>
          <cell r="M857" t="str">
            <v>Minería del Cobre</v>
          </cell>
          <cell r="N857" t="str">
            <v>Producción Sect. Institucionales</v>
          </cell>
          <cell r="O857" t="str">
            <v>Remuneraciones</v>
          </cell>
          <cell r="P857" t="str">
            <v>Hogares</v>
          </cell>
          <cell r="Q857" t="str">
            <v>3</v>
          </cell>
          <cell r="R857" t="str">
            <v>Minería</v>
          </cell>
        </row>
        <row r="858">
          <cell r="A858" t="str">
            <v>CEI_a01</v>
          </cell>
          <cell r="B858" t="str">
            <v>Microe_</v>
          </cell>
          <cell r="C858">
            <v>511</v>
          </cell>
          <cell r="D858">
            <v>12</v>
          </cell>
          <cell r="E858">
            <v>411</v>
          </cell>
          <cell r="F858" t="str">
            <v>Empleos</v>
          </cell>
          <cell r="H858">
            <v>31</v>
          </cell>
          <cell r="I858" t="str">
            <v>JPT</v>
          </cell>
          <cell r="J858">
            <v>4307.0466420805697</v>
          </cell>
          <cell r="K858">
            <v>4</v>
          </cell>
          <cell r="L858" t="str">
            <v>2001</v>
          </cell>
          <cell r="M858" t="str">
            <v>Minería del Cobre</v>
          </cell>
          <cell r="N858" t="str">
            <v>Producción Sect. Institucionales</v>
          </cell>
          <cell r="O858" t="str">
            <v>Remuneraciones</v>
          </cell>
          <cell r="P858" t="str">
            <v>Hogares</v>
          </cell>
          <cell r="Q858" t="str">
            <v>3</v>
          </cell>
          <cell r="R858" t="str">
            <v>Minería</v>
          </cell>
        </row>
        <row r="859">
          <cell r="A859" t="str">
            <v>CEI_a01</v>
          </cell>
          <cell r="B859" t="str">
            <v>Microe_</v>
          </cell>
          <cell r="C859">
            <v>511</v>
          </cell>
          <cell r="D859">
            <v>12</v>
          </cell>
          <cell r="E859">
            <v>411</v>
          </cell>
          <cell r="F859" t="str">
            <v>Empleos</v>
          </cell>
          <cell r="H859">
            <v>31</v>
          </cell>
          <cell r="I859" t="str">
            <v>JPT</v>
          </cell>
          <cell r="J859">
            <v>11883.9720293398</v>
          </cell>
          <cell r="K859">
            <v>6</v>
          </cell>
          <cell r="L859" t="str">
            <v>2000</v>
          </cell>
          <cell r="M859" t="str">
            <v>Industria Alimenticia</v>
          </cell>
          <cell r="N859" t="str">
            <v>Producción Sect. Institucionales</v>
          </cell>
          <cell r="O859" t="str">
            <v>Remuneraciones</v>
          </cell>
          <cell r="P859" t="str">
            <v>Hogares</v>
          </cell>
          <cell r="Q859" t="str">
            <v>4</v>
          </cell>
          <cell r="R859" t="str">
            <v>Industria Manufacturera</v>
          </cell>
        </row>
        <row r="860">
          <cell r="A860" t="str">
            <v>CEI_a01</v>
          </cell>
          <cell r="B860" t="str">
            <v>Microe_</v>
          </cell>
          <cell r="C860">
            <v>511</v>
          </cell>
          <cell r="D860">
            <v>12</v>
          </cell>
          <cell r="E860">
            <v>411</v>
          </cell>
          <cell r="F860" t="str">
            <v>Empleos</v>
          </cell>
          <cell r="H860">
            <v>31</v>
          </cell>
          <cell r="I860" t="str">
            <v>JPT</v>
          </cell>
          <cell r="J860">
            <v>11877.708756903399</v>
          </cell>
          <cell r="K860">
            <v>6</v>
          </cell>
          <cell r="L860" t="str">
            <v>2001</v>
          </cell>
          <cell r="M860" t="str">
            <v>Industria Alimenticia</v>
          </cell>
          <cell r="N860" t="str">
            <v>Producción Sect. Institucionales</v>
          </cell>
          <cell r="O860" t="str">
            <v>Remuneraciones</v>
          </cell>
          <cell r="P860" t="str">
            <v>Hogares</v>
          </cell>
          <cell r="Q860" t="str">
            <v>4</v>
          </cell>
          <cell r="R860" t="str">
            <v>Industria Manufacturera</v>
          </cell>
        </row>
        <row r="861">
          <cell r="A861" t="str">
            <v>CEI_a01</v>
          </cell>
          <cell r="B861" t="str">
            <v>Microe_</v>
          </cell>
          <cell r="C861">
            <v>511</v>
          </cell>
          <cell r="D861">
            <v>12</v>
          </cell>
          <cell r="E861">
            <v>411</v>
          </cell>
          <cell r="F861" t="str">
            <v>Empleos</v>
          </cell>
          <cell r="H861">
            <v>31</v>
          </cell>
          <cell r="I861" t="str">
            <v>JPT</v>
          </cell>
          <cell r="J861">
            <v>4994.1979197442997</v>
          </cell>
          <cell r="K861">
            <v>9</v>
          </cell>
          <cell r="L861" t="str">
            <v>2000</v>
          </cell>
          <cell r="M861" t="str">
            <v>Textil, Cuero y Calzado</v>
          </cell>
          <cell r="N861" t="str">
            <v>Producción Sect. Institucionales</v>
          </cell>
          <cell r="O861" t="str">
            <v>Remuneraciones</v>
          </cell>
          <cell r="P861" t="str">
            <v>Hogares</v>
          </cell>
          <cell r="Q861" t="str">
            <v>4</v>
          </cell>
          <cell r="R861" t="str">
            <v>Industria Manufacturera</v>
          </cell>
        </row>
        <row r="862">
          <cell r="A862" t="str">
            <v>CEI_a01</v>
          </cell>
          <cell r="B862" t="str">
            <v>Microe_</v>
          </cell>
          <cell r="C862">
            <v>511</v>
          </cell>
          <cell r="D862">
            <v>12</v>
          </cell>
          <cell r="E862">
            <v>411</v>
          </cell>
          <cell r="F862" t="str">
            <v>Empleos</v>
          </cell>
          <cell r="H862">
            <v>31</v>
          </cell>
          <cell r="I862" t="str">
            <v>JPT</v>
          </cell>
          <cell r="J862">
            <v>4565.4711584533998</v>
          </cell>
          <cell r="K862">
            <v>9</v>
          </cell>
          <cell r="L862" t="str">
            <v>2001</v>
          </cell>
          <cell r="M862" t="str">
            <v>Textil, Cuero y Calzado</v>
          </cell>
          <cell r="N862" t="str">
            <v>Producción Sect. Institucionales</v>
          </cell>
          <cell r="O862" t="str">
            <v>Remuneraciones</v>
          </cell>
          <cell r="P862" t="str">
            <v>Hogares</v>
          </cell>
          <cell r="Q862" t="str">
            <v>4</v>
          </cell>
          <cell r="R862" t="str">
            <v>Industria Manufacturera</v>
          </cell>
        </row>
        <row r="863">
          <cell r="A863" t="str">
            <v>CEI_a01</v>
          </cell>
          <cell r="B863" t="str">
            <v>Microe_</v>
          </cell>
          <cell r="C863">
            <v>511</v>
          </cell>
          <cell r="D863">
            <v>12</v>
          </cell>
          <cell r="E863">
            <v>411</v>
          </cell>
          <cell r="F863" t="str">
            <v>Empleos</v>
          </cell>
          <cell r="H863">
            <v>31</v>
          </cell>
          <cell r="I863" t="str">
            <v>JPT</v>
          </cell>
          <cell r="J863">
            <v>14939.840436266801</v>
          </cell>
          <cell r="K863">
            <v>10</v>
          </cell>
          <cell r="L863" t="str">
            <v>2000</v>
          </cell>
          <cell r="M863" t="str">
            <v>Madera, Papel, Imprentas y Muebles</v>
          </cell>
          <cell r="N863" t="str">
            <v>Producción Sect. Institucionales</v>
          </cell>
          <cell r="O863" t="str">
            <v>Remuneraciones</v>
          </cell>
          <cell r="P863" t="str">
            <v>Hogares</v>
          </cell>
          <cell r="Q863" t="str">
            <v>4</v>
          </cell>
          <cell r="R863" t="str">
            <v>Industria Manufacturera</v>
          </cell>
        </row>
        <row r="864">
          <cell r="A864" t="str">
            <v>CEI_a01</v>
          </cell>
          <cell r="B864" t="str">
            <v>Microe_</v>
          </cell>
          <cell r="C864">
            <v>511</v>
          </cell>
          <cell r="D864">
            <v>12</v>
          </cell>
          <cell r="E864">
            <v>411</v>
          </cell>
          <cell r="F864" t="str">
            <v>Empleos</v>
          </cell>
          <cell r="H864">
            <v>31</v>
          </cell>
          <cell r="I864" t="str">
            <v>JPT</v>
          </cell>
          <cell r="J864">
            <v>14626.699360721899</v>
          </cell>
          <cell r="K864">
            <v>10</v>
          </cell>
          <cell r="L864" t="str">
            <v>2001</v>
          </cell>
          <cell r="M864" t="str">
            <v>Madera, Papel, Imprentas y Muebles</v>
          </cell>
          <cell r="N864" t="str">
            <v>Producción Sect. Institucionales</v>
          </cell>
          <cell r="O864" t="str">
            <v>Remuneraciones</v>
          </cell>
          <cell r="P864" t="str">
            <v>Hogares</v>
          </cell>
          <cell r="Q864" t="str">
            <v>4</v>
          </cell>
          <cell r="R864" t="str">
            <v>Industria Manufacturera</v>
          </cell>
        </row>
        <row r="865">
          <cell r="A865" t="str">
            <v>CEI_a01</v>
          </cell>
          <cell r="B865" t="str">
            <v>Microe_</v>
          </cell>
          <cell r="C865">
            <v>511</v>
          </cell>
          <cell r="D865">
            <v>12</v>
          </cell>
          <cell r="E865">
            <v>411</v>
          </cell>
          <cell r="F865" t="str">
            <v>Empleos</v>
          </cell>
          <cell r="H865">
            <v>31</v>
          </cell>
          <cell r="I865" t="str">
            <v>JPT</v>
          </cell>
          <cell r="J865">
            <v>5132.7232680076704</v>
          </cell>
          <cell r="K865">
            <v>12</v>
          </cell>
          <cell r="L865" t="str">
            <v>2000</v>
          </cell>
          <cell r="M865" t="str">
            <v>Químicos, Caucho y Plástico</v>
          </cell>
          <cell r="N865" t="str">
            <v>Producción Sect. Institucionales</v>
          </cell>
          <cell r="O865" t="str">
            <v>Remuneraciones</v>
          </cell>
          <cell r="P865" t="str">
            <v>Hogares</v>
          </cell>
          <cell r="Q865" t="str">
            <v>4</v>
          </cell>
          <cell r="R865" t="str">
            <v>Industria Manufacturera</v>
          </cell>
        </row>
        <row r="866">
          <cell r="A866" t="str">
            <v>CEI_a01</v>
          </cell>
          <cell r="B866" t="str">
            <v>Microe_</v>
          </cell>
          <cell r="C866">
            <v>511</v>
          </cell>
          <cell r="D866">
            <v>12</v>
          </cell>
          <cell r="E866">
            <v>411</v>
          </cell>
          <cell r="F866" t="str">
            <v>Empleos</v>
          </cell>
          <cell r="H866">
            <v>31</v>
          </cell>
          <cell r="I866" t="str">
            <v>JPT</v>
          </cell>
          <cell r="J866">
            <v>4644.6595858148503</v>
          </cell>
          <cell r="K866">
            <v>12</v>
          </cell>
          <cell r="L866" t="str">
            <v>2001</v>
          </cell>
          <cell r="M866" t="str">
            <v>Químicos, Caucho y Plástico</v>
          </cell>
          <cell r="N866" t="str">
            <v>Producción Sect. Institucionales</v>
          </cell>
          <cell r="O866" t="str">
            <v>Remuneraciones</v>
          </cell>
          <cell r="P866" t="str">
            <v>Hogares</v>
          </cell>
          <cell r="Q866" t="str">
            <v>4</v>
          </cell>
          <cell r="R866" t="str">
            <v>Industria Manufacturera</v>
          </cell>
        </row>
        <row r="867">
          <cell r="A867" t="str">
            <v>CEI_a01</v>
          </cell>
          <cell r="B867" t="str">
            <v>Microe_</v>
          </cell>
          <cell r="C867">
            <v>511</v>
          </cell>
          <cell r="D867">
            <v>12</v>
          </cell>
          <cell r="E867">
            <v>411</v>
          </cell>
          <cell r="F867" t="str">
            <v>Empleos</v>
          </cell>
          <cell r="H867">
            <v>31</v>
          </cell>
          <cell r="I867" t="str">
            <v>JPT</v>
          </cell>
          <cell r="J867">
            <v>4128.9317850365796</v>
          </cell>
          <cell r="K867">
            <v>13</v>
          </cell>
          <cell r="L867" t="str">
            <v>2000</v>
          </cell>
          <cell r="M867" t="str">
            <v>Vidrio y Otros Minerales</v>
          </cell>
          <cell r="N867" t="str">
            <v>Producción Sect. Institucionales</v>
          </cell>
          <cell r="O867" t="str">
            <v>Remuneraciones</v>
          </cell>
          <cell r="P867" t="str">
            <v>Hogares</v>
          </cell>
          <cell r="Q867" t="str">
            <v>4</v>
          </cell>
          <cell r="R867" t="str">
            <v>Industria Manufacturera</v>
          </cell>
        </row>
        <row r="868">
          <cell r="A868" t="str">
            <v>CEI_a01</v>
          </cell>
          <cell r="B868" t="str">
            <v>Microe_</v>
          </cell>
          <cell r="C868">
            <v>511</v>
          </cell>
          <cell r="D868">
            <v>12</v>
          </cell>
          <cell r="E868">
            <v>411</v>
          </cell>
          <cell r="F868" t="str">
            <v>Empleos</v>
          </cell>
          <cell r="H868">
            <v>31</v>
          </cell>
          <cell r="I868" t="str">
            <v>JPT</v>
          </cell>
          <cell r="J868">
            <v>4330.43579002358</v>
          </cell>
          <cell r="K868">
            <v>13</v>
          </cell>
          <cell r="L868" t="str">
            <v>2001</v>
          </cell>
          <cell r="M868" t="str">
            <v>Vidrio y Otros Minerales</v>
          </cell>
          <cell r="N868" t="str">
            <v>Producción Sect. Institucionales</v>
          </cell>
          <cell r="O868" t="str">
            <v>Remuneraciones</v>
          </cell>
          <cell r="P868" t="str">
            <v>Hogares</v>
          </cell>
          <cell r="Q868" t="str">
            <v>4</v>
          </cell>
          <cell r="R868" t="str">
            <v>Industria Manufacturera</v>
          </cell>
        </row>
        <row r="869">
          <cell r="A869" t="str">
            <v>CEI_a01</v>
          </cell>
          <cell r="B869" t="str">
            <v>Microe_</v>
          </cell>
          <cell r="C869">
            <v>511</v>
          </cell>
          <cell r="D869">
            <v>12</v>
          </cell>
          <cell r="E869">
            <v>411</v>
          </cell>
          <cell r="F869" t="str">
            <v>Empleos</v>
          </cell>
          <cell r="H869">
            <v>31</v>
          </cell>
          <cell r="I869" t="str">
            <v>JPT</v>
          </cell>
          <cell r="J869">
            <v>13627.5960978729</v>
          </cell>
          <cell r="K869">
            <v>14</v>
          </cell>
          <cell r="L869" t="str">
            <v>2000</v>
          </cell>
          <cell r="M869" t="str">
            <v>Otras Manufactureras</v>
          </cell>
          <cell r="N869" t="str">
            <v>Producción Sect. Institucionales</v>
          </cell>
          <cell r="O869" t="str">
            <v>Remuneraciones</v>
          </cell>
          <cell r="P869" t="str">
            <v>Hogares</v>
          </cell>
          <cell r="Q869" t="str">
            <v>4</v>
          </cell>
          <cell r="R869" t="str">
            <v>Industria Manufacturera</v>
          </cell>
        </row>
        <row r="870">
          <cell r="A870" t="str">
            <v>CEI_a01</v>
          </cell>
          <cell r="B870" t="str">
            <v>Microe_</v>
          </cell>
          <cell r="C870">
            <v>511</v>
          </cell>
          <cell r="D870">
            <v>12</v>
          </cell>
          <cell r="E870">
            <v>411</v>
          </cell>
          <cell r="F870" t="str">
            <v>Empleos</v>
          </cell>
          <cell r="H870">
            <v>31</v>
          </cell>
          <cell r="I870" t="str">
            <v>JPT</v>
          </cell>
          <cell r="J870">
            <v>14164.773106906299</v>
          </cell>
          <cell r="K870">
            <v>14</v>
          </cell>
          <cell r="L870" t="str">
            <v>2001</v>
          </cell>
          <cell r="M870" t="str">
            <v>Otras Manufactureras</v>
          </cell>
          <cell r="N870" t="str">
            <v>Producción Sect. Institucionales</v>
          </cell>
          <cell r="O870" t="str">
            <v>Remuneraciones</v>
          </cell>
          <cell r="P870" t="str">
            <v>Hogares</v>
          </cell>
          <cell r="Q870" t="str">
            <v>4</v>
          </cell>
          <cell r="R870" t="str">
            <v>Industria Manufacturera</v>
          </cell>
        </row>
        <row r="871">
          <cell r="A871" t="str">
            <v>CEI_a01</v>
          </cell>
          <cell r="B871" t="str">
            <v>Microe_</v>
          </cell>
          <cell r="C871">
            <v>511</v>
          </cell>
          <cell r="D871">
            <v>12</v>
          </cell>
          <cell r="E871">
            <v>411</v>
          </cell>
          <cell r="F871" t="str">
            <v>Empleos</v>
          </cell>
          <cell r="H871">
            <v>31</v>
          </cell>
          <cell r="I871" t="str">
            <v>JPT</v>
          </cell>
          <cell r="J871">
            <v>114066.653353863</v>
          </cell>
          <cell r="K871">
            <v>16</v>
          </cell>
          <cell r="L871" t="str">
            <v>2000</v>
          </cell>
          <cell r="M871" t="str">
            <v>Construcción</v>
          </cell>
          <cell r="N871" t="str">
            <v>Producción Sect. Institucionales</v>
          </cell>
          <cell r="O871" t="str">
            <v>Remuneraciones</v>
          </cell>
          <cell r="P871" t="str">
            <v>Hogares</v>
          </cell>
          <cell r="Q871" t="str">
            <v>6</v>
          </cell>
          <cell r="R871" t="str">
            <v>Construcción</v>
          </cell>
        </row>
        <row r="872">
          <cell r="A872" t="str">
            <v>CEI_a01</v>
          </cell>
          <cell r="B872" t="str">
            <v>Microe_</v>
          </cell>
          <cell r="C872">
            <v>511</v>
          </cell>
          <cell r="D872">
            <v>12</v>
          </cell>
          <cell r="E872">
            <v>411</v>
          </cell>
          <cell r="F872" t="str">
            <v>Empleos</v>
          </cell>
          <cell r="H872">
            <v>31</v>
          </cell>
          <cell r="I872" t="str">
            <v>JPT</v>
          </cell>
          <cell r="J872">
            <v>115616.317633075</v>
          </cell>
          <cell r="K872">
            <v>16</v>
          </cell>
          <cell r="L872" t="str">
            <v>2001</v>
          </cell>
          <cell r="M872" t="str">
            <v>Construcción</v>
          </cell>
          <cell r="N872" t="str">
            <v>Producción Sect. Institucionales</v>
          </cell>
          <cell r="O872" t="str">
            <v>Remuneraciones</v>
          </cell>
          <cell r="P872" t="str">
            <v>Hogares</v>
          </cell>
          <cell r="Q872" t="str">
            <v>6</v>
          </cell>
          <cell r="R872" t="str">
            <v>Construcción</v>
          </cell>
        </row>
        <row r="873">
          <cell r="A873" t="str">
            <v>CEI_a01</v>
          </cell>
          <cell r="B873" t="str">
            <v>Microe_</v>
          </cell>
          <cell r="C873">
            <v>511</v>
          </cell>
          <cell r="D873">
            <v>12</v>
          </cell>
          <cell r="E873">
            <v>411</v>
          </cell>
          <cell r="F873" t="str">
            <v>Empleos</v>
          </cell>
          <cell r="H873">
            <v>31</v>
          </cell>
          <cell r="I873" t="str">
            <v>JPT</v>
          </cell>
          <cell r="J873">
            <v>48551.525686246801</v>
          </cell>
          <cell r="K873">
            <v>17</v>
          </cell>
          <cell r="L873" t="str">
            <v>2000</v>
          </cell>
          <cell r="M873" t="str">
            <v>Comercio</v>
          </cell>
          <cell r="N873" t="str">
            <v>Producción Sect. Institucionales</v>
          </cell>
          <cell r="O873" t="str">
            <v>Remuneraciones</v>
          </cell>
          <cell r="P873" t="str">
            <v>Hogares</v>
          </cell>
          <cell r="Q873" t="str">
            <v>7</v>
          </cell>
          <cell r="R873" t="str">
            <v>Comercio, Hoteles y Restaurantes</v>
          </cell>
        </row>
        <row r="874">
          <cell r="A874" t="str">
            <v>CEI_a01</v>
          </cell>
          <cell r="B874" t="str">
            <v>Microe_</v>
          </cell>
          <cell r="C874">
            <v>511</v>
          </cell>
          <cell r="D874">
            <v>12</v>
          </cell>
          <cell r="E874">
            <v>411</v>
          </cell>
          <cell r="F874" t="str">
            <v>Empleos</v>
          </cell>
          <cell r="H874">
            <v>31</v>
          </cell>
          <cell r="I874" t="str">
            <v>JPT</v>
          </cell>
          <cell r="J874">
            <v>50520.958491670302</v>
          </cell>
          <cell r="K874">
            <v>17</v>
          </cell>
          <cell r="L874" t="str">
            <v>2001</v>
          </cell>
          <cell r="M874" t="str">
            <v>Comercio</v>
          </cell>
          <cell r="N874" t="str">
            <v>Producción Sect. Institucionales</v>
          </cell>
          <cell r="O874" t="str">
            <v>Remuneraciones</v>
          </cell>
          <cell r="P874" t="str">
            <v>Hogares</v>
          </cell>
          <cell r="Q874" t="str">
            <v>7</v>
          </cell>
          <cell r="R874" t="str">
            <v>Comercio, Hoteles y Restaurantes</v>
          </cell>
        </row>
        <row r="875">
          <cell r="A875" t="str">
            <v>CEI_a01</v>
          </cell>
          <cell r="B875" t="str">
            <v>Microe_</v>
          </cell>
          <cell r="C875">
            <v>511</v>
          </cell>
          <cell r="D875">
            <v>12</v>
          </cell>
          <cell r="E875">
            <v>411</v>
          </cell>
          <cell r="F875" t="str">
            <v>Empleos</v>
          </cell>
          <cell r="H875">
            <v>31</v>
          </cell>
          <cell r="I875" t="str">
            <v>JPT</v>
          </cell>
          <cell r="J875">
            <v>15775.9886852114</v>
          </cell>
          <cell r="K875">
            <v>18</v>
          </cell>
          <cell r="L875" t="str">
            <v>2000</v>
          </cell>
          <cell r="M875" t="str">
            <v>Hoteles y Restaurantes</v>
          </cell>
          <cell r="N875" t="str">
            <v>Producción Sect. Institucionales</v>
          </cell>
          <cell r="O875" t="str">
            <v>Remuneraciones</v>
          </cell>
          <cell r="P875" t="str">
            <v>Hogares</v>
          </cell>
          <cell r="Q875" t="str">
            <v>7</v>
          </cell>
          <cell r="R875" t="str">
            <v>Comercio, Hoteles y Restaurantes</v>
          </cell>
        </row>
        <row r="876">
          <cell r="A876" t="str">
            <v>CEI_a01</v>
          </cell>
          <cell r="B876" t="str">
            <v>Microe_</v>
          </cell>
          <cell r="C876">
            <v>511</v>
          </cell>
          <cell r="D876">
            <v>12</v>
          </cell>
          <cell r="E876">
            <v>411</v>
          </cell>
          <cell r="F876" t="str">
            <v>Empleos</v>
          </cell>
          <cell r="H876">
            <v>31</v>
          </cell>
          <cell r="I876" t="str">
            <v>JPT</v>
          </cell>
          <cell r="J876">
            <v>15042.9334982611</v>
          </cell>
          <cell r="K876">
            <v>18</v>
          </cell>
          <cell r="L876" t="str">
            <v>2001</v>
          </cell>
          <cell r="M876" t="str">
            <v>Hoteles y Restaurantes</v>
          </cell>
          <cell r="N876" t="str">
            <v>Producción Sect. Institucionales</v>
          </cell>
          <cell r="O876" t="str">
            <v>Remuneraciones</v>
          </cell>
          <cell r="P876" t="str">
            <v>Hogares</v>
          </cell>
          <cell r="Q876" t="str">
            <v>7</v>
          </cell>
          <cell r="R876" t="str">
            <v>Comercio, Hoteles y Restaurantes</v>
          </cell>
        </row>
        <row r="877">
          <cell r="A877" t="str">
            <v>CEI_a01</v>
          </cell>
          <cell r="B877" t="str">
            <v>Microe_</v>
          </cell>
          <cell r="C877">
            <v>511</v>
          </cell>
          <cell r="D877">
            <v>12</v>
          </cell>
          <cell r="E877">
            <v>411</v>
          </cell>
          <cell r="F877" t="str">
            <v>Empleos</v>
          </cell>
          <cell r="H877">
            <v>31</v>
          </cell>
          <cell r="I877" t="str">
            <v>JPT</v>
          </cell>
          <cell r="J877">
            <v>134343.029163995</v>
          </cell>
          <cell r="K877">
            <v>19</v>
          </cell>
          <cell r="L877" t="str">
            <v>2000</v>
          </cell>
          <cell r="M877" t="str">
            <v>Transportes</v>
          </cell>
          <cell r="N877" t="str">
            <v>Producción Sect. Institucionales</v>
          </cell>
          <cell r="O877" t="str">
            <v>Remuneraciones</v>
          </cell>
          <cell r="P877" t="str">
            <v>Hogares</v>
          </cell>
          <cell r="Q877" t="str">
            <v>8</v>
          </cell>
          <cell r="R877" t="str">
            <v>Transporte y Comunicaciones</v>
          </cell>
        </row>
        <row r="878">
          <cell r="A878" t="str">
            <v>CEI_a01</v>
          </cell>
          <cell r="B878" t="str">
            <v>Microe_</v>
          </cell>
          <cell r="C878">
            <v>511</v>
          </cell>
          <cell r="D878">
            <v>12</v>
          </cell>
          <cell r="E878">
            <v>411</v>
          </cell>
          <cell r="F878" t="str">
            <v>Empleos</v>
          </cell>
          <cell r="H878">
            <v>31</v>
          </cell>
          <cell r="I878" t="str">
            <v>JPT</v>
          </cell>
          <cell r="J878">
            <v>139817.308281623</v>
          </cell>
          <cell r="K878">
            <v>19</v>
          </cell>
          <cell r="L878" t="str">
            <v>2001</v>
          </cell>
          <cell r="M878" t="str">
            <v>Transportes</v>
          </cell>
          <cell r="N878" t="str">
            <v>Producción Sect. Institucionales</v>
          </cell>
          <cell r="O878" t="str">
            <v>Remuneraciones</v>
          </cell>
          <cell r="P878" t="str">
            <v>Hogares</v>
          </cell>
          <cell r="Q878" t="str">
            <v>8</v>
          </cell>
          <cell r="R878" t="str">
            <v>Transporte y Comunicaciones</v>
          </cell>
        </row>
        <row r="879">
          <cell r="A879" t="str">
            <v>CEI_a01</v>
          </cell>
          <cell r="B879" t="str">
            <v>Microe_</v>
          </cell>
          <cell r="C879">
            <v>511</v>
          </cell>
          <cell r="D879">
            <v>12</v>
          </cell>
          <cell r="E879">
            <v>411</v>
          </cell>
          <cell r="F879" t="str">
            <v>Empleos</v>
          </cell>
          <cell r="H879">
            <v>31</v>
          </cell>
          <cell r="I879" t="str">
            <v>JPT</v>
          </cell>
          <cell r="J879">
            <v>2208.8011134406102</v>
          </cell>
          <cell r="K879">
            <v>20</v>
          </cell>
          <cell r="L879" t="str">
            <v>2000</v>
          </cell>
          <cell r="M879" t="str">
            <v>Comunicaciones</v>
          </cell>
          <cell r="N879" t="str">
            <v>Producción Sect. Institucionales</v>
          </cell>
          <cell r="O879" t="str">
            <v>Remuneraciones</v>
          </cell>
          <cell r="P879" t="str">
            <v>Hogares</v>
          </cell>
          <cell r="Q879" t="str">
            <v>8</v>
          </cell>
          <cell r="R879" t="str">
            <v>Transporte y Comunicaciones</v>
          </cell>
        </row>
        <row r="880">
          <cell r="A880" t="str">
            <v>CEI_a01</v>
          </cell>
          <cell r="B880" t="str">
            <v>Microe_</v>
          </cell>
          <cell r="C880">
            <v>511</v>
          </cell>
          <cell r="D880">
            <v>12</v>
          </cell>
          <cell r="E880">
            <v>411</v>
          </cell>
          <cell r="F880" t="str">
            <v>Empleos</v>
          </cell>
          <cell r="H880">
            <v>31</v>
          </cell>
          <cell r="I880" t="str">
            <v>JPT</v>
          </cell>
          <cell r="J880">
            <v>2307.9376523967599</v>
          </cell>
          <cell r="K880">
            <v>20</v>
          </cell>
          <cell r="L880" t="str">
            <v>2001</v>
          </cell>
          <cell r="M880" t="str">
            <v>Comunicaciones</v>
          </cell>
          <cell r="N880" t="str">
            <v>Producción Sect. Institucionales</v>
          </cell>
          <cell r="O880" t="str">
            <v>Remuneraciones</v>
          </cell>
          <cell r="P880" t="str">
            <v>Hogares</v>
          </cell>
          <cell r="Q880" t="str">
            <v>8</v>
          </cell>
          <cell r="R880" t="str">
            <v>Transporte y Comunicaciones</v>
          </cell>
        </row>
        <row r="881">
          <cell r="A881" t="str">
            <v>CEI_a01</v>
          </cell>
          <cell r="B881" t="str">
            <v>Microe_</v>
          </cell>
          <cell r="C881">
            <v>511</v>
          </cell>
          <cell r="D881">
            <v>12</v>
          </cell>
          <cell r="E881">
            <v>411</v>
          </cell>
          <cell r="F881" t="str">
            <v>Empleos</v>
          </cell>
          <cell r="H881">
            <v>31</v>
          </cell>
          <cell r="I881" t="str">
            <v>JPT</v>
          </cell>
          <cell r="J881">
            <v>2768.0303300861201</v>
          </cell>
          <cell r="K881">
            <v>23</v>
          </cell>
          <cell r="L881" t="str">
            <v>2000</v>
          </cell>
          <cell r="M881" t="str">
            <v>Actividades inmobiliarias</v>
          </cell>
          <cell r="N881" t="str">
            <v>Producción Sect. Institucionales</v>
          </cell>
          <cell r="O881" t="str">
            <v>Remuneraciones</v>
          </cell>
          <cell r="P881" t="str">
            <v>Hogares</v>
          </cell>
          <cell r="Q881" t="str">
            <v>9</v>
          </cell>
          <cell r="R881" t="str">
            <v>Servicios Financieros y Empresariales</v>
          </cell>
        </row>
        <row r="882">
          <cell r="A882" t="str">
            <v>CEI_a01</v>
          </cell>
          <cell r="B882" t="str">
            <v>Microe_</v>
          </cell>
          <cell r="C882">
            <v>511</v>
          </cell>
          <cell r="D882">
            <v>12</v>
          </cell>
          <cell r="E882">
            <v>411</v>
          </cell>
          <cell r="F882" t="str">
            <v>Empleos</v>
          </cell>
          <cell r="H882">
            <v>31</v>
          </cell>
          <cell r="I882" t="str">
            <v>JPT</v>
          </cell>
          <cell r="J882">
            <v>2717.71724528202</v>
          </cell>
          <cell r="K882">
            <v>23</v>
          </cell>
          <cell r="L882" t="str">
            <v>2001</v>
          </cell>
          <cell r="M882" t="str">
            <v>Actividades inmobiliarias</v>
          </cell>
          <cell r="N882" t="str">
            <v>Producción Sect. Institucionales</v>
          </cell>
          <cell r="O882" t="str">
            <v>Remuneraciones</v>
          </cell>
          <cell r="P882" t="str">
            <v>Hogares</v>
          </cell>
          <cell r="Q882" t="str">
            <v>9</v>
          </cell>
          <cell r="R882" t="str">
            <v>Servicios Financieros y Empresariales</v>
          </cell>
        </row>
        <row r="883">
          <cell r="A883" t="str">
            <v>CEI_a01</v>
          </cell>
          <cell r="B883" t="str">
            <v>Microe_</v>
          </cell>
          <cell r="C883">
            <v>511</v>
          </cell>
          <cell r="D883">
            <v>12</v>
          </cell>
          <cell r="E883">
            <v>411</v>
          </cell>
          <cell r="F883" t="str">
            <v>Empleos</v>
          </cell>
          <cell r="H883">
            <v>31</v>
          </cell>
          <cell r="I883" t="str">
            <v>JPT</v>
          </cell>
          <cell r="J883">
            <v>172333.722094066</v>
          </cell>
          <cell r="K883">
            <v>24</v>
          </cell>
          <cell r="L883" t="str">
            <v>2000</v>
          </cell>
          <cell r="M883" t="str">
            <v>Activ. de Ss. Empresariales</v>
          </cell>
          <cell r="N883" t="str">
            <v>Producción Sect. Institucionales</v>
          </cell>
          <cell r="O883" t="str">
            <v>Remuneraciones</v>
          </cell>
          <cell r="P883" t="str">
            <v>Hogares</v>
          </cell>
          <cell r="Q883" t="str">
            <v>9</v>
          </cell>
          <cell r="R883" t="str">
            <v>Servicios Financieros y Empresariales</v>
          </cell>
        </row>
        <row r="884">
          <cell r="A884" t="str">
            <v>CEI_a01</v>
          </cell>
          <cell r="B884" t="str">
            <v>Microe_</v>
          </cell>
          <cell r="C884">
            <v>511</v>
          </cell>
          <cell r="D884">
            <v>12</v>
          </cell>
          <cell r="E884">
            <v>411</v>
          </cell>
          <cell r="F884" t="str">
            <v>Empleos</v>
          </cell>
          <cell r="H884">
            <v>31</v>
          </cell>
          <cell r="I884" t="str">
            <v>JPT</v>
          </cell>
          <cell r="J884">
            <v>177915.553092563</v>
          </cell>
          <cell r="K884">
            <v>24</v>
          </cell>
          <cell r="L884" t="str">
            <v>2001</v>
          </cell>
          <cell r="M884" t="str">
            <v>Activ. de Ss. Empresariales</v>
          </cell>
          <cell r="N884" t="str">
            <v>Producción Sect. Institucionales</v>
          </cell>
          <cell r="O884" t="str">
            <v>Remuneraciones</v>
          </cell>
          <cell r="P884" t="str">
            <v>Hogares</v>
          </cell>
          <cell r="Q884" t="str">
            <v>9</v>
          </cell>
          <cell r="R884" t="str">
            <v>Servicios Financieros y Empresariales</v>
          </cell>
        </row>
        <row r="885">
          <cell r="A885" t="str">
            <v>CEI_a01</v>
          </cell>
          <cell r="B885" t="str">
            <v>Microe_</v>
          </cell>
          <cell r="C885">
            <v>511</v>
          </cell>
          <cell r="D885">
            <v>12</v>
          </cell>
          <cell r="E885">
            <v>411</v>
          </cell>
          <cell r="F885" t="str">
            <v>Empleos</v>
          </cell>
          <cell r="H885">
            <v>31</v>
          </cell>
          <cell r="I885" t="str">
            <v>JPT</v>
          </cell>
          <cell r="J885">
            <v>6213.2834785332998</v>
          </cell>
          <cell r="K885">
            <v>28</v>
          </cell>
          <cell r="L885" t="str">
            <v>2000</v>
          </cell>
          <cell r="M885" t="str">
            <v>Educación privada</v>
          </cell>
          <cell r="N885" t="str">
            <v>Producción Sect. Institucionales</v>
          </cell>
          <cell r="O885" t="str">
            <v>Remuneraciones</v>
          </cell>
          <cell r="P885" t="str">
            <v>Hogares</v>
          </cell>
          <cell r="Q885" t="str">
            <v>11</v>
          </cell>
          <cell r="R885" t="str">
            <v>Servicios Sociales y Personales</v>
          </cell>
        </row>
        <row r="886">
          <cell r="A886" t="str">
            <v>CEI_a01</v>
          </cell>
          <cell r="B886" t="str">
            <v>Microe_</v>
          </cell>
          <cell r="C886">
            <v>511</v>
          </cell>
          <cell r="D886">
            <v>12</v>
          </cell>
          <cell r="E886">
            <v>411</v>
          </cell>
          <cell r="F886" t="str">
            <v>Empleos</v>
          </cell>
          <cell r="H886">
            <v>31</v>
          </cell>
          <cell r="I886" t="str">
            <v>JPT</v>
          </cell>
          <cell r="J886">
            <v>5640.7113270029204</v>
          </cell>
          <cell r="K886">
            <v>28</v>
          </cell>
          <cell r="L886" t="str">
            <v>2001</v>
          </cell>
          <cell r="M886" t="str">
            <v>Educación privada</v>
          </cell>
          <cell r="N886" t="str">
            <v>Producción Sect. Institucionales</v>
          </cell>
          <cell r="O886" t="str">
            <v>Remuneraciones</v>
          </cell>
          <cell r="P886" t="str">
            <v>Hogares</v>
          </cell>
          <cell r="Q886" t="str">
            <v>11</v>
          </cell>
          <cell r="R886" t="str">
            <v>Servicios Sociales y Personales</v>
          </cell>
        </row>
        <row r="887">
          <cell r="A887" t="str">
            <v>CEI_a01</v>
          </cell>
          <cell r="B887" t="str">
            <v>Microe_</v>
          </cell>
          <cell r="C887">
            <v>511</v>
          </cell>
          <cell r="D887">
            <v>12</v>
          </cell>
          <cell r="E887">
            <v>411</v>
          </cell>
          <cell r="F887" t="str">
            <v>Empleos</v>
          </cell>
          <cell r="H887">
            <v>31</v>
          </cell>
          <cell r="I887" t="str">
            <v>JPT</v>
          </cell>
          <cell r="J887">
            <v>93414.133460554294</v>
          </cell>
          <cell r="K887">
            <v>30</v>
          </cell>
          <cell r="L887" t="str">
            <v>2000</v>
          </cell>
          <cell r="M887" t="str">
            <v>Salud privada</v>
          </cell>
          <cell r="N887" t="str">
            <v>Producción Sect. Institucionales</v>
          </cell>
          <cell r="O887" t="str">
            <v>Remuneraciones</v>
          </cell>
          <cell r="P887" t="str">
            <v>Hogares</v>
          </cell>
          <cell r="Q887" t="str">
            <v>11</v>
          </cell>
          <cell r="R887" t="str">
            <v>Servicios Sociales y Personales</v>
          </cell>
        </row>
        <row r="888">
          <cell r="A888" t="str">
            <v>CEI_a01</v>
          </cell>
          <cell r="B888" t="str">
            <v>Microe_</v>
          </cell>
          <cell r="C888">
            <v>511</v>
          </cell>
          <cell r="D888">
            <v>12</v>
          </cell>
          <cell r="E888">
            <v>411</v>
          </cell>
          <cell r="F888" t="str">
            <v>Empleos</v>
          </cell>
          <cell r="H888">
            <v>31</v>
          </cell>
          <cell r="I888" t="str">
            <v>JPT</v>
          </cell>
          <cell r="J888">
            <v>101341.710458374</v>
          </cell>
          <cell r="K888">
            <v>30</v>
          </cell>
          <cell r="L888" t="str">
            <v>2001</v>
          </cell>
          <cell r="M888" t="str">
            <v>Salud privada</v>
          </cell>
          <cell r="N888" t="str">
            <v>Producción Sect. Institucionales</v>
          </cell>
          <cell r="O888" t="str">
            <v>Remuneraciones</v>
          </cell>
          <cell r="P888" t="str">
            <v>Hogares</v>
          </cell>
          <cell r="Q888" t="str">
            <v>11</v>
          </cell>
          <cell r="R888" t="str">
            <v>Servicios Sociales y Personales</v>
          </cell>
        </row>
        <row r="889">
          <cell r="A889" t="str">
            <v>CEI_a01</v>
          </cell>
          <cell r="B889" t="str">
            <v>Microe_</v>
          </cell>
          <cell r="C889">
            <v>511</v>
          </cell>
          <cell r="D889">
            <v>12</v>
          </cell>
          <cell r="E889">
            <v>411</v>
          </cell>
          <cell r="F889" t="str">
            <v>Empleos</v>
          </cell>
          <cell r="H889">
            <v>31</v>
          </cell>
          <cell r="I889" t="str">
            <v>JPT</v>
          </cell>
          <cell r="J889">
            <v>125730.56146191699</v>
          </cell>
          <cell r="K889">
            <v>31</v>
          </cell>
          <cell r="L889" t="str">
            <v>2000</v>
          </cell>
          <cell r="M889" t="str">
            <v>Esparcimiento y Ss. Diversos</v>
          </cell>
          <cell r="N889" t="str">
            <v>Producción Sect. Institucionales</v>
          </cell>
          <cell r="O889" t="str">
            <v>Remuneraciones</v>
          </cell>
          <cell r="P889" t="str">
            <v>Hogares</v>
          </cell>
          <cell r="Q889" t="str">
            <v>11</v>
          </cell>
          <cell r="R889" t="str">
            <v>Servicios Sociales y Personales</v>
          </cell>
        </row>
        <row r="890">
          <cell r="A890" t="str">
            <v>CEI_a01</v>
          </cell>
          <cell r="B890" t="str">
            <v>Microe_</v>
          </cell>
          <cell r="C890">
            <v>511</v>
          </cell>
          <cell r="D890">
            <v>12</v>
          </cell>
          <cell r="E890">
            <v>411</v>
          </cell>
          <cell r="F890" t="str">
            <v>Empleos</v>
          </cell>
          <cell r="H890">
            <v>31</v>
          </cell>
          <cell r="I890" t="str">
            <v>JPT</v>
          </cell>
          <cell r="J890">
            <v>129864.92142503599</v>
          </cell>
          <cell r="K890">
            <v>31</v>
          </cell>
          <cell r="L890" t="str">
            <v>2001</v>
          </cell>
          <cell r="M890" t="str">
            <v>Esparcimiento y Ss. Diversos</v>
          </cell>
          <cell r="N890" t="str">
            <v>Producción Sect. Institucionales</v>
          </cell>
          <cell r="O890" t="str">
            <v>Remuneraciones</v>
          </cell>
          <cell r="P890" t="str">
            <v>Hogares</v>
          </cell>
          <cell r="Q890" t="str">
            <v>11</v>
          </cell>
          <cell r="R890" t="str">
            <v>Servicios Sociales y Personales</v>
          </cell>
        </row>
        <row r="891">
          <cell r="A891" t="str">
            <v>CEI_a01</v>
          </cell>
          <cell r="B891" t="str">
            <v>Microe_</v>
          </cell>
          <cell r="C891">
            <v>511</v>
          </cell>
          <cell r="D891">
            <v>12</v>
          </cell>
          <cell r="E891">
            <v>412</v>
          </cell>
          <cell r="F891" t="str">
            <v>Empleos</v>
          </cell>
          <cell r="H891">
            <v>31</v>
          </cell>
          <cell r="I891" t="str">
            <v>JPT</v>
          </cell>
          <cell r="J891">
            <v>20162.789469036099</v>
          </cell>
          <cell r="K891">
            <v>1</v>
          </cell>
          <cell r="L891" t="str">
            <v>2000</v>
          </cell>
          <cell r="M891" t="str">
            <v>Agropecuario Silvícola</v>
          </cell>
          <cell r="N891" t="str">
            <v>Producción Sect. Institucionales</v>
          </cell>
          <cell r="O891" t="str">
            <v>Imptos producc.e import.</v>
          </cell>
          <cell r="P891" t="str">
            <v>Hogares</v>
          </cell>
          <cell r="Q891" t="str">
            <v>1</v>
          </cell>
          <cell r="R891" t="str">
            <v>Agropecuario Silvícola</v>
          </cell>
        </row>
        <row r="892">
          <cell r="A892" t="str">
            <v>CEI_a01</v>
          </cell>
          <cell r="B892" t="str">
            <v>Microe_</v>
          </cell>
          <cell r="C892">
            <v>511</v>
          </cell>
          <cell r="D892">
            <v>12</v>
          </cell>
          <cell r="E892">
            <v>412</v>
          </cell>
          <cell r="F892" t="str">
            <v>Empleos</v>
          </cell>
          <cell r="H892">
            <v>31</v>
          </cell>
          <cell r="I892" t="str">
            <v>JPT</v>
          </cell>
          <cell r="J892">
            <v>20910.348283226602</v>
          </cell>
          <cell r="K892">
            <v>1</v>
          </cell>
          <cell r="L892" t="str">
            <v>2001</v>
          </cell>
          <cell r="M892" t="str">
            <v>Agropecuario Silvícola</v>
          </cell>
          <cell r="N892" t="str">
            <v>Producción Sect. Institucionales</v>
          </cell>
          <cell r="O892" t="str">
            <v>Imptos producc.e import.</v>
          </cell>
          <cell r="P892" t="str">
            <v>Hogares</v>
          </cell>
          <cell r="Q892" t="str">
            <v>1</v>
          </cell>
          <cell r="R892" t="str">
            <v>Agropecuario Silvícola</v>
          </cell>
        </row>
        <row r="893">
          <cell r="A893" t="str">
            <v>CEI_a01</v>
          </cell>
          <cell r="B893" t="str">
            <v>Microe_</v>
          </cell>
          <cell r="C893">
            <v>511</v>
          </cell>
          <cell r="D893">
            <v>12</v>
          </cell>
          <cell r="E893">
            <v>412</v>
          </cell>
          <cell r="F893" t="str">
            <v>Empleos</v>
          </cell>
          <cell r="H893">
            <v>31</v>
          </cell>
          <cell r="I893" t="str">
            <v>JPT</v>
          </cell>
          <cell r="J893">
            <v>378.92432913768499</v>
          </cell>
          <cell r="K893">
            <v>2</v>
          </cell>
          <cell r="L893" t="str">
            <v>2000</v>
          </cell>
          <cell r="M893" t="str">
            <v>Pesca Extractiva</v>
          </cell>
          <cell r="N893" t="str">
            <v>Producción Sect. Institucionales</v>
          </cell>
          <cell r="O893" t="str">
            <v>Imptos producc.e import.</v>
          </cell>
          <cell r="P893" t="str">
            <v>Hogares</v>
          </cell>
          <cell r="Q893" t="str">
            <v>2</v>
          </cell>
          <cell r="R893" t="str">
            <v>Pesca Extractiva</v>
          </cell>
        </row>
        <row r="894">
          <cell r="A894" t="str">
            <v>CEI_a01</v>
          </cell>
          <cell r="B894" t="str">
            <v>Microe_</v>
          </cell>
          <cell r="C894">
            <v>511</v>
          </cell>
          <cell r="D894">
            <v>12</v>
          </cell>
          <cell r="E894">
            <v>412</v>
          </cell>
          <cell r="F894" t="str">
            <v>Empleos</v>
          </cell>
          <cell r="H894">
            <v>31</v>
          </cell>
          <cell r="I894" t="str">
            <v>JPT</v>
          </cell>
          <cell r="J894">
            <v>384.49758576616</v>
          </cell>
          <cell r="K894">
            <v>2</v>
          </cell>
          <cell r="L894" t="str">
            <v>2001</v>
          </cell>
          <cell r="M894" t="str">
            <v>Pesca Extractiva</v>
          </cell>
          <cell r="N894" t="str">
            <v>Producción Sect. Institucionales</v>
          </cell>
          <cell r="O894" t="str">
            <v>Imptos producc.e import.</v>
          </cell>
          <cell r="P894" t="str">
            <v>Hogares</v>
          </cell>
          <cell r="Q894" t="str">
            <v>2</v>
          </cell>
          <cell r="R894" t="str">
            <v>Pesca Extractiva</v>
          </cell>
        </row>
        <row r="895">
          <cell r="A895" t="str">
            <v>CEI_a01</v>
          </cell>
          <cell r="B895" t="str">
            <v>Microe_</v>
          </cell>
          <cell r="C895">
            <v>511</v>
          </cell>
          <cell r="D895">
            <v>12</v>
          </cell>
          <cell r="E895">
            <v>412</v>
          </cell>
          <cell r="F895" t="str">
            <v>Empleos</v>
          </cell>
          <cell r="H895">
            <v>31</v>
          </cell>
          <cell r="I895" t="str">
            <v>JPT</v>
          </cell>
          <cell r="J895">
            <v>17.964012425653401</v>
          </cell>
          <cell r="K895">
            <v>4</v>
          </cell>
          <cell r="L895" t="str">
            <v>2000</v>
          </cell>
          <cell r="M895" t="str">
            <v>Minería del Cobre</v>
          </cell>
          <cell r="N895" t="str">
            <v>Producción Sect. Institucionales</v>
          </cell>
          <cell r="O895" t="str">
            <v>Imptos producc.e import.</v>
          </cell>
          <cell r="P895" t="str">
            <v>Hogares</v>
          </cell>
          <cell r="Q895" t="str">
            <v>3</v>
          </cell>
          <cell r="R895" t="str">
            <v>Minería</v>
          </cell>
        </row>
        <row r="896">
          <cell r="A896" t="str">
            <v>CEI_a01</v>
          </cell>
          <cell r="B896" t="str">
            <v>Microe_</v>
          </cell>
          <cell r="C896">
            <v>511</v>
          </cell>
          <cell r="D896">
            <v>12</v>
          </cell>
          <cell r="E896">
            <v>412</v>
          </cell>
          <cell r="F896" t="str">
            <v>Empleos</v>
          </cell>
          <cell r="H896">
            <v>31</v>
          </cell>
          <cell r="I896" t="str">
            <v>JPT</v>
          </cell>
          <cell r="J896">
            <v>16.681948710161201</v>
          </cell>
          <cell r="K896">
            <v>4</v>
          </cell>
          <cell r="L896" t="str">
            <v>2001</v>
          </cell>
          <cell r="M896" t="str">
            <v>Minería del Cobre</v>
          </cell>
          <cell r="N896" t="str">
            <v>Producción Sect. Institucionales</v>
          </cell>
          <cell r="O896" t="str">
            <v>Imptos producc.e import.</v>
          </cell>
          <cell r="P896" t="str">
            <v>Hogares</v>
          </cell>
          <cell r="Q896" t="str">
            <v>3</v>
          </cell>
          <cell r="R896" t="str">
            <v>Minería</v>
          </cell>
        </row>
        <row r="897">
          <cell r="A897" t="str">
            <v>CEI_a01</v>
          </cell>
          <cell r="B897" t="str">
            <v>Microe_</v>
          </cell>
          <cell r="C897">
            <v>511</v>
          </cell>
          <cell r="D897">
            <v>12</v>
          </cell>
          <cell r="E897">
            <v>412</v>
          </cell>
          <cell r="F897" t="str">
            <v>Empleos</v>
          </cell>
          <cell r="H897">
            <v>31</v>
          </cell>
          <cell r="I897" t="str">
            <v>JPT</v>
          </cell>
          <cell r="J897">
            <v>279.44789413118201</v>
          </cell>
          <cell r="K897">
            <v>6</v>
          </cell>
          <cell r="L897" t="str">
            <v>2000</v>
          </cell>
          <cell r="M897" t="str">
            <v>Industria Alimenticia</v>
          </cell>
          <cell r="N897" t="str">
            <v>Producción Sect. Institucionales</v>
          </cell>
          <cell r="O897" t="str">
            <v>Imptos producc.e import.</v>
          </cell>
          <cell r="P897" t="str">
            <v>Hogares</v>
          </cell>
          <cell r="Q897" t="str">
            <v>4</v>
          </cell>
          <cell r="R897" t="str">
            <v>Industria Manufacturera</v>
          </cell>
        </row>
        <row r="898">
          <cell r="A898" t="str">
            <v>CEI_a01</v>
          </cell>
          <cell r="B898" t="str">
            <v>Microe_</v>
          </cell>
          <cell r="C898">
            <v>511</v>
          </cell>
          <cell r="D898">
            <v>12</v>
          </cell>
          <cell r="E898">
            <v>412</v>
          </cell>
          <cell r="F898" t="str">
            <v>Empleos</v>
          </cell>
          <cell r="H898">
            <v>31</v>
          </cell>
          <cell r="I898" t="str">
            <v>JPT</v>
          </cell>
          <cell r="J898">
            <v>269.67353414317802</v>
          </cell>
          <cell r="K898">
            <v>6</v>
          </cell>
          <cell r="L898" t="str">
            <v>2001</v>
          </cell>
          <cell r="M898" t="str">
            <v>Industria Alimenticia</v>
          </cell>
          <cell r="N898" t="str">
            <v>Producción Sect. Institucionales</v>
          </cell>
          <cell r="O898" t="str">
            <v>Imptos producc.e import.</v>
          </cell>
          <cell r="P898" t="str">
            <v>Hogares</v>
          </cell>
          <cell r="Q898" t="str">
            <v>4</v>
          </cell>
          <cell r="R898" t="str">
            <v>Industria Manufacturera</v>
          </cell>
        </row>
        <row r="899">
          <cell r="A899" t="str">
            <v>CEI_a01</v>
          </cell>
          <cell r="B899" t="str">
            <v>Microe_</v>
          </cell>
          <cell r="C899">
            <v>511</v>
          </cell>
          <cell r="D899">
            <v>12</v>
          </cell>
          <cell r="E899">
            <v>412</v>
          </cell>
          <cell r="F899" t="str">
            <v>Empleos</v>
          </cell>
          <cell r="H899">
            <v>31</v>
          </cell>
          <cell r="I899" t="str">
            <v>JPT</v>
          </cell>
          <cell r="J899">
            <v>126.658565285705</v>
          </cell>
          <cell r="K899">
            <v>9</v>
          </cell>
          <cell r="L899" t="str">
            <v>2000</v>
          </cell>
          <cell r="M899" t="str">
            <v>Textil, Cuero y Calzado</v>
          </cell>
          <cell r="N899" t="str">
            <v>Producción Sect. Institucionales</v>
          </cell>
          <cell r="O899" t="str">
            <v>Imptos producc.e import.</v>
          </cell>
          <cell r="P899" t="str">
            <v>Hogares</v>
          </cell>
          <cell r="Q899" t="str">
            <v>4</v>
          </cell>
          <cell r="R899" t="str">
            <v>Industria Manufacturera</v>
          </cell>
        </row>
        <row r="900">
          <cell r="A900" t="str">
            <v>CEI_a01</v>
          </cell>
          <cell r="B900" t="str">
            <v>Microe_</v>
          </cell>
          <cell r="C900">
            <v>511</v>
          </cell>
          <cell r="D900">
            <v>12</v>
          </cell>
          <cell r="E900">
            <v>412</v>
          </cell>
          <cell r="F900" t="str">
            <v>Empleos</v>
          </cell>
          <cell r="H900">
            <v>31</v>
          </cell>
          <cell r="I900" t="str">
            <v>JPT</v>
          </cell>
          <cell r="J900">
            <v>114.574444114738</v>
          </cell>
          <cell r="K900">
            <v>9</v>
          </cell>
          <cell r="L900" t="str">
            <v>2001</v>
          </cell>
          <cell r="M900" t="str">
            <v>Textil, Cuero y Calzado</v>
          </cell>
          <cell r="N900" t="str">
            <v>Producción Sect. Institucionales</v>
          </cell>
          <cell r="O900" t="str">
            <v>Imptos producc.e import.</v>
          </cell>
          <cell r="P900" t="str">
            <v>Hogares</v>
          </cell>
          <cell r="Q900" t="str">
            <v>4</v>
          </cell>
          <cell r="R900" t="str">
            <v>Industria Manufacturera</v>
          </cell>
        </row>
        <row r="901">
          <cell r="A901" t="str">
            <v>CEI_a01</v>
          </cell>
          <cell r="B901" t="str">
            <v>Microe_</v>
          </cell>
          <cell r="C901">
            <v>511</v>
          </cell>
          <cell r="D901">
            <v>12</v>
          </cell>
          <cell r="E901">
            <v>412</v>
          </cell>
          <cell r="F901" t="str">
            <v>Empleos</v>
          </cell>
          <cell r="H901">
            <v>31</v>
          </cell>
          <cell r="I901" t="str">
            <v>JPT</v>
          </cell>
          <cell r="J901">
            <v>277.53746702002599</v>
          </cell>
          <cell r="K901">
            <v>10</v>
          </cell>
          <cell r="L901" t="str">
            <v>2000</v>
          </cell>
          <cell r="M901" t="str">
            <v>Madera, Papel, Imprentas y Muebles</v>
          </cell>
          <cell r="N901" t="str">
            <v>Producción Sect. Institucionales</v>
          </cell>
          <cell r="O901" t="str">
            <v>Imptos producc.e import.</v>
          </cell>
          <cell r="P901" t="str">
            <v>Hogares</v>
          </cell>
          <cell r="Q901" t="str">
            <v>4</v>
          </cell>
          <cell r="R901" t="str">
            <v>Industria Manufacturera</v>
          </cell>
        </row>
        <row r="902">
          <cell r="A902" t="str">
            <v>CEI_a01</v>
          </cell>
          <cell r="B902" t="str">
            <v>Microe_</v>
          </cell>
          <cell r="C902">
            <v>511</v>
          </cell>
          <cell r="D902">
            <v>12</v>
          </cell>
          <cell r="E902">
            <v>412</v>
          </cell>
          <cell r="F902" t="str">
            <v>Empleos</v>
          </cell>
          <cell r="H902">
            <v>31</v>
          </cell>
          <cell r="I902" t="str">
            <v>JPT</v>
          </cell>
          <cell r="J902">
            <v>271.72024418572602</v>
          </cell>
          <cell r="K902">
            <v>10</v>
          </cell>
          <cell r="L902" t="str">
            <v>2001</v>
          </cell>
          <cell r="M902" t="str">
            <v>Madera, Papel, Imprentas y Muebles</v>
          </cell>
          <cell r="N902" t="str">
            <v>Producción Sect. Institucionales</v>
          </cell>
          <cell r="O902" t="str">
            <v>Imptos producc.e import.</v>
          </cell>
          <cell r="P902" t="str">
            <v>Hogares</v>
          </cell>
          <cell r="Q902" t="str">
            <v>4</v>
          </cell>
          <cell r="R902" t="str">
            <v>Industria Manufacturera</v>
          </cell>
        </row>
        <row r="903">
          <cell r="A903" t="str">
            <v>CEI_a01</v>
          </cell>
          <cell r="B903" t="str">
            <v>Microe_</v>
          </cell>
          <cell r="C903">
            <v>511</v>
          </cell>
          <cell r="D903">
            <v>12</v>
          </cell>
          <cell r="E903">
            <v>412</v>
          </cell>
          <cell r="F903" t="str">
            <v>Empleos</v>
          </cell>
          <cell r="H903">
            <v>31</v>
          </cell>
          <cell r="I903" t="str">
            <v>JPT</v>
          </cell>
          <cell r="J903">
            <v>115.451924027354</v>
          </cell>
          <cell r="K903">
            <v>12</v>
          </cell>
          <cell r="L903" t="str">
            <v>2000</v>
          </cell>
          <cell r="M903" t="str">
            <v>Químicos, Caucho y Plástico</v>
          </cell>
          <cell r="N903" t="str">
            <v>Producción Sect. Institucionales</v>
          </cell>
          <cell r="O903" t="str">
            <v>Imptos producc.e import.</v>
          </cell>
          <cell r="P903" t="str">
            <v>Hogares</v>
          </cell>
          <cell r="Q903" t="str">
            <v>4</v>
          </cell>
          <cell r="R903" t="str">
            <v>Industria Manufacturera</v>
          </cell>
        </row>
        <row r="904">
          <cell r="A904" t="str">
            <v>CEI_a01</v>
          </cell>
          <cell r="B904" t="str">
            <v>Microe_</v>
          </cell>
          <cell r="C904">
            <v>511</v>
          </cell>
          <cell r="D904">
            <v>12</v>
          </cell>
          <cell r="E904">
            <v>412</v>
          </cell>
          <cell r="F904" t="str">
            <v>Empleos</v>
          </cell>
          <cell r="H904">
            <v>31</v>
          </cell>
          <cell r="I904" t="str">
            <v>JPT</v>
          </cell>
          <cell r="J904">
            <v>104.47375742557099</v>
          </cell>
          <cell r="K904">
            <v>12</v>
          </cell>
          <cell r="L904" t="str">
            <v>2001</v>
          </cell>
          <cell r="M904" t="str">
            <v>Químicos, Caucho y Plástico</v>
          </cell>
          <cell r="N904" t="str">
            <v>Producción Sect. Institucionales</v>
          </cell>
          <cell r="O904" t="str">
            <v>Imptos producc.e import.</v>
          </cell>
          <cell r="P904" t="str">
            <v>Hogares</v>
          </cell>
          <cell r="Q904" t="str">
            <v>4</v>
          </cell>
          <cell r="R904" t="str">
            <v>Industria Manufacturera</v>
          </cell>
        </row>
        <row r="905">
          <cell r="A905" t="str">
            <v>CEI_a01</v>
          </cell>
          <cell r="B905" t="str">
            <v>Microe_</v>
          </cell>
          <cell r="C905">
            <v>511</v>
          </cell>
          <cell r="D905">
            <v>12</v>
          </cell>
          <cell r="E905">
            <v>412</v>
          </cell>
          <cell r="F905" t="str">
            <v>Empleos</v>
          </cell>
          <cell r="H905">
            <v>31</v>
          </cell>
          <cell r="I905" t="str">
            <v>JPT</v>
          </cell>
          <cell r="J905">
            <v>167.51508801105399</v>
          </cell>
          <cell r="K905">
            <v>13</v>
          </cell>
          <cell r="L905" t="str">
            <v>2000</v>
          </cell>
          <cell r="M905" t="str">
            <v>Vidrio y Otros Minerales</v>
          </cell>
          <cell r="N905" t="str">
            <v>Producción Sect. Institucionales</v>
          </cell>
          <cell r="O905" t="str">
            <v>Imptos producc.e import.</v>
          </cell>
          <cell r="P905" t="str">
            <v>Hogares</v>
          </cell>
          <cell r="Q905" t="str">
            <v>4</v>
          </cell>
          <cell r="R905" t="str">
            <v>Industria Manufacturera</v>
          </cell>
        </row>
        <row r="906">
          <cell r="A906" t="str">
            <v>CEI_a01</v>
          </cell>
          <cell r="B906" t="str">
            <v>Microe_</v>
          </cell>
          <cell r="C906">
            <v>511</v>
          </cell>
          <cell r="D906">
            <v>12</v>
          </cell>
          <cell r="E906">
            <v>412</v>
          </cell>
          <cell r="F906" t="str">
            <v>Empleos</v>
          </cell>
          <cell r="H906">
            <v>31</v>
          </cell>
          <cell r="I906" t="str">
            <v>JPT</v>
          </cell>
          <cell r="J906">
            <v>173.06545522899401</v>
          </cell>
          <cell r="K906">
            <v>13</v>
          </cell>
          <cell r="L906" t="str">
            <v>2001</v>
          </cell>
          <cell r="M906" t="str">
            <v>Vidrio y Otros Minerales</v>
          </cell>
          <cell r="N906" t="str">
            <v>Producción Sect. Institucionales</v>
          </cell>
          <cell r="O906" t="str">
            <v>Imptos producc.e import.</v>
          </cell>
          <cell r="P906" t="str">
            <v>Hogares</v>
          </cell>
          <cell r="Q906" t="str">
            <v>4</v>
          </cell>
          <cell r="R906" t="str">
            <v>Industria Manufacturera</v>
          </cell>
        </row>
        <row r="907">
          <cell r="A907" t="str">
            <v>CEI_a01</v>
          </cell>
          <cell r="B907" t="str">
            <v>Microe_</v>
          </cell>
          <cell r="C907">
            <v>511</v>
          </cell>
          <cell r="D907">
            <v>12</v>
          </cell>
          <cell r="E907">
            <v>412</v>
          </cell>
          <cell r="F907" t="str">
            <v>Empleos</v>
          </cell>
          <cell r="H907">
            <v>31</v>
          </cell>
          <cell r="I907" t="str">
            <v>JPT</v>
          </cell>
          <cell r="J907">
            <v>691.97536315981904</v>
          </cell>
          <cell r="K907">
            <v>14</v>
          </cell>
          <cell r="L907" t="str">
            <v>2000</v>
          </cell>
          <cell r="M907" t="str">
            <v>Otras Manufactureras</v>
          </cell>
          <cell r="N907" t="str">
            <v>Producción Sect. Institucionales</v>
          </cell>
          <cell r="O907" t="str">
            <v>Imptos producc.e import.</v>
          </cell>
          <cell r="P907" t="str">
            <v>Hogares</v>
          </cell>
          <cell r="Q907" t="str">
            <v>4</v>
          </cell>
          <cell r="R907" t="str">
            <v>Industria Manufacturera</v>
          </cell>
        </row>
        <row r="908">
          <cell r="A908" t="str">
            <v>CEI_a01</v>
          </cell>
          <cell r="B908" t="str">
            <v>Microe_</v>
          </cell>
          <cell r="C908">
            <v>511</v>
          </cell>
          <cell r="D908">
            <v>12</v>
          </cell>
          <cell r="E908">
            <v>412</v>
          </cell>
          <cell r="F908" t="str">
            <v>Empleos</v>
          </cell>
          <cell r="H908">
            <v>31</v>
          </cell>
          <cell r="I908" t="str">
            <v>JPT</v>
          </cell>
          <cell r="J908">
            <v>692.876742694771</v>
          </cell>
          <cell r="K908">
            <v>14</v>
          </cell>
          <cell r="L908" t="str">
            <v>2001</v>
          </cell>
          <cell r="M908" t="str">
            <v>Otras Manufactureras</v>
          </cell>
          <cell r="N908" t="str">
            <v>Producción Sect. Institucionales</v>
          </cell>
          <cell r="O908" t="str">
            <v>Imptos producc.e import.</v>
          </cell>
          <cell r="P908" t="str">
            <v>Hogares</v>
          </cell>
          <cell r="Q908" t="str">
            <v>4</v>
          </cell>
          <cell r="R908" t="str">
            <v>Industria Manufacturera</v>
          </cell>
        </row>
        <row r="909">
          <cell r="A909" t="str">
            <v>CEI_a01</v>
          </cell>
          <cell r="B909" t="str">
            <v>Microe_</v>
          </cell>
          <cell r="C909">
            <v>511</v>
          </cell>
          <cell r="D909">
            <v>12</v>
          </cell>
          <cell r="E909">
            <v>412</v>
          </cell>
          <cell r="F909" t="str">
            <v>Empleos</v>
          </cell>
          <cell r="H909">
            <v>31</v>
          </cell>
          <cell r="I909" t="str">
            <v>JPT</v>
          </cell>
          <cell r="J909">
            <v>5251.81130328572</v>
          </cell>
          <cell r="K909">
            <v>16</v>
          </cell>
          <cell r="L909" t="str">
            <v>2000</v>
          </cell>
          <cell r="M909" t="str">
            <v>Construcción</v>
          </cell>
          <cell r="N909" t="str">
            <v>Producción Sect. Institucionales</v>
          </cell>
          <cell r="O909" t="str">
            <v>Imptos producc.e import.</v>
          </cell>
          <cell r="P909" t="str">
            <v>Hogares</v>
          </cell>
          <cell r="Q909" t="str">
            <v>6</v>
          </cell>
          <cell r="R909" t="str">
            <v>Construcción</v>
          </cell>
        </row>
        <row r="910">
          <cell r="A910" t="str">
            <v>CEI_a01</v>
          </cell>
          <cell r="B910" t="str">
            <v>Microe_</v>
          </cell>
          <cell r="C910">
            <v>511</v>
          </cell>
          <cell r="D910">
            <v>12</v>
          </cell>
          <cell r="E910">
            <v>412</v>
          </cell>
          <cell r="F910" t="str">
            <v>Empleos</v>
          </cell>
          <cell r="H910">
            <v>31</v>
          </cell>
          <cell r="I910" t="str">
            <v>JPT</v>
          </cell>
          <cell r="J910">
            <v>5323.1603271991198</v>
          </cell>
          <cell r="K910">
            <v>16</v>
          </cell>
          <cell r="L910" t="str">
            <v>2001</v>
          </cell>
          <cell r="M910" t="str">
            <v>Construcción</v>
          </cell>
          <cell r="N910" t="str">
            <v>Producción Sect. Institucionales</v>
          </cell>
          <cell r="O910" t="str">
            <v>Imptos producc.e import.</v>
          </cell>
          <cell r="P910" t="str">
            <v>Hogares</v>
          </cell>
          <cell r="Q910" t="str">
            <v>6</v>
          </cell>
          <cell r="R910" t="str">
            <v>Construcción</v>
          </cell>
        </row>
        <row r="911">
          <cell r="A911" t="str">
            <v>CEI_a01</v>
          </cell>
          <cell r="B911" t="str">
            <v>Microe_</v>
          </cell>
          <cell r="C911">
            <v>511</v>
          </cell>
          <cell r="D911">
            <v>12</v>
          </cell>
          <cell r="E911">
            <v>412</v>
          </cell>
          <cell r="F911" t="str">
            <v>Empleos</v>
          </cell>
          <cell r="H911">
            <v>31</v>
          </cell>
          <cell r="I911" t="str">
            <v>JPT</v>
          </cell>
          <cell r="J911">
            <v>13951.121897037499</v>
          </cell>
          <cell r="K911">
            <v>17</v>
          </cell>
          <cell r="L911" t="str">
            <v>2000</v>
          </cell>
          <cell r="M911" t="str">
            <v>Comercio</v>
          </cell>
          <cell r="N911" t="str">
            <v>Producción Sect. Institucionales</v>
          </cell>
          <cell r="O911" t="str">
            <v>Imptos producc.e import.</v>
          </cell>
          <cell r="P911" t="str">
            <v>Hogares</v>
          </cell>
          <cell r="Q911" t="str">
            <v>7</v>
          </cell>
          <cell r="R911" t="str">
            <v>Comercio, Hoteles y Restaurantes</v>
          </cell>
        </row>
        <row r="912">
          <cell r="A912" t="str">
            <v>CEI_a01</v>
          </cell>
          <cell r="B912" t="str">
            <v>Microe_</v>
          </cell>
          <cell r="C912">
            <v>511</v>
          </cell>
          <cell r="D912">
            <v>12</v>
          </cell>
          <cell r="E912">
            <v>412</v>
          </cell>
          <cell r="F912" t="str">
            <v>Empleos</v>
          </cell>
          <cell r="H912">
            <v>31</v>
          </cell>
          <cell r="I912" t="str">
            <v>JPT</v>
          </cell>
          <cell r="J912">
            <v>13797.8396479898</v>
          </cell>
          <cell r="K912">
            <v>17</v>
          </cell>
          <cell r="L912" t="str">
            <v>2001</v>
          </cell>
          <cell r="M912" t="str">
            <v>Comercio</v>
          </cell>
          <cell r="N912" t="str">
            <v>Producción Sect. Institucionales</v>
          </cell>
          <cell r="O912" t="str">
            <v>Imptos producc.e import.</v>
          </cell>
          <cell r="P912" t="str">
            <v>Hogares</v>
          </cell>
          <cell r="Q912" t="str">
            <v>7</v>
          </cell>
          <cell r="R912" t="str">
            <v>Comercio, Hoteles y Restaurantes</v>
          </cell>
        </row>
        <row r="913">
          <cell r="A913" t="str">
            <v>CEI_a01</v>
          </cell>
          <cell r="B913" t="str">
            <v>Microe_</v>
          </cell>
          <cell r="C913">
            <v>511</v>
          </cell>
          <cell r="D913">
            <v>12</v>
          </cell>
          <cell r="E913">
            <v>412</v>
          </cell>
          <cell r="F913" t="str">
            <v>Empleos</v>
          </cell>
          <cell r="H913">
            <v>31</v>
          </cell>
          <cell r="I913" t="str">
            <v>JPT</v>
          </cell>
          <cell r="J913">
            <v>1668.8454884778901</v>
          </cell>
          <cell r="K913">
            <v>18</v>
          </cell>
          <cell r="L913" t="str">
            <v>2000</v>
          </cell>
          <cell r="M913" t="str">
            <v>Hoteles y Restaurantes</v>
          </cell>
          <cell r="N913" t="str">
            <v>Producción Sect. Institucionales</v>
          </cell>
          <cell r="O913" t="str">
            <v>Imptos producc.e import.</v>
          </cell>
          <cell r="P913" t="str">
            <v>Hogares</v>
          </cell>
          <cell r="Q913" t="str">
            <v>7</v>
          </cell>
          <cell r="R913" t="str">
            <v>Comercio, Hoteles y Restaurantes</v>
          </cell>
        </row>
        <row r="914">
          <cell r="A914" t="str">
            <v>CEI_a01</v>
          </cell>
          <cell r="B914" t="str">
            <v>Microe_</v>
          </cell>
          <cell r="C914">
            <v>511</v>
          </cell>
          <cell r="D914">
            <v>12</v>
          </cell>
          <cell r="E914">
            <v>412</v>
          </cell>
          <cell r="F914" t="str">
            <v>Empleos</v>
          </cell>
          <cell r="H914">
            <v>31</v>
          </cell>
          <cell r="I914" t="str">
            <v>JPT</v>
          </cell>
          <cell r="J914">
            <v>1591.30005750949</v>
          </cell>
          <cell r="K914">
            <v>18</v>
          </cell>
          <cell r="L914" t="str">
            <v>2001</v>
          </cell>
          <cell r="M914" t="str">
            <v>Hoteles y Restaurantes</v>
          </cell>
          <cell r="N914" t="str">
            <v>Producción Sect. Institucionales</v>
          </cell>
          <cell r="O914" t="str">
            <v>Imptos producc.e import.</v>
          </cell>
          <cell r="P914" t="str">
            <v>Hogares</v>
          </cell>
          <cell r="Q914" t="str">
            <v>7</v>
          </cell>
          <cell r="R914" t="str">
            <v>Comercio, Hoteles y Restaurantes</v>
          </cell>
        </row>
        <row r="915">
          <cell r="A915" t="str">
            <v>CEI_a01</v>
          </cell>
          <cell r="B915" t="str">
            <v>Microe_</v>
          </cell>
          <cell r="C915">
            <v>511</v>
          </cell>
          <cell r="D915">
            <v>12</v>
          </cell>
          <cell r="E915">
            <v>412</v>
          </cell>
          <cell r="F915" t="str">
            <v>Empleos</v>
          </cell>
          <cell r="H915">
            <v>31</v>
          </cell>
          <cell r="I915" t="str">
            <v>JPT</v>
          </cell>
          <cell r="J915">
            <v>3558.4877523832401</v>
          </cell>
          <cell r="K915">
            <v>19</v>
          </cell>
          <cell r="L915" t="str">
            <v>2000</v>
          </cell>
          <cell r="M915" t="str">
            <v>Transportes</v>
          </cell>
          <cell r="N915" t="str">
            <v>Producción Sect. Institucionales</v>
          </cell>
          <cell r="O915" t="str">
            <v>Imptos producc.e import.</v>
          </cell>
          <cell r="P915" t="str">
            <v>Hogares</v>
          </cell>
          <cell r="Q915" t="str">
            <v>8</v>
          </cell>
          <cell r="R915" t="str">
            <v>Transporte y Comunicaciones</v>
          </cell>
        </row>
        <row r="916">
          <cell r="A916" t="str">
            <v>CEI_a01</v>
          </cell>
          <cell r="B916" t="str">
            <v>Microe_</v>
          </cell>
          <cell r="C916">
            <v>511</v>
          </cell>
          <cell r="D916">
            <v>12</v>
          </cell>
          <cell r="E916">
            <v>412</v>
          </cell>
          <cell r="F916" t="str">
            <v>Empleos</v>
          </cell>
          <cell r="H916">
            <v>31</v>
          </cell>
          <cell r="I916" t="str">
            <v>JPT</v>
          </cell>
          <cell r="J916">
            <v>3703.4908486691402</v>
          </cell>
          <cell r="K916">
            <v>19</v>
          </cell>
          <cell r="L916" t="str">
            <v>2001</v>
          </cell>
          <cell r="M916" t="str">
            <v>Transportes</v>
          </cell>
          <cell r="N916" t="str">
            <v>Producción Sect. Institucionales</v>
          </cell>
          <cell r="O916" t="str">
            <v>Imptos producc.e import.</v>
          </cell>
          <cell r="P916" t="str">
            <v>Hogares</v>
          </cell>
          <cell r="Q916" t="str">
            <v>8</v>
          </cell>
          <cell r="R916" t="str">
            <v>Transporte y Comunicaciones</v>
          </cell>
        </row>
        <row r="917">
          <cell r="A917" t="str">
            <v>CEI_a01</v>
          </cell>
          <cell r="B917" t="str">
            <v>Microe_</v>
          </cell>
          <cell r="C917">
            <v>511</v>
          </cell>
          <cell r="D917">
            <v>12</v>
          </cell>
          <cell r="E917">
            <v>412</v>
          </cell>
          <cell r="F917" t="str">
            <v>Empleos</v>
          </cell>
          <cell r="H917">
            <v>31</v>
          </cell>
          <cell r="I917" t="str">
            <v>JPT</v>
          </cell>
          <cell r="J917">
            <v>40.516964594328002</v>
          </cell>
          <cell r="K917">
            <v>20</v>
          </cell>
          <cell r="L917" t="str">
            <v>2000</v>
          </cell>
          <cell r="M917" t="str">
            <v>Comunicaciones</v>
          </cell>
          <cell r="N917" t="str">
            <v>Producción Sect. Institucionales</v>
          </cell>
          <cell r="O917" t="str">
            <v>Imptos producc.e import.</v>
          </cell>
          <cell r="P917" t="str">
            <v>Hogares</v>
          </cell>
          <cell r="Q917" t="str">
            <v>8</v>
          </cell>
          <cell r="R917" t="str">
            <v>Transporte y Comunicaciones</v>
          </cell>
        </row>
        <row r="918">
          <cell r="A918" t="str">
            <v>CEI_a01</v>
          </cell>
          <cell r="B918" t="str">
            <v>Microe_</v>
          </cell>
          <cell r="C918">
            <v>511</v>
          </cell>
          <cell r="D918">
            <v>12</v>
          </cell>
          <cell r="E918">
            <v>412</v>
          </cell>
          <cell r="F918" t="str">
            <v>Empleos</v>
          </cell>
          <cell r="H918">
            <v>31</v>
          </cell>
          <cell r="I918" t="str">
            <v>JPT</v>
          </cell>
          <cell r="J918">
            <v>43.036256734077</v>
          </cell>
          <cell r="K918">
            <v>20</v>
          </cell>
          <cell r="L918" t="str">
            <v>2001</v>
          </cell>
          <cell r="M918" t="str">
            <v>Comunicaciones</v>
          </cell>
          <cell r="N918" t="str">
            <v>Producción Sect. Institucionales</v>
          </cell>
          <cell r="O918" t="str">
            <v>Imptos producc.e import.</v>
          </cell>
          <cell r="P918" t="str">
            <v>Hogares</v>
          </cell>
          <cell r="Q918" t="str">
            <v>8</v>
          </cell>
          <cell r="R918" t="str">
            <v>Transporte y Comunicaciones</v>
          </cell>
        </row>
        <row r="919">
          <cell r="A919" t="str">
            <v>CEI_a01</v>
          </cell>
          <cell r="B919" t="str">
            <v>Microe_</v>
          </cell>
          <cell r="C919">
            <v>511</v>
          </cell>
          <cell r="D919">
            <v>12</v>
          </cell>
          <cell r="E919">
            <v>412</v>
          </cell>
          <cell r="F919" t="str">
            <v>Empleos</v>
          </cell>
          <cell r="H919">
            <v>31</v>
          </cell>
          <cell r="I919" t="str">
            <v>JPT</v>
          </cell>
          <cell r="J919">
            <v>46.395957274400502</v>
          </cell>
          <cell r="K919">
            <v>23</v>
          </cell>
          <cell r="L919" t="str">
            <v>2000</v>
          </cell>
          <cell r="M919" t="str">
            <v>Actividades inmobiliarias</v>
          </cell>
          <cell r="N919" t="str">
            <v>Producción Sect. Institucionales</v>
          </cell>
          <cell r="O919" t="str">
            <v>Imptos producc.e import.</v>
          </cell>
          <cell r="P919" t="str">
            <v>Hogares</v>
          </cell>
          <cell r="Q919" t="str">
            <v>9</v>
          </cell>
          <cell r="R919" t="str">
            <v>Servicios Financieros y Empresariales</v>
          </cell>
        </row>
        <row r="920">
          <cell r="A920" t="str">
            <v>CEI_a01</v>
          </cell>
          <cell r="B920" t="str">
            <v>Microe_</v>
          </cell>
          <cell r="C920">
            <v>511</v>
          </cell>
          <cell r="D920">
            <v>12</v>
          </cell>
          <cell r="E920">
            <v>412</v>
          </cell>
          <cell r="F920" t="str">
            <v>Empleos</v>
          </cell>
          <cell r="H920">
            <v>31</v>
          </cell>
          <cell r="I920" t="str">
            <v>JPT</v>
          </cell>
          <cell r="J920">
            <v>45.552641466931902</v>
          </cell>
          <cell r="K920">
            <v>23</v>
          </cell>
          <cell r="L920" t="str">
            <v>2001</v>
          </cell>
          <cell r="M920" t="str">
            <v>Actividades inmobiliarias</v>
          </cell>
          <cell r="N920" t="str">
            <v>Producción Sect. Institucionales</v>
          </cell>
          <cell r="O920" t="str">
            <v>Imptos producc.e import.</v>
          </cell>
          <cell r="P920" t="str">
            <v>Hogares</v>
          </cell>
          <cell r="Q920" t="str">
            <v>9</v>
          </cell>
          <cell r="R920" t="str">
            <v>Servicios Financieros y Empresariales</v>
          </cell>
        </row>
        <row r="921">
          <cell r="A921" t="str">
            <v>CEI_a01</v>
          </cell>
          <cell r="B921" t="str">
            <v>Microe_</v>
          </cell>
          <cell r="C921">
            <v>511</v>
          </cell>
          <cell r="D921">
            <v>12</v>
          </cell>
          <cell r="E921">
            <v>412</v>
          </cell>
          <cell r="F921" t="str">
            <v>Empleos</v>
          </cell>
          <cell r="H921">
            <v>31</v>
          </cell>
          <cell r="I921" t="str">
            <v>JPT</v>
          </cell>
          <cell r="J921">
            <v>6955.0081127752801</v>
          </cell>
          <cell r="K921">
            <v>24</v>
          </cell>
          <cell r="L921" t="str">
            <v>2000</v>
          </cell>
          <cell r="M921" t="str">
            <v>Activ. de Ss. Empresariales</v>
          </cell>
          <cell r="N921" t="str">
            <v>Producción Sect. Institucionales</v>
          </cell>
          <cell r="O921" t="str">
            <v>Imptos producc.e import.</v>
          </cell>
          <cell r="P921" t="str">
            <v>Hogares</v>
          </cell>
          <cell r="Q921" t="str">
            <v>9</v>
          </cell>
          <cell r="R921" t="str">
            <v>Servicios Financieros y Empresariales</v>
          </cell>
        </row>
        <row r="922">
          <cell r="A922" t="str">
            <v>CEI_a01</v>
          </cell>
          <cell r="B922" t="str">
            <v>Microe_</v>
          </cell>
          <cell r="C922">
            <v>511</v>
          </cell>
          <cell r="D922">
            <v>12</v>
          </cell>
          <cell r="E922">
            <v>412</v>
          </cell>
          <cell r="F922" t="str">
            <v>Empleos</v>
          </cell>
          <cell r="H922">
            <v>31</v>
          </cell>
          <cell r="I922" t="str">
            <v>JPT</v>
          </cell>
          <cell r="J922">
            <v>7180.2784742979902</v>
          </cell>
          <cell r="K922">
            <v>24</v>
          </cell>
          <cell r="L922" t="str">
            <v>2001</v>
          </cell>
          <cell r="M922" t="str">
            <v>Activ. de Ss. Empresariales</v>
          </cell>
          <cell r="N922" t="str">
            <v>Producción Sect. Institucionales</v>
          </cell>
          <cell r="O922" t="str">
            <v>Imptos producc.e import.</v>
          </cell>
          <cell r="P922" t="str">
            <v>Hogares</v>
          </cell>
          <cell r="Q922" t="str">
            <v>9</v>
          </cell>
          <cell r="R922" t="str">
            <v>Servicios Financieros y Empresariales</v>
          </cell>
        </row>
        <row r="923">
          <cell r="A923" t="str">
            <v>CEI_a01</v>
          </cell>
          <cell r="B923" t="str">
            <v>Microe_</v>
          </cell>
          <cell r="C923">
            <v>511</v>
          </cell>
          <cell r="D923">
            <v>12</v>
          </cell>
          <cell r="E923">
            <v>412</v>
          </cell>
          <cell r="F923" t="str">
            <v>Empleos</v>
          </cell>
          <cell r="H923">
            <v>31</v>
          </cell>
          <cell r="I923" t="str">
            <v>JPT</v>
          </cell>
          <cell r="J923">
            <v>91.811686763702099</v>
          </cell>
          <cell r="K923">
            <v>28</v>
          </cell>
          <cell r="L923" t="str">
            <v>2000</v>
          </cell>
          <cell r="M923" t="str">
            <v>Educación privada</v>
          </cell>
          <cell r="N923" t="str">
            <v>Producción Sect. Institucionales</v>
          </cell>
          <cell r="O923" t="str">
            <v>Imptos producc.e import.</v>
          </cell>
          <cell r="P923" t="str">
            <v>Hogares</v>
          </cell>
          <cell r="Q923" t="str">
            <v>11</v>
          </cell>
          <cell r="R923" t="str">
            <v>Servicios Sociales y Personales</v>
          </cell>
        </row>
        <row r="924">
          <cell r="A924" t="str">
            <v>CEI_a01</v>
          </cell>
          <cell r="B924" t="str">
            <v>Microe_</v>
          </cell>
          <cell r="C924">
            <v>511</v>
          </cell>
          <cell r="D924">
            <v>12</v>
          </cell>
          <cell r="E924">
            <v>412</v>
          </cell>
          <cell r="F924" t="str">
            <v>Empleos</v>
          </cell>
          <cell r="H924">
            <v>31</v>
          </cell>
          <cell r="I924" t="str">
            <v>JPT</v>
          </cell>
          <cell r="J924">
            <v>83.350972681116005</v>
          </cell>
          <cell r="K924">
            <v>28</v>
          </cell>
          <cell r="L924" t="str">
            <v>2001</v>
          </cell>
          <cell r="M924" t="str">
            <v>Educación privada</v>
          </cell>
          <cell r="N924" t="str">
            <v>Producción Sect. Institucionales</v>
          </cell>
          <cell r="O924" t="str">
            <v>Imptos producc.e import.</v>
          </cell>
          <cell r="P924" t="str">
            <v>Hogares</v>
          </cell>
          <cell r="Q924" t="str">
            <v>11</v>
          </cell>
          <cell r="R924" t="str">
            <v>Servicios Sociales y Personales</v>
          </cell>
        </row>
        <row r="925">
          <cell r="A925" t="str">
            <v>CEI_a01</v>
          </cell>
          <cell r="B925" t="str">
            <v>Microe_</v>
          </cell>
          <cell r="C925">
            <v>511</v>
          </cell>
          <cell r="D925">
            <v>12</v>
          </cell>
          <cell r="E925">
            <v>412</v>
          </cell>
          <cell r="F925" t="str">
            <v>Empleos</v>
          </cell>
          <cell r="H925">
            <v>31</v>
          </cell>
          <cell r="I925" t="str">
            <v>JPT</v>
          </cell>
          <cell r="J925">
            <v>2456.8302397977</v>
          </cell>
          <cell r="K925">
            <v>30</v>
          </cell>
          <cell r="L925" t="str">
            <v>2000</v>
          </cell>
          <cell r="M925" t="str">
            <v>Salud privada</v>
          </cell>
          <cell r="N925" t="str">
            <v>Producción Sect. Institucionales</v>
          </cell>
          <cell r="O925" t="str">
            <v>Imptos producc.e import.</v>
          </cell>
          <cell r="P925" t="str">
            <v>Hogares</v>
          </cell>
          <cell r="Q925" t="str">
            <v>11</v>
          </cell>
          <cell r="R925" t="str">
            <v>Servicios Sociales y Personales</v>
          </cell>
        </row>
        <row r="926">
          <cell r="A926" t="str">
            <v>CEI_a01</v>
          </cell>
          <cell r="B926" t="str">
            <v>Microe_</v>
          </cell>
          <cell r="C926">
            <v>511</v>
          </cell>
          <cell r="D926">
            <v>12</v>
          </cell>
          <cell r="E926">
            <v>412</v>
          </cell>
          <cell r="F926" t="str">
            <v>Empleos</v>
          </cell>
          <cell r="H926">
            <v>31</v>
          </cell>
          <cell r="I926" t="str">
            <v>JPT</v>
          </cell>
          <cell r="J926">
            <v>2647.2328242488102</v>
          </cell>
          <cell r="K926">
            <v>30</v>
          </cell>
          <cell r="L926" t="str">
            <v>2001</v>
          </cell>
          <cell r="M926" t="str">
            <v>Salud privada</v>
          </cell>
          <cell r="N926" t="str">
            <v>Producción Sect. Institucionales</v>
          </cell>
          <cell r="O926" t="str">
            <v>Imptos producc.e import.</v>
          </cell>
          <cell r="P926" t="str">
            <v>Hogares</v>
          </cell>
          <cell r="Q926" t="str">
            <v>11</v>
          </cell>
          <cell r="R926" t="str">
            <v>Servicios Sociales y Personales</v>
          </cell>
        </row>
        <row r="927">
          <cell r="A927" t="str">
            <v>CEI_a01</v>
          </cell>
          <cell r="B927" t="str">
            <v>Microe_</v>
          </cell>
          <cell r="C927">
            <v>511</v>
          </cell>
          <cell r="D927">
            <v>12</v>
          </cell>
          <cell r="E927">
            <v>412</v>
          </cell>
          <cell r="F927" t="str">
            <v>Empleos</v>
          </cell>
          <cell r="H927">
            <v>31</v>
          </cell>
          <cell r="I927" t="str">
            <v>JPT</v>
          </cell>
          <cell r="J927">
            <v>539.45530787358803</v>
          </cell>
          <cell r="K927">
            <v>31</v>
          </cell>
          <cell r="L927" t="str">
            <v>2000</v>
          </cell>
          <cell r="M927" t="str">
            <v>Esparcimiento y Ss. Diversos</v>
          </cell>
          <cell r="N927" t="str">
            <v>Producción Sect. Institucionales</v>
          </cell>
          <cell r="O927" t="str">
            <v>Imptos producc.e import.</v>
          </cell>
          <cell r="P927" t="str">
            <v>Hogares</v>
          </cell>
          <cell r="Q927" t="str">
            <v>11</v>
          </cell>
          <cell r="R927" t="str">
            <v>Servicios Sociales y Personales</v>
          </cell>
        </row>
        <row r="928">
          <cell r="A928" t="str">
            <v>CEI_a01</v>
          </cell>
          <cell r="B928" t="str">
            <v>Microe_</v>
          </cell>
          <cell r="C928">
            <v>511</v>
          </cell>
          <cell r="D928">
            <v>12</v>
          </cell>
          <cell r="E928">
            <v>412</v>
          </cell>
          <cell r="F928" t="str">
            <v>Empleos</v>
          </cell>
          <cell r="H928">
            <v>31</v>
          </cell>
          <cell r="I928" t="str">
            <v>JPT</v>
          </cell>
          <cell r="J928">
            <v>557.19405333715497</v>
          </cell>
          <cell r="K928">
            <v>31</v>
          </cell>
          <cell r="L928" t="str">
            <v>2001</v>
          </cell>
          <cell r="M928" t="str">
            <v>Esparcimiento y Ss. Diversos</v>
          </cell>
          <cell r="N928" t="str">
            <v>Producción Sect. Institucionales</v>
          </cell>
          <cell r="O928" t="str">
            <v>Imptos producc.e import.</v>
          </cell>
          <cell r="P928" t="str">
            <v>Hogares</v>
          </cell>
          <cell r="Q928" t="str">
            <v>11</v>
          </cell>
          <cell r="R928" t="str">
            <v>Servicios Sociales y Personales</v>
          </cell>
        </row>
        <row r="929">
          <cell r="A929" t="str">
            <v>CEI_a01</v>
          </cell>
          <cell r="B929" t="str">
            <v>Microe_</v>
          </cell>
          <cell r="C929">
            <v>511</v>
          </cell>
          <cell r="D929">
            <v>12</v>
          </cell>
          <cell r="E929">
            <v>413</v>
          </cell>
          <cell r="F929" t="str">
            <v>Empleos</v>
          </cell>
          <cell r="H929">
            <v>31</v>
          </cell>
          <cell r="I929" t="str">
            <v>JPT</v>
          </cell>
          <cell r="J929">
            <v>-1155.9876304787699</v>
          </cell>
          <cell r="K929">
            <v>1</v>
          </cell>
          <cell r="L929" t="str">
            <v>2000</v>
          </cell>
          <cell r="M929" t="str">
            <v>Agropecuario Silvícola</v>
          </cell>
          <cell r="N929" t="str">
            <v>Producción Sect. Institucionales</v>
          </cell>
          <cell r="O929" t="str">
            <v>Subvenciones</v>
          </cell>
          <cell r="P929" t="str">
            <v>Hogares</v>
          </cell>
          <cell r="Q929" t="str">
            <v>1</v>
          </cell>
          <cell r="R929" t="str">
            <v>Agropecuario Silvícola</v>
          </cell>
        </row>
        <row r="930">
          <cell r="A930" t="str">
            <v>CEI_a01</v>
          </cell>
          <cell r="B930" t="str">
            <v>Microe_</v>
          </cell>
          <cell r="C930">
            <v>511</v>
          </cell>
          <cell r="D930">
            <v>12</v>
          </cell>
          <cell r="E930">
            <v>413</v>
          </cell>
          <cell r="F930" t="str">
            <v>Empleos</v>
          </cell>
          <cell r="H930">
            <v>31</v>
          </cell>
          <cell r="I930" t="str">
            <v>JPT</v>
          </cell>
          <cell r="J930">
            <v>-1198.8472131563899</v>
          </cell>
          <cell r="K930">
            <v>1</v>
          </cell>
          <cell r="L930" t="str">
            <v>2001</v>
          </cell>
          <cell r="M930" t="str">
            <v>Agropecuario Silvícola</v>
          </cell>
          <cell r="N930" t="str">
            <v>Producción Sect. Institucionales</v>
          </cell>
          <cell r="O930" t="str">
            <v>Subvenciones</v>
          </cell>
          <cell r="P930" t="str">
            <v>Hogares</v>
          </cell>
          <cell r="Q930" t="str">
            <v>1</v>
          </cell>
          <cell r="R930" t="str">
            <v>Agropecuario Silvícola</v>
          </cell>
        </row>
        <row r="931">
          <cell r="A931" t="str">
            <v>CEI_a01</v>
          </cell>
          <cell r="B931" t="str">
            <v>Microe_</v>
          </cell>
          <cell r="C931">
            <v>511</v>
          </cell>
          <cell r="D931">
            <v>12</v>
          </cell>
          <cell r="E931">
            <v>413</v>
          </cell>
          <cell r="F931" t="str">
            <v>Empleos</v>
          </cell>
          <cell r="H931">
            <v>31</v>
          </cell>
          <cell r="I931" t="str">
            <v>JPT</v>
          </cell>
          <cell r="J931">
            <v>-59.655392192242601</v>
          </cell>
          <cell r="K931">
            <v>2</v>
          </cell>
          <cell r="L931" t="str">
            <v>2000</v>
          </cell>
          <cell r="M931" t="str">
            <v>Pesca Extractiva</v>
          </cell>
          <cell r="N931" t="str">
            <v>Producción Sect. Institucionales</v>
          </cell>
          <cell r="O931" t="str">
            <v>Subvenciones</v>
          </cell>
          <cell r="P931" t="str">
            <v>Hogares</v>
          </cell>
          <cell r="Q931" t="str">
            <v>2</v>
          </cell>
          <cell r="R931" t="str">
            <v>Pesca Extractiva</v>
          </cell>
        </row>
        <row r="932">
          <cell r="A932" t="str">
            <v>CEI_a01</v>
          </cell>
          <cell r="B932" t="str">
            <v>Microe_</v>
          </cell>
          <cell r="C932">
            <v>511</v>
          </cell>
          <cell r="D932">
            <v>12</v>
          </cell>
          <cell r="E932">
            <v>413</v>
          </cell>
          <cell r="F932" t="str">
            <v>Empleos</v>
          </cell>
          <cell r="H932">
            <v>31</v>
          </cell>
          <cell r="I932" t="str">
            <v>JPT</v>
          </cell>
          <cell r="J932">
            <v>-60.532809619401</v>
          </cell>
          <cell r="K932">
            <v>2</v>
          </cell>
          <cell r="L932" t="str">
            <v>2001</v>
          </cell>
          <cell r="M932" t="str">
            <v>Pesca Extractiva</v>
          </cell>
          <cell r="N932" t="str">
            <v>Producción Sect. Institucionales</v>
          </cell>
          <cell r="O932" t="str">
            <v>Subvenciones</v>
          </cell>
          <cell r="P932" t="str">
            <v>Hogares</v>
          </cell>
          <cell r="Q932" t="str">
            <v>2</v>
          </cell>
          <cell r="R932" t="str">
            <v>Pesca Extractiva</v>
          </cell>
        </row>
        <row r="933">
          <cell r="A933" t="str">
            <v>CEI_a01</v>
          </cell>
          <cell r="B933" t="str">
            <v>Microe_</v>
          </cell>
          <cell r="C933">
            <v>511</v>
          </cell>
          <cell r="D933">
            <v>12</v>
          </cell>
          <cell r="E933">
            <v>413</v>
          </cell>
          <cell r="F933" t="str">
            <v>Empleos</v>
          </cell>
          <cell r="H933">
            <v>31</v>
          </cell>
          <cell r="I933" t="str">
            <v>JPT</v>
          </cell>
          <cell r="J933">
            <v>-70.443916578519193</v>
          </cell>
          <cell r="K933">
            <v>12</v>
          </cell>
          <cell r="L933" t="str">
            <v>2000</v>
          </cell>
          <cell r="M933" t="str">
            <v>Químicos, Caucho y Plástico</v>
          </cell>
          <cell r="N933" t="str">
            <v>Producción Sect. Institucionales</v>
          </cell>
          <cell r="O933" t="str">
            <v>Subvenciones</v>
          </cell>
          <cell r="P933" t="str">
            <v>Hogares</v>
          </cell>
          <cell r="Q933" t="str">
            <v>4</v>
          </cell>
          <cell r="R933" t="str">
            <v>Industria Manufacturera</v>
          </cell>
        </row>
        <row r="934">
          <cell r="A934" t="str">
            <v>CEI_a01</v>
          </cell>
          <cell r="B934" t="str">
            <v>Microe_</v>
          </cell>
          <cell r="C934">
            <v>511</v>
          </cell>
          <cell r="D934">
            <v>12</v>
          </cell>
          <cell r="E934">
            <v>413</v>
          </cell>
          <cell r="F934" t="str">
            <v>Empleos</v>
          </cell>
          <cell r="H934">
            <v>31</v>
          </cell>
          <cell r="I934" t="str">
            <v>JPT</v>
          </cell>
          <cell r="J934">
            <v>-63.745500256779501</v>
          </cell>
          <cell r="K934">
            <v>12</v>
          </cell>
          <cell r="L934" t="str">
            <v>2001</v>
          </cell>
          <cell r="M934" t="str">
            <v>Químicos, Caucho y Plástico</v>
          </cell>
          <cell r="N934" t="str">
            <v>Producción Sect. Institucionales</v>
          </cell>
          <cell r="O934" t="str">
            <v>Subvenciones</v>
          </cell>
          <cell r="P934" t="str">
            <v>Hogares</v>
          </cell>
          <cell r="Q934" t="str">
            <v>4</v>
          </cell>
          <cell r="R934" t="str">
            <v>Industria Manufacturera</v>
          </cell>
        </row>
        <row r="935">
          <cell r="A935" t="str">
            <v>CEI_a01</v>
          </cell>
          <cell r="B935" t="str">
            <v>Microe_</v>
          </cell>
          <cell r="C935">
            <v>511</v>
          </cell>
          <cell r="D935">
            <v>12</v>
          </cell>
          <cell r="E935">
            <v>413</v>
          </cell>
          <cell r="F935" t="str">
            <v>Empleos</v>
          </cell>
          <cell r="H935">
            <v>31</v>
          </cell>
          <cell r="I935" t="str">
            <v>JPT</v>
          </cell>
          <cell r="J935">
            <v>-69.223575356988107</v>
          </cell>
          <cell r="K935">
            <v>13</v>
          </cell>
          <cell r="L935" t="str">
            <v>2000</v>
          </cell>
          <cell r="M935" t="str">
            <v>Vidrio y Otros Minerales</v>
          </cell>
          <cell r="N935" t="str">
            <v>Producción Sect. Institucionales</v>
          </cell>
          <cell r="O935" t="str">
            <v>Subvenciones</v>
          </cell>
          <cell r="P935" t="str">
            <v>Hogares</v>
          </cell>
          <cell r="Q935" t="str">
            <v>4</v>
          </cell>
          <cell r="R935" t="str">
            <v>Industria Manufacturera</v>
          </cell>
        </row>
        <row r="936">
          <cell r="A936" t="str">
            <v>CEI_a01</v>
          </cell>
          <cell r="B936" t="str">
            <v>Microe_</v>
          </cell>
          <cell r="C936">
            <v>511</v>
          </cell>
          <cell r="D936">
            <v>12</v>
          </cell>
          <cell r="E936">
            <v>413</v>
          </cell>
          <cell r="F936" t="str">
            <v>Empleos</v>
          </cell>
          <cell r="H936">
            <v>31</v>
          </cell>
          <cell r="I936" t="str">
            <v>JPT</v>
          </cell>
          <cell r="J936">
            <v>-71.517197190889405</v>
          </cell>
          <cell r="K936">
            <v>13</v>
          </cell>
          <cell r="L936" t="str">
            <v>2001</v>
          </cell>
          <cell r="M936" t="str">
            <v>Vidrio y Otros Minerales</v>
          </cell>
          <cell r="N936" t="str">
            <v>Producción Sect. Institucionales</v>
          </cell>
          <cell r="O936" t="str">
            <v>Subvenciones</v>
          </cell>
          <cell r="P936" t="str">
            <v>Hogares</v>
          </cell>
          <cell r="Q936" t="str">
            <v>4</v>
          </cell>
          <cell r="R936" t="str">
            <v>Industria Manufacturera</v>
          </cell>
        </row>
        <row r="937">
          <cell r="A937" t="str">
            <v>CEI_a01</v>
          </cell>
          <cell r="B937" t="str">
            <v>Microe_</v>
          </cell>
          <cell r="C937">
            <v>511</v>
          </cell>
          <cell r="D937">
            <v>12</v>
          </cell>
          <cell r="E937">
            <v>413</v>
          </cell>
          <cell r="F937" t="str">
            <v>Empleos</v>
          </cell>
          <cell r="H937">
            <v>31</v>
          </cell>
          <cell r="I937" t="str">
            <v>JPT</v>
          </cell>
          <cell r="J937">
            <v>-422.08503669856901</v>
          </cell>
          <cell r="K937">
            <v>14</v>
          </cell>
          <cell r="L937" t="str">
            <v>2000</v>
          </cell>
          <cell r="M937" t="str">
            <v>Otras Manufactureras</v>
          </cell>
          <cell r="N937" t="str">
            <v>Producción Sect. Institucionales</v>
          </cell>
          <cell r="O937" t="str">
            <v>Subvenciones</v>
          </cell>
          <cell r="P937" t="str">
            <v>Hogares</v>
          </cell>
          <cell r="Q937" t="str">
            <v>4</v>
          </cell>
          <cell r="R937" t="str">
            <v>Industria Manufacturera</v>
          </cell>
        </row>
        <row r="938">
          <cell r="A938" t="str">
            <v>CEI_a01</v>
          </cell>
          <cell r="B938" t="str">
            <v>Microe_</v>
          </cell>
          <cell r="C938">
            <v>511</v>
          </cell>
          <cell r="D938">
            <v>12</v>
          </cell>
          <cell r="E938">
            <v>413</v>
          </cell>
          <cell r="F938" t="str">
            <v>Empleos</v>
          </cell>
          <cell r="H938">
            <v>31</v>
          </cell>
          <cell r="I938" t="str">
            <v>JPT</v>
          </cell>
          <cell r="J938">
            <v>-422.63485224742402</v>
          </cell>
          <cell r="K938">
            <v>14</v>
          </cell>
          <cell r="L938" t="str">
            <v>2001</v>
          </cell>
          <cell r="M938" t="str">
            <v>Otras Manufactureras</v>
          </cell>
          <cell r="N938" t="str">
            <v>Producción Sect. Institucionales</v>
          </cell>
          <cell r="O938" t="str">
            <v>Subvenciones</v>
          </cell>
          <cell r="P938" t="str">
            <v>Hogares</v>
          </cell>
          <cell r="Q938" t="str">
            <v>4</v>
          </cell>
          <cell r="R938" t="str">
            <v>Industria Manufacturera</v>
          </cell>
        </row>
        <row r="939">
          <cell r="A939" t="str">
            <v>CEI_a01</v>
          </cell>
          <cell r="B939" t="str">
            <v>Microe_</v>
          </cell>
          <cell r="C939">
            <v>511</v>
          </cell>
          <cell r="D939">
            <v>12</v>
          </cell>
          <cell r="E939">
            <v>413</v>
          </cell>
          <cell r="F939" t="str">
            <v>Empleos</v>
          </cell>
          <cell r="H939">
            <v>31</v>
          </cell>
          <cell r="I939" t="str">
            <v>JPT</v>
          </cell>
          <cell r="J939">
            <v>-871.42746813023496</v>
          </cell>
          <cell r="K939">
            <v>16</v>
          </cell>
          <cell r="L939" t="str">
            <v>2000</v>
          </cell>
          <cell r="M939" t="str">
            <v>Construcción</v>
          </cell>
          <cell r="N939" t="str">
            <v>Producción Sect. Institucionales</v>
          </cell>
          <cell r="O939" t="str">
            <v>Subvenciones</v>
          </cell>
          <cell r="P939" t="str">
            <v>Hogares</v>
          </cell>
          <cell r="Q939" t="str">
            <v>6</v>
          </cell>
          <cell r="R939" t="str">
            <v>Construcción</v>
          </cell>
        </row>
        <row r="940">
          <cell r="A940" t="str">
            <v>CEI_a01</v>
          </cell>
          <cell r="B940" t="str">
            <v>Microe_</v>
          </cell>
          <cell r="C940">
            <v>511</v>
          </cell>
          <cell r="D940">
            <v>12</v>
          </cell>
          <cell r="E940">
            <v>413</v>
          </cell>
          <cell r="F940" t="str">
            <v>Empleos</v>
          </cell>
          <cell r="H940">
            <v>31</v>
          </cell>
          <cell r="I940" t="str">
            <v>JPT</v>
          </cell>
          <cell r="J940">
            <v>-883.26633584117496</v>
          </cell>
          <cell r="K940">
            <v>16</v>
          </cell>
          <cell r="L940" t="str">
            <v>2001</v>
          </cell>
          <cell r="M940" t="str">
            <v>Construcción</v>
          </cell>
          <cell r="N940" t="str">
            <v>Producción Sect. Institucionales</v>
          </cell>
          <cell r="O940" t="str">
            <v>Subvenciones</v>
          </cell>
          <cell r="P940" t="str">
            <v>Hogares</v>
          </cell>
          <cell r="Q940" t="str">
            <v>6</v>
          </cell>
          <cell r="R940" t="str">
            <v>Construcción</v>
          </cell>
        </row>
        <row r="941">
          <cell r="A941" t="str">
            <v>CEI_a01</v>
          </cell>
          <cell r="B941" t="str">
            <v>Microe_</v>
          </cell>
          <cell r="C941">
            <v>511</v>
          </cell>
          <cell r="D941">
            <v>12</v>
          </cell>
          <cell r="E941">
            <v>413</v>
          </cell>
          <cell r="F941" t="str">
            <v>Empleos</v>
          </cell>
          <cell r="H941">
            <v>31</v>
          </cell>
          <cell r="I941" t="str">
            <v>JPT</v>
          </cell>
          <cell r="J941">
            <v>-9642.2795045427993</v>
          </cell>
          <cell r="K941">
            <v>17</v>
          </cell>
          <cell r="L941" t="str">
            <v>2000</v>
          </cell>
          <cell r="M941" t="str">
            <v>Comercio</v>
          </cell>
          <cell r="N941" t="str">
            <v>Producción Sect. Institucionales</v>
          </cell>
          <cell r="O941" t="str">
            <v>Subvenciones</v>
          </cell>
          <cell r="P941" t="str">
            <v>Hogares</v>
          </cell>
          <cell r="Q941" t="str">
            <v>7</v>
          </cell>
          <cell r="R941" t="str">
            <v>Comercio, Hoteles y Restaurantes</v>
          </cell>
        </row>
        <row r="942">
          <cell r="A942" t="str">
            <v>CEI_a01</v>
          </cell>
          <cell r="B942" t="str">
            <v>Microe_</v>
          </cell>
          <cell r="C942">
            <v>511</v>
          </cell>
          <cell r="D942">
            <v>12</v>
          </cell>
          <cell r="E942">
            <v>413</v>
          </cell>
          <cell r="F942" t="str">
            <v>Empleos</v>
          </cell>
          <cell r="H942">
            <v>31</v>
          </cell>
          <cell r="I942" t="str">
            <v>JPT</v>
          </cell>
          <cell r="J942">
            <v>-9536.3388999584095</v>
          </cell>
          <cell r="K942">
            <v>17</v>
          </cell>
          <cell r="L942" t="str">
            <v>2001</v>
          </cell>
          <cell r="M942" t="str">
            <v>Comercio</v>
          </cell>
          <cell r="N942" t="str">
            <v>Producción Sect. Institucionales</v>
          </cell>
          <cell r="O942" t="str">
            <v>Subvenciones</v>
          </cell>
          <cell r="P942" t="str">
            <v>Hogares</v>
          </cell>
          <cell r="Q942" t="str">
            <v>7</v>
          </cell>
          <cell r="R942" t="str">
            <v>Comercio, Hoteles y Restaurantes</v>
          </cell>
        </row>
        <row r="943">
          <cell r="A943" t="str">
            <v>CEI_a01</v>
          </cell>
          <cell r="B943" t="str">
            <v>Microe_</v>
          </cell>
          <cell r="C943">
            <v>511</v>
          </cell>
          <cell r="D943">
            <v>12</v>
          </cell>
          <cell r="E943">
            <v>413</v>
          </cell>
          <cell r="F943" t="str">
            <v>Empleos</v>
          </cell>
          <cell r="H943">
            <v>31</v>
          </cell>
          <cell r="I943" t="str">
            <v>JPT</v>
          </cell>
          <cell r="J943">
            <v>-227.57400901738899</v>
          </cell>
          <cell r="K943">
            <v>18</v>
          </cell>
          <cell r="L943" t="str">
            <v>2000</v>
          </cell>
          <cell r="M943" t="str">
            <v>Hoteles y Restaurantes</v>
          </cell>
          <cell r="N943" t="str">
            <v>Producción Sect. Institucionales</v>
          </cell>
          <cell r="O943" t="str">
            <v>Subvenciones</v>
          </cell>
          <cell r="P943" t="str">
            <v>Hogares</v>
          </cell>
          <cell r="Q943" t="str">
            <v>7</v>
          </cell>
          <cell r="R943" t="str">
            <v>Comercio, Hoteles y Restaurantes</v>
          </cell>
        </row>
        <row r="944">
          <cell r="A944" t="str">
            <v>CEI_a01</v>
          </cell>
          <cell r="B944" t="str">
            <v>Microe_</v>
          </cell>
          <cell r="C944">
            <v>511</v>
          </cell>
          <cell r="D944">
            <v>12</v>
          </cell>
          <cell r="E944">
            <v>413</v>
          </cell>
          <cell r="F944" t="str">
            <v>Empleos</v>
          </cell>
          <cell r="H944">
            <v>31</v>
          </cell>
          <cell r="I944" t="str">
            <v>JPT</v>
          </cell>
          <cell r="J944">
            <v>-216.999438316685</v>
          </cell>
          <cell r="K944">
            <v>18</v>
          </cell>
          <cell r="L944" t="str">
            <v>2001</v>
          </cell>
          <cell r="M944" t="str">
            <v>Hoteles y Restaurantes</v>
          </cell>
          <cell r="N944" t="str">
            <v>Producción Sect. Institucionales</v>
          </cell>
          <cell r="O944" t="str">
            <v>Subvenciones</v>
          </cell>
          <cell r="P944" t="str">
            <v>Hogares</v>
          </cell>
          <cell r="Q944" t="str">
            <v>7</v>
          </cell>
          <cell r="R944" t="str">
            <v>Comercio, Hoteles y Restaurantes</v>
          </cell>
        </row>
        <row r="945">
          <cell r="A945" t="str">
            <v>CEI_a01</v>
          </cell>
          <cell r="B945" t="str">
            <v>Microe_</v>
          </cell>
          <cell r="C945">
            <v>511</v>
          </cell>
          <cell r="D945">
            <v>12</v>
          </cell>
          <cell r="E945">
            <v>413</v>
          </cell>
          <cell r="F945" t="str">
            <v>Empleos</v>
          </cell>
          <cell r="H945">
            <v>31</v>
          </cell>
          <cell r="I945" t="str">
            <v>JPT</v>
          </cell>
          <cell r="J945">
            <v>-685.57975191812102</v>
          </cell>
          <cell r="K945">
            <v>19</v>
          </cell>
          <cell r="L945" t="str">
            <v>2000</v>
          </cell>
          <cell r="M945" t="str">
            <v>Transportes</v>
          </cell>
          <cell r="N945" t="str">
            <v>Producción Sect. Institucionales</v>
          </cell>
          <cell r="O945" t="str">
            <v>Subvenciones</v>
          </cell>
          <cell r="P945" t="str">
            <v>Hogares</v>
          </cell>
          <cell r="Q945" t="str">
            <v>8</v>
          </cell>
          <cell r="R945" t="str">
            <v>Transporte y Comunicaciones</v>
          </cell>
        </row>
        <row r="946">
          <cell r="A946" t="str">
            <v>CEI_a01</v>
          </cell>
          <cell r="B946" t="str">
            <v>Microe_</v>
          </cell>
          <cell r="C946">
            <v>511</v>
          </cell>
          <cell r="D946">
            <v>12</v>
          </cell>
          <cell r="E946">
            <v>413</v>
          </cell>
          <cell r="F946" t="str">
            <v>Empleos</v>
          </cell>
          <cell r="H946">
            <v>31</v>
          </cell>
          <cell r="I946" t="str">
            <v>JPT</v>
          </cell>
          <cell r="J946">
            <v>-713.51610963425003</v>
          </cell>
          <cell r="K946">
            <v>19</v>
          </cell>
          <cell r="L946" t="str">
            <v>2001</v>
          </cell>
          <cell r="M946" t="str">
            <v>Transportes</v>
          </cell>
          <cell r="N946" t="str">
            <v>Producción Sect. Institucionales</v>
          </cell>
          <cell r="O946" t="str">
            <v>Subvenciones</v>
          </cell>
          <cell r="P946" t="str">
            <v>Hogares</v>
          </cell>
          <cell r="Q946" t="str">
            <v>8</v>
          </cell>
          <cell r="R946" t="str">
            <v>Transporte y Comunicaciones</v>
          </cell>
        </row>
        <row r="947">
          <cell r="A947" t="str">
            <v>CEI_a01</v>
          </cell>
          <cell r="B947" t="str">
            <v>Microe_</v>
          </cell>
          <cell r="C947">
            <v>511</v>
          </cell>
          <cell r="D947">
            <v>12</v>
          </cell>
          <cell r="E947">
            <v>413</v>
          </cell>
          <cell r="F947" t="str">
            <v>Empleos</v>
          </cell>
          <cell r="H947">
            <v>31</v>
          </cell>
          <cell r="I947" t="str">
            <v>JPT</v>
          </cell>
          <cell r="J947">
            <v>-241.60029759829899</v>
          </cell>
          <cell r="K947">
            <v>24</v>
          </cell>
          <cell r="L947" t="str">
            <v>2000</v>
          </cell>
          <cell r="M947" t="str">
            <v>Activ. de Ss. Empresariales</v>
          </cell>
          <cell r="N947" t="str">
            <v>Producción Sect. Institucionales</v>
          </cell>
          <cell r="O947" t="str">
            <v>Subvenciones</v>
          </cell>
          <cell r="P947" t="str">
            <v>Hogares</v>
          </cell>
          <cell r="Q947" t="str">
            <v>9</v>
          </cell>
          <cell r="R947" t="str">
            <v>Servicios Financieros y Empresariales</v>
          </cell>
        </row>
        <row r="948">
          <cell r="A948" t="str">
            <v>CEI_a01</v>
          </cell>
          <cell r="B948" t="str">
            <v>Microe_</v>
          </cell>
          <cell r="C948">
            <v>511</v>
          </cell>
          <cell r="D948">
            <v>12</v>
          </cell>
          <cell r="E948">
            <v>413</v>
          </cell>
          <cell r="F948" t="str">
            <v>Empleos</v>
          </cell>
          <cell r="H948">
            <v>31</v>
          </cell>
          <cell r="I948" t="str">
            <v>JPT</v>
          </cell>
          <cell r="J948">
            <v>-249.42564956072101</v>
          </cell>
          <cell r="K948">
            <v>24</v>
          </cell>
          <cell r="L948" t="str">
            <v>2001</v>
          </cell>
          <cell r="M948" t="str">
            <v>Activ. de Ss. Empresariales</v>
          </cell>
          <cell r="N948" t="str">
            <v>Producción Sect. Institucionales</v>
          </cell>
          <cell r="O948" t="str">
            <v>Subvenciones</v>
          </cell>
          <cell r="P948" t="str">
            <v>Hogares</v>
          </cell>
          <cell r="Q948" t="str">
            <v>9</v>
          </cell>
          <cell r="R948" t="str">
            <v>Servicios Financieros y Empresariales</v>
          </cell>
        </row>
        <row r="949">
          <cell r="A949" t="str">
            <v>CEI_a01</v>
          </cell>
          <cell r="B949" t="str">
            <v>Microe_</v>
          </cell>
          <cell r="C949">
            <v>511</v>
          </cell>
          <cell r="D949">
            <v>12</v>
          </cell>
          <cell r="E949">
            <v>903</v>
          </cell>
          <cell r="F949" t="str">
            <v>Empleos</v>
          </cell>
          <cell r="H949">
            <v>31</v>
          </cell>
          <cell r="I949" t="str">
            <v>JPT</v>
          </cell>
          <cell r="J949">
            <v>204693.46293128</v>
          </cell>
          <cell r="K949">
            <v>1</v>
          </cell>
          <cell r="L949" t="str">
            <v>2000</v>
          </cell>
          <cell r="M949" t="str">
            <v>Agropecuario Silvícola</v>
          </cell>
          <cell r="N949" t="str">
            <v>Producción Sect. Institucionales</v>
          </cell>
          <cell r="O949" t="str">
            <v>Ingreso mixto</v>
          </cell>
          <cell r="P949" t="str">
            <v>Hogares</v>
          </cell>
          <cell r="Q949" t="str">
            <v>1</v>
          </cell>
          <cell r="R949" t="str">
            <v>Agropecuario Silvícola</v>
          </cell>
        </row>
        <row r="950">
          <cell r="A950" t="str">
            <v>CEI_a01</v>
          </cell>
          <cell r="B950" t="str">
            <v>Microe_</v>
          </cell>
          <cell r="C950">
            <v>511</v>
          </cell>
          <cell r="D950">
            <v>12</v>
          </cell>
          <cell r="E950">
            <v>903</v>
          </cell>
          <cell r="F950" t="str">
            <v>Empleos</v>
          </cell>
          <cell r="H950">
            <v>31</v>
          </cell>
          <cell r="I950" t="str">
            <v>JPT</v>
          </cell>
          <cell r="J950">
            <v>211282.71057265799</v>
          </cell>
          <cell r="K950">
            <v>1</v>
          </cell>
          <cell r="L950" t="str">
            <v>2001</v>
          </cell>
          <cell r="M950" t="str">
            <v>Agropecuario Silvícola</v>
          </cell>
          <cell r="N950" t="str">
            <v>Producción Sect. Institucionales</v>
          </cell>
          <cell r="O950" t="str">
            <v>Ingreso mixto</v>
          </cell>
          <cell r="P950" t="str">
            <v>Hogares</v>
          </cell>
          <cell r="Q950" t="str">
            <v>1</v>
          </cell>
          <cell r="R950" t="str">
            <v>Agropecuario Silvícola</v>
          </cell>
        </row>
        <row r="951">
          <cell r="A951" t="str">
            <v>CEI_a01</v>
          </cell>
          <cell r="B951" t="str">
            <v>Microe_</v>
          </cell>
          <cell r="C951">
            <v>511</v>
          </cell>
          <cell r="D951">
            <v>12</v>
          </cell>
          <cell r="E951">
            <v>903</v>
          </cell>
          <cell r="F951" t="str">
            <v>Empleos</v>
          </cell>
          <cell r="H951">
            <v>31</v>
          </cell>
          <cell r="I951" t="str">
            <v>JPT</v>
          </cell>
          <cell r="J951">
            <v>64931.255876685202</v>
          </cell>
          <cell r="K951">
            <v>2</v>
          </cell>
          <cell r="L951" t="str">
            <v>2000</v>
          </cell>
          <cell r="M951" t="str">
            <v>Pesca Extractiva</v>
          </cell>
          <cell r="N951" t="str">
            <v>Producción Sect. Institucionales</v>
          </cell>
          <cell r="O951" t="str">
            <v>Ingreso mixto</v>
          </cell>
          <cell r="P951" t="str">
            <v>Hogares</v>
          </cell>
          <cell r="Q951" t="str">
            <v>2</v>
          </cell>
          <cell r="R951" t="str">
            <v>Pesca Extractiva</v>
          </cell>
        </row>
        <row r="952">
          <cell r="A952" t="str">
            <v>CEI_a01</v>
          </cell>
          <cell r="B952" t="str">
            <v>Microe_</v>
          </cell>
          <cell r="C952">
            <v>511</v>
          </cell>
          <cell r="D952">
            <v>12</v>
          </cell>
          <cell r="E952">
            <v>903</v>
          </cell>
          <cell r="F952" t="str">
            <v>Empleos</v>
          </cell>
          <cell r="H952">
            <v>31</v>
          </cell>
          <cell r="I952" t="str">
            <v>JPT</v>
          </cell>
          <cell r="J952">
            <v>65886.271230366401</v>
          </cell>
          <cell r="K952">
            <v>2</v>
          </cell>
          <cell r="L952" t="str">
            <v>2001</v>
          </cell>
          <cell r="M952" t="str">
            <v>Pesca Extractiva</v>
          </cell>
          <cell r="N952" t="str">
            <v>Producción Sect. Institucionales</v>
          </cell>
          <cell r="O952" t="str">
            <v>Ingreso mixto</v>
          </cell>
          <cell r="P952" t="str">
            <v>Hogares</v>
          </cell>
          <cell r="Q952" t="str">
            <v>2</v>
          </cell>
          <cell r="R952" t="str">
            <v>Pesca Extractiva</v>
          </cell>
        </row>
        <row r="953">
          <cell r="A953" t="str">
            <v>CEI_a01</v>
          </cell>
          <cell r="B953" t="str">
            <v>Microe_</v>
          </cell>
          <cell r="C953">
            <v>511</v>
          </cell>
          <cell r="D953">
            <v>12</v>
          </cell>
          <cell r="E953">
            <v>903</v>
          </cell>
          <cell r="F953" t="str">
            <v>Empleos</v>
          </cell>
          <cell r="H953">
            <v>31</v>
          </cell>
          <cell r="I953" t="str">
            <v>JPT</v>
          </cell>
          <cell r="J953">
            <v>4827.5755874953702</v>
          </cell>
          <cell r="K953">
            <v>4</v>
          </cell>
          <cell r="L953" t="str">
            <v>2000</v>
          </cell>
          <cell r="M953" t="str">
            <v>Minería del Cobre</v>
          </cell>
          <cell r="N953" t="str">
            <v>Producción Sect. Institucionales</v>
          </cell>
          <cell r="O953" t="str">
            <v>Ingreso mixto</v>
          </cell>
          <cell r="P953" t="str">
            <v>Hogares</v>
          </cell>
          <cell r="Q953" t="str">
            <v>3</v>
          </cell>
          <cell r="R953" t="str">
            <v>Minería</v>
          </cell>
        </row>
        <row r="954">
          <cell r="A954" t="str">
            <v>CEI_a01</v>
          </cell>
          <cell r="B954" t="str">
            <v>Microe_</v>
          </cell>
          <cell r="C954">
            <v>511</v>
          </cell>
          <cell r="D954">
            <v>12</v>
          </cell>
          <cell r="E954">
            <v>903</v>
          </cell>
          <cell r="F954" t="str">
            <v>Empleos</v>
          </cell>
          <cell r="H954">
            <v>31</v>
          </cell>
          <cell r="I954" t="str">
            <v>JPT</v>
          </cell>
          <cell r="J954">
            <v>4383.03900246801</v>
          </cell>
          <cell r="K954">
            <v>4</v>
          </cell>
          <cell r="L954" t="str">
            <v>2001</v>
          </cell>
          <cell r="M954" t="str">
            <v>Minería del Cobre</v>
          </cell>
          <cell r="N954" t="str">
            <v>Producción Sect. Institucionales</v>
          </cell>
          <cell r="O954" t="str">
            <v>Ingreso mixto</v>
          </cell>
          <cell r="P954" t="str">
            <v>Hogares</v>
          </cell>
          <cell r="Q954" t="str">
            <v>3</v>
          </cell>
          <cell r="R954" t="str">
            <v>Minería</v>
          </cell>
        </row>
        <row r="955">
          <cell r="A955" t="str">
            <v>CEI_a01</v>
          </cell>
          <cell r="B955" t="str">
            <v>Microe_</v>
          </cell>
          <cell r="C955">
            <v>511</v>
          </cell>
          <cell r="D955">
            <v>12</v>
          </cell>
          <cell r="E955">
            <v>903</v>
          </cell>
          <cell r="F955" t="str">
            <v>Empleos</v>
          </cell>
          <cell r="H955">
            <v>31</v>
          </cell>
          <cell r="I955" t="str">
            <v>JPT</v>
          </cell>
          <cell r="J955">
            <v>28596.911100012101</v>
          </cell>
          <cell r="K955">
            <v>6</v>
          </cell>
          <cell r="L955" t="str">
            <v>2000</v>
          </cell>
          <cell r="M955" t="str">
            <v>Industria Alimenticia</v>
          </cell>
          <cell r="N955" t="str">
            <v>Producción Sect. Institucionales</v>
          </cell>
          <cell r="O955" t="str">
            <v>Ingreso mixto</v>
          </cell>
          <cell r="P955" t="str">
            <v>Hogares</v>
          </cell>
          <cell r="Q955" t="str">
            <v>4</v>
          </cell>
          <cell r="R955" t="str">
            <v>Industria Manufacturera</v>
          </cell>
        </row>
        <row r="956">
          <cell r="A956" t="str">
            <v>CEI_a01</v>
          </cell>
          <cell r="B956" t="str">
            <v>Microe_</v>
          </cell>
          <cell r="C956">
            <v>511</v>
          </cell>
          <cell r="D956">
            <v>12</v>
          </cell>
          <cell r="E956">
            <v>903</v>
          </cell>
          <cell r="F956" t="str">
            <v>Empleos</v>
          </cell>
          <cell r="H956">
            <v>31</v>
          </cell>
          <cell r="I956" t="str">
            <v>JPT</v>
          </cell>
          <cell r="J956">
            <v>26687.2584444768</v>
          </cell>
          <cell r="K956">
            <v>6</v>
          </cell>
          <cell r="L956" t="str">
            <v>2001</v>
          </cell>
          <cell r="M956" t="str">
            <v>Industria Alimenticia</v>
          </cell>
          <cell r="N956" t="str">
            <v>Producción Sect. Institucionales</v>
          </cell>
          <cell r="O956" t="str">
            <v>Ingreso mixto</v>
          </cell>
          <cell r="P956" t="str">
            <v>Hogares</v>
          </cell>
          <cell r="Q956" t="str">
            <v>4</v>
          </cell>
          <cell r="R956" t="str">
            <v>Industria Manufacturera</v>
          </cell>
        </row>
        <row r="957">
          <cell r="A957" t="str">
            <v>CEI_a01</v>
          </cell>
          <cell r="B957" t="str">
            <v>Microe_</v>
          </cell>
          <cell r="C957">
            <v>511</v>
          </cell>
          <cell r="D957">
            <v>12</v>
          </cell>
          <cell r="E957">
            <v>903</v>
          </cell>
          <cell r="F957" t="str">
            <v>Empleos</v>
          </cell>
          <cell r="H957">
            <v>31</v>
          </cell>
          <cell r="I957" t="str">
            <v>JPT</v>
          </cell>
          <cell r="J957">
            <v>14821.2392359392</v>
          </cell>
          <cell r="K957">
            <v>9</v>
          </cell>
          <cell r="L957" t="str">
            <v>2000</v>
          </cell>
          <cell r="M957" t="str">
            <v>Textil, Cuero y Calzado</v>
          </cell>
          <cell r="N957" t="str">
            <v>Producción Sect. Institucionales</v>
          </cell>
          <cell r="O957" t="str">
            <v>Ingreso mixto</v>
          </cell>
          <cell r="P957" t="str">
            <v>Hogares</v>
          </cell>
          <cell r="Q957" t="str">
            <v>4</v>
          </cell>
          <cell r="R957" t="str">
            <v>Industria Manufacturera</v>
          </cell>
        </row>
        <row r="958">
          <cell r="A958" t="str">
            <v>CEI_a01</v>
          </cell>
          <cell r="B958" t="str">
            <v>Microe_</v>
          </cell>
          <cell r="C958">
            <v>511</v>
          </cell>
          <cell r="D958">
            <v>12</v>
          </cell>
          <cell r="E958">
            <v>903</v>
          </cell>
          <cell r="F958" t="str">
            <v>Empleos</v>
          </cell>
          <cell r="H958">
            <v>31</v>
          </cell>
          <cell r="I958" t="str">
            <v>JPT</v>
          </cell>
          <cell r="J958">
            <v>13351.901770087699</v>
          </cell>
          <cell r="K958">
            <v>9</v>
          </cell>
          <cell r="L958" t="str">
            <v>2001</v>
          </cell>
          <cell r="M958" t="str">
            <v>Textil, Cuero y Calzado</v>
          </cell>
          <cell r="N958" t="str">
            <v>Producción Sect. Institucionales</v>
          </cell>
          <cell r="O958" t="str">
            <v>Ingreso mixto</v>
          </cell>
          <cell r="P958" t="str">
            <v>Hogares</v>
          </cell>
          <cell r="Q958" t="str">
            <v>4</v>
          </cell>
          <cell r="R958" t="str">
            <v>Industria Manufacturera</v>
          </cell>
        </row>
        <row r="959">
          <cell r="A959" t="str">
            <v>CEI_a01</v>
          </cell>
          <cell r="B959" t="str">
            <v>Microe_</v>
          </cell>
          <cell r="C959">
            <v>511</v>
          </cell>
          <cell r="D959">
            <v>12</v>
          </cell>
          <cell r="E959">
            <v>903</v>
          </cell>
          <cell r="F959" t="str">
            <v>Empleos</v>
          </cell>
          <cell r="H959">
            <v>31</v>
          </cell>
          <cell r="I959" t="str">
            <v>JPT</v>
          </cell>
          <cell r="J959">
            <v>36260.909619286998</v>
          </cell>
          <cell r="K959">
            <v>10</v>
          </cell>
          <cell r="L959" t="str">
            <v>2000</v>
          </cell>
          <cell r="M959" t="str">
            <v>Madera, Papel, Imprentas y Muebles</v>
          </cell>
          <cell r="N959" t="str">
            <v>Producción Sect. Institucionales</v>
          </cell>
          <cell r="O959" t="str">
            <v>Ingreso mixto</v>
          </cell>
          <cell r="P959" t="str">
            <v>Hogares</v>
          </cell>
          <cell r="Q959" t="str">
            <v>4</v>
          </cell>
          <cell r="R959" t="str">
            <v>Industria Manufacturera</v>
          </cell>
        </row>
        <row r="960">
          <cell r="A960" t="str">
            <v>CEI_a01</v>
          </cell>
          <cell r="B960" t="str">
            <v>Microe_</v>
          </cell>
          <cell r="C960">
            <v>511</v>
          </cell>
          <cell r="D960">
            <v>12</v>
          </cell>
          <cell r="E960">
            <v>903</v>
          </cell>
          <cell r="F960" t="str">
            <v>Empleos</v>
          </cell>
          <cell r="H960">
            <v>31</v>
          </cell>
          <cell r="I960" t="str">
            <v>JPT</v>
          </cell>
          <cell r="J960">
            <v>35214.480957627798</v>
          </cell>
          <cell r="K960">
            <v>10</v>
          </cell>
          <cell r="L960" t="str">
            <v>2001</v>
          </cell>
          <cell r="M960" t="str">
            <v>Madera, Papel, Imprentas y Muebles</v>
          </cell>
          <cell r="N960" t="str">
            <v>Producción Sect. Institucionales</v>
          </cell>
          <cell r="O960" t="str">
            <v>Ingreso mixto</v>
          </cell>
          <cell r="P960" t="str">
            <v>Hogares</v>
          </cell>
          <cell r="Q960" t="str">
            <v>4</v>
          </cell>
          <cell r="R960" t="str">
            <v>Industria Manufacturera</v>
          </cell>
        </row>
        <row r="961">
          <cell r="A961" t="str">
            <v>CEI_a01</v>
          </cell>
          <cell r="B961" t="str">
            <v>Microe_</v>
          </cell>
          <cell r="C961">
            <v>511</v>
          </cell>
          <cell r="D961">
            <v>12</v>
          </cell>
          <cell r="E961">
            <v>903</v>
          </cell>
          <cell r="F961" t="str">
            <v>Empleos</v>
          </cell>
          <cell r="H961">
            <v>31</v>
          </cell>
          <cell r="I961" t="str">
            <v>JPT</v>
          </cell>
          <cell r="J961">
            <v>9973.3455221767999</v>
          </cell>
          <cell r="K961">
            <v>12</v>
          </cell>
          <cell r="L961" t="str">
            <v>2000</v>
          </cell>
          <cell r="M961" t="str">
            <v>Químicos, Caucho y Plástico</v>
          </cell>
          <cell r="N961" t="str">
            <v>Producción Sect. Institucionales</v>
          </cell>
          <cell r="O961" t="str">
            <v>Ingreso mixto</v>
          </cell>
          <cell r="P961" t="str">
            <v>Hogares</v>
          </cell>
          <cell r="Q961" t="str">
            <v>4</v>
          </cell>
          <cell r="R961" t="str">
            <v>Industria Manufacturera</v>
          </cell>
        </row>
        <row r="962">
          <cell r="A962" t="str">
            <v>CEI_a01</v>
          </cell>
          <cell r="B962" t="str">
            <v>Microe_</v>
          </cell>
          <cell r="C962">
            <v>511</v>
          </cell>
          <cell r="D962">
            <v>12</v>
          </cell>
          <cell r="E962">
            <v>903</v>
          </cell>
          <cell r="F962" t="str">
            <v>Empleos</v>
          </cell>
          <cell r="H962">
            <v>31</v>
          </cell>
          <cell r="I962" t="str">
            <v>JPT</v>
          </cell>
          <cell r="J962">
            <v>9024.9936463461199</v>
          </cell>
          <cell r="K962">
            <v>12</v>
          </cell>
          <cell r="L962" t="str">
            <v>2001</v>
          </cell>
          <cell r="M962" t="str">
            <v>Químicos, Caucho y Plástico</v>
          </cell>
          <cell r="N962" t="str">
            <v>Producción Sect. Institucionales</v>
          </cell>
          <cell r="O962" t="str">
            <v>Ingreso mixto</v>
          </cell>
          <cell r="P962" t="str">
            <v>Hogares</v>
          </cell>
          <cell r="Q962" t="str">
            <v>4</v>
          </cell>
          <cell r="R962" t="str">
            <v>Industria Manufacturera</v>
          </cell>
        </row>
        <row r="963">
          <cell r="A963" t="str">
            <v>CEI_a01</v>
          </cell>
          <cell r="B963" t="str">
            <v>Microe_</v>
          </cell>
          <cell r="C963">
            <v>511</v>
          </cell>
          <cell r="D963">
            <v>12</v>
          </cell>
          <cell r="E963">
            <v>903</v>
          </cell>
          <cell r="F963" t="str">
            <v>Empleos</v>
          </cell>
          <cell r="H963">
            <v>31</v>
          </cell>
          <cell r="I963" t="str">
            <v>JPT</v>
          </cell>
          <cell r="J963">
            <v>7116.0835311165802</v>
          </cell>
          <cell r="K963">
            <v>13</v>
          </cell>
          <cell r="L963" t="str">
            <v>2000</v>
          </cell>
          <cell r="M963" t="str">
            <v>Vidrio y Otros Minerales</v>
          </cell>
          <cell r="N963" t="str">
            <v>Producción Sect. Institucionales</v>
          </cell>
          <cell r="O963" t="str">
            <v>Ingreso mixto</v>
          </cell>
          <cell r="P963" t="str">
            <v>Hogares</v>
          </cell>
          <cell r="Q963" t="str">
            <v>4</v>
          </cell>
          <cell r="R963" t="str">
            <v>Industria Manufacturera</v>
          </cell>
        </row>
        <row r="964">
          <cell r="A964" t="str">
            <v>CEI_a01</v>
          </cell>
          <cell r="B964" t="str">
            <v>Microe_</v>
          </cell>
          <cell r="C964">
            <v>511</v>
          </cell>
          <cell r="D964">
            <v>12</v>
          </cell>
          <cell r="E964">
            <v>903</v>
          </cell>
          <cell r="F964" t="str">
            <v>Empleos</v>
          </cell>
          <cell r="H964">
            <v>31</v>
          </cell>
          <cell r="I964" t="str">
            <v>JPT</v>
          </cell>
          <cell r="J964">
            <v>7287.1666471887702</v>
          </cell>
          <cell r="K964">
            <v>13</v>
          </cell>
          <cell r="L964" t="str">
            <v>2001</v>
          </cell>
          <cell r="M964" t="str">
            <v>Vidrio y Otros Minerales</v>
          </cell>
          <cell r="N964" t="str">
            <v>Producción Sect. Institucionales</v>
          </cell>
          <cell r="O964" t="str">
            <v>Ingreso mixto</v>
          </cell>
          <cell r="P964" t="str">
            <v>Hogares</v>
          </cell>
          <cell r="Q964" t="str">
            <v>4</v>
          </cell>
          <cell r="R964" t="str">
            <v>Industria Manufacturera</v>
          </cell>
        </row>
        <row r="965">
          <cell r="A965" t="str">
            <v>CEI_a01</v>
          </cell>
          <cell r="B965" t="str">
            <v>Microe_</v>
          </cell>
          <cell r="C965">
            <v>511</v>
          </cell>
          <cell r="D965">
            <v>12</v>
          </cell>
          <cell r="E965">
            <v>903</v>
          </cell>
          <cell r="F965" t="str">
            <v>Empleos</v>
          </cell>
          <cell r="H965">
            <v>31</v>
          </cell>
          <cell r="I965" t="str">
            <v>JPT</v>
          </cell>
          <cell r="J965">
            <v>38911.254130573303</v>
          </cell>
          <cell r="K965">
            <v>14</v>
          </cell>
          <cell r="L965" t="str">
            <v>2000</v>
          </cell>
          <cell r="M965" t="str">
            <v>Otras Manufactureras</v>
          </cell>
          <cell r="N965" t="str">
            <v>Producción Sect. Institucionales</v>
          </cell>
          <cell r="O965" t="str">
            <v>Ingreso mixto</v>
          </cell>
          <cell r="P965" t="str">
            <v>Hogares</v>
          </cell>
          <cell r="Q965" t="str">
            <v>4</v>
          </cell>
          <cell r="R965" t="str">
            <v>Industria Manufacturera</v>
          </cell>
        </row>
        <row r="966">
          <cell r="A966" t="str">
            <v>CEI_a01</v>
          </cell>
          <cell r="B966" t="str">
            <v>Microe_</v>
          </cell>
          <cell r="C966">
            <v>511</v>
          </cell>
          <cell r="D966">
            <v>12</v>
          </cell>
          <cell r="E966">
            <v>903</v>
          </cell>
          <cell r="F966" t="str">
            <v>Empleos</v>
          </cell>
          <cell r="H966">
            <v>31</v>
          </cell>
          <cell r="I966" t="str">
            <v>JPT</v>
          </cell>
          <cell r="J966">
            <v>38442.515171371102</v>
          </cell>
          <cell r="K966">
            <v>14</v>
          </cell>
          <cell r="L966" t="str">
            <v>2001</v>
          </cell>
          <cell r="M966" t="str">
            <v>Otras Manufactureras</v>
          </cell>
          <cell r="N966" t="str">
            <v>Producción Sect. Institucionales</v>
          </cell>
          <cell r="O966" t="str">
            <v>Ingreso mixto</v>
          </cell>
          <cell r="P966" t="str">
            <v>Hogares</v>
          </cell>
          <cell r="Q966" t="str">
            <v>4</v>
          </cell>
          <cell r="R966" t="str">
            <v>Industria Manufacturera</v>
          </cell>
        </row>
        <row r="967">
          <cell r="A967" t="str">
            <v>CEI_a01</v>
          </cell>
          <cell r="B967" t="str">
            <v>Microe_</v>
          </cell>
          <cell r="C967">
            <v>511</v>
          </cell>
          <cell r="D967">
            <v>12</v>
          </cell>
          <cell r="E967">
            <v>903</v>
          </cell>
          <cell r="F967" t="str">
            <v>Empleos</v>
          </cell>
          <cell r="H967">
            <v>31</v>
          </cell>
          <cell r="I967" t="str">
            <v>JPT</v>
          </cell>
          <cell r="J967">
            <v>238246.22332182201</v>
          </cell>
          <cell r="K967">
            <v>16</v>
          </cell>
          <cell r="L967" t="str">
            <v>2000</v>
          </cell>
          <cell r="M967" t="str">
            <v>Construcción</v>
          </cell>
          <cell r="N967" t="str">
            <v>Producción Sect. Institucionales</v>
          </cell>
          <cell r="O967" t="str">
            <v>Ingreso mixto</v>
          </cell>
          <cell r="P967" t="str">
            <v>Hogares</v>
          </cell>
          <cell r="Q967" t="str">
            <v>6</v>
          </cell>
          <cell r="R967" t="str">
            <v>Construcción</v>
          </cell>
        </row>
        <row r="968">
          <cell r="A968" t="str">
            <v>CEI_a01</v>
          </cell>
          <cell r="B968" t="str">
            <v>Microe_</v>
          </cell>
          <cell r="C968">
            <v>511</v>
          </cell>
          <cell r="D968">
            <v>12</v>
          </cell>
          <cell r="E968">
            <v>903</v>
          </cell>
          <cell r="F968" t="str">
            <v>Empleos</v>
          </cell>
          <cell r="H968">
            <v>31</v>
          </cell>
          <cell r="I968" t="str">
            <v>JPT</v>
          </cell>
          <cell r="J968">
            <v>241482.94195153299</v>
          </cell>
          <cell r="K968">
            <v>16</v>
          </cell>
          <cell r="L968" t="str">
            <v>2001</v>
          </cell>
          <cell r="M968" t="str">
            <v>Construcción</v>
          </cell>
          <cell r="N968" t="str">
            <v>Producción Sect. Institucionales</v>
          </cell>
          <cell r="O968" t="str">
            <v>Ingreso mixto</v>
          </cell>
          <cell r="P968" t="str">
            <v>Hogares</v>
          </cell>
          <cell r="Q968" t="str">
            <v>6</v>
          </cell>
          <cell r="R968" t="str">
            <v>Construcción</v>
          </cell>
        </row>
        <row r="969">
          <cell r="A969" t="str">
            <v>CEI_a01</v>
          </cell>
          <cell r="B969" t="str">
            <v>Microe_</v>
          </cell>
          <cell r="C969">
            <v>511</v>
          </cell>
          <cell r="D969">
            <v>12</v>
          </cell>
          <cell r="E969">
            <v>903</v>
          </cell>
          <cell r="F969" t="str">
            <v>Empleos</v>
          </cell>
          <cell r="H969">
            <v>31</v>
          </cell>
          <cell r="I969" t="str">
            <v>JPT</v>
          </cell>
          <cell r="J969">
            <v>280958.77801759698</v>
          </cell>
          <cell r="K969">
            <v>17</v>
          </cell>
          <cell r="L969" t="str">
            <v>2000</v>
          </cell>
          <cell r="M969" t="str">
            <v>Comercio</v>
          </cell>
          <cell r="N969" t="str">
            <v>Producción Sect. Institucionales</v>
          </cell>
          <cell r="O969" t="str">
            <v>Ingreso mixto</v>
          </cell>
          <cell r="P969" t="str">
            <v>Hogares</v>
          </cell>
          <cell r="Q969" t="str">
            <v>7</v>
          </cell>
          <cell r="R969" t="str">
            <v>Comercio, Hoteles y Restaurantes</v>
          </cell>
        </row>
        <row r="970">
          <cell r="A970" t="str">
            <v>CEI_a01</v>
          </cell>
          <cell r="B970" t="str">
            <v>Microe_</v>
          </cell>
          <cell r="C970">
            <v>511</v>
          </cell>
          <cell r="D970">
            <v>12</v>
          </cell>
          <cell r="E970">
            <v>903</v>
          </cell>
          <cell r="F970" t="str">
            <v>Empleos</v>
          </cell>
          <cell r="H970">
            <v>31</v>
          </cell>
          <cell r="I970" t="str">
            <v>JPT</v>
          </cell>
          <cell r="J970">
            <v>276536.04631664098</v>
          </cell>
          <cell r="K970">
            <v>17</v>
          </cell>
          <cell r="L970" t="str">
            <v>2001</v>
          </cell>
          <cell r="M970" t="str">
            <v>Comercio</v>
          </cell>
          <cell r="N970" t="str">
            <v>Producción Sect. Institucionales</v>
          </cell>
          <cell r="O970" t="str">
            <v>Ingreso mixto</v>
          </cell>
          <cell r="P970" t="str">
            <v>Hogares</v>
          </cell>
          <cell r="Q970" t="str">
            <v>7</v>
          </cell>
          <cell r="R970" t="str">
            <v>Comercio, Hoteles y Restaurantes</v>
          </cell>
        </row>
        <row r="971">
          <cell r="A971" t="str">
            <v>CEI_a01</v>
          </cell>
          <cell r="B971" t="str">
            <v>Microe_</v>
          </cell>
          <cell r="C971">
            <v>511</v>
          </cell>
          <cell r="D971">
            <v>12</v>
          </cell>
          <cell r="E971">
            <v>903</v>
          </cell>
          <cell r="F971" t="str">
            <v>Empleos</v>
          </cell>
          <cell r="H971">
            <v>31</v>
          </cell>
          <cell r="I971" t="str">
            <v>JPT</v>
          </cell>
          <cell r="J971">
            <v>87923.189202433903</v>
          </cell>
          <cell r="K971">
            <v>18</v>
          </cell>
          <cell r="L971" t="str">
            <v>2000</v>
          </cell>
          <cell r="M971" t="str">
            <v>Hoteles y Restaurantes</v>
          </cell>
          <cell r="N971" t="str">
            <v>Producción Sect. Institucionales</v>
          </cell>
          <cell r="O971" t="str">
            <v>Ingreso mixto</v>
          </cell>
          <cell r="P971" t="str">
            <v>Hogares</v>
          </cell>
          <cell r="Q971" t="str">
            <v>7</v>
          </cell>
          <cell r="R971" t="str">
            <v>Comercio, Hoteles y Restaurantes</v>
          </cell>
        </row>
        <row r="972">
          <cell r="A972" t="str">
            <v>CEI_a01</v>
          </cell>
          <cell r="B972" t="str">
            <v>Microe_</v>
          </cell>
          <cell r="C972">
            <v>511</v>
          </cell>
          <cell r="D972">
            <v>12</v>
          </cell>
          <cell r="E972">
            <v>903</v>
          </cell>
          <cell r="F972" t="str">
            <v>Empleos</v>
          </cell>
          <cell r="H972">
            <v>31</v>
          </cell>
          <cell r="I972" t="str">
            <v>JPT</v>
          </cell>
          <cell r="J972">
            <v>83661.580775013106</v>
          </cell>
          <cell r="K972">
            <v>18</v>
          </cell>
          <cell r="L972" t="str">
            <v>2001</v>
          </cell>
          <cell r="M972" t="str">
            <v>Hoteles y Restaurantes</v>
          </cell>
          <cell r="N972" t="str">
            <v>Producción Sect. Institucionales</v>
          </cell>
          <cell r="O972" t="str">
            <v>Ingreso mixto</v>
          </cell>
          <cell r="P972" t="str">
            <v>Hogares</v>
          </cell>
          <cell r="Q972" t="str">
            <v>7</v>
          </cell>
          <cell r="R972" t="str">
            <v>Comercio, Hoteles y Restaurantes</v>
          </cell>
        </row>
        <row r="973">
          <cell r="A973" t="str">
            <v>CEI_a01</v>
          </cell>
          <cell r="B973" t="str">
            <v>Microe_</v>
          </cell>
          <cell r="C973">
            <v>511</v>
          </cell>
          <cell r="D973">
            <v>12</v>
          </cell>
          <cell r="E973">
            <v>903</v>
          </cell>
          <cell r="F973" t="str">
            <v>Empleos</v>
          </cell>
          <cell r="H973">
            <v>31</v>
          </cell>
          <cell r="I973" t="str">
            <v>JPT</v>
          </cell>
          <cell r="J973">
            <v>40721.5240283323</v>
          </cell>
          <cell r="K973">
            <v>19</v>
          </cell>
          <cell r="L973" t="str">
            <v>2000</v>
          </cell>
          <cell r="M973" t="str">
            <v>Transportes</v>
          </cell>
          <cell r="N973" t="str">
            <v>Producción Sect. Institucionales</v>
          </cell>
          <cell r="O973" t="str">
            <v>Ingreso mixto</v>
          </cell>
          <cell r="P973" t="str">
            <v>Hogares</v>
          </cell>
          <cell r="Q973" t="str">
            <v>8</v>
          </cell>
          <cell r="R973" t="str">
            <v>Transporte y Comunicaciones</v>
          </cell>
        </row>
        <row r="974">
          <cell r="A974" t="str">
            <v>CEI_a01</v>
          </cell>
          <cell r="B974" t="str">
            <v>Microe_</v>
          </cell>
          <cell r="C974">
            <v>511</v>
          </cell>
          <cell r="D974">
            <v>12</v>
          </cell>
          <cell r="E974">
            <v>903</v>
          </cell>
          <cell r="F974" t="str">
            <v>Empleos</v>
          </cell>
          <cell r="H974">
            <v>31</v>
          </cell>
          <cell r="I974" t="str">
            <v>JPT</v>
          </cell>
          <cell r="J974">
            <v>38818.037240354803</v>
          </cell>
          <cell r="K974">
            <v>19</v>
          </cell>
          <cell r="L974" t="str">
            <v>2001</v>
          </cell>
          <cell r="M974" t="str">
            <v>Transportes</v>
          </cell>
          <cell r="N974" t="str">
            <v>Producción Sect. Institucionales</v>
          </cell>
          <cell r="O974" t="str">
            <v>Ingreso mixto</v>
          </cell>
          <cell r="P974" t="str">
            <v>Hogares</v>
          </cell>
          <cell r="Q974" t="str">
            <v>8</v>
          </cell>
          <cell r="R974" t="str">
            <v>Transporte y Comunicaciones</v>
          </cell>
        </row>
        <row r="975">
          <cell r="A975" t="str">
            <v>CEI_a01</v>
          </cell>
          <cell r="B975" t="str">
            <v>Microe_</v>
          </cell>
          <cell r="C975">
            <v>511</v>
          </cell>
          <cell r="D975">
            <v>12</v>
          </cell>
          <cell r="E975">
            <v>903</v>
          </cell>
          <cell r="F975" t="str">
            <v>Empleos</v>
          </cell>
          <cell r="H975">
            <v>31</v>
          </cell>
          <cell r="I975" t="str">
            <v>JPT</v>
          </cell>
          <cell r="J975">
            <v>1045.89258465187</v>
          </cell>
          <cell r="K975">
            <v>20</v>
          </cell>
          <cell r="L975" t="str">
            <v>2000</v>
          </cell>
          <cell r="M975" t="str">
            <v>Comunicaciones</v>
          </cell>
          <cell r="N975" t="str">
            <v>Producción Sect. Institucionales</v>
          </cell>
          <cell r="O975" t="str">
            <v>Ingreso mixto</v>
          </cell>
          <cell r="P975" t="str">
            <v>Hogares</v>
          </cell>
          <cell r="Q975" t="str">
            <v>8</v>
          </cell>
          <cell r="R975" t="str">
            <v>Transporte y Comunicaciones</v>
          </cell>
        </row>
        <row r="976">
          <cell r="A976" t="str">
            <v>CEI_a01</v>
          </cell>
          <cell r="B976" t="str">
            <v>Microe_</v>
          </cell>
          <cell r="C976">
            <v>511</v>
          </cell>
          <cell r="D976">
            <v>12</v>
          </cell>
          <cell r="E976">
            <v>903</v>
          </cell>
          <cell r="F976" t="str">
            <v>Empleos</v>
          </cell>
          <cell r="H976">
            <v>31</v>
          </cell>
          <cell r="I976" t="str">
            <v>JPT</v>
          </cell>
          <cell r="J976">
            <v>1149.1286649921501</v>
          </cell>
          <cell r="K976">
            <v>20</v>
          </cell>
          <cell r="L976" t="str">
            <v>2001</v>
          </cell>
          <cell r="M976" t="str">
            <v>Comunicaciones</v>
          </cell>
          <cell r="N976" t="str">
            <v>Producción Sect. Institucionales</v>
          </cell>
          <cell r="O976" t="str">
            <v>Ingreso mixto</v>
          </cell>
          <cell r="P976" t="str">
            <v>Hogares</v>
          </cell>
          <cell r="Q976" t="str">
            <v>8</v>
          </cell>
          <cell r="R976" t="str">
            <v>Transporte y Comunicaciones</v>
          </cell>
        </row>
        <row r="977">
          <cell r="A977" t="str">
            <v>CEI_a01</v>
          </cell>
          <cell r="B977" t="str">
            <v>Microe_</v>
          </cell>
          <cell r="C977">
            <v>511</v>
          </cell>
          <cell r="D977">
            <v>12</v>
          </cell>
          <cell r="E977">
            <v>903</v>
          </cell>
          <cell r="F977" t="str">
            <v>Empleos</v>
          </cell>
          <cell r="H977">
            <v>31</v>
          </cell>
          <cell r="I977" t="str">
            <v>JPT</v>
          </cell>
          <cell r="J977">
            <v>11643.4817940671</v>
          </cell>
          <cell r="K977">
            <v>23</v>
          </cell>
          <cell r="L977" t="str">
            <v>2000</v>
          </cell>
          <cell r="M977" t="str">
            <v>Actividades inmobiliarias</v>
          </cell>
          <cell r="N977" t="str">
            <v>Producción Sect. Institucionales</v>
          </cell>
          <cell r="O977" t="str">
            <v>Ingreso mixto</v>
          </cell>
          <cell r="P977" t="str">
            <v>Hogares</v>
          </cell>
          <cell r="Q977" t="str">
            <v>9</v>
          </cell>
          <cell r="R977" t="str">
            <v>Servicios Financieros y Empresariales</v>
          </cell>
        </row>
        <row r="978">
          <cell r="A978" t="str">
            <v>CEI_a01</v>
          </cell>
          <cell r="B978" t="str">
            <v>Microe_</v>
          </cell>
          <cell r="C978">
            <v>511</v>
          </cell>
          <cell r="D978">
            <v>12</v>
          </cell>
          <cell r="E978">
            <v>903</v>
          </cell>
          <cell r="F978" t="str">
            <v>Empleos</v>
          </cell>
          <cell r="H978">
            <v>31</v>
          </cell>
          <cell r="I978" t="str">
            <v>JPT</v>
          </cell>
          <cell r="J978">
            <v>11431.844125017</v>
          </cell>
          <cell r="K978">
            <v>23</v>
          </cell>
          <cell r="L978" t="str">
            <v>2001</v>
          </cell>
          <cell r="M978" t="str">
            <v>Actividades inmobiliarias</v>
          </cell>
          <cell r="N978" t="str">
            <v>Producción Sect. Institucionales</v>
          </cell>
          <cell r="O978" t="str">
            <v>Ingreso mixto</v>
          </cell>
          <cell r="P978" t="str">
            <v>Hogares</v>
          </cell>
          <cell r="Q978" t="str">
            <v>9</v>
          </cell>
          <cell r="R978" t="str">
            <v>Servicios Financieros y Empresariales</v>
          </cell>
        </row>
        <row r="979">
          <cell r="A979" t="str">
            <v>CEI_a01</v>
          </cell>
          <cell r="B979" t="str">
            <v>Microe_</v>
          </cell>
          <cell r="C979">
            <v>511</v>
          </cell>
          <cell r="D979">
            <v>12</v>
          </cell>
          <cell r="E979">
            <v>903</v>
          </cell>
          <cell r="F979" t="str">
            <v>Empleos</v>
          </cell>
          <cell r="H979">
            <v>31</v>
          </cell>
          <cell r="I979" t="str">
            <v>JPT</v>
          </cell>
          <cell r="J979">
            <v>409356.68705809198</v>
          </cell>
          <cell r="K979">
            <v>24</v>
          </cell>
          <cell r="L979" t="str">
            <v>2000</v>
          </cell>
          <cell r="M979" t="str">
            <v>Activ. de Ss. Empresariales</v>
          </cell>
          <cell r="N979" t="str">
            <v>Producción Sect. Institucionales</v>
          </cell>
          <cell r="O979" t="str">
            <v>Ingreso mixto</v>
          </cell>
          <cell r="P979" t="str">
            <v>Hogares</v>
          </cell>
          <cell r="Q979" t="str">
            <v>9</v>
          </cell>
          <cell r="R979" t="str">
            <v>Servicios Financieros y Empresariales</v>
          </cell>
        </row>
        <row r="980">
          <cell r="A980" t="str">
            <v>CEI_a01</v>
          </cell>
          <cell r="B980" t="str">
            <v>Microe_</v>
          </cell>
          <cell r="C980">
            <v>511</v>
          </cell>
          <cell r="D980">
            <v>12</v>
          </cell>
          <cell r="E980">
            <v>903</v>
          </cell>
          <cell r="F980" t="str">
            <v>Empleos</v>
          </cell>
          <cell r="H980">
            <v>31</v>
          </cell>
          <cell r="I980" t="str">
            <v>JPT</v>
          </cell>
          <cell r="J980">
            <v>422615.61176242703</v>
          </cell>
          <cell r="K980">
            <v>24</v>
          </cell>
          <cell r="L980" t="str">
            <v>2001</v>
          </cell>
          <cell r="M980" t="str">
            <v>Activ. de Ss. Empresariales</v>
          </cell>
          <cell r="N980" t="str">
            <v>Producción Sect. Institucionales</v>
          </cell>
          <cell r="O980" t="str">
            <v>Ingreso mixto</v>
          </cell>
          <cell r="P980" t="str">
            <v>Hogares</v>
          </cell>
          <cell r="Q980" t="str">
            <v>9</v>
          </cell>
          <cell r="R980" t="str">
            <v>Servicios Financieros y Empresariales</v>
          </cell>
        </row>
        <row r="981">
          <cell r="A981" t="str">
            <v>CEI_a01</v>
          </cell>
          <cell r="B981" t="str">
            <v>Microe_</v>
          </cell>
          <cell r="C981">
            <v>511</v>
          </cell>
          <cell r="D981">
            <v>12</v>
          </cell>
          <cell r="E981">
            <v>903</v>
          </cell>
          <cell r="F981" t="str">
            <v>Empleos</v>
          </cell>
          <cell r="H981">
            <v>31</v>
          </cell>
          <cell r="I981" t="str">
            <v>JPT</v>
          </cell>
          <cell r="J981">
            <v>4538.66403470367</v>
          </cell>
          <cell r="K981">
            <v>28</v>
          </cell>
          <cell r="L981" t="str">
            <v>2000</v>
          </cell>
          <cell r="M981" t="str">
            <v>Educación privada</v>
          </cell>
          <cell r="N981" t="str">
            <v>Producción Sect. Institucionales</v>
          </cell>
          <cell r="O981" t="str">
            <v>Ingreso mixto</v>
          </cell>
          <cell r="P981" t="str">
            <v>Hogares</v>
          </cell>
          <cell r="Q981" t="str">
            <v>11</v>
          </cell>
          <cell r="R981" t="str">
            <v>Servicios Sociales y Personales</v>
          </cell>
        </row>
        <row r="982">
          <cell r="A982" t="str">
            <v>CEI_a01</v>
          </cell>
          <cell r="B982" t="str">
            <v>Microe_</v>
          </cell>
          <cell r="C982">
            <v>511</v>
          </cell>
          <cell r="D982">
            <v>12</v>
          </cell>
          <cell r="E982">
            <v>903</v>
          </cell>
          <cell r="F982" t="str">
            <v>Empleos</v>
          </cell>
          <cell r="H982">
            <v>31</v>
          </cell>
          <cell r="I982" t="str">
            <v>JPT</v>
          </cell>
          <cell r="J982">
            <v>4120.4129376143101</v>
          </cell>
          <cell r="K982">
            <v>28</v>
          </cell>
          <cell r="L982" t="str">
            <v>2001</v>
          </cell>
          <cell r="M982" t="str">
            <v>Educación privada</v>
          </cell>
          <cell r="N982" t="str">
            <v>Producción Sect. Institucionales</v>
          </cell>
          <cell r="O982" t="str">
            <v>Ingreso mixto</v>
          </cell>
          <cell r="P982" t="str">
            <v>Hogares</v>
          </cell>
          <cell r="Q982" t="str">
            <v>11</v>
          </cell>
          <cell r="R982" t="str">
            <v>Servicios Sociales y Personales</v>
          </cell>
        </row>
        <row r="983">
          <cell r="A983" t="str">
            <v>CEI_a01</v>
          </cell>
          <cell r="B983" t="str">
            <v>Microe_</v>
          </cell>
          <cell r="C983">
            <v>511</v>
          </cell>
          <cell r="D983">
            <v>12</v>
          </cell>
          <cell r="E983">
            <v>903</v>
          </cell>
          <cell r="F983" t="str">
            <v>Empleos</v>
          </cell>
          <cell r="H983">
            <v>31</v>
          </cell>
          <cell r="I983" t="str">
            <v>JPT</v>
          </cell>
          <cell r="J983">
            <v>480207.51102473499</v>
          </cell>
          <cell r="K983">
            <v>30</v>
          </cell>
          <cell r="L983" t="str">
            <v>2000</v>
          </cell>
          <cell r="M983" t="str">
            <v>Salud privada</v>
          </cell>
          <cell r="N983" t="str">
            <v>Producción Sect. Institucionales</v>
          </cell>
          <cell r="O983" t="str">
            <v>Ingreso mixto</v>
          </cell>
          <cell r="P983" t="str">
            <v>Hogares</v>
          </cell>
          <cell r="Q983" t="str">
            <v>11</v>
          </cell>
          <cell r="R983" t="str">
            <v>Servicios Sociales y Personales</v>
          </cell>
        </row>
        <row r="984">
          <cell r="A984" t="str">
            <v>CEI_a01</v>
          </cell>
          <cell r="B984" t="str">
            <v>Microe_</v>
          </cell>
          <cell r="C984">
            <v>511</v>
          </cell>
          <cell r="D984">
            <v>12</v>
          </cell>
          <cell r="E984">
            <v>903</v>
          </cell>
          <cell r="F984" t="str">
            <v>Empleos</v>
          </cell>
          <cell r="H984">
            <v>31</v>
          </cell>
          <cell r="I984" t="str">
            <v>JPT</v>
          </cell>
          <cell r="J984">
            <v>516735.20075144502</v>
          </cell>
          <cell r="K984">
            <v>30</v>
          </cell>
          <cell r="L984" t="str">
            <v>2001</v>
          </cell>
          <cell r="M984" t="str">
            <v>Salud privada</v>
          </cell>
          <cell r="N984" t="str">
            <v>Producción Sect. Institucionales</v>
          </cell>
          <cell r="O984" t="str">
            <v>Ingreso mixto</v>
          </cell>
          <cell r="P984" t="str">
            <v>Hogares</v>
          </cell>
          <cell r="Q984" t="str">
            <v>11</v>
          </cell>
          <cell r="R984" t="str">
            <v>Servicios Sociales y Personales</v>
          </cell>
        </row>
        <row r="985">
          <cell r="A985" t="str">
            <v>CEI_a01</v>
          </cell>
          <cell r="B985" t="str">
            <v>Microe_</v>
          </cell>
          <cell r="C985">
            <v>511</v>
          </cell>
          <cell r="D985">
            <v>12</v>
          </cell>
          <cell r="E985">
            <v>903</v>
          </cell>
          <cell r="F985" t="str">
            <v>Empleos</v>
          </cell>
          <cell r="H985">
            <v>31</v>
          </cell>
          <cell r="I985" t="str">
            <v>JPT</v>
          </cell>
          <cell r="J985">
            <v>25079.4063393219</v>
          </cell>
          <cell r="K985">
            <v>31</v>
          </cell>
          <cell r="L985" t="str">
            <v>2000</v>
          </cell>
          <cell r="M985" t="str">
            <v>Esparcimiento y Ss. Diversos</v>
          </cell>
          <cell r="N985" t="str">
            <v>Producción Sect. Institucionales</v>
          </cell>
          <cell r="O985" t="str">
            <v>Ingreso mixto</v>
          </cell>
          <cell r="P985" t="str">
            <v>Hogares</v>
          </cell>
          <cell r="Q985" t="str">
            <v>11</v>
          </cell>
          <cell r="R985" t="str">
            <v>Servicios Sociales y Personales</v>
          </cell>
        </row>
        <row r="986">
          <cell r="A986" t="str">
            <v>CEI_a01</v>
          </cell>
          <cell r="B986" t="str">
            <v>Microe_</v>
          </cell>
          <cell r="C986">
            <v>511</v>
          </cell>
          <cell r="D986">
            <v>12</v>
          </cell>
          <cell r="E986">
            <v>903</v>
          </cell>
          <cell r="F986" t="str">
            <v>Empleos</v>
          </cell>
          <cell r="H986">
            <v>31</v>
          </cell>
          <cell r="I986" t="str">
            <v>JPT</v>
          </cell>
          <cell r="J986">
            <v>25904.084860298899</v>
          </cell>
          <cell r="K986">
            <v>31</v>
          </cell>
          <cell r="L986" t="str">
            <v>2001</v>
          </cell>
          <cell r="M986" t="str">
            <v>Esparcimiento y Ss. Diversos</v>
          </cell>
          <cell r="N986" t="str">
            <v>Producción Sect. Institucionales</v>
          </cell>
          <cell r="O986" t="str">
            <v>Ingreso mixto</v>
          </cell>
          <cell r="P986" t="str">
            <v>Hogares</v>
          </cell>
          <cell r="Q986" t="str">
            <v>11</v>
          </cell>
          <cell r="R986" t="str">
            <v>Servicios Sociales y Personales</v>
          </cell>
        </row>
        <row r="987">
          <cell r="A987" t="str">
            <v>CEI_a01</v>
          </cell>
          <cell r="B987" t="str">
            <v>NAB</v>
          </cell>
          <cell r="C987">
            <v>6</v>
          </cell>
          <cell r="D987">
            <v>511</v>
          </cell>
          <cell r="E987">
            <v>12</v>
          </cell>
          <cell r="F987" t="str">
            <v>Empleos</v>
          </cell>
          <cell r="H987">
            <v>31</v>
          </cell>
          <cell r="I987" t="str">
            <v>NAB</v>
          </cell>
          <cell r="J987">
            <v>12110318.8215956</v>
          </cell>
          <cell r="L987" t="str">
            <v>2000</v>
          </cell>
          <cell r="N987" t="str">
            <v>Resto del Mundo</v>
          </cell>
          <cell r="O987" t="str">
            <v>Importaciones bs. y ss.</v>
          </cell>
          <cell r="P987" t="str">
            <v>Resto del Mundo</v>
          </cell>
        </row>
        <row r="988">
          <cell r="A988" t="str">
            <v>CEI_a01</v>
          </cell>
          <cell r="B988" t="str">
            <v>NAB</v>
          </cell>
          <cell r="C988">
            <v>6</v>
          </cell>
          <cell r="D988">
            <v>511</v>
          </cell>
          <cell r="E988">
            <v>12</v>
          </cell>
          <cell r="F988" t="str">
            <v>Empleos</v>
          </cell>
          <cell r="H988">
            <v>31</v>
          </cell>
          <cell r="I988" t="str">
            <v>NAB</v>
          </cell>
          <cell r="J988">
            <v>13828819.7500437</v>
          </cell>
          <cell r="L988" t="str">
            <v>2001</v>
          </cell>
          <cell r="N988" t="str">
            <v>Resto del Mundo</v>
          </cell>
          <cell r="O988" t="str">
            <v>Importaciones bs. y ss.</v>
          </cell>
          <cell r="P988" t="str">
            <v>Resto del Mundo</v>
          </cell>
        </row>
        <row r="989">
          <cell r="A989" t="str">
            <v>CEI_a01</v>
          </cell>
          <cell r="B989" t="str">
            <v>NAB</v>
          </cell>
          <cell r="C989">
            <v>6</v>
          </cell>
          <cell r="D989">
            <v>511</v>
          </cell>
          <cell r="E989">
            <v>24</v>
          </cell>
          <cell r="F989" t="str">
            <v>Recursos</v>
          </cell>
          <cell r="H989">
            <v>31</v>
          </cell>
          <cell r="I989" t="str">
            <v>NAB</v>
          </cell>
          <cell r="J989">
            <v>12857959.0046221</v>
          </cell>
          <cell r="L989" t="str">
            <v>2000</v>
          </cell>
          <cell r="N989" t="str">
            <v>Resto del Mundo</v>
          </cell>
          <cell r="O989" t="str">
            <v>Exportaciones bs. y ss.</v>
          </cell>
          <cell r="P989" t="str">
            <v>Resto del Mundo</v>
          </cell>
        </row>
        <row r="990">
          <cell r="A990" t="str">
            <v>CEI_a01</v>
          </cell>
          <cell r="B990" t="str">
            <v>NAB</v>
          </cell>
          <cell r="C990">
            <v>6</v>
          </cell>
          <cell r="D990">
            <v>511</v>
          </cell>
          <cell r="E990">
            <v>24</v>
          </cell>
          <cell r="F990" t="str">
            <v>Recursos</v>
          </cell>
          <cell r="H990">
            <v>31</v>
          </cell>
          <cell r="I990" t="str">
            <v>NAB</v>
          </cell>
          <cell r="J990">
            <v>14525788.835817199</v>
          </cell>
          <cell r="L990" t="str">
            <v>2001</v>
          </cell>
          <cell r="N990" t="str">
            <v>Resto del Mundo</v>
          </cell>
          <cell r="O990" t="str">
            <v>Exportaciones bs. y ss.</v>
          </cell>
          <cell r="P990" t="str">
            <v>Resto del Mundo</v>
          </cell>
        </row>
        <row r="991">
          <cell r="A991" t="str">
            <v>CEI_a01</v>
          </cell>
          <cell r="B991" t="str">
            <v>NAB</v>
          </cell>
          <cell r="C991">
            <v>9</v>
          </cell>
          <cell r="D991">
            <v>511</v>
          </cell>
          <cell r="E991">
            <v>12</v>
          </cell>
          <cell r="F991" t="str">
            <v>Recursos</v>
          </cell>
          <cell r="H991">
            <v>31</v>
          </cell>
          <cell r="I991" t="str">
            <v>NAB</v>
          </cell>
          <cell r="J991">
            <v>12110318.8215956</v>
          </cell>
          <cell r="L991" t="str">
            <v>2000</v>
          </cell>
          <cell r="N991" t="str">
            <v>Resto del Mundo</v>
          </cell>
          <cell r="O991" t="str">
            <v>Importaciones bs. y ss.</v>
          </cell>
          <cell r="P991" t="str">
            <v>Sector Institucional no especificado</v>
          </cell>
        </row>
        <row r="992">
          <cell r="A992" t="str">
            <v>CEI_a01</v>
          </cell>
          <cell r="B992" t="str">
            <v>NAB</v>
          </cell>
          <cell r="C992">
            <v>9</v>
          </cell>
          <cell r="D992">
            <v>511</v>
          </cell>
          <cell r="E992">
            <v>12</v>
          </cell>
          <cell r="F992" t="str">
            <v>Recursos</v>
          </cell>
          <cell r="H992">
            <v>31</v>
          </cell>
          <cell r="I992" t="str">
            <v>NAB</v>
          </cell>
          <cell r="J992">
            <v>13828819.7500437</v>
          </cell>
          <cell r="L992" t="str">
            <v>2001</v>
          </cell>
          <cell r="N992" t="str">
            <v>Resto del Mundo</v>
          </cell>
          <cell r="O992" t="str">
            <v>Importaciones bs. y ss.</v>
          </cell>
          <cell r="P992" t="str">
            <v>Sector Institucional no especificado</v>
          </cell>
        </row>
        <row r="993">
          <cell r="A993" t="str">
            <v>CEI_a01</v>
          </cell>
          <cell r="B993" t="str">
            <v>NAB</v>
          </cell>
          <cell r="C993">
            <v>9</v>
          </cell>
          <cell r="D993">
            <v>511</v>
          </cell>
          <cell r="E993">
            <v>24</v>
          </cell>
          <cell r="F993" t="str">
            <v>Empleos</v>
          </cell>
          <cell r="H993">
            <v>31</v>
          </cell>
          <cell r="I993" t="str">
            <v>NAB</v>
          </cell>
          <cell r="J993">
            <v>12857959.0046221</v>
          </cell>
          <cell r="L993" t="str">
            <v>2000</v>
          </cell>
          <cell r="N993" t="str">
            <v>Resto del Mundo</v>
          </cell>
          <cell r="O993" t="str">
            <v>Exportaciones bs. y ss.</v>
          </cell>
          <cell r="P993" t="str">
            <v>Sector Institucional no especificado</v>
          </cell>
        </row>
        <row r="994">
          <cell r="A994" t="str">
            <v>CEI_a01</v>
          </cell>
          <cell r="B994" t="str">
            <v>NAB</v>
          </cell>
          <cell r="C994">
            <v>9</v>
          </cell>
          <cell r="D994">
            <v>511</v>
          </cell>
          <cell r="E994">
            <v>24</v>
          </cell>
          <cell r="F994" t="str">
            <v>Empleos</v>
          </cell>
          <cell r="H994">
            <v>31</v>
          </cell>
          <cell r="I994" t="str">
            <v>NAB</v>
          </cell>
          <cell r="J994">
            <v>14525788.835817199</v>
          </cell>
          <cell r="L994" t="str">
            <v>2001</v>
          </cell>
          <cell r="N994" t="str">
            <v>Resto del Mundo</v>
          </cell>
          <cell r="O994" t="str">
            <v>Exportaciones bs. y ss.</v>
          </cell>
          <cell r="P994" t="str">
            <v>Sector Institucional no especificado</v>
          </cell>
        </row>
        <row r="995">
          <cell r="A995" t="str">
            <v>CEI_a01</v>
          </cell>
          <cell r="B995" t="str">
            <v>Otras_Mdo</v>
          </cell>
          <cell r="C995">
            <v>511</v>
          </cell>
          <cell r="D995">
            <v>12</v>
          </cell>
          <cell r="E995">
            <v>11</v>
          </cell>
          <cell r="F995" t="str">
            <v>Recursos</v>
          </cell>
          <cell r="G995">
            <v>32</v>
          </cell>
          <cell r="H995">
            <v>31</v>
          </cell>
          <cell r="I995" t="str">
            <v>EQCI</v>
          </cell>
          <cell r="J995">
            <v>445773.96258387901</v>
          </cell>
          <cell r="K995">
            <v>25</v>
          </cell>
          <cell r="L995" t="str">
            <v>2001</v>
          </cell>
          <cell r="M995" t="str">
            <v>Propiedad de vivienda</v>
          </cell>
          <cell r="N995" t="str">
            <v>Producción Sect. Institucionales</v>
          </cell>
          <cell r="O995" t="str">
            <v>Producción bruta</v>
          </cell>
          <cell r="P995" t="str">
            <v>Hogares</v>
          </cell>
          <cell r="Q995" t="str">
            <v>10</v>
          </cell>
          <cell r="R995" t="str">
            <v>Propiedad de Vivienda</v>
          </cell>
        </row>
        <row r="996">
          <cell r="A996" t="str">
            <v>CEI_a01</v>
          </cell>
          <cell r="B996" t="str">
            <v>Otras_Mdo</v>
          </cell>
          <cell r="C996">
            <v>511</v>
          </cell>
          <cell r="D996">
            <v>12</v>
          </cell>
          <cell r="E996">
            <v>11</v>
          </cell>
          <cell r="F996" t="str">
            <v>Recursos</v>
          </cell>
          <cell r="G996">
            <v>32</v>
          </cell>
          <cell r="H996">
            <v>31</v>
          </cell>
          <cell r="I996" t="str">
            <v>JPT</v>
          </cell>
          <cell r="J996">
            <v>421124.54205223097</v>
          </cell>
          <cell r="K996">
            <v>25</v>
          </cell>
          <cell r="L996" t="str">
            <v>2000</v>
          </cell>
          <cell r="M996" t="str">
            <v>Propiedad de vivienda</v>
          </cell>
          <cell r="N996" t="str">
            <v>Producción Sect. Institucionales</v>
          </cell>
          <cell r="O996" t="str">
            <v>Producción bruta</v>
          </cell>
          <cell r="P996" t="str">
            <v>Hogares</v>
          </cell>
          <cell r="Q996" t="str">
            <v>10</v>
          </cell>
          <cell r="R996" t="str">
            <v>Propiedad de Vivienda</v>
          </cell>
        </row>
        <row r="997">
          <cell r="A997" t="str">
            <v>CEI_a01</v>
          </cell>
          <cell r="B997" t="str">
            <v>Otras_Mdo</v>
          </cell>
          <cell r="C997">
            <v>511</v>
          </cell>
          <cell r="D997">
            <v>12</v>
          </cell>
          <cell r="E997">
            <v>21</v>
          </cell>
          <cell r="F997" t="str">
            <v>Empleos</v>
          </cell>
          <cell r="G997">
            <v>6111</v>
          </cell>
          <cell r="H997">
            <v>31</v>
          </cell>
          <cell r="I997" t="str">
            <v>EQCI</v>
          </cell>
          <cell r="J997">
            <v>52366.685507490998</v>
          </cell>
          <cell r="K997">
            <v>25</v>
          </cell>
          <cell r="L997" t="str">
            <v>2001</v>
          </cell>
          <cell r="M997" t="str">
            <v>Propiedad de vivienda</v>
          </cell>
          <cell r="N997" t="str">
            <v>Producción Sect. Institucionales</v>
          </cell>
          <cell r="O997" t="str">
            <v>Consumo intermedio</v>
          </cell>
          <cell r="P997" t="str">
            <v>Hogares</v>
          </cell>
          <cell r="Q997" t="str">
            <v>10</v>
          </cell>
          <cell r="R997" t="str">
            <v>Propiedad de Vivienda</v>
          </cell>
        </row>
        <row r="998">
          <cell r="A998" t="str">
            <v>CEI_a01</v>
          </cell>
          <cell r="B998" t="str">
            <v>Otras_Mdo</v>
          </cell>
          <cell r="C998">
            <v>511</v>
          </cell>
          <cell r="D998">
            <v>12</v>
          </cell>
          <cell r="E998">
            <v>21</v>
          </cell>
          <cell r="F998" t="str">
            <v>Empleos</v>
          </cell>
          <cell r="G998">
            <v>6111</v>
          </cell>
          <cell r="H998">
            <v>31</v>
          </cell>
          <cell r="I998" t="str">
            <v>JPT</v>
          </cell>
          <cell r="J998">
            <v>49949.649563282401</v>
          </cell>
          <cell r="K998">
            <v>25</v>
          </cell>
          <cell r="L998" t="str">
            <v>2000</v>
          </cell>
          <cell r="M998" t="str">
            <v>Propiedad de vivienda</v>
          </cell>
          <cell r="N998" t="str">
            <v>Producción Sect. Institucionales</v>
          </cell>
          <cell r="O998" t="str">
            <v>Consumo intermedio</v>
          </cell>
          <cell r="P998" t="str">
            <v>Hogares</v>
          </cell>
          <cell r="Q998" t="str">
            <v>10</v>
          </cell>
          <cell r="R998" t="str">
            <v>Propiedad de Vivienda</v>
          </cell>
        </row>
        <row r="999">
          <cell r="A999" t="str">
            <v>CEI_a01</v>
          </cell>
          <cell r="B999" t="str">
            <v>Otras_Mdo</v>
          </cell>
          <cell r="C999">
            <v>511</v>
          </cell>
          <cell r="D999">
            <v>12</v>
          </cell>
          <cell r="E999">
            <v>52</v>
          </cell>
          <cell r="F999" t="str">
            <v>Empleos</v>
          </cell>
          <cell r="H999">
            <v>31</v>
          </cell>
          <cell r="I999" t="str">
            <v>EQCI</v>
          </cell>
          <cell r="J999">
            <v>173121.28</v>
          </cell>
          <cell r="K999">
            <v>25</v>
          </cell>
          <cell r="L999" t="str">
            <v>2001</v>
          </cell>
          <cell r="M999" t="str">
            <v>Propiedad de vivienda</v>
          </cell>
          <cell r="N999" t="str">
            <v>Producción Sect. Institucionales</v>
          </cell>
          <cell r="O999" t="str">
            <v>Consumo de capital fijo</v>
          </cell>
          <cell r="P999" t="str">
            <v>Hogares</v>
          </cell>
          <cell r="Q999" t="str">
            <v>10</v>
          </cell>
          <cell r="R999" t="str">
            <v>Propiedad de Vivienda</v>
          </cell>
        </row>
        <row r="1000">
          <cell r="A1000" t="str">
            <v>CEI_a01</v>
          </cell>
          <cell r="B1000" t="str">
            <v>Otras_Mdo</v>
          </cell>
          <cell r="C1000">
            <v>511</v>
          </cell>
          <cell r="D1000">
            <v>12</v>
          </cell>
          <cell r="E1000">
            <v>52</v>
          </cell>
          <cell r="F1000" t="str">
            <v>Empleos</v>
          </cell>
          <cell r="H1000">
            <v>31</v>
          </cell>
          <cell r="I1000" t="str">
            <v>JPT</v>
          </cell>
          <cell r="J1000">
            <v>164098.4</v>
          </cell>
          <cell r="K1000">
            <v>25</v>
          </cell>
          <cell r="L1000" t="str">
            <v>2000</v>
          </cell>
          <cell r="M1000" t="str">
            <v>Propiedad de vivienda</v>
          </cell>
          <cell r="N1000" t="str">
            <v>Producción Sect. Institucionales</v>
          </cell>
          <cell r="O1000" t="str">
            <v>Consumo de capital fijo</v>
          </cell>
          <cell r="P1000" t="str">
            <v>Hogares</v>
          </cell>
          <cell r="Q1000" t="str">
            <v>10</v>
          </cell>
          <cell r="R1000" t="str">
            <v>Propiedad de Vivienda</v>
          </cell>
        </row>
        <row r="1001">
          <cell r="A1001" t="str">
            <v>CEI_a01</v>
          </cell>
          <cell r="B1001" t="str">
            <v>Otras_Mdo</v>
          </cell>
          <cell r="C1001">
            <v>511</v>
          </cell>
          <cell r="D1001">
            <v>12</v>
          </cell>
          <cell r="E1001">
            <v>411</v>
          </cell>
          <cell r="F1001" t="str">
            <v>Empleos</v>
          </cell>
          <cell r="H1001">
            <v>31</v>
          </cell>
          <cell r="I1001" t="str">
            <v>EQCI</v>
          </cell>
          <cell r="J1001">
            <v>8019.04</v>
          </cell>
          <cell r="K1001">
            <v>25</v>
          </cell>
          <cell r="L1001" t="str">
            <v>2001</v>
          </cell>
          <cell r="M1001" t="str">
            <v>Propiedad de vivienda</v>
          </cell>
          <cell r="N1001" t="str">
            <v>Producción Sect. Institucionales</v>
          </cell>
          <cell r="O1001" t="str">
            <v>Remuneraciones</v>
          </cell>
          <cell r="P1001" t="str">
            <v>Hogares</v>
          </cell>
          <cell r="Q1001" t="str">
            <v>10</v>
          </cell>
          <cell r="R1001" t="str">
            <v>Propiedad de Vivienda</v>
          </cell>
        </row>
        <row r="1002">
          <cell r="A1002" t="str">
            <v>CEI_a01</v>
          </cell>
          <cell r="B1002" t="str">
            <v>Otras_Mdo</v>
          </cell>
          <cell r="C1002">
            <v>511</v>
          </cell>
          <cell r="D1002">
            <v>12</v>
          </cell>
          <cell r="E1002">
            <v>411</v>
          </cell>
          <cell r="F1002" t="str">
            <v>Empleos</v>
          </cell>
          <cell r="H1002">
            <v>31</v>
          </cell>
          <cell r="I1002" t="str">
            <v>JPT</v>
          </cell>
          <cell r="J1002">
            <v>7404</v>
          </cell>
          <cell r="K1002">
            <v>25</v>
          </cell>
          <cell r="L1002" t="str">
            <v>2000</v>
          </cell>
          <cell r="M1002" t="str">
            <v>Propiedad de vivienda</v>
          </cell>
          <cell r="N1002" t="str">
            <v>Producción Sect. Institucionales</v>
          </cell>
          <cell r="O1002" t="str">
            <v>Remuneraciones</v>
          </cell>
          <cell r="P1002" t="str">
            <v>Hogares</v>
          </cell>
          <cell r="Q1002" t="str">
            <v>10</v>
          </cell>
          <cell r="R1002" t="str">
            <v>Propiedad de Vivienda</v>
          </cell>
        </row>
        <row r="1003">
          <cell r="A1003" t="str">
            <v>CEI_a01</v>
          </cell>
          <cell r="B1003" t="str">
            <v>Otras_Mdo</v>
          </cell>
          <cell r="C1003">
            <v>511</v>
          </cell>
          <cell r="D1003">
            <v>12</v>
          </cell>
          <cell r="E1003">
            <v>412</v>
          </cell>
          <cell r="F1003" t="str">
            <v>Empleos</v>
          </cell>
          <cell r="H1003">
            <v>31</v>
          </cell>
          <cell r="I1003" t="str">
            <v>EQCI</v>
          </cell>
          <cell r="J1003">
            <v>48071.839999999997</v>
          </cell>
          <cell r="K1003">
            <v>25</v>
          </cell>
          <cell r="L1003" t="str">
            <v>2001</v>
          </cell>
          <cell r="M1003" t="str">
            <v>Propiedad de vivienda</v>
          </cell>
          <cell r="N1003" t="str">
            <v>Producción Sect. Institucionales</v>
          </cell>
          <cell r="O1003" t="str">
            <v>Imptos producc.e import.</v>
          </cell>
          <cell r="P1003" t="str">
            <v>Hogares</v>
          </cell>
          <cell r="Q1003" t="str">
            <v>10</v>
          </cell>
          <cell r="R1003" t="str">
            <v>Propiedad de Vivienda</v>
          </cell>
        </row>
        <row r="1004">
          <cell r="A1004" t="str">
            <v>CEI_a01</v>
          </cell>
          <cell r="B1004" t="str">
            <v>Otras_Mdo</v>
          </cell>
          <cell r="C1004">
            <v>511</v>
          </cell>
          <cell r="D1004">
            <v>12</v>
          </cell>
          <cell r="E1004">
            <v>412</v>
          </cell>
          <cell r="F1004" t="str">
            <v>Empleos</v>
          </cell>
          <cell r="H1004">
            <v>31</v>
          </cell>
          <cell r="I1004" t="str">
            <v>JPT</v>
          </cell>
          <cell r="J1004">
            <v>40782.080000000002</v>
          </cell>
          <cell r="K1004">
            <v>25</v>
          </cell>
          <cell r="L1004" t="str">
            <v>2000</v>
          </cell>
          <cell r="M1004" t="str">
            <v>Propiedad de vivienda</v>
          </cell>
          <cell r="N1004" t="str">
            <v>Producción Sect. Institucionales</v>
          </cell>
          <cell r="O1004" t="str">
            <v>Imptos producc.e import.</v>
          </cell>
          <cell r="P1004" t="str">
            <v>Hogares</v>
          </cell>
          <cell r="Q1004" t="str">
            <v>10</v>
          </cell>
          <cell r="R1004" t="str">
            <v>Propiedad de Vivienda</v>
          </cell>
        </row>
        <row r="1005">
          <cell r="A1005" t="str">
            <v>CEI_a01</v>
          </cell>
          <cell r="B1005" t="str">
            <v>Otras_Mdo</v>
          </cell>
          <cell r="C1005">
            <v>511</v>
          </cell>
          <cell r="D1005">
            <v>12</v>
          </cell>
          <cell r="E1005">
            <v>903</v>
          </cell>
          <cell r="F1005" t="str">
            <v>Empleos</v>
          </cell>
          <cell r="H1005">
            <v>31</v>
          </cell>
          <cell r="I1005" t="str">
            <v>EQCI</v>
          </cell>
          <cell r="J1005">
            <v>164195.11707638801</v>
          </cell>
          <cell r="K1005">
            <v>25</v>
          </cell>
          <cell r="L1005" t="str">
            <v>2001</v>
          </cell>
          <cell r="M1005" t="str">
            <v>Propiedad de vivienda</v>
          </cell>
          <cell r="N1005" t="str">
            <v>Producción Sect. Institucionales</v>
          </cell>
          <cell r="O1005" t="str">
            <v>Ingreso mixto</v>
          </cell>
          <cell r="P1005" t="str">
            <v>Hogares</v>
          </cell>
          <cell r="Q1005" t="str">
            <v>10</v>
          </cell>
          <cell r="R1005" t="str">
            <v>Propiedad de Vivienda</v>
          </cell>
        </row>
        <row r="1006">
          <cell r="A1006" t="str">
            <v>CEI_a01</v>
          </cell>
          <cell r="B1006" t="str">
            <v>Otras_Mdo</v>
          </cell>
          <cell r="C1006">
            <v>511</v>
          </cell>
          <cell r="D1006">
            <v>12</v>
          </cell>
          <cell r="E1006">
            <v>903</v>
          </cell>
          <cell r="F1006" t="str">
            <v>Empleos</v>
          </cell>
          <cell r="H1006">
            <v>31</v>
          </cell>
          <cell r="I1006" t="str">
            <v>JPT</v>
          </cell>
          <cell r="J1006">
            <v>158890.412488948</v>
          </cell>
          <cell r="K1006">
            <v>25</v>
          </cell>
          <cell r="L1006" t="str">
            <v>2000</v>
          </cell>
          <cell r="M1006" t="str">
            <v>Propiedad de vivienda</v>
          </cell>
          <cell r="N1006" t="str">
            <v>Producción Sect. Institucionales</v>
          </cell>
          <cell r="O1006" t="str">
            <v>Ingreso mixto</v>
          </cell>
          <cell r="P1006" t="str">
            <v>Hogares</v>
          </cell>
          <cell r="Q1006" t="str">
            <v>10</v>
          </cell>
          <cell r="R1006" t="str">
            <v>Propiedad de Vivienda</v>
          </cell>
        </row>
        <row r="1007">
          <cell r="A1007" t="str">
            <v>CEI_a01</v>
          </cell>
          <cell r="B1007" t="str">
            <v>Otras_UProp</v>
          </cell>
          <cell r="C1007">
            <v>511</v>
          </cell>
          <cell r="D1007">
            <v>12</v>
          </cell>
          <cell r="E1007">
            <v>11</v>
          </cell>
          <cell r="F1007" t="str">
            <v>Recursos</v>
          </cell>
          <cell r="G1007">
            <v>32</v>
          </cell>
          <cell r="H1007">
            <v>31</v>
          </cell>
          <cell r="I1007" t="str">
            <v>EQCI</v>
          </cell>
          <cell r="J1007">
            <v>2340313.3035653699</v>
          </cell>
          <cell r="K1007">
            <v>25</v>
          </cell>
          <cell r="L1007" t="str">
            <v>2001</v>
          </cell>
          <cell r="M1007" t="str">
            <v>Propiedad de vivienda</v>
          </cell>
          <cell r="N1007" t="str">
            <v>Producción Sect. Institucionales</v>
          </cell>
          <cell r="O1007" t="str">
            <v>Producción bruta</v>
          </cell>
          <cell r="P1007" t="str">
            <v>Hogares</v>
          </cell>
          <cell r="Q1007" t="str">
            <v>10</v>
          </cell>
          <cell r="R1007" t="str">
            <v>Propiedad de Vivienda</v>
          </cell>
        </row>
        <row r="1008">
          <cell r="A1008" t="str">
            <v>CEI_a01</v>
          </cell>
          <cell r="B1008" t="str">
            <v>Otras_UProp</v>
          </cell>
          <cell r="C1008">
            <v>511</v>
          </cell>
          <cell r="D1008">
            <v>12</v>
          </cell>
          <cell r="E1008">
            <v>11</v>
          </cell>
          <cell r="F1008" t="str">
            <v>Recursos</v>
          </cell>
          <cell r="G1008">
            <v>32</v>
          </cell>
          <cell r="H1008">
            <v>31</v>
          </cell>
          <cell r="I1008" t="str">
            <v>JPT</v>
          </cell>
          <cell r="J1008">
            <v>2210903.8457742101</v>
          </cell>
          <cell r="K1008">
            <v>25</v>
          </cell>
          <cell r="L1008" t="str">
            <v>2000</v>
          </cell>
          <cell r="M1008" t="str">
            <v>Propiedad de vivienda</v>
          </cell>
          <cell r="N1008" t="str">
            <v>Producción Sect. Institucionales</v>
          </cell>
          <cell r="O1008" t="str">
            <v>Producción bruta</v>
          </cell>
          <cell r="P1008" t="str">
            <v>Hogares</v>
          </cell>
          <cell r="Q1008" t="str">
            <v>10</v>
          </cell>
          <cell r="R1008" t="str">
            <v>Propiedad de Vivienda</v>
          </cell>
        </row>
        <row r="1009">
          <cell r="A1009" t="str">
            <v>CEI_a01</v>
          </cell>
          <cell r="B1009" t="str">
            <v>Otras_UProp</v>
          </cell>
          <cell r="C1009">
            <v>511</v>
          </cell>
          <cell r="D1009">
            <v>12</v>
          </cell>
          <cell r="E1009">
            <v>11</v>
          </cell>
          <cell r="F1009" t="str">
            <v>Recursos</v>
          </cell>
          <cell r="G1009">
            <v>32</v>
          </cell>
          <cell r="H1009">
            <v>31</v>
          </cell>
          <cell r="I1009" t="str">
            <v>JPT</v>
          </cell>
          <cell r="J1009">
            <v>228954.25700000001</v>
          </cell>
          <cell r="K1009">
            <v>31</v>
          </cell>
          <cell r="L1009" t="str">
            <v>2000</v>
          </cell>
          <cell r="M1009" t="str">
            <v>Esparcimiento y Ss. Diversos</v>
          </cell>
          <cell r="N1009" t="str">
            <v>Producción Sect. Institucionales</v>
          </cell>
          <cell r="O1009" t="str">
            <v>Producción bruta</v>
          </cell>
          <cell r="P1009" t="str">
            <v>Hogares</v>
          </cell>
          <cell r="Q1009" t="str">
            <v>11</v>
          </cell>
          <cell r="R1009" t="str">
            <v>Servicios Sociales y Personales</v>
          </cell>
        </row>
        <row r="1010">
          <cell r="A1010" t="str">
            <v>CEI_a01</v>
          </cell>
          <cell r="B1010" t="str">
            <v>Otras_UProp</v>
          </cell>
          <cell r="C1010">
            <v>511</v>
          </cell>
          <cell r="D1010">
            <v>12</v>
          </cell>
          <cell r="E1010">
            <v>11</v>
          </cell>
          <cell r="F1010" t="str">
            <v>Recursos</v>
          </cell>
          <cell r="G1010">
            <v>32</v>
          </cell>
          <cell r="H1010">
            <v>31</v>
          </cell>
          <cell r="I1010" t="str">
            <v>JPT</v>
          </cell>
          <cell r="J1010">
            <v>223455.66421058701</v>
          </cell>
          <cell r="K1010">
            <v>31</v>
          </cell>
          <cell r="L1010" t="str">
            <v>2001</v>
          </cell>
          <cell r="M1010" t="str">
            <v>Esparcimiento y Ss. Diversos</v>
          </cell>
          <cell r="N1010" t="str">
            <v>Producción Sect. Institucionales</v>
          </cell>
          <cell r="O1010" t="str">
            <v>Producción bruta</v>
          </cell>
          <cell r="P1010" t="str">
            <v>Hogares</v>
          </cell>
          <cell r="Q1010" t="str">
            <v>11</v>
          </cell>
          <cell r="R1010" t="str">
            <v>Servicios Sociales y Personales</v>
          </cell>
        </row>
        <row r="1011">
          <cell r="A1011" t="str">
            <v>CEI_a01</v>
          </cell>
          <cell r="B1011" t="str">
            <v>Otras_UProp</v>
          </cell>
          <cell r="C1011">
            <v>511</v>
          </cell>
          <cell r="D1011">
            <v>12</v>
          </cell>
          <cell r="E1011">
            <v>21</v>
          </cell>
          <cell r="F1011" t="str">
            <v>Empleos</v>
          </cell>
          <cell r="G1011">
            <v>6111</v>
          </cell>
          <cell r="H1011">
            <v>31</v>
          </cell>
          <cell r="I1011" t="str">
            <v>EQCI</v>
          </cell>
          <cell r="J1011">
            <v>274925.09891432797</v>
          </cell>
          <cell r="K1011">
            <v>25</v>
          </cell>
          <cell r="L1011" t="str">
            <v>2001</v>
          </cell>
          <cell r="M1011" t="str">
            <v>Propiedad de vivienda</v>
          </cell>
          <cell r="N1011" t="str">
            <v>Producción Sect. Institucionales</v>
          </cell>
          <cell r="O1011" t="str">
            <v>Consumo intermedio</v>
          </cell>
          <cell r="P1011" t="str">
            <v>Hogares</v>
          </cell>
          <cell r="Q1011" t="str">
            <v>10</v>
          </cell>
          <cell r="R1011" t="str">
            <v>Propiedad de Vivienda</v>
          </cell>
        </row>
        <row r="1012">
          <cell r="A1012" t="str">
            <v>CEI_a01</v>
          </cell>
          <cell r="B1012" t="str">
            <v>Otras_UProp</v>
          </cell>
          <cell r="C1012">
            <v>511</v>
          </cell>
          <cell r="D1012">
            <v>12</v>
          </cell>
          <cell r="E1012">
            <v>21</v>
          </cell>
          <cell r="F1012" t="str">
            <v>Empleos</v>
          </cell>
          <cell r="G1012">
            <v>6111</v>
          </cell>
          <cell r="H1012">
            <v>31</v>
          </cell>
          <cell r="I1012" t="str">
            <v>JPT</v>
          </cell>
          <cell r="J1012">
            <v>262235.66020723199</v>
          </cell>
          <cell r="K1012">
            <v>25</v>
          </cell>
          <cell r="L1012" t="str">
            <v>2000</v>
          </cell>
          <cell r="M1012" t="str">
            <v>Propiedad de vivienda</v>
          </cell>
          <cell r="N1012" t="str">
            <v>Producción Sect. Institucionales</v>
          </cell>
          <cell r="O1012" t="str">
            <v>Consumo intermedio</v>
          </cell>
          <cell r="P1012" t="str">
            <v>Hogares</v>
          </cell>
          <cell r="Q1012" t="str">
            <v>10</v>
          </cell>
          <cell r="R1012" t="str">
            <v>Propiedad de Vivienda</v>
          </cell>
        </row>
        <row r="1013">
          <cell r="A1013" t="str">
            <v>CEI_a01</v>
          </cell>
          <cell r="B1013" t="str">
            <v>Otras_UProp</v>
          </cell>
          <cell r="C1013">
            <v>511</v>
          </cell>
          <cell r="D1013">
            <v>12</v>
          </cell>
          <cell r="E1013">
            <v>52</v>
          </cell>
          <cell r="F1013" t="str">
            <v>Empleos</v>
          </cell>
          <cell r="H1013">
            <v>31</v>
          </cell>
          <cell r="I1013" t="str">
            <v>EQCI</v>
          </cell>
          <cell r="J1013">
            <v>908886.72</v>
          </cell>
          <cell r="K1013">
            <v>25</v>
          </cell>
          <cell r="L1013" t="str">
            <v>2001</v>
          </cell>
          <cell r="M1013" t="str">
            <v>Propiedad de vivienda</v>
          </cell>
          <cell r="N1013" t="str">
            <v>Producción Sect. Institucionales</v>
          </cell>
          <cell r="O1013" t="str">
            <v>Consumo de capital fijo</v>
          </cell>
          <cell r="P1013" t="str">
            <v>Hogares</v>
          </cell>
          <cell r="Q1013" t="str">
            <v>10</v>
          </cell>
          <cell r="R1013" t="str">
            <v>Propiedad de Vivienda</v>
          </cell>
        </row>
        <row r="1014">
          <cell r="A1014" t="str">
            <v>CEI_a01</v>
          </cell>
          <cell r="B1014" t="str">
            <v>Otras_UProp</v>
          </cell>
          <cell r="C1014">
            <v>511</v>
          </cell>
          <cell r="D1014">
            <v>12</v>
          </cell>
          <cell r="E1014">
            <v>52</v>
          </cell>
          <cell r="F1014" t="str">
            <v>Empleos</v>
          </cell>
          <cell r="H1014">
            <v>31</v>
          </cell>
          <cell r="I1014" t="str">
            <v>JPT</v>
          </cell>
          <cell r="J1014">
            <v>861516.6</v>
          </cell>
          <cell r="K1014">
            <v>25</v>
          </cell>
          <cell r="L1014" t="str">
            <v>2000</v>
          </cell>
          <cell r="M1014" t="str">
            <v>Propiedad de vivienda</v>
          </cell>
          <cell r="N1014" t="str">
            <v>Producción Sect. Institucionales</v>
          </cell>
          <cell r="O1014" t="str">
            <v>Consumo de capital fijo</v>
          </cell>
          <cell r="P1014" t="str">
            <v>Hogares</v>
          </cell>
          <cell r="Q1014" t="str">
            <v>10</v>
          </cell>
          <cell r="R1014" t="str">
            <v>Propiedad de Vivienda</v>
          </cell>
        </row>
        <row r="1015">
          <cell r="A1015" t="str">
            <v>CEI_a01</v>
          </cell>
          <cell r="B1015" t="str">
            <v>Otras_UProp</v>
          </cell>
          <cell r="C1015">
            <v>511</v>
          </cell>
          <cell r="D1015">
            <v>12</v>
          </cell>
          <cell r="E1015">
            <v>411</v>
          </cell>
          <cell r="F1015" t="str">
            <v>Empleos</v>
          </cell>
          <cell r="H1015">
            <v>31</v>
          </cell>
          <cell r="I1015" t="str">
            <v>EQCI</v>
          </cell>
          <cell r="J1015">
            <v>42099.96</v>
          </cell>
          <cell r="K1015">
            <v>25</v>
          </cell>
          <cell r="L1015" t="str">
            <v>2001</v>
          </cell>
          <cell r="M1015" t="str">
            <v>Propiedad de vivienda</v>
          </cell>
          <cell r="N1015" t="str">
            <v>Producción Sect. Institucionales</v>
          </cell>
          <cell r="O1015" t="str">
            <v>Remuneraciones</v>
          </cell>
          <cell r="P1015" t="str">
            <v>Hogares</v>
          </cell>
          <cell r="Q1015" t="str">
            <v>10</v>
          </cell>
          <cell r="R1015" t="str">
            <v>Propiedad de Vivienda</v>
          </cell>
        </row>
        <row r="1016">
          <cell r="A1016" t="str">
            <v>CEI_a01</v>
          </cell>
          <cell r="B1016" t="str">
            <v>Otras_UProp</v>
          </cell>
          <cell r="C1016">
            <v>511</v>
          </cell>
          <cell r="D1016">
            <v>12</v>
          </cell>
          <cell r="E1016">
            <v>411</v>
          </cell>
          <cell r="F1016" t="str">
            <v>Empleos</v>
          </cell>
          <cell r="H1016">
            <v>31</v>
          </cell>
          <cell r="I1016" t="str">
            <v>JPT</v>
          </cell>
          <cell r="J1016">
            <v>38871</v>
          </cell>
          <cell r="K1016">
            <v>25</v>
          </cell>
          <cell r="L1016" t="str">
            <v>2000</v>
          </cell>
          <cell r="M1016" t="str">
            <v>Propiedad de vivienda</v>
          </cell>
          <cell r="N1016" t="str">
            <v>Producción Sect. Institucionales</v>
          </cell>
          <cell r="O1016" t="str">
            <v>Remuneraciones</v>
          </cell>
          <cell r="P1016" t="str">
            <v>Hogares</v>
          </cell>
          <cell r="Q1016" t="str">
            <v>10</v>
          </cell>
          <cell r="R1016" t="str">
            <v>Propiedad de Vivienda</v>
          </cell>
        </row>
        <row r="1017">
          <cell r="A1017" t="str">
            <v>CEI_a01</v>
          </cell>
          <cell r="B1017" t="str">
            <v>Otras_UProp</v>
          </cell>
          <cell r="C1017">
            <v>511</v>
          </cell>
          <cell r="D1017">
            <v>12</v>
          </cell>
          <cell r="E1017">
            <v>411</v>
          </cell>
          <cell r="F1017" t="str">
            <v>Empleos</v>
          </cell>
          <cell r="H1017">
            <v>31</v>
          </cell>
          <cell r="I1017" t="str">
            <v>JPT</v>
          </cell>
          <cell r="J1017">
            <v>228954.25700000001</v>
          </cell>
          <cell r="K1017">
            <v>31</v>
          </cell>
          <cell r="L1017" t="str">
            <v>2000</v>
          </cell>
          <cell r="M1017" t="str">
            <v>Esparcimiento y Ss. Diversos</v>
          </cell>
          <cell r="N1017" t="str">
            <v>Producción Sect. Institucionales</v>
          </cell>
          <cell r="O1017" t="str">
            <v>Remuneraciones</v>
          </cell>
          <cell r="P1017" t="str">
            <v>Hogares</v>
          </cell>
          <cell r="Q1017" t="str">
            <v>11</v>
          </cell>
          <cell r="R1017" t="str">
            <v>Servicios Sociales y Personales</v>
          </cell>
        </row>
        <row r="1018">
          <cell r="A1018" t="str">
            <v>CEI_a01</v>
          </cell>
          <cell r="B1018" t="str">
            <v>Otras_UProp</v>
          </cell>
          <cell r="C1018">
            <v>511</v>
          </cell>
          <cell r="D1018">
            <v>12</v>
          </cell>
          <cell r="E1018">
            <v>411</v>
          </cell>
          <cell r="F1018" t="str">
            <v>Empleos</v>
          </cell>
          <cell r="H1018">
            <v>31</v>
          </cell>
          <cell r="I1018" t="str">
            <v>JPT</v>
          </cell>
          <cell r="J1018">
            <v>223455.66421058701</v>
          </cell>
          <cell r="K1018">
            <v>31</v>
          </cell>
          <cell r="L1018" t="str">
            <v>2001</v>
          </cell>
          <cell r="M1018" t="str">
            <v>Esparcimiento y Ss. Diversos</v>
          </cell>
          <cell r="N1018" t="str">
            <v>Producción Sect. Institucionales</v>
          </cell>
          <cell r="O1018" t="str">
            <v>Remuneraciones</v>
          </cell>
          <cell r="P1018" t="str">
            <v>Hogares</v>
          </cell>
          <cell r="Q1018" t="str">
            <v>11</v>
          </cell>
          <cell r="R1018" t="str">
            <v>Servicios Sociales y Personales</v>
          </cell>
        </row>
        <row r="1019">
          <cell r="A1019" t="str">
            <v>CEI_a01</v>
          </cell>
          <cell r="B1019" t="str">
            <v>Otras_UProp</v>
          </cell>
          <cell r="C1019">
            <v>511</v>
          </cell>
          <cell r="D1019">
            <v>12</v>
          </cell>
          <cell r="E1019">
            <v>412</v>
          </cell>
          <cell r="F1019" t="str">
            <v>Empleos</v>
          </cell>
          <cell r="H1019">
            <v>31</v>
          </cell>
          <cell r="I1019" t="str">
            <v>EQCI</v>
          </cell>
          <cell r="J1019">
            <v>252377.16</v>
          </cell>
          <cell r="K1019">
            <v>25</v>
          </cell>
          <cell r="L1019" t="str">
            <v>2001</v>
          </cell>
          <cell r="M1019" t="str">
            <v>Propiedad de vivienda</v>
          </cell>
          <cell r="N1019" t="str">
            <v>Producción Sect. Institucionales</v>
          </cell>
          <cell r="O1019" t="str">
            <v>Imptos producc.e import.</v>
          </cell>
          <cell r="P1019" t="str">
            <v>Hogares</v>
          </cell>
          <cell r="Q1019" t="str">
            <v>10</v>
          </cell>
          <cell r="R1019" t="str">
            <v>Propiedad de Vivienda</v>
          </cell>
        </row>
        <row r="1020">
          <cell r="A1020" t="str">
            <v>CEI_a01</v>
          </cell>
          <cell r="B1020" t="str">
            <v>Otras_UProp</v>
          </cell>
          <cell r="C1020">
            <v>511</v>
          </cell>
          <cell r="D1020">
            <v>12</v>
          </cell>
          <cell r="E1020">
            <v>412</v>
          </cell>
          <cell r="F1020" t="str">
            <v>Empleos</v>
          </cell>
          <cell r="H1020">
            <v>31</v>
          </cell>
          <cell r="I1020" t="str">
            <v>JPT</v>
          </cell>
          <cell r="J1020">
            <v>214105.92</v>
          </cell>
          <cell r="K1020">
            <v>25</v>
          </cell>
          <cell r="L1020" t="str">
            <v>2000</v>
          </cell>
          <cell r="M1020" t="str">
            <v>Propiedad de vivienda</v>
          </cell>
          <cell r="N1020" t="str">
            <v>Producción Sect. Institucionales</v>
          </cell>
          <cell r="O1020" t="str">
            <v>Imptos producc.e import.</v>
          </cell>
          <cell r="P1020" t="str">
            <v>Hogares</v>
          </cell>
          <cell r="Q1020" t="str">
            <v>10</v>
          </cell>
          <cell r="R1020" t="str">
            <v>Propiedad de Vivienda</v>
          </cell>
        </row>
        <row r="1021">
          <cell r="A1021" t="str">
            <v>CEI_a01</v>
          </cell>
          <cell r="B1021" t="str">
            <v>Otras_UProp</v>
          </cell>
          <cell r="C1021">
            <v>511</v>
          </cell>
          <cell r="D1021">
            <v>12</v>
          </cell>
          <cell r="E1021">
            <v>902</v>
          </cell>
          <cell r="F1021" t="str">
            <v>Empleos</v>
          </cell>
          <cell r="H1021">
            <v>31</v>
          </cell>
          <cell r="I1021" t="str">
            <v>EQCI</v>
          </cell>
          <cell r="J1021">
            <v>862024.36465103796</v>
          </cell>
          <cell r="K1021">
            <v>25</v>
          </cell>
          <cell r="L1021" t="str">
            <v>2001</v>
          </cell>
          <cell r="M1021" t="str">
            <v>Propiedad de vivienda</v>
          </cell>
          <cell r="N1021" t="str">
            <v>Producción Sect. Institucionales</v>
          </cell>
          <cell r="O1021" t="str">
            <v>Excedente de explotación</v>
          </cell>
          <cell r="P1021" t="str">
            <v>Hogares</v>
          </cell>
          <cell r="Q1021" t="str">
            <v>10</v>
          </cell>
          <cell r="R1021" t="str">
            <v>Propiedad de Vivienda</v>
          </cell>
        </row>
        <row r="1022">
          <cell r="A1022" t="str">
            <v>CEI_a01</v>
          </cell>
          <cell r="B1022" t="str">
            <v>Otras_UProp</v>
          </cell>
          <cell r="C1022">
            <v>511</v>
          </cell>
          <cell r="D1022">
            <v>12</v>
          </cell>
          <cell r="E1022">
            <v>902</v>
          </cell>
          <cell r="F1022" t="str">
            <v>Empleos</v>
          </cell>
          <cell r="H1022">
            <v>31</v>
          </cell>
          <cell r="I1022" t="str">
            <v>JPT</v>
          </cell>
          <cell r="J1022">
            <v>834174.66556697804</v>
          </cell>
          <cell r="K1022">
            <v>25</v>
          </cell>
          <cell r="L1022" t="str">
            <v>2000</v>
          </cell>
          <cell r="M1022" t="str">
            <v>Propiedad de vivienda</v>
          </cell>
          <cell r="N1022" t="str">
            <v>Producción Sect. Institucionales</v>
          </cell>
          <cell r="O1022" t="str">
            <v>Excedente de explotación</v>
          </cell>
          <cell r="P1022" t="str">
            <v>Hogares</v>
          </cell>
          <cell r="Q1022" t="str">
            <v>10</v>
          </cell>
          <cell r="R1022" t="str">
            <v>Propiedad de Vivienda</v>
          </cell>
        </row>
        <row r="1023">
          <cell r="A1023" t="str">
            <v>CEI_a01</v>
          </cell>
          <cell r="B1023" t="str">
            <v>S_NAB</v>
          </cell>
          <cell r="C1023">
            <v>9</v>
          </cell>
          <cell r="D1023">
            <v>2</v>
          </cell>
          <cell r="E1023">
            <v>221</v>
          </cell>
          <cell r="F1023" t="str">
            <v>Empleos</v>
          </cell>
          <cell r="H1023">
            <v>31</v>
          </cell>
          <cell r="I1023" t="str">
            <v>S_NAB</v>
          </cell>
          <cell r="J1023">
            <v>30832294.393693801</v>
          </cell>
          <cell r="L1023" t="str">
            <v>2000</v>
          </cell>
          <cell r="N1023" t="str">
            <v>Ingresos y Gastos</v>
          </cell>
          <cell r="O1023" t="str">
            <v>Gasto de Consumo final</v>
          </cell>
          <cell r="P1023" t="str">
            <v>Sector Institucional no especificado</v>
          </cell>
        </row>
        <row r="1024">
          <cell r="A1024" t="str">
            <v>CEI_a01</v>
          </cell>
          <cell r="B1024" t="str">
            <v>S_NAB</v>
          </cell>
          <cell r="C1024">
            <v>9</v>
          </cell>
          <cell r="D1024">
            <v>2</v>
          </cell>
          <cell r="E1024">
            <v>221</v>
          </cell>
          <cell r="F1024" t="str">
            <v>Empleos</v>
          </cell>
          <cell r="H1024">
            <v>31</v>
          </cell>
          <cell r="I1024" t="str">
            <v>S_NAB</v>
          </cell>
          <cell r="J1024">
            <v>33167932.250634398</v>
          </cell>
          <cell r="L1024" t="str">
            <v>2001</v>
          </cell>
          <cell r="N1024" t="str">
            <v>Ingresos y Gastos</v>
          </cell>
          <cell r="O1024" t="str">
            <v>Gasto de Consumo final</v>
          </cell>
          <cell r="P1024" t="str">
            <v>Sector Institucional no especificado</v>
          </cell>
        </row>
        <row r="1025">
          <cell r="A1025" t="str">
            <v>CEI_a01</v>
          </cell>
          <cell r="B1025" t="str">
            <v>S_NAB</v>
          </cell>
          <cell r="C1025">
            <v>9</v>
          </cell>
          <cell r="D1025">
            <v>2</v>
          </cell>
          <cell r="E1025">
            <v>411</v>
          </cell>
          <cell r="F1025" t="str">
            <v>Recursos</v>
          </cell>
          <cell r="H1025">
            <v>31</v>
          </cell>
          <cell r="I1025" t="str">
            <v>ALB</v>
          </cell>
          <cell r="J1025">
            <v>16461052.286550799</v>
          </cell>
          <cell r="L1025" t="str">
            <v>2000</v>
          </cell>
          <cell r="N1025" t="str">
            <v>Ingresos y Gastos</v>
          </cell>
          <cell r="O1025" t="str">
            <v>Remuneraciones</v>
          </cell>
          <cell r="P1025" t="str">
            <v>Sector Institucional no especificado</v>
          </cell>
        </row>
        <row r="1026">
          <cell r="A1026" t="str">
            <v>CEI_a01</v>
          </cell>
          <cell r="B1026" t="str">
            <v>S_NAB</v>
          </cell>
          <cell r="C1026">
            <v>9</v>
          </cell>
          <cell r="D1026">
            <v>2</v>
          </cell>
          <cell r="E1026">
            <v>411</v>
          </cell>
          <cell r="F1026" t="str">
            <v>Recursos</v>
          </cell>
          <cell r="H1026">
            <v>31</v>
          </cell>
          <cell r="I1026" t="str">
            <v>ALB</v>
          </cell>
          <cell r="J1026">
            <v>17462021.824489299</v>
          </cell>
          <cell r="L1026" t="str">
            <v>2001</v>
          </cell>
          <cell r="N1026" t="str">
            <v>Ingresos y Gastos</v>
          </cell>
          <cell r="O1026" t="str">
            <v>Remuneraciones</v>
          </cell>
          <cell r="P1026" t="str">
            <v>Sector Institucional no especificado</v>
          </cell>
        </row>
        <row r="1027">
          <cell r="A1027" t="str">
            <v>CEI_a01</v>
          </cell>
          <cell r="B1027" t="str">
            <v>S_NAB</v>
          </cell>
          <cell r="C1027">
            <v>9</v>
          </cell>
          <cell r="D1027">
            <v>12</v>
          </cell>
          <cell r="E1027">
            <v>11</v>
          </cell>
          <cell r="F1027" t="str">
            <v>Recursos</v>
          </cell>
          <cell r="G1027">
            <v>32</v>
          </cell>
          <cell r="H1027">
            <v>31</v>
          </cell>
          <cell r="I1027" t="str">
            <v>EQC</v>
          </cell>
          <cell r="J1027">
            <v>3115562.8556274502</v>
          </cell>
          <cell r="K1027">
            <v>1</v>
          </cell>
          <cell r="L1027" t="str">
            <v>2000</v>
          </cell>
          <cell r="M1027" t="str">
            <v>Agropecuario Silvícola</v>
          </cell>
          <cell r="N1027" t="str">
            <v>Producción Sect. Institucionales</v>
          </cell>
          <cell r="O1027" t="str">
            <v>Producción bruta</v>
          </cell>
          <cell r="P1027" t="str">
            <v>Sector Institucional no especificado</v>
          </cell>
          <cell r="Q1027" t="str">
            <v>1</v>
          </cell>
          <cell r="R1027" t="str">
            <v>Agropecuario Silvícola</v>
          </cell>
        </row>
        <row r="1028">
          <cell r="A1028" t="str">
            <v>CEI_a01</v>
          </cell>
          <cell r="B1028" t="str">
            <v>S_NAB</v>
          </cell>
          <cell r="C1028">
            <v>9</v>
          </cell>
          <cell r="D1028">
            <v>12</v>
          </cell>
          <cell r="E1028">
            <v>11</v>
          </cell>
          <cell r="F1028" t="str">
            <v>Recursos</v>
          </cell>
          <cell r="G1028">
            <v>32</v>
          </cell>
          <cell r="H1028">
            <v>31</v>
          </cell>
          <cell r="I1028" t="str">
            <v>EQC</v>
          </cell>
          <cell r="J1028">
            <v>3158297.4021651698</v>
          </cell>
          <cell r="K1028">
            <v>1</v>
          </cell>
          <cell r="L1028" t="str">
            <v>2001</v>
          </cell>
          <cell r="M1028" t="str">
            <v>Agropecuario Silvícola</v>
          </cell>
          <cell r="N1028" t="str">
            <v>Producción Sect. Institucionales</v>
          </cell>
          <cell r="O1028" t="str">
            <v>Producción bruta</v>
          </cell>
          <cell r="P1028" t="str">
            <v>Sector Institucional no especificado</v>
          </cell>
          <cell r="Q1028" t="str">
            <v>1</v>
          </cell>
          <cell r="R1028" t="str">
            <v>Agropecuario Silvícola</v>
          </cell>
        </row>
        <row r="1029">
          <cell r="A1029" t="str">
            <v>CEI_a01</v>
          </cell>
          <cell r="B1029" t="str">
            <v>S_NAB</v>
          </cell>
          <cell r="C1029">
            <v>9</v>
          </cell>
          <cell r="D1029">
            <v>12</v>
          </cell>
          <cell r="E1029">
            <v>11</v>
          </cell>
          <cell r="F1029" t="str">
            <v>Recursos</v>
          </cell>
          <cell r="G1029">
            <v>32</v>
          </cell>
          <cell r="H1029">
            <v>31</v>
          </cell>
          <cell r="I1029" t="str">
            <v>EQC</v>
          </cell>
          <cell r="J1029">
            <v>1057656.40230363</v>
          </cell>
          <cell r="K1029">
            <v>2</v>
          </cell>
          <cell r="L1029" t="str">
            <v>2000</v>
          </cell>
          <cell r="M1029" t="str">
            <v>Pesca Extractiva</v>
          </cell>
          <cell r="N1029" t="str">
            <v>Producción Sect. Institucionales</v>
          </cell>
          <cell r="O1029" t="str">
            <v>Producción bruta</v>
          </cell>
          <cell r="P1029" t="str">
            <v>Sector Institucional no especificado</v>
          </cell>
          <cell r="Q1029" t="str">
            <v>2</v>
          </cell>
          <cell r="R1029" t="str">
            <v>Pesca Extractiva</v>
          </cell>
        </row>
        <row r="1030">
          <cell r="A1030" t="str">
            <v>CEI_a01</v>
          </cell>
          <cell r="B1030" t="str">
            <v>S_NAB</v>
          </cell>
          <cell r="C1030">
            <v>9</v>
          </cell>
          <cell r="D1030">
            <v>12</v>
          </cell>
          <cell r="E1030">
            <v>11</v>
          </cell>
          <cell r="F1030" t="str">
            <v>Recursos</v>
          </cell>
          <cell r="G1030">
            <v>32</v>
          </cell>
          <cell r="H1030">
            <v>31</v>
          </cell>
          <cell r="I1030" t="str">
            <v>EQC</v>
          </cell>
          <cell r="J1030">
            <v>1142880.3231813901</v>
          </cell>
          <cell r="K1030">
            <v>2</v>
          </cell>
          <cell r="L1030" t="str">
            <v>2001</v>
          </cell>
          <cell r="M1030" t="str">
            <v>Pesca Extractiva</v>
          </cell>
          <cell r="N1030" t="str">
            <v>Producción Sect. Institucionales</v>
          </cell>
          <cell r="O1030" t="str">
            <v>Producción bruta</v>
          </cell>
          <cell r="P1030" t="str">
            <v>Sector Institucional no especificado</v>
          </cell>
          <cell r="Q1030" t="str">
            <v>2</v>
          </cell>
          <cell r="R1030" t="str">
            <v>Pesca Extractiva</v>
          </cell>
        </row>
        <row r="1031">
          <cell r="A1031" t="str">
            <v>CEI_a01</v>
          </cell>
          <cell r="B1031" t="str">
            <v>S_NAB</v>
          </cell>
          <cell r="C1031">
            <v>9</v>
          </cell>
          <cell r="D1031">
            <v>12</v>
          </cell>
          <cell r="E1031">
            <v>11</v>
          </cell>
          <cell r="F1031" t="str">
            <v>Recursos</v>
          </cell>
          <cell r="G1031">
            <v>32</v>
          </cell>
          <cell r="H1031">
            <v>31</v>
          </cell>
          <cell r="I1031" t="str">
            <v>EQC</v>
          </cell>
          <cell r="J1031">
            <v>182439</v>
          </cell>
          <cell r="K1031">
            <v>3</v>
          </cell>
          <cell r="L1031" t="str">
            <v>2000</v>
          </cell>
          <cell r="M1031" t="str">
            <v>Extracción de Petróleo</v>
          </cell>
          <cell r="N1031" t="str">
            <v>Producción Sect. Institucionales</v>
          </cell>
          <cell r="O1031" t="str">
            <v>Producción bruta</v>
          </cell>
          <cell r="P1031" t="str">
            <v>Sector Institucional no especificado</v>
          </cell>
          <cell r="Q1031" t="str">
            <v>3</v>
          </cell>
          <cell r="R1031" t="str">
            <v>Minería</v>
          </cell>
        </row>
        <row r="1032">
          <cell r="A1032" t="str">
            <v>CEI_a01</v>
          </cell>
          <cell r="B1032" t="str">
            <v>S_NAB</v>
          </cell>
          <cell r="C1032">
            <v>9</v>
          </cell>
          <cell r="D1032">
            <v>12</v>
          </cell>
          <cell r="E1032">
            <v>11</v>
          </cell>
          <cell r="F1032" t="str">
            <v>Recursos</v>
          </cell>
          <cell r="G1032">
            <v>32</v>
          </cell>
          <cell r="H1032">
            <v>31</v>
          </cell>
          <cell r="I1032" t="str">
            <v>EQC</v>
          </cell>
          <cell r="J1032">
            <v>191555</v>
          </cell>
          <cell r="K1032">
            <v>3</v>
          </cell>
          <cell r="L1032" t="str">
            <v>2001</v>
          </cell>
          <cell r="M1032" t="str">
            <v>Extracción de Petróleo</v>
          </cell>
          <cell r="N1032" t="str">
            <v>Producción Sect. Institucionales</v>
          </cell>
          <cell r="O1032" t="str">
            <v>Producción bruta</v>
          </cell>
          <cell r="P1032" t="str">
            <v>Sector Institucional no especificado</v>
          </cell>
          <cell r="Q1032" t="str">
            <v>3</v>
          </cell>
          <cell r="R1032" t="str">
            <v>Minería</v>
          </cell>
        </row>
        <row r="1033">
          <cell r="A1033" t="str">
            <v>CEI_a01</v>
          </cell>
          <cell r="B1033" t="str">
            <v>S_NAB</v>
          </cell>
          <cell r="C1033">
            <v>9</v>
          </cell>
          <cell r="D1033">
            <v>12</v>
          </cell>
          <cell r="E1033">
            <v>11</v>
          </cell>
          <cell r="F1033" t="str">
            <v>Recursos</v>
          </cell>
          <cell r="G1033">
            <v>32</v>
          </cell>
          <cell r="H1033">
            <v>31</v>
          </cell>
          <cell r="I1033" t="str">
            <v>EQC</v>
          </cell>
          <cell r="J1033">
            <v>4864974.5248616897</v>
          </cell>
          <cell r="K1033">
            <v>4</v>
          </cell>
          <cell r="L1033" t="str">
            <v>2000</v>
          </cell>
          <cell r="M1033" t="str">
            <v>Minería del Cobre</v>
          </cell>
          <cell r="N1033" t="str">
            <v>Producción Sect. Institucionales</v>
          </cell>
          <cell r="O1033" t="str">
            <v>Producción bruta</v>
          </cell>
          <cell r="P1033" t="str">
            <v>Sector Institucional no especificado</v>
          </cell>
          <cell r="Q1033" t="str">
            <v>3</v>
          </cell>
          <cell r="R1033" t="str">
            <v>Minería</v>
          </cell>
        </row>
        <row r="1034">
          <cell r="A1034" t="str">
            <v>CEI_a01</v>
          </cell>
          <cell r="B1034" t="str">
            <v>S_NAB</v>
          </cell>
          <cell r="C1034">
            <v>9</v>
          </cell>
          <cell r="D1034">
            <v>12</v>
          </cell>
          <cell r="E1034">
            <v>11</v>
          </cell>
          <cell r="F1034" t="str">
            <v>Recursos</v>
          </cell>
          <cell r="G1034">
            <v>32</v>
          </cell>
          <cell r="H1034">
            <v>31</v>
          </cell>
          <cell r="I1034" t="str">
            <v>EQC</v>
          </cell>
          <cell r="J1034">
            <v>5210503.9005647302</v>
          </cell>
          <cell r="K1034">
            <v>4</v>
          </cell>
          <cell r="L1034" t="str">
            <v>2001</v>
          </cell>
          <cell r="M1034" t="str">
            <v>Minería del Cobre</v>
          </cell>
          <cell r="N1034" t="str">
            <v>Producción Sect. Institucionales</v>
          </cell>
          <cell r="O1034" t="str">
            <v>Producción bruta</v>
          </cell>
          <cell r="P1034" t="str">
            <v>Sector Institucional no especificado</v>
          </cell>
          <cell r="Q1034" t="str">
            <v>3</v>
          </cell>
          <cell r="R1034" t="str">
            <v>Minería</v>
          </cell>
        </row>
        <row r="1035">
          <cell r="A1035" t="str">
            <v>CEI_a01</v>
          </cell>
          <cell r="B1035" t="str">
            <v>S_NAB</v>
          </cell>
          <cell r="C1035">
            <v>9</v>
          </cell>
          <cell r="D1035">
            <v>12</v>
          </cell>
          <cell r="E1035">
            <v>11</v>
          </cell>
          <cell r="F1035" t="str">
            <v>Recursos</v>
          </cell>
          <cell r="G1035">
            <v>32</v>
          </cell>
          <cell r="H1035">
            <v>31</v>
          </cell>
          <cell r="I1035" t="str">
            <v>EQC</v>
          </cell>
          <cell r="J1035">
            <v>754365.33097818797</v>
          </cell>
          <cell r="K1035">
            <v>5</v>
          </cell>
          <cell r="L1035" t="str">
            <v>2000</v>
          </cell>
          <cell r="M1035" t="str">
            <v>Resto Minería</v>
          </cell>
          <cell r="N1035" t="str">
            <v>Producción Sect. Institucionales</v>
          </cell>
          <cell r="O1035" t="str">
            <v>Producción bruta</v>
          </cell>
          <cell r="P1035" t="str">
            <v>Sector Institucional no especificado</v>
          </cell>
          <cell r="Q1035" t="str">
            <v>3</v>
          </cell>
          <cell r="R1035" t="str">
            <v>Minería</v>
          </cell>
        </row>
        <row r="1036">
          <cell r="A1036" t="str">
            <v>CEI_a01</v>
          </cell>
          <cell r="B1036" t="str">
            <v>S_NAB</v>
          </cell>
          <cell r="C1036">
            <v>9</v>
          </cell>
          <cell r="D1036">
            <v>12</v>
          </cell>
          <cell r="E1036">
            <v>11</v>
          </cell>
          <cell r="F1036" t="str">
            <v>Recursos</v>
          </cell>
          <cell r="G1036">
            <v>32</v>
          </cell>
          <cell r="H1036">
            <v>31</v>
          </cell>
          <cell r="I1036" t="str">
            <v>EQC</v>
          </cell>
          <cell r="J1036">
            <v>919512.56037955498</v>
          </cell>
          <cell r="K1036">
            <v>5</v>
          </cell>
          <cell r="L1036" t="str">
            <v>2001</v>
          </cell>
          <cell r="M1036" t="str">
            <v>Resto Minería</v>
          </cell>
          <cell r="N1036" t="str">
            <v>Producción Sect. Institucionales</v>
          </cell>
          <cell r="O1036" t="str">
            <v>Producción bruta</v>
          </cell>
          <cell r="P1036" t="str">
            <v>Sector Institucional no especificado</v>
          </cell>
          <cell r="Q1036" t="str">
            <v>3</v>
          </cell>
          <cell r="R1036" t="str">
            <v>Minería</v>
          </cell>
        </row>
        <row r="1037">
          <cell r="A1037" t="str">
            <v>CEI_a01</v>
          </cell>
          <cell r="B1037" t="str">
            <v>S_NAB</v>
          </cell>
          <cell r="C1037">
            <v>9</v>
          </cell>
          <cell r="D1037">
            <v>12</v>
          </cell>
          <cell r="E1037">
            <v>11</v>
          </cell>
          <cell r="F1037" t="str">
            <v>Recursos</v>
          </cell>
          <cell r="G1037">
            <v>32</v>
          </cell>
          <cell r="H1037">
            <v>31</v>
          </cell>
          <cell r="I1037" t="str">
            <v>EQC</v>
          </cell>
          <cell r="J1037">
            <v>4629882.16598807</v>
          </cell>
          <cell r="K1037">
            <v>6</v>
          </cell>
          <cell r="L1037" t="str">
            <v>2000</v>
          </cell>
          <cell r="M1037" t="str">
            <v>Industria Alimenticia</v>
          </cell>
          <cell r="N1037" t="str">
            <v>Producción Sect. Institucionales</v>
          </cell>
          <cell r="O1037" t="str">
            <v>Producción bruta</v>
          </cell>
          <cell r="P1037" t="str">
            <v>Sector Institucional no especificado</v>
          </cell>
          <cell r="Q1037" t="str">
            <v>4</v>
          </cell>
          <cell r="R1037" t="str">
            <v>Industria Manufacturera</v>
          </cell>
        </row>
        <row r="1038">
          <cell r="A1038" t="str">
            <v>CEI_a01</v>
          </cell>
          <cell r="B1038" t="str">
            <v>S_NAB</v>
          </cell>
          <cell r="C1038">
            <v>9</v>
          </cell>
          <cell r="D1038">
            <v>12</v>
          </cell>
          <cell r="E1038">
            <v>11</v>
          </cell>
          <cell r="F1038" t="str">
            <v>Recursos</v>
          </cell>
          <cell r="G1038">
            <v>32</v>
          </cell>
          <cell r="H1038">
            <v>31</v>
          </cell>
          <cell r="I1038" t="str">
            <v>EQC</v>
          </cell>
          <cell r="J1038">
            <v>5211750.2424283503</v>
          </cell>
          <cell r="K1038">
            <v>6</v>
          </cell>
          <cell r="L1038" t="str">
            <v>2001</v>
          </cell>
          <cell r="M1038" t="str">
            <v>Industria Alimenticia</v>
          </cell>
          <cell r="N1038" t="str">
            <v>Producción Sect. Institucionales</v>
          </cell>
          <cell r="O1038" t="str">
            <v>Producción bruta</v>
          </cell>
          <cell r="P1038" t="str">
            <v>Sector Institucional no especificado</v>
          </cell>
          <cell r="Q1038" t="str">
            <v>4</v>
          </cell>
          <cell r="R1038" t="str">
            <v>Industria Manufacturera</v>
          </cell>
        </row>
        <row r="1039">
          <cell r="A1039" t="str">
            <v>CEI_a01</v>
          </cell>
          <cell r="B1039" t="str">
            <v>S_NAB</v>
          </cell>
          <cell r="C1039">
            <v>9</v>
          </cell>
          <cell r="D1039">
            <v>12</v>
          </cell>
          <cell r="E1039">
            <v>11</v>
          </cell>
          <cell r="F1039" t="str">
            <v>Recursos</v>
          </cell>
          <cell r="G1039">
            <v>32</v>
          </cell>
          <cell r="H1039">
            <v>31</v>
          </cell>
          <cell r="I1039" t="str">
            <v>EQC</v>
          </cell>
          <cell r="J1039">
            <v>1164893.17208188</v>
          </cell>
          <cell r="K1039">
            <v>7</v>
          </cell>
          <cell r="L1039" t="str">
            <v>2000</v>
          </cell>
          <cell r="M1039" t="str">
            <v>Bebidas y Licores</v>
          </cell>
          <cell r="N1039" t="str">
            <v>Producción Sect. Institucionales</v>
          </cell>
          <cell r="O1039" t="str">
            <v>Producción bruta</v>
          </cell>
          <cell r="P1039" t="str">
            <v>Sector Institucional no especificado</v>
          </cell>
          <cell r="Q1039" t="str">
            <v>4</v>
          </cell>
          <cell r="R1039" t="str">
            <v>Industria Manufacturera</v>
          </cell>
        </row>
        <row r="1040">
          <cell r="A1040" t="str">
            <v>CEI_a01</v>
          </cell>
          <cell r="B1040" t="str">
            <v>S_NAB</v>
          </cell>
          <cell r="C1040">
            <v>9</v>
          </cell>
          <cell r="D1040">
            <v>12</v>
          </cell>
          <cell r="E1040">
            <v>11</v>
          </cell>
          <cell r="F1040" t="str">
            <v>Recursos</v>
          </cell>
          <cell r="G1040">
            <v>32</v>
          </cell>
          <cell r="H1040">
            <v>31</v>
          </cell>
          <cell r="I1040" t="str">
            <v>EQC</v>
          </cell>
          <cell r="J1040">
            <v>1219646.8780956899</v>
          </cell>
          <cell r="K1040">
            <v>7</v>
          </cell>
          <cell r="L1040" t="str">
            <v>2001</v>
          </cell>
          <cell r="M1040" t="str">
            <v>Bebidas y Licores</v>
          </cell>
          <cell r="N1040" t="str">
            <v>Producción Sect. Institucionales</v>
          </cell>
          <cell r="O1040" t="str">
            <v>Producción bruta</v>
          </cell>
          <cell r="P1040" t="str">
            <v>Sector Institucional no especificado</v>
          </cell>
          <cell r="Q1040" t="str">
            <v>4</v>
          </cell>
          <cell r="R1040" t="str">
            <v>Industria Manufacturera</v>
          </cell>
        </row>
        <row r="1041">
          <cell r="A1041" t="str">
            <v>CEI_a01</v>
          </cell>
          <cell r="B1041" t="str">
            <v>S_NAB</v>
          </cell>
          <cell r="C1041">
            <v>9</v>
          </cell>
          <cell r="D1041">
            <v>12</v>
          </cell>
          <cell r="E1041">
            <v>11</v>
          </cell>
          <cell r="F1041" t="str">
            <v>Recursos</v>
          </cell>
          <cell r="G1041">
            <v>32</v>
          </cell>
          <cell r="H1041">
            <v>31</v>
          </cell>
          <cell r="I1041" t="str">
            <v>EQC</v>
          </cell>
          <cell r="J1041">
            <v>381023.67684098199</v>
          </cell>
          <cell r="K1041">
            <v>8</v>
          </cell>
          <cell r="L1041" t="str">
            <v>2000</v>
          </cell>
          <cell r="M1041" t="str">
            <v>Industria del Tabaco</v>
          </cell>
          <cell r="N1041" t="str">
            <v>Producción Sect. Institucionales</v>
          </cell>
          <cell r="O1041" t="str">
            <v>Producción bruta</v>
          </cell>
          <cell r="P1041" t="str">
            <v>Sector Institucional no especificado</v>
          </cell>
          <cell r="Q1041" t="str">
            <v>4</v>
          </cell>
          <cell r="R1041" t="str">
            <v>Industria Manufacturera</v>
          </cell>
        </row>
        <row r="1042">
          <cell r="A1042" t="str">
            <v>CEI_a01</v>
          </cell>
          <cell r="B1042" t="str">
            <v>S_NAB</v>
          </cell>
          <cell r="C1042">
            <v>9</v>
          </cell>
          <cell r="D1042">
            <v>12</v>
          </cell>
          <cell r="E1042">
            <v>11</v>
          </cell>
          <cell r="F1042" t="str">
            <v>Recursos</v>
          </cell>
          <cell r="G1042">
            <v>32</v>
          </cell>
          <cell r="H1042">
            <v>31</v>
          </cell>
          <cell r="I1042" t="str">
            <v>EQC</v>
          </cell>
          <cell r="J1042">
            <v>410978.81631646998</v>
          </cell>
          <cell r="K1042">
            <v>8</v>
          </cell>
          <cell r="L1042" t="str">
            <v>2001</v>
          </cell>
          <cell r="M1042" t="str">
            <v>Industria del Tabaco</v>
          </cell>
          <cell r="N1042" t="str">
            <v>Producción Sect. Institucionales</v>
          </cell>
          <cell r="O1042" t="str">
            <v>Producción bruta</v>
          </cell>
          <cell r="P1042" t="str">
            <v>Sector Institucional no especificado</v>
          </cell>
          <cell r="Q1042" t="str">
            <v>4</v>
          </cell>
          <cell r="R1042" t="str">
            <v>Industria Manufacturera</v>
          </cell>
        </row>
        <row r="1043">
          <cell r="A1043" t="str">
            <v>CEI_a01</v>
          </cell>
          <cell r="B1043" t="str">
            <v>S_NAB</v>
          </cell>
          <cell r="C1043">
            <v>9</v>
          </cell>
          <cell r="D1043">
            <v>12</v>
          </cell>
          <cell r="E1043">
            <v>11</v>
          </cell>
          <cell r="F1043" t="str">
            <v>Recursos</v>
          </cell>
          <cell r="G1043">
            <v>32</v>
          </cell>
          <cell r="H1043">
            <v>31</v>
          </cell>
          <cell r="I1043" t="str">
            <v>EQC</v>
          </cell>
          <cell r="J1043">
            <v>927689.41847518901</v>
          </cell>
          <cell r="K1043">
            <v>9</v>
          </cell>
          <cell r="L1043" t="str">
            <v>2000</v>
          </cell>
          <cell r="M1043" t="str">
            <v>Textil, Cuero y Calzado</v>
          </cell>
          <cell r="N1043" t="str">
            <v>Producción Sect. Institucionales</v>
          </cell>
          <cell r="O1043" t="str">
            <v>Producción bruta</v>
          </cell>
          <cell r="P1043" t="str">
            <v>Sector Institucional no especificado</v>
          </cell>
          <cell r="Q1043" t="str">
            <v>4</v>
          </cell>
          <cell r="R1043" t="str">
            <v>Industria Manufacturera</v>
          </cell>
        </row>
        <row r="1044">
          <cell r="A1044" t="str">
            <v>CEI_a01</v>
          </cell>
          <cell r="B1044" t="str">
            <v>S_NAB</v>
          </cell>
          <cell r="C1044">
            <v>9</v>
          </cell>
          <cell r="D1044">
            <v>12</v>
          </cell>
          <cell r="E1044">
            <v>11</v>
          </cell>
          <cell r="F1044" t="str">
            <v>Recursos</v>
          </cell>
          <cell r="G1044">
            <v>32</v>
          </cell>
          <cell r="H1044">
            <v>31</v>
          </cell>
          <cell r="I1044" t="str">
            <v>EQC</v>
          </cell>
          <cell r="J1044">
            <v>782507.94899124897</v>
          </cell>
          <cell r="K1044">
            <v>9</v>
          </cell>
          <cell r="L1044" t="str">
            <v>2001</v>
          </cell>
          <cell r="M1044" t="str">
            <v>Textil, Cuero y Calzado</v>
          </cell>
          <cell r="N1044" t="str">
            <v>Producción Sect. Institucionales</v>
          </cell>
          <cell r="O1044" t="str">
            <v>Producción bruta</v>
          </cell>
          <cell r="P1044" t="str">
            <v>Sector Institucional no especificado</v>
          </cell>
          <cell r="Q1044" t="str">
            <v>4</v>
          </cell>
          <cell r="R1044" t="str">
            <v>Industria Manufacturera</v>
          </cell>
        </row>
        <row r="1045">
          <cell r="A1045" t="str">
            <v>CEI_a01</v>
          </cell>
          <cell r="B1045" t="str">
            <v>S_NAB</v>
          </cell>
          <cell r="C1045">
            <v>9</v>
          </cell>
          <cell r="D1045">
            <v>12</v>
          </cell>
          <cell r="E1045">
            <v>11</v>
          </cell>
          <cell r="F1045" t="str">
            <v>Recursos</v>
          </cell>
          <cell r="G1045">
            <v>32</v>
          </cell>
          <cell r="H1045">
            <v>31</v>
          </cell>
          <cell r="I1045" t="str">
            <v>EQC</v>
          </cell>
          <cell r="J1045">
            <v>3258789.9842929598</v>
          </cell>
          <cell r="K1045">
            <v>10</v>
          </cell>
          <cell r="L1045" t="str">
            <v>2000</v>
          </cell>
          <cell r="M1045" t="str">
            <v>Madera, Papel, Imprentas y Muebles</v>
          </cell>
          <cell r="N1045" t="str">
            <v>Producción Sect. Institucionales</v>
          </cell>
          <cell r="O1045" t="str">
            <v>Producción bruta</v>
          </cell>
          <cell r="P1045" t="str">
            <v>Sector Institucional no especificado</v>
          </cell>
          <cell r="Q1045" t="str">
            <v>4</v>
          </cell>
          <cell r="R1045" t="str">
            <v>Industria Manufacturera</v>
          </cell>
        </row>
        <row r="1046">
          <cell r="A1046" t="str">
            <v>CEI_a01</v>
          </cell>
          <cell r="B1046" t="str">
            <v>S_NAB</v>
          </cell>
          <cell r="C1046">
            <v>9</v>
          </cell>
          <cell r="D1046">
            <v>12</v>
          </cell>
          <cell r="E1046">
            <v>11</v>
          </cell>
          <cell r="F1046" t="str">
            <v>Recursos</v>
          </cell>
          <cell r="G1046">
            <v>32</v>
          </cell>
          <cell r="H1046">
            <v>31</v>
          </cell>
          <cell r="I1046" t="str">
            <v>EQC</v>
          </cell>
          <cell r="J1046">
            <v>3616256.2467617202</v>
          </cell>
          <cell r="K1046">
            <v>10</v>
          </cell>
          <cell r="L1046" t="str">
            <v>2001</v>
          </cell>
          <cell r="M1046" t="str">
            <v>Madera, Papel, Imprentas y Muebles</v>
          </cell>
          <cell r="N1046" t="str">
            <v>Producción Sect. Institucionales</v>
          </cell>
          <cell r="O1046" t="str">
            <v>Producción bruta</v>
          </cell>
          <cell r="P1046" t="str">
            <v>Sector Institucional no especificado</v>
          </cell>
          <cell r="Q1046" t="str">
            <v>4</v>
          </cell>
          <cell r="R1046" t="str">
            <v>Industria Manufacturera</v>
          </cell>
        </row>
        <row r="1047">
          <cell r="A1047" t="str">
            <v>CEI_a01</v>
          </cell>
          <cell r="B1047" t="str">
            <v>S_NAB</v>
          </cell>
          <cell r="C1047">
            <v>9</v>
          </cell>
          <cell r="D1047">
            <v>12</v>
          </cell>
          <cell r="E1047">
            <v>11</v>
          </cell>
          <cell r="F1047" t="str">
            <v>Recursos</v>
          </cell>
          <cell r="G1047">
            <v>32</v>
          </cell>
          <cell r="H1047">
            <v>31</v>
          </cell>
          <cell r="I1047" t="str">
            <v>EQC</v>
          </cell>
          <cell r="J1047">
            <v>1970396.4381289401</v>
          </cell>
          <cell r="K1047">
            <v>11</v>
          </cell>
          <cell r="L1047" t="str">
            <v>2000</v>
          </cell>
          <cell r="M1047" t="str">
            <v>Elaboración de combustible</v>
          </cell>
          <cell r="N1047" t="str">
            <v>Producción Sect. Institucionales</v>
          </cell>
          <cell r="O1047" t="str">
            <v>Producción bruta</v>
          </cell>
          <cell r="P1047" t="str">
            <v>Sector Institucional no especificado</v>
          </cell>
          <cell r="Q1047" t="str">
            <v>4</v>
          </cell>
          <cell r="R1047" t="str">
            <v>Industria Manufacturera</v>
          </cell>
        </row>
        <row r="1048">
          <cell r="A1048" t="str">
            <v>CEI_a01</v>
          </cell>
          <cell r="B1048" t="str">
            <v>S_NAB</v>
          </cell>
          <cell r="C1048">
            <v>9</v>
          </cell>
          <cell r="D1048">
            <v>12</v>
          </cell>
          <cell r="E1048">
            <v>11</v>
          </cell>
          <cell r="F1048" t="str">
            <v>Recursos</v>
          </cell>
          <cell r="G1048">
            <v>32</v>
          </cell>
          <cell r="H1048">
            <v>31</v>
          </cell>
          <cell r="I1048" t="str">
            <v>EQC</v>
          </cell>
          <cell r="J1048">
            <v>2180967.9250640301</v>
          </cell>
          <cell r="K1048">
            <v>11</v>
          </cell>
          <cell r="L1048" t="str">
            <v>2001</v>
          </cell>
          <cell r="M1048" t="str">
            <v>Elaboración de combustible</v>
          </cell>
          <cell r="N1048" t="str">
            <v>Producción Sect. Institucionales</v>
          </cell>
          <cell r="O1048" t="str">
            <v>Producción bruta</v>
          </cell>
          <cell r="P1048" t="str">
            <v>Sector Institucional no especificado</v>
          </cell>
          <cell r="Q1048" t="str">
            <v>4</v>
          </cell>
          <cell r="R1048" t="str">
            <v>Industria Manufacturera</v>
          </cell>
        </row>
        <row r="1049">
          <cell r="A1049" t="str">
            <v>CEI_a01</v>
          </cell>
          <cell r="B1049" t="str">
            <v>S_NAB</v>
          </cell>
          <cell r="C1049">
            <v>9</v>
          </cell>
          <cell r="D1049">
            <v>12</v>
          </cell>
          <cell r="E1049">
            <v>11</v>
          </cell>
          <cell r="F1049" t="str">
            <v>Recursos</v>
          </cell>
          <cell r="G1049">
            <v>32</v>
          </cell>
          <cell r="H1049">
            <v>31</v>
          </cell>
          <cell r="I1049" t="str">
            <v>EQC</v>
          </cell>
          <cell r="J1049">
            <v>2343019.41591794</v>
          </cell>
          <cell r="K1049">
            <v>12</v>
          </cell>
          <cell r="L1049" t="str">
            <v>2000</v>
          </cell>
          <cell r="M1049" t="str">
            <v>Químicos, Caucho y Plástico</v>
          </cell>
          <cell r="N1049" t="str">
            <v>Producción Sect. Institucionales</v>
          </cell>
          <cell r="O1049" t="str">
            <v>Producción bruta</v>
          </cell>
          <cell r="P1049" t="str">
            <v>Sector Institucional no especificado</v>
          </cell>
          <cell r="Q1049" t="str">
            <v>4</v>
          </cell>
          <cell r="R1049" t="str">
            <v>Industria Manufacturera</v>
          </cell>
        </row>
        <row r="1050">
          <cell r="A1050" t="str">
            <v>CEI_a01</v>
          </cell>
          <cell r="B1050" t="str">
            <v>S_NAB</v>
          </cell>
          <cell r="C1050">
            <v>9</v>
          </cell>
          <cell r="D1050">
            <v>12</v>
          </cell>
          <cell r="E1050">
            <v>11</v>
          </cell>
          <cell r="F1050" t="str">
            <v>Recursos</v>
          </cell>
          <cell r="G1050">
            <v>32</v>
          </cell>
          <cell r="H1050">
            <v>31</v>
          </cell>
          <cell r="I1050" t="str">
            <v>EQC</v>
          </cell>
          <cell r="J1050">
            <v>2580150.4058898999</v>
          </cell>
          <cell r="K1050">
            <v>12</v>
          </cell>
          <cell r="L1050" t="str">
            <v>2001</v>
          </cell>
          <cell r="M1050" t="str">
            <v>Químicos, Caucho y Plástico</v>
          </cell>
          <cell r="N1050" t="str">
            <v>Producción Sect. Institucionales</v>
          </cell>
          <cell r="O1050" t="str">
            <v>Producción bruta</v>
          </cell>
          <cell r="P1050" t="str">
            <v>Sector Institucional no especificado</v>
          </cell>
          <cell r="Q1050" t="str">
            <v>4</v>
          </cell>
          <cell r="R1050" t="str">
            <v>Industria Manufacturera</v>
          </cell>
        </row>
        <row r="1051">
          <cell r="A1051" t="str">
            <v>CEI_a01</v>
          </cell>
          <cell r="B1051" t="str">
            <v>S_NAB</v>
          </cell>
          <cell r="C1051">
            <v>9</v>
          </cell>
          <cell r="D1051">
            <v>12</v>
          </cell>
          <cell r="E1051">
            <v>11</v>
          </cell>
          <cell r="F1051" t="str">
            <v>Recursos</v>
          </cell>
          <cell r="G1051">
            <v>32</v>
          </cell>
          <cell r="H1051">
            <v>31</v>
          </cell>
          <cell r="I1051" t="str">
            <v>EQC</v>
          </cell>
          <cell r="J1051">
            <v>822346.80622280098</v>
          </cell>
          <cell r="K1051">
            <v>13</v>
          </cell>
          <cell r="L1051" t="str">
            <v>2000</v>
          </cell>
          <cell r="M1051" t="str">
            <v>Vidrio y Otros Minerales</v>
          </cell>
          <cell r="N1051" t="str">
            <v>Producción Sect. Institucionales</v>
          </cell>
          <cell r="O1051" t="str">
            <v>Producción bruta</v>
          </cell>
          <cell r="P1051" t="str">
            <v>Sector Institucional no especificado</v>
          </cell>
          <cell r="Q1051" t="str">
            <v>4</v>
          </cell>
          <cell r="R1051" t="str">
            <v>Industria Manufacturera</v>
          </cell>
        </row>
        <row r="1052">
          <cell r="A1052" t="str">
            <v>CEI_a01</v>
          </cell>
          <cell r="B1052" t="str">
            <v>S_NAB</v>
          </cell>
          <cell r="C1052">
            <v>9</v>
          </cell>
          <cell r="D1052">
            <v>12</v>
          </cell>
          <cell r="E1052">
            <v>11</v>
          </cell>
          <cell r="F1052" t="str">
            <v>Recursos</v>
          </cell>
          <cell r="G1052">
            <v>32</v>
          </cell>
          <cell r="H1052">
            <v>31</v>
          </cell>
          <cell r="I1052" t="str">
            <v>EQC</v>
          </cell>
          <cell r="J1052">
            <v>920363.51331223501</v>
          </cell>
          <cell r="K1052">
            <v>13</v>
          </cell>
          <cell r="L1052" t="str">
            <v>2001</v>
          </cell>
          <cell r="M1052" t="str">
            <v>Vidrio y Otros Minerales</v>
          </cell>
          <cell r="N1052" t="str">
            <v>Producción Sect. Institucionales</v>
          </cell>
          <cell r="O1052" t="str">
            <v>Producción bruta</v>
          </cell>
          <cell r="P1052" t="str">
            <v>Sector Institucional no especificado</v>
          </cell>
          <cell r="Q1052" t="str">
            <v>4</v>
          </cell>
          <cell r="R1052" t="str">
            <v>Industria Manufacturera</v>
          </cell>
        </row>
        <row r="1053">
          <cell r="A1053" t="str">
            <v>CEI_a01</v>
          </cell>
          <cell r="B1053" t="str">
            <v>S_NAB</v>
          </cell>
          <cell r="C1053">
            <v>9</v>
          </cell>
          <cell r="D1053">
            <v>12</v>
          </cell>
          <cell r="E1053">
            <v>11</v>
          </cell>
          <cell r="F1053" t="str">
            <v>Recursos</v>
          </cell>
          <cell r="G1053">
            <v>32</v>
          </cell>
          <cell r="H1053">
            <v>31</v>
          </cell>
          <cell r="I1053" t="str">
            <v>EQC</v>
          </cell>
          <cell r="J1053">
            <v>2296815.0843606298</v>
          </cell>
          <cell r="K1053">
            <v>14</v>
          </cell>
          <cell r="L1053" t="str">
            <v>2000</v>
          </cell>
          <cell r="M1053" t="str">
            <v>Otras Manufactureras</v>
          </cell>
          <cell r="N1053" t="str">
            <v>Producción Sect. Institucionales</v>
          </cell>
          <cell r="O1053" t="str">
            <v>Producción bruta</v>
          </cell>
          <cell r="P1053" t="str">
            <v>Sector Institucional no especificado</v>
          </cell>
          <cell r="Q1053" t="str">
            <v>4</v>
          </cell>
          <cell r="R1053" t="str">
            <v>Industria Manufacturera</v>
          </cell>
        </row>
        <row r="1054">
          <cell r="A1054" t="str">
            <v>CEI_a01</v>
          </cell>
          <cell r="B1054" t="str">
            <v>S_NAB</v>
          </cell>
          <cell r="C1054">
            <v>9</v>
          </cell>
          <cell r="D1054">
            <v>12</v>
          </cell>
          <cell r="E1054">
            <v>11</v>
          </cell>
          <cell r="F1054" t="str">
            <v>Recursos</v>
          </cell>
          <cell r="G1054">
            <v>32</v>
          </cell>
          <cell r="H1054">
            <v>31</v>
          </cell>
          <cell r="I1054" t="str">
            <v>EQC</v>
          </cell>
          <cell r="J1054">
            <v>2417940.7352599702</v>
          </cell>
          <cell r="K1054">
            <v>14</v>
          </cell>
          <cell r="L1054" t="str">
            <v>2001</v>
          </cell>
          <cell r="M1054" t="str">
            <v>Otras Manufactureras</v>
          </cell>
          <cell r="N1054" t="str">
            <v>Producción Sect. Institucionales</v>
          </cell>
          <cell r="O1054" t="str">
            <v>Producción bruta</v>
          </cell>
          <cell r="P1054" t="str">
            <v>Sector Institucional no especificado</v>
          </cell>
          <cell r="Q1054" t="str">
            <v>4</v>
          </cell>
          <cell r="R1054" t="str">
            <v>Industria Manufacturera</v>
          </cell>
        </row>
        <row r="1055">
          <cell r="A1055" t="str">
            <v>CEI_a01</v>
          </cell>
          <cell r="B1055" t="str">
            <v>S_NAB</v>
          </cell>
          <cell r="C1055">
            <v>9</v>
          </cell>
          <cell r="D1055">
            <v>12</v>
          </cell>
          <cell r="E1055">
            <v>11</v>
          </cell>
          <cell r="F1055" t="str">
            <v>Recursos</v>
          </cell>
          <cell r="G1055">
            <v>32</v>
          </cell>
          <cell r="H1055">
            <v>31</v>
          </cell>
          <cell r="I1055" t="str">
            <v>EQC</v>
          </cell>
          <cell r="J1055">
            <v>2377435.1564059602</v>
          </cell>
          <cell r="K1055">
            <v>15</v>
          </cell>
          <cell r="L1055" t="str">
            <v>2000</v>
          </cell>
          <cell r="M1055" t="str">
            <v>Electricidad, Gas y Agua</v>
          </cell>
          <cell r="N1055" t="str">
            <v>Producción Sect. Institucionales</v>
          </cell>
          <cell r="O1055" t="str">
            <v>Producción bruta</v>
          </cell>
          <cell r="P1055" t="str">
            <v>Sector Institucional no especificado</v>
          </cell>
          <cell r="Q1055" t="str">
            <v>5</v>
          </cell>
          <cell r="R1055" t="str">
            <v>Electricidad, Gas y Agua</v>
          </cell>
        </row>
        <row r="1056">
          <cell r="A1056" t="str">
            <v>CEI_a01</v>
          </cell>
          <cell r="B1056" t="str">
            <v>S_NAB</v>
          </cell>
          <cell r="C1056">
            <v>9</v>
          </cell>
          <cell r="D1056">
            <v>12</v>
          </cell>
          <cell r="E1056">
            <v>11</v>
          </cell>
          <cell r="F1056" t="str">
            <v>Recursos</v>
          </cell>
          <cell r="G1056">
            <v>32</v>
          </cell>
          <cell r="H1056">
            <v>31</v>
          </cell>
          <cell r="I1056" t="str">
            <v>EQC</v>
          </cell>
          <cell r="J1056">
            <v>2689703.7448157398</v>
          </cell>
          <cell r="K1056">
            <v>15</v>
          </cell>
          <cell r="L1056" t="str">
            <v>2001</v>
          </cell>
          <cell r="M1056" t="str">
            <v>Electricidad, Gas y Agua</v>
          </cell>
          <cell r="N1056" t="str">
            <v>Producción Sect. Institucionales</v>
          </cell>
          <cell r="O1056" t="str">
            <v>Producción bruta</v>
          </cell>
          <cell r="P1056" t="str">
            <v>Sector Institucional no especificado</v>
          </cell>
          <cell r="Q1056" t="str">
            <v>5</v>
          </cell>
          <cell r="R1056" t="str">
            <v>Electricidad, Gas y Agua</v>
          </cell>
        </row>
        <row r="1057">
          <cell r="A1057" t="str">
            <v>CEI_a01</v>
          </cell>
          <cell r="B1057" t="str">
            <v>S_NAB</v>
          </cell>
          <cell r="C1057">
            <v>9</v>
          </cell>
          <cell r="D1057">
            <v>12</v>
          </cell>
          <cell r="E1057">
            <v>11</v>
          </cell>
          <cell r="F1057" t="str">
            <v>Recursos</v>
          </cell>
          <cell r="G1057">
            <v>32</v>
          </cell>
          <cell r="H1057">
            <v>31</v>
          </cell>
          <cell r="I1057" t="str">
            <v>EQC</v>
          </cell>
          <cell r="J1057">
            <v>5543483.5086690299</v>
          </cell>
          <cell r="K1057">
            <v>16</v>
          </cell>
          <cell r="L1057" t="str">
            <v>2000</v>
          </cell>
          <cell r="M1057" t="str">
            <v>Construcción</v>
          </cell>
          <cell r="N1057" t="str">
            <v>Producción Sect. Institucionales</v>
          </cell>
          <cell r="O1057" t="str">
            <v>Producción bruta</v>
          </cell>
          <cell r="P1057" t="str">
            <v>Sector Institucional no especificado</v>
          </cell>
          <cell r="Q1057" t="str">
            <v>6</v>
          </cell>
          <cell r="R1057" t="str">
            <v>Construcción</v>
          </cell>
        </row>
        <row r="1058">
          <cell r="A1058" t="str">
            <v>CEI_a01</v>
          </cell>
          <cell r="B1058" t="str">
            <v>S_NAB</v>
          </cell>
          <cell r="C1058">
            <v>9</v>
          </cell>
          <cell r="D1058">
            <v>12</v>
          </cell>
          <cell r="E1058">
            <v>11</v>
          </cell>
          <cell r="F1058" t="str">
            <v>Recursos</v>
          </cell>
          <cell r="G1058">
            <v>32</v>
          </cell>
          <cell r="H1058">
            <v>31</v>
          </cell>
          <cell r="I1058" t="str">
            <v>EQC</v>
          </cell>
          <cell r="J1058">
            <v>6035692.9611996496</v>
          </cell>
          <cell r="K1058">
            <v>16</v>
          </cell>
          <cell r="L1058" t="str">
            <v>2001</v>
          </cell>
          <cell r="M1058" t="str">
            <v>Construcción</v>
          </cell>
          <cell r="N1058" t="str">
            <v>Producción Sect. Institucionales</v>
          </cell>
          <cell r="O1058" t="str">
            <v>Producción bruta</v>
          </cell>
          <cell r="P1058" t="str">
            <v>Sector Institucional no especificado</v>
          </cell>
          <cell r="Q1058" t="str">
            <v>6</v>
          </cell>
          <cell r="R1058" t="str">
            <v>Construcción</v>
          </cell>
        </row>
        <row r="1059">
          <cell r="A1059" t="str">
            <v>CEI_a01</v>
          </cell>
          <cell r="B1059" t="str">
            <v>S_NAB</v>
          </cell>
          <cell r="C1059">
            <v>9</v>
          </cell>
          <cell r="D1059">
            <v>12</v>
          </cell>
          <cell r="E1059">
            <v>11</v>
          </cell>
          <cell r="F1059" t="str">
            <v>Recursos</v>
          </cell>
          <cell r="G1059">
            <v>32</v>
          </cell>
          <cell r="H1059">
            <v>31</v>
          </cell>
          <cell r="I1059" t="str">
            <v>EQC</v>
          </cell>
          <cell r="J1059">
            <v>7130663.1788000204</v>
          </cell>
          <cell r="K1059">
            <v>17</v>
          </cell>
          <cell r="L1059" t="str">
            <v>2000</v>
          </cell>
          <cell r="M1059" t="str">
            <v>Comercio</v>
          </cell>
          <cell r="N1059" t="str">
            <v>Producción Sect. Institucionales</v>
          </cell>
          <cell r="O1059" t="str">
            <v>Producción bruta</v>
          </cell>
          <cell r="P1059" t="str">
            <v>Sector Institucional no especificado</v>
          </cell>
          <cell r="Q1059" t="str">
            <v>7</v>
          </cell>
          <cell r="R1059" t="str">
            <v>Comercio, Hoteles y Restaurantes</v>
          </cell>
        </row>
        <row r="1060">
          <cell r="A1060" t="str">
            <v>CEI_a01</v>
          </cell>
          <cell r="B1060" t="str">
            <v>S_NAB</v>
          </cell>
          <cell r="C1060">
            <v>9</v>
          </cell>
          <cell r="D1060">
            <v>12</v>
          </cell>
          <cell r="E1060">
            <v>11</v>
          </cell>
          <cell r="F1060" t="str">
            <v>Recursos</v>
          </cell>
          <cell r="G1060">
            <v>32</v>
          </cell>
          <cell r="H1060">
            <v>31</v>
          </cell>
          <cell r="I1060" t="str">
            <v>EQC</v>
          </cell>
          <cell r="J1060">
            <v>7737959.7803069903</v>
          </cell>
          <cell r="K1060">
            <v>17</v>
          </cell>
          <cell r="L1060" t="str">
            <v>2001</v>
          </cell>
          <cell r="M1060" t="str">
            <v>Comercio</v>
          </cell>
          <cell r="N1060" t="str">
            <v>Producción Sect. Institucionales</v>
          </cell>
          <cell r="O1060" t="str">
            <v>Producción bruta</v>
          </cell>
          <cell r="P1060" t="str">
            <v>Sector Institucional no especificado</v>
          </cell>
          <cell r="Q1060" t="str">
            <v>7</v>
          </cell>
          <cell r="R1060" t="str">
            <v>Comercio, Hoteles y Restaurantes</v>
          </cell>
        </row>
        <row r="1061">
          <cell r="A1061" t="str">
            <v>CEI_a01</v>
          </cell>
          <cell r="B1061" t="str">
            <v>S_NAB</v>
          </cell>
          <cell r="C1061">
            <v>9</v>
          </cell>
          <cell r="D1061">
            <v>12</v>
          </cell>
          <cell r="E1061">
            <v>11</v>
          </cell>
          <cell r="F1061" t="str">
            <v>Recursos</v>
          </cell>
          <cell r="G1061">
            <v>32</v>
          </cell>
          <cell r="H1061">
            <v>31</v>
          </cell>
          <cell r="I1061" t="str">
            <v>EQC</v>
          </cell>
          <cell r="J1061">
            <v>1419818.63763969</v>
          </cell>
          <cell r="K1061">
            <v>18</v>
          </cell>
          <cell r="L1061" t="str">
            <v>2000</v>
          </cell>
          <cell r="M1061" t="str">
            <v>Hoteles y Restaurantes</v>
          </cell>
          <cell r="N1061" t="str">
            <v>Producción Sect. Institucionales</v>
          </cell>
          <cell r="O1061" t="str">
            <v>Producción bruta</v>
          </cell>
          <cell r="P1061" t="str">
            <v>Sector Institucional no especificado</v>
          </cell>
          <cell r="Q1061" t="str">
            <v>7</v>
          </cell>
          <cell r="R1061" t="str">
            <v>Comercio, Hoteles y Restaurantes</v>
          </cell>
        </row>
        <row r="1062">
          <cell r="A1062" t="str">
            <v>CEI_a01</v>
          </cell>
          <cell r="B1062" t="str">
            <v>S_NAB</v>
          </cell>
          <cell r="C1062">
            <v>9</v>
          </cell>
          <cell r="D1062">
            <v>12</v>
          </cell>
          <cell r="E1062">
            <v>11</v>
          </cell>
          <cell r="F1062" t="str">
            <v>Recursos</v>
          </cell>
          <cell r="G1062">
            <v>32</v>
          </cell>
          <cell r="H1062">
            <v>31</v>
          </cell>
          <cell r="I1062" t="str">
            <v>EQC</v>
          </cell>
          <cell r="J1062">
            <v>1516365.27282947</v>
          </cell>
          <cell r="K1062">
            <v>18</v>
          </cell>
          <cell r="L1062" t="str">
            <v>2001</v>
          </cell>
          <cell r="M1062" t="str">
            <v>Hoteles y Restaurantes</v>
          </cell>
          <cell r="N1062" t="str">
            <v>Producción Sect. Institucionales</v>
          </cell>
          <cell r="O1062" t="str">
            <v>Producción bruta</v>
          </cell>
          <cell r="P1062" t="str">
            <v>Sector Institucional no especificado</v>
          </cell>
          <cell r="Q1062" t="str">
            <v>7</v>
          </cell>
          <cell r="R1062" t="str">
            <v>Comercio, Hoteles y Restaurantes</v>
          </cell>
        </row>
        <row r="1063">
          <cell r="A1063" t="str">
            <v>CEI_a01</v>
          </cell>
          <cell r="B1063" t="str">
            <v>S_NAB</v>
          </cell>
          <cell r="C1063">
            <v>9</v>
          </cell>
          <cell r="D1063">
            <v>12</v>
          </cell>
          <cell r="E1063">
            <v>11</v>
          </cell>
          <cell r="F1063" t="str">
            <v>Recursos</v>
          </cell>
          <cell r="G1063">
            <v>32</v>
          </cell>
          <cell r="H1063">
            <v>31</v>
          </cell>
          <cell r="I1063" t="str">
            <v>EQC</v>
          </cell>
          <cell r="J1063">
            <v>5449588.6151740402</v>
          </cell>
          <cell r="K1063">
            <v>19</v>
          </cell>
          <cell r="L1063" t="str">
            <v>2000</v>
          </cell>
          <cell r="M1063" t="str">
            <v>Transportes</v>
          </cell>
          <cell r="N1063" t="str">
            <v>Producción Sect. Institucionales</v>
          </cell>
          <cell r="O1063" t="str">
            <v>Producción bruta</v>
          </cell>
          <cell r="P1063" t="str">
            <v>Sector Institucional no especificado</v>
          </cell>
          <cell r="Q1063" t="str">
            <v>8</v>
          </cell>
          <cell r="R1063" t="str">
            <v>Transporte y Comunicaciones</v>
          </cell>
        </row>
        <row r="1064">
          <cell r="A1064" t="str">
            <v>CEI_a01</v>
          </cell>
          <cell r="B1064" t="str">
            <v>S_NAB</v>
          </cell>
          <cell r="C1064">
            <v>9</v>
          </cell>
          <cell r="D1064">
            <v>12</v>
          </cell>
          <cell r="E1064">
            <v>11</v>
          </cell>
          <cell r="F1064" t="str">
            <v>Recursos</v>
          </cell>
          <cell r="G1064">
            <v>32</v>
          </cell>
          <cell r="H1064">
            <v>31</v>
          </cell>
          <cell r="I1064" t="str">
            <v>EQC</v>
          </cell>
          <cell r="J1064">
            <v>6026661.6249060202</v>
          </cell>
          <cell r="K1064">
            <v>19</v>
          </cell>
          <cell r="L1064" t="str">
            <v>2001</v>
          </cell>
          <cell r="M1064" t="str">
            <v>Transportes</v>
          </cell>
          <cell r="N1064" t="str">
            <v>Producción Sect. Institucionales</v>
          </cell>
          <cell r="O1064" t="str">
            <v>Producción bruta</v>
          </cell>
          <cell r="P1064" t="str">
            <v>Sector Institucional no especificado</v>
          </cell>
          <cell r="Q1064" t="str">
            <v>8</v>
          </cell>
          <cell r="R1064" t="str">
            <v>Transporte y Comunicaciones</v>
          </cell>
        </row>
        <row r="1065">
          <cell r="A1065" t="str">
            <v>CEI_a01</v>
          </cell>
          <cell r="B1065" t="str">
            <v>S_NAB</v>
          </cell>
          <cell r="C1065">
            <v>9</v>
          </cell>
          <cell r="D1065">
            <v>12</v>
          </cell>
          <cell r="E1065">
            <v>11</v>
          </cell>
          <cell r="F1065" t="str">
            <v>Recursos</v>
          </cell>
          <cell r="G1065">
            <v>32</v>
          </cell>
          <cell r="H1065">
            <v>31</v>
          </cell>
          <cell r="I1065" t="str">
            <v>EQC</v>
          </cell>
          <cell r="J1065">
            <v>1742441.81821461</v>
          </cell>
          <cell r="K1065">
            <v>20</v>
          </cell>
          <cell r="L1065" t="str">
            <v>2000</v>
          </cell>
          <cell r="M1065" t="str">
            <v>Comunicaciones</v>
          </cell>
          <cell r="N1065" t="str">
            <v>Producción Sect. Institucionales</v>
          </cell>
          <cell r="O1065" t="str">
            <v>Producción bruta</v>
          </cell>
          <cell r="P1065" t="str">
            <v>Sector Institucional no especificado</v>
          </cell>
          <cell r="Q1065" t="str">
            <v>8</v>
          </cell>
          <cell r="R1065" t="str">
            <v>Transporte y Comunicaciones</v>
          </cell>
        </row>
        <row r="1066">
          <cell r="A1066" t="str">
            <v>CEI_a01</v>
          </cell>
          <cell r="B1066" t="str">
            <v>S_NAB</v>
          </cell>
          <cell r="C1066">
            <v>9</v>
          </cell>
          <cell r="D1066">
            <v>12</v>
          </cell>
          <cell r="E1066">
            <v>11</v>
          </cell>
          <cell r="F1066" t="str">
            <v>Recursos</v>
          </cell>
          <cell r="G1066">
            <v>32</v>
          </cell>
          <cell r="H1066">
            <v>31</v>
          </cell>
          <cell r="I1066" t="str">
            <v>EQC</v>
          </cell>
          <cell r="J1066">
            <v>1934333.8627999399</v>
          </cell>
          <cell r="K1066">
            <v>20</v>
          </cell>
          <cell r="L1066" t="str">
            <v>2001</v>
          </cell>
          <cell r="M1066" t="str">
            <v>Comunicaciones</v>
          </cell>
          <cell r="N1066" t="str">
            <v>Producción Sect. Institucionales</v>
          </cell>
          <cell r="O1066" t="str">
            <v>Producción bruta</v>
          </cell>
          <cell r="P1066" t="str">
            <v>Sector Institucional no especificado</v>
          </cell>
          <cell r="Q1066" t="str">
            <v>8</v>
          </cell>
          <cell r="R1066" t="str">
            <v>Transporte y Comunicaciones</v>
          </cell>
        </row>
        <row r="1067">
          <cell r="A1067" t="str">
            <v>CEI_a01</v>
          </cell>
          <cell r="B1067" t="str">
            <v>S_NAB</v>
          </cell>
          <cell r="C1067">
            <v>9</v>
          </cell>
          <cell r="D1067">
            <v>12</v>
          </cell>
          <cell r="E1067">
            <v>11</v>
          </cell>
          <cell r="F1067" t="str">
            <v>Recursos</v>
          </cell>
          <cell r="G1067">
            <v>32</v>
          </cell>
          <cell r="H1067">
            <v>31</v>
          </cell>
          <cell r="I1067" t="str">
            <v>EQC</v>
          </cell>
          <cell r="J1067">
            <v>2267790</v>
          </cell>
          <cell r="K1067">
            <v>21</v>
          </cell>
          <cell r="L1067" t="str">
            <v>2000</v>
          </cell>
          <cell r="M1067" t="str">
            <v>Intermediación financiera</v>
          </cell>
          <cell r="N1067" t="str">
            <v>Producción Sect. Institucionales</v>
          </cell>
          <cell r="O1067" t="str">
            <v>Producción bruta</v>
          </cell>
          <cell r="P1067" t="str">
            <v>Sector Institucional no especificado</v>
          </cell>
          <cell r="Q1067" t="str">
            <v>9</v>
          </cell>
          <cell r="R1067" t="str">
            <v>Servicios Financieros y Empresariales</v>
          </cell>
        </row>
        <row r="1068">
          <cell r="A1068" t="str">
            <v>CEI_a01</v>
          </cell>
          <cell r="B1068" t="str">
            <v>S_NAB</v>
          </cell>
          <cell r="C1068">
            <v>9</v>
          </cell>
          <cell r="D1068">
            <v>12</v>
          </cell>
          <cell r="E1068">
            <v>11</v>
          </cell>
          <cell r="F1068" t="str">
            <v>Recursos</v>
          </cell>
          <cell r="G1068">
            <v>32</v>
          </cell>
          <cell r="H1068">
            <v>31</v>
          </cell>
          <cell r="I1068" t="str">
            <v>EQC</v>
          </cell>
          <cell r="J1068">
            <v>2675909.7017761599</v>
          </cell>
          <cell r="K1068">
            <v>21</v>
          </cell>
          <cell r="L1068" t="str">
            <v>2001</v>
          </cell>
          <cell r="M1068" t="str">
            <v>Intermediación financiera</v>
          </cell>
          <cell r="N1068" t="str">
            <v>Producción Sect. Institucionales</v>
          </cell>
          <cell r="O1068" t="str">
            <v>Producción bruta</v>
          </cell>
          <cell r="P1068" t="str">
            <v>Sector Institucional no especificado</v>
          </cell>
          <cell r="Q1068" t="str">
            <v>9</v>
          </cell>
          <cell r="R1068" t="str">
            <v>Servicios Financieros y Empresariales</v>
          </cell>
        </row>
        <row r="1069">
          <cell r="A1069" t="str">
            <v>CEI_a01</v>
          </cell>
          <cell r="B1069" t="str">
            <v>S_NAB</v>
          </cell>
          <cell r="C1069">
            <v>9</v>
          </cell>
          <cell r="D1069">
            <v>12</v>
          </cell>
          <cell r="E1069">
            <v>11</v>
          </cell>
          <cell r="F1069" t="str">
            <v>Recursos</v>
          </cell>
          <cell r="G1069">
            <v>32</v>
          </cell>
          <cell r="H1069">
            <v>31</v>
          </cell>
          <cell r="I1069" t="str">
            <v>EQC</v>
          </cell>
          <cell r="J1069">
            <v>705529</v>
          </cell>
          <cell r="K1069">
            <v>22</v>
          </cell>
          <cell r="L1069" t="str">
            <v>2000</v>
          </cell>
          <cell r="M1069" t="str">
            <v>Compañías de seguros</v>
          </cell>
          <cell r="N1069" t="str">
            <v>Producción Sect. Institucionales</v>
          </cell>
          <cell r="O1069" t="str">
            <v>Producción bruta</v>
          </cell>
          <cell r="P1069" t="str">
            <v>Sector Institucional no especificado</v>
          </cell>
          <cell r="Q1069" t="str">
            <v>9</v>
          </cell>
          <cell r="R1069" t="str">
            <v>Servicios Financieros y Empresariales</v>
          </cell>
        </row>
        <row r="1070">
          <cell r="A1070" t="str">
            <v>CEI_a01</v>
          </cell>
          <cell r="B1070" t="str">
            <v>S_NAB</v>
          </cell>
          <cell r="C1070">
            <v>9</v>
          </cell>
          <cell r="D1070">
            <v>12</v>
          </cell>
          <cell r="E1070">
            <v>11</v>
          </cell>
          <cell r="F1070" t="str">
            <v>Recursos</v>
          </cell>
          <cell r="G1070">
            <v>32</v>
          </cell>
          <cell r="H1070">
            <v>31</v>
          </cell>
          <cell r="I1070" t="str">
            <v>EQC</v>
          </cell>
          <cell r="J1070">
            <v>737558.222741256</v>
          </cell>
          <cell r="K1070">
            <v>22</v>
          </cell>
          <cell r="L1070" t="str">
            <v>2001</v>
          </cell>
          <cell r="M1070" t="str">
            <v>Compañías de seguros</v>
          </cell>
          <cell r="N1070" t="str">
            <v>Producción Sect. Institucionales</v>
          </cell>
          <cell r="O1070" t="str">
            <v>Producción bruta</v>
          </cell>
          <cell r="P1070" t="str">
            <v>Sector Institucional no especificado</v>
          </cell>
          <cell r="Q1070" t="str">
            <v>9</v>
          </cell>
          <cell r="R1070" t="str">
            <v>Servicios Financieros y Empresariales</v>
          </cell>
        </row>
        <row r="1071">
          <cell r="A1071" t="str">
            <v>CEI_a01</v>
          </cell>
          <cell r="B1071" t="str">
            <v>S_NAB</v>
          </cell>
          <cell r="C1071">
            <v>9</v>
          </cell>
          <cell r="D1071">
            <v>12</v>
          </cell>
          <cell r="E1071">
            <v>11</v>
          </cell>
          <cell r="F1071" t="str">
            <v>Recursos</v>
          </cell>
          <cell r="G1071">
            <v>32</v>
          </cell>
          <cell r="H1071">
            <v>31</v>
          </cell>
          <cell r="I1071" t="str">
            <v>EQC</v>
          </cell>
          <cell r="J1071">
            <v>956440.50247494702</v>
          </cell>
          <cell r="K1071">
            <v>23</v>
          </cell>
          <cell r="L1071" t="str">
            <v>2000</v>
          </cell>
          <cell r="M1071" t="str">
            <v>Actividades inmobiliarias</v>
          </cell>
          <cell r="N1071" t="str">
            <v>Producción Sect. Institucionales</v>
          </cell>
          <cell r="O1071" t="str">
            <v>Producción bruta</v>
          </cell>
          <cell r="P1071" t="str">
            <v>Sector Institucional no especificado</v>
          </cell>
          <cell r="Q1071" t="str">
            <v>9</v>
          </cell>
          <cell r="R1071" t="str">
            <v>Servicios Financieros y Empresariales</v>
          </cell>
        </row>
        <row r="1072">
          <cell r="A1072" t="str">
            <v>CEI_a01</v>
          </cell>
          <cell r="B1072" t="str">
            <v>S_NAB</v>
          </cell>
          <cell r="C1072">
            <v>9</v>
          </cell>
          <cell r="D1072">
            <v>12</v>
          </cell>
          <cell r="E1072">
            <v>11</v>
          </cell>
          <cell r="F1072" t="str">
            <v>Recursos</v>
          </cell>
          <cell r="G1072">
            <v>32</v>
          </cell>
          <cell r="H1072">
            <v>31</v>
          </cell>
          <cell r="I1072" t="str">
            <v>EQC</v>
          </cell>
          <cell r="J1072">
            <v>1036134.19387299</v>
          </cell>
          <cell r="K1072">
            <v>23</v>
          </cell>
          <cell r="L1072" t="str">
            <v>2001</v>
          </cell>
          <cell r="M1072" t="str">
            <v>Actividades inmobiliarias</v>
          </cell>
          <cell r="N1072" t="str">
            <v>Producción Sect. Institucionales</v>
          </cell>
          <cell r="O1072" t="str">
            <v>Producción bruta</v>
          </cell>
          <cell r="P1072" t="str">
            <v>Sector Institucional no especificado</v>
          </cell>
          <cell r="Q1072" t="str">
            <v>9</v>
          </cell>
          <cell r="R1072" t="str">
            <v>Servicios Financieros y Empresariales</v>
          </cell>
        </row>
        <row r="1073">
          <cell r="A1073" t="str">
            <v>CEI_a01</v>
          </cell>
          <cell r="B1073" t="str">
            <v>S_NAB</v>
          </cell>
          <cell r="C1073">
            <v>9</v>
          </cell>
          <cell r="D1073">
            <v>12</v>
          </cell>
          <cell r="E1073">
            <v>11</v>
          </cell>
          <cell r="F1073" t="str">
            <v>Recursos</v>
          </cell>
          <cell r="G1073">
            <v>32</v>
          </cell>
          <cell r="H1073">
            <v>31</v>
          </cell>
          <cell r="I1073" t="str">
            <v>EQC</v>
          </cell>
          <cell r="J1073">
            <v>4368691.53900248</v>
          </cell>
          <cell r="K1073">
            <v>24</v>
          </cell>
          <cell r="L1073" t="str">
            <v>2000</v>
          </cell>
          <cell r="M1073" t="str">
            <v>Activ. de Ss. Empresariales</v>
          </cell>
          <cell r="N1073" t="str">
            <v>Producción Sect. Institucionales</v>
          </cell>
          <cell r="O1073" t="str">
            <v>Producción bruta</v>
          </cell>
          <cell r="P1073" t="str">
            <v>Sector Institucional no especificado</v>
          </cell>
          <cell r="Q1073" t="str">
            <v>9</v>
          </cell>
          <cell r="R1073" t="str">
            <v>Servicios Financieros y Empresariales</v>
          </cell>
        </row>
        <row r="1074">
          <cell r="A1074" t="str">
            <v>CEI_a01</v>
          </cell>
          <cell r="B1074" t="str">
            <v>S_NAB</v>
          </cell>
          <cell r="C1074">
            <v>9</v>
          </cell>
          <cell r="D1074">
            <v>12</v>
          </cell>
          <cell r="E1074">
            <v>11</v>
          </cell>
          <cell r="F1074" t="str">
            <v>Recursos</v>
          </cell>
          <cell r="G1074">
            <v>32</v>
          </cell>
          <cell r="H1074">
            <v>31</v>
          </cell>
          <cell r="I1074" t="str">
            <v>EQC</v>
          </cell>
          <cell r="J1074">
            <v>4708911.5171199804</v>
          </cell>
          <cell r="K1074">
            <v>24</v>
          </cell>
          <cell r="L1074" t="str">
            <v>2001</v>
          </cell>
          <cell r="M1074" t="str">
            <v>Activ. de Ss. Empresariales</v>
          </cell>
          <cell r="N1074" t="str">
            <v>Producción Sect. Institucionales</v>
          </cell>
          <cell r="O1074" t="str">
            <v>Producción bruta</v>
          </cell>
          <cell r="P1074" t="str">
            <v>Sector Institucional no especificado</v>
          </cell>
          <cell r="Q1074" t="str">
            <v>9</v>
          </cell>
          <cell r="R1074" t="str">
            <v>Servicios Financieros y Empresariales</v>
          </cell>
        </row>
        <row r="1075">
          <cell r="A1075" t="str">
            <v>CEI_a01</v>
          </cell>
          <cell r="B1075" t="str">
            <v>S_NAB</v>
          </cell>
          <cell r="C1075">
            <v>9</v>
          </cell>
          <cell r="D1075">
            <v>12</v>
          </cell>
          <cell r="E1075">
            <v>11</v>
          </cell>
          <cell r="F1075" t="str">
            <v>Recursos</v>
          </cell>
          <cell r="G1075">
            <v>32</v>
          </cell>
          <cell r="H1075">
            <v>31</v>
          </cell>
          <cell r="I1075" t="str">
            <v>EQC</v>
          </cell>
          <cell r="J1075">
            <v>2632028.3878264399</v>
          </cell>
          <cell r="K1075">
            <v>25</v>
          </cell>
          <cell r="L1075" t="str">
            <v>2000</v>
          </cell>
          <cell r="M1075" t="str">
            <v>Propiedad de vivienda</v>
          </cell>
          <cell r="N1075" t="str">
            <v>Producción Sect. Institucionales</v>
          </cell>
          <cell r="O1075" t="str">
            <v>Producción bruta</v>
          </cell>
          <cell r="P1075" t="str">
            <v>Sector Institucional no especificado</v>
          </cell>
          <cell r="Q1075" t="str">
            <v>10</v>
          </cell>
          <cell r="R1075" t="str">
            <v>Propiedad de Vivienda</v>
          </cell>
        </row>
        <row r="1076">
          <cell r="A1076" t="str">
            <v>CEI_a01</v>
          </cell>
          <cell r="B1076" t="str">
            <v>S_NAB</v>
          </cell>
          <cell r="C1076">
            <v>9</v>
          </cell>
          <cell r="D1076">
            <v>12</v>
          </cell>
          <cell r="E1076">
            <v>11</v>
          </cell>
          <cell r="F1076" t="str">
            <v>Recursos</v>
          </cell>
          <cell r="G1076">
            <v>32</v>
          </cell>
          <cell r="H1076">
            <v>31</v>
          </cell>
          <cell r="I1076" t="str">
            <v>EQC</v>
          </cell>
          <cell r="J1076">
            <v>2786087.2661492499</v>
          </cell>
          <cell r="K1076">
            <v>25</v>
          </cell>
          <cell r="L1076" t="str">
            <v>2001</v>
          </cell>
          <cell r="M1076" t="str">
            <v>Propiedad de vivienda</v>
          </cell>
          <cell r="N1076" t="str">
            <v>Producción Sect. Institucionales</v>
          </cell>
          <cell r="O1076" t="str">
            <v>Producción bruta</v>
          </cell>
          <cell r="P1076" t="str">
            <v>Sector Institucional no especificado</v>
          </cell>
          <cell r="Q1076" t="str">
            <v>10</v>
          </cell>
          <cell r="R1076" t="str">
            <v>Propiedad de Vivienda</v>
          </cell>
        </row>
        <row r="1077">
          <cell r="A1077" t="str">
            <v>CEI_a01</v>
          </cell>
          <cell r="B1077" t="str">
            <v>S_NAB</v>
          </cell>
          <cell r="C1077">
            <v>9</v>
          </cell>
          <cell r="D1077">
            <v>12</v>
          </cell>
          <cell r="E1077">
            <v>11</v>
          </cell>
          <cell r="F1077" t="str">
            <v>Recursos</v>
          </cell>
          <cell r="G1077">
            <v>32</v>
          </cell>
          <cell r="H1077">
            <v>31</v>
          </cell>
          <cell r="I1077" t="str">
            <v>EQC</v>
          </cell>
          <cell r="J1077">
            <v>3011231.53493312</v>
          </cell>
          <cell r="K1077">
            <v>26</v>
          </cell>
          <cell r="L1077" t="str">
            <v>2000</v>
          </cell>
          <cell r="M1077" t="str">
            <v>Administración pública</v>
          </cell>
          <cell r="N1077" t="str">
            <v>Producción Sect. Institucionales</v>
          </cell>
          <cell r="O1077" t="str">
            <v>Producción bruta</v>
          </cell>
          <cell r="P1077" t="str">
            <v>Sector Institucional no especificado</v>
          </cell>
          <cell r="Q1077" t="str">
            <v>12</v>
          </cell>
          <cell r="R1077" t="str">
            <v>Administración Pública</v>
          </cell>
        </row>
        <row r="1078">
          <cell r="A1078" t="str">
            <v>CEI_a01</v>
          </cell>
          <cell r="B1078" t="str">
            <v>S_NAB</v>
          </cell>
          <cell r="C1078">
            <v>9</v>
          </cell>
          <cell r="D1078">
            <v>12</v>
          </cell>
          <cell r="E1078">
            <v>11</v>
          </cell>
          <cell r="F1078" t="str">
            <v>Recursos</v>
          </cell>
          <cell r="G1078">
            <v>32</v>
          </cell>
          <cell r="H1078">
            <v>31</v>
          </cell>
          <cell r="I1078" t="str">
            <v>EQC</v>
          </cell>
          <cell r="J1078">
            <v>3208074.4106578901</v>
          </cell>
          <cell r="K1078">
            <v>26</v>
          </cell>
          <cell r="L1078" t="str">
            <v>2001</v>
          </cell>
          <cell r="M1078" t="str">
            <v>Administración pública</v>
          </cell>
          <cell r="N1078" t="str">
            <v>Producción Sect. Institucionales</v>
          </cell>
          <cell r="O1078" t="str">
            <v>Producción bruta</v>
          </cell>
          <cell r="P1078" t="str">
            <v>Sector Institucional no especificado</v>
          </cell>
          <cell r="Q1078" t="str">
            <v>12</v>
          </cell>
          <cell r="R1078" t="str">
            <v>Administración Pública</v>
          </cell>
        </row>
        <row r="1079">
          <cell r="A1079" t="str">
            <v>CEI_a01</v>
          </cell>
          <cell r="B1079" t="str">
            <v>S_NAB</v>
          </cell>
          <cell r="C1079">
            <v>9</v>
          </cell>
          <cell r="D1079">
            <v>12</v>
          </cell>
          <cell r="E1079">
            <v>11</v>
          </cell>
          <cell r="F1079" t="str">
            <v>Recursos</v>
          </cell>
          <cell r="G1079">
            <v>32</v>
          </cell>
          <cell r="H1079">
            <v>31</v>
          </cell>
          <cell r="I1079" t="str">
            <v>EQC</v>
          </cell>
          <cell r="J1079">
            <v>1447320</v>
          </cell>
          <cell r="K1079">
            <v>27</v>
          </cell>
          <cell r="L1079" t="str">
            <v>2000</v>
          </cell>
          <cell r="M1079" t="str">
            <v>Educación pública</v>
          </cell>
          <cell r="N1079" t="str">
            <v>Producción Sect. Institucionales</v>
          </cell>
          <cell r="O1079" t="str">
            <v>Producción bruta</v>
          </cell>
          <cell r="P1079" t="str">
            <v>Sector Institucional no especificado</v>
          </cell>
          <cell r="Q1079" t="str">
            <v>11</v>
          </cell>
          <cell r="R1079" t="str">
            <v>Servicios Sociales y Personales</v>
          </cell>
        </row>
        <row r="1080">
          <cell r="A1080" t="str">
            <v>CEI_a01</v>
          </cell>
          <cell r="B1080" t="str">
            <v>S_NAB</v>
          </cell>
          <cell r="C1080">
            <v>9</v>
          </cell>
          <cell r="D1080">
            <v>12</v>
          </cell>
          <cell r="E1080">
            <v>11</v>
          </cell>
          <cell r="F1080" t="str">
            <v>Recursos</v>
          </cell>
          <cell r="G1080">
            <v>32</v>
          </cell>
          <cell r="H1080">
            <v>31</v>
          </cell>
          <cell r="I1080" t="str">
            <v>EQC</v>
          </cell>
          <cell r="J1080">
            <v>1626788.338</v>
          </cell>
          <cell r="K1080">
            <v>27</v>
          </cell>
          <cell r="L1080" t="str">
            <v>2001</v>
          </cell>
          <cell r="M1080" t="str">
            <v>Educación pública</v>
          </cell>
          <cell r="N1080" t="str">
            <v>Producción Sect. Institucionales</v>
          </cell>
          <cell r="O1080" t="str">
            <v>Producción bruta</v>
          </cell>
          <cell r="P1080" t="str">
            <v>Sector Institucional no especificado</v>
          </cell>
          <cell r="Q1080" t="str">
            <v>11</v>
          </cell>
          <cell r="R1080" t="str">
            <v>Servicios Sociales y Personales</v>
          </cell>
        </row>
        <row r="1081">
          <cell r="A1081" t="str">
            <v>CEI_a01</v>
          </cell>
          <cell r="B1081" t="str">
            <v>S_NAB</v>
          </cell>
          <cell r="C1081">
            <v>9</v>
          </cell>
          <cell r="D1081">
            <v>12</v>
          </cell>
          <cell r="E1081">
            <v>11</v>
          </cell>
          <cell r="F1081" t="str">
            <v>Recursos</v>
          </cell>
          <cell r="G1081">
            <v>32</v>
          </cell>
          <cell r="H1081">
            <v>31</v>
          </cell>
          <cell r="I1081" t="str">
            <v>EQC</v>
          </cell>
          <cell r="J1081">
            <v>1021189.51710271</v>
          </cell>
          <cell r="K1081">
            <v>28</v>
          </cell>
          <cell r="L1081" t="str">
            <v>2000</v>
          </cell>
          <cell r="M1081" t="str">
            <v>Educación privada</v>
          </cell>
          <cell r="N1081" t="str">
            <v>Producción Sect. Institucionales</v>
          </cell>
          <cell r="O1081" t="str">
            <v>Producción bruta</v>
          </cell>
          <cell r="P1081" t="str">
            <v>Sector Institucional no especificado</v>
          </cell>
          <cell r="Q1081" t="str">
            <v>11</v>
          </cell>
          <cell r="R1081" t="str">
            <v>Servicios Sociales y Personales</v>
          </cell>
        </row>
        <row r="1082">
          <cell r="A1082" t="str">
            <v>CEI_a01</v>
          </cell>
          <cell r="B1082" t="str">
            <v>S_NAB</v>
          </cell>
          <cell r="C1082">
            <v>9</v>
          </cell>
          <cell r="D1082">
            <v>12</v>
          </cell>
          <cell r="E1082">
            <v>11</v>
          </cell>
          <cell r="F1082" t="str">
            <v>Recursos</v>
          </cell>
          <cell r="G1082">
            <v>32</v>
          </cell>
          <cell r="H1082">
            <v>31</v>
          </cell>
          <cell r="I1082" t="str">
            <v>EQC</v>
          </cell>
          <cell r="J1082">
            <v>1099104.7928283201</v>
          </cell>
          <cell r="K1082">
            <v>28</v>
          </cell>
          <cell r="L1082" t="str">
            <v>2001</v>
          </cell>
          <cell r="M1082" t="str">
            <v>Educación privada</v>
          </cell>
          <cell r="N1082" t="str">
            <v>Producción Sect. Institucionales</v>
          </cell>
          <cell r="O1082" t="str">
            <v>Producción bruta</v>
          </cell>
          <cell r="P1082" t="str">
            <v>Sector Institucional no especificado</v>
          </cell>
          <cell r="Q1082" t="str">
            <v>11</v>
          </cell>
          <cell r="R1082" t="str">
            <v>Servicios Sociales y Personales</v>
          </cell>
        </row>
        <row r="1083">
          <cell r="A1083" t="str">
            <v>CEI_a01</v>
          </cell>
          <cell r="B1083" t="str">
            <v>S_NAB</v>
          </cell>
          <cell r="C1083">
            <v>9</v>
          </cell>
          <cell r="D1083">
            <v>12</v>
          </cell>
          <cell r="E1083">
            <v>11</v>
          </cell>
          <cell r="F1083" t="str">
            <v>Recursos</v>
          </cell>
          <cell r="G1083">
            <v>32</v>
          </cell>
          <cell r="H1083">
            <v>31</v>
          </cell>
          <cell r="I1083" t="str">
            <v>EQC</v>
          </cell>
          <cell r="J1083">
            <v>1070359</v>
          </cell>
          <cell r="K1083">
            <v>29</v>
          </cell>
          <cell r="L1083" t="str">
            <v>2000</v>
          </cell>
          <cell r="M1083" t="str">
            <v>Salud pública</v>
          </cell>
          <cell r="N1083" t="str">
            <v>Producción Sect. Institucionales</v>
          </cell>
          <cell r="O1083" t="str">
            <v>Producción bruta</v>
          </cell>
          <cell r="P1083" t="str">
            <v>Sector Institucional no especificado</v>
          </cell>
          <cell r="Q1083" t="str">
            <v>11</v>
          </cell>
          <cell r="R1083" t="str">
            <v>Servicios Sociales y Personales</v>
          </cell>
        </row>
        <row r="1084">
          <cell r="A1084" t="str">
            <v>CEI_a01</v>
          </cell>
          <cell r="B1084" t="str">
            <v>S_NAB</v>
          </cell>
          <cell r="C1084">
            <v>9</v>
          </cell>
          <cell r="D1084">
            <v>12</v>
          </cell>
          <cell r="E1084">
            <v>11</v>
          </cell>
          <cell r="F1084" t="str">
            <v>Recursos</v>
          </cell>
          <cell r="G1084">
            <v>32</v>
          </cell>
          <cell r="H1084">
            <v>31</v>
          </cell>
          <cell r="I1084" t="str">
            <v>EQC</v>
          </cell>
          <cell r="J1084">
            <v>1203085</v>
          </cell>
          <cell r="K1084">
            <v>29</v>
          </cell>
          <cell r="L1084" t="str">
            <v>2001</v>
          </cell>
          <cell r="M1084" t="str">
            <v>Salud pública</v>
          </cell>
          <cell r="N1084" t="str">
            <v>Producción Sect. Institucionales</v>
          </cell>
          <cell r="O1084" t="str">
            <v>Producción bruta</v>
          </cell>
          <cell r="P1084" t="str">
            <v>Sector Institucional no especificado</v>
          </cell>
          <cell r="Q1084" t="str">
            <v>11</v>
          </cell>
          <cell r="R1084" t="str">
            <v>Servicios Sociales y Personales</v>
          </cell>
        </row>
        <row r="1085">
          <cell r="A1085" t="str">
            <v>CEI_a01</v>
          </cell>
          <cell r="B1085" t="str">
            <v>S_NAB</v>
          </cell>
          <cell r="C1085">
            <v>9</v>
          </cell>
          <cell r="D1085">
            <v>12</v>
          </cell>
          <cell r="E1085">
            <v>11</v>
          </cell>
          <cell r="F1085" t="str">
            <v>Recursos</v>
          </cell>
          <cell r="G1085">
            <v>32</v>
          </cell>
          <cell r="H1085">
            <v>31</v>
          </cell>
          <cell r="I1085" t="str">
            <v>EQC</v>
          </cell>
          <cell r="J1085">
            <v>1524584.29161994</v>
          </cell>
          <cell r="K1085">
            <v>30</v>
          </cell>
          <cell r="L1085" t="str">
            <v>2000</v>
          </cell>
          <cell r="M1085" t="str">
            <v>Salud privada</v>
          </cell>
          <cell r="N1085" t="str">
            <v>Producción Sect. Institucionales</v>
          </cell>
          <cell r="O1085" t="str">
            <v>Producción bruta</v>
          </cell>
          <cell r="P1085" t="str">
            <v>Sector Institucional no especificado</v>
          </cell>
          <cell r="Q1085" t="str">
            <v>11</v>
          </cell>
          <cell r="R1085" t="str">
            <v>Servicios Sociales y Personales</v>
          </cell>
        </row>
        <row r="1086">
          <cell r="A1086" t="str">
            <v>CEI_a01</v>
          </cell>
          <cell r="B1086" t="str">
            <v>S_NAB</v>
          </cell>
          <cell r="C1086">
            <v>9</v>
          </cell>
          <cell r="D1086">
            <v>12</v>
          </cell>
          <cell r="E1086">
            <v>11</v>
          </cell>
          <cell r="F1086" t="str">
            <v>Recursos</v>
          </cell>
          <cell r="G1086">
            <v>32</v>
          </cell>
          <cell r="H1086">
            <v>31</v>
          </cell>
          <cell r="I1086" t="str">
            <v>EQC</v>
          </cell>
          <cell r="J1086">
            <v>1630776.0881076399</v>
          </cell>
          <cell r="K1086">
            <v>30</v>
          </cell>
          <cell r="L1086" t="str">
            <v>2001</v>
          </cell>
          <cell r="M1086" t="str">
            <v>Salud privada</v>
          </cell>
          <cell r="N1086" t="str">
            <v>Producción Sect. Institucionales</v>
          </cell>
          <cell r="O1086" t="str">
            <v>Producción bruta</v>
          </cell>
          <cell r="P1086" t="str">
            <v>Sector Institucional no especificado</v>
          </cell>
          <cell r="Q1086" t="str">
            <v>11</v>
          </cell>
          <cell r="R1086" t="str">
            <v>Servicios Sociales y Personales</v>
          </cell>
        </row>
        <row r="1087">
          <cell r="A1087" t="str">
            <v>CEI_a01</v>
          </cell>
          <cell r="B1087" t="str">
            <v>S_NAB</v>
          </cell>
          <cell r="C1087">
            <v>9</v>
          </cell>
          <cell r="D1087">
            <v>12</v>
          </cell>
          <cell r="E1087">
            <v>11</v>
          </cell>
          <cell r="F1087" t="str">
            <v>Recursos</v>
          </cell>
          <cell r="G1087">
            <v>32</v>
          </cell>
          <cell r="H1087">
            <v>31</v>
          </cell>
          <cell r="I1087" t="str">
            <v>EQC</v>
          </cell>
          <cell r="J1087">
            <v>1485843.9510951999</v>
          </cell>
          <cell r="K1087">
            <v>31</v>
          </cell>
          <cell r="L1087" t="str">
            <v>2000</v>
          </cell>
          <cell r="M1087" t="str">
            <v>Esparcimiento y Ss. Diversos</v>
          </cell>
          <cell r="N1087" t="str">
            <v>Producción Sect. Institucionales</v>
          </cell>
          <cell r="O1087" t="str">
            <v>Producción bruta</v>
          </cell>
          <cell r="P1087" t="str">
            <v>Sector Institucional no especificado</v>
          </cell>
          <cell r="Q1087" t="str">
            <v>11</v>
          </cell>
          <cell r="R1087" t="str">
            <v>Servicios Sociales y Personales</v>
          </cell>
        </row>
        <row r="1088">
          <cell r="A1088" t="str">
            <v>CEI_a01</v>
          </cell>
          <cell r="B1088" t="str">
            <v>S_NAB</v>
          </cell>
          <cell r="C1088">
            <v>9</v>
          </cell>
          <cell r="D1088">
            <v>12</v>
          </cell>
          <cell r="E1088">
            <v>11</v>
          </cell>
          <cell r="F1088" t="str">
            <v>Recursos</v>
          </cell>
          <cell r="G1088">
            <v>32</v>
          </cell>
          <cell r="H1088">
            <v>31</v>
          </cell>
          <cell r="I1088" t="str">
            <v>EQC</v>
          </cell>
          <cell r="J1088">
            <v>1610032.0548827599</v>
          </cell>
          <cell r="K1088">
            <v>31</v>
          </cell>
          <cell r="L1088" t="str">
            <v>2001</v>
          </cell>
          <cell r="M1088" t="str">
            <v>Esparcimiento y Ss. Diversos</v>
          </cell>
          <cell r="N1088" t="str">
            <v>Producción Sect. Institucionales</v>
          </cell>
          <cell r="O1088" t="str">
            <v>Producción bruta</v>
          </cell>
          <cell r="P1088" t="str">
            <v>Sector Institucional no especificado</v>
          </cell>
          <cell r="Q1088" t="str">
            <v>11</v>
          </cell>
          <cell r="R1088" t="str">
            <v>Servicios Sociales y Personales</v>
          </cell>
        </row>
        <row r="1089">
          <cell r="A1089" t="str">
            <v>CEI_a01</v>
          </cell>
          <cell r="B1089" t="str">
            <v>S_NAB</v>
          </cell>
          <cell r="C1089">
            <v>9</v>
          </cell>
          <cell r="D1089">
            <v>12</v>
          </cell>
          <cell r="E1089">
            <v>21</v>
          </cell>
          <cell r="F1089" t="str">
            <v>Empleos</v>
          </cell>
          <cell r="G1089">
            <v>6111</v>
          </cell>
          <cell r="H1089">
            <v>31</v>
          </cell>
          <cell r="I1089" t="str">
            <v>EQC</v>
          </cell>
          <cell r="J1089">
            <v>1373834.74867986</v>
          </cell>
          <cell r="K1089">
            <v>1</v>
          </cell>
          <cell r="L1089" t="str">
            <v>2000</v>
          </cell>
          <cell r="M1089" t="str">
            <v>Agropecuario Silvícola</v>
          </cell>
          <cell r="N1089" t="str">
            <v>Producción Sect. Institucionales</v>
          </cell>
          <cell r="O1089" t="str">
            <v>Consumo intermedio</v>
          </cell>
          <cell r="P1089" t="str">
            <v>Sector Institucional no especificado</v>
          </cell>
          <cell r="Q1089" t="str">
            <v>1</v>
          </cell>
          <cell r="R1089" t="str">
            <v>Agropecuario Silvícola</v>
          </cell>
        </row>
        <row r="1090">
          <cell r="A1090" t="str">
            <v>CEI_a01</v>
          </cell>
          <cell r="B1090" t="str">
            <v>S_NAB</v>
          </cell>
          <cell r="C1090">
            <v>9</v>
          </cell>
          <cell r="D1090">
            <v>12</v>
          </cell>
          <cell r="E1090">
            <v>21</v>
          </cell>
          <cell r="F1090" t="str">
            <v>Empleos</v>
          </cell>
          <cell r="G1090">
            <v>6111</v>
          </cell>
          <cell r="H1090">
            <v>31</v>
          </cell>
          <cell r="I1090" t="str">
            <v>EQC</v>
          </cell>
          <cell r="J1090">
            <v>1549572.3885488999</v>
          </cell>
          <cell r="K1090">
            <v>1</v>
          </cell>
          <cell r="L1090" t="str">
            <v>2001</v>
          </cell>
          <cell r="M1090" t="str">
            <v>Agropecuario Silvícola</v>
          </cell>
          <cell r="N1090" t="str">
            <v>Producción Sect. Institucionales</v>
          </cell>
          <cell r="O1090" t="str">
            <v>Consumo intermedio</v>
          </cell>
          <cell r="P1090" t="str">
            <v>Sector Institucional no especificado</v>
          </cell>
          <cell r="Q1090" t="str">
            <v>1</v>
          </cell>
          <cell r="R1090" t="str">
            <v>Agropecuario Silvícola</v>
          </cell>
        </row>
        <row r="1091">
          <cell r="A1091" t="str">
            <v>CEI_a01</v>
          </cell>
          <cell r="B1091" t="str">
            <v>S_NAB</v>
          </cell>
          <cell r="C1091">
            <v>9</v>
          </cell>
          <cell r="D1091">
            <v>12</v>
          </cell>
          <cell r="E1091">
            <v>21</v>
          </cell>
          <cell r="F1091" t="str">
            <v>Empleos</v>
          </cell>
          <cell r="G1091">
            <v>6111</v>
          </cell>
          <cell r="H1091">
            <v>31</v>
          </cell>
          <cell r="I1091" t="str">
            <v>EQC</v>
          </cell>
          <cell r="J1091">
            <v>547618.650579829</v>
          </cell>
          <cell r="K1091">
            <v>2</v>
          </cell>
          <cell r="L1091" t="str">
            <v>2000</v>
          </cell>
          <cell r="M1091" t="str">
            <v>Pesca Extractiva</v>
          </cell>
          <cell r="N1091" t="str">
            <v>Producción Sect. Institucionales</v>
          </cell>
          <cell r="O1091" t="str">
            <v>Consumo intermedio</v>
          </cell>
          <cell r="P1091" t="str">
            <v>Sector Institucional no especificado</v>
          </cell>
          <cell r="Q1091" t="str">
            <v>2</v>
          </cell>
          <cell r="R1091" t="str">
            <v>Pesca Extractiva</v>
          </cell>
        </row>
        <row r="1092">
          <cell r="A1092" t="str">
            <v>CEI_a01</v>
          </cell>
          <cell r="B1092" t="str">
            <v>S_NAB</v>
          </cell>
          <cell r="C1092">
            <v>9</v>
          </cell>
          <cell r="D1092">
            <v>12</v>
          </cell>
          <cell r="E1092">
            <v>21</v>
          </cell>
          <cell r="F1092" t="str">
            <v>Empleos</v>
          </cell>
          <cell r="G1092">
            <v>6111</v>
          </cell>
          <cell r="H1092">
            <v>31</v>
          </cell>
          <cell r="I1092" t="str">
            <v>EQC</v>
          </cell>
          <cell r="J1092">
            <v>613712.17458141304</v>
          </cell>
          <cell r="K1092">
            <v>2</v>
          </cell>
          <cell r="L1092" t="str">
            <v>2001</v>
          </cell>
          <cell r="M1092" t="str">
            <v>Pesca Extractiva</v>
          </cell>
          <cell r="N1092" t="str">
            <v>Producción Sect. Institucionales</v>
          </cell>
          <cell r="O1092" t="str">
            <v>Consumo intermedio</v>
          </cell>
          <cell r="P1092" t="str">
            <v>Sector Institucional no especificado</v>
          </cell>
          <cell r="Q1092" t="str">
            <v>2</v>
          </cell>
          <cell r="R1092" t="str">
            <v>Pesca Extractiva</v>
          </cell>
        </row>
        <row r="1093">
          <cell r="A1093" t="str">
            <v>CEI_a01</v>
          </cell>
          <cell r="B1093" t="str">
            <v>S_NAB</v>
          </cell>
          <cell r="C1093">
            <v>9</v>
          </cell>
          <cell r="D1093">
            <v>12</v>
          </cell>
          <cell r="E1093">
            <v>21</v>
          </cell>
          <cell r="F1093" t="str">
            <v>Empleos</v>
          </cell>
          <cell r="G1093">
            <v>6111</v>
          </cell>
          <cell r="H1093">
            <v>31</v>
          </cell>
          <cell r="I1093" t="str">
            <v>EQC</v>
          </cell>
          <cell r="J1093">
            <v>76456.604315875506</v>
          </cell>
          <cell r="K1093">
            <v>3</v>
          </cell>
          <cell r="L1093" t="str">
            <v>2000</v>
          </cell>
          <cell r="M1093" t="str">
            <v>Extracción de Petróleo</v>
          </cell>
          <cell r="N1093" t="str">
            <v>Producción Sect. Institucionales</v>
          </cell>
          <cell r="O1093" t="str">
            <v>Consumo intermedio</v>
          </cell>
          <cell r="P1093" t="str">
            <v>Sector Institucional no especificado</v>
          </cell>
          <cell r="Q1093" t="str">
            <v>3</v>
          </cell>
          <cell r="R1093" t="str">
            <v>Minería</v>
          </cell>
        </row>
        <row r="1094">
          <cell r="A1094" t="str">
            <v>CEI_a01</v>
          </cell>
          <cell r="B1094" t="str">
            <v>S_NAB</v>
          </cell>
          <cell r="C1094">
            <v>9</v>
          </cell>
          <cell r="D1094">
            <v>12</v>
          </cell>
          <cell r="E1094">
            <v>21</v>
          </cell>
          <cell r="F1094" t="str">
            <v>Empleos</v>
          </cell>
          <cell r="G1094">
            <v>6111</v>
          </cell>
          <cell r="H1094">
            <v>31</v>
          </cell>
          <cell r="I1094" t="str">
            <v>EQC</v>
          </cell>
          <cell r="J1094">
            <v>83873.800454486307</v>
          </cell>
          <cell r="K1094">
            <v>3</v>
          </cell>
          <cell r="L1094" t="str">
            <v>2001</v>
          </cell>
          <cell r="M1094" t="str">
            <v>Extracción de Petróleo</v>
          </cell>
          <cell r="N1094" t="str">
            <v>Producción Sect. Institucionales</v>
          </cell>
          <cell r="O1094" t="str">
            <v>Consumo intermedio</v>
          </cell>
          <cell r="P1094" t="str">
            <v>Sector Institucional no especificado</v>
          </cell>
          <cell r="Q1094" t="str">
            <v>3</v>
          </cell>
          <cell r="R1094" t="str">
            <v>Minería</v>
          </cell>
        </row>
        <row r="1095">
          <cell r="A1095" t="str">
            <v>CEI_a01</v>
          </cell>
          <cell r="B1095" t="str">
            <v>S_NAB</v>
          </cell>
          <cell r="C1095">
            <v>9</v>
          </cell>
          <cell r="D1095">
            <v>12</v>
          </cell>
          <cell r="E1095">
            <v>21</v>
          </cell>
          <cell r="F1095" t="str">
            <v>Empleos</v>
          </cell>
          <cell r="G1095">
            <v>6111</v>
          </cell>
          <cell r="H1095">
            <v>31</v>
          </cell>
          <cell r="I1095" t="str">
            <v>EQC</v>
          </cell>
          <cell r="J1095">
            <v>2404588.4648519298</v>
          </cell>
          <cell r="K1095">
            <v>4</v>
          </cell>
          <cell r="L1095" t="str">
            <v>2000</v>
          </cell>
          <cell r="M1095" t="str">
            <v>Minería del Cobre</v>
          </cell>
          <cell r="N1095" t="str">
            <v>Producción Sect. Institucionales</v>
          </cell>
          <cell r="O1095" t="str">
            <v>Consumo intermedio</v>
          </cell>
          <cell r="P1095" t="str">
            <v>Sector Institucional no especificado</v>
          </cell>
          <cell r="Q1095" t="str">
            <v>3</v>
          </cell>
          <cell r="R1095" t="str">
            <v>Minería</v>
          </cell>
        </row>
        <row r="1096">
          <cell r="A1096" t="str">
            <v>CEI_a01</v>
          </cell>
          <cell r="B1096" t="str">
            <v>S_NAB</v>
          </cell>
          <cell r="C1096">
            <v>9</v>
          </cell>
          <cell r="D1096">
            <v>12</v>
          </cell>
          <cell r="E1096">
            <v>21</v>
          </cell>
          <cell r="F1096" t="str">
            <v>Empleos</v>
          </cell>
          <cell r="G1096">
            <v>6111</v>
          </cell>
          <cell r="H1096">
            <v>31</v>
          </cell>
          <cell r="I1096" t="str">
            <v>EQC</v>
          </cell>
          <cell r="J1096">
            <v>2640892.2546334001</v>
          </cell>
          <cell r="K1096">
            <v>4</v>
          </cell>
          <cell r="L1096" t="str">
            <v>2001</v>
          </cell>
          <cell r="M1096" t="str">
            <v>Minería del Cobre</v>
          </cell>
          <cell r="N1096" t="str">
            <v>Producción Sect. Institucionales</v>
          </cell>
          <cell r="O1096" t="str">
            <v>Consumo intermedio</v>
          </cell>
          <cell r="P1096" t="str">
            <v>Sector Institucional no especificado</v>
          </cell>
          <cell r="Q1096" t="str">
            <v>3</v>
          </cell>
          <cell r="R1096" t="str">
            <v>Minería</v>
          </cell>
        </row>
        <row r="1097">
          <cell r="A1097" t="str">
            <v>CEI_a01</v>
          </cell>
          <cell r="B1097" t="str">
            <v>S_NAB</v>
          </cell>
          <cell r="C1097">
            <v>9</v>
          </cell>
          <cell r="D1097">
            <v>12</v>
          </cell>
          <cell r="E1097">
            <v>21</v>
          </cell>
          <cell r="F1097" t="str">
            <v>Empleos</v>
          </cell>
          <cell r="G1097">
            <v>6111</v>
          </cell>
          <cell r="H1097">
            <v>31</v>
          </cell>
          <cell r="I1097" t="str">
            <v>EQC</v>
          </cell>
          <cell r="J1097">
            <v>442834.03894703102</v>
          </cell>
          <cell r="K1097">
            <v>5</v>
          </cell>
          <cell r="L1097" t="str">
            <v>2000</v>
          </cell>
          <cell r="M1097" t="str">
            <v>Resto Minería</v>
          </cell>
          <cell r="N1097" t="str">
            <v>Producción Sect. Institucionales</v>
          </cell>
          <cell r="O1097" t="str">
            <v>Consumo intermedio</v>
          </cell>
          <cell r="P1097" t="str">
            <v>Sector Institucional no especificado</v>
          </cell>
          <cell r="Q1097" t="str">
            <v>3</v>
          </cell>
          <cell r="R1097" t="str">
            <v>Minería</v>
          </cell>
        </row>
        <row r="1098">
          <cell r="A1098" t="str">
            <v>CEI_a01</v>
          </cell>
          <cell r="B1098" t="str">
            <v>S_NAB</v>
          </cell>
          <cell r="C1098">
            <v>9</v>
          </cell>
          <cell r="D1098">
            <v>12</v>
          </cell>
          <cell r="E1098">
            <v>21</v>
          </cell>
          <cell r="F1098" t="str">
            <v>Empleos</v>
          </cell>
          <cell r="G1098">
            <v>6111</v>
          </cell>
          <cell r="H1098">
            <v>31</v>
          </cell>
          <cell r="I1098" t="str">
            <v>EQC</v>
          </cell>
          <cell r="J1098">
            <v>539219.37790096796</v>
          </cell>
          <cell r="K1098">
            <v>5</v>
          </cell>
          <cell r="L1098" t="str">
            <v>2001</v>
          </cell>
          <cell r="M1098" t="str">
            <v>Resto Minería</v>
          </cell>
          <cell r="N1098" t="str">
            <v>Producción Sect. Institucionales</v>
          </cell>
          <cell r="O1098" t="str">
            <v>Consumo intermedio</v>
          </cell>
          <cell r="P1098" t="str">
            <v>Sector Institucional no especificado</v>
          </cell>
          <cell r="Q1098" t="str">
            <v>3</v>
          </cell>
          <cell r="R1098" t="str">
            <v>Minería</v>
          </cell>
        </row>
        <row r="1099">
          <cell r="A1099" t="str">
            <v>CEI_a01</v>
          </cell>
          <cell r="B1099" t="str">
            <v>S_NAB</v>
          </cell>
          <cell r="C1099">
            <v>9</v>
          </cell>
          <cell r="D1099">
            <v>12</v>
          </cell>
          <cell r="E1099">
            <v>21</v>
          </cell>
          <cell r="F1099" t="str">
            <v>Empleos</v>
          </cell>
          <cell r="G1099">
            <v>6111</v>
          </cell>
          <cell r="H1099">
            <v>31</v>
          </cell>
          <cell r="I1099" t="str">
            <v>EQC</v>
          </cell>
          <cell r="J1099">
            <v>3191833.97462817</v>
          </cell>
          <cell r="K1099">
            <v>6</v>
          </cell>
          <cell r="L1099" t="str">
            <v>2000</v>
          </cell>
          <cell r="M1099" t="str">
            <v>Industria Alimenticia</v>
          </cell>
          <cell r="N1099" t="str">
            <v>Producción Sect. Institucionales</v>
          </cell>
          <cell r="O1099" t="str">
            <v>Consumo intermedio</v>
          </cell>
          <cell r="P1099" t="str">
            <v>Sector Institucional no especificado</v>
          </cell>
          <cell r="Q1099" t="str">
            <v>4</v>
          </cell>
          <cell r="R1099" t="str">
            <v>Industria Manufacturera</v>
          </cell>
        </row>
        <row r="1100">
          <cell r="A1100" t="str">
            <v>CEI_a01</v>
          </cell>
          <cell r="B1100" t="str">
            <v>S_NAB</v>
          </cell>
          <cell r="C1100">
            <v>9</v>
          </cell>
          <cell r="D1100">
            <v>12</v>
          </cell>
          <cell r="E1100">
            <v>21</v>
          </cell>
          <cell r="F1100" t="str">
            <v>Empleos</v>
          </cell>
          <cell r="G1100">
            <v>6111</v>
          </cell>
          <cell r="H1100">
            <v>31</v>
          </cell>
          <cell r="I1100" t="str">
            <v>EQC</v>
          </cell>
          <cell r="J1100">
            <v>3513227.3548755902</v>
          </cell>
          <cell r="K1100">
            <v>6</v>
          </cell>
          <cell r="L1100" t="str">
            <v>2001</v>
          </cell>
          <cell r="M1100" t="str">
            <v>Industria Alimenticia</v>
          </cell>
          <cell r="N1100" t="str">
            <v>Producción Sect. Institucionales</v>
          </cell>
          <cell r="O1100" t="str">
            <v>Consumo intermedio</v>
          </cell>
          <cell r="P1100" t="str">
            <v>Sector Institucional no especificado</v>
          </cell>
          <cell r="Q1100" t="str">
            <v>4</v>
          </cell>
          <cell r="R1100" t="str">
            <v>Industria Manufacturera</v>
          </cell>
        </row>
        <row r="1101">
          <cell r="A1101" t="str">
            <v>CEI_a01</v>
          </cell>
          <cell r="B1101" t="str">
            <v>S_NAB</v>
          </cell>
          <cell r="C1101">
            <v>9</v>
          </cell>
          <cell r="D1101">
            <v>12</v>
          </cell>
          <cell r="E1101">
            <v>21</v>
          </cell>
          <cell r="F1101" t="str">
            <v>Empleos</v>
          </cell>
          <cell r="G1101">
            <v>6111</v>
          </cell>
          <cell r="H1101">
            <v>31</v>
          </cell>
          <cell r="I1101" t="str">
            <v>EQC</v>
          </cell>
          <cell r="J1101">
            <v>733987.81718752498</v>
          </cell>
          <cell r="K1101">
            <v>7</v>
          </cell>
          <cell r="L1101" t="str">
            <v>2000</v>
          </cell>
          <cell r="M1101" t="str">
            <v>Bebidas y Licores</v>
          </cell>
          <cell r="N1101" t="str">
            <v>Producción Sect. Institucionales</v>
          </cell>
          <cell r="O1101" t="str">
            <v>Consumo intermedio</v>
          </cell>
          <cell r="P1101" t="str">
            <v>Sector Institucional no especificado</v>
          </cell>
          <cell r="Q1101" t="str">
            <v>4</v>
          </cell>
          <cell r="R1101" t="str">
            <v>Industria Manufacturera</v>
          </cell>
        </row>
        <row r="1102">
          <cell r="A1102" t="str">
            <v>CEI_a01</v>
          </cell>
          <cell r="B1102" t="str">
            <v>S_NAB</v>
          </cell>
          <cell r="C1102">
            <v>9</v>
          </cell>
          <cell r="D1102">
            <v>12</v>
          </cell>
          <cell r="E1102">
            <v>21</v>
          </cell>
          <cell r="F1102" t="str">
            <v>Empleos</v>
          </cell>
          <cell r="G1102">
            <v>6111</v>
          </cell>
          <cell r="H1102">
            <v>31</v>
          </cell>
          <cell r="I1102" t="str">
            <v>EQC</v>
          </cell>
          <cell r="J1102">
            <v>652214.16960570996</v>
          </cell>
          <cell r="K1102">
            <v>7</v>
          </cell>
          <cell r="L1102" t="str">
            <v>2001</v>
          </cell>
          <cell r="M1102" t="str">
            <v>Bebidas y Licores</v>
          </cell>
          <cell r="N1102" t="str">
            <v>Producción Sect. Institucionales</v>
          </cell>
          <cell r="O1102" t="str">
            <v>Consumo intermedio</v>
          </cell>
          <cell r="P1102" t="str">
            <v>Sector Institucional no especificado</v>
          </cell>
          <cell r="Q1102" t="str">
            <v>4</v>
          </cell>
          <cell r="R1102" t="str">
            <v>Industria Manufacturera</v>
          </cell>
        </row>
        <row r="1103">
          <cell r="A1103" t="str">
            <v>CEI_a01</v>
          </cell>
          <cell r="B1103" t="str">
            <v>S_NAB</v>
          </cell>
          <cell r="C1103">
            <v>9</v>
          </cell>
          <cell r="D1103">
            <v>12</v>
          </cell>
          <cell r="E1103">
            <v>21</v>
          </cell>
          <cell r="F1103" t="str">
            <v>Empleos</v>
          </cell>
          <cell r="G1103">
            <v>6111</v>
          </cell>
          <cell r="H1103">
            <v>31</v>
          </cell>
          <cell r="I1103" t="str">
            <v>EQC</v>
          </cell>
          <cell r="J1103">
            <v>82495.374681921603</v>
          </cell>
          <cell r="K1103">
            <v>8</v>
          </cell>
          <cell r="L1103" t="str">
            <v>2000</v>
          </cell>
          <cell r="M1103" t="str">
            <v>Industria del Tabaco</v>
          </cell>
          <cell r="N1103" t="str">
            <v>Producción Sect. Institucionales</v>
          </cell>
          <cell r="O1103" t="str">
            <v>Consumo intermedio</v>
          </cell>
          <cell r="P1103" t="str">
            <v>Sector Institucional no especificado</v>
          </cell>
          <cell r="Q1103" t="str">
            <v>4</v>
          </cell>
          <cell r="R1103" t="str">
            <v>Industria Manufacturera</v>
          </cell>
        </row>
        <row r="1104">
          <cell r="A1104" t="str">
            <v>CEI_a01</v>
          </cell>
          <cell r="B1104" t="str">
            <v>S_NAB</v>
          </cell>
          <cell r="C1104">
            <v>9</v>
          </cell>
          <cell r="D1104">
            <v>12</v>
          </cell>
          <cell r="E1104">
            <v>21</v>
          </cell>
          <cell r="F1104" t="str">
            <v>Empleos</v>
          </cell>
          <cell r="G1104">
            <v>6111</v>
          </cell>
          <cell r="H1104">
            <v>31</v>
          </cell>
          <cell r="I1104" t="str">
            <v>EQC</v>
          </cell>
          <cell r="J1104">
            <v>81765.188841753203</v>
          </cell>
          <cell r="K1104">
            <v>8</v>
          </cell>
          <cell r="L1104" t="str">
            <v>2001</v>
          </cell>
          <cell r="M1104" t="str">
            <v>Industria del Tabaco</v>
          </cell>
          <cell r="N1104" t="str">
            <v>Producción Sect. Institucionales</v>
          </cell>
          <cell r="O1104" t="str">
            <v>Consumo intermedio</v>
          </cell>
          <cell r="P1104" t="str">
            <v>Sector Institucional no especificado</v>
          </cell>
          <cell r="Q1104" t="str">
            <v>4</v>
          </cell>
          <cell r="R1104" t="str">
            <v>Industria Manufacturera</v>
          </cell>
        </row>
        <row r="1105">
          <cell r="A1105" t="str">
            <v>CEI_a01</v>
          </cell>
          <cell r="B1105" t="str">
            <v>S_NAB</v>
          </cell>
          <cell r="C1105">
            <v>9</v>
          </cell>
          <cell r="D1105">
            <v>12</v>
          </cell>
          <cell r="E1105">
            <v>21</v>
          </cell>
          <cell r="F1105" t="str">
            <v>Empleos</v>
          </cell>
          <cell r="G1105">
            <v>6111</v>
          </cell>
          <cell r="H1105">
            <v>31</v>
          </cell>
          <cell r="I1105" t="str">
            <v>EQC</v>
          </cell>
          <cell r="J1105">
            <v>590815.25261638605</v>
          </cell>
          <cell r="K1105">
            <v>9</v>
          </cell>
          <cell r="L1105" t="str">
            <v>2000</v>
          </cell>
          <cell r="M1105" t="str">
            <v>Textil, Cuero y Calzado</v>
          </cell>
          <cell r="N1105" t="str">
            <v>Producción Sect. Institucionales</v>
          </cell>
          <cell r="O1105" t="str">
            <v>Consumo intermedio</v>
          </cell>
          <cell r="P1105" t="str">
            <v>Sector Institucional no especificado</v>
          </cell>
          <cell r="Q1105" t="str">
            <v>4</v>
          </cell>
          <cell r="R1105" t="str">
            <v>Industria Manufacturera</v>
          </cell>
        </row>
        <row r="1106">
          <cell r="A1106" t="str">
            <v>CEI_a01</v>
          </cell>
          <cell r="B1106" t="str">
            <v>S_NAB</v>
          </cell>
          <cell r="C1106">
            <v>9</v>
          </cell>
          <cell r="D1106">
            <v>12</v>
          </cell>
          <cell r="E1106">
            <v>21</v>
          </cell>
          <cell r="F1106" t="str">
            <v>Empleos</v>
          </cell>
          <cell r="G1106">
            <v>6111</v>
          </cell>
          <cell r="H1106">
            <v>31</v>
          </cell>
          <cell r="I1106" t="str">
            <v>EQC</v>
          </cell>
          <cell r="J1106">
            <v>540081.97994787199</v>
          </cell>
          <cell r="K1106">
            <v>9</v>
          </cell>
          <cell r="L1106" t="str">
            <v>2001</v>
          </cell>
          <cell r="M1106" t="str">
            <v>Textil, Cuero y Calzado</v>
          </cell>
          <cell r="N1106" t="str">
            <v>Producción Sect. Institucionales</v>
          </cell>
          <cell r="O1106" t="str">
            <v>Consumo intermedio</v>
          </cell>
          <cell r="P1106" t="str">
            <v>Sector Institucional no especificado</v>
          </cell>
          <cell r="Q1106" t="str">
            <v>4</v>
          </cell>
          <cell r="R1106" t="str">
            <v>Industria Manufacturera</v>
          </cell>
        </row>
        <row r="1107">
          <cell r="A1107" t="str">
            <v>CEI_a01</v>
          </cell>
          <cell r="B1107" t="str">
            <v>S_NAB</v>
          </cell>
          <cell r="C1107">
            <v>9</v>
          </cell>
          <cell r="D1107">
            <v>12</v>
          </cell>
          <cell r="E1107">
            <v>21</v>
          </cell>
          <cell r="F1107" t="str">
            <v>Empleos</v>
          </cell>
          <cell r="G1107">
            <v>6111</v>
          </cell>
          <cell r="H1107">
            <v>31</v>
          </cell>
          <cell r="I1107" t="str">
            <v>EQC</v>
          </cell>
          <cell r="J1107">
            <v>1753495.7040590099</v>
          </cell>
          <cell r="K1107">
            <v>10</v>
          </cell>
          <cell r="L1107" t="str">
            <v>2000</v>
          </cell>
          <cell r="M1107" t="str">
            <v>Madera, Papel, Imprentas y Muebles</v>
          </cell>
          <cell r="N1107" t="str">
            <v>Producción Sect. Institucionales</v>
          </cell>
          <cell r="O1107" t="str">
            <v>Consumo intermedio</v>
          </cell>
          <cell r="P1107" t="str">
            <v>Sector Institucional no especificado</v>
          </cell>
          <cell r="Q1107" t="str">
            <v>4</v>
          </cell>
          <cell r="R1107" t="str">
            <v>Industria Manufacturera</v>
          </cell>
        </row>
        <row r="1108">
          <cell r="A1108" t="str">
            <v>CEI_a01</v>
          </cell>
          <cell r="B1108" t="str">
            <v>S_NAB</v>
          </cell>
          <cell r="C1108">
            <v>9</v>
          </cell>
          <cell r="D1108">
            <v>12</v>
          </cell>
          <cell r="E1108">
            <v>21</v>
          </cell>
          <cell r="F1108" t="str">
            <v>Empleos</v>
          </cell>
          <cell r="G1108">
            <v>6111</v>
          </cell>
          <cell r="H1108">
            <v>31</v>
          </cell>
          <cell r="I1108" t="str">
            <v>EQC</v>
          </cell>
          <cell r="J1108">
            <v>1891195.9687894201</v>
          </cell>
          <cell r="K1108">
            <v>10</v>
          </cell>
          <cell r="L1108" t="str">
            <v>2001</v>
          </cell>
          <cell r="M1108" t="str">
            <v>Madera, Papel, Imprentas y Muebles</v>
          </cell>
          <cell r="N1108" t="str">
            <v>Producción Sect. Institucionales</v>
          </cell>
          <cell r="O1108" t="str">
            <v>Consumo intermedio</v>
          </cell>
          <cell r="P1108" t="str">
            <v>Sector Institucional no especificado</v>
          </cell>
          <cell r="Q1108" t="str">
            <v>4</v>
          </cell>
          <cell r="R1108" t="str">
            <v>Industria Manufacturera</v>
          </cell>
        </row>
        <row r="1109">
          <cell r="A1109" t="str">
            <v>CEI_a01</v>
          </cell>
          <cell r="B1109" t="str">
            <v>S_NAB</v>
          </cell>
          <cell r="C1109">
            <v>9</v>
          </cell>
          <cell r="D1109">
            <v>12</v>
          </cell>
          <cell r="E1109">
            <v>21</v>
          </cell>
          <cell r="F1109" t="str">
            <v>Empleos</v>
          </cell>
          <cell r="G1109">
            <v>6111</v>
          </cell>
          <cell r="H1109">
            <v>31</v>
          </cell>
          <cell r="I1109" t="str">
            <v>EQC</v>
          </cell>
          <cell r="J1109">
            <v>1304497.43810804</v>
          </cell>
          <cell r="K1109">
            <v>11</v>
          </cell>
          <cell r="L1109" t="str">
            <v>2000</v>
          </cell>
          <cell r="M1109" t="str">
            <v>Elaboración de combustible</v>
          </cell>
          <cell r="N1109" t="str">
            <v>Producción Sect. Institucionales</v>
          </cell>
          <cell r="O1109" t="str">
            <v>Consumo intermedio</v>
          </cell>
          <cell r="P1109" t="str">
            <v>Sector Institucional no especificado</v>
          </cell>
          <cell r="Q1109" t="str">
            <v>4</v>
          </cell>
          <cell r="R1109" t="str">
            <v>Industria Manufacturera</v>
          </cell>
        </row>
        <row r="1110">
          <cell r="A1110" t="str">
            <v>CEI_a01</v>
          </cell>
          <cell r="B1110" t="str">
            <v>S_NAB</v>
          </cell>
          <cell r="C1110">
            <v>9</v>
          </cell>
          <cell r="D1110">
            <v>12</v>
          </cell>
          <cell r="E1110">
            <v>21</v>
          </cell>
          <cell r="F1110" t="str">
            <v>Empleos</v>
          </cell>
          <cell r="G1110">
            <v>6111</v>
          </cell>
          <cell r="H1110">
            <v>31</v>
          </cell>
          <cell r="I1110" t="str">
            <v>EQC</v>
          </cell>
          <cell r="J1110">
            <v>1359775.0116654299</v>
          </cell>
          <cell r="K1110">
            <v>11</v>
          </cell>
          <cell r="L1110" t="str">
            <v>2001</v>
          </cell>
          <cell r="M1110" t="str">
            <v>Elaboración de combustible</v>
          </cell>
          <cell r="N1110" t="str">
            <v>Producción Sect. Institucionales</v>
          </cell>
          <cell r="O1110" t="str">
            <v>Consumo intermedio</v>
          </cell>
          <cell r="P1110" t="str">
            <v>Sector Institucional no especificado</v>
          </cell>
          <cell r="Q1110" t="str">
            <v>4</v>
          </cell>
          <cell r="R1110" t="str">
            <v>Industria Manufacturera</v>
          </cell>
        </row>
        <row r="1111">
          <cell r="A1111" t="str">
            <v>CEI_a01</v>
          </cell>
          <cell r="B1111" t="str">
            <v>S_NAB</v>
          </cell>
          <cell r="C1111">
            <v>9</v>
          </cell>
          <cell r="D1111">
            <v>12</v>
          </cell>
          <cell r="E1111">
            <v>21</v>
          </cell>
          <cell r="F1111" t="str">
            <v>Empleos</v>
          </cell>
          <cell r="G1111">
            <v>6111</v>
          </cell>
          <cell r="H1111">
            <v>31</v>
          </cell>
          <cell r="I1111" t="str">
            <v>EQC</v>
          </cell>
          <cell r="J1111">
            <v>1321848.1584377</v>
          </cell>
          <cell r="K1111">
            <v>12</v>
          </cell>
          <cell r="L1111" t="str">
            <v>2000</v>
          </cell>
          <cell r="M1111" t="str">
            <v>Químicos, Caucho y Plástico</v>
          </cell>
          <cell r="N1111" t="str">
            <v>Producción Sect. Institucionales</v>
          </cell>
          <cell r="O1111" t="str">
            <v>Consumo intermedio</v>
          </cell>
          <cell r="P1111" t="str">
            <v>Sector Institucional no especificado</v>
          </cell>
          <cell r="Q1111" t="str">
            <v>4</v>
          </cell>
          <cell r="R1111" t="str">
            <v>Industria Manufacturera</v>
          </cell>
        </row>
        <row r="1112">
          <cell r="A1112" t="str">
            <v>CEI_a01</v>
          </cell>
          <cell r="B1112" t="str">
            <v>S_NAB</v>
          </cell>
          <cell r="C1112">
            <v>9</v>
          </cell>
          <cell r="D1112">
            <v>12</v>
          </cell>
          <cell r="E1112">
            <v>21</v>
          </cell>
          <cell r="F1112" t="str">
            <v>Empleos</v>
          </cell>
          <cell r="G1112">
            <v>6111</v>
          </cell>
          <cell r="H1112">
            <v>31</v>
          </cell>
          <cell r="I1112" t="str">
            <v>EQC</v>
          </cell>
          <cell r="J1112">
            <v>1449608.85790994</v>
          </cell>
          <cell r="K1112">
            <v>12</v>
          </cell>
          <cell r="L1112" t="str">
            <v>2001</v>
          </cell>
          <cell r="M1112" t="str">
            <v>Químicos, Caucho y Plástico</v>
          </cell>
          <cell r="N1112" t="str">
            <v>Producción Sect. Institucionales</v>
          </cell>
          <cell r="O1112" t="str">
            <v>Consumo intermedio</v>
          </cell>
          <cell r="P1112" t="str">
            <v>Sector Institucional no especificado</v>
          </cell>
          <cell r="Q1112" t="str">
            <v>4</v>
          </cell>
          <cell r="R1112" t="str">
            <v>Industria Manufacturera</v>
          </cell>
        </row>
        <row r="1113">
          <cell r="A1113" t="str">
            <v>CEI_a01</v>
          </cell>
          <cell r="B1113" t="str">
            <v>S_NAB</v>
          </cell>
          <cell r="C1113">
            <v>9</v>
          </cell>
          <cell r="D1113">
            <v>12</v>
          </cell>
          <cell r="E1113">
            <v>21</v>
          </cell>
          <cell r="F1113" t="str">
            <v>Empleos</v>
          </cell>
          <cell r="G1113">
            <v>6111</v>
          </cell>
          <cell r="H1113">
            <v>31</v>
          </cell>
          <cell r="I1113" t="str">
            <v>EQC</v>
          </cell>
          <cell r="J1113">
            <v>486520.59385619202</v>
          </cell>
          <cell r="K1113">
            <v>13</v>
          </cell>
          <cell r="L1113" t="str">
            <v>2000</v>
          </cell>
          <cell r="M1113" t="str">
            <v>Vidrio y Otros Minerales</v>
          </cell>
          <cell r="N1113" t="str">
            <v>Producción Sect. Institucionales</v>
          </cell>
          <cell r="O1113" t="str">
            <v>Consumo intermedio</v>
          </cell>
          <cell r="P1113" t="str">
            <v>Sector Institucional no especificado</v>
          </cell>
          <cell r="Q1113" t="str">
            <v>4</v>
          </cell>
          <cell r="R1113" t="str">
            <v>Industria Manufacturera</v>
          </cell>
        </row>
        <row r="1114">
          <cell r="A1114" t="str">
            <v>CEI_a01</v>
          </cell>
          <cell r="B1114" t="str">
            <v>S_NAB</v>
          </cell>
          <cell r="C1114">
            <v>9</v>
          </cell>
          <cell r="D1114">
            <v>12</v>
          </cell>
          <cell r="E1114">
            <v>21</v>
          </cell>
          <cell r="F1114" t="str">
            <v>Empleos</v>
          </cell>
          <cell r="G1114">
            <v>6111</v>
          </cell>
          <cell r="H1114">
            <v>31</v>
          </cell>
          <cell r="I1114" t="str">
            <v>EQC</v>
          </cell>
          <cell r="J1114">
            <v>538088.38053661503</v>
          </cell>
          <cell r="K1114">
            <v>13</v>
          </cell>
          <cell r="L1114" t="str">
            <v>2001</v>
          </cell>
          <cell r="M1114" t="str">
            <v>Vidrio y Otros Minerales</v>
          </cell>
          <cell r="N1114" t="str">
            <v>Producción Sect. Institucionales</v>
          </cell>
          <cell r="O1114" t="str">
            <v>Consumo intermedio</v>
          </cell>
          <cell r="P1114" t="str">
            <v>Sector Institucional no especificado</v>
          </cell>
          <cell r="Q1114" t="str">
            <v>4</v>
          </cell>
          <cell r="R1114" t="str">
            <v>Industria Manufacturera</v>
          </cell>
        </row>
        <row r="1115">
          <cell r="A1115" t="str">
            <v>CEI_a01</v>
          </cell>
          <cell r="B1115" t="str">
            <v>S_NAB</v>
          </cell>
          <cell r="C1115">
            <v>9</v>
          </cell>
          <cell r="D1115">
            <v>12</v>
          </cell>
          <cell r="E1115">
            <v>21</v>
          </cell>
          <cell r="F1115" t="str">
            <v>Empleos</v>
          </cell>
          <cell r="G1115">
            <v>6111</v>
          </cell>
          <cell r="H1115">
            <v>31</v>
          </cell>
          <cell r="I1115" t="str">
            <v>EQC</v>
          </cell>
          <cell r="J1115">
            <v>1334047.4287447</v>
          </cell>
          <cell r="K1115">
            <v>14</v>
          </cell>
          <cell r="L1115" t="str">
            <v>2000</v>
          </cell>
          <cell r="M1115" t="str">
            <v>Otras Manufactureras</v>
          </cell>
          <cell r="N1115" t="str">
            <v>Producción Sect. Institucionales</v>
          </cell>
          <cell r="O1115" t="str">
            <v>Consumo intermedio</v>
          </cell>
          <cell r="P1115" t="str">
            <v>Sector Institucional no especificado</v>
          </cell>
          <cell r="Q1115" t="str">
            <v>4</v>
          </cell>
          <cell r="R1115" t="str">
            <v>Industria Manufacturera</v>
          </cell>
        </row>
        <row r="1116">
          <cell r="A1116" t="str">
            <v>CEI_a01</v>
          </cell>
          <cell r="B1116" t="str">
            <v>S_NAB</v>
          </cell>
          <cell r="C1116">
            <v>9</v>
          </cell>
          <cell r="D1116">
            <v>12</v>
          </cell>
          <cell r="E1116">
            <v>21</v>
          </cell>
          <cell r="F1116" t="str">
            <v>Empleos</v>
          </cell>
          <cell r="G1116">
            <v>6111</v>
          </cell>
          <cell r="H1116">
            <v>31</v>
          </cell>
          <cell r="I1116" t="str">
            <v>EQC</v>
          </cell>
          <cell r="J1116">
            <v>1446011.4906270599</v>
          </cell>
          <cell r="K1116">
            <v>14</v>
          </cell>
          <cell r="L1116" t="str">
            <v>2001</v>
          </cell>
          <cell r="M1116" t="str">
            <v>Otras Manufactureras</v>
          </cell>
          <cell r="N1116" t="str">
            <v>Producción Sect. Institucionales</v>
          </cell>
          <cell r="O1116" t="str">
            <v>Consumo intermedio</v>
          </cell>
          <cell r="P1116" t="str">
            <v>Sector Institucional no especificado</v>
          </cell>
          <cell r="Q1116" t="str">
            <v>4</v>
          </cell>
          <cell r="R1116" t="str">
            <v>Industria Manufacturera</v>
          </cell>
        </row>
        <row r="1117">
          <cell r="A1117" t="str">
            <v>CEI_a01</v>
          </cell>
          <cell r="B1117" t="str">
            <v>S_NAB</v>
          </cell>
          <cell r="C1117">
            <v>9</v>
          </cell>
          <cell r="D1117">
            <v>12</v>
          </cell>
          <cell r="E1117">
            <v>21</v>
          </cell>
          <cell r="F1117" t="str">
            <v>Empleos</v>
          </cell>
          <cell r="G1117">
            <v>6111</v>
          </cell>
          <cell r="H1117">
            <v>31</v>
          </cell>
          <cell r="I1117" t="str">
            <v>EQC</v>
          </cell>
          <cell r="J1117">
            <v>1225390.1842417801</v>
          </cell>
          <cell r="K1117">
            <v>15</v>
          </cell>
          <cell r="L1117" t="str">
            <v>2000</v>
          </cell>
          <cell r="M1117" t="str">
            <v>Electricidad, Gas y Agua</v>
          </cell>
          <cell r="N1117" t="str">
            <v>Producción Sect. Institucionales</v>
          </cell>
          <cell r="O1117" t="str">
            <v>Consumo intermedio</v>
          </cell>
          <cell r="P1117" t="str">
            <v>Sector Institucional no especificado</v>
          </cell>
          <cell r="Q1117" t="str">
            <v>5</v>
          </cell>
          <cell r="R1117" t="str">
            <v>Electricidad, Gas y Agua</v>
          </cell>
        </row>
        <row r="1118">
          <cell r="A1118" t="str">
            <v>CEI_a01</v>
          </cell>
          <cell r="B1118" t="str">
            <v>S_NAB</v>
          </cell>
          <cell r="C1118">
            <v>9</v>
          </cell>
          <cell r="D1118">
            <v>12</v>
          </cell>
          <cell r="E1118">
            <v>21</v>
          </cell>
          <cell r="F1118" t="str">
            <v>Empleos</v>
          </cell>
          <cell r="G1118">
            <v>6111</v>
          </cell>
          <cell r="H1118">
            <v>31</v>
          </cell>
          <cell r="I1118" t="str">
            <v>EQC</v>
          </cell>
          <cell r="J1118">
            <v>1417394.5454479</v>
          </cell>
          <cell r="K1118">
            <v>15</v>
          </cell>
          <cell r="L1118" t="str">
            <v>2001</v>
          </cell>
          <cell r="M1118" t="str">
            <v>Electricidad, Gas y Agua</v>
          </cell>
          <cell r="N1118" t="str">
            <v>Producción Sect. Institucionales</v>
          </cell>
          <cell r="O1118" t="str">
            <v>Consumo intermedio</v>
          </cell>
          <cell r="P1118" t="str">
            <v>Sector Institucional no especificado</v>
          </cell>
          <cell r="Q1118" t="str">
            <v>5</v>
          </cell>
          <cell r="R1118" t="str">
            <v>Electricidad, Gas y Agua</v>
          </cell>
        </row>
        <row r="1119">
          <cell r="A1119" t="str">
            <v>CEI_a01</v>
          </cell>
          <cell r="B1119" t="str">
            <v>S_NAB</v>
          </cell>
          <cell r="C1119">
            <v>9</v>
          </cell>
          <cell r="D1119">
            <v>12</v>
          </cell>
          <cell r="E1119">
            <v>21</v>
          </cell>
          <cell r="F1119" t="str">
            <v>Empleos</v>
          </cell>
          <cell r="G1119">
            <v>6111</v>
          </cell>
          <cell r="H1119">
            <v>31</v>
          </cell>
          <cell r="I1119" t="str">
            <v>EQC</v>
          </cell>
          <cell r="J1119">
            <v>2621088.8352681799</v>
          </cell>
          <cell r="K1119">
            <v>16</v>
          </cell>
          <cell r="L1119" t="str">
            <v>2000</v>
          </cell>
          <cell r="M1119" t="str">
            <v>Construcción</v>
          </cell>
          <cell r="N1119" t="str">
            <v>Producción Sect. Institucionales</v>
          </cell>
          <cell r="O1119" t="str">
            <v>Consumo intermedio</v>
          </cell>
          <cell r="P1119" t="str">
            <v>Sector Institucional no especificado</v>
          </cell>
          <cell r="Q1119" t="str">
            <v>6</v>
          </cell>
          <cell r="R1119" t="str">
            <v>Construcción</v>
          </cell>
        </row>
        <row r="1120">
          <cell r="A1120" t="str">
            <v>CEI_a01</v>
          </cell>
          <cell r="B1120" t="str">
            <v>S_NAB</v>
          </cell>
          <cell r="C1120">
            <v>9</v>
          </cell>
          <cell r="D1120">
            <v>12</v>
          </cell>
          <cell r="E1120">
            <v>21</v>
          </cell>
          <cell r="F1120" t="str">
            <v>Empleos</v>
          </cell>
          <cell r="G1120">
            <v>6111</v>
          </cell>
          <cell r="H1120">
            <v>31</v>
          </cell>
          <cell r="I1120" t="str">
            <v>EQC</v>
          </cell>
          <cell r="J1120">
            <v>2961598.07238077</v>
          </cell>
          <cell r="K1120">
            <v>16</v>
          </cell>
          <cell r="L1120" t="str">
            <v>2001</v>
          </cell>
          <cell r="M1120" t="str">
            <v>Construcción</v>
          </cell>
          <cell r="N1120" t="str">
            <v>Producción Sect. Institucionales</v>
          </cell>
          <cell r="O1120" t="str">
            <v>Consumo intermedio</v>
          </cell>
          <cell r="P1120" t="str">
            <v>Sector Institucional no especificado</v>
          </cell>
          <cell r="Q1120" t="str">
            <v>6</v>
          </cell>
          <cell r="R1120" t="str">
            <v>Construcción</v>
          </cell>
        </row>
        <row r="1121">
          <cell r="A1121" t="str">
            <v>CEI_a01</v>
          </cell>
          <cell r="B1121" t="str">
            <v>S_NAB</v>
          </cell>
          <cell r="C1121">
            <v>9</v>
          </cell>
          <cell r="D1121">
            <v>12</v>
          </cell>
          <cell r="E1121">
            <v>21</v>
          </cell>
          <cell r="F1121" t="str">
            <v>Empleos</v>
          </cell>
          <cell r="G1121">
            <v>6111</v>
          </cell>
          <cell r="H1121">
            <v>31</v>
          </cell>
          <cell r="I1121" t="str">
            <v>EQC</v>
          </cell>
          <cell r="J1121">
            <v>3578854.58451998</v>
          </cell>
          <cell r="K1121">
            <v>17</v>
          </cell>
          <cell r="L1121" t="str">
            <v>2000</v>
          </cell>
          <cell r="M1121" t="str">
            <v>Comercio</v>
          </cell>
          <cell r="N1121" t="str">
            <v>Producción Sect. Institucionales</v>
          </cell>
          <cell r="O1121" t="str">
            <v>Consumo intermedio</v>
          </cell>
          <cell r="P1121" t="str">
            <v>Sector Institucional no especificado</v>
          </cell>
          <cell r="Q1121" t="str">
            <v>7</v>
          </cell>
          <cell r="R1121" t="str">
            <v>Comercio, Hoteles y Restaurantes</v>
          </cell>
        </row>
        <row r="1122">
          <cell r="A1122" t="str">
            <v>CEI_a01</v>
          </cell>
          <cell r="B1122" t="str">
            <v>S_NAB</v>
          </cell>
          <cell r="C1122">
            <v>9</v>
          </cell>
          <cell r="D1122">
            <v>12</v>
          </cell>
          <cell r="E1122">
            <v>21</v>
          </cell>
          <cell r="F1122" t="str">
            <v>Empleos</v>
          </cell>
          <cell r="G1122">
            <v>6111</v>
          </cell>
          <cell r="H1122">
            <v>31</v>
          </cell>
          <cell r="I1122" t="str">
            <v>EQC</v>
          </cell>
          <cell r="J1122">
            <v>3871146.5070276</v>
          </cell>
          <cell r="K1122">
            <v>17</v>
          </cell>
          <cell r="L1122" t="str">
            <v>2001</v>
          </cell>
          <cell r="M1122" t="str">
            <v>Comercio</v>
          </cell>
          <cell r="N1122" t="str">
            <v>Producción Sect. Institucionales</v>
          </cell>
          <cell r="O1122" t="str">
            <v>Consumo intermedio</v>
          </cell>
          <cell r="P1122" t="str">
            <v>Sector Institucional no especificado</v>
          </cell>
          <cell r="Q1122" t="str">
            <v>7</v>
          </cell>
          <cell r="R1122" t="str">
            <v>Comercio, Hoteles y Restaurantes</v>
          </cell>
        </row>
        <row r="1123">
          <cell r="A1123" t="str">
            <v>CEI_a01</v>
          </cell>
          <cell r="B1123" t="str">
            <v>S_NAB</v>
          </cell>
          <cell r="C1123">
            <v>9</v>
          </cell>
          <cell r="D1123">
            <v>12</v>
          </cell>
          <cell r="E1123">
            <v>21</v>
          </cell>
          <cell r="F1123" t="str">
            <v>Empleos</v>
          </cell>
          <cell r="G1123">
            <v>6111</v>
          </cell>
          <cell r="H1123">
            <v>31</v>
          </cell>
          <cell r="I1123" t="str">
            <v>EQC</v>
          </cell>
          <cell r="J1123">
            <v>779686.75638217002</v>
          </cell>
          <cell r="K1123">
            <v>18</v>
          </cell>
          <cell r="L1123" t="str">
            <v>2000</v>
          </cell>
          <cell r="M1123" t="str">
            <v>Hoteles y Restaurantes</v>
          </cell>
          <cell r="N1123" t="str">
            <v>Producción Sect. Institucionales</v>
          </cell>
          <cell r="O1123" t="str">
            <v>Consumo intermedio</v>
          </cell>
          <cell r="P1123" t="str">
            <v>Sector Institucional no especificado</v>
          </cell>
          <cell r="Q1123" t="str">
            <v>7</v>
          </cell>
          <cell r="R1123" t="str">
            <v>Comercio, Hoteles y Restaurantes</v>
          </cell>
        </row>
        <row r="1124">
          <cell r="A1124" t="str">
            <v>CEI_a01</v>
          </cell>
          <cell r="B1124" t="str">
            <v>S_NAB</v>
          </cell>
          <cell r="C1124">
            <v>9</v>
          </cell>
          <cell r="D1124">
            <v>12</v>
          </cell>
          <cell r="E1124">
            <v>21</v>
          </cell>
          <cell r="F1124" t="str">
            <v>Empleos</v>
          </cell>
          <cell r="G1124">
            <v>6111</v>
          </cell>
          <cell r="H1124">
            <v>31</v>
          </cell>
          <cell r="I1124" t="str">
            <v>EQC</v>
          </cell>
          <cell r="J1124">
            <v>845386.78079736303</v>
          </cell>
          <cell r="K1124">
            <v>18</v>
          </cell>
          <cell r="L1124" t="str">
            <v>2001</v>
          </cell>
          <cell r="M1124" t="str">
            <v>Hoteles y Restaurantes</v>
          </cell>
          <cell r="N1124" t="str">
            <v>Producción Sect. Institucionales</v>
          </cell>
          <cell r="O1124" t="str">
            <v>Consumo intermedio</v>
          </cell>
          <cell r="P1124" t="str">
            <v>Sector Institucional no especificado</v>
          </cell>
          <cell r="Q1124" t="str">
            <v>7</v>
          </cell>
          <cell r="R1124" t="str">
            <v>Comercio, Hoteles y Restaurantes</v>
          </cell>
        </row>
        <row r="1125">
          <cell r="A1125" t="str">
            <v>CEI_a01</v>
          </cell>
          <cell r="B1125" t="str">
            <v>S_NAB</v>
          </cell>
          <cell r="C1125">
            <v>9</v>
          </cell>
          <cell r="D1125">
            <v>12</v>
          </cell>
          <cell r="E1125">
            <v>21</v>
          </cell>
          <cell r="F1125" t="str">
            <v>Empleos</v>
          </cell>
          <cell r="G1125">
            <v>6111</v>
          </cell>
          <cell r="H1125">
            <v>31</v>
          </cell>
          <cell r="I1125" t="str">
            <v>EQC</v>
          </cell>
          <cell r="J1125">
            <v>3458198.8902246598</v>
          </cell>
          <cell r="K1125">
            <v>19</v>
          </cell>
          <cell r="L1125" t="str">
            <v>2000</v>
          </cell>
          <cell r="M1125" t="str">
            <v>Transportes</v>
          </cell>
          <cell r="N1125" t="str">
            <v>Producción Sect. Institucionales</v>
          </cell>
          <cell r="O1125" t="str">
            <v>Consumo intermedio</v>
          </cell>
          <cell r="P1125" t="str">
            <v>Sector Institucional no especificado</v>
          </cell>
          <cell r="Q1125" t="str">
            <v>8</v>
          </cell>
          <cell r="R1125" t="str">
            <v>Transporte y Comunicaciones</v>
          </cell>
        </row>
        <row r="1126">
          <cell r="A1126" t="str">
            <v>CEI_a01</v>
          </cell>
          <cell r="B1126" t="str">
            <v>S_NAB</v>
          </cell>
          <cell r="C1126">
            <v>9</v>
          </cell>
          <cell r="D1126">
            <v>12</v>
          </cell>
          <cell r="E1126">
            <v>21</v>
          </cell>
          <cell r="F1126" t="str">
            <v>Empleos</v>
          </cell>
          <cell r="G1126">
            <v>6111</v>
          </cell>
          <cell r="H1126">
            <v>31</v>
          </cell>
          <cell r="I1126" t="str">
            <v>EQC</v>
          </cell>
          <cell r="J1126">
            <v>3777464.17039748</v>
          </cell>
          <cell r="K1126">
            <v>19</v>
          </cell>
          <cell r="L1126" t="str">
            <v>2001</v>
          </cell>
          <cell r="M1126" t="str">
            <v>Transportes</v>
          </cell>
          <cell r="N1126" t="str">
            <v>Producción Sect. Institucionales</v>
          </cell>
          <cell r="O1126" t="str">
            <v>Consumo intermedio</v>
          </cell>
          <cell r="P1126" t="str">
            <v>Sector Institucional no especificado</v>
          </cell>
          <cell r="Q1126" t="str">
            <v>8</v>
          </cell>
          <cell r="R1126" t="str">
            <v>Transporte y Comunicaciones</v>
          </cell>
        </row>
        <row r="1127">
          <cell r="A1127" t="str">
            <v>CEI_a01</v>
          </cell>
          <cell r="B1127" t="str">
            <v>S_NAB</v>
          </cell>
          <cell r="C1127">
            <v>9</v>
          </cell>
          <cell r="D1127">
            <v>12</v>
          </cell>
          <cell r="E1127">
            <v>21</v>
          </cell>
          <cell r="F1127" t="str">
            <v>Empleos</v>
          </cell>
          <cell r="G1127">
            <v>6111</v>
          </cell>
          <cell r="H1127">
            <v>31</v>
          </cell>
          <cell r="I1127" t="str">
            <v>EQC</v>
          </cell>
          <cell r="J1127">
            <v>846805.76502376702</v>
          </cell>
          <cell r="K1127">
            <v>20</v>
          </cell>
          <cell r="L1127" t="str">
            <v>2000</v>
          </cell>
          <cell r="M1127" t="str">
            <v>Comunicaciones</v>
          </cell>
          <cell r="N1127" t="str">
            <v>Producción Sect. Institucionales</v>
          </cell>
          <cell r="O1127" t="str">
            <v>Consumo intermedio</v>
          </cell>
          <cell r="P1127" t="str">
            <v>Sector Institucional no especificado</v>
          </cell>
          <cell r="Q1127" t="str">
            <v>8</v>
          </cell>
          <cell r="R1127" t="str">
            <v>Transporte y Comunicaciones</v>
          </cell>
        </row>
        <row r="1128">
          <cell r="A1128" t="str">
            <v>CEI_a01</v>
          </cell>
          <cell r="B1128" t="str">
            <v>S_NAB</v>
          </cell>
          <cell r="C1128">
            <v>9</v>
          </cell>
          <cell r="D1128">
            <v>12</v>
          </cell>
          <cell r="E1128">
            <v>21</v>
          </cell>
          <cell r="F1128" t="str">
            <v>Empleos</v>
          </cell>
          <cell r="G1128">
            <v>6111</v>
          </cell>
          <cell r="H1128">
            <v>31</v>
          </cell>
          <cell r="I1128" t="str">
            <v>EQC</v>
          </cell>
          <cell r="J1128">
            <v>1032526.64948481</v>
          </cell>
          <cell r="K1128">
            <v>20</v>
          </cell>
          <cell r="L1128" t="str">
            <v>2001</v>
          </cell>
          <cell r="M1128" t="str">
            <v>Comunicaciones</v>
          </cell>
          <cell r="N1128" t="str">
            <v>Producción Sect. Institucionales</v>
          </cell>
          <cell r="O1128" t="str">
            <v>Consumo intermedio</v>
          </cell>
          <cell r="P1128" t="str">
            <v>Sector Institucional no especificado</v>
          </cell>
          <cell r="Q1128" t="str">
            <v>8</v>
          </cell>
          <cell r="R1128" t="str">
            <v>Transporte y Comunicaciones</v>
          </cell>
        </row>
        <row r="1129">
          <cell r="A1129" t="str">
            <v>CEI_a01</v>
          </cell>
          <cell r="B1129" t="str">
            <v>S_NAB</v>
          </cell>
          <cell r="C1129">
            <v>9</v>
          </cell>
          <cell r="D1129">
            <v>12</v>
          </cell>
          <cell r="E1129">
            <v>21</v>
          </cell>
          <cell r="F1129" t="str">
            <v>Empleos</v>
          </cell>
          <cell r="G1129">
            <v>6111</v>
          </cell>
          <cell r="H1129">
            <v>31</v>
          </cell>
          <cell r="I1129" t="str">
            <v>EQC</v>
          </cell>
          <cell r="J1129">
            <v>690509.71235143195</v>
          </cell>
          <cell r="K1129">
            <v>21</v>
          </cell>
          <cell r="L1129" t="str">
            <v>2000</v>
          </cell>
          <cell r="M1129" t="str">
            <v>Intermediación financiera</v>
          </cell>
          <cell r="N1129" t="str">
            <v>Producción Sect. Institucionales</v>
          </cell>
          <cell r="O1129" t="str">
            <v>Consumo intermedio</v>
          </cell>
          <cell r="P1129" t="str">
            <v>Sector Institucional no especificado</v>
          </cell>
          <cell r="Q1129" t="str">
            <v>9</v>
          </cell>
          <cell r="R1129" t="str">
            <v>Servicios Financieros y Empresariales</v>
          </cell>
        </row>
        <row r="1130">
          <cell r="A1130" t="str">
            <v>CEI_a01</v>
          </cell>
          <cell r="B1130" t="str">
            <v>S_NAB</v>
          </cell>
          <cell r="C1130">
            <v>9</v>
          </cell>
          <cell r="D1130">
            <v>12</v>
          </cell>
          <cell r="E1130">
            <v>21</v>
          </cell>
          <cell r="F1130" t="str">
            <v>Empleos</v>
          </cell>
          <cell r="G1130">
            <v>6111</v>
          </cell>
          <cell r="H1130">
            <v>31</v>
          </cell>
          <cell r="I1130" t="str">
            <v>EQC</v>
          </cell>
          <cell r="J1130">
            <v>807946.71749061299</v>
          </cell>
          <cell r="K1130">
            <v>21</v>
          </cell>
          <cell r="L1130" t="str">
            <v>2001</v>
          </cell>
          <cell r="M1130" t="str">
            <v>Intermediación financiera</v>
          </cell>
          <cell r="N1130" t="str">
            <v>Producción Sect. Institucionales</v>
          </cell>
          <cell r="O1130" t="str">
            <v>Consumo intermedio</v>
          </cell>
          <cell r="P1130" t="str">
            <v>Sector Institucional no especificado</v>
          </cell>
          <cell r="Q1130" t="str">
            <v>9</v>
          </cell>
          <cell r="R1130" t="str">
            <v>Servicios Financieros y Empresariales</v>
          </cell>
        </row>
        <row r="1131">
          <cell r="A1131" t="str">
            <v>CEI_a01</v>
          </cell>
          <cell r="B1131" t="str">
            <v>S_NAB</v>
          </cell>
          <cell r="C1131">
            <v>9</v>
          </cell>
          <cell r="D1131">
            <v>12</v>
          </cell>
          <cell r="E1131">
            <v>21</v>
          </cell>
          <cell r="F1131" t="str">
            <v>Empleos</v>
          </cell>
          <cell r="G1131">
            <v>6111</v>
          </cell>
          <cell r="H1131">
            <v>31</v>
          </cell>
          <cell r="I1131" t="str">
            <v>EQC</v>
          </cell>
          <cell r="J1131">
            <v>416530.00780698902</v>
          </cell>
          <cell r="K1131">
            <v>22</v>
          </cell>
          <cell r="L1131" t="str">
            <v>2000</v>
          </cell>
          <cell r="M1131" t="str">
            <v>Compañías de seguros</v>
          </cell>
          <cell r="N1131" t="str">
            <v>Producción Sect. Institucionales</v>
          </cell>
          <cell r="O1131" t="str">
            <v>Consumo intermedio</v>
          </cell>
          <cell r="P1131" t="str">
            <v>Sector Institucional no especificado</v>
          </cell>
          <cell r="Q1131" t="str">
            <v>9</v>
          </cell>
          <cell r="R1131" t="str">
            <v>Servicios Financieros y Empresariales</v>
          </cell>
        </row>
        <row r="1132">
          <cell r="A1132" t="str">
            <v>CEI_a01</v>
          </cell>
          <cell r="B1132" t="str">
            <v>S_NAB</v>
          </cell>
          <cell r="C1132">
            <v>9</v>
          </cell>
          <cell r="D1132">
            <v>12</v>
          </cell>
          <cell r="E1132">
            <v>21</v>
          </cell>
          <cell r="F1132" t="str">
            <v>Empleos</v>
          </cell>
          <cell r="G1132">
            <v>6111</v>
          </cell>
          <cell r="H1132">
            <v>31</v>
          </cell>
          <cell r="I1132" t="str">
            <v>EQC</v>
          </cell>
          <cell r="J1132">
            <v>482480.02775560902</v>
          </cell>
          <cell r="K1132">
            <v>22</v>
          </cell>
          <cell r="L1132" t="str">
            <v>2001</v>
          </cell>
          <cell r="M1132" t="str">
            <v>Compañías de seguros</v>
          </cell>
          <cell r="N1132" t="str">
            <v>Producción Sect. Institucionales</v>
          </cell>
          <cell r="O1132" t="str">
            <v>Consumo intermedio</v>
          </cell>
          <cell r="P1132" t="str">
            <v>Sector Institucional no especificado</v>
          </cell>
          <cell r="Q1132" t="str">
            <v>9</v>
          </cell>
          <cell r="R1132" t="str">
            <v>Servicios Financieros y Empresariales</v>
          </cell>
        </row>
        <row r="1133">
          <cell r="A1133" t="str">
            <v>CEI_a01</v>
          </cell>
          <cell r="B1133" t="str">
            <v>S_NAB</v>
          </cell>
          <cell r="C1133">
            <v>9</v>
          </cell>
          <cell r="D1133">
            <v>12</v>
          </cell>
          <cell r="E1133">
            <v>21</v>
          </cell>
          <cell r="F1133" t="str">
            <v>Empleos</v>
          </cell>
          <cell r="G1133">
            <v>6111</v>
          </cell>
          <cell r="H1133">
            <v>31</v>
          </cell>
          <cell r="I1133" t="str">
            <v>EQC</v>
          </cell>
          <cell r="J1133">
            <v>197097.83299998799</v>
          </cell>
          <cell r="K1133">
            <v>23</v>
          </cell>
          <cell r="L1133" t="str">
            <v>2000</v>
          </cell>
          <cell r="M1133" t="str">
            <v>Actividades inmobiliarias</v>
          </cell>
          <cell r="N1133" t="str">
            <v>Producción Sect. Institucionales</v>
          </cell>
          <cell r="O1133" t="str">
            <v>Consumo intermedio</v>
          </cell>
          <cell r="P1133" t="str">
            <v>Sector Institucional no especificado</v>
          </cell>
          <cell r="Q1133" t="str">
            <v>9</v>
          </cell>
          <cell r="R1133" t="str">
            <v>Servicios Financieros y Empresariales</v>
          </cell>
        </row>
        <row r="1134">
          <cell r="A1134" t="str">
            <v>CEI_a01</v>
          </cell>
          <cell r="B1134" t="str">
            <v>S_NAB</v>
          </cell>
          <cell r="C1134">
            <v>9</v>
          </cell>
          <cell r="D1134">
            <v>12</v>
          </cell>
          <cell r="E1134">
            <v>21</v>
          </cell>
          <cell r="F1134" t="str">
            <v>Empleos</v>
          </cell>
          <cell r="G1134">
            <v>6111</v>
          </cell>
          <cell r="H1134">
            <v>31</v>
          </cell>
          <cell r="I1134" t="str">
            <v>EQC</v>
          </cell>
          <cell r="J1134">
            <v>224083.163670676</v>
          </cell>
          <cell r="K1134">
            <v>23</v>
          </cell>
          <cell r="L1134" t="str">
            <v>2001</v>
          </cell>
          <cell r="M1134" t="str">
            <v>Actividades inmobiliarias</v>
          </cell>
          <cell r="N1134" t="str">
            <v>Producción Sect. Institucionales</v>
          </cell>
          <cell r="O1134" t="str">
            <v>Consumo intermedio</v>
          </cell>
          <cell r="P1134" t="str">
            <v>Sector Institucional no especificado</v>
          </cell>
          <cell r="Q1134" t="str">
            <v>9</v>
          </cell>
          <cell r="R1134" t="str">
            <v>Servicios Financieros y Empresariales</v>
          </cell>
        </row>
        <row r="1135">
          <cell r="A1135" t="str">
            <v>CEI_a01</v>
          </cell>
          <cell r="B1135" t="str">
            <v>S_NAB</v>
          </cell>
          <cell r="C1135">
            <v>9</v>
          </cell>
          <cell r="D1135">
            <v>12</v>
          </cell>
          <cell r="E1135">
            <v>21</v>
          </cell>
          <cell r="F1135" t="str">
            <v>Empleos</v>
          </cell>
          <cell r="G1135">
            <v>6111</v>
          </cell>
          <cell r="H1135">
            <v>31</v>
          </cell>
          <cell r="I1135" t="str">
            <v>EQC</v>
          </cell>
          <cell r="J1135">
            <v>1495955.39593585</v>
          </cell>
          <cell r="K1135">
            <v>24</v>
          </cell>
          <cell r="L1135" t="str">
            <v>2000</v>
          </cell>
          <cell r="M1135" t="str">
            <v>Activ. de Ss. Empresariales</v>
          </cell>
          <cell r="N1135" t="str">
            <v>Producción Sect. Institucionales</v>
          </cell>
          <cell r="O1135" t="str">
            <v>Consumo intermedio</v>
          </cell>
          <cell r="P1135" t="str">
            <v>Sector Institucional no especificado</v>
          </cell>
          <cell r="Q1135" t="str">
            <v>9</v>
          </cell>
          <cell r="R1135" t="str">
            <v>Servicios Financieros y Empresariales</v>
          </cell>
        </row>
        <row r="1136">
          <cell r="A1136" t="str">
            <v>CEI_a01</v>
          </cell>
          <cell r="B1136" t="str">
            <v>S_NAB</v>
          </cell>
          <cell r="C1136">
            <v>9</v>
          </cell>
          <cell r="D1136">
            <v>12</v>
          </cell>
          <cell r="E1136">
            <v>21</v>
          </cell>
          <cell r="F1136" t="str">
            <v>Empleos</v>
          </cell>
          <cell r="G1136">
            <v>6111</v>
          </cell>
          <cell r="H1136">
            <v>31</v>
          </cell>
          <cell r="I1136" t="str">
            <v>EQC</v>
          </cell>
          <cell r="J1136">
            <v>1686765.00219426</v>
          </cell>
          <cell r="K1136">
            <v>24</v>
          </cell>
          <cell r="L1136" t="str">
            <v>2001</v>
          </cell>
          <cell r="M1136" t="str">
            <v>Activ. de Ss. Empresariales</v>
          </cell>
          <cell r="N1136" t="str">
            <v>Producción Sect. Institucionales</v>
          </cell>
          <cell r="O1136" t="str">
            <v>Consumo intermedio</v>
          </cell>
          <cell r="P1136" t="str">
            <v>Sector Institucional no especificado</v>
          </cell>
          <cell r="Q1136" t="str">
            <v>9</v>
          </cell>
          <cell r="R1136" t="str">
            <v>Servicios Financieros y Empresariales</v>
          </cell>
        </row>
        <row r="1137">
          <cell r="A1137" t="str">
            <v>CEI_a01</v>
          </cell>
          <cell r="B1137" t="str">
            <v>S_NAB</v>
          </cell>
          <cell r="C1137">
            <v>9</v>
          </cell>
          <cell r="D1137">
            <v>12</v>
          </cell>
          <cell r="E1137">
            <v>21</v>
          </cell>
          <cell r="F1137" t="str">
            <v>Empleos</v>
          </cell>
          <cell r="G1137">
            <v>6111</v>
          </cell>
          <cell r="H1137">
            <v>31</v>
          </cell>
          <cell r="I1137" t="str">
            <v>EQC</v>
          </cell>
          <cell r="J1137">
            <v>312185.30977051501</v>
          </cell>
          <cell r="K1137">
            <v>25</v>
          </cell>
          <cell r="L1137" t="str">
            <v>2000</v>
          </cell>
          <cell r="M1137" t="str">
            <v>Propiedad de vivienda</v>
          </cell>
          <cell r="N1137" t="str">
            <v>Producción Sect. Institucionales</v>
          </cell>
          <cell r="O1137" t="str">
            <v>Consumo intermedio</v>
          </cell>
          <cell r="P1137" t="str">
            <v>Sector Institucional no especificado</v>
          </cell>
          <cell r="Q1137" t="str">
            <v>10</v>
          </cell>
          <cell r="R1137" t="str">
            <v>Propiedad de Vivienda</v>
          </cell>
        </row>
        <row r="1138">
          <cell r="A1138" t="str">
            <v>CEI_a01</v>
          </cell>
          <cell r="B1138" t="str">
            <v>S_NAB</v>
          </cell>
          <cell r="C1138">
            <v>9</v>
          </cell>
          <cell r="D1138">
            <v>12</v>
          </cell>
          <cell r="E1138">
            <v>21</v>
          </cell>
          <cell r="F1138" t="str">
            <v>Empleos</v>
          </cell>
          <cell r="G1138">
            <v>6111</v>
          </cell>
          <cell r="H1138">
            <v>31</v>
          </cell>
          <cell r="I1138" t="str">
            <v>EQC</v>
          </cell>
          <cell r="J1138">
            <v>327291.78442181897</v>
          </cell>
          <cell r="K1138">
            <v>25</v>
          </cell>
          <cell r="L1138" t="str">
            <v>2001</v>
          </cell>
          <cell r="M1138" t="str">
            <v>Propiedad de vivienda</v>
          </cell>
          <cell r="N1138" t="str">
            <v>Producción Sect. Institucionales</v>
          </cell>
          <cell r="O1138" t="str">
            <v>Consumo intermedio</v>
          </cell>
          <cell r="P1138" t="str">
            <v>Sector Institucional no especificado</v>
          </cell>
          <cell r="Q1138" t="str">
            <v>10</v>
          </cell>
          <cell r="R1138" t="str">
            <v>Propiedad de Vivienda</v>
          </cell>
        </row>
        <row r="1139">
          <cell r="A1139" t="str">
            <v>CEI_a01</v>
          </cell>
          <cell r="B1139" t="str">
            <v>S_NAB</v>
          </cell>
          <cell r="C1139">
            <v>9</v>
          </cell>
          <cell r="D1139">
            <v>12</v>
          </cell>
          <cell r="E1139">
            <v>21</v>
          </cell>
          <cell r="F1139" t="str">
            <v>Empleos</v>
          </cell>
          <cell r="G1139">
            <v>6111</v>
          </cell>
          <cell r="H1139">
            <v>31</v>
          </cell>
          <cell r="I1139" t="str">
            <v>EQC</v>
          </cell>
          <cell r="J1139">
            <v>1190787.000001</v>
          </cell>
          <cell r="K1139">
            <v>26</v>
          </cell>
          <cell r="L1139" t="str">
            <v>2000</v>
          </cell>
          <cell r="M1139" t="str">
            <v>Administración pública</v>
          </cell>
          <cell r="N1139" t="str">
            <v>Producción Sect. Institucionales</v>
          </cell>
          <cell r="O1139" t="str">
            <v>Consumo intermedio</v>
          </cell>
          <cell r="P1139" t="str">
            <v>Sector Institucional no especificado</v>
          </cell>
          <cell r="Q1139" t="str">
            <v>12</v>
          </cell>
          <cell r="R1139" t="str">
            <v>Administración Pública</v>
          </cell>
        </row>
        <row r="1140">
          <cell r="A1140" t="str">
            <v>CEI_a01</v>
          </cell>
          <cell r="B1140" t="str">
            <v>S_NAB</v>
          </cell>
          <cell r="C1140">
            <v>9</v>
          </cell>
          <cell r="D1140">
            <v>12</v>
          </cell>
          <cell r="E1140">
            <v>21</v>
          </cell>
          <cell r="F1140" t="str">
            <v>Empleos</v>
          </cell>
          <cell r="G1140">
            <v>6111</v>
          </cell>
          <cell r="H1140">
            <v>31</v>
          </cell>
          <cell r="I1140" t="str">
            <v>EQC</v>
          </cell>
          <cell r="J1140">
            <v>1307584</v>
          </cell>
          <cell r="K1140">
            <v>26</v>
          </cell>
          <cell r="L1140" t="str">
            <v>2001</v>
          </cell>
          <cell r="M1140" t="str">
            <v>Administración pública</v>
          </cell>
          <cell r="N1140" t="str">
            <v>Producción Sect. Institucionales</v>
          </cell>
          <cell r="O1140" t="str">
            <v>Consumo intermedio</v>
          </cell>
          <cell r="P1140" t="str">
            <v>Sector Institucional no especificado</v>
          </cell>
          <cell r="Q1140" t="str">
            <v>12</v>
          </cell>
          <cell r="R1140" t="str">
            <v>Administración Pública</v>
          </cell>
        </row>
        <row r="1141">
          <cell r="A1141" t="str">
            <v>CEI_a01</v>
          </cell>
          <cell r="B1141" t="str">
            <v>S_NAB</v>
          </cell>
          <cell r="C1141">
            <v>9</v>
          </cell>
          <cell r="D1141">
            <v>12</v>
          </cell>
          <cell r="E1141">
            <v>21</v>
          </cell>
          <cell r="F1141" t="str">
            <v>Empleos</v>
          </cell>
          <cell r="G1141">
            <v>6111</v>
          </cell>
          <cell r="H1141">
            <v>31</v>
          </cell>
          <cell r="I1141" t="str">
            <v>EQC</v>
          </cell>
          <cell r="J1141">
            <v>182653</v>
          </cell>
          <cell r="K1141">
            <v>27</v>
          </cell>
          <cell r="L1141" t="str">
            <v>2000</v>
          </cell>
          <cell r="M1141" t="str">
            <v>Educación pública</v>
          </cell>
          <cell r="N1141" t="str">
            <v>Producción Sect. Institucionales</v>
          </cell>
          <cell r="O1141" t="str">
            <v>Consumo intermedio</v>
          </cell>
          <cell r="P1141" t="str">
            <v>Sector Institucional no especificado</v>
          </cell>
          <cell r="Q1141" t="str">
            <v>11</v>
          </cell>
          <cell r="R1141" t="str">
            <v>Servicios Sociales y Personales</v>
          </cell>
        </row>
        <row r="1142">
          <cell r="A1142" t="str">
            <v>CEI_a01</v>
          </cell>
          <cell r="B1142" t="str">
            <v>S_NAB</v>
          </cell>
          <cell r="C1142">
            <v>9</v>
          </cell>
          <cell r="D1142">
            <v>12</v>
          </cell>
          <cell r="E1142">
            <v>21</v>
          </cell>
          <cell r="F1142" t="str">
            <v>Empleos</v>
          </cell>
          <cell r="G1142">
            <v>6111</v>
          </cell>
          <cell r="H1142">
            <v>31</v>
          </cell>
          <cell r="I1142" t="str">
            <v>EQC</v>
          </cell>
          <cell r="J1142">
            <v>201151.51800000001</v>
          </cell>
          <cell r="K1142">
            <v>27</v>
          </cell>
          <cell r="L1142" t="str">
            <v>2001</v>
          </cell>
          <cell r="M1142" t="str">
            <v>Educación pública</v>
          </cell>
          <cell r="N1142" t="str">
            <v>Producción Sect. Institucionales</v>
          </cell>
          <cell r="O1142" t="str">
            <v>Consumo intermedio</v>
          </cell>
          <cell r="P1142" t="str">
            <v>Sector Institucional no especificado</v>
          </cell>
          <cell r="Q1142" t="str">
            <v>11</v>
          </cell>
          <cell r="R1142" t="str">
            <v>Servicios Sociales y Personales</v>
          </cell>
        </row>
        <row r="1143">
          <cell r="A1143" t="str">
            <v>CEI_a01</v>
          </cell>
          <cell r="B1143" t="str">
            <v>S_NAB</v>
          </cell>
          <cell r="C1143">
            <v>9</v>
          </cell>
          <cell r="D1143">
            <v>12</v>
          </cell>
          <cell r="E1143">
            <v>21</v>
          </cell>
          <cell r="F1143" t="str">
            <v>Empleos</v>
          </cell>
          <cell r="G1143">
            <v>6111</v>
          </cell>
          <cell r="H1143">
            <v>31</v>
          </cell>
          <cell r="I1143" t="str">
            <v>EQC</v>
          </cell>
          <cell r="J1143">
            <v>216124.55775895601</v>
          </cell>
          <cell r="K1143">
            <v>28</v>
          </cell>
          <cell r="L1143" t="str">
            <v>2000</v>
          </cell>
          <cell r="M1143" t="str">
            <v>Educación privada</v>
          </cell>
          <cell r="N1143" t="str">
            <v>Producción Sect. Institucionales</v>
          </cell>
          <cell r="O1143" t="str">
            <v>Consumo intermedio</v>
          </cell>
          <cell r="P1143" t="str">
            <v>Sector Institucional no especificado</v>
          </cell>
          <cell r="Q1143" t="str">
            <v>11</v>
          </cell>
          <cell r="R1143" t="str">
            <v>Servicios Sociales y Personales</v>
          </cell>
        </row>
        <row r="1144">
          <cell r="A1144" t="str">
            <v>CEI_a01</v>
          </cell>
          <cell r="B1144" t="str">
            <v>S_NAB</v>
          </cell>
          <cell r="C1144">
            <v>9</v>
          </cell>
          <cell r="D1144">
            <v>12</v>
          </cell>
          <cell r="E1144">
            <v>21</v>
          </cell>
          <cell r="F1144" t="str">
            <v>Empleos</v>
          </cell>
          <cell r="G1144">
            <v>6111</v>
          </cell>
          <cell r="H1144">
            <v>31</v>
          </cell>
          <cell r="I1144" t="str">
            <v>EQC</v>
          </cell>
          <cell r="J1144">
            <v>233625.24337566501</v>
          </cell>
          <cell r="K1144">
            <v>28</v>
          </cell>
          <cell r="L1144" t="str">
            <v>2001</v>
          </cell>
          <cell r="M1144" t="str">
            <v>Educación privada</v>
          </cell>
          <cell r="N1144" t="str">
            <v>Producción Sect. Institucionales</v>
          </cell>
          <cell r="O1144" t="str">
            <v>Consumo intermedio</v>
          </cell>
          <cell r="P1144" t="str">
            <v>Sector Institucional no especificado</v>
          </cell>
          <cell r="Q1144" t="str">
            <v>11</v>
          </cell>
          <cell r="R1144" t="str">
            <v>Servicios Sociales y Personales</v>
          </cell>
        </row>
        <row r="1145">
          <cell r="A1145" t="str">
            <v>CEI_a01</v>
          </cell>
          <cell r="B1145" t="str">
            <v>S_NAB</v>
          </cell>
          <cell r="C1145">
            <v>9</v>
          </cell>
          <cell r="D1145">
            <v>12</v>
          </cell>
          <cell r="E1145">
            <v>21</v>
          </cell>
          <cell r="F1145" t="str">
            <v>Empleos</v>
          </cell>
          <cell r="G1145">
            <v>6111</v>
          </cell>
          <cell r="H1145">
            <v>31</v>
          </cell>
          <cell r="I1145" t="str">
            <v>EQC</v>
          </cell>
          <cell r="J1145">
            <v>283684</v>
          </cell>
          <cell r="K1145">
            <v>29</v>
          </cell>
          <cell r="L1145" t="str">
            <v>2000</v>
          </cell>
          <cell r="M1145" t="str">
            <v>Salud pública</v>
          </cell>
          <cell r="N1145" t="str">
            <v>Producción Sect. Institucionales</v>
          </cell>
          <cell r="O1145" t="str">
            <v>Consumo intermedio</v>
          </cell>
          <cell r="P1145" t="str">
            <v>Sector Institucional no especificado</v>
          </cell>
          <cell r="Q1145" t="str">
            <v>11</v>
          </cell>
          <cell r="R1145" t="str">
            <v>Servicios Sociales y Personales</v>
          </cell>
        </row>
        <row r="1146">
          <cell r="A1146" t="str">
            <v>CEI_a01</v>
          </cell>
          <cell r="B1146" t="str">
            <v>S_NAB</v>
          </cell>
          <cell r="C1146">
            <v>9</v>
          </cell>
          <cell r="D1146">
            <v>12</v>
          </cell>
          <cell r="E1146">
            <v>21</v>
          </cell>
          <cell r="F1146" t="str">
            <v>Empleos</v>
          </cell>
          <cell r="G1146">
            <v>6111</v>
          </cell>
          <cell r="H1146">
            <v>31</v>
          </cell>
          <cell r="I1146" t="str">
            <v>EQC</v>
          </cell>
          <cell r="J1146">
            <v>324049</v>
          </cell>
          <cell r="K1146">
            <v>29</v>
          </cell>
          <cell r="L1146" t="str">
            <v>2001</v>
          </cell>
          <cell r="M1146" t="str">
            <v>Salud pública</v>
          </cell>
          <cell r="N1146" t="str">
            <v>Producción Sect. Institucionales</v>
          </cell>
          <cell r="O1146" t="str">
            <v>Consumo intermedio</v>
          </cell>
          <cell r="P1146" t="str">
            <v>Sector Institucional no especificado</v>
          </cell>
          <cell r="Q1146" t="str">
            <v>11</v>
          </cell>
          <cell r="R1146" t="str">
            <v>Servicios Sociales y Personales</v>
          </cell>
        </row>
        <row r="1147">
          <cell r="A1147" t="str">
            <v>CEI_a01</v>
          </cell>
          <cell r="B1147" t="str">
            <v>S_NAB</v>
          </cell>
          <cell r="C1147">
            <v>9</v>
          </cell>
          <cell r="D1147">
            <v>12</v>
          </cell>
          <cell r="E1147">
            <v>21</v>
          </cell>
          <cell r="F1147" t="str">
            <v>Empleos</v>
          </cell>
          <cell r="G1147">
            <v>6111</v>
          </cell>
          <cell r="H1147">
            <v>31</v>
          </cell>
          <cell r="I1147" t="str">
            <v>EQC</v>
          </cell>
          <cell r="J1147">
            <v>264180.18398713501</v>
          </cell>
          <cell r="K1147">
            <v>30</v>
          </cell>
          <cell r="L1147" t="str">
            <v>2000</v>
          </cell>
          <cell r="M1147" t="str">
            <v>Salud privada</v>
          </cell>
          <cell r="N1147" t="str">
            <v>Producción Sect. Institucionales</v>
          </cell>
          <cell r="O1147" t="str">
            <v>Consumo intermedio</v>
          </cell>
          <cell r="P1147" t="str">
            <v>Sector Institucional no especificado</v>
          </cell>
          <cell r="Q1147" t="str">
            <v>11</v>
          </cell>
          <cell r="R1147" t="str">
            <v>Servicios Sociales y Personales</v>
          </cell>
        </row>
        <row r="1148">
          <cell r="A1148" t="str">
            <v>CEI_a01</v>
          </cell>
          <cell r="B1148" t="str">
            <v>S_NAB</v>
          </cell>
          <cell r="C1148">
            <v>9</v>
          </cell>
          <cell r="D1148">
            <v>12</v>
          </cell>
          <cell r="E1148">
            <v>21</v>
          </cell>
          <cell r="F1148" t="str">
            <v>Empleos</v>
          </cell>
          <cell r="G1148">
            <v>6111</v>
          </cell>
          <cell r="H1148">
            <v>31</v>
          </cell>
          <cell r="I1148" t="str">
            <v>EQC</v>
          </cell>
          <cell r="J1148">
            <v>281897.81836827297</v>
          </cell>
          <cell r="K1148">
            <v>30</v>
          </cell>
          <cell r="L1148" t="str">
            <v>2001</v>
          </cell>
          <cell r="M1148" t="str">
            <v>Salud privada</v>
          </cell>
          <cell r="N1148" t="str">
            <v>Producción Sect. Institucionales</v>
          </cell>
          <cell r="O1148" t="str">
            <v>Consumo intermedio</v>
          </cell>
          <cell r="P1148" t="str">
            <v>Sector Institucional no especificado</v>
          </cell>
          <cell r="Q1148" t="str">
            <v>11</v>
          </cell>
          <cell r="R1148" t="str">
            <v>Servicios Sociales y Personales</v>
          </cell>
        </row>
        <row r="1149">
          <cell r="A1149" t="str">
            <v>CEI_a01</v>
          </cell>
          <cell r="B1149" t="str">
            <v>S_NAB</v>
          </cell>
          <cell r="C1149">
            <v>9</v>
          </cell>
          <cell r="D1149">
            <v>12</v>
          </cell>
          <cell r="E1149">
            <v>21</v>
          </cell>
          <cell r="F1149" t="str">
            <v>Empleos</v>
          </cell>
          <cell r="G1149">
            <v>6111</v>
          </cell>
          <cell r="H1149">
            <v>31</v>
          </cell>
          <cell r="I1149" t="str">
            <v>EQC</v>
          </cell>
          <cell r="J1149">
            <v>555805.24721992295</v>
          </cell>
          <cell r="K1149">
            <v>31</v>
          </cell>
          <cell r="L1149" t="str">
            <v>2000</v>
          </cell>
          <cell r="M1149" t="str">
            <v>Esparcimiento y Ss. Diversos</v>
          </cell>
          <cell r="N1149" t="str">
            <v>Producción Sect. Institucionales</v>
          </cell>
          <cell r="O1149" t="str">
            <v>Consumo intermedio</v>
          </cell>
          <cell r="P1149" t="str">
            <v>Sector Institucional no especificado</v>
          </cell>
          <cell r="Q1149" t="str">
            <v>11</v>
          </cell>
          <cell r="R1149" t="str">
            <v>Servicios Sociales y Personales</v>
          </cell>
        </row>
        <row r="1150">
          <cell r="A1150" t="str">
            <v>CEI_a01</v>
          </cell>
          <cell r="B1150" t="str">
            <v>S_NAB</v>
          </cell>
          <cell r="C1150">
            <v>9</v>
          </cell>
          <cell r="D1150">
            <v>12</v>
          </cell>
          <cell r="E1150">
            <v>21</v>
          </cell>
          <cell r="F1150" t="str">
            <v>Empleos</v>
          </cell>
          <cell r="G1150">
            <v>6111</v>
          </cell>
          <cell r="H1150">
            <v>31</v>
          </cell>
          <cell r="I1150" t="str">
            <v>EQC</v>
          </cell>
          <cell r="J1150">
            <v>603923.72294475394</v>
          </cell>
          <cell r="K1150">
            <v>31</v>
          </cell>
          <cell r="L1150" t="str">
            <v>2001</v>
          </cell>
          <cell r="M1150" t="str">
            <v>Esparcimiento y Ss. Diversos</v>
          </cell>
          <cell r="N1150" t="str">
            <v>Producción Sect. Institucionales</v>
          </cell>
          <cell r="O1150" t="str">
            <v>Consumo intermedio</v>
          </cell>
          <cell r="P1150" t="str">
            <v>Sector Institucional no especificado</v>
          </cell>
          <cell r="Q1150" t="str">
            <v>11</v>
          </cell>
          <cell r="R1150" t="str">
            <v>Servicios Sociales y Personales</v>
          </cell>
        </row>
        <row r="1151">
          <cell r="A1151" t="str">
            <v>CEI_a01</v>
          </cell>
          <cell r="B1151" t="str">
            <v>S_NAB</v>
          </cell>
          <cell r="C1151">
            <v>9</v>
          </cell>
          <cell r="D1151">
            <v>12</v>
          </cell>
          <cell r="E1151">
            <v>21</v>
          </cell>
          <cell r="F1151" t="str">
            <v>Empleos</v>
          </cell>
          <cell r="G1151">
            <v>6111</v>
          </cell>
          <cell r="H1151">
            <v>31</v>
          </cell>
          <cell r="I1151" t="str">
            <v>EQC</v>
          </cell>
          <cell r="J1151">
            <v>1407850</v>
          </cell>
          <cell r="K1151">
            <v>32</v>
          </cell>
          <cell r="L1151" t="str">
            <v>2000</v>
          </cell>
          <cell r="M1151" t="str">
            <v>Actividad no especificada</v>
          </cell>
          <cell r="N1151" t="str">
            <v>Producción Sect. Institucionales</v>
          </cell>
          <cell r="O1151" t="str">
            <v>Consumo intermedio</v>
          </cell>
          <cell r="P1151" t="str">
            <v>Sector Institucional no especificado</v>
          </cell>
          <cell r="Q1151" t="str">
            <v>13</v>
          </cell>
          <cell r="R1151" t="str">
            <v>Actividad no especificada</v>
          </cell>
        </row>
        <row r="1152">
          <cell r="A1152" t="str">
            <v>CEI_a01</v>
          </cell>
          <cell r="B1152" t="str">
            <v>S_NAB</v>
          </cell>
          <cell r="C1152">
            <v>9</v>
          </cell>
          <cell r="D1152">
            <v>12</v>
          </cell>
          <cell r="E1152">
            <v>21</v>
          </cell>
          <cell r="F1152" t="str">
            <v>Empleos</v>
          </cell>
          <cell r="G1152">
            <v>6111</v>
          </cell>
          <cell r="H1152">
            <v>31</v>
          </cell>
          <cell r="I1152" t="str">
            <v>EQC</v>
          </cell>
          <cell r="J1152">
            <v>1619793</v>
          </cell>
          <cell r="K1152">
            <v>32</v>
          </cell>
          <cell r="L1152" t="str">
            <v>2001</v>
          </cell>
          <cell r="M1152" t="str">
            <v>Actividad no especificada</v>
          </cell>
          <cell r="N1152" t="str">
            <v>Producción Sect. Institucionales</v>
          </cell>
          <cell r="O1152" t="str">
            <v>Consumo intermedio</v>
          </cell>
          <cell r="P1152" t="str">
            <v>Sector Institucional no especificado</v>
          </cell>
          <cell r="Q1152" t="str">
            <v>13</v>
          </cell>
          <cell r="R1152" t="str">
            <v>Actividad no especificada</v>
          </cell>
        </row>
        <row r="1153">
          <cell r="A1153" t="str">
            <v>CEI_a01</v>
          </cell>
          <cell r="B1153" t="str">
            <v>S_NAB</v>
          </cell>
          <cell r="C1153">
            <v>9</v>
          </cell>
          <cell r="D1153">
            <v>12</v>
          </cell>
          <cell r="E1153">
            <v>52</v>
          </cell>
          <cell r="F1153" t="str">
            <v>Empleos</v>
          </cell>
          <cell r="H1153">
            <v>31</v>
          </cell>
          <cell r="I1153" t="str">
            <v>EQC</v>
          </cell>
          <cell r="J1153">
            <v>239007.36740753899</v>
          </cell>
          <cell r="K1153">
            <v>1</v>
          </cell>
          <cell r="L1153" t="str">
            <v>2000</v>
          </cell>
          <cell r="M1153" t="str">
            <v>Agropecuario Silvícola</v>
          </cell>
          <cell r="N1153" t="str">
            <v>Producción Sect. Institucionales</v>
          </cell>
          <cell r="O1153" t="str">
            <v>Consumo de capital fijo</v>
          </cell>
          <cell r="P1153" t="str">
            <v>Sector Institucional no especificado</v>
          </cell>
          <cell r="Q1153" t="str">
            <v>1</v>
          </cell>
          <cell r="R1153" t="str">
            <v>Agropecuario Silvícola</v>
          </cell>
        </row>
        <row r="1154">
          <cell r="A1154" t="str">
            <v>CEI_a01</v>
          </cell>
          <cell r="B1154" t="str">
            <v>S_NAB</v>
          </cell>
          <cell r="C1154">
            <v>9</v>
          </cell>
          <cell r="D1154">
            <v>12</v>
          </cell>
          <cell r="E1154">
            <v>52</v>
          </cell>
          <cell r="F1154" t="str">
            <v>Empleos</v>
          </cell>
          <cell r="H1154">
            <v>31</v>
          </cell>
          <cell r="I1154" t="str">
            <v>EQC</v>
          </cell>
          <cell r="J1154">
            <v>252208.45071127001</v>
          </cell>
          <cell r="K1154">
            <v>1</v>
          </cell>
          <cell r="L1154" t="str">
            <v>2001</v>
          </cell>
          <cell r="M1154" t="str">
            <v>Agropecuario Silvícola</v>
          </cell>
          <cell r="N1154" t="str">
            <v>Producción Sect. Institucionales</v>
          </cell>
          <cell r="O1154" t="str">
            <v>Consumo de capital fijo</v>
          </cell>
          <cell r="P1154" t="str">
            <v>Sector Institucional no especificado</v>
          </cell>
          <cell r="Q1154" t="str">
            <v>1</v>
          </cell>
          <cell r="R1154" t="str">
            <v>Agropecuario Silvícola</v>
          </cell>
        </row>
        <row r="1155">
          <cell r="A1155" t="str">
            <v>CEI_a01</v>
          </cell>
          <cell r="B1155" t="str">
            <v>S_NAB</v>
          </cell>
          <cell r="C1155">
            <v>9</v>
          </cell>
          <cell r="D1155">
            <v>12</v>
          </cell>
          <cell r="E1155">
            <v>52</v>
          </cell>
          <cell r="F1155" t="str">
            <v>Empleos</v>
          </cell>
          <cell r="H1155">
            <v>31</v>
          </cell>
          <cell r="I1155" t="str">
            <v>EQC</v>
          </cell>
          <cell r="J1155">
            <v>65826.953954056793</v>
          </cell>
          <cell r="K1155">
            <v>2</v>
          </cell>
          <cell r="L1155" t="str">
            <v>2000</v>
          </cell>
          <cell r="M1155" t="str">
            <v>Pesca Extractiva</v>
          </cell>
          <cell r="N1155" t="str">
            <v>Producción Sect. Institucionales</v>
          </cell>
          <cell r="O1155" t="str">
            <v>Consumo de capital fijo</v>
          </cell>
          <cell r="P1155" t="str">
            <v>Sector Institucional no especificado</v>
          </cell>
          <cell r="Q1155" t="str">
            <v>2</v>
          </cell>
          <cell r="R1155" t="str">
            <v>Pesca Extractiva</v>
          </cell>
        </row>
        <row r="1156">
          <cell r="A1156" t="str">
            <v>CEI_a01</v>
          </cell>
          <cell r="B1156" t="str">
            <v>S_NAB</v>
          </cell>
          <cell r="C1156">
            <v>9</v>
          </cell>
          <cell r="D1156">
            <v>12</v>
          </cell>
          <cell r="E1156">
            <v>52</v>
          </cell>
          <cell r="F1156" t="str">
            <v>Empleos</v>
          </cell>
          <cell r="H1156">
            <v>31</v>
          </cell>
          <cell r="I1156" t="str">
            <v>EQC</v>
          </cell>
          <cell r="J1156">
            <v>71192.460758127098</v>
          </cell>
          <cell r="K1156">
            <v>2</v>
          </cell>
          <cell r="L1156" t="str">
            <v>2001</v>
          </cell>
          <cell r="M1156" t="str">
            <v>Pesca Extractiva</v>
          </cell>
          <cell r="N1156" t="str">
            <v>Producción Sect. Institucionales</v>
          </cell>
          <cell r="O1156" t="str">
            <v>Consumo de capital fijo</v>
          </cell>
          <cell r="P1156" t="str">
            <v>Sector Institucional no especificado</v>
          </cell>
          <cell r="Q1156" t="str">
            <v>2</v>
          </cell>
          <cell r="R1156" t="str">
            <v>Pesca Extractiva</v>
          </cell>
        </row>
        <row r="1157">
          <cell r="A1157" t="str">
            <v>CEI_a01</v>
          </cell>
          <cell r="B1157" t="str">
            <v>S_NAB</v>
          </cell>
          <cell r="C1157">
            <v>9</v>
          </cell>
          <cell r="D1157">
            <v>12</v>
          </cell>
          <cell r="E1157">
            <v>52</v>
          </cell>
          <cell r="F1157" t="str">
            <v>Empleos</v>
          </cell>
          <cell r="H1157">
            <v>31</v>
          </cell>
          <cell r="I1157" t="str">
            <v>EQC</v>
          </cell>
          <cell r="J1157">
            <v>12022</v>
          </cell>
          <cell r="K1157">
            <v>3</v>
          </cell>
          <cell r="L1157" t="str">
            <v>2000</v>
          </cell>
          <cell r="M1157" t="str">
            <v>Extracción de Petróleo</v>
          </cell>
          <cell r="N1157" t="str">
            <v>Producción Sect. Institucionales</v>
          </cell>
          <cell r="O1157" t="str">
            <v>Consumo de capital fijo</v>
          </cell>
          <cell r="P1157" t="str">
            <v>Sector Institucional no especificado</v>
          </cell>
          <cell r="Q1157" t="str">
            <v>3</v>
          </cell>
          <cell r="R1157" t="str">
            <v>Minería</v>
          </cell>
        </row>
        <row r="1158">
          <cell r="A1158" t="str">
            <v>CEI_a01</v>
          </cell>
          <cell r="B1158" t="str">
            <v>S_NAB</v>
          </cell>
          <cell r="C1158">
            <v>9</v>
          </cell>
          <cell r="D1158">
            <v>12</v>
          </cell>
          <cell r="E1158">
            <v>52</v>
          </cell>
          <cell r="F1158" t="str">
            <v>Empleos</v>
          </cell>
          <cell r="H1158">
            <v>31</v>
          </cell>
          <cell r="I1158" t="str">
            <v>EQC</v>
          </cell>
          <cell r="J1158">
            <v>13064</v>
          </cell>
          <cell r="K1158">
            <v>3</v>
          </cell>
          <cell r="L1158" t="str">
            <v>2001</v>
          </cell>
          <cell r="M1158" t="str">
            <v>Extracción de Petróleo</v>
          </cell>
          <cell r="N1158" t="str">
            <v>Producción Sect. Institucionales</v>
          </cell>
          <cell r="O1158" t="str">
            <v>Consumo de capital fijo</v>
          </cell>
          <cell r="P1158" t="str">
            <v>Sector Institucional no especificado</v>
          </cell>
          <cell r="Q1158" t="str">
            <v>3</v>
          </cell>
          <cell r="R1158" t="str">
            <v>Minería</v>
          </cell>
        </row>
        <row r="1159">
          <cell r="A1159" t="str">
            <v>CEI_a01</v>
          </cell>
          <cell r="B1159" t="str">
            <v>S_NAB</v>
          </cell>
          <cell r="C1159">
            <v>9</v>
          </cell>
          <cell r="D1159">
            <v>12</v>
          </cell>
          <cell r="E1159">
            <v>52</v>
          </cell>
          <cell r="F1159" t="str">
            <v>Empleos</v>
          </cell>
          <cell r="H1159">
            <v>31</v>
          </cell>
          <cell r="I1159" t="str">
            <v>EQC</v>
          </cell>
          <cell r="J1159">
            <v>636316</v>
          </cell>
          <cell r="K1159">
            <v>4</v>
          </cell>
          <cell r="L1159" t="str">
            <v>2000</v>
          </cell>
          <cell r="M1159" t="str">
            <v>Minería del Cobre</v>
          </cell>
          <cell r="N1159" t="str">
            <v>Producción Sect. Institucionales</v>
          </cell>
          <cell r="O1159" t="str">
            <v>Consumo de capital fijo</v>
          </cell>
          <cell r="P1159" t="str">
            <v>Sector Institucional no especificado</v>
          </cell>
          <cell r="Q1159" t="str">
            <v>3</v>
          </cell>
          <cell r="R1159" t="str">
            <v>Minería</v>
          </cell>
        </row>
        <row r="1160">
          <cell r="A1160" t="str">
            <v>CEI_a01</v>
          </cell>
          <cell r="B1160" t="str">
            <v>S_NAB</v>
          </cell>
          <cell r="C1160">
            <v>9</v>
          </cell>
          <cell r="D1160">
            <v>12</v>
          </cell>
          <cell r="E1160">
            <v>52</v>
          </cell>
          <cell r="F1160" t="str">
            <v>Empleos</v>
          </cell>
          <cell r="H1160">
            <v>31</v>
          </cell>
          <cell r="I1160" t="str">
            <v>EQC</v>
          </cell>
          <cell r="J1160">
            <v>812086</v>
          </cell>
          <cell r="K1160">
            <v>4</v>
          </cell>
          <cell r="L1160" t="str">
            <v>2001</v>
          </cell>
          <cell r="M1160" t="str">
            <v>Minería del Cobre</v>
          </cell>
          <cell r="N1160" t="str">
            <v>Producción Sect. Institucionales</v>
          </cell>
          <cell r="O1160" t="str">
            <v>Consumo de capital fijo</v>
          </cell>
          <cell r="P1160" t="str">
            <v>Sector Institucional no especificado</v>
          </cell>
          <cell r="Q1160" t="str">
            <v>3</v>
          </cell>
          <cell r="R1160" t="str">
            <v>Minería</v>
          </cell>
        </row>
        <row r="1161">
          <cell r="A1161" t="str">
            <v>CEI_a01</v>
          </cell>
          <cell r="B1161" t="str">
            <v>S_NAB</v>
          </cell>
          <cell r="C1161">
            <v>9</v>
          </cell>
          <cell r="D1161">
            <v>12</v>
          </cell>
          <cell r="E1161">
            <v>52</v>
          </cell>
          <cell r="F1161" t="str">
            <v>Empleos</v>
          </cell>
          <cell r="H1161">
            <v>31</v>
          </cell>
          <cell r="I1161" t="str">
            <v>EQC</v>
          </cell>
          <cell r="J1161">
            <v>73188</v>
          </cell>
          <cell r="K1161">
            <v>5</v>
          </cell>
          <cell r="L1161" t="str">
            <v>2000</v>
          </cell>
          <cell r="M1161" t="str">
            <v>Resto Minería</v>
          </cell>
          <cell r="N1161" t="str">
            <v>Producción Sect. Institucionales</v>
          </cell>
          <cell r="O1161" t="str">
            <v>Consumo de capital fijo</v>
          </cell>
          <cell r="P1161" t="str">
            <v>Sector Institucional no especificado</v>
          </cell>
          <cell r="Q1161" t="str">
            <v>3</v>
          </cell>
          <cell r="R1161" t="str">
            <v>Minería</v>
          </cell>
        </row>
        <row r="1162">
          <cell r="A1162" t="str">
            <v>CEI_a01</v>
          </cell>
          <cell r="B1162" t="str">
            <v>S_NAB</v>
          </cell>
          <cell r="C1162">
            <v>9</v>
          </cell>
          <cell r="D1162">
            <v>12</v>
          </cell>
          <cell r="E1162">
            <v>52</v>
          </cell>
          <cell r="F1162" t="str">
            <v>Empleos</v>
          </cell>
          <cell r="H1162">
            <v>31</v>
          </cell>
          <cell r="I1162" t="str">
            <v>EQC</v>
          </cell>
          <cell r="J1162">
            <v>79530</v>
          </cell>
          <cell r="K1162">
            <v>5</v>
          </cell>
          <cell r="L1162" t="str">
            <v>2001</v>
          </cell>
          <cell r="M1162" t="str">
            <v>Resto Minería</v>
          </cell>
          <cell r="N1162" t="str">
            <v>Producción Sect. Institucionales</v>
          </cell>
          <cell r="O1162" t="str">
            <v>Consumo de capital fijo</v>
          </cell>
          <cell r="P1162" t="str">
            <v>Sector Institucional no especificado</v>
          </cell>
          <cell r="Q1162" t="str">
            <v>3</v>
          </cell>
          <cell r="R1162" t="str">
            <v>Minería</v>
          </cell>
        </row>
        <row r="1163">
          <cell r="A1163" t="str">
            <v>CEI_a01</v>
          </cell>
          <cell r="B1163" t="str">
            <v>S_NAB</v>
          </cell>
          <cell r="C1163">
            <v>9</v>
          </cell>
          <cell r="D1163">
            <v>12</v>
          </cell>
          <cell r="E1163">
            <v>52</v>
          </cell>
          <cell r="F1163" t="str">
            <v>Empleos</v>
          </cell>
          <cell r="H1163">
            <v>31</v>
          </cell>
          <cell r="I1163" t="str">
            <v>EQC</v>
          </cell>
          <cell r="J1163">
            <v>208305.09899914599</v>
          </cell>
          <cell r="K1163">
            <v>6</v>
          </cell>
          <cell r="L1163" t="str">
            <v>2000</v>
          </cell>
          <cell r="M1163" t="str">
            <v>Industria Alimenticia</v>
          </cell>
          <cell r="N1163" t="str">
            <v>Producción Sect. Institucionales</v>
          </cell>
          <cell r="O1163" t="str">
            <v>Consumo de capital fijo</v>
          </cell>
          <cell r="P1163" t="str">
            <v>Sector Institucional no especificado</v>
          </cell>
          <cell r="Q1163" t="str">
            <v>4</v>
          </cell>
          <cell r="R1163" t="str">
            <v>Industria Manufacturera</v>
          </cell>
        </row>
        <row r="1164">
          <cell r="A1164" t="str">
            <v>CEI_a01</v>
          </cell>
          <cell r="B1164" t="str">
            <v>S_NAB</v>
          </cell>
          <cell r="C1164">
            <v>9</v>
          </cell>
          <cell r="D1164">
            <v>12</v>
          </cell>
          <cell r="E1164">
            <v>52</v>
          </cell>
          <cell r="F1164" t="str">
            <v>Empleos</v>
          </cell>
          <cell r="H1164">
            <v>31</v>
          </cell>
          <cell r="I1164" t="str">
            <v>EQC</v>
          </cell>
          <cell r="J1164">
            <v>237746.477985017</v>
          </cell>
          <cell r="K1164">
            <v>6</v>
          </cell>
          <cell r="L1164" t="str">
            <v>2001</v>
          </cell>
          <cell r="M1164" t="str">
            <v>Industria Alimenticia</v>
          </cell>
          <cell r="N1164" t="str">
            <v>Producción Sect. Institucionales</v>
          </cell>
          <cell r="O1164" t="str">
            <v>Consumo de capital fijo</v>
          </cell>
          <cell r="P1164" t="str">
            <v>Sector Institucional no especificado</v>
          </cell>
          <cell r="Q1164" t="str">
            <v>4</v>
          </cell>
          <cell r="R1164" t="str">
            <v>Industria Manufacturera</v>
          </cell>
        </row>
        <row r="1165">
          <cell r="A1165" t="str">
            <v>CEI_a01</v>
          </cell>
          <cell r="B1165" t="str">
            <v>S_NAB</v>
          </cell>
          <cell r="C1165">
            <v>9</v>
          </cell>
          <cell r="D1165">
            <v>12</v>
          </cell>
          <cell r="E1165">
            <v>52</v>
          </cell>
          <cell r="F1165" t="str">
            <v>Empleos</v>
          </cell>
          <cell r="H1165">
            <v>31</v>
          </cell>
          <cell r="I1165" t="str">
            <v>EQC</v>
          </cell>
          <cell r="J1165">
            <v>51826.744826731199</v>
          </cell>
          <cell r="K1165">
            <v>7</v>
          </cell>
          <cell r="L1165" t="str">
            <v>2000</v>
          </cell>
          <cell r="M1165" t="str">
            <v>Bebidas y Licores</v>
          </cell>
          <cell r="N1165" t="str">
            <v>Producción Sect. Institucionales</v>
          </cell>
          <cell r="O1165" t="str">
            <v>Consumo de capital fijo</v>
          </cell>
          <cell r="P1165" t="str">
            <v>Sector Institucional no especificado</v>
          </cell>
          <cell r="Q1165" t="str">
            <v>4</v>
          </cell>
          <cell r="R1165" t="str">
            <v>Industria Manufacturera</v>
          </cell>
        </row>
        <row r="1166">
          <cell r="A1166" t="str">
            <v>CEI_a01</v>
          </cell>
          <cell r="B1166" t="str">
            <v>S_NAB</v>
          </cell>
          <cell r="C1166">
            <v>9</v>
          </cell>
          <cell r="D1166">
            <v>12</v>
          </cell>
          <cell r="E1166">
            <v>52</v>
          </cell>
          <cell r="F1166" t="str">
            <v>Empleos</v>
          </cell>
          <cell r="H1166">
            <v>31</v>
          </cell>
          <cell r="I1166" t="str">
            <v>EQC</v>
          </cell>
          <cell r="J1166">
            <v>54653.252096076598</v>
          </cell>
          <cell r="K1166">
            <v>7</v>
          </cell>
          <cell r="L1166" t="str">
            <v>2001</v>
          </cell>
          <cell r="M1166" t="str">
            <v>Bebidas y Licores</v>
          </cell>
          <cell r="N1166" t="str">
            <v>Producción Sect. Institucionales</v>
          </cell>
          <cell r="O1166" t="str">
            <v>Consumo de capital fijo</v>
          </cell>
          <cell r="P1166" t="str">
            <v>Sector Institucional no especificado</v>
          </cell>
          <cell r="Q1166" t="str">
            <v>4</v>
          </cell>
          <cell r="R1166" t="str">
            <v>Industria Manufacturera</v>
          </cell>
        </row>
        <row r="1167">
          <cell r="A1167" t="str">
            <v>CEI_a01</v>
          </cell>
          <cell r="B1167" t="str">
            <v>S_NAB</v>
          </cell>
          <cell r="C1167">
            <v>9</v>
          </cell>
          <cell r="D1167">
            <v>12</v>
          </cell>
          <cell r="E1167">
            <v>52</v>
          </cell>
          <cell r="F1167" t="str">
            <v>Empleos</v>
          </cell>
          <cell r="H1167">
            <v>31</v>
          </cell>
          <cell r="I1167" t="str">
            <v>EQC</v>
          </cell>
          <cell r="J1167">
            <v>3528.4068527791101</v>
          </cell>
          <cell r="K1167">
            <v>8</v>
          </cell>
          <cell r="L1167" t="str">
            <v>2000</v>
          </cell>
          <cell r="M1167" t="str">
            <v>Industria del Tabaco</v>
          </cell>
          <cell r="N1167" t="str">
            <v>Producción Sect. Institucionales</v>
          </cell>
          <cell r="O1167" t="str">
            <v>Consumo de capital fijo</v>
          </cell>
          <cell r="P1167" t="str">
            <v>Sector Institucional no especificado</v>
          </cell>
          <cell r="Q1167" t="str">
            <v>4</v>
          </cell>
          <cell r="R1167" t="str">
            <v>Industria Manufacturera</v>
          </cell>
        </row>
        <row r="1168">
          <cell r="A1168" t="str">
            <v>CEI_a01</v>
          </cell>
          <cell r="B1168" t="str">
            <v>S_NAB</v>
          </cell>
          <cell r="C1168">
            <v>9</v>
          </cell>
          <cell r="D1168">
            <v>12</v>
          </cell>
          <cell r="E1168">
            <v>52</v>
          </cell>
          <cell r="F1168" t="str">
            <v>Empleos</v>
          </cell>
          <cell r="H1168">
            <v>31</v>
          </cell>
          <cell r="I1168" t="str">
            <v>EQC</v>
          </cell>
          <cell r="J1168">
            <v>3964.3651289477102</v>
          </cell>
          <cell r="K1168">
            <v>8</v>
          </cell>
          <cell r="L1168" t="str">
            <v>2001</v>
          </cell>
          <cell r="M1168" t="str">
            <v>Industria del Tabaco</v>
          </cell>
          <cell r="N1168" t="str">
            <v>Producción Sect. Institucionales</v>
          </cell>
          <cell r="O1168" t="str">
            <v>Consumo de capital fijo</v>
          </cell>
          <cell r="P1168" t="str">
            <v>Sector Institucional no especificado</v>
          </cell>
          <cell r="Q1168" t="str">
            <v>4</v>
          </cell>
          <cell r="R1168" t="str">
            <v>Industria Manufacturera</v>
          </cell>
        </row>
        <row r="1169">
          <cell r="A1169" t="str">
            <v>CEI_a01</v>
          </cell>
          <cell r="B1169" t="str">
            <v>S_NAB</v>
          </cell>
          <cell r="C1169">
            <v>9</v>
          </cell>
          <cell r="D1169">
            <v>12</v>
          </cell>
          <cell r="E1169">
            <v>52</v>
          </cell>
          <cell r="F1169" t="str">
            <v>Empleos</v>
          </cell>
          <cell r="H1169">
            <v>31</v>
          </cell>
          <cell r="I1169" t="str">
            <v>EQC</v>
          </cell>
          <cell r="J1169">
            <v>48365.6663380807</v>
          </cell>
          <cell r="K1169">
            <v>9</v>
          </cell>
          <cell r="L1169" t="str">
            <v>2000</v>
          </cell>
          <cell r="M1169" t="str">
            <v>Textil, Cuero y Calzado</v>
          </cell>
          <cell r="N1169" t="str">
            <v>Producción Sect. Institucionales</v>
          </cell>
          <cell r="O1169" t="str">
            <v>Consumo de capital fijo</v>
          </cell>
          <cell r="P1169" t="str">
            <v>Sector Institucional no especificado</v>
          </cell>
          <cell r="Q1169" t="str">
            <v>4</v>
          </cell>
          <cell r="R1169" t="str">
            <v>Industria Manufacturera</v>
          </cell>
        </row>
        <row r="1170">
          <cell r="A1170" t="str">
            <v>CEI_a01</v>
          </cell>
          <cell r="B1170" t="str">
            <v>S_NAB</v>
          </cell>
          <cell r="C1170">
            <v>9</v>
          </cell>
          <cell r="D1170">
            <v>12</v>
          </cell>
          <cell r="E1170">
            <v>52</v>
          </cell>
          <cell r="F1170" t="str">
            <v>Empleos</v>
          </cell>
          <cell r="H1170">
            <v>31</v>
          </cell>
          <cell r="I1170" t="str">
            <v>EQC</v>
          </cell>
          <cell r="J1170">
            <v>44729.850887767599</v>
          </cell>
          <cell r="K1170">
            <v>9</v>
          </cell>
          <cell r="L1170" t="str">
            <v>2001</v>
          </cell>
          <cell r="M1170" t="str">
            <v>Textil, Cuero y Calzado</v>
          </cell>
          <cell r="N1170" t="str">
            <v>Producción Sect. Institucionales</v>
          </cell>
          <cell r="O1170" t="str">
            <v>Consumo de capital fijo</v>
          </cell>
          <cell r="P1170" t="str">
            <v>Sector Institucional no especificado</v>
          </cell>
          <cell r="Q1170" t="str">
            <v>4</v>
          </cell>
          <cell r="R1170" t="str">
            <v>Industria Manufacturera</v>
          </cell>
        </row>
        <row r="1171">
          <cell r="A1171" t="str">
            <v>CEI_a01</v>
          </cell>
          <cell r="B1171" t="str">
            <v>S_NAB</v>
          </cell>
          <cell r="C1171">
            <v>9</v>
          </cell>
          <cell r="D1171">
            <v>12</v>
          </cell>
          <cell r="E1171">
            <v>52</v>
          </cell>
          <cell r="F1171" t="str">
            <v>Empleos</v>
          </cell>
          <cell r="H1171">
            <v>31</v>
          </cell>
          <cell r="I1171" t="str">
            <v>EQC</v>
          </cell>
          <cell r="J1171">
            <v>190774.46345843899</v>
          </cell>
          <cell r="K1171">
            <v>10</v>
          </cell>
          <cell r="L1171" t="str">
            <v>2000</v>
          </cell>
          <cell r="M1171" t="str">
            <v>Madera, Papel, Imprentas y Muebles</v>
          </cell>
          <cell r="N1171" t="str">
            <v>Producción Sect. Institucionales</v>
          </cell>
          <cell r="O1171" t="str">
            <v>Consumo de capital fijo</v>
          </cell>
          <cell r="P1171" t="str">
            <v>Sector Institucional no especificado</v>
          </cell>
          <cell r="Q1171" t="str">
            <v>4</v>
          </cell>
          <cell r="R1171" t="str">
            <v>Industria Manufacturera</v>
          </cell>
        </row>
        <row r="1172">
          <cell r="A1172" t="str">
            <v>CEI_a01</v>
          </cell>
          <cell r="B1172" t="str">
            <v>S_NAB</v>
          </cell>
          <cell r="C1172">
            <v>9</v>
          </cell>
          <cell r="D1172">
            <v>12</v>
          </cell>
          <cell r="E1172">
            <v>52</v>
          </cell>
          <cell r="F1172" t="str">
            <v>Empleos</v>
          </cell>
          <cell r="H1172">
            <v>31</v>
          </cell>
          <cell r="I1172" t="str">
            <v>EQC</v>
          </cell>
          <cell r="J1172">
            <v>206017.42566116</v>
          </cell>
          <cell r="K1172">
            <v>10</v>
          </cell>
          <cell r="L1172" t="str">
            <v>2001</v>
          </cell>
          <cell r="M1172" t="str">
            <v>Madera, Papel, Imprentas y Muebles</v>
          </cell>
          <cell r="N1172" t="str">
            <v>Producción Sect. Institucionales</v>
          </cell>
          <cell r="O1172" t="str">
            <v>Consumo de capital fijo</v>
          </cell>
          <cell r="P1172" t="str">
            <v>Sector Institucional no especificado</v>
          </cell>
          <cell r="Q1172" t="str">
            <v>4</v>
          </cell>
          <cell r="R1172" t="str">
            <v>Industria Manufacturera</v>
          </cell>
        </row>
        <row r="1173">
          <cell r="A1173" t="str">
            <v>CEI_a01</v>
          </cell>
          <cell r="B1173" t="str">
            <v>S_NAB</v>
          </cell>
          <cell r="C1173">
            <v>9</v>
          </cell>
          <cell r="D1173">
            <v>12</v>
          </cell>
          <cell r="E1173">
            <v>52</v>
          </cell>
          <cell r="F1173" t="str">
            <v>Empleos</v>
          </cell>
          <cell r="H1173">
            <v>31</v>
          </cell>
          <cell r="I1173" t="str">
            <v>EQC</v>
          </cell>
          <cell r="J1173">
            <v>24523.8708438578</v>
          </cell>
          <cell r="K1173">
            <v>11</v>
          </cell>
          <cell r="L1173" t="str">
            <v>2000</v>
          </cell>
          <cell r="M1173" t="str">
            <v>Elaboración de combustible</v>
          </cell>
          <cell r="N1173" t="str">
            <v>Producción Sect. Institucionales</v>
          </cell>
          <cell r="O1173" t="str">
            <v>Consumo de capital fijo</v>
          </cell>
          <cell r="P1173" t="str">
            <v>Sector Institucional no especificado</v>
          </cell>
          <cell r="Q1173" t="str">
            <v>4</v>
          </cell>
          <cell r="R1173" t="str">
            <v>Industria Manufacturera</v>
          </cell>
        </row>
        <row r="1174">
          <cell r="A1174" t="str">
            <v>CEI_a01</v>
          </cell>
          <cell r="B1174" t="str">
            <v>S_NAB</v>
          </cell>
          <cell r="C1174">
            <v>9</v>
          </cell>
          <cell r="D1174">
            <v>12</v>
          </cell>
          <cell r="E1174">
            <v>52</v>
          </cell>
          <cell r="F1174" t="str">
            <v>Empleos</v>
          </cell>
          <cell r="H1174">
            <v>31</v>
          </cell>
          <cell r="I1174" t="str">
            <v>EQC</v>
          </cell>
          <cell r="J1174">
            <v>25008.524555161599</v>
          </cell>
          <cell r="K1174">
            <v>11</v>
          </cell>
          <cell r="L1174" t="str">
            <v>2001</v>
          </cell>
          <cell r="M1174" t="str">
            <v>Elaboración de combustible</v>
          </cell>
          <cell r="N1174" t="str">
            <v>Producción Sect. Institucionales</v>
          </cell>
          <cell r="O1174" t="str">
            <v>Consumo de capital fijo</v>
          </cell>
          <cell r="P1174" t="str">
            <v>Sector Institucional no especificado</v>
          </cell>
          <cell r="Q1174" t="str">
            <v>4</v>
          </cell>
          <cell r="R1174" t="str">
            <v>Industria Manufacturera</v>
          </cell>
        </row>
        <row r="1175">
          <cell r="A1175" t="str">
            <v>CEI_a01</v>
          </cell>
          <cell r="B1175" t="str">
            <v>S_NAB</v>
          </cell>
          <cell r="C1175">
            <v>9</v>
          </cell>
          <cell r="D1175">
            <v>12</v>
          </cell>
          <cell r="E1175">
            <v>52</v>
          </cell>
          <cell r="F1175" t="str">
            <v>Empleos</v>
          </cell>
          <cell r="H1175">
            <v>31</v>
          </cell>
          <cell r="I1175" t="str">
            <v>EQC</v>
          </cell>
          <cell r="J1175">
            <v>106445.885720274</v>
          </cell>
          <cell r="K1175">
            <v>12</v>
          </cell>
          <cell r="L1175" t="str">
            <v>2000</v>
          </cell>
          <cell r="M1175" t="str">
            <v>Químicos, Caucho y Plástico</v>
          </cell>
          <cell r="N1175" t="str">
            <v>Producción Sect. Institucionales</v>
          </cell>
          <cell r="O1175" t="str">
            <v>Consumo de capital fijo</v>
          </cell>
          <cell r="P1175" t="str">
            <v>Sector Institucional no especificado</v>
          </cell>
          <cell r="Q1175" t="str">
            <v>4</v>
          </cell>
          <cell r="R1175" t="str">
            <v>Industria Manufacturera</v>
          </cell>
        </row>
        <row r="1176">
          <cell r="A1176" t="str">
            <v>CEI_a01</v>
          </cell>
          <cell r="B1176" t="str">
            <v>S_NAB</v>
          </cell>
          <cell r="C1176">
            <v>9</v>
          </cell>
          <cell r="D1176">
            <v>12</v>
          </cell>
          <cell r="E1176">
            <v>52</v>
          </cell>
          <cell r="F1176" t="str">
            <v>Empleos</v>
          </cell>
          <cell r="H1176">
            <v>31</v>
          </cell>
          <cell r="I1176" t="str">
            <v>EQC</v>
          </cell>
          <cell r="J1176">
            <v>116694.599673516</v>
          </cell>
          <cell r="K1176">
            <v>12</v>
          </cell>
          <cell r="L1176" t="str">
            <v>2001</v>
          </cell>
          <cell r="M1176" t="str">
            <v>Químicos, Caucho y Plástico</v>
          </cell>
          <cell r="N1176" t="str">
            <v>Producción Sect. Institucionales</v>
          </cell>
          <cell r="O1176" t="str">
            <v>Consumo de capital fijo</v>
          </cell>
          <cell r="P1176" t="str">
            <v>Sector Institucional no especificado</v>
          </cell>
          <cell r="Q1176" t="str">
            <v>4</v>
          </cell>
          <cell r="R1176" t="str">
            <v>Industria Manufacturera</v>
          </cell>
        </row>
        <row r="1177">
          <cell r="A1177" t="str">
            <v>CEI_a01</v>
          </cell>
          <cell r="B1177" t="str">
            <v>S_NAB</v>
          </cell>
          <cell r="C1177">
            <v>9</v>
          </cell>
          <cell r="D1177">
            <v>12</v>
          </cell>
          <cell r="E1177">
            <v>52</v>
          </cell>
          <cell r="F1177" t="str">
            <v>Empleos</v>
          </cell>
          <cell r="H1177">
            <v>31</v>
          </cell>
          <cell r="I1177" t="str">
            <v>EQC</v>
          </cell>
          <cell r="J1177">
            <v>70872.0716762308</v>
          </cell>
          <cell r="K1177">
            <v>13</v>
          </cell>
          <cell r="L1177" t="str">
            <v>2000</v>
          </cell>
          <cell r="M1177" t="str">
            <v>Vidrio y Otros Minerales</v>
          </cell>
          <cell r="N1177" t="str">
            <v>Producción Sect. Institucionales</v>
          </cell>
          <cell r="O1177" t="str">
            <v>Consumo de capital fijo</v>
          </cell>
          <cell r="P1177" t="str">
            <v>Sector Institucional no especificado</v>
          </cell>
          <cell r="Q1177" t="str">
            <v>4</v>
          </cell>
          <cell r="R1177" t="str">
            <v>Industria Manufacturera</v>
          </cell>
        </row>
        <row r="1178">
          <cell r="A1178" t="str">
            <v>CEI_a01</v>
          </cell>
          <cell r="B1178" t="str">
            <v>S_NAB</v>
          </cell>
          <cell r="C1178">
            <v>9</v>
          </cell>
          <cell r="D1178">
            <v>12</v>
          </cell>
          <cell r="E1178">
            <v>52</v>
          </cell>
          <cell r="F1178" t="str">
            <v>Empleos</v>
          </cell>
          <cell r="H1178">
            <v>31</v>
          </cell>
          <cell r="I1178" t="str">
            <v>EQC</v>
          </cell>
          <cell r="J1178">
            <v>79518.727403293102</v>
          </cell>
          <cell r="K1178">
            <v>13</v>
          </cell>
          <cell r="L1178" t="str">
            <v>2001</v>
          </cell>
          <cell r="M1178" t="str">
            <v>Vidrio y Otros Minerales</v>
          </cell>
          <cell r="N1178" t="str">
            <v>Producción Sect. Institucionales</v>
          </cell>
          <cell r="O1178" t="str">
            <v>Consumo de capital fijo</v>
          </cell>
          <cell r="P1178" t="str">
            <v>Sector Institucional no especificado</v>
          </cell>
          <cell r="Q1178" t="str">
            <v>4</v>
          </cell>
          <cell r="R1178" t="str">
            <v>Industria Manufacturera</v>
          </cell>
        </row>
        <row r="1179">
          <cell r="A1179" t="str">
            <v>CEI_a01</v>
          </cell>
          <cell r="B1179" t="str">
            <v>S_NAB</v>
          </cell>
          <cell r="C1179">
            <v>9</v>
          </cell>
          <cell r="D1179">
            <v>12</v>
          </cell>
          <cell r="E1179">
            <v>52</v>
          </cell>
          <cell r="F1179" t="str">
            <v>Empleos</v>
          </cell>
          <cell r="H1179">
            <v>31</v>
          </cell>
          <cell r="I1179" t="str">
            <v>EQC</v>
          </cell>
          <cell r="J1179">
            <v>117121.519450957</v>
          </cell>
          <cell r="K1179">
            <v>14</v>
          </cell>
          <cell r="L1179" t="str">
            <v>2000</v>
          </cell>
          <cell r="M1179" t="str">
            <v>Otras Manufactureras</v>
          </cell>
          <cell r="N1179" t="str">
            <v>Producción Sect. Institucionales</v>
          </cell>
          <cell r="O1179" t="str">
            <v>Consumo de capital fijo</v>
          </cell>
          <cell r="P1179" t="str">
            <v>Sector Institucional no especificado</v>
          </cell>
          <cell r="Q1179" t="str">
            <v>4</v>
          </cell>
          <cell r="R1179" t="str">
            <v>Industria Manufacturera</v>
          </cell>
        </row>
        <row r="1180">
          <cell r="A1180" t="str">
            <v>CEI_a01</v>
          </cell>
          <cell r="B1180" t="str">
            <v>S_NAB</v>
          </cell>
          <cell r="C1180">
            <v>9</v>
          </cell>
          <cell r="D1180">
            <v>12</v>
          </cell>
          <cell r="E1180">
            <v>52</v>
          </cell>
          <cell r="F1180" t="str">
            <v>Empleos</v>
          </cell>
          <cell r="H1180">
            <v>31</v>
          </cell>
          <cell r="I1180" t="str">
            <v>EQC</v>
          </cell>
          <cell r="J1180">
            <v>125948.07097317799</v>
          </cell>
          <cell r="K1180">
            <v>14</v>
          </cell>
          <cell r="L1180" t="str">
            <v>2001</v>
          </cell>
          <cell r="M1180" t="str">
            <v>Otras Manufactureras</v>
          </cell>
          <cell r="N1180" t="str">
            <v>Producción Sect. Institucionales</v>
          </cell>
          <cell r="O1180" t="str">
            <v>Consumo de capital fijo</v>
          </cell>
          <cell r="P1180" t="str">
            <v>Sector Institucional no especificado</v>
          </cell>
          <cell r="Q1180" t="str">
            <v>4</v>
          </cell>
          <cell r="R1180" t="str">
            <v>Industria Manufacturera</v>
          </cell>
        </row>
        <row r="1181">
          <cell r="A1181" t="str">
            <v>CEI_a01</v>
          </cell>
          <cell r="B1181" t="str">
            <v>S_NAB</v>
          </cell>
          <cell r="C1181">
            <v>9</v>
          </cell>
          <cell r="D1181">
            <v>12</v>
          </cell>
          <cell r="E1181">
            <v>52</v>
          </cell>
          <cell r="F1181" t="str">
            <v>Empleos</v>
          </cell>
          <cell r="H1181">
            <v>31</v>
          </cell>
          <cell r="I1181" t="str">
            <v>EQC</v>
          </cell>
          <cell r="J1181">
            <v>259479</v>
          </cell>
          <cell r="K1181">
            <v>15</v>
          </cell>
          <cell r="L1181" t="str">
            <v>2000</v>
          </cell>
          <cell r="M1181" t="str">
            <v>Electricidad, Gas y Agua</v>
          </cell>
          <cell r="N1181" t="str">
            <v>Producción Sect. Institucionales</v>
          </cell>
          <cell r="O1181" t="str">
            <v>Consumo de capital fijo</v>
          </cell>
          <cell r="P1181" t="str">
            <v>Sector Institucional no especificado</v>
          </cell>
          <cell r="Q1181" t="str">
            <v>5</v>
          </cell>
          <cell r="R1181" t="str">
            <v>Electricidad, Gas y Agua</v>
          </cell>
        </row>
        <row r="1182">
          <cell r="A1182" t="str">
            <v>CEI_a01</v>
          </cell>
          <cell r="B1182" t="str">
            <v>S_NAB</v>
          </cell>
          <cell r="C1182">
            <v>9</v>
          </cell>
          <cell r="D1182">
            <v>12</v>
          </cell>
          <cell r="E1182">
            <v>52</v>
          </cell>
          <cell r="F1182" t="str">
            <v>Empleos</v>
          </cell>
          <cell r="H1182">
            <v>31</v>
          </cell>
          <cell r="I1182" t="str">
            <v>EQC</v>
          </cell>
          <cell r="J1182">
            <v>266335</v>
          </cell>
          <cell r="K1182">
            <v>15</v>
          </cell>
          <cell r="L1182" t="str">
            <v>2001</v>
          </cell>
          <cell r="M1182" t="str">
            <v>Electricidad, Gas y Agua</v>
          </cell>
          <cell r="N1182" t="str">
            <v>Producción Sect. Institucionales</v>
          </cell>
          <cell r="O1182" t="str">
            <v>Consumo de capital fijo</v>
          </cell>
          <cell r="P1182" t="str">
            <v>Sector Institucional no especificado</v>
          </cell>
          <cell r="Q1182" t="str">
            <v>5</v>
          </cell>
          <cell r="R1182" t="str">
            <v>Electricidad, Gas y Agua</v>
          </cell>
        </row>
        <row r="1183">
          <cell r="A1183" t="str">
            <v>CEI_a01</v>
          </cell>
          <cell r="B1183" t="str">
            <v>S_NAB</v>
          </cell>
          <cell r="C1183">
            <v>9</v>
          </cell>
          <cell r="D1183">
            <v>12</v>
          </cell>
          <cell r="E1183">
            <v>52</v>
          </cell>
          <cell r="F1183" t="str">
            <v>Empleos</v>
          </cell>
          <cell r="H1183">
            <v>31</v>
          </cell>
          <cell r="I1183" t="str">
            <v>EQC</v>
          </cell>
          <cell r="J1183">
            <v>96414.381654089797</v>
          </cell>
          <cell r="K1183">
            <v>16</v>
          </cell>
          <cell r="L1183" t="str">
            <v>2000</v>
          </cell>
          <cell r="M1183" t="str">
            <v>Construcción</v>
          </cell>
          <cell r="N1183" t="str">
            <v>Producción Sect. Institucionales</v>
          </cell>
          <cell r="O1183" t="str">
            <v>Consumo de capital fijo</v>
          </cell>
          <cell r="P1183" t="str">
            <v>Sector Institucional no especificado</v>
          </cell>
          <cell r="Q1183" t="str">
            <v>6</v>
          </cell>
          <cell r="R1183" t="str">
            <v>Construcción</v>
          </cell>
        </row>
        <row r="1184">
          <cell r="A1184" t="str">
            <v>CEI_a01</v>
          </cell>
          <cell r="B1184" t="str">
            <v>S_NAB</v>
          </cell>
          <cell r="C1184">
            <v>9</v>
          </cell>
          <cell r="D1184">
            <v>12</v>
          </cell>
          <cell r="E1184">
            <v>52</v>
          </cell>
          <cell r="F1184" t="str">
            <v>Empleos</v>
          </cell>
          <cell r="H1184">
            <v>31</v>
          </cell>
          <cell r="I1184" t="str">
            <v>EQC</v>
          </cell>
          <cell r="J1184">
            <v>102265.60071443301</v>
          </cell>
          <cell r="K1184">
            <v>16</v>
          </cell>
          <cell r="L1184" t="str">
            <v>2001</v>
          </cell>
          <cell r="M1184" t="str">
            <v>Construcción</v>
          </cell>
          <cell r="N1184" t="str">
            <v>Producción Sect. Institucionales</v>
          </cell>
          <cell r="O1184" t="str">
            <v>Consumo de capital fijo</v>
          </cell>
          <cell r="P1184" t="str">
            <v>Sector Institucional no especificado</v>
          </cell>
          <cell r="Q1184" t="str">
            <v>6</v>
          </cell>
          <cell r="R1184" t="str">
            <v>Construcción</v>
          </cell>
        </row>
        <row r="1185">
          <cell r="A1185" t="str">
            <v>CEI_a01</v>
          </cell>
          <cell r="B1185" t="str">
            <v>S_NAB</v>
          </cell>
          <cell r="C1185">
            <v>9</v>
          </cell>
          <cell r="D1185">
            <v>12</v>
          </cell>
          <cell r="E1185">
            <v>52</v>
          </cell>
          <cell r="F1185" t="str">
            <v>Empleos</v>
          </cell>
          <cell r="H1185">
            <v>31</v>
          </cell>
          <cell r="I1185" t="str">
            <v>EQC</v>
          </cell>
          <cell r="J1185">
            <v>246460</v>
          </cell>
          <cell r="K1185">
            <v>17</v>
          </cell>
          <cell r="L1185" t="str">
            <v>2000</v>
          </cell>
          <cell r="M1185" t="str">
            <v>Comercio</v>
          </cell>
          <cell r="N1185" t="str">
            <v>Producción Sect. Institucionales</v>
          </cell>
          <cell r="O1185" t="str">
            <v>Consumo de capital fijo</v>
          </cell>
          <cell r="P1185" t="str">
            <v>Sector Institucional no especificado</v>
          </cell>
          <cell r="Q1185" t="str">
            <v>7</v>
          </cell>
          <cell r="R1185" t="str">
            <v>Comercio, Hoteles y Restaurantes</v>
          </cell>
        </row>
        <row r="1186">
          <cell r="A1186" t="str">
            <v>CEI_a01</v>
          </cell>
          <cell r="B1186" t="str">
            <v>S_NAB</v>
          </cell>
          <cell r="C1186">
            <v>9</v>
          </cell>
          <cell r="D1186">
            <v>12</v>
          </cell>
          <cell r="E1186">
            <v>52</v>
          </cell>
          <cell r="F1186" t="str">
            <v>Empleos</v>
          </cell>
          <cell r="H1186">
            <v>31</v>
          </cell>
          <cell r="I1186" t="str">
            <v>EQC</v>
          </cell>
          <cell r="J1186">
            <v>268656.25074507599</v>
          </cell>
          <cell r="K1186">
            <v>17</v>
          </cell>
          <cell r="L1186" t="str">
            <v>2001</v>
          </cell>
          <cell r="M1186" t="str">
            <v>Comercio</v>
          </cell>
          <cell r="N1186" t="str">
            <v>Producción Sect. Institucionales</v>
          </cell>
          <cell r="O1186" t="str">
            <v>Consumo de capital fijo</v>
          </cell>
          <cell r="P1186" t="str">
            <v>Sector Institucional no especificado</v>
          </cell>
          <cell r="Q1186" t="str">
            <v>7</v>
          </cell>
          <cell r="R1186" t="str">
            <v>Comercio, Hoteles y Restaurantes</v>
          </cell>
        </row>
        <row r="1187">
          <cell r="A1187" t="str">
            <v>CEI_a01</v>
          </cell>
          <cell r="B1187" t="str">
            <v>S_NAB</v>
          </cell>
          <cell r="C1187">
            <v>9</v>
          </cell>
          <cell r="D1187">
            <v>12</v>
          </cell>
          <cell r="E1187">
            <v>52</v>
          </cell>
          <cell r="F1187" t="str">
            <v>Empleos</v>
          </cell>
          <cell r="H1187">
            <v>31</v>
          </cell>
          <cell r="I1187" t="str">
            <v>EQC</v>
          </cell>
          <cell r="J1187">
            <v>42341.603000000003</v>
          </cell>
          <cell r="K1187">
            <v>18</v>
          </cell>
          <cell r="L1187" t="str">
            <v>2000</v>
          </cell>
          <cell r="M1187" t="str">
            <v>Hoteles y Restaurantes</v>
          </cell>
          <cell r="N1187" t="str">
            <v>Producción Sect. Institucionales</v>
          </cell>
          <cell r="O1187" t="str">
            <v>Consumo de capital fijo</v>
          </cell>
          <cell r="P1187" t="str">
            <v>Sector Institucional no especificado</v>
          </cell>
          <cell r="Q1187" t="str">
            <v>7</v>
          </cell>
          <cell r="R1187" t="str">
            <v>Comercio, Hoteles y Restaurantes</v>
          </cell>
        </row>
        <row r="1188">
          <cell r="A1188" t="str">
            <v>CEI_a01</v>
          </cell>
          <cell r="B1188" t="str">
            <v>S_NAB</v>
          </cell>
          <cell r="C1188">
            <v>9</v>
          </cell>
          <cell r="D1188">
            <v>12</v>
          </cell>
          <cell r="E1188">
            <v>52</v>
          </cell>
          <cell r="F1188" t="str">
            <v>Empleos</v>
          </cell>
          <cell r="H1188">
            <v>31</v>
          </cell>
          <cell r="I1188" t="str">
            <v>EQC</v>
          </cell>
          <cell r="J1188">
            <v>44990.777999999998</v>
          </cell>
          <cell r="K1188">
            <v>18</v>
          </cell>
          <cell r="L1188" t="str">
            <v>2001</v>
          </cell>
          <cell r="M1188" t="str">
            <v>Hoteles y Restaurantes</v>
          </cell>
          <cell r="N1188" t="str">
            <v>Producción Sect. Institucionales</v>
          </cell>
          <cell r="O1188" t="str">
            <v>Consumo de capital fijo</v>
          </cell>
          <cell r="P1188" t="str">
            <v>Sector Institucional no especificado</v>
          </cell>
          <cell r="Q1188" t="str">
            <v>7</v>
          </cell>
          <cell r="R1188" t="str">
            <v>Comercio, Hoteles y Restaurantes</v>
          </cell>
        </row>
        <row r="1189">
          <cell r="A1189" t="str">
            <v>CEI_a01</v>
          </cell>
          <cell r="B1189" t="str">
            <v>S_NAB</v>
          </cell>
          <cell r="C1189">
            <v>9</v>
          </cell>
          <cell r="D1189">
            <v>12</v>
          </cell>
          <cell r="E1189">
            <v>52</v>
          </cell>
          <cell r="F1189" t="str">
            <v>Empleos</v>
          </cell>
          <cell r="H1189">
            <v>31</v>
          </cell>
          <cell r="I1189" t="str">
            <v>EQC</v>
          </cell>
          <cell r="J1189">
            <v>597824.56711000204</v>
          </cell>
          <cell r="K1189">
            <v>19</v>
          </cell>
          <cell r="L1189" t="str">
            <v>2000</v>
          </cell>
          <cell r="M1189" t="str">
            <v>Transportes</v>
          </cell>
          <cell r="N1189" t="str">
            <v>Producción Sect. Institucionales</v>
          </cell>
          <cell r="O1189" t="str">
            <v>Consumo de capital fijo</v>
          </cell>
          <cell r="P1189" t="str">
            <v>Sector Institucional no especificado</v>
          </cell>
          <cell r="Q1189" t="str">
            <v>8</v>
          </cell>
          <cell r="R1189" t="str">
            <v>Transporte y Comunicaciones</v>
          </cell>
        </row>
        <row r="1190">
          <cell r="A1190" t="str">
            <v>CEI_a01</v>
          </cell>
          <cell r="B1190" t="str">
            <v>S_NAB</v>
          </cell>
          <cell r="C1190">
            <v>9</v>
          </cell>
          <cell r="D1190">
            <v>12</v>
          </cell>
          <cell r="E1190">
            <v>52</v>
          </cell>
          <cell r="F1190" t="str">
            <v>Empleos</v>
          </cell>
          <cell r="H1190">
            <v>31</v>
          </cell>
          <cell r="I1190" t="str">
            <v>EQC</v>
          </cell>
          <cell r="J1190">
            <v>677532.41887703596</v>
          </cell>
          <cell r="K1190">
            <v>19</v>
          </cell>
          <cell r="L1190" t="str">
            <v>2001</v>
          </cell>
          <cell r="M1190" t="str">
            <v>Transportes</v>
          </cell>
          <cell r="N1190" t="str">
            <v>Producción Sect. Institucionales</v>
          </cell>
          <cell r="O1190" t="str">
            <v>Consumo de capital fijo</v>
          </cell>
          <cell r="P1190" t="str">
            <v>Sector Institucional no especificado</v>
          </cell>
          <cell r="Q1190" t="str">
            <v>8</v>
          </cell>
          <cell r="R1190" t="str">
            <v>Transporte y Comunicaciones</v>
          </cell>
        </row>
        <row r="1191">
          <cell r="A1191" t="str">
            <v>CEI_a01</v>
          </cell>
          <cell r="B1191" t="str">
            <v>S_NAB</v>
          </cell>
          <cell r="C1191">
            <v>9</v>
          </cell>
          <cell r="D1191">
            <v>12</v>
          </cell>
          <cell r="E1191">
            <v>52</v>
          </cell>
          <cell r="F1191" t="str">
            <v>Empleos</v>
          </cell>
          <cell r="H1191">
            <v>31</v>
          </cell>
          <cell r="I1191" t="str">
            <v>EQC</v>
          </cell>
          <cell r="J1191">
            <v>314404</v>
          </cell>
          <cell r="K1191">
            <v>20</v>
          </cell>
          <cell r="L1191" t="str">
            <v>2000</v>
          </cell>
          <cell r="M1191" t="str">
            <v>Comunicaciones</v>
          </cell>
          <cell r="N1191" t="str">
            <v>Producción Sect. Institucionales</v>
          </cell>
          <cell r="O1191" t="str">
            <v>Consumo de capital fijo</v>
          </cell>
          <cell r="P1191" t="str">
            <v>Sector Institucional no especificado</v>
          </cell>
          <cell r="Q1191" t="str">
            <v>8</v>
          </cell>
          <cell r="R1191" t="str">
            <v>Transporte y Comunicaciones</v>
          </cell>
        </row>
        <row r="1192">
          <cell r="A1192" t="str">
            <v>CEI_a01</v>
          </cell>
          <cell r="B1192" t="str">
            <v>S_NAB</v>
          </cell>
          <cell r="C1192">
            <v>9</v>
          </cell>
          <cell r="D1192">
            <v>12</v>
          </cell>
          <cell r="E1192">
            <v>52</v>
          </cell>
          <cell r="F1192" t="str">
            <v>Empleos</v>
          </cell>
          <cell r="H1192">
            <v>31</v>
          </cell>
          <cell r="I1192" t="str">
            <v>EQC</v>
          </cell>
          <cell r="J1192">
            <v>403256.26646092202</v>
          </cell>
          <cell r="K1192">
            <v>20</v>
          </cell>
          <cell r="L1192" t="str">
            <v>2001</v>
          </cell>
          <cell r="M1192" t="str">
            <v>Comunicaciones</v>
          </cell>
          <cell r="N1192" t="str">
            <v>Producción Sect. Institucionales</v>
          </cell>
          <cell r="O1192" t="str">
            <v>Consumo de capital fijo</v>
          </cell>
          <cell r="P1192" t="str">
            <v>Sector Institucional no especificado</v>
          </cell>
          <cell r="Q1192" t="str">
            <v>8</v>
          </cell>
          <cell r="R1192" t="str">
            <v>Transporte y Comunicaciones</v>
          </cell>
        </row>
        <row r="1193">
          <cell r="A1193" t="str">
            <v>CEI_a01</v>
          </cell>
          <cell r="B1193" t="str">
            <v>S_NAB</v>
          </cell>
          <cell r="C1193">
            <v>9</v>
          </cell>
          <cell r="D1193">
            <v>12</v>
          </cell>
          <cell r="E1193">
            <v>52</v>
          </cell>
          <cell r="F1193" t="str">
            <v>Empleos</v>
          </cell>
          <cell r="H1193">
            <v>31</v>
          </cell>
          <cell r="I1193" t="str">
            <v>EQC</v>
          </cell>
          <cell r="J1193">
            <v>93930</v>
          </cell>
          <cell r="K1193">
            <v>21</v>
          </cell>
          <cell r="L1193" t="str">
            <v>2000</v>
          </cell>
          <cell r="M1193" t="str">
            <v>Intermediación financiera</v>
          </cell>
          <cell r="N1193" t="str">
            <v>Producción Sect. Institucionales</v>
          </cell>
          <cell r="O1193" t="str">
            <v>Consumo de capital fijo</v>
          </cell>
          <cell r="P1193" t="str">
            <v>Sector Institucional no especificado</v>
          </cell>
          <cell r="Q1193" t="str">
            <v>9</v>
          </cell>
          <cell r="R1193" t="str">
            <v>Servicios Financieros y Empresariales</v>
          </cell>
        </row>
        <row r="1194">
          <cell r="A1194" t="str">
            <v>CEI_a01</v>
          </cell>
          <cell r="B1194" t="str">
            <v>S_NAB</v>
          </cell>
          <cell r="C1194">
            <v>9</v>
          </cell>
          <cell r="D1194">
            <v>12</v>
          </cell>
          <cell r="E1194">
            <v>52</v>
          </cell>
          <cell r="F1194" t="str">
            <v>Empleos</v>
          </cell>
          <cell r="H1194">
            <v>31</v>
          </cell>
          <cell r="I1194" t="str">
            <v>EQC</v>
          </cell>
          <cell r="J1194">
            <v>99472</v>
          </cell>
          <cell r="K1194">
            <v>21</v>
          </cell>
          <cell r="L1194" t="str">
            <v>2001</v>
          </cell>
          <cell r="M1194" t="str">
            <v>Intermediación financiera</v>
          </cell>
          <cell r="N1194" t="str">
            <v>Producción Sect. Institucionales</v>
          </cell>
          <cell r="O1194" t="str">
            <v>Consumo de capital fijo</v>
          </cell>
          <cell r="P1194" t="str">
            <v>Sector Institucional no especificado</v>
          </cell>
          <cell r="Q1194" t="str">
            <v>9</v>
          </cell>
          <cell r="R1194" t="str">
            <v>Servicios Financieros y Empresariales</v>
          </cell>
        </row>
        <row r="1195">
          <cell r="A1195" t="str">
            <v>CEI_a01</v>
          </cell>
          <cell r="B1195" t="str">
            <v>S_NAB</v>
          </cell>
          <cell r="C1195">
            <v>9</v>
          </cell>
          <cell r="D1195">
            <v>12</v>
          </cell>
          <cell r="E1195">
            <v>52</v>
          </cell>
          <cell r="F1195" t="str">
            <v>Empleos</v>
          </cell>
          <cell r="H1195">
            <v>31</v>
          </cell>
          <cell r="I1195" t="str">
            <v>EQC</v>
          </cell>
          <cell r="J1195">
            <v>20588</v>
          </cell>
          <cell r="K1195">
            <v>22</v>
          </cell>
          <cell r="L1195" t="str">
            <v>2000</v>
          </cell>
          <cell r="M1195" t="str">
            <v>Compañías de seguros</v>
          </cell>
          <cell r="N1195" t="str">
            <v>Producción Sect. Institucionales</v>
          </cell>
          <cell r="O1195" t="str">
            <v>Consumo de capital fijo</v>
          </cell>
          <cell r="P1195" t="str">
            <v>Sector Institucional no especificado</v>
          </cell>
          <cell r="Q1195" t="str">
            <v>9</v>
          </cell>
          <cell r="R1195" t="str">
            <v>Servicios Financieros y Empresariales</v>
          </cell>
        </row>
        <row r="1196">
          <cell r="A1196" t="str">
            <v>CEI_a01</v>
          </cell>
          <cell r="B1196" t="str">
            <v>S_NAB</v>
          </cell>
          <cell r="C1196">
            <v>9</v>
          </cell>
          <cell r="D1196">
            <v>12</v>
          </cell>
          <cell r="E1196">
            <v>52</v>
          </cell>
          <cell r="F1196" t="str">
            <v>Empleos</v>
          </cell>
          <cell r="H1196">
            <v>31</v>
          </cell>
          <cell r="I1196" t="str">
            <v>EQC</v>
          </cell>
          <cell r="J1196">
            <v>18547</v>
          </cell>
          <cell r="K1196">
            <v>22</v>
          </cell>
          <cell r="L1196" t="str">
            <v>2001</v>
          </cell>
          <cell r="M1196" t="str">
            <v>Compañías de seguros</v>
          </cell>
          <cell r="N1196" t="str">
            <v>Producción Sect. Institucionales</v>
          </cell>
          <cell r="O1196" t="str">
            <v>Consumo de capital fijo</v>
          </cell>
          <cell r="P1196" t="str">
            <v>Sector Institucional no especificado</v>
          </cell>
          <cell r="Q1196" t="str">
            <v>9</v>
          </cell>
          <cell r="R1196" t="str">
            <v>Servicios Financieros y Empresariales</v>
          </cell>
        </row>
        <row r="1197">
          <cell r="A1197" t="str">
            <v>CEI_a01</v>
          </cell>
          <cell r="B1197" t="str">
            <v>S_NAB</v>
          </cell>
          <cell r="C1197">
            <v>9</v>
          </cell>
          <cell r="D1197">
            <v>12</v>
          </cell>
          <cell r="E1197">
            <v>52</v>
          </cell>
          <cell r="F1197" t="str">
            <v>Empleos</v>
          </cell>
          <cell r="H1197">
            <v>31</v>
          </cell>
          <cell r="I1197" t="str">
            <v>EQC</v>
          </cell>
          <cell r="J1197">
            <v>227366.10800000001</v>
          </cell>
          <cell r="K1197">
            <v>23</v>
          </cell>
          <cell r="L1197" t="str">
            <v>2000</v>
          </cell>
          <cell r="M1197" t="str">
            <v>Actividades inmobiliarias</v>
          </cell>
          <cell r="N1197" t="str">
            <v>Producción Sect. Institucionales</v>
          </cell>
          <cell r="O1197" t="str">
            <v>Consumo de capital fijo</v>
          </cell>
          <cell r="P1197" t="str">
            <v>Sector Institucional no especificado</v>
          </cell>
          <cell r="Q1197" t="str">
            <v>9</v>
          </cell>
          <cell r="R1197" t="str">
            <v>Servicios Financieros y Empresariales</v>
          </cell>
        </row>
        <row r="1198">
          <cell r="A1198" t="str">
            <v>CEI_a01</v>
          </cell>
          <cell r="B1198" t="str">
            <v>S_NAB</v>
          </cell>
          <cell r="C1198">
            <v>9</v>
          </cell>
          <cell r="D1198">
            <v>12</v>
          </cell>
          <cell r="E1198">
            <v>52</v>
          </cell>
          <cell r="F1198" t="str">
            <v>Empleos</v>
          </cell>
          <cell r="H1198">
            <v>31</v>
          </cell>
          <cell r="I1198" t="str">
            <v>EQC</v>
          </cell>
          <cell r="J1198">
            <v>241367.31700000001</v>
          </cell>
          <cell r="K1198">
            <v>23</v>
          </cell>
          <cell r="L1198" t="str">
            <v>2001</v>
          </cell>
          <cell r="M1198" t="str">
            <v>Actividades inmobiliarias</v>
          </cell>
          <cell r="N1198" t="str">
            <v>Producción Sect. Institucionales</v>
          </cell>
          <cell r="O1198" t="str">
            <v>Consumo de capital fijo</v>
          </cell>
          <cell r="P1198" t="str">
            <v>Sector Institucional no especificado</v>
          </cell>
          <cell r="Q1198" t="str">
            <v>9</v>
          </cell>
          <cell r="R1198" t="str">
            <v>Servicios Financieros y Empresariales</v>
          </cell>
        </row>
        <row r="1199">
          <cell r="A1199" t="str">
            <v>CEI_a01</v>
          </cell>
          <cell r="B1199" t="str">
            <v>S_NAB</v>
          </cell>
          <cell r="C1199">
            <v>9</v>
          </cell>
          <cell r="D1199">
            <v>12</v>
          </cell>
          <cell r="E1199">
            <v>52</v>
          </cell>
          <cell r="F1199" t="str">
            <v>Empleos</v>
          </cell>
          <cell r="H1199">
            <v>31</v>
          </cell>
          <cell r="I1199" t="str">
            <v>EQC</v>
          </cell>
          <cell r="J1199">
            <v>237357.503</v>
          </cell>
          <cell r="K1199">
            <v>24</v>
          </cell>
          <cell r="L1199" t="str">
            <v>2000</v>
          </cell>
          <cell r="M1199" t="str">
            <v>Activ. de Ss. Empresariales</v>
          </cell>
          <cell r="N1199" t="str">
            <v>Producción Sect. Institucionales</v>
          </cell>
          <cell r="O1199" t="str">
            <v>Consumo de capital fijo</v>
          </cell>
          <cell r="P1199" t="str">
            <v>Sector Institucional no especificado</v>
          </cell>
          <cell r="Q1199" t="str">
            <v>9</v>
          </cell>
          <cell r="R1199" t="str">
            <v>Servicios Financieros y Empresariales</v>
          </cell>
        </row>
        <row r="1200">
          <cell r="A1200" t="str">
            <v>CEI_a01</v>
          </cell>
          <cell r="B1200" t="str">
            <v>S_NAB</v>
          </cell>
          <cell r="C1200">
            <v>9</v>
          </cell>
          <cell r="D1200">
            <v>12</v>
          </cell>
          <cell r="E1200">
            <v>52</v>
          </cell>
          <cell r="F1200" t="str">
            <v>Empleos</v>
          </cell>
          <cell r="H1200">
            <v>31</v>
          </cell>
          <cell r="I1200" t="str">
            <v>EQC</v>
          </cell>
          <cell r="J1200">
            <v>252899.75708042801</v>
          </cell>
          <cell r="K1200">
            <v>24</v>
          </cell>
          <cell r="L1200" t="str">
            <v>2001</v>
          </cell>
          <cell r="M1200" t="str">
            <v>Activ. de Ss. Empresariales</v>
          </cell>
          <cell r="N1200" t="str">
            <v>Producción Sect. Institucionales</v>
          </cell>
          <cell r="O1200" t="str">
            <v>Consumo de capital fijo</v>
          </cell>
          <cell r="P1200" t="str">
            <v>Sector Institucional no especificado</v>
          </cell>
          <cell r="Q1200" t="str">
            <v>9</v>
          </cell>
          <cell r="R1200" t="str">
            <v>Servicios Financieros y Empresariales</v>
          </cell>
        </row>
        <row r="1201">
          <cell r="A1201" t="str">
            <v>CEI_a01</v>
          </cell>
          <cell r="B1201" t="str">
            <v>S_NAB</v>
          </cell>
          <cell r="C1201">
            <v>9</v>
          </cell>
          <cell r="D1201">
            <v>12</v>
          </cell>
          <cell r="E1201">
            <v>52</v>
          </cell>
          <cell r="F1201" t="str">
            <v>Empleos</v>
          </cell>
          <cell r="H1201">
            <v>31</v>
          </cell>
          <cell r="I1201" t="str">
            <v>EQC</v>
          </cell>
          <cell r="J1201">
            <v>1025615</v>
          </cell>
          <cell r="K1201">
            <v>25</v>
          </cell>
          <cell r="L1201" t="str">
            <v>2000</v>
          </cell>
          <cell r="M1201" t="str">
            <v>Propiedad de vivienda</v>
          </cell>
          <cell r="N1201" t="str">
            <v>Producción Sect. Institucionales</v>
          </cell>
          <cell r="O1201" t="str">
            <v>Consumo de capital fijo</v>
          </cell>
          <cell r="P1201" t="str">
            <v>Sector Institucional no especificado</v>
          </cell>
          <cell r="Q1201" t="str">
            <v>10</v>
          </cell>
          <cell r="R1201" t="str">
            <v>Propiedad de Vivienda</v>
          </cell>
        </row>
        <row r="1202">
          <cell r="A1202" t="str">
            <v>CEI_a01</v>
          </cell>
          <cell r="B1202" t="str">
            <v>S_NAB</v>
          </cell>
          <cell r="C1202">
            <v>9</v>
          </cell>
          <cell r="D1202">
            <v>12</v>
          </cell>
          <cell r="E1202">
            <v>52</v>
          </cell>
          <cell r="F1202" t="str">
            <v>Empleos</v>
          </cell>
          <cell r="H1202">
            <v>31</v>
          </cell>
          <cell r="I1202" t="str">
            <v>EQC</v>
          </cell>
          <cell r="J1202">
            <v>1082008</v>
          </cell>
          <cell r="K1202">
            <v>25</v>
          </cell>
          <cell r="L1202" t="str">
            <v>2001</v>
          </cell>
          <cell r="M1202" t="str">
            <v>Propiedad de vivienda</v>
          </cell>
          <cell r="N1202" t="str">
            <v>Producción Sect. Institucionales</v>
          </cell>
          <cell r="O1202" t="str">
            <v>Consumo de capital fijo</v>
          </cell>
          <cell r="P1202" t="str">
            <v>Sector Institucional no especificado</v>
          </cell>
          <cell r="Q1202" t="str">
            <v>10</v>
          </cell>
          <cell r="R1202" t="str">
            <v>Propiedad de Vivienda</v>
          </cell>
        </row>
        <row r="1203">
          <cell r="A1203" t="str">
            <v>CEI_a01</v>
          </cell>
          <cell r="B1203" t="str">
            <v>S_NAB</v>
          </cell>
          <cell r="C1203">
            <v>9</v>
          </cell>
          <cell r="D1203">
            <v>12</v>
          </cell>
          <cell r="E1203">
            <v>52</v>
          </cell>
          <cell r="F1203" t="str">
            <v>Empleos</v>
          </cell>
          <cell r="H1203">
            <v>31</v>
          </cell>
          <cell r="I1203" t="str">
            <v>EQC</v>
          </cell>
          <cell r="J1203">
            <v>325200.53493312001</v>
          </cell>
          <cell r="K1203">
            <v>26</v>
          </cell>
          <cell r="L1203" t="str">
            <v>2000</v>
          </cell>
          <cell r="M1203" t="str">
            <v>Administración pública</v>
          </cell>
          <cell r="N1203" t="str">
            <v>Producción Sect. Institucionales</v>
          </cell>
          <cell r="O1203" t="str">
            <v>Consumo de capital fijo</v>
          </cell>
          <cell r="P1203" t="str">
            <v>Sector Institucional no especificado</v>
          </cell>
          <cell r="Q1203" t="str">
            <v>12</v>
          </cell>
          <cell r="R1203" t="str">
            <v>Administración Pública</v>
          </cell>
        </row>
        <row r="1204">
          <cell r="A1204" t="str">
            <v>CEI_a01</v>
          </cell>
          <cell r="B1204" t="str">
            <v>S_NAB</v>
          </cell>
          <cell r="C1204">
            <v>9</v>
          </cell>
          <cell r="D1204">
            <v>12</v>
          </cell>
          <cell r="E1204">
            <v>52</v>
          </cell>
          <cell r="F1204" t="str">
            <v>Empleos</v>
          </cell>
          <cell r="H1204">
            <v>31</v>
          </cell>
          <cell r="I1204" t="str">
            <v>EQC</v>
          </cell>
          <cell r="J1204">
            <v>331675.41065788601</v>
          </cell>
          <cell r="K1204">
            <v>26</v>
          </cell>
          <cell r="L1204" t="str">
            <v>2001</v>
          </cell>
          <cell r="M1204" t="str">
            <v>Administración pública</v>
          </cell>
          <cell r="N1204" t="str">
            <v>Producción Sect. Institucionales</v>
          </cell>
          <cell r="O1204" t="str">
            <v>Consumo de capital fijo</v>
          </cell>
          <cell r="P1204" t="str">
            <v>Sector Institucional no especificado</v>
          </cell>
          <cell r="Q1204" t="str">
            <v>12</v>
          </cell>
          <cell r="R1204" t="str">
            <v>Administración Pública</v>
          </cell>
        </row>
        <row r="1205">
          <cell r="A1205" t="str">
            <v>CEI_a01</v>
          </cell>
          <cell r="B1205" t="str">
            <v>S_NAB</v>
          </cell>
          <cell r="C1205">
            <v>9</v>
          </cell>
          <cell r="D1205">
            <v>12</v>
          </cell>
          <cell r="E1205">
            <v>52</v>
          </cell>
          <cell r="F1205" t="str">
            <v>Empleos</v>
          </cell>
          <cell r="H1205">
            <v>31</v>
          </cell>
          <cell r="I1205" t="str">
            <v>EQC</v>
          </cell>
          <cell r="J1205">
            <v>119175</v>
          </cell>
          <cell r="K1205">
            <v>27</v>
          </cell>
          <cell r="L1205" t="str">
            <v>2000</v>
          </cell>
          <cell r="M1205" t="str">
            <v>Educación pública</v>
          </cell>
          <cell r="N1205" t="str">
            <v>Producción Sect. Institucionales</v>
          </cell>
          <cell r="O1205" t="str">
            <v>Consumo de capital fijo</v>
          </cell>
          <cell r="P1205" t="str">
            <v>Sector Institucional no especificado</v>
          </cell>
          <cell r="Q1205" t="str">
            <v>11</v>
          </cell>
          <cell r="R1205" t="str">
            <v>Servicios Sociales y Personales</v>
          </cell>
        </row>
        <row r="1206">
          <cell r="A1206" t="str">
            <v>CEI_a01</v>
          </cell>
          <cell r="B1206" t="str">
            <v>S_NAB</v>
          </cell>
          <cell r="C1206">
            <v>9</v>
          </cell>
          <cell r="D1206">
            <v>12</v>
          </cell>
          <cell r="E1206">
            <v>52</v>
          </cell>
          <cell r="F1206" t="str">
            <v>Empleos</v>
          </cell>
          <cell r="H1206">
            <v>31</v>
          </cell>
          <cell r="I1206" t="str">
            <v>EQC</v>
          </cell>
          <cell r="J1206">
            <v>135191.405</v>
          </cell>
          <cell r="K1206">
            <v>27</v>
          </cell>
          <cell r="L1206" t="str">
            <v>2001</v>
          </cell>
          <cell r="M1206" t="str">
            <v>Educación pública</v>
          </cell>
          <cell r="N1206" t="str">
            <v>Producción Sect. Institucionales</v>
          </cell>
          <cell r="O1206" t="str">
            <v>Consumo de capital fijo</v>
          </cell>
          <cell r="P1206" t="str">
            <v>Sector Institucional no especificado</v>
          </cell>
          <cell r="Q1206" t="str">
            <v>11</v>
          </cell>
          <cell r="R1206" t="str">
            <v>Servicios Sociales y Personales</v>
          </cell>
        </row>
        <row r="1207">
          <cell r="A1207" t="str">
            <v>CEI_a01</v>
          </cell>
          <cell r="B1207" t="str">
            <v>S_NAB</v>
          </cell>
          <cell r="C1207">
            <v>9</v>
          </cell>
          <cell r="D1207">
            <v>12</v>
          </cell>
          <cell r="E1207">
            <v>52</v>
          </cell>
          <cell r="F1207" t="str">
            <v>Empleos</v>
          </cell>
          <cell r="H1207">
            <v>31</v>
          </cell>
          <cell r="I1207" t="str">
            <v>EQC</v>
          </cell>
          <cell r="J1207">
            <v>33076.7645482925</v>
          </cell>
          <cell r="K1207">
            <v>28</v>
          </cell>
          <cell r="L1207" t="str">
            <v>2000</v>
          </cell>
          <cell r="M1207" t="str">
            <v>Educación privada</v>
          </cell>
          <cell r="N1207" t="str">
            <v>Producción Sect. Institucionales</v>
          </cell>
          <cell r="O1207" t="str">
            <v>Consumo de capital fijo</v>
          </cell>
          <cell r="P1207" t="str">
            <v>Sector Institucional no especificado</v>
          </cell>
          <cell r="Q1207" t="str">
            <v>11</v>
          </cell>
          <cell r="R1207" t="str">
            <v>Servicios Sociales y Personales</v>
          </cell>
        </row>
        <row r="1208">
          <cell r="A1208" t="str">
            <v>CEI_a01</v>
          </cell>
          <cell r="B1208" t="str">
            <v>S_NAB</v>
          </cell>
          <cell r="C1208">
            <v>9</v>
          </cell>
          <cell r="D1208">
            <v>12</v>
          </cell>
          <cell r="E1208">
            <v>52</v>
          </cell>
          <cell r="F1208" t="str">
            <v>Empleos</v>
          </cell>
          <cell r="H1208">
            <v>31</v>
          </cell>
          <cell r="I1208" t="str">
            <v>EQC</v>
          </cell>
          <cell r="J1208">
            <v>23708.3725425062</v>
          </cell>
          <cell r="K1208">
            <v>28</v>
          </cell>
          <cell r="L1208" t="str">
            <v>2001</v>
          </cell>
          <cell r="M1208" t="str">
            <v>Educación privada</v>
          </cell>
          <cell r="N1208" t="str">
            <v>Producción Sect. Institucionales</v>
          </cell>
          <cell r="O1208" t="str">
            <v>Consumo de capital fijo</v>
          </cell>
          <cell r="P1208" t="str">
            <v>Sector Institucional no especificado</v>
          </cell>
          <cell r="Q1208" t="str">
            <v>11</v>
          </cell>
          <cell r="R1208" t="str">
            <v>Servicios Sociales y Personales</v>
          </cell>
        </row>
        <row r="1209">
          <cell r="A1209" t="str">
            <v>CEI_a01</v>
          </cell>
          <cell r="B1209" t="str">
            <v>S_NAB</v>
          </cell>
          <cell r="C1209">
            <v>9</v>
          </cell>
          <cell r="D1209">
            <v>12</v>
          </cell>
          <cell r="E1209">
            <v>52</v>
          </cell>
          <cell r="F1209" t="str">
            <v>Empleos</v>
          </cell>
          <cell r="H1209">
            <v>31</v>
          </cell>
          <cell r="I1209" t="str">
            <v>EQC</v>
          </cell>
          <cell r="J1209">
            <v>178310</v>
          </cell>
          <cell r="K1209">
            <v>29</v>
          </cell>
          <cell r="L1209" t="str">
            <v>2000</v>
          </cell>
          <cell r="M1209" t="str">
            <v>Salud pública</v>
          </cell>
          <cell r="N1209" t="str">
            <v>Producción Sect. Institucionales</v>
          </cell>
          <cell r="O1209" t="str">
            <v>Consumo de capital fijo</v>
          </cell>
          <cell r="P1209" t="str">
            <v>Sector Institucional no especificado</v>
          </cell>
          <cell r="Q1209" t="str">
            <v>11</v>
          </cell>
          <cell r="R1209" t="str">
            <v>Servicios Sociales y Personales</v>
          </cell>
        </row>
        <row r="1210">
          <cell r="A1210" t="str">
            <v>CEI_a01</v>
          </cell>
          <cell r="B1210" t="str">
            <v>S_NAB</v>
          </cell>
          <cell r="C1210">
            <v>9</v>
          </cell>
          <cell r="D1210">
            <v>12</v>
          </cell>
          <cell r="E1210">
            <v>52</v>
          </cell>
          <cell r="F1210" t="str">
            <v>Empleos</v>
          </cell>
          <cell r="H1210">
            <v>31</v>
          </cell>
          <cell r="I1210" t="str">
            <v>EQC</v>
          </cell>
          <cell r="J1210">
            <v>192485</v>
          </cell>
          <cell r="K1210">
            <v>29</v>
          </cell>
          <cell r="L1210" t="str">
            <v>2001</v>
          </cell>
          <cell r="M1210" t="str">
            <v>Salud pública</v>
          </cell>
          <cell r="N1210" t="str">
            <v>Producción Sect. Institucionales</v>
          </cell>
          <cell r="O1210" t="str">
            <v>Consumo de capital fijo</v>
          </cell>
          <cell r="P1210" t="str">
            <v>Sector Institucional no especificado</v>
          </cell>
          <cell r="Q1210" t="str">
            <v>11</v>
          </cell>
          <cell r="R1210" t="str">
            <v>Servicios Sociales y Personales</v>
          </cell>
        </row>
        <row r="1211">
          <cell r="A1211" t="str">
            <v>CEI_a01</v>
          </cell>
          <cell r="B1211" t="str">
            <v>S_NAB</v>
          </cell>
          <cell r="C1211">
            <v>9</v>
          </cell>
          <cell r="D1211">
            <v>12</v>
          </cell>
          <cell r="E1211">
            <v>52</v>
          </cell>
          <cell r="F1211" t="str">
            <v>Empleos</v>
          </cell>
          <cell r="H1211">
            <v>31</v>
          </cell>
          <cell r="I1211" t="str">
            <v>EQC</v>
          </cell>
          <cell r="J1211">
            <v>43767.830995199998</v>
          </cell>
          <cell r="K1211">
            <v>30</v>
          </cell>
          <cell r="L1211" t="str">
            <v>2000</v>
          </cell>
          <cell r="M1211" t="str">
            <v>Salud privada</v>
          </cell>
          <cell r="N1211" t="str">
            <v>Producción Sect. Institucionales</v>
          </cell>
          <cell r="O1211" t="str">
            <v>Consumo de capital fijo</v>
          </cell>
          <cell r="P1211" t="str">
            <v>Sector Institucional no especificado</v>
          </cell>
          <cell r="Q1211" t="str">
            <v>11</v>
          </cell>
          <cell r="R1211" t="str">
            <v>Servicios Sociales y Personales</v>
          </cell>
        </row>
        <row r="1212">
          <cell r="A1212" t="str">
            <v>CEI_a01</v>
          </cell>
          <cell r="B1212" t="str">
            <v>S_NAB</v>
          </cell>
          <cell r="C1212">
            <v>9</v>
          </cell>
          <cell r="D1212">
            <v>12</v>
          </cell>
          <cell r="E1212">
            <v>52</v>
          </cell>
          <cell r="F1212" t="str">
            <v>Empleos</v>
          </cell>
          <cell r="H1212">
            <v>31</v>
          </cell>
          <cell r="I1212" t="str">
            <v>EQC</v>
          </cell>
          <cell r="J1212">
            <v>33709.765075763302</v>
          </cell>
          <cell r="K1212">
            <v>30</v>
          </cell>
          <cell r="L1212" t="str">
            <v>2001</v>
          </cell>
          <cell r="M1212" t="str">
            <v>Salud privada</v>
          </cell>
          <cell r="N1212" t="str">
            <v>Producción Sect. Institucionales</v>
          </cell>
          <cell r="O1212" t="str">
            <v>Consumo de capital fijo</v>
          </cell>
          <cell r="P1212" t="str">
            <v>Sector Institucional no especificado</v>
          </cell>
          <cell r="Q1212" t="str">
            <v>11</v>
          </cell>
          <cell r="R1212" t="str">
            <v>Servicios Sociales y Personales</v>
          </cell>
        </row>
        <row r="1213">
          <cell r="A1213" t="str">
            <v>CEI_a01</v>
          </cell>
          <cell r="B1213" t="str">
            <v>S_NAB</v>
          </cell>
          <cell r="C1213">
            <v>9</v>
          </cell>
          <cell r="D1213">
            <v>12</v>
          </cell>
          <cell r="E1213">
            <v>52</v>
          </cell>
          <cell r="F1213" t="str">
            <v>Empleos</v>
          </cell>
          <cell r="H1213">
            <v>31</v>
          </cell>
          <cell r="I1213" t="str">
            <v>EQC</v>
          </cell>
          <cell r="J1213">
            <v>62947.646000000001</v>
          </cell>
          <cell r="K1213">
            <v>31</v>
          </cell>
          <cell r="L1213" t="str">
            <v>2000</v>
          </cell>
          <cell r="M1213" t="str">
            <v>Esparcimiento y Ss. Diversos</v>
          </cell>
          <cell r="N1213" t="str">
            <v>Producción Sect. Institucionales</v>
          </cell>
          <cell r="O1213" t="str">
            <v>Consumo de capital fijo</v>
          </cell>
          <cell r="P1213" t="str">
            <v>Sector Institucional no especificado</v>
          </cell>
          <cell r="Q1213" t="str">
            <v>11</v>
          </cell>
          <cell r="R1213" t="str">
            <v>Servicios Sociales y Personales</v>
          </cell>
        </row>
        <row r="1214">
          <cell r="A1214" t="str">
            <v>CEI_a01</v>
          </cell>
          <cell r="B1214" t="str">
            <v>S_NAB</v>
          </cell>
          <cell r="C1214">
            <v>9</v>
          </cell>
          <cell r="D1214">
            <v>12</v>
          </cell>
          <cell r="E1214">
            <v>52</v>
          </cell>
          <cell r="F1214" t="str">
            <v>Empleos</v>
          </cell>
          <cell r="H1214">
            <v>31</v>
          </cell>
          <cell r="I1214" t="str">
            <v>EQC</v>
          </cell>
          <cell r="J1214">
            <v>69008.322</v>
          </cell>
          <cell r="K1214">
            <v>31</v>
          </cell>
          <cell r="L1214" t="str">
            <v>2001</v>
          </cell>
          <cell r="M1214" t="str">
            <v>Esparcimiento y Ss. Diversos</v>
          </cell>
          <cell r="N1214" t="str">
            <v>Producción Sect. Institucionales</v>
          </cell>
          <cell r="O1214" t="str">
            <v>Consumo de capital fijo</v>
          </cell>
          <cell r="P1214" t="str">
            <v>Sector Institucional no especificado</v>
          </cell>
          <cell r="Q1214" t="str">
            <v>11</v>
          </cell>
          <cell r="R1214" t="str">
            <v>Servicios Sociales y Personales</v>
          </cell>
        </row>
        <row r="1215">
          <cell r="A1215" t="str">
            <v>CEI_a01</v>
          </cell>
          <cell r="B1215" t="str">
            <v>S_NAB</v>
          </cell>
          <cell r="C1215">
            <v>9</v>
          </cell>
          <cell r="D1215">
            <v>12</v>
          </cell>
          <cell r="E1215">
            <v>52</v>
          </cell>
          <cell r="F1215" t="str">
            <v>Empleos</v>
          </cell>
          <cell r="G1215">
            <v>6111</v>
          </cell>
          <cell r="H1215">
            <v>31</v>
          </cell>
          <cell r="I1215" t="str">
            <v>EQC</v>
          </cell>
          <cell r="J1215">
            <v>-515095.86266125401</v>
          </cell>
          <cell r="K1215">
            <v>32</v>
          </cell>
          <cell r="L1215" t="str">
            <v>2000</v>
          </cell>
          <cell r="M1215" t="str">
            <v>Actividad no especificada</v>
          </cell>
          <cell r="N1215" t="str">
            <v>Producción Sect. Institucionales</v>
          </cell>
          <cell r="O1215" t="str">
            <v>Consumo de capital fijo</v>
          </cell>
          <cell r="P1215" t="str">
            <v>Sector Institucional no especificado</v>
          </cell>
          <cell r="Q1215" t="str">
            <v>13</v>
          </cell>
          <cell r="R1215" t="str">
            <v>Actividad no especificada</v>
          </cell>
        </row>
        <row r="1216">
          <cell r="A1216" t="str">
            <v>CEI_a01</v>
          </cell>
          <cell r="B1216" t="str">
            <v>S_NAB</v>
          </cell>
          <cell r="C1216">
            <v>9</v>
          </cell>
          <cell r="D1216">
            <v>12</v>
          </cell>
          <cell r="E1216">
            <v>52</v>
          </cell>
          <cell r="F1216" t="str">
            <v>Empleos</v>
          </cell>
          <cell r="G1216">
            <v>6111</v>
          </cell>
          <cell r="H1216">
            <v>31</v>
          </cell>
          <cell r="I1216" t="str">
            <v>EQC</v>
          </cell>
          <cell r="J1216">
            <v>-662589.71049319603</v>
          </cell>
          <cell r="K1216">
            <v>32</v>
          </cell>
          <cell r="L1216" t="str">
            <v>2001</v>
          </cell>
          <cell r="M1216" t="str">
            <v>Actividad no especificada</v>
          </cell>
          <cell r="N1216" t="str">
            <v>Producción Sect. Institucionales</v>
          </cell>
          <cell r="O1216" t="str">
            <v>Consumo de capital fijo</v>
          </cell>
          <cell r="P1216" t="str">
            <v>Sector Institucional no especificado</v>
          </cell>
          <cell r="Q1216" t="str">
            <v>13</v>
          </cell>
          <cell r="R1216" t="str">
            <v>Actividad no especificada</v>
          </cell>
        </row>
        <row r="1217">
          <cell r="A1217" t="str">
            <v>CEI_a01</v>
          </cell>
          <cell r="B1217" t="str">
            <v>S_NAB</v>
          </cell>
          <cell r="C1217">
            <v>9</v>
          </cell>
          <cell r="D1217">
            <v>12</v>
          </cell>
          <cell r="E1217">
            <v>411</v>
          </cell>
          <cell r="F1217" t="str">
            <v>Empleos</v>
          </cell>
          <cell r="H1217">
            <v>31</v>
          </cell>
          <cell r="I1217" t="str">
            <v>EQC</v>
          </cell>
          <cell r="J1217">
            <v>893808.59661719203</v>
          </cell>
          <cell r="K1217">
            <v>1</v>
          </cell>
          <cell r="L1217" t="str">
            <v>2000</v>
          </cell>
          <cell r="M1217" t="str">
            <v>Agropecuario Silvícola</v>
          </cell>
          <cell r="N1217" t="str">
            <v>Producción Sect. Institucionales</v>
          </cell>
          <cell r="O1217" t="str">
            <v>Remuneraciones</v>
          </cell>
          <cell r="P1217" t="str">
            <v>Sector Institucional no especificado</v>
          </cell>
          <cell r="Q1217" t="str">
            <v>1</v>
          </cell>
          <cell r="R1217" t="str">
            <v>Agropecuario Silvícola</v>
          </cell>
        </row>
        <row r="1218">
          <cell r="A1218" t="str">
            <v>CEI_a01</v>
          </cell>
          <cell r="B1218" t="str">
            <v>S_NAB</v>
          </cell>
          <cell r="C1218">
            <v>9</v>
          </cell>
          <cell r="D1218">
            <v>12</v>
          </cell>
          <cell r="E1218">
            <v>411</v>
          </cell>
          <cell r="F1218" t="str">
            <v>Empleos</v>
          </cell>
          <cell r="H1218">
            <v>31</v>
          </cell>
          <cell r="I1218" t="str">
            <v>EQC</v>
          </cell>
          <cell r="J1218">
            <v>990592.24782218703</v>
          </cell>
          <cell r="K1218">
            <v>1</v>
          </cell>
          <cell r="L1218" t="str">
            <v>2001</v>
          </cell>
          <cell r="M1218" t="str">
            <v>Agropecuario Silvícola</v>
          </cell>
          <cell r="N1218" t="str">
            <v>Producción Sect. Institucionales</v>
          </cell>
          <cell r="O1218" t="str">
            <v>Remuneraciones</v>
          </cell>
          <cell r="P1218" t="str">
            <v>Sector Institucional no especificado</v>
          </cell>
          <cell r="Q1218" t="str">
            <v>1</v>
          </cell>
          <cell r="R1218" t="str">
            <v>Agropecuario Silvícola</v>
          </cell>
        </row>
        <row r="1219">
          <cell r="A1219" t="str">
            <v>CEI_a01</v>
          </cell>
          <cell r="B1219" t="str">
            <v>S_NAB</v>
          </cell>
          <cell r="C1219">
            <v>9</v>
          </cell>
          <cell r="D1219">
            <v>12</v>
          </cell>
          <cell r="E1219">
            <v>411</v>
          </cell>
          <cell r="F1219" t="str">
            <v>Empleos</v>
          </cell>
          <cell r="H1219">
            <v>31</v>
          </cell>
          <cell r="I1219" t="str">
            <v>EQC</v>
          </cell>
          <cell r="J1219">
            <v>211694.75352943401</v>
          </cell>
          <cell r="K1219">
            <v>2</v>
          </cell>
          <cell r="L1219" t="str">
            <v>2000</v>
          </cell>
          <cell r="M1219" t="str">
            <v>Pesca Extractiva</v>
          </cell>
          <cell r="N1219" t="str">
            <v>Producción Sect. Institucionales</v>
          </cell>
          <cell r="O1219" t="str">
            <v>Remuneraciones</v>
          </cell>
          <cell r="P1219" t="str">
            <v>Sector Institucional no especificado</v>
          </cell>
          <cell r="Q1219" t="str">
            <v>2</v>
          </cell>
          <cell r="R1219" t="str">
            <v>Pesca Extractiva</v>
          </cell>
        </row>
        <row r="1220">
          <cell r="A1220" t="str">
            <v>CEI_a01</v>
          </cell>
          <cell r="B1220" t="str">
            <v>S_NAB</v>
          </cell>
          <cell r="C1220">
            <v>9</v>
          </cell>
          <cell r="D1220">
            <v>12</v>
          </cell>
          <cell r="E1220">
            <v>411</v>
          </cell>
          <cell r="F1220" t="str">
            <v>Empleos</v>
          </cell>
          <cell r="H1220">
            <v>31</v>
          </cell>
          <cell r="I1220" t="str">
            <v>EQC</v>
          </cell>
          <cell r="J1220">
            <v>214750.53142581499</v>
          </cell>
          <cell r="K1220">
            <v>2</v>
          </cell>
          <cell r="L1220" t="str">
            <v>2001</v>
          </cell>
          <cell r="M1220" t="str">
            <v>Pesca Extractiva</v>
          </cell>
          <cell r="N1220" t="str">
            <v>Producción Sect. Institucionales</v>
          </cell>
          <cell r="O1220" t="str">
            <v>Remuneraciones</v>
          </cell>
          <cell r="P1220" t="str">
            <v>Sector Institucional no especificado</v>
          </cell>
          <cell r="Q1220" t="str">
            <v>2</v>
          </cell>
          <cell r="R1220" t="str">
            <v>Pesca Extractiva</v>
          </cell>
        </row>
        <row r="1221">
          <cell r="A1221" t="str">
            <v>CEI_a01</v>
          </cell>
          <cell r="B1221" t="str">
            <v>S_NAB</v>
          </cell>
          <cell r="C1221">
            <v>9</v>
          </cell>
          <cell r="D1221">
            <v>12</v>
          </cell>
          <cell r="E1221">
            <v>411</v>
          </cell>
          <cell r="F1221" t="str">
            <v>Empleos</v>
          </cell>
          <cell r="H1221">
            <v>31</v>
          </cell>
          <cell r="I1221" t="str">
            <v>EQC</v>
          </cell>
          <cell r="J1221">
            <v>33577</v>
          </cell>
          <cell r="K1221">
            <v>3</v>
          </cell>
          <cell r="L1221" t="str">
            <v>2000</v>
          </cell>
          <cell r="M1221" t="str">
            <v>Extracción de Petróleo</v>
          </cell>
          <cell r="N1221" t="str">
            <v>Producción Sect. Institucionales</v>
          </cell>
          <cell r="O1221" t="str">
            <v>Remuneraciones</v>
          </cell>
          <cell r="P1221" t="str">
            <v>Sector Institucional no especificado</v>
          </cell>
          <cell r="Q1221" t="str">
            <v>3</v>
          </cell>
          <cell r="R1221" t="str">
            <v>Minería</v>
          </cell>
        </row>
        <row r="1222">
          <cell r="A1222" t="str">
            <v>CEI_a01</v>
          </cell>
          <cell r="B1222" t="str">
            <v>S_NAB</v>
          </cell>
          <cell r="C1222">
            <v>9</v>
          </cell>
          <cell r="D1222">
            <v>12</v>
          </cell>
          <cell r="E1222">
            <v>411</v>
          </cell>
          <cell r="F1222" t="str">
            <v>Empleos</v>
          </cell>
          <cell r="H1222">
            <v>31</v>
          </cell>
          <cell r="I1222" t="str">
            <v>EQC</v>
          </cell>
          <cell r="J1222">
            <v>35676</v>
          </cell>
          <cell r="K1222">
            <v>3</v>
          </cell>
          <cell r="L1222" t="str">
            <v>2001</v>
          </cell>
          <cell r="M1222" t="str">
            <v>Extracción de Petróleo</v>
          </cell>
          <cell r="N1222" t="str">
            <v>Producción Sect. Institucionales</v>
          </cell>
          <cell r="O1222" t="str">
            <v>Remuneraciones</v>
          </cell>
          <cell r="P1222" t="str">
            <v>Sector Institucional no especificado</v>
          </cell>
          <cell r="Q1222" t="str">
            <v>3</v>
          </cell>
          <cell r="R1222" t="str">
            <v>Minería</v>
          </cell>
        </row>
        <row r="1223">
          <cell r="A1223" t="str">
            <v>CEI_a01</v>
          </cell>
          <cell r="B1223" t="str">
            <v>S_NAB</v>
          </cell>
          <cell r="C1223">
            <v>9</v>
          </cell>
          <cell r="D1223">
            <v>12</v>
          </cell>
          <cell r="E1223">
            <v>411</v>
          </cell>
          <cell r="F1223" t="str">
            <v>Empleos</v>
          </cell>
          <cell r="H1223">
            <v>31</v>
          </cell>
          <cell r="I1223" t="str">
            <v>EQC</v>
          </cell>
          <cell r="J1223">
            <v>575550</v>
          </cell>
          <cell r="K1223">
            <v>4</v>
          </cell>
          <cell r="L1223" t="str">
            <v>2000</v>
          </cell>
          <cell r="M1223" t="str">
            <v>Minería del Cobre</v>
          </cell>
          <cell r="N1223" t="str">
            <v>Producción Sect. Institucionales</v>
          </cell>
          <cell r="O1223" t="str">
            <v>Remuneraciones</v>
          </cell>
          <cell r="P1223" t="str">
            <v>Sector Institucional no especificado</v>
          </cell>
          <cell r="Q1223" t="str">
            <v>3</v>
          </cell>
          <cell r="R1223" t="str">
            <v>Minería</v>
          </cell>
        </row>
        <row r="1224">
          <cell r="A1224" t="str">
            <v>CEI_a01</v>
          </cell>
          <cell r="B1224" t="str">
            <v>S_NAB</v>
          </cell>
          <cell r="C1224">
            <v>9</v>
          </cell>
          <cell r="D1224">
            <v>12</v>
          </cell>
          <cell r="E1224">
            <v>411</v>
          </cell>
          <cell r="F1224" t="str">
            <v>Empleos</v>
          </cell>
          <cell r="H1224">
            <v>31</v>
          </cell>
          <cell r="I1224" t="str">
            <v>EQC</v>
          </cell>
          <cell r="J1224">
            <v>652117.99999999802</v>
          </cell>
          <cell r="K1224">
            <v>4</v>
          </cell>
          <cell r="L1224" t="str">
            <v>2001</v>
          </cell>
          <cell r="M1224" t="str">
            <v>Minería del Cobre</v>
          </cell>
          <cell r="N1224" t="str">
            <v>Producción Sect. Institucionales</v>
          </cell>
          <cell r="O1224" t="str">
            <v>Remuneraciones</v>
          </cell>
          <cell r="P1224" t="str">
            <v>Sector Institucional no especificado</v>
          </cell>
          <cell r="Q1224" t="str">
            <v>3</v>
          </cell>
          <cell r="R1224" t="str">
            <v>Minería</v>
          </cell>
        </row>
        <row r="1225">
          <cell r="A1225" t="str">
            <v>CEI_a01</v>
          </cell>
          <cell r="B1225" t="str">
            <v>S_NAB</v>
          </cell>
          <cell r="C1225">
            <v>9</v>
          </cell>
          <cell r="D1225">
            <v>12</v>
          </cell>
          <cell r="E1225">
            <v>411</v>
          </cell>
          <cell r="F1225" t="str">
            <v>Empleos</v>
          </cell>
          <cell r="H1225">
            <v>31</v>
          </cell>
          <cell r="I1225" t="str">
            <v>EQC</v>
          </cell>
          <cell r="J1225">
            <v>120042</v>
          </cell>
          <cell r="K1225">
            <v>5</v>
          </cell>
          <cell r="L1225" t="str">
            <v>2000</v>
          </cell>
          <cell r="M1225" t="str">
            <v>Resto Minería</v>
          </cell>
          <cell r="N1225" t="str">
            <v>Producción Sect. Institucionales</v>
          </cell>
          <cell r="O1225" t="str">
            <v>Remuneraciones</v>
          </cell>
          <cell r="P1225" t="str">
            <v>Sector Institucional no especificado</v>
          </cell>
          <cell r="Q1225" t="str">
            <v>3</v>
          </cell>
          <cell r="R1225" t="str">
            <v>Minería</v>
          </cell>
        </row>
        <row r="1226">
          <cell r="A1226" t="str">
            <v>CEI_a01</v>
          </cell>
          <cell r="B1226" t="str">
            <v>S_NAB</v>
          </cell>
          <cell r="C1226">
            <v>9</v>
          </cell>
          <cell r="D1226">
            <v>12</v>
          </cell>
          <cell r="E1226">
            <v>411</v>
          </cell>
          <cell r="F1226" t="str">
            <v>Empleos</v>
          </cell>
          <cell r="H1226">
            <v>31</v>
          </cell>
          <cell r="I1226" t="str">
            <v>EQC</v>
          </cell>
          <cell r="J1226">
            <v>125800</v>
          </cell>
          <cell r="K1226">
            <v>5</v>
          </cell>
          <cell r="L1226" t="str">
            <v>2001</v>
          </cell>
          <cell r="M1226" t="str">
            <v>Resto Minería</v>
          </cell>
          <cell r="N1226" t="str">
            <v>Producción Sect. Institucionales</v>
          </cell>
          <cell r="O1226" t="str">
            <v>Remuneraciones</v>
          </cell>
          <cell r="P1226" t="str">
            <v>Sector Institucional no especificado</v>
          </cell>
          <cell r="Q1226" t="str">
            <v>3</v>
          </cell>
          <cell r="R1226" t="str">
            <v>Minería</v>
          </cell>
        </row>
        <row r="1227">
          <cell r="A1227" t="str">
            <v>CEI_a01</v>
          </cell>
          <cell r="B1227" t="str">
            <v>S_NAB</v>
          </cell>
          <cell r="C1227">
            <v>9</v>
          </cell>
          <cell r="D1227">
            <v>12</v>
          </cell>
          <cell r="E1227">
            <v>411</v>
          </cell>
          <cell r="F1227" t="str">
            <v>Empleos</v>
          </cell>
          <cell r="H1227">
            <v>31</v>
          </cell>
          <cell r="I1227" t="str">
            <v>EQC</v>
          </cell>
          <cell r="J1227">
            <v>423255.00583278999</v>
          </cell>
          <cell r="K1227">
            <v>6</v>
          </cell>
          <cell r="L1227" t="str">
            <v>2000</v>
          </cell>
          <cell r="M1227" t="str">
            <v>Industria Alimenticia</v>
          </cell>
          <cell r="N1227" t="str">
            <v>Producción Sect. Institucionales</v>
          </cell>
          <cell r="O1227" t="str">
            <v>Remuneraciones</v>
          </cell>
          <cell r="P1227" t="str">
            <v>Sector Institucional no especificado</v>
          </cell>
          <cell r="Q1227" t="str">
            <v>4</v>
          </cell>
          <cell r="R1227" t="str">
            <v>Industria Manufacturera</v>
          </cell>
        </row>
        <row r="1228">
          <cell r="A1228" t="str">
            <v>CEI_a01</v>
          </cell>
          <cell r="B1228" t="str">
            <v>S_NAB</v>
          </cell>
          <cell r="C1228">
            <v>9</v>
          </cell>
          <cell r="D1228">
            <v>12</v>
          </cell>
          <cell r="E1228">
            <v>411</v>
          </cell>
          <cell r="F1228" t="str">
            <v>Empleos</v>
          </cell>
          <cell r="H1228">
            <v>31</v>
          </cell>
          <cell r="I1228" t="str">
            <v>EQC</v>
          </cell>
          <cell r="J1228">
            <v>450154.64879979001</v>
          </cell>
          <cell r="K1228">
            <v>6</v>
          </cell>
          <cell r="L1228" t="str">
            <v>2001</v>
          </cell>
          <cell r="M1228" t="str">
            <v>Industria Alimenticia</v>
          </cell>
          <cell r="N1228" t="str">
            <v>Producción Sect. Institucionales</v>
          </cell>
          <cell r="O1228" t="str">
            <v>Remuneraciones</v>
          </cell>
          <cell r="P1228" t="str">
            <v>Sector Institucional no especificado</v>
          </cell>
          <cell r="Q1228" t="str">
            <v>4</v>
          </cell>
          <cell r="R1228" t="str">
            <v>Industria Manufacturera</v>
          </cell>
        </row>
        <row r="1229">
          <cell r="A1229" t="str">
            <v>CEI_a01</v>
          </cell>
          <cell r="B1229" t="str">
            <v>S_NAB</v>
          </cell>
          <cell r="C1229">
            <v>9</v>
          </cell>
          <cell r="D1229">
            <v>12</v>
          </cell>
          <cell r="E1229">
            <v>411</v>
          </cell>
          <cell r="F1229" t="str">
            <v>Empleos</v>
          </cell>
          <cell r="H1229">
            <v>31</v>
          </cell>
          <cell r="I1229" t="str">
            <v>EQC</v>
          </cell>
          <cell r="J1229">
            <v>97805.347575474894</v>
          </cell>
          <cell r="K1229">
            <v>7</v>
          </cell>
          <cell r="L1229" t="str">
            <v>2000</v>
          </cell>
          <cell r="M1229" t="str">
            <v>Bebidas y Licores</v>
          </cell>
          <cell r="N1229" t="str">
            <v>Producción Sect. Institucionales</v>
          </cell>
          <cell r="O1229" t="str">
            <v>Remuneraciones</v>
          </cell>
          <cell r="P1229" t="str">
            <v>Sector Institucional no especificado</v>
          </cell>
          <cell r="Q1229" t="str">
            <v>4</v>
          </cell>
          <cell r="R1229" t="str">
            <v>Industria Manufacturera</v>
          </cell>
        </row>
        <row r="1230">
          <cell r="A1230" t="str">
            <v>CEI_a01</v>
          </cell>
          <cell r="B1230" t="str">
            <v>S_NAB</v>
          </cell>
          <cell r="C1230">
            <v>9</v>
          </cell>
          <cell r="D1230">
            <v>12</v>
          </cell>
          <cell r="E1230">
            <v>411</v>
          </cell>
          <cell r="F1230" t="str">
            <v>Empleos</v>
          </cell>
          <cell r="H1230">
            <v>31</v>
          </cell>
          <cell r="I1230" t="str">
            <v>EQC</v>
          </cell>
          <cell r="J1230">
            <v>107943.20269609999</v>
          </cell>
          <cell r="K1230">
            <v>7</v>
          </cell>
          <cell r="L1230" t="str">
            <v>2001</v>
          </cell>
          <cell r="M1230" t="str">
            <v>Bebidas y Licores</v>
          </cell>
          <cell r="N1230" t="str">
            <v>Producción Sect. Institucionales</v>
          </cell>
          <cell r="O1230" t="str">
            <v>Remuneraciones</v>
          </cell>
          <cell r="P1230" t="str">
            <v>Sector Institucional no especificado</v>
          </cell>
          <cell r="Q1230" t="str">
            <v>4</v>
          </cell>
          <cell r="R1230" t="str">
            <v>Industria Manufacturera</v>
          </cell>
        </row>
        <row r="1231">
          <cell r="A1231" t="str">
            <v>CEI_a01</v>
          </cell>
          <cell r="B1231" t="str">
            <v>S_NAB</v>
          </cell>
          <cell r="C1231">
            <v>9</v>
          </cell>
          <cell r="D1231">
            <v>12</v>
          </cell>
          <cell r="E1231">
            <v>411</v>
          </cell>
          <cell r="F1231" t="str">
            <v>Empleos</v>
          </cell>
          <cell r="H1231">
            <v>31</v>
          </cell>
          <cell r="I1231" t="str">
            <v>EQC</v>
          </cell>
          <cell r="J1231">
            <v>8570.8585547408693</v>
          </cell>
          <cell r="K1231">
            <v>8</v>
          </cell>
          <cell r="L1231" t="str">
            <v>2000</v>
          </cell>
          <cell r="M1231" t="str">
            <v>Industria del Tabaco</v>
          </cell>
          <cell r="N1231" t="str">
            <v>Producción Sect. Institucionales</v>
          </cell>
          <cell r="O1231" t="str">
            <v>Remuneraciones</v>
          </cell>
          <cell r="P1231" t="str">
            <v>Sector Institucional no especificado</v>
          </cell>
          <cell r="Q1231" t="str">
            <v>4</v>
          </cell>
          <cell r="R1231" t="str">
            <v>Industria Manufacturera</v>
          </cell>
        </row>
        <row r="1232">
          <cell r="A1232" t="str">
            <v>CEI_a01</v>
          </cell>
          <cell r="B1232" t="str">
            <v>S_NAB</v>
          </cell>
          <cell r="C1232">
            <v>9</v>
          </cell>
          <cell r="D1232">
            <v>12</v>
          </cell>
          <cell r="E1232">
            <v>411</v>
          </cell>
          <cell r="F1232" t="str">
            <v>Empleos</v>
          </cell>
          <cell r="H1232">
            <v>31</v>
          </cell>
          <cell r="I1232" t="str">
            <v>EQC</v>
          </cell>
          <cell r="J1232">
            <v>9293.9837841040808</v>
          </cell>
          <cell r="K1232">
            <v>8</v>
          </cell>
          <cell r="L1232" t="str">
            <v>2001</v>
          </cell>
          <cell r="M1232" t="str">
            <v>Industria del Tabaco</v>
          </cell>
          <cell r="N1232" t="str">
            <v>Producción Sect. Institucionales</v>
          </cell>
          <cell r="O1232" t="str">
            <v>Remuneraciones</v>
          </cell>
          <cell r="P1232" t="str">
            <v>Sector Institucional no especificado</v>
          </cell>
          <cell r="Q1232" t="str">
            <v>4</v>
          </cell>
          <cell r="R1232" t="str">
            <v>Industria Manufacturera</v>
          </cell>
        </row>
        <row r="1233">
          <cell r="A1233" t="str">
            <v>CEI_a01</v>
          </cell>
          <cell r="B1233" t="str">
            <v>S_NAB</v>
          </cell>
          <cell r="C1233">
            <v>9</v>
          </cell>
          <cell r="D1233">
            <v>12</v>
          </cell>
          <cell r="E1233">
            <v>411</v>
          </cell>
          <cell r="F1233" t="str">
            <v>Empleos</v>
          </cell>
          <cell r="H1233">
            <v>31</v>
          </cell>
          <cell r="I1233" t="str">
            <v>EQC</v>
          </cell>
          <cell r="J1233">
            <v>173097.62325086701</v>
          </cell>
          <cell r="K1233">
            <v>9</v>
          </cell>
          <cell r="L1233" t="str">
            <v>2000</v>
          </cell>
          <cell r="M1233" t="str">
            <v>Textil, Cuero y Calzado</v>
          </cell>
          <cell r="N1233" t="str">
            <v>Producción Sect. Institucionales</v>
          </cell>
          <cell r="O1233" t="str">
            <v>Remuneraciones</v>
          </cell>
          <cell r="P1233" t="str">
            <v>Sector Institucional no especificado</v>
          </cell>
          <cell r="Q1233" t="str">
            <v>4</v>
          </cell>
          <cell r="R1233" t="str">
            <v>Industria Manufacturera</v>
          </cell>
        </row>
        <row r="1234">
          <cell r="A1234" t="str">
            <v>CEI_a01</v>
          </cell>
          <cell r="B1234" t="str">
            <v>S_NAB</v>
          </cell>
          <cell r="C1234">
            <v>9</v>
          </cell>
          <cell r="D1234">
            <v>12</v>
          </cell>
          <cell r="E1234">
            <v>411</v>
          </cell>
          <cell r="F1234" t="str">
            <v>Empleos</v>
          </cell>
          <cell r="H1234">
            <v>31</v>
          </cell>
          <cell r="I1234" t="str">
            <v>EQC</v>
          </cell>
          <cell r="J1234">
            <v>174009.25665037101</v>
          </cell>
          <cell r="K1234">
            <v>9</v>
          </cell>
          <cell r="L1234" t="str">
            <v>2001</v>
          </cell>
          <cell r="M1234" t="str">
            <v>Textil, Cuero y Calzado</v>
          </cell>
          <cell r="N1234" t="str">
            <v>Producción Sect. Institucionales</v>
          </cell>
          <cell r="O1234" t="str">
            <v>Remuneraciones</v>
          </cell>
          <cell r="P1234" t="str">
            <v>Sector Institucional no especificado</v>
          </cell>
          <cell r="Q1234" t="str">
            <v>4</v>
          </cell>
          <cell r="R1234" t="str">
            <v>Industria Manufacturera</v>
          </cell>
        </row>
        <row r="1235">
          <cell r="A1235" t="str">
            <v>CEI_a01</v>
          </cell>
          <cell r="B1235" t="str">
            <v>S_NAB</v>
          </cell>
          <cell r="C1235">
            <v>9</v>
          </cell>
          <cell r="D1235">
            <v>12</v>
          </cell>
          <cell r="E1235">
            <v>411</v>
          </cell>
          <cell r="F1235" t="str">
            <v>Empleos</v>
          </cell>
          <cell r="H1235">
            <v>31</v>
          </cell>
          <cell r="I1235" t="str">
            <v>EQC</v>
          </cell>
          <cell r="J1235">
            <v>407284.19767897099</v>
          </cell>
          <cell r="K1235">
            <v>10</v>
          </cell>
          <cell r="L1235" t="str">
            <v>2000</v>
          </cell>
          <cell r="M1235" t="str">
            <v>Madera, Papel, Imprentas y Muebles</v>
          </cell>
          <cell r="N1235" t="str">
            <v>Producción Sect. Institucionales</v>
          </cell>
          <cell r="O1235" t="str">
            <v>Remuneraciones</v>
          </cell>
          <cell r="P1235" t="str">
            <v>Sector Institucional no especificado</v>
          </cell>
          <cell r="Q1235" t="str">
            <v>4</v>
          </cell>
          <cell r="R1235" t="str">
            <v>Industria Manufacturera</v>
          </cell>
        </row>
        <row r="1236">
          <cell r="A1236" t="str">
            <v>CEI_a01</v>
          </cell>
          <cell r="B1236" t="str">
            <v>S_NAB</v>
          </cell>
          <cell r="C1236">
            <v>9</v>
          </cell>
          <cell r="D1236">
            <v>12</v>
          </cell>
          <cell r="E1236">
            <v>411</v>
          </cell>
          <cell r="F1236" t="str">
            <v>Empleos</v>
          </cell>
          <cell r="H1236">
            <v>31</v>
          </cell>
          <cell r="I1236" t="str">
            <v>EQC</v>
          </cell>
          <cell r="J1236">
            <v>444595.70771201001</v>
          </cell>
          <cell r="K1236">
            <v>10</v>
          </cell>
          <cell r="L1236" t="str">
            <v>2001</v>
          </cell>
          <cell r="M1236" t="str">
            <v>Madera, Papel, Imprentas y Muebles</v>
          </cell>
          <cell r="N1236" t="str">
            <v>Producción Sect. Institucionales</v>
          </cell>
          <cell r="O1236" t="str">
            <v>Remuneraciones</v>
          </cell>
          <cell r="P1236" t="str">
            <v>Sector Institucional no especificado</v>
          </cell>
          <cell r="Q1236" t="str">
            <v>4</v>
          </cell>
          <cell r="R1236" t="str">
            <v>Industria Manufacturera</v>
          </cell>
        </row>
        <row r="1237">
          <cell r="A1237" t="str">
            <v>CEI_a01</v>
          </cell>
          <cell r="B1237" t="str">
            <v>S_NAB</v>
          </cell>
          <cell r="C1237">
            <v>9</v>
          </cell>
          <cell r="D1237">
            <v>12</v>
          </cell>
          <cell r="E1237">
            <v>411</v>
          </cell>
          <cell r="F1237" t="str">
            <v>Empleos</v>
          </cell>
          <cell r="H1237">
            <v>31</v>
          </cell>
          <cell r="I1237" t="str">
            <v>EQC</v>
          </cell>
          <cell r="J1237">
            <v>27364.127600642201</v>
          </cell>
          <cell r="K1237">
            <v>11</v>
          </cell>
          <cell r="L1237" t="str">
            <v>2000</v>
          </cell>
          <cell r="M1237" t="str">
            <v>Elaboración de combustible</v>
          </cell>
          <cell r="N1237" t="str">
            <v>Producción Sect. Institucionales</v>
          </cell>
          <cell r="O1237" t="str">
            <v>Remuneraciones</v>
          </cell>
          <cell r="P1237" t="str">
            <v>Sector Institucional no especificado</v>
          </cell>
          <cell r="Q1237" t="str">
            <v>4</v>
          </cell>
          <cell r="R1237" t="str">
            <v>Industria Manufacturera</v>
          </cell>
        </row>
        <row r="1238">
          <cell r="A1238" t="str">
            <v>CEI_a01</v>
          </cell>
          <cell r="B1238" t="str">
            <v>S_NAB</v>
          </cell>
          <cell r="C1238">
            <v>9</v>
          </cell>
          <cell r="D1238">
            <v>12</v>
          </cell>
          <cell r="E1238">
            <v>411</v>
          </cell>
          <cell r="F1238" t="str">
            <v>Empleos</v>
          </cell>
          <cell r="H1238">
            <v>31</v>
          </cell>
          <cell r="I1238" t="str">
            <v>EQC</v>
          </cell>
          <cell r="J1238">
            <v>28926.526314840201</v>
          </cell>
          <cell r="K1238">
            <v>11</v>
          </cell>
          <cell r="L1238" t="str">
            <v>2001</v>
          </cell>
          <cell r="M1238" t="str">
            <v>Elaboración de combustible</v>
          </cell>
          <cell r="N1238" t="str">
            <v>Producción Sect. Institucionales</v>
          </cell>
          <cell r="O1238" t="str">
            <v>Remuneraciones</v>
          </cell>
          <cell r="P1238" t="str">
            <v>Sector Institucional no especificado</v>
          </cell>
          <cell r="Q1238" t="str">
            <v>4</v>
          </cell>
          <cell r="R1238" t="str">
            <v>Industria Manufacturera</v>
          </cell>
        </row>
        <row r="1239">
          <cell r="A1239" t="str">
            <v>CEI_a01</v>
          </cell>
          <cell r="B1239" t="str">
            <v>S_NAB</v>
          </cell>
          <cell r="C1239">
            <v>9</v>
          </cell>
          <cell r="D1239">
            <v>12</v>
          </cell>
          <cell r="E1239">
            <v>411</v>
          </cell>
          <cell r="F1239" t="str">
            <v>Empleos</v>
          </cell>
          <cell r="H1239">
            <v>31</v>
          </cell>
          <cell r="I1239" t="str">
            <v>EQC</v>
          </cell>
          <cell r="J1239">
            <v>313929.79499916499</v>
          </cell>
          <cell r="K1239">
            <v>12</v>
          </cell>
          <cell r="L1239" t="str">
            <v>2000</v>
          </cell>
          <cell r="M1239" t="str">
            <v>Químicos, Caucho y Plástico</v>
          </cell>
          <cell r="N1239" t="str">
            <v>Producción Sect. Institucionales</v>
          </cell>
          <cell r="O1239" t="str">
            <v>Remuneraciones</v>
          </cell>
          <cell r="P1239" t="str">
            <v>Sector Institucional no especificado</v>
          </cell>
          <cell r="Q1239" t="str">
            <v>4</v>
          </cell>
          <cell r="R1239" t="str">
            <v>Industria Manufacturera</v>
          </cell>
        </row>
        <row r="1240">
          <cell r="A1240" t="str">
            <v>CEI_a01</v>
          </cell>
          <cell r="B1240" t="str">
            <v>S_NAB</v>
          </cell>
          <cell r="C1240">
            <v>9</v>
          </cell>
          <cell r="D1240">
            <v>12</v>
          </cell>
          <cell r="E1240">
            <v>411</v>
          </cell>
          <cell r="F1240" t="str">
            <v>Empleos</v>
          </cell>
          <cell r="H1240">
            <v>31</v>
          </cell>
          <cell r="I1240" t="str">
            <v>EQC</v>
          </cell>
          <cell r="J1240">
            <v>344232.64159908501</v>
          </cell>
          <cell r="K1240">
            <v>12</v>
          </cell>
          <cell r="L1240" t="str">
            <v>2001</v>
          </cell>
          <cell r="M1240" t="str">
            <v>Químicos, Caucho y Plástico</v>
          </cell>
          <cell r="N1240" t="str">
            <v>Producción Sect. Institucionales</v>
          </cell>
          <cell r="O1240" t="str">
            <v>Remuneraciones</v>
          </cell>
          <cell r="P1240" t="str">
            <v>Sector Institucional no especificado</v>
          </cell>
          <cell r="Q1240" t="str">
            <v>4</v>
          </cell>
          <cell r="R1240" t="str">
            <v>Industria Manufacturera</v>
          </cell>
        </row>
        <row r="1241">
          <cell r="A1241" t="str">
            <v>CEI_a01</v>
          </cell>
          <cell r="B1241" t="str">
            <v>S_NAB</v>
          </cell>
          <cell r="C1241">
            <v>9</v>
          </cell>
          <cell r="D1241">
            <v>12</v>
          </cell>
          <cell r="E1241">
            <v>411</v>
          </cell>
          <cell r="F1241" t="str">
            <v>Empleos</v>
          </cell>
          <cell r="H1241">
            <v>31</v>
          </cell>
          <cell r="I1241" t="str">
            <v>EQC</v>
          </cell>
          <cell r="J1241">
            <v>108597.42552611099</v>
          </cell>
          <cell r="K1241">
            <v>13</v>
          </cell>
          <cell r="L1241" t="str">
            <v>2000</v>
          </cell>
          <cell r="M1241" t="str">
            <v>Vidrio y Otros Minerales</v>
          </cell>
          <cell r="N1241" t="str">
            <v>Producción Sect. Institucionales</v>
          </cell>
          <cell r="O1241" t="str">
            <v>Remuneraciones</v>
          </cell>
          <cell r="P1241" t="str">
            <v>Sector Institucional no especificado</v>
          </cell>
          <cell r="Q1241" t="str">
            <v>4</v>
          </cell>
          <cell r="R1241" t="str">
            <v>Industria Manufacturera</v>
          </cell>
        </row>
        <row r="1242">
          <cell r="A1242" t="str">
            <v>CEI_a01</v>
          </cell>
          <cell r="B1242" t="str">
            <v>S_NAB</v>
          </cell>
          <cell r="C1242">
            <v>9</v>
          </cell>
          <cell r="D1242">
            <v>12</v>
          </cell>
          <cell r="E1242">
            <v>411</v>
          </cell>
          <cell r="F1242" t="str">
            <v>Empleos</v>
          </cell>
          <cell r="H1242">
            <v>31</v>
          </cell>
          <cell r="I1242" t="str">
            <v>EQC</v>
          </cell>
          <cell r="J1242">
            <v>125882.12129788101</v>
          </cell>
          <cell r="K1242">
            <v>13</v>
          </cell>
          <cell r="L1242" t="str">
            <v>2001</v>
          </cell>
          <cell r="M1242" t="str">
            <v>Vidrio y Otros Minerales</v>
          </cell>
          <cell r="N1242" t="str">
            <v>Producción Sect. Institucionales</v>
          </cell>
          <cell r="O1242" t="str">
            <v>Remuneraciones</v>
          </cell>
          <cell r="P1242" t="str">
            <v>Sector Institucional no especificado</v>
          </cell>
          <cell r="Q1242" t="str">
            <v>4</v>
          </cell>
          <cell r="R1242" t="str">
            <v>Industria Manufacturera</v>
          </cell>
        </row>
        <row r="1243">
          <cell r="A1243" t="str">
            <v>CEI_a01</v>
          </cell>
          <cell r="B1243" t="str">
            <v>S_NAB</v>
          </cell>
          <cell r="C1243">
            <v>9</v>
          </cell>
          <cell r="D1243">
            <v>12</v>
          </cell>
          <cell r="E1243">
            <v>411</v>
          </cell>
          <cell r="F1243" t="str">
            <v>Empleos</v>
          </cell>
          <cell r="H1243">
            <v>31</v>
          </cell>
          <cell r="I1243" t="str">
            <v>EQC</v>
          </cell>
          <cell r="J1243">
            <v>376400.92589553603</v>
          </cell>
          <cell r="K1243">
            <v>14</v>
          </cell>
          <cell r="L1243" t="str">
            <v>2000</v>
          </cell>
          <cell r="M1243" t="str">
            <v>Otras Manufactureras</v>
          </cell>
          <cell r="N1243" t="str">
            <v>Producción Sect. Institucionales</v>
          </cell>
          <cell r="O1243" t="str">
            <v>Remuneraciones</v>
          </cell>
          <cell r="P1243" t="str">
            <v>Sector Institucional no especificado</v>
          </cell>
          <cell r="Q1243" t="str">
            <v>4</v>
          </cell>
          <cell r="R1243" t="str">
            <v>Industria Manufacturera</v>
          </cell>
        </row>
        <row r="1244">
          <cell r="A1244" t="str">
            <v>CEI_a01</v>
          </cell>
          <cell r="B1244" t="str">
            <v>S_NAB</v>
          </cell>
          <cell r="C1244">
            <v>9</v>
          </cell>
          <cell r="D1244">
            <v>12</v>
          </cell>
          <cell r="E1244">
            <v>411</v>
          </cell>
          <cell r="F1244" t="str">
            <v>Empleos</v>
          </cell>
          <cell r="H1244">
            <v>31</v>
          </cell>
          <cell r="I1244" t="str">
            <v>EQC</v>
          </cell>
          <cell r="J1244">
            <v>415335.89982706599</v>
          </cell>
          <cell r="K1244">
            <v>14</v>
          </cell>
          <cell r="L1244" t="str">
            <v>2001</v>
          </cell>
          <cell r="M1244" t="str">
            <v>Otras Manufactureras</v>
          </cell>
          <cell r="N1244" t="str">
            <v>Producción Sect. Institucionales</v>
          </cell>
          <cell r="O1244" t="str">
            <v>Remuneraciones</v>
          </cell>
          <cell r="P1244" t="str">
            <v>Sector Institucional no especificado</v>
          </cell>
          <cell r="Q1244" t="str">
            <v>4</v>
          </cell>
          <cell r="R1244" t="str">
            <v>Industria Manufacturera</v>
          </cell>
        </row>
        <row r="1245">
          <cell r="A1245" t="str">
            <v>CEI_a01</v>
          </cell>
          <cell r="B1245" t="str">
            <v>S_NAB</v>
          </cell>
          <cell r="C1245">
            <v>9</v>
          </cell>
          <cell r="D1245">
            <v>12</v>
          </cell>
          <cell r="E1245">
            <v>411</v>
          </cell>
          <cell r="F1245" t="str">
            <v>Empleos</v>
          </cell>
          <cell r="H1245">
            <v>31</v>
          </cell>
          <cell r="I1245" t="str">
            <v>EQC</v>
          </cell>
          <cell r="J1245">
            <v>256844.025524072</v>
          </cell>
          <cell r="K1245">
            <v>15</v>
          </cell>
          <cell r="L1245" t="str">
            <v>2000</v>
          </cell>
          <cell r="M1245" t="str">
            <v>Electricidad, Gas y Agua</v>
          </cell>
          <cell r="N1245" t="str">
            <v>Producción Sect. Institucionales</v>
          </cell>
          <cell r="O1245" t="str">
            <v>Remuneraciones</v>
          </cell>
          <cell r="P1245" t="str">
            <v>Sector Institucional no especificado</v>
          </cell>
          <cell r="Q1245" t="str">
            <v>5</v>
          </cell>
          <cell r="R1245" t="str">
            <v>Electricidad, Gas y Agua</v>
          </cell>
        </row>
        <row r="1246">
          <cell r="A1246" t="str">
            <v>CEI_a01</v>
          </cell>
          <cell r="B1246" t="str">
            <v>S_NAB</v>
          </cell>
          <cell r="C1246">
            <v>9</v>
          </cell>
          <cell r="D1246">
            <v>12</v>
          </cell>
          <cell r="E1246">
            <v>411</v>
          </cell>
          <cell r="F1246" t="str">
            <v>Empleos</v>
          </cell>
          <cell r="H1246">
            <v>31</v>
          </cell>
          <cell r="I1246" t="str">
            <v>EQC</v>
          </cell>
          <cell r="J1246">
            <v>194677</v>
          </cell>
          <cell r="K1246">
            <v>15</v>
          </cell>
          <cell r="L1246" t="str">
            <v>2001</v>
          </cell>
          <cell r="M1246" t="str">
            <v>Electricidad, Gas y Agua</v>
          </cell>
          <cell r="N1246" t="str">
            <v>Producción Sect. Institucionales</v>
          </cell>
          <cell r="O1246" t="str">
            <v>Remuneraciones</v>
          </cell>
          <cell r="P1246" t="str">
            <v>Sector Institucional no especificado</v>
          </cell>
          <cell r="Q1246" t="str">
            <v>5</v>
          </cell>
          <cell r="R1246" t="str">
            <v>Electricidad, Gas y Agua</v>
          </cell>
        </row>
        <row r="1247">
          <cell r="A1247" t="str">
            <v>CEI_a01</v>
          </cell>
          <cell r="B1247" t="str">
            <v>S_NAB</v>
          </cell>
          <cell r="C1247">
            <v>9</v>
          </cell>
          <cell r="D1247">
            <v>12</v>
          </cell>
          <cell r="E1247">
            <v>411</v>
          </cell>
          <cell r="F1247" t="str">
            <v>Empleos</v>
          </cell>
          <cell r="H1247">
            <v>31</v>
          </cell>
          <cell r="I1247" t="str">
            <v>EQC</v>
          </cell>
          <cell r="J1247">
            <v>1816472.95250504</v>
          </cell>
          <cell r="K1247">
            <v>16</v>
          </cell>
          <cell r="L1247" t="str">
            <v>2000</v>
          </cell>
          <cell r="M1247" t="str">
            <v>Construcción</v>
          </cell>
          <cell r="N1247" t="str">
            <v>Producción Sect. Institucionales</v>
          </cell>
          <cell r="O1247" t="str">
            <v>Remuneraciones</v>
          </cell>
          <cell r="P1247" t="str">
            <v>Sector Institucional no especificado</v>
          </cell>
          <cell r="Q1247" t="str">
            <v>6</v>
          </cell>
          <cell r="R1247" t="str">
            <v>Construcción</v>
          </cell>
        </row>
        <row r="1248">
          <cell r="A1248" t="str">
            <v>CEI_a01</v>
          </cell>
          <cell r="B1248" t="str">
            <v>S_NAB</v>
          </cell>
          <cell r="C1248">
            <v>9</v>
          </cell>
          <cell r="D1248">
            <v>12</v>
          </cell>
          <cell r="E1248">
            <v>411</v>
          </cell>
          <cell r="F1248" t="str">
            <v>Empleos</v>
          </cell>
          <cell r="H1248">
            <v>31</v>
          </cell>
          <cell r="I1248" t="str">
            <v>EQC</v>
          </cell>
          <cell r="J1248">
            <v>2044052.6856060801</v>
          </cell>
          <cell r="K1248">
            <v>16</v>
          </cell>
          <cell r="L1248" t="str">
            <v>2001</v>
          </cell>
          <cell r="M1248" t="str">
            <v>Construcción</v>
          </cell>
          <cell r="N1248" t="str">
            <v>Producción Sect. Institucionales</v>
          </cell>
          <cell r="O1248" t="str">
            <v>Remuneraciones</v>
          </cell>
          <cell r="P1248" t="str">
            <v>Sector Institucional no especificado</v>
          </cell>
          <cell r="Q1248" t="str">
            <v>6</v>
          </cell>
          <cell r="R1248" t="str">
            <v>Construcción</v>
          </cell>
        </row>
        <row r="1249">
          <cell r="A1249" t="str">
            <v>CEI_a01</v>
          </cell>
          <cell r="B1249" t="str">
            <v>S_NAB</v>
          </cell>
          <cell r="C1249">
            <v>9</v>
          </cell>
          <cell r="D1249">
            <v>12</v>
          </cell>
          <cell r="E1249">
            <v>411</v>
          </cell>
          <cell r="F1249" t="str">
            <v>Empleos</v>
          </cell>
          <cell r="H1249">
            <v>31</v>
          </cell>
          <cell r="I1249" t="str">
            <v>EQC</v>
          </cell>
          <cell r="J1249">
            <v>1665132</v>
          </cell>
          <cell r="K1249">
            <v>17</v>
          </cell>
          <cell r="L1249" t="str">
            <v>2000</v>
          </cell>
          <cell r="M1249" t="str">
            <v>Comercio</v>
          </cell>
          <cell r="N1249" t="str">
            <v>Producción Sect. Institucionales</v>
          </cell>
          <cell r="O1249" t="str">
            <v>Remuneraciones</v>
          </cell>
          <cell r="P1249" t="str">
            <v>Sector Institucional no especificado</v>
          </cell>
          <cell r="Q1249" t="str">
            <v>7</v>
          </cell>
          <cell r="R1249" t="str">
            <v>Comercio, Hoteles y Restaurantes</v>
          </cell>
        </row>
        <row r="1250">
          <cell r="A1250" t="str">
            <v>CEI_a01</v>
          </cell>
          <cell r="B1250" t="str">
            <v>S_NAB</v>
          </cell>
          <cell r="C1250">
            <v>9</v>
          </cell>
          <cell r="D1250">
            <v>12</v>
          </cell>
          <cell r="E1250">
            <v>411</v>
          </cell>
          <cell r="F1250" t="str">
            <v>Empleos</v>
          </cell>
          <cell r="H1250">
            <v>31</v>
          </cell>
          <cell r="I1250" t="str">
            <v>EQC</v>
          </cell>
          <cell r="J1250">
            <v>1815094.2145404899</v>
          </cell>
          <cell r="K1250">
            <v>17</v>
          </cell>
          <cell r="L1250" t="str">
            <v>2001</v>
          </cell>
          <cell r="M1250" t="str">
            <v>Comercio</v>
          </cell>
          <cell r="N1250" t="str">
            <v>Producción Sect. Institucionales</v>
          </cell>
          <cell r="O1250" t="str">
            <v>Remuneraciones</v>
          </cell>
          <cell r="P1250" t="str">
            <v>Sector Institucional no especificado</v>
          </cell>
          <cell r="Q1250" t="str">
            <v>7</v>
          </cell>
          <cell r="R1250" t="str">
            <v>Comercio, Hoteles y Restaurantes</v>
          </cell>
        </row>
        <row r="1251">
          <cell r="A1251" t="str">
            <v>CEI_a01</v>
          </cell>
          <cell r="B1251" t="str">
            <v>S_NAB</v>
          </cell>
          <cell r="C1251">
            <v>9</v>
          </cell>
          <cell r="D1251">
            <v>12</v>
          </cell>
          <cell r="E1251">
            <v>411</v>
          </cell>
          <cell r="F1251" t="str">
            <v>Empleos</v>
          </cell>
          <cell r="H1251">
            <v>31</v>
          </cell>
          <cell r="I1251" t="str">
            <v>EQC</v>
          </cell>
          <cell r="J1251">
            <v>282014.92700000003</v>
          </cell>
          <cell r="K1251">
            <v>18</v>
          </cell>
          <cell r="L1251" t="str">
            <v>2000</v>
          </cell>
          <cell r="M1251" t="str">
            <v>Hoteles y Restaurantes</v>
          </cell>
          <cell r="N1251" t="str">
            <v>Producción Sect. Institucionales</v>
          </cell>
          <cell r="O1251" t="str">
            <v>Remuneraciones</v>
          </cell>
          <cell r="P1251" t="str">
            <v>Sector Institucional no especificado</v>
          </cell>
          <cell r="Q1251" t="str">
            <v>7</v>
          </cell>
          <cell r="R1251" t="str">
            <v>Comercio, Hoteles y Restaurantes</v>
          </cell>
        </row>
        <row r="1252">
          <cell r="A1252" t="str">
            <v>CEI_a01</v>
          </cell>
          <cell r="B1252" t="str">
            <v>S_NAB</v>
          </cell>
          <cell r="C1252">
            <v>9</v>
          </cell>
          <cell r="D1252">
            <v>12</v>
          </cell>
          <cell r="E1252">
            <v>411</v>
          </cell>
          <cell r="F1252" t="str">
            <v>Empleos</v>
          </cell>
          <cell r="H1252">
            <v>31</v>
          </cell>
          <cell r="I1252" t="str">
            <v>EQC</v>
          </cell>
          <cell r="J1252">
            <v>298941.69300000003</v>
          </cell>
          <cell r="K1252">
            <v>18</v>
          </cell>
          <cell r="L1252" t="str">
            <v>2001</v>
          </cell>
          <cell r="M1252" t="str">
            <v>Hoteles y Restaurantes</v>
          </cell>
          <cell r="N1252" t="str">
            <v>Producción Sect. Institucionales</v>
          </cell>
          <cell r="O1252" t="str">
            <v>Remuneraciones</v>
          </cell>
          <cell r="P1252" t="str">
            <v>Sector Institucional no especificado</v>
          </cell>
          <cell r="Q1252" t="str">
            <v>7</v>
          </cell>
          <cell r="R1252" t="str">
            <v>Comercio, Hoteles y Restaurantes</v>
          </cell>
        </row>
        <row r="1253">
          <cell r="A1253" t="str">
            <v>CEI_a01</v>
          </cell>
          <cell r="B1253" t="str">
            <v>S_NAB</v>
          </cell>
          <cell r="C1253">
            <v>9</v>
          </cell>
          <cell r="D1253">
            <v>12</v>
          </cell>
          <cell r="E1253">
            <v>411</v>
          </cell>
          <cell r="F1253" t="str">
            <v>Empleos</v>
          </cell>
          <cell r="H1253">
            <v>31</v>
          </cell>
          <cell r="I1253" t="str">
            <v>EQC</v>
          </cell>
          <cell r="J1253">
            <v>1045503.7092665</v>
          </cell>
          <cell r="K1253">
            <v>19</v>
          </cell>
          <cell r="L1253" t="str">
            <v>2000</v>
          </cell>
          <cell r="M1253" t="str">
            <v>Transportes</v>
          </cell>
          <cell r="N1253" t="str">
            <v>Producción Sect. Institucionales</v>
          </cell>
          <cell r="O1253" t="str">
            <v>Remuneraciones</v>
          </cell>
          <cell r="P1253" t="str">
            <v>Sector Institucional no especificado</v>
          </cell>
          <cell r="Q1253" t="str">
            <v>8</v>
          </cell>
          <cell r="R1253" t="str">
            <v>Transporte y Comunicaciones</v>
          </cell>
        </row>
        <row r="1254">
          <cell r="A1254" t="str">
            <v>CEI_a01</v>
          </cell>
          <cell r="B1254" t="str">
            <v>S_NAB</v>
          </cell>
          <cell r="C1254">
            <v>9</v>
          </cell>
          <cell r="D1254">
            <v>12</v>
          </cell>
          <cell r="E1254">
            <v>411</v>
          </cell>
          <cell r="F1254" t="str">
            <v>Empleos</v>
          </cell>
          <cell r="H1254">
            <v>31</v>
          </cell>
          <cell r="I1254" t="str">
            <v>EQC</v>
          </cell>
          <cell r="J1254">
            <v>1156212.9800837899</v>
          </cell>
          <cell r="K1254">
            <v>19</v>
          </cell>
          <cell r="L1254" t="str">
            <v>2001</v>
          </cell>
          <cell r="M1254" t="str">
            <v>Transportes</v>
          </cell>
          <cell r="N1254" t="str">
            <v>Producción Sect. Institucionales</v>
          </cell>
          <cell r="O1254" t="str">
            <v>Remuneraciones</v>
          </cell>
          <cell r="P1254" t="str">
            <v>Sector Institucional no especificado</v>
          </cell>
          <cell r="Q1254" t="str">
            <v>8</v>
          </cell>
          <cell r="R1254" t="str">
            <v>Transporte y Comunicaciones</v>
          </cell>
        </row>
        <row r="1255">
          <cell r="A1255" t="str">
            <v>CEI_a01</v>
          </cell>
          <cell r="B1255" t="str">
            <v>S_NAB</v>
          </cell>
          <cell r="C1255">
            <v>9</v>
          </cell>
          <cell r="D1255">
            <v>12</v>
          </cell>
          <cell r="E1255">
            <v>411</v>
          </cell>
          <cell r="F1255" t="str">
            <v>Empleos</v>
          </cell>
          <cell r="H1255">
            <v>31</v>
          </cell>
          <cell r="I1255" t="str">
            <v>EQC</v>
          </cell>
          <cell r="J1255">
            <v>299254.04019529303</v>
          </cell>
          <cell r="K1255">
            <v>20</v>
          </cell>
          <cell r="L1255" t="str">
            <v>2000</v>
          </cell>
          <cell r="M1255" t="str">
            <v>Comunicaciones</v>
          </cell>
          <cell r="N1255" t="str">
            <v>Producción Sect. Institucionales</v>
          </cell>
          <cell r="O1255" t="str">
            <v>Remuneraciones</v>
          </cell>
          <cell r="P1255" t="str">
            <v>Sector Institucional no especificado</v>
          </cell>
          <cell r="Q1255" t="str">
            <v>8</v>
          </cell>
          <cell r="R1255" t="str">
            <v>Transporte y Comunicaciones</v>
          </cell>
        </row>
        <row r="1256">
          <cell r="A1256" t="str">
            <v>CEI_a01</v>
          </cell>
          <cell r="B1256" t="str">
            <v>S_NAB</v>
          </cell>
          <cell r="C1256">
            <v>9</v>
          </cell>
          <cell r="D1256">
            <v>12</v>
          </cell>
          <cell r="E1256">
            <v>411</v>
          </cell>
          <cell r="F1256" t="str">
            <v>Empleos</v>
          </cell>
          <cell r="H1256">
            <v>31</v>
          </cell>
          <cell r="I1256" t="str">
            <v>EQC</v>
          </cell>
          <cell r="J1256">
            <v>253850.61303390001</v>
          </cell>
          <cell r="K1256">
            <v>20</v>
          </cell>
          <cell r="L1256" t="str">
            <v>2001</v>
          </cell>
          <cell r="M1256" t="str">
            <v>Comunicaciones</v>
          </cell>
          <cell r="N1256" t="str">
            <v>Producción Sect. Institucionales</v>
          </cell>
          <cell r="O1256" t="str">
            <v>Remuneraciones</v>
          </cell>
          <cell r="P1256" t="str">
            <v>Sector Institucional no especificado</v>
          </cell>
          <cell r="Q1256" t="str">
            <v>8</v>
          </cell>
          <cell r="R1256" t="str">
            <v>Transporte y Comunicaciones</v>
          </cell>
        </row>
        <row r="1257">
          <cell r="A1257" t="str">
            <v>CEI_a01</v>
          </cell>
          <cell r="B1257" t="str">
            <v>S_NAB</v>
          </cell>
          <cell r="C1257">
            <v>9</v>
          </cell>
          <cell r="D1257">
            <v>12</v>
          </cell>
          <cell r="E1257">
            <v>411</v>
          </cell>
          <cell r="F1257" t="str">
            <v>Empleos</v>
          </cell>
          <cell r="H1257">
            <v>31</v>
          </cell>
          <cell r="I1257" t="str">
            <v>EQC</v>
          </cell>
          <cell r="J1257">
            <v>742838</v>
          </cell>
          <cell r="K1257">
            <v>21</v>
          </cell>
          <cell r="L1257" t="str">
            <v>2000</v>
          </cell>
          <cell r="M1257" t="str">
            <v>Intermediación financiera</v>
          </cell>
          <cell r="N1257" t="str">
            <v>Producción Sect. Institucionales</v>
          </cell>
          <cell r="O1257" t="str">
            <v>Remuneraciones</v>
          </cell>
          <cell r="P1257" t="str">
            <v>Sector Institucional no especificado</v>
          </cell>
          <cell r="Q1257" t="str">
            <v>9</v>
          </cell>
          <cell r="R1257" t="str">
            <v>Servicios Financieros y Empresariales</v>
          </cell>
        </row>
        <row r="1258">
          <cell r="A1258" t="str">
            <v>CEI_a01</v>
          </cell>
          <cell r="B1258" t="str">
            <v>S_NAB</v>
          </cell>
          <cell r="C1258">
            <v>9</v>
          </cell>
          <cell r="D1258">
            <v>12</v>
          </cell>
          <cell r="E1258">
            <v>411</v>
          </cell>
          <cell r="F1258" t="str">
            <v>Empleos</v>
          </cell>
          <cell r="H1258">
            <v>31</v>
          </cell>
          <cell r="I1258" t="str">
            <v>EQC</v>
          </cell>
          <cell r="J1258">
            <v>776222</v>
          </cell>
          <cell r="K1258">
            <v>21</v>
          </cell>
          <cell r="L1258" t="str">
            <v>2001</v>
          </cell>
          <cell r="M1258" t="str">
            <v>Intermediación financiera</v>
          </cell>
          <cell r="N1258" t="str">
            <v>Producción Sect. Institucionales</v>
          </cell>
          <cell r="O1258" t="str">
            <v>Remuneraciones</v>
          </cell>
          <cell r="P1258" t="str">
            <v>Sector Institucional no especificado</v>
          </cell>
          <cell r="Q1258" t="str">
            <v>9</v>
          </cell>
          <cell r="R1258" t="str">
            <v>Servicios Financieros y Empresariales</v>
          </cell>
        </row>
        <row r="1259">
          <cell r="A1259" t="str">
            <v>CEI_a01</v>
          </cell>
          <cell r="B1259" t="str">
            <v>S_NAB</v>
          </cell>
          <cell r="C1259">
            <v>9</v>
          </cell>
          <cell r="D1259">
            <v>12</v>
          </cell>
          <cell r="E1259">
            <v>411</v>
          </cell>
          <cell r="F1259" t="str">
            <v>Empleos</v>
          </cell>
          <cell r="H1259">
            <v>31</v>
          </cell>
          <cell r="I1259" t="str">
            <v>EQC</v>
          </cell>
          <cell r="J1259">
            <v>223056</v>
          </cell>
          <cell r="K1259">
            <v>22</v>
          </cell>
          <cell r="L1259" t="str">
            <v>2000</v>
          </cell>
          <cell r="M1259" t="str">
            <v>Compañías de seguros</v>
          </cell>
          <cell r="N1259" t="str">
            <v>Producción Sect. Institucionales</v>
          </cell>
          <cell r="O1259" t="str">
            <v>Remuneraciones</v>
          </cell>
          <cell r="P1259" t="str">
            <v>Sector Institucional no especificado</v>
          </cell>
          <cell r="Q1259" t="str">
            <v>9</v>
          </cell>
          <cell r="R1259" t="str">
            <v>Servicios Financieros y Empresariales</v>
          </cell>
        </row>
        <row r="1260">
          <cell r="A1260" t="str">
            <v>CEI_a01</v>
          </cell>
          <cell r="B1260" t="str">
            <v>S_NAB</v>
          </cell>
          <cell r="C1260">
            <v>9</v>
          </cell>
          <cell r="D1260">
            <v>12</v>
          </cell>
          <cell r="E1260">
            <v>411</v>
          </cell>
          <cell r="F1260" t="str">
            <v>Empleos</v>
          </cell>
          <cell r="H1260">
            <v>31</v>
          </cell>
          <cell r="I1260" t="str">
            <v>EQC</v>
          </cell>
          <cell r="J1260">
            <v>212910</v>
          </cell>
          <cell r="K1260">
            <v>22</v>
          </cell>
          <cell r="L1260" t="str">
            <v>2001</v>
          </cell>
          <cell r="M1260" t="str">
            <v>Compañías de seguros</v>
          </cell>
          <cell r="N1260" t="str">
            <v>Producción Sect. Institucionales</v>
          </cell>
          <cell r="O1260" t="str">
            <v>Remuneraciones</v>
          </cell>
          <cell r="P1260" t="str">
            <v>Sector Institucional no especificado</v>
          </cell>
          <cell r="Q1260" t="str">
            <v>9</v>
          </cell>
          <cell r="R1260" t="str">
            <v>Servicios Financieros y Empresariales</v>
          </cell>
        </row>
        <row r="1261">
          <cell r="A1261" t="str">
            <v>CEI_a01</v>
          </cell>
          <cell r="B1261" t="str">
            <v>S_NAB</v>
          </cell>
          <cell r="C1261">
            <v>9</v>
          </cell>
          <cell r="D1261">
            <v>12</v>
          </cell>
          <cell r="E1261">
            <v>411</v>
          </cell>
          <cell r="F1261" t="str">
            <v>Empleos</v>
          </cell>
          <cell r="H1261">
            <v>31</v>
          </cell>
          <cell r="I1261" t="str">
            <v>EQC</v>
          </cell>
          <cell r="J1261">
            <v>155500.696</v>
          </cell>
          <cell r="K1261">
            <v>23</v>
          </cell>
          <cell r="L1261" t="str">
            <v>2000</v>
          </cell>
          <cell r="M1261" t="str">
            <v>Actividades inmobiliarias</v>
          </cell>
          <cell r="N1261" t="str">
            <v>Producción Sect. Institucionales</v>
          </cell>
          <cell r="O1261" t="str">
            <v>Remuneraciones</v>
          </cell>
          <cell r="P1261" t="str">
            <v>Sector Institucional no especificado</v>
          </cell>
          <cell r="Q1261" t="str">
            <v>9</v>
          </cell>
          <cell r="R1261" t="str">
            <v>Servicios Financieros y Empresariales</v>
          </cell>
        </row>
        <row r="1262">
          <cell r="A1262" t="str">
            <v>CEI_a01</v>
          </cell>
          <cell r="B1262" t="str">
            <v>S_NAB</v>
          </cell>
          <cell r="C1262">
            <v>9</v>
          </cell>
          <cell r="D1262">
            <v>12</v>
          </cell>
          <cell r="E1262">
            <v>411</v>
          </cell>
          <cell r="F1262" t="str">
            <v>Empleos</v>
          </cell>
          <cell r="H1262">
            <v>31</v>
          </cell>
          <cell r="I1262" t="str">
            <v>EQC</v>
          </cell>
          <cell r="J1262">
            <v>169069.23</v>
          </cell>
          <cell r="K1262">
            <v>23</v>
          </cell>
          <cell r="L1262" t="str">
            <v>2001</v>
          </cell>
          <cell r="M1262" t="str">
            <v>Actividades inmobiliarias</v>
          </cell>
          <cell r="N1262" t="str">
            <v>Producción Sect. Institucionales</v>
          </cell>
          <cell r="O1262" t="str">
            <v>Remuneraciones</v>
          </cell>
          <cell r="P1262" t="str">
            <v>Sector Institucional no especificado</v>
          </cell>
          <cell r="Q1262" t="str">
            <v>9</v>
          </cell>
          <cell r="R1262" t="str">
            <v>Servicios Financieros y Empresariales</v>
          </cell>
        </row>
        <row r="1263">
          <cell r="A1263" t="str">
            <v>CEI_a01</v>
          </cell>
          <cell r="B1263" t="str">
            <v>S_NAB</v>
          </cell>
          <cell r="C1263">
            <v>9</v>
          </cell>
          <cell r="D1263">
            <v>12</v>
          </cell>
          <cell r="E1263">
            <v>411</v>
          </cell>
          <cell r="F1263" t="str">
            <v>Empleos</v>
          </cell>
          <cell r="H1263">
            <v>31</v>
          </cell>
          <cell r="I1263" t="str">
            <v>EQC</v>
          </cell>
          <cell r="J1263">
            <v>1456376.14</v>
          </cell>
          <cell r="K1263">
            <v>24</v>
          </cell>
          <cell r="L1263" t="str">
            <v>2000</v>
          </cell>
          <cell r="M1263" t="str">
            <v>Activ. de Ss. Empresariales</v>
          </cell>
          <cell r="N1263" t="str">
            <v>Producción Sect. Institucionales</v>
          </cell>
          <cell r="O1263" t="str">
            <v>Remuneraciones</v>
          </cell>
          <cell r="P1263" t="str">
            <v>Sector Institucional no especificado</v>
          </cell>
          <cell r="Q1263" t="str">
            <v>9</v>
          </cell>
          <cell r="R1263" t="str">
            <v>Servicios Financieros y Empresariales</v>
          </cell>
        </row>
        <row r="1264">
          <cell r="A1264" t="str">
            <v>CEI_a01</v>
          </cell>
          <cell r="B1264" t="str">
            <v>S_NAB</v>
          </cell>
          <cell r="C1264">
            <v>9</v>
          </cell>
          <cell r="D1264">
            <v>12</v>
          </cell>
          <cell r="E1264">
            <v>411</v>
          </cell>
          <cell r="F1264" t="str">
            <v>Empleos</v>
          </cell>
          <cell r="H1264">
            <v>31</v>
          </cell>
          <cell r="I1264" t="str">
            <v>EQC</v>
          </cell>
          <cell r="J1264">
            <v>1556308.7362957399</v>
          </cell>
          <cell r="K1264">
            <v>24</v>
          </cell>
          <cell r="L1264" t="str">
            <v>2001</v>
          </cell>
          <cell r="M1264" t="str">
            <v>Activ. de Ss. Empresariales</v>
          </cell>
          <cell r="N1264" t="str">
            <v>Producción Sect. Institucionales</v>
          </cell>
          <cell r="O1264" t="str">
            <v>Remuneraciones</v>
          </cell>
          <cell r="P1264" t="str">
            <v>Sector Institucional no especificado</v>
          </cell>
          <cell r="Q1264" t="str">
            <v>9</v>
          </cell>
          <cell r="R1264" t="str">
            <v>Servicios Financieros y Empresariales</v>
          </cell>
        </row>
        <row r="1265">
          <cell r="A1265" t="str">
            <v>CEI_a01</v>
          </cell>
          <cell r="B1265" t="str">
            <v>S_NAB</v>
          </cell>
          <cell r="C1265">
            <v>9</v>
          </cell>
          <cell r="D1265">
            <v>12</v>
          </cell>
          <cell r="E1265">
            <v>411</v>
          </cell>
          <cell r="F1265" t="str">
            <v>Empleos</v>
          </cell>
          <cell r="H1265">
            <v>31</v>
          </cell>
          <cell r="I1265" t="str">
            <v>EQC</v>
          </cell>
          <cell r="J1265">
            <v>46275</v>
          </cell>
          <cell r="K1265">
            <v>25</v>
          </cell>
          <cell r="L1265" t="str">
            <v>2000</v>
          </cell>
          <cell r="M1265" t="str">
            <v>Propiedad de vivienda</v>
          </cell>
          <cell r="N1265" t="str">
            <v>Producción Sect. Institucionales</v>
          </cell>
          <cell r="O1265" t="str">
            <v>Remuneraciones</v>
          </cell>
          <cell r="P1265" t="str">
            <v>Sector Institucional no especificado</v>
          </cell>
          <cell r="Q1265" t="str">
            <v>10</v>
          </cell>
          <cell r="R1265" t="str">
            <v>Propiedad de Vivienda</v>
          </cell>
        </row>
        <row r="1266">
          <cell r="A1266" t="str">
            <v>CEI_a01</v>
          </cell>
          <cell r="B1266" t="str">
            <v>S_NAB</v>
          </cell>
          <cell r="C1266">
            <v>9</v>
          </cell>
          <cell r="D1266">
            <v>12</v>
          </cell>
          <cell r="E1266">
            <v>411</v>
          </cell>
          <cell r="F1266" t="str">
            <v>Empleos</v>
          </cell>
          <cell r="H1266">
            <v>31</v>
          </cell>
          <cell r="I1266" t="str">
            <v>EQC</v>
          </cell>
          <cell r="J1266">
            <v>50119</v>
          </cell>
          <cell r="K1266">
            <v>25</v>
          </cell>
          <cell r="L1266" t="str">
            <v>2001</v>
          </cell>
          <cell r="M1266" t="str">
            <v>Propiedad de vivienda</v>
          </cell>
          <cell r="N1266" t="str">
            <v>Producción Sect. Institucionales</v>
          </cell>
          <cell r="O1266" t="str">
            <v>Remuneraciones</v>
          </cell>
          <cell r="P1266" t="str">
            <v>Sector Institucional no especificado</v>
          </cell>
          <cell r="Q1266" t="str">
            <v>10</v>
          </cell>
          <cell r="R1266" t="str">
            <v>Propiedad de Vivienda</v>
          </cell>
        </row>
        <row r="1267">
          <cell r="A1267" t="str">
            <v>CEI_a01</v>
          </cell>
          <cell r="B1267" t="str">
            <v>S_NAB</v>
          </cell>
          <cell r="C1267">
            <v>9</v>
          </cell>
          <cell r="D1267">
            <v>12</v>
          </cell>
          <cell r="E1267">
            <v>411</v>
          </cell>
          <cell r="F1267" t="str">
            <v>Empleos</v>
          </cell>
          <cell r="H1267">
            <v>31</v>
          </cell>
          <cell r="I1267" t="str">
            <v>EQC</v>
          </cell>
          <cell r="J1267">
            <v>1492545.299999</v>
          </cell>
          <cell r="K1267">
            <v>26</v>
          </cell>
          <cell r="L1267" t="str">
            <v>2000</v>
          </cell>
          <cell r="M1267" t="str">
            <v>Administración pública</v>
          </cell>
          <cell r="N1267" t="str">
            <v>Producción Sect. Institucionales</v>
          </cell>
          <cell r="O1267" t="str">
            <v>Remuneraciones</v>
          </cell>
          <cell r="P1267" t="str">
            <v>Sector Institucional no especificado</v>
          </cell>
          <cell r="Q1267" t="str">
            <v>12</v>
          </cell>
          <cell r="R1267" t="str">
            <v>Administración Pública</v>
          </cell>
        </row>
        <row r="1268">
          <cell r="A1268" t="str">
            <v>CEI_a01</v>
          </cell>
          <cell r="B1268" t="str">
            <v>S_NAB</v>
          </cell>
          <cell r="C1268">
            <v>9</v>
          </cell>
          <cell r="D1268">
            <v>12</v>
          </cell>
          <cell r="E1268">
            <v>411</v>
          </cell>
          <cell r="F1268" t="str">
            <v>Empleos</v>
          </cell>
          <cell r="H1268">
            <v>31</v>
          </cell>
          <cell r="I1268" t="str">
            <v>EQC</v>
          </cell>
          <cell r="J1268">
            <v>1565850</v>
          </cell>
          <cell r="K1268">
            <v>26</v>
          </cell>
          <cell r="L1268" t="str">
            <v>2001</v>
          </cell>
          <cell r="M1268" t="str">
            <v>Administración pública</v>
          </cell>
          <cell r="N1268" t="str">
            <v>Producción Sect. Institucionales</v>
          </cell>
          <cell r="O1268" t="str">
            <v>Remuneraciones</v>
          </cell>
          <cell r="P1268" t="str">
            <v>Sector Institucional no especificado</v>
          </cell>
          <cell r="Q1268" t="str">
            <v>12</v>
          </cell>
          <cell r="R1268" t="str">
            <v>Administración Pública</v>
          </cell>
        </row>
        <row r="1269">
          <cell r="A1269" t="str">
            <v>CEI_a01</v>
          </cell>
          <cell r="B1269" t="str">
            <v>S_NAB</v>
          </cell>
          <cell r="C1269">
            <v>9</v>
          </cell>
          <cell r="D1269">
            <v>12</v>
          </cell>
          <cell r="E1269">
            <v>411</v>
          </cell>
          <cell r="F1269" t="str">
            <v>Empleos</v>
          </cell>
          <cell r="H1269">
            <v>31</v>
          </cell>
          <cell r="I1269" t="str">
            <v>EQC</v>
          </cell>
          <cell r="J1269">
            <v>1144848</v>
          </cell>
          <cell r="K1269">
            <v>27</v>
          </cell>
          <cell r="L1269" t="str">
            <v>2000</v>
          </cell>
          <cell r="M1269" t="str">
            <v>Educación pública</v>
          </cell>
          <cell r="N1269" t="str">
            <v>Producción Sect. Institucionales</v>
          </cell>
          <cell r="O1269" t="str">
            <v>Remuneraciones</v>
          </cell>
          <cell r="P1269" t="str">
            <v>Sector Institucional no especificado</v>
          </cell>
          <cell r="Q1269" t="str">
            <v>11</v>
          </cell>
          <cell r="R1269" t="str">
            <v>Servicios Sociales y Personales</v>
          </cell>
        </row>
        <row r="1270">
          <cell r="A1270" t="str">
            <v>CEI_a01</v>
          </cell>
          <cell r="B1270" t="str">
            <v>S_NAB</v>
          </cell>
          <cell r="C1270">
            <v>9</v>
          </cell>
          <cell r="D1270">
            <v>12</v>
          </cell>
          <cell r="E1270">
            <v>411</v>
          </cell>
          <cell r="F1270" t="str">
            <v>Empleos</v>
          </cell>
          <cell r="H1270">
            <v>31</v>
          </cell>
          <cell r="I1270" t="str">
            <v>EQC</v>
          </cell>
          <cell r="J1270">
            <v>1289473.496</v>
          </cell>
          <cell r="K1270">
            <v>27</v>
          </cell>
          <cell r="L1270" t="str">
            <v>2001</v>
          </cell>
          <cell r="M1270" t="str">
            <v>Educación pública</v>
          </cell>
          <cell r="N1270" t="str">
            <v>Producción Sect. Institucionales</v>
          </cell>
          <cell r="O1270" t="str">
            <v>Remuneraciones</v>
          </cell>
          <cell r="P1270" t="str">
            <v>Sector Institucional no especificado</v>
          </cell>
          <cell r="Q1270" t="str">
            <v>11</v>
          </cell>
          <cell r="R1270" t="str">
            <v>Servicios Sociales y Personales</v>
          </cell>
        </row>
        <row r="1271">
          <cell r="A1271" t="str">
            <v>CEI_a01</v>
          </cell>
          <cell r="B1271" t="str">
            <v>S_NAB</v>
          </cell>
          <cell r="C1271">
            <v>9</v>
          </cell>
          <cell r="D1271">
            <v>12</v>
          </cell>
          <cell r="E1271">
            <v>411</v>
          </cell>
          <cell r="F1271" t="str">
            <v>Empleos</v>
          </cell>
          <cell r="H1271">
            <v>31</v>
          </cell>
          <cell r="I1271" t="str">
            <v>EQC</v>
          </cell>
          <cell r="J1271">
            <v>559557.59</v>
          </cell>
          <cell r="K1271">
            <v>28</v>
          </cell>
          <cell r="L1271" t="str">
            <v>2000</v>
          </cell>
          <cell r="M1271" t="str">
            <v>Educación privada</v>
          </cell>
          <cell r="N1271" t="str">
            <v>Producción Sect. Institucionales</v>
          </cell>
          <cell r="O1271" t="str">
            <v>Remuneraciones</v>
          </cell>
          <cell r="P1271" t="str">
            <v>Sector Institucional no especificado</v>
          </cell>
          <cell r="Q1271" t="str">
            <v>11</v>
          </cell>
          <cell r="R1271" t="str">
            <v>Servicios Sociales y Personales</v>
          </cell>
        </row>
        <row r="1272">
          <cell r="A1272" t="str">
            <v>CEI_a01</v>
          </cell>
          <cell r="B1272" t="str">
            <v>S_NAB</v>
          </cell>
          <cell r="C1272">
            <v>9</v>
          </cell>
          <cell r="D1272">
            <v>12</v>
          </cell>
          <cell r="E1272">
            <v>411</v>
          </cell>
          <cell r="F1272" t="str">
            <v>Empleos</v>
          </cell>
          <cell r="H1272">
            <v>31</v>
          </cell>
          <cell r="I1272" t="str">
            <v>EQC</v>
          </cell>
          <cell r="J1272">
            <v>606686.47499999998</v>
          </cell>
          <cell r="K1272">
            <v>28</v>
          </cell>
          <cell r="L1272" t="str">
            <v>2001</v>
          </cell>
          <cell r="M1272" t="str">
            <v>Educación privada</v>
          </cell>
          <cell r="N1272" t="str">
            <v>Producción Sect. Institucionales</v>
          </cell>
          <cell r="O1272" t="str">
            <v>Remuneraciones</v>
          </cell>
          <cell r="P1272" t="str">
            <v>Sector Institucional no especificado</v>
          </cell>
          <cell r="Q1272" t="str">
            <v>11</v>
          </cell>
          <cell r="R1272" t="str">
            <v>Servicios Sociales y Personales</v>
          </cell>
        </row>
        <row r="1273">
          <cell r="A1273" t="str">
            <v>CEI_a01</v>
          </cell>
          <cell r="B1273" t="str">
            <v>S_NAB</v>
          </cell>
          <cell r="C1273">
            <v>9</v>
          </cell>
          <cell r="D1273">
            <v>12</v>
          </cell>
          <cell r="E1273">
            <v>411</v>
          </cell>
          <cell r="F1273" t="str">
            <v>Empleos</v>
          </cell>
          <cell r="H1273">
            <v>31</v>
          </cell>
          <cell r="I1273" t="str">
            <v>EQC</v>
          </cell>
          <cell r="J1273">
            <v>607820</v>
          </cell>
          <cell r="K1273">
            <v>29</v>
          </cell>
          <cell r="L1273" t="str">
            <v>2000</v>
          </cell>
          <cell r="M1273" t="str">
            <v>Salud pública</v>
          </cell>
          <cell r="N1273" t="str">
            <v>Producción Sect. Institucionales</v>
          </cell>
          <cell r="O1273" t="str">
            <v>Remuneraciones</v>
          </cell>
          <cell r="P1273" t="str">
            <v>Sector Institucional no especificado</v>
          </cell>
          <cell r="Q1273" t="str">
            <v>11</v>
          </cell>
          <cell r="R1273" t="str">
            <v>Servicios Sociales y Personales</v>
          </cell>
        </row>
        <row r="1274">
          <cell r="A1274" t="str">
            <v>CEI_a01</v>
          </cell>
          <cell r="B1274" t="str">
            <v>S_NAB</v>
          </cell>
          <cell r="C1274">
            <v>9</v>
          </cell>
          <cell r="D1274">
            <v>12</v>
          </cell>
          <cell r="E1274">
            <v>411</v>
          </cell>
          <cell r="F1274" t="str">
            <v>Empleos</v>
          </cell>
          <cell r="H1274">
            <v>31</v>
          </cell>
          <cell r="I1274" t="str">
            <v>EQC</v>
          </cell>
          <cell r="J1274">
            <v>685942</v>
          </cell>
          <cell r="K1274">
            <v>29</v>
          </cell>
          <cell r="L1274" t="str">
            <v>2001</v>
          </cell>
          <cell r="M1274" t="str">
            <v>Salud pública</v>
          </cell>
          <cell r="N1274" t="str">
            <v>Producción Sect. Institucionales</v>
          </cell>
          <cell r="O1274" t="str">
            <v>Remuneraciones</v>
          </cell>
          <cell r="P1274" t="str">
            <v>Sector Institucional no especificado</v>
          </cell>
          <cell r="Q1274" t="str">
            <v>11</v>
          </cell>
          <cell r="R1274" t="str">
            <v>Servicios Sociales y Personales</v>
          </cell>
        </row>
        <row r="1275">
          <cell r="A1275" t="str">
            <v>CEI_a01</v>
          </cell>
          <cell r="B1275" t="str">
            <v>S_NAB</v>
          </cell>
          <cell r="C1275">
            <v>9</v>
          </cell>
          <cell r="D1275">
            <v>12</v>
          </cell>
          <cell r="E1275">
            <v>411</v>
          </cell>
          <cell r="F1275" t="str">
            <v>Empleos</v>
          </cell>
          <cell r="H1275">
            <v>31</v>
          </cell>
          <cell r="I1275" t="str">
            <v>EQC</v>
          </cell>
          <cell r="J1275">
            <v>315101.99999999901</v>
          </cell>
          <cell r="K1275">
            <v>30</v>
          </cell>
          <cell r="L1275" t="str">
            <v>2000</v>
          </cell>
          <cell r="M1275" t="str">
            <v>Salud privada</v>
          </cell>
          <cell r="N1275" t="str">
            <v>Producción Sect. Institucionales</v>
          </cell>
          <cell r="O1275" t="str">
            <v>Remuneraciones</v>
          </cell>
          <cell r="P1275" t="str">
            <v>Sector Institucional no especificado</v>
          </cell>
          <cell r="Q1275" t="str">
            <v>11</v>
          </cell>
          <cell r="R1275" t="str">
            <v>Servicios Sociales y Personales</v>
          </cell>
        </row>
        <row r="1276">
          <cell r="A1276" t="str">
            <v>CEI_a01</v>
          </cell>
          <cell r="B1276" t="str">
            <v>S_NAB</v>
          </cell>
          <cell r="C1276">
            <v>9</v>
          </cell>
          <cell r="D1276">
            <v>12</v>
          </cell>
          <cell r="E1276">
            <v>411</v>
          </cell>
          <cell r="F1276" t="str">
            <v>Empleos</v>
          </cell>
          <cell r="H1276">
            <v>31</v>
          </cell>
          <cell r="I1276" t="str">
            <v>EQC</v>
          </cell>
          <cell r="J1276">
            <v>339871</v>
          </cell>
          <cell r="K1276">
            <v>30</v>
          </cell>
          <cell r="L1276" t="str">
            <v>2001</v>
          </cell>
          <cell r="M1276" t="str">
            <v>Salud privada</v>
          </cell>
          <cell r="N1276" t="str">
            <v>Producción Sect. Institucionales</v>
          </cell>
          <cell r="O1276" t="str">
            <v>Remuneraciones</v>
          </cell>
          <cell r="P1276" t="str">
            <v>Sector Institucional no especificado</v>
          </cell>
          <cell r="Q1276" t="str">
            <v>11</v>
          </cell>
          <cell r="R1276" t="str">
            <v>Servicios Sociales y Personales</v>
          </cell>
        </row>
        <row r="1277">
          <cell r="A1277" t="str">
            <v>CEI_a01</v>
          </cell>
          <cell r="B1277" t="str">
            <v>S_NAB</v>
          </cell>
          <cell r="C1277">
            <v>9</v>
          </cell>
          <cell r="D1277">
            <v>12</v>
          </cell>
          <cell r="E1277">
            <v>411</v>
          </cell>
          <cell r="F1277" t="str">
            <v>Empleos</v>
          </cell>
          <cell r="H1277">
            <v>31</v>
          </cell>
          <cell r="I1277" t="str">
            <v>EQC</v>
          </cell>
          <cell r="J1277">
            <v>580934.24899999995</v>
          </cell>
          <cell r="K1277">
            <v>31</v>
          </cell>
          <cell r="L1277" t="str">
            <v>2000</v>
          </cell>
          <cell r="M1277" t="str">
            <v>Esparcimiento y Ss. Diversos</v>
          </cell>
          <cell r="N1277" t="str">
            <v>Producción Sect. Institucionales</v>
          </cell>
          <cell r="O1277" t="str">
            <v>Remuneraciones</v>
          </cell>
          <cell r="P1277" t="str">
            <v>Sector Institucional no especificado</v>
          </cell>
          <cell r="Q1277" t="str">
            <v>11</v>
          </cell>
          <cell r="R1277" t="str">
            <v>Servicios Sociales y Personales</v>
          </cell>
        </row>
        <row r="1278">
          <cell r="A1278" t="str">
            <v>CEI_a01</v>
          </cell>
          <cell r="B1278" t="str">
            <v>S_NAB</v>
          </cell>
          <cell r="C1278">
            <v>9</v>
          </cell>
          <cell r="D1278">
            <v>12</v>
          </cell>
          <cell r="E1278">
            <v>411</v>
          </cell>
          <cell r="F1278" t="str">
            <v>Empleos</v>
          </cell>
          <cell r="H1278">
            <v>31</v>
          </cell>
          <cell r="I1278" t="str">
            <v>EQC</v>
          </cell>
          <cell r="J1278">
            <v>617357.93299999996</v>
          </cell>
          <cell r="K1278">
            <v>31</v>
          </cell>
          <cell r="L1278" t="str">
            <v>2001</v>
          </cell>
          <cell r="M1278" t="str">
            <v>Esparcimiento y Ss. Diversos</v>
          </cell>
          <cell r="N1278" t="str">
            <v>Producción Sect. Institucionales</v>
          </cell>
          <cell r="O1278" t="str">
            <v>Remuneraciones</v>
          </cell>
          <cell r="P1278" t="str">
            <v>Sector Institucional no especificado</v>
          </cell>
          <cell r="Q1278" t="str">
            <v>11</v>
          </cell>
          <cell r="R1278" t="str">
            <v>Servicios Sociales y Personales</v>
          </cell>
        </row>
        <row r="1279">
          <cell r="A1279" t="str">
            <v>CEI_a01</v>
          </cell>
          <cell r="B1279" t="str">
            <v>S_NAB</v>
          </cell>
          <cell r="C1279">
            <v>9</v>
          </cell>
          <cell r="D1279">
            <v>12</v>
          </cell>
          <cell r="E1279">
            <v>411</v>
          </cell>
          <cell r="F1279" t="str">
            <v>Empleos</v>
          </cell>
          <cell r="H1279">
            <v>31</v>
          </cell>
          <cell r="I1279" t="str">
            <v>EQC</v>
          </cell>
          <cell r="J1279">
            <v>-289928</v>
          </cell>
          <cell r="K1279">
            <v>32</v>
          </cell>
          <cell r="L1279" t="str">
            <v>2001</v>
          </cell>
          <cell r="M1279" t="str">
            <v>Actividad no especificada</v>
          </cell>
          <cell r="N1279" t="str">
            <v>Producción Sect. Institucionales</v>
          </cell>
          <cell r="O1279" t="str">
            <v>Remuneraciones</v>
          </cell>
          <cell r="P1279" t="str">
            <v>Sector Institucional no especificado</v>
          </cell>
          <cell r="Q1279" t="str">
            <v>13</v>
          </cell>
          <cell r="R1279" t="str">
            <v>Actividad no especificada</v>
          </cell>
        </row>
        <row r="1280">
          <cell r="A1280" t="str">
            <v>CEI_a01</v>
          </cell>
          <cell r="B1280" t="str">
            <v>S_NAB</v>
          </cell>
          <cell r="C1280">
            <v>9</v>
          </cell>
          <cell r="D1280">
            <v>12</v>
          </cell>
          <cell r="E1280">
            <v>412</v>
          </cell>
          <cell r="F1280" t="str">
            <v>Empleos</v>
          </cell>
          <cell r="H1280">
            <v>31</v>
          </cell>
          <cell r="I1280" t="str">
            <v>EQC</v>
          </cell>
          <cell r="J1280">
            <v>55525</v>
          </cell>
          <cell r="K1280">
            <v>1</v>
          </cell>
          <cell r="L1280" t="str">
            <v>2000</v>
          </cell>
          <cell r="M1280" t="str">
            <v>Agropecuario Silvícola</v>
          </cell>
          <cell r="N1280" t="str">
            <v>Producción Sect. Institucionales</v>
          </cell>
          <cell r="O1280" t="str">
            <v>Imptos producc.e import.</v>
          </cell>
          <cell r="P1280" t="str">
            <v>Sector Institucional no especificado</v>
          </cell>
          <cell r="Q1280" t="str">
            <v>1</v>
          </cell>
          <cell r="R1280" t="str">
            <v>Agropecuario Silvícola</v>
          </cell>
        </row>
        <row r="1281">
          <cell r="A1281" t="str">
            <v>CEI_a01</v>
          </cell>
          <cell r="B1281" t="str">
            <v>S_NAB</v>
          </cell>
          <cell r="C1281">
            <v>9</v>
          </cell>
          <cell r="D1281">
            <v>12</v>
          </cell>
          <cell r="E1281">
            <v>412</v>
          </cell>
          <cell r="F1281" t="str">
            <v>Empleos</v>
          </cell>
          <cell r="H1281">
            <v>31</v>
          </cell>
          <cell r="I1281" t="str">
            <v>EQC</v>
          </cell>
          <cell r="J1281">
            <v>54796</v>
          </cell>
          <cell r="K1281">
            <v>1</v>
          </cell>
          <cell r="L1281" t="str">
            <v>2001</v>
          </cell>
          <cell r="M1281" t="str">
            <v>Agropecuario Silvícola</v>
          </cell>
          <cell r="N1281" t="str">
            <v>Producción Sect. Institucionales</v>
          </cell>
          <cell r="O1281" t="str">
            <v>Imptos producc.e import.</v>
          </cell>
          <cell r="P1281" t="str">
            <v>Sector Institucional no especificado</v>
          </cell>
          <cell r="Q1281" t="str">
            <v>1</v>
          </cell>
          <cell r="R1281" t="str">
            <v>Agropecuario Silvícola</v>
          </cell>
        </row>
        <row r="1282">
          <cell r="A1282" t="str">
            <v>CEI_a01</v>
          </cell>
          <cell r="B1282" t="str">
            <v>S_NAB</v>
          </cell>
          <cell r="C1282">
            <v>9</v>
          </cell>
          <cell r="D1282">
            <v>12</v>
          </cell>
          <cell r="E1282">
            <v>412</v>
          </cell>
          <cell r="F1282" t="str">
            <v>Empleos</v>
          </cell>
          <cell r="H1282">
            <v>31</v>
          </cell>
          <cell r="I1282" t="str">
            <v>EQC</v>
          </cell>
          <cell r="J1282">
            <v>5574</v>
          </cell>
          <cell r="K1282">
            <v>2</v>
          </cell>
          <cell r="L1282" t="str">
            <v>2000</v>
          </cell>
          <cell r="M1282" t="str">
            <v>Pesca Extractiva</v>
          </cell>
          <cell r="N1282" t="str">
            <v>Producción Sect. Institucionales</v>
          </cell>
          <cell r="O1282" t="str">
            <v>Imptos producc.e import.</v>
          </cell>
          <cell r="P1282" t="str">
            <v>Sector Institucional no especificado</v>
          </cell>
          <cell r="Q1282" t="str">
            <v>2</v>
          </cell>
          <cell r="R1282" t="str">
            <v>Pesca Extractiva</v>
          </cell>
        </row>
        <row r="1283">
          <cell r="A1283" t="str">
            <v>CEI_a01</v>
          </cell>
          <cell r="B1283" t="str">
            <v>S_NAB</v>
          </cell>
          <cell r="C1283">
            <v>9</v>
          </cell>
          <cell r="D1283">
            <v>12</v>
          </cell>
          <cell r="E1283">
            <v>412</v>
          </cell>
          <cell r="F1283" t="str">
            <v>Empleos</v>
          </cell>
          <cell r="H1283">
            <v>31</v>
          </cell>
          <cell r="I1283" t="str">
            <v>EQC</v>
          </cell>
          <cell r="J1283">
            <v>6245</v>
          </cell>
          <cell r="K1283">
            <v>2</v>
          </cell>
          <cell r="L1283" t="str">
            <v>2001</v>
          </cell>
          <cell r="M1283" t="str">
            <v>Pesca Extractiva</v>
          </cell>
          <cell r="N1283" t="str">
            <v>Producción Sect. Institucionales</v>
          </cell>
          <cell r="O1283" t="str">
            <v>Imptos producc.e import.</v>
          </cell>
          <cell r="P1283" t="str">
            <v>Sector Institucional no especificado</v>
          </cell>
          <cell r="Q1283" t="str">
            <v>2</v>
          </cell>
          <cell r="R1283" t="str">
            <v>Pesca Extractiva</v>
          </cell>
        </row>
        <row r="1284">
          <cell r="A1284" t="str">
            <v>CEI_a01</v>
          </cell>
          <cell r="B1284" t="str">
            <v>S_NAB</v>
          </cell>
          <cell r="C1284">
            <v>9</v>
          </cell>
          <cell r="D1284">
            <v>12</v>
          </cell>
          <cell r="E1284">
            <v>412</v>
          </cell>
          <cell r="F1284" t="str">
            <v>Empleos</v>
          </cell>
          <cell r="H1284">
            <v>31</v>
          </cell>
          <cell r="I1284" t="str">
            <v>EQC</v>
          </cell>
          <cell r="J1284">
            <v>265</v>
          </cell>
          <cell r="K1284">
            <v>3</v>
          </cell>
          <cell r="L1284" t="str">
            <v>2000</v>
          </cell>
          <cell r="M1284" t="str">
            <v>Extracción de Petróleo</v>
          </cell>
          <cell r="N1284" t="str">
            <v>Producción Sect. Institucionales</v>
          </cell>
          <cell r="O1284" t="str">
            <v>Imptos producc.e import.</v>
          </cell>
          <cell r="P1284" t="str">
            <v>Sector Institucional no especificado</v>
          </cell>
          <cell r="Q1284" t="str">
            <v>3</v>
          </cell>
          <cell r="R1284" t="str">
            <v>Minería</v>
          </cell>
        </row>
        <row r="1285">
          <cell r="A1285" t="str">
            <v>CEI_a01</v>
          </cell>
          <cell r="B1285" t="str">
            <v>S_NAB</v>
          </cell>
          <cell r="C1285">
            <v>9</v>
          </cell>
          <cell r="D1285">
            <v>12</v>
          </cell>
          <cell r="E1285">
            <v>412</v>
          </cell>
          <cell r="F1285" t="str">
            <v>Empleos</v>
          </cell>
          <cell r="H1285">
            <v>31</v>
          </cell>
          <cell r="I1285" t="str">
            <v>EQC</v>
          </cell>
          <cell r="J1285">
            <v>347</v>
          </cell>
          <cell r="K1285">
            <v>3</v>
          </cell>
          <cell r="L1285" t="str">
            <v>2001</v>
          </cell>
          <cell r="M1285" t="str">
            <v>Extracción de Petróleo</v>
          </cell>
          <cell r="N1285" t="str">
            <v>Producción Sect. Institucionales</v>
          </cell>
          <cell r="O1285" t="str">
            <v>Imptos producc.e import.</v>
          </cell>
          <cell r="P1285" t="str">
            <v>Sector Institucional no especificado</v>
          </cell>
          <cell r="Q1285" t="str">
            <v>3</v>
          </cell>
          <cell r="R1285" t="str">
            <v>Minería</v>
          </cell>
        </row>
        <row r="1286">
          <cell r="A1286" t="str">
            <v>CEI_a01</v>
          </cell>
          <cell r="B1286" t="str">
            <v>S_NAB</v>
          </cell>
          <cell r="C1286">
            <v>9</v>
          </cell>
          <cell r="D1286">
            <v>12</v>
          </cell>
          <cell r="E1286">
            <v>412</v>
          </cell>
          <cell r="F1286" t="str">
            <v>Empleos</v>
          </cell>
          <cell r="H1286">
            <v>31</v>
          </cell>
          <cell r="I1286" t="str">
            <v>EQC</v>
          </cell>
          <cell r="J1286">
            <v>5563</v>
          </cell>
          <cell r="K1286">
            <v>4</v>
          </cell>
          <cell r="L1286" t="str">
            <v>2000</v>
          </cell>
          <cell r="M1286" t="str">
            <v>Minería del Cobre</v>
          </cell>
          <cell r="N1286" t="str">
            <v>Producción Sect. Institucionales</v>
          </cell>
          <cell r="O1286" t="str">
            <v>Imptos producc.e import.</v>
          </cell>
          <cell r="P1286" t="str">
            <v>Sector Institucional no especificado</v>
          </cell>
          <cell r="Q1286" t="str">
            <v>3</v>
          </cell>
          <cell r="R1286" t="str">
            <v>Minería</v>
          </cell>
        </row>
        <row r="1287">
          <cell r="A1287" t="str">
            <v>CEI_a01</v>
          </cell>
          <cell r="B1287" t="str">
            <v>S_NAB</v>
          </cell>
          <cell r="C1287">
            <v>9</v>
          </cell>
          <cell r="D1287">
            <v>12</v>
          </cell>
          <cell r="E1287">
            <v>412</v>
          </cell>
          <cell r="F1287" t="str">
            <v>Empleos</v>
          </cell>
          <cell r="H1287">
            <v>31</v>
          </cell>
          <cell r="I1287" t="str">
            <v>EQC</v>
          </cell>
          <cell r="J1287">
            <v>7105</v>
          </cell>
          <cell r="K1287">
            <v>4</v>
          </cell>
          <cell r="L1287" t="str">
            <v>2001</v>
          </cell>
          <cell r="M1287" t="str">
            <v>Minería del Cobre</v>
          </cell>
          <cell r="N1287" t="str">
            <v>Producción Sect. Institucionales</v>
          </cell>
          <cell r="O1287" t="str">
            <v>Imptos producc.e import.</v>
          </cell>
          <cell r="P1287" t="str">
            <v>Sector Institucional no especificado</v>
          </cell>
          <cell r="Q1287" t="str">
            <v>3</v>
          </cell>
          <cell r="R1287" t="str">
            <v>Minería</v>
          </cell>
        </row>
        <row r="1288">
          <cell r="A1288" t="str">
            <v>CEI_a01</v>
          </cell>
          <cell r="B1288" t="str">
            <v>S_NAB</v>
          </cell>
          <cell r="C1288">
            <v>9</v>
          </cell>
          <cell r="D1288">
            <v>12</v>
          </cell>
          <cell r="E1288">
            <v>412</v>
          </cell>
          <cell r="F1288" t="str">
            <v>Empleos</v>
          </cell>
          <cell r="H1288">
            <v>31</v>
          </cell>
          <cell r="I1288" t="str">
            <v>EQC</v>
          </cell>
          <cell r="J1288">
            <v>3906</v>
          </cell>
          <cell r="K1288">
            <v>5</v>
          </cell>
          <cell r="L1288" t="str">
            <v>2000</v>
          </cell>
          <cell r="M1288" t="str">
            <v>Resto Minería</v>
          </cell>
          <cell r="N1288" t="str">
            <v>Producción Sect. Institucionales</v>
          </cell>
          <cell r="O1288" t="str">
            <v>Imptos producc.e import.</v>
          </cell>
          <cell r="P1288" t="str">
            <v>Sector Institucional no especificado</v>
          </cell>
          <cell r="Q1288" t="str">
            <v>3</v>
          </cell>
          <cell r="R1288" t="str">
            <v>Minería</v>
          </cell>
        </row>
        <row r="1289">
          <cell r="A1289" t="str">
            <v>CEI_a01</v>
          </cell>
          <cell r="B1289" t="str">
            <v>S_NAB</v>
          </cell>
          <cell r="C1289">
            <v>9</v>
          </cell>
          <cell r="D1289">
            <v>12</v>
          </cell>
          <cell r="E1289">
            <v>412</v>
          </cell>
          <cell r="F1289" t="str">
            <v>Empleos</v>
          </cell>
          <cell r="H1289">
            <v>31</v>
          </cell>
          <cell r="I1289" t="str">
            <v>EQC</v>
          </cell>
          <cell r="J1289">
            <v>2529</v>
          </cell>
          <cell r="K1289">
            <v>5</v>
          </cell>
          <cell r="L1289" t="str">
            <v>2001</v>
          </cell>
          <cell r="M1289" t="str">
            <v>Resto Minería</v>
          </cell>
          <cell r="N1289" t="str">
            <v>Producción Sect. Institucionales</v>
          </cell>
          <cell r="O1289" t="str">
            <v>Imptos producc.e import.</v>
          </cell>
          <cell r="P1289" t="str">
            <v>Sector Institucional no especificado</v>
          </cell>
          <cell r="Q1289" t="str">
            <v>3</v>
          </cell>
          <cell r="R1289" t="str">
            <v>Minería</v>
          </cell>
        </row>
        <row r="1290">
          <cell r="A1290" t="str">
            <v>CEI_a01</v>
          </cell>
          <cell r="B1290" t="str">
            <v>S_NAB</v>
          </cell>
          <cell r="C1290">
            <v>9</v>
          </cell>
          <cell r="D1290">
            <v>12</v>
          </cell>
          <cell r="E1290">
            <v>412</v>
          </cell>
          <cell r="F1290" t="str">
            <v>Empleos</v>
          </cell>
          <cell r="H1290">
            <v>31</v>
          </cell>
          <cell r="I1290" t="str">
            <v>EQC</v>
          </cell>
          <cell r="J1290">
            <v>27697</v>
          </cell>
          <cell r="K1290">
            <v>6</v>
          </cell>
          <cell r="L1290" t="str">
            <v>2000</v>
          </cell>
          <cell r="M1290" t="str">
            <v>Industria Alimenticia</v>
          </cell>
          <cell r="N1290" t="str">
            <v>Producción Sect. Institucionales</v>
          </cell>
          <cell r="O1290" t="str">
            <v>Imptos producc.e import.</v>
          </cell>
          <cell r="P1290" t="str">
            <v>Sector Institucional no especificado</v>
          </cell>
          <cell r="Q1290" t="str">
            <v>4</v>
          </cell>
          <cell r="R1290" t="str">
            <v>Industria Manufacturera</v>
          </cell>
        </row>
        <row r="1291">
          <cell r="A1291" t="str">
            <v>CEI_a01</v>
          </cell>
          <cell r="B1291" t="str">
            <v>S_NAB</v>
          </cell>
          <cell r="C1291">
            <v>9</v>
          </cell>
          <cell r="D1291">
            <v>12</v>
          </cell>
          <cell r="E1291">
            <v>412</v>
          </cell>
          <cell r="F1291" t="str">
            <v>Empleos</v>
          </cell>
          <cell r="H1291">
            <v>31</v>
          </cell>
          <cell r="I1291" t="str">
            <v>EQC</v>
          </cell>
          <cell r="J1291">
            <v>32001</v>
          </cell>
          <cell r="K1291">
            <v>6</v>
          </cell>
          <cell r="L1291" t="str">
            <v>2001</v>
          </cell>
          <cell r="M1291" t="str">
            <v>Industria Alimenticia</v>
          </cell>
          <cell r="N1291" t="str">
            <v>Producción Sect. Institucionales</v>
          </cell>
          <cell r="O1291" t="str">
            <v>Imptos producc.e import.</v>
          </cell>
          <cell r="P1291" t="str">
            <v>Sector Institucional no especificado</v>
          </cell>
          <cell r="Q1291" t="str">
            <v>4</v>
          </cell>
          <cell r="R1291" t="str">
            <v>Industria Manufacturera</v>
          </cell>
        </row>
        <row r="1292">
          <cell r="A1292" t="str">
            <v>CEI_a01</v>
          </cell>
          <cell r="B1292" t="str">
            <v>S_NAB</v>
          </cell>
          <cell r="C1292">
            <v>9</v>
          </cell>
          <cell r="D1292">
            <v>12</v>
          </cell>
          <cell r="E1292">
            <v>412</v>
          </cell>
          <cell r="F1292" t="str">
            <v>Empleos</v>
          </cell>
          <cell r="H1292">
            <v>31</v>
          </cell>
          <cell r="I1292" t="str">
            <v>EQC</v>
          </cell>
          <cell r="J1292">
            <v>6919</v>
          </cell>
          <cell r="K1292">
            <v>7</v>
          </cell>
          <cell r="L1292" t="str">
            <v>2000</v>
          </cell>
          <cell r="M1292" t="str">
            <v>Bebidas y Licores</v>
          </cell>
          <cell r="N1292" t="str">
            <v>Producción Sect. Institucionales</v>
          </cell>
          <cell r="O1292" t="str">
            <v>Imptos producc.e import.</v>
          </cell>
          <cell r="P1292" t="str">
            <v>Sector Institucional no especificado</v>
          </cell>
          <cell r="Q1292" t="str">
            <v>4</v>
          </cell>
          <cell r="R1292" t="str">
            <v>Industria Manufacturera</v>
          </cell>
        </row>
        <row r="1293">
          <cell r="A1293" t="str">
            <v>CEI_a01</v>
          </cell>
          <cell r="B1293" t="str">
            <v>S_NAB</v>
          </cell>
          <cell r="C1293">
            <v>9</v>
          </cell>
          <cell r="D1293">
            <v>12</v>
          </cell>
          <cell r="E1293">
            <v>412</v>
          </cell>
          <cell r="F1293" t="str">
            <v>Empleos</v>
          </cell>
          <cell r="H1293">
            <v>31</v>
          </cell>
          <cell r="I1293" t="str">
            <v>EQC</v>
          </cell>
          <cell r="J1293">
            <v>7981.7654842021202</v>
          </cell>
          <cell r="K1293">
            <v>7</v>
          </cell>
          <cell r="L1293" t="str">
            <v>2001</v>
          </cell>
          <cell r="M1293" t="str">
            <v>Bebidas y Licores</v>
          </cell>
          <cell r="N1293" t="str">
            <v>Producción Sect. Institucionales</v>
          </cell>
          <cell r="O1293" t="str">
            <v>Imptos producc.e import.</v>
          </cell>
          <cell r="P1293" t="str">
            <v>Sector Institucional no especificado</v>
          </cell>
          <cell r="Q1293" t="str">
            <v>4</v>
          </cell>
          <cell r="R1293" t="str">
            <v>Industria Manufacturera</v>
          </cell>
        </row>
        <row r="1294">
          <cell r="A1294" t="str">
            <v>CEI_a01</v>
          </cell>
          <cell r="B1294" t="str">
            <v>S_NAB</v>
          </cell>
          <cell r="C1294">
            <v>9</v>
          </cell>
          <cell r="D1294">
            <v>12</v>
          </cell>
          <cell r="E1294">
            <v>412</v>
          </cell>
          <cell r="F1294" t="str">
            <v>Empleos</v>
          </cell>
          <cell r="H1294">
            <v>31</v>
          </cell>
          <cell r="I1294" t="str">
            <v>EQC</v>
          </cell>
          <cell r="J1294">
            <v>281054</v>
          </cell>
          <cell r="K1294">
            <v>8</v>
          </cell>
          <cell r="L1294" t="str">
            <v>2000</v>
          </cell>
          <cell r="M1294" t="str">
            <v>Industria del Tabaco</v>
          </cell>
          <cell r="N1294" t="str">
            <v>Producción Sect. Institucionales</v>
          </cell>
          <cell r="O1294" t="str">
            <v>Imptos producc.e import.</v>
          </cell>
          <cell r="P1294" t="str">
            <v>Sector Institucional no especificado</v>
          </cell>
          <cell r="Q1294" t="str">
            <v>4</v>
          </cell>
          <cell r="R1294" t="str">
            <v>Industria Manufacturera</v>
          </cell>
        </row>
        <row r="1295">
          <cell r="A1295" t="str">
            <v>CEI_a01</v>
          </cell>
          <cell r="B1295" t="str">
            <v>S_NAB</v>
          </cell>
          <cell r="C1295">
            <v>9</v>
          </cell>
          <cell r="D1295">
            <v>12</v>
          </cell>
          <cell r="E1295">
            <v>412</v>
          </cell>
          <cell r="F1295" t="str">
            <v>Empleos</v>
          </cell>
          <cell r="H1295">
            <v>31</v>
          </cell>
          <cell r="I1295" t="str">
            <v>EQC</v>
          </cell>
          <cell r="J1295">
            <v>299054.23451579787</v>
          </cell>
          <cell r="K1295">
            <v>8</v>
          </cell>
          <cell r="L1295" t="str">
            <v>2001</v>
          </cell>
          <cell r="M1295" t="str">
            <v>Industria del Tabaco</v>
          </cell>
          <cell r="N1295" t="str">
            <v>Producción Sect. Institucionales</v>
          </cell>
          <cell r="O1295" t="str">
            <v>Imptos producc.e import.</v>
          </cell>
          <cell r="P1295" t="str">
            <v>Sector Institucional no especificado</v>
          </cell>
          <cell r="Q1295" t="str">
            <v>4</v>
          </cell>
          <cell r="R1295" t="str">
            <v>Industria Manufacturera</v>
          </cell>
        </row>
        <row r="1296">
          <cell r="A1296" t="str">
            <v>CEI_a01</v>
          </cell>
          <cell r="B1296" t="str">
            <v>S_NAB</v>
          </cell>
          <cell r="C1296">
            <v>9</v>
          </cell>
          <cell r="D1296">
            <v>12</v>
          </cell>
          <cell r="E1296">
            <v>412</v>
          </cell>
          <cell r="F1296" t="str">
            <v>Empleos</v>
          </cell>
          <cell r="H1296">
            <v>31</v>
          </cell>
          <cell r="I1296" t="str">
            <v>EQC</v>
          </cell>
          <cell r="J1296">
            <v>12192</v>
          </cell>
          <cell r="K1296">
            <v>9</v>
          </cell>
          <cell r="L1296" t="str">
            <v>2000</v>
          </cell>
          <cell r="M1296" t="str">
            <v>Textil, Cuero y Calzado</v>
          </cell>
          <cell r="N1296" t="str">
            <v>Producción Sect. Institucionales</v>
          </cell>
          <cell r="O1296" t="str">
            <v>Imptos producc.e import.</v>
          </cell>
          <cell r="P1296" t="str">
            <v>Sector Institucional no especificado</v>
          </cell>
          <cell r="Q1296" t="str">
            <v>4</v>
          </cell>
          <cell r="R1296" t="str">
            <v>Industria Manufacturera</v>
          </cell>
        </row>
        <row r="1297">
          <cell r="A1297" t="str">
            <v>CEI_a01</v>
          </cell>
          <cell r="B1297" t="str">
            <v>S_NAB</v>
          </cell>
          <cell r="C1297">
            <v>9</v>
          </cell>
          <cell r="D1297">
            <v>12</v>
          </cell>
          <cell r="E1297">
            <v>412</v>
          </cell>
          <cell r="F1297" t="str">
            <v>Empleos</v>
          </cell>
          <cell r="H1297">
            <v>31</v>
          </cell>
          <cell r="I1297" t="str">
            <v>EQC</v>
          </cell>
          <cell r="J1297">
            <v>14097</v>
          </cell>
          <cell r="K1297">
            <v>9</v>
          </cell>
          <cell r="L1297" t="str">
            <v>2001</v>
          </cell>
          <cell r="M1297" t="str">
            <v>Textil, Cuero y Calzado</v>
          </cell>
          <cell r="N1297" t="str">
            <v>Producción Sect. Institucionales</v>
          </cell>
          <cell r="O1297" t="str">
            <v>Imptos producc.e import.</v>
          </cell>
          <cell r="P1297" t="str">
            <v>Sector Institucional no especificado</v>
          </cell>
          <cell r="Q1297" t="str">
            <v>4</v>
          </cell>
          <cell r="R1297" t="str">
            <v>Industria Manufacturera</v>
          </cell>
        </row>
        <row r="1298">
          <cell r="A1298" t="str">
            <v>CEI_a01</v>
          </cell>
          <cell r="B1298" t="str">
            <v>S_NAB</v>
          </cell>
          <cell r="C1298">
            <v>9</v>
          </cell>
          <cell r="D1298">
            <v>12</v>
          </cell>
          <cell r="E1298">
            <v>412</v>
          </cell>
          <cell r="F1298" t="str">
            <v>Empleos</v>
          </cell>
          <cell r="H1298">
            <v>31</v>
          </cell>
          <cell r="I1298" t="str">
            <v>EQC</v>
          </cell>
          <cell r="J1298">
            <v>20959</v>
          </cell>
          <cell r="K1298">
            <v>10</v>
          </cell>
          <cell r="L1298" t="str">
            <v>2000</v>
          </cell>
          <cell r="M1298" t="str">
            <v>Madera, Papel, Imprentas y Muebles</v>
          </cell>
          <cell r="N1298" t="str">
            <v>Producción Sect. Institucionales</v>
          </cell>
          <cell r="O1298" t="str">
            <v>Imptos producc.e import.</v>
          </cell>
          <cell r="P1298" t="str">
            <v>Sector Institucional no especificado</v>
          </cell>
          <cell r="Q1298" t="str">
            <v>4</v>
          </cell>
          <cell r="R1298" t="str">
            <v>Industria Manufacturera</v>
          </cell>
        </row>
        <row r="1299">
          <cell r="A1299" t="str">
            <v>CEI_a01</v>
          </cell>
          <cell r="B1299" t="str">
            <v>S_NAB</v>
          </cell>
          <cell r="C1299">
            <v>9</v>
          </cell>
          <cell r="D1299">
            <v>12</v>
          </cell>
          <cell r="E1299">
            <v>412</v>
          </cell>
          <cell r="F1299" t="str">
            <v>Empleos</v>
          </cell>
          <cell r="H1299">
            <v>31</v>
          </cell>
          <cell r="I1299" t="str">
            <v>EQC</v>
          </cell>
          <cell r="J1299">
            <v>24073</v>
          </cell>
          <cell r="K1299">
            <v>10</v>
          </cell>
          <cell r="L1299" t="str">
            <v>2001</v>
          </cell>
          <cell r="M1299" t="str">
            <v>Madera, Papel, Imprentas y Muebles</v>
          </cell>
          <cell r="N1299" t="str">
            <v>Producción Sect. Institucionales</v>
          </cell>
          <cell r="O1299" t="str">
            <v>Imptos producc.e import.</v>
          </cell>
          <cell r="P1299" t="str">
            <v>Sector Institucional no especificado</v>
          </cell>
          <cell r="Q1299" t="str">
            <v>4</v>
          </cell>
          <cell r="R1299" t="str">
            <v>Industria Manufacturera</v>
          </cell>
        </row>
        <row r="1300">
          <cell r="A1300" t="str">
            <v>CEI_a01</v>
          </cell>
          <cell r="B1300" t="str">
            <v>S_NAB</v>
          </cell>
          <cell r="C1300">
            <v>9</v>
          </cell>
          <cell r="D1300">
            <v>12</v>
          </cell>
          <cell r="E1300">
            <v>412</v>
          </cell>
          <cell r="F1300" t="str">
            <v>Empleos</v>
          </cell>
          <cell r="H1300">
            <v>31</v>
          </cell>
          <cell r="I1300" t="str">
            <v>EQC</v>
          </cell>
          <cell r="J1300">
            <v>459241</v>
          </cell>
          <cell r="K1300">
            <v>11</v>
          </cell>
          <cell r="L1300" t="str">
            <v>2000</v>
          </cell>
          <cell r="M1300" t="str">
            <v>Elaboración de combustible</v>
          </cell>
          <cell r="N1300" t="str">
            <v>Producción Sect. Institucionales</v>
          </cell>
          <cell r="O1300" t="str">
            <v>Imptos producc.e import.</v>
          </cell>
          <cell r="P1300" t="str">
            <v>Sector Institucional no especificado</v>
          </cell>
          <cell r="Q1300" t="str">
            <v>4</v>
          </cell>
          <cell r="R1300" t="str">
            <v>Industria Manufacturera</v>
          </cell>
        </row>
        <row r="1301">
          <cell r="A1301" t="str">
            <v>CEI_a01</v>
          </cell>
          <cell r="B1301" t="str">
            <v>S_NAB</v>
          </cell>
          <cell r="C1301">
            <v>9</v>
          </cell>
          <cell r="D1301">
            <v>12</v>
          </cell>
          <cell r="E1301">
            <v>412</v>
          </cell>
          <cell r="F1301" t="str">
            <v>Empleos</v>
          </cell>
          <cell r="H1301">
            <v>31</v>
          </cell>
          <cell r="I1301" t="str">
            <v>EQC</v>
          </cell>
          <cell r="J1301">
            <v>520066</v>
          </cell>
          <cell r="K1301">
            <v>11</v>
          </cell>
          <cell r="L1301" t="str">
            <v>2001</v>
          </cell>
          <cell r="M1301" t="str">
            <v>Elaboración de combustible</v>
          </cell>
          <cell r="N1301" t="str">
            <v>Producción Sect. Institucionales</v>
          </cell>
          <cell r="O1301" t="str">
            <v>Imptos producc.e import.</v>
          </cell>
          <cell r="P1301" t="str">
            <v>Sector Institucional no especificado</v>
          </cell>
          <cell r="Q1301" t="str">
            <v>4</v>
          </cell>
          <cell r="R1301" t="str">
            <v>Industria Manufacturera</v>
          </cell>
        </row>
        <row r="1302">
          <cell r="A1302" t="str">
            <v>CEI_a01</v>
          </cell>
          <cell r="B1302" t="str">
            <v>S_NAB</v>
          </cell>
          <cell r="C1302">
            <v>9</v>
          </cell>
          <cell r="D1302">
            <v>12</v>
          </cell>
          <cell r="E1302">
            <v>412</v>
          </cell>
          <cell r="F1302" t="str">
            <v>Empleos</v>
          </cell>
          <cell r="H1302">
            <v>31</v>
          </cell>
          <cell r="I1302" t="str">
            <v>EQC</v>
          </cell>
          <cell r="J1302">
            <v>10936</v>
          </cell>
          <cell r="K1302">
            <v>12</v>
          </cell>
          <cell r="L1302" t="str">
            <v>2000</v>
          </cell>
          <cell r="M1302" t="str">
            <v>Químicos, Caucho y Plástico</v>
          </cell>
          <cell r="N1302" t="str">
            <v>Producción Sect. Institucionales</v>
          </cell>
          <cell r="O1302" t="str">
            <v>Imptos producc.e import.</v>
          </cell>
          <cell r="P1302" t="str">
            <v>Sector Institucional no especificado</v>
          </cell>
          <cell r="Q1302" t="str">
            <v>4</v>
          </cell>
          <cell r="R1302" t="str">
            <v>Industria Manufacturera</v>
          </cell>
        </row>
        <row r="1303">
          <cell r="A1303" t="str">
            <v>CEI_a01</v>
          </cell>
          <cell r="B1303" t="str">
            <v>S_NAB</v>
          </cell>
          <cell r="C1303">
            <v>9</v>
          </cell>
          <cell r="D1303">
            <v>12</v>
          </cell>
          <cell r="E1303">
            <v>412</v>
          </cell>
          <cell r="F1303" t="str">
            <v>Empleos</v>
          </cell>
          <cell r="H1303">
            <v>31</v>
          </cell>
          <cell r="I1303" t="str">
            <v>EQC</v>
          </cell>
          <cell r="J1303">
            <v>12482</v>
          </cell>
          <cell r="K1303">
            <v>12</v>
          </cell>
          <cell r="L1303" t="str">
            <v>2001</v>
          </cell>
          <cell r="M1303" t="str">
            <v>Químicos, Caucho y Plástico</v>
          </cell>
          <cell r="N1303" t="str">
            <v>Producción Sect. Institucionales</v>
          </cell>
          <cell r="O1303" t="str">
            <v>Imptos producc.e import.</v>
          </cell>
          <cell r="P1303" t="str">
            <v>Sector Institucional no especificado</v>
          </cell>
          <cell r="Q1303" t="str">
            <v>4</v>
          </cell>
          <cell r="R1303" t="str">
            <v>Industria Manufacturera</v>
          </cell>
        </row>
        <row r="1304">
          <cell r="A1304" t="str">
            <v>CEI_a01</v>
          </cell>
          <cell r="B1304" t="str">
            <v>S_NAB</v>
          </cell>
          <cell r="C1304">
            <v>9</v>
          </cell>
          <cell r="D1304">
            <v>12</v>
          </cell>
          <cell r="E1304">
            <v>412</v>
          </cell>
          <cell r="F1304" t="str">
            <v>Empleos</v>
          </cell>
          <cell r="H1304">
            <v>31</v>
          </cell>
          <cell r="I1304" t="str">
            <v>EQC</v>
          </cell>
          <cell r="J1304">
            <v>6400</v>
          </cell>
          <cell r="K1304">
            <v>13</v>
          </cell>
          <cell r="L1304" t="str">
            <v>2000</v>
          </cell>
          <cell r="M1304" t="str">
            <v>Vidrio y Otros Minerales</v>
          </cell>
          <cell r="N1304" t="str">
            <v>Producción Sect. Institucionales</v>
          </cell>
          <cell r="O1304" t="str">
            <v>Imptos producc.e import.</v>
          </cell>
          <cell r="P1304" t="str">
            <v>Sector Institucional no especificado</v>
          </cell>
          <cell r="Q1304" t="str">
            <v>4</v>
          </cell>
          <cell r="R1304" t="str">
            <v>Industria Manufacturera</v>
          </cell>
        </row>
        <row r="1305">
          <cell r="A1305" t="str">
            <v>CEI_a01</v>
          </cell>
          <cell r="B1305" t="str">
            <v>S_NAB</v>
          </cell>
          <cell r="C1305">
            <v>9</v>
          </cell>
          <cell r="D1305">
            <v>12</v>
          </cell>
          <cell r="E1305">
            <v>412</v>
          </cell>
          <cell r="F1305" t="str">
            <v>Empleos</v>
          </cell>
          <cell r="H1305">
            <v>31</v>
          </cell>
          <cell r="I1305" t="str">
            <v>EQC</v>
          </cell>
          <cell r="J1305">
            <v>7321</v>
          </cell>
          <cell r="K1305">
            <v>13</v>
          </cell>
          <cell r="L1305" t="str">
            <v>2001</v>
          </cell>
          <cell r="M1305" t="str">
            <v>Vidrio y Otros Minerales</v>
          </cell>
          <cell r="N1305" t="str">
            <v>Producción Sect. Institucionales</v>
          </cell>
          <cell r="O1305" t="str">
            <v>Imptos producc.e import.</v>
          </cell>
          <cell r="P1305" t="str">
            <v>Sector Institucional no especificado</v>
          </cell>
          <cell r="Q1305" t="str">
            <v>4</v>
          </cell>
          <cell r="R1305" t="str">
            <v>Industria Manufacturera</v>
          </cell>
        </row>
        <row r="1306">
          <cell r="A1306" t="str">
            <v>CEI_a01</v>
          </cell>
          <cell r="B1306" t="str">
            <v>S_NAB</v>
          </cell>
          <cell r="C1306">
            <v>9</v>
          </cell>
          <cell r="D1306">
            <v>12</v>
          </cell>
          <cell r="E1306">
            <v>412</v>
          </cell>
          <cell r="F1306" t="str">
            <v>Empleos</v>
          </cell>
          <cell r="H1306">
            <v>31</v>
          </cell>
          <cell r="I1306" t="str">
            <v>EQC</v>
          </cell>
          <cell r="J1306">
            <v>19681</v>
          </cell>
          <cell r="K1306">
            <v>14</v>
          </cell>
          <cell r="L1306" t="str">
            <v>2000</v>
          </cell>
          <cell r="M1306" t="str">
            <v>Otras Manufactureras</v>
          </cell>
          <cell r="N1306" t="str">
            <v>Producción Sect. Institucionales</v>
          </cell>
          <cell r="O1306" t="str">
            <v>Imptos producc.e import.</v>
          </cell>
          <cell r="P1306" t="str">
            <v>Sector Institucional no especificado</v>
          </cell>
          <cell r="Q1306" t="str">
            <v>4</v>
          </cell>
          <cell r="R1306" t="str">
            <v>Industria Manufacturera</v>
          </cell>
        </row>
        <row r="1307">
          <cell r="A1307" t="str">
            <v>CEI_a01</v>
          </cell>
          <cell r="B1307" t="str">
            <v>S_NAB</v>
          </cell>
          <cell r="C1307">
            <v>9</v>
          </cell>
          <cell r="D1307">
            <v>12</v>
          </cell>
          <cell r="E1307">
            <v>412</v>
          </cell>
          <cell r="F1307" t="str">
            <v>Empleos</v>
          </cell>
          <cell r="H1307">
            <v>31</v>
          </cell>
          <cell r="I1307" t="str">
            <v>EQC</v>
          </cell>
          <cell r="J1307">
            <v>22712</v>
          </cell>
          <cell r="K1307">
            <v>14</v>
          </cell>
          <cell r="L1307" t="str">
            <v>2001</v>
          </cell>
          <cell r="M1307" t="str">
            <v>Otras Manufactureras</v>
          </cell>
          <cell r="N1307" t="str">
            <v>Producción Sect. Institucionales</v>
          </cell>
          <cell r="O1307" t="str">
            <v>Imptos producc.e import.</v>
          </cell>
          <cell r="P1307" t="str">
            <v>Sector Institucional no especificado</v>
          </cell>
          <cell r="Q1307" t="str">
            <v>4</v>
          </cell>
          <cell r="R1307" t="str">
            <v>Industria Manufacturera</v>
          </cell>
        </row>
        <row r="1308">
          <cell r="A1308" t="str">
            <v>CEI_a01</v>
          </cell>
          <cell r="B1308" t="str">
            <v>S_NAB</v>
          </cell>
          <cell r="C1308">
            <v>9</v>
          </cell>
          <cell r="D1308">
            <v>12</v>
          </cell>
          <cell r="E1308">
            <v>412</v>
          </cell>
          <cell r="F1308" t="str">
            <v>Empleos</v>
          </cell>
          <cell r="H1308">
            <v>31</v>
          </cell>
          <cell r="I1308" t="str">
            <v>EQC</v>
          </cell>
          <cell r="J1308">
            <v>6282</v>
          </cell>
          <cell r="K1308">
            <v>15</v>
          </cell>
          <cell r="L1308" t="str">
            <v>2000</v>
          </cell>
          <cell r="M1308" t="str">
            <v>Electricidad, Gas y Agua</v>
          </cell>
          <cell r="N1308" t="str">
            <v>Producción Sect. Institucionales</v>
          </cell>
          <cell r="O1308" t="str">
            <v>Imptos producc.e import.</v>
          </cell>
          <cell r="P1308" t="str">
            <v>Sector Institucional no especificado</v>
          </cell>
          <cell r="Q1308" t="str">
            <v>5</v>
          </cell>
          <cell r="R1308" t="str">
            <v>Electricidad, Gas y Agua</v>
          </cell>
        </row>
        <row r="1309">
          <cell r="A1309" t="str">
            <v>CEI_a01</v>
          </cell>
          <cell r="B1309" t="str">
            <v>S_NAB</v>
          </cell>
          <cell r="C1309">
            <v>9</v>
          </cell>
          <cell r="D1309">
            <v>12</v>
          </cell>
          <cell r="E1309">
            <v>412</v>
          </cell>
          <cell r="F1309" t="str">
            <v>Empleos</v>
          </cell>
          <cell r="H1309">
            <v>31</v>
          </cell>
          <cell r="I1309" t="str">
            <v>EQC</v>
          </cell>
          <cell r="J1309">
            <v>7407</v>
          </cell>
          <cell r="K1309">
            <v>15</v>
          </cell>
          <cell r="L1309" t="str">
            <v>2001</v>
          </cell>
          <cell r="M1309" t="str">
            <v>Electricidad, Gas y Agua</v>
          </cell>
          <cell r="N1309" t="str">
            <v>Producción Sect. Institucionales</v>
          </cell>
          <cell r="O1309" t="str">
            <v>Imptos producc.e import.</v>
          </cell>
          <cell r="P1309" t="str">
            <v>Sector Institucional no especificado</v>
          </cell>
          <cell r="Q1309" t="str">
            <v>5</v>
          </cell>
          <cell r="R1309" t="str">
            <v>Electricidad, Gas y Agua</v>
          </cell>
        </row>
        <row r="1310">
          <cell r="A1310" t="str">
            <v>CEI_a01</v>
          </cell>
          <cell r="B1310" t="str">
            <v>S_NAB</v>
          </cell>
          <cell r="C1310">
            <v>9</v>
          </cell>
          <cell r="D1310">
            <v>12</v>
          </cell>
          <cell r="E1310">
            <v>412</v>
          </cell>
          <cell r="F1310" t="str">
            <v>Empleos</v>
          </cell>
          <cell r="H1310">
            <v>31</v>
          </cell>
          <cell r="I1310" t="str">
            <v>EQC</v>
          </cell>
          <cell r="J1310">
            <v>65263</v>
          </cell>
          <cell r="K1310">
            <v>16</v>
          </cell>
          <cell r="L1310" t="str">
            <v>2000</v>
          </cell>
          <cell r="M1310" t="str">
            <v>Construcción</v>
          </cell>
          <cell r="N1310" t="str">
            <v>Producción Sect. Institucionales</v>
          </cell>
          <cell r="O1310" t="str">
            <v>Imptos producc.e import.</v>
          </cell>
          <cell r="P1310" t="str">
            <v>Sector Institucional no especificado</v>
          </cell>
          <cell r="Q1310" t="str">
            <v>6</v>
          </cell>
          <cell r="R1310" t="str">
            <v>Construcción</v>
          </cell>
        </row>
        <row r="1311">
          <cell r="A1311" t="str">
            <v>CEI_a01</v>
          </cell>
          <cell r="B1311" t="str">
            <v>S_NAB</v>
          </cell>
          <cell r="C1311">
            <v>9</v>
          </cell>
          <cell r="D1311">
            <v>12</v>
          </cell>
          <cell r="E1311">
            <v>412</v>
          </cell>
          <cell r="F1311" t="str">
            <v>Empleos</v>
          </cell>
          <cell r="H1311">
            <v>31</v>
          </cell>
          <cell r="I1311" t="str">
            <v>EQC</v>
          </cell>
          <cell r="J1311">
            <v>74208</v>
          </cell>
          <cell r="K1311">
            <v>16</v>
          </cell>
          <cell r="L1311" t="str">
            <v>2001</v>
          </cell>
          <cell r="M1311" t="str">
            <v>Construcción</v>
          </cell>
          <cell r="N1311" t="str">
            <v>Producción Sect. Institucionales</v>
          </cell>
          <cell r="O1311" t="str">
            <v>Imptos producc.e import.</v>
          </cell>
          <cell r="P1311" t="str">
            <v>Sector Institucional no especificado</v>
          </cell>
          <cell r="Q1311" t="str">
            <v>6</v>
          </cell>
          <cell r="R1311" t="str">
            <v>Construcción</v>
          </cell>
        </row>
        <row r="1312">
          <cell r="A1312" t="str">
            <v>CEI_a01</v>
          </cell>
          <cell r="B1312" t="str">
            <v>S_NAB</v>
          </cell>
          <cell r="C1312">
            <v>9</v>
          </cell>
          <cell r="D1312">
            <v>12</v>
          </cell>
          <cell r="E1312">
            <v>412</v>
          </cell>
          <cell r="F1312" t="str">
            <v>Empleos</v>
          </cell>
          <cell r="H1312">
            <v>31</v>
          </cell>
          <cell r="I1312" t="str">
            <v>EQC</v>
          </cell>
          <cell r="J1312">
            <v>219178</v>
          </cell>
          <cell r="K1312">
            <v>17</v>
          </cell>
          <cell r="L1312" t="str">
            <v>2000</v>
          </cell>
          <cell r="M1312" t="str">
            <v>Comercio</v>
          </cell>
          <cell r="N1312" t="str">
            <v>Producción Sect. Institucionales</v>
          </cell>
          <cell r="O1312" t="str">
            <v>Imptos producc.e import.</v>
          </cell>
          <cell r="P1312" t="str">
            <v>Sector Institucional no especificado</v>
          </cell>
          <cell r="Q1312" t="str">
            <v>7</v>
          </cell>
          <cell r="R1312" t="str">
            <v>Comercio, Hoteles y Restaurantes</v>
          </cell>
        </row>
        <row r="1313">
          <cell r="A1313" t="str">
            <v>CEI_a01</v>
          </cell>
          <cell r="B1313" t="str">
            <v>S_NAB</v>
          </cell>
          <cell r="C1313">
            <v>9</v>
          </cell>
          <cell r="D1313">
            <v>12</v>
          </cell>
          <cell r="E1313">
            <v>412</v>
          </cell>
          <cell r="F1313" t="str">
            <v>Empleos</v>
          </cell>
          <cell r="H1313">
            <v>31</v>
          </cell>
          <cell r="I1313" t="str">
            <v>EQC</v>
          </cell>
          <cell r="J1313">
            <v>229134</v>
          </cell>
          <cell r="K1313">
            <v>17</v>
          </cell>
          <cell r="L1313" t="str">
            <v>2001</v>
          </cell>
          <cell r="M1313" t="str">
            <v>Comercio</v>
          </cell>
          <cell r="N1313" t="str">
            <v>Producción Sect. Institucionales</v>
          </cell>
          <cell r="O1313" t="str">
            <v>Imptos producc.e import.</v>
          </cell>
          <cell r="P1313" t="str">
            <v>Sector Institucional no especificado</v>
          </cell>
          <cell r="Q1313" t="str">
            <v>7</v>
          </cell>
          <cell r="R1313" t="str">
            <v>Comercio, Hoteles y Restaurantes</v>
          </cell>
        </row>
        <row r="1314">
          <cell r="A1314" t="str">
            <v>CEI_a01</v>
          </cell>
          <cell r="B1314" t="str">
            <v>S_NAB</v>
          </cell>
          <cell r="C1314">
            <v>9</v>
          </cell>
          <cell r="D1314">
            <v>12</v>
          </cell>
          <cell r="E1314">
            <v>412</v>
          </cell>
          <cell r="F1314" t="str">
            <v>Empleos</v>
          </cell>
          <cell r="H1314">
            <v>31</v>
          </cell>
          <cell r="I1314" t="str">
            <v>EQC</v>
          </cell>
          <cell r="J1314">
            <v>9805.7199999999993</v>
          </cell>
          <cell r="K1314">
            <v>18</v>
          </cell>
          <cell r="L1314" t="str">
            <v>2000</v>
          </cell>
          <cell r="M1314" t="str">
            <v>Hoteles y Restaurantes</v>
          </cell>
          <cell r="N1314" t="str">
            <v>Producción Sect. Institucionales</v>
          </cell>
          <cell r="O1314" t="str">
            <v>Imptos producc.e import.</v>
          </cell>
          <cell r="P1314" t="str">
            <v>Sector Institucional no especificado</v>
          </cell>
          <cell r="Q1314" t="str">
            <v>7</v>
          </cell>
          <cell r="R1314" t="str">
            <v>Comercio, Hoteles y Restaurantes</v>
          </cell>
        </row>
        <row r="1315">
          <cell r="A1315" t="str">
            <v>CEI_a01</v>
          </cell>
          <cell r="B1315" t="str">
            <v>S_NAB</v>
          </cell>
          <cell r="C1315">
            <v>9</v>
          </cell>
          <cell r="D1315">
            <v>12</v>
          </cell>
          <cell r="E1315">
            <v>412</v>
          </cell>
          <cell r="F1315" t="str">
            <v>Empleos</v>
          </cell>
          <cell r="H1315">
            <v>31</v>
          </cell>
          <cell r="I1315" t="str">
            <v>EQC</v>
          </cell>
          <cell r="J1315">
            <v>10562</v>
          </cell>
          <cell r="K1315">
            <v>18</v>
          </cell>
          <cell r="L1315" t="str">
            <v>2001</v>
          </cell>
          <cell r="M1315" t="str">
            <v>Hoteles y Restaurantes</v>
          </cell>
          <cell r="N1315" t="str">
            <v>Producción Sect. Institucionales</v>
          </cell>
          <cell r="O1315" t="str">
            <v>Imptos producc.e import.</v>
          </cell>
          <cell r="P1315" t="str">
            <v>Sector Institucional no especificado</v>
          </cell>
          <cell r="Q1315" t="str">
            <v>7</v>
          </cell>
          <cell r="R1315" t="str">
            <v>Comercio, Hoteles y Restaurantes</v>
          </cell>
        </row>
        <row r="1316">
          <cell r="A1316" t="str">
            <v>CEI_a01</v>
          </cell>
          <cell r="B1316" t="str">
            <v>S_NAB</v>
          </cell>
          <cell r="C1316">
            <v>9</v>
          </cell>
          <cell r="D1316">
            <v>12</v>
          </cell>
          <cell r="E1316">
            <v>412</v>
          </cell>
          <cell r="F1316" t="str">
            <v>Empleos</v>
          </cell>
          <cell r="H1316">
            <v>31</v>
          </cell>
          <cell r="I1316" t="str">
            <v>EQC</v>
          </cell>
          <cell r="J1316">
            <v>29186</v>
          </cell>
          <cell r="K1316">
            <v>19</v>
          </cell>
          <cell r="L1316" t="str">
            <v>2000</v>
          </cell>
          <cell r="M1316" t="str">
            <v>Transportes</v>
          </cell>
          <cell r="N1316" t="str">
            <v>Producción Sect. Institucionales</v>
          </cell>
          <cell r="O1316" t="str">
            <v>Imptos producc.e import.</v>
          </cell>
          <cell r="P1316" t="str">
            <v>Sector Institucional no especificado</v>
          </cell>
          <cell r="Q1316" t="str">
            <v>8</v>
          </cell>
          <cell r="R1316" t="str">
            <v>Transporte y Comunicaciones</v>
          </cell>
        </row>
        <row r="1317">
          <cell r="A1317" t="str">
            <v>CEI_a01</v>
          </cell>
          <cell r="B1317" t="str">
            <v>S_NAB</v>
          </cell>
          <cell r="C1317">
            <v>9</v>
          </cell>
          <cell r="D1317">
            <v>12</v>
          </cell>
          <cell r="E1317">
            <v>412</v>
          </cell>
          <cell r="F1317" t="str">
            <v>Empleos</v>
          </cell>
          <cell r="H1317">
            <v>31</v>
          </cell>
          <cell r="I1317" t="str">
            <v>EQC</v>
          </cell>
          <cell r="J1317">
            <v>31728</v>
          </cell>
          <cell r="K1317">
            <v>19</v>
          </cell>
          <cell r="L1317" t="str">
            <v>2001</v>
          </cell>
          <cell r="M1317" t="str">
            <v>Transportes</v>
          </cell>
          <cell r="N1317" t="str">
            <v>Producción Sect. Institucionales</v>
          </cell>
          <cell r="O1317" t="str">
            <v>Imptos producc.e import.</v>
          </cell>
          <cell r="P1317" t="str">
            <v>Sector Institucional no especificado</v>
          </cell>
          <cell r="Q1317" t="str">
            <v>8</v>
          </cell>
          <cell r="R1317" t="str">
            <v>Transporte y Comunicaciones</v>
          </cell>
        </row>
        <row r="1318">
          <cell r="A1318" t="str">
            <v>CEI_a01</v>
          </cell>
          <cell r="B1318" t="str">
            <v>S_NAB</v>
          </cell>
          <cell r="C1318">
            <v>9</v>
          </cell>
          <cell r="D1318">
            <v>12</v>
          </cell>
          <cell r="E1318">
            <v>412</v>
          </cell>
          <cell r="F1318" t="str">
            <v>Empleos</v>
          </cell>
          <cell r="H1318">
            <v>31</v>
          </cell>
          <cell r="I1318" t="str">
            <v>EQC</v>
          </cell>
          <cell r="J1318">
            <v>3399.0480436485</v>
          </cell>
          <cell r="K1318">
            <v>20</v>
          </cell>
          <cell r="L1318" t="str">
            <v>2000</v>
          </cell>
          <cell r="M1318" t="str">
            <v>Comunicaciones</v>
          </cell>
          <cell r="N1318" t="str">
            <v>Producción Sect. Institucionales</v>
          </cell>
          <cell r="O1318" t="str">
            <v>Imptos producc.e import.</v>
          </cell>
          <cell r="P1318" t="str">
            <v>Sector Institucional no especificado</v>
          </cell>
          <cell r="Q1318" t="str">
            <v>8</v>
          </cell>
          <cell r="R1318" t="str">
            <v>Transporte y Comunicaciones</v>
          </cell>
        </row>
        <row r="1319">
          <cell r="A1319" t="str">
            <v>CEI_a01</v>
          </cell>
          <cell r="B1319" t="str">
            <v>S_NAB</v>
          </cell>
          <cell r="C1319">
            <v>9</v>
          </cell>
          <cell r="D1319">
            <v>12</v>
          </cell>
          <cell r="E1319">
            <v>412</v>
          </cell>
          <cell r="F1319" t="str">
            <v>Empleos</v>
          </cell>
          <cell r="H1319">
            <v>31</v>
          </cell>
          <cell r="I1319" t="str">
            <v>EQC</v>
          </cell>
          <cell r="J1319">
            <v>3663</v>
          </cell>
          <cell r="K1319">
            <v>20</v>
          </cell>
          <cell r="L1319" t="str">
            <v>2001</v>
          </cell>
          <cell r="M1319" t="str">
            <v>Comunicaciones</v>
          </cell>
          <cell r="N1319" t="str">
            <v>Producción Sect. Institucionales</v>
          </cell>
          <cell r="O1319" t="str">
            <v>Imptos producc.e import.</v>
          </cell>
          <cell r="P1319" t="str">
            <v>Sector Institucional no especificado</v>
          </cell>
          <cell r="Q1319" t="str">
            <v>8</v>
          </cell>
          <cell r="R1319" t="str">
            <v>Transporte y Comunicaciones</v>
          </cell>
        </row>
        <row r="1320">
          <cell r="A1320" t="str">
            <v>CEI_a01</v>
          </cell>
          <cell r="B1320" t="str">
            <v>S_NAB</v>
          </cell>
          <cell r="C1320">
            <v>9</v>
          </cell>
          <cell r="D1320">
            <v>12</v>
          </cell>
          <cell r="E1320">
            <v>412</v>
          </cell>
          <cell r="F1320" t="str">
            <v>Empleos</v>
          </cell>
          <cell r="H1320">
            <v>31</v>
          </cell>
          <cell r="I1320" t="str">
            <v>EQC</v>
          </cell>
          <cell r="J1320">
            <v>29791</v>
          </cell>
          <cell r="K1320">
            <v>21</v>
          </cell>
          <cell r="L1320" t="str">
            <v>2000</v>
          </cell>
          <cell r="M1320" t="str">
            <v>Intermediación financiera</v>
          </cell>
          <cell r="N1320" t="str">
            <v>Producción Sect. Institucionales</v>
          </cell>
          <cell r="O1320" t="str">
            <v>Imptos producc.e import.</v>
          </cell>
          <cell r="P1320" t="str">
            <v>Sector Institucional no especificado</v>
          </cell>
          <cell r="Q1320" t="str">
            <v>9</v>
          </cell>
          <cell r="R1320" t="str">
            <v>Servicios Financieros y Empresariales</v>
          </cell>
        </row>
        <row r="1321">
          <cell r="A1321" t="str">
            <v>CEI_a01</v>
          </cell>
          <cell r="B1321" t="str">
            <v>S_NAB</v>
          </cell>
          <cell r="C1321">
            <v>9</v>
          </cell>
          <cell r="D1321">
            <v>12</v>
          </cell>
          <cell r="E1321">
            <v>412</v>
          </cell>
          <cell r="F1321" t="str">
            <v>Empleos</v>
          </cell>
          <cell r="H1321">
            <v>31</v>
          </cell>
          <cell r="I1321" t="str">
            <v>EQC</v>
          </cell>
          <cell r="J1321">
            <v>32696</v>
          </cell>
          <cell r="K1321">
            <v>21</v>
          </cell>
          <cell r="L1321" t="str">
            <v>2001</v>
          </cell>
          <cell r="M1321" t="str">
            <v>Intermediación financiera</v>
          </cell>
          <cell r="N1321" t="str">
            <v>Producción Sect. Institucionales</v>
          </cell>
          <cell r="O1321" t="str">
            <v>Imptos producc.e import.</v>
          </cell>
          <cell r="P1321" t="str">
            <v>Sector Institucional no especificado</v>
          </cell>
          <cell r="Q1321" t="str">
            <v>9</v>
          </cell>
          <cell r="R1321" t="str">
            <v>Servicios Financieros y Empresariales</v>
          </cell>
        </row>
        <row r="1322">
          <cell r="A1322" t="str">
            <v>CEI_a01</v>
          </cell>
          <cell r="B1322" t="str">
            <v>S_NAB</v>
          </cell>
          <cell r="C1322">
            <v>9</v>
          </cell>
          <cell r="D1322">
            <v>12</v>
          </cell>
          <cell r="E1322">
            <v>412</v>
          </cell>
          <cell r="F1322" t="str">
            <v>Empleos</v>
          </cell>
          <cell r="H1322">
            <v>31</v>
          </cell>
          <cell r="I1322" t="str">
            <v>EQC</v>
          </cell>
          <cell r="J1322">
            <v>3766</v>
          </cell>
          <cell r="K1322">
            <v>22</v>
          </cell>
          <cell r="L1322" t="str">
            <v>2000</v>
          </cell>
          <cell r="M1322" t="str">
            <v>Compañías de seguros</v>
          </cell>
          <cell r="N1322" t="str">
            <v>Producción Sect. Institucionales</v>
          </cell>
          <cell r="O1322" t="str">
            <v>Imptos producc.e import.</v>
          </cell>
          <cell r="P1322" t="str">
            <v>Sector Institucional no especificado</v>
          </cell>
          <cell r="Q1322" t="str">
            <v>9</v>
          </cell>
          <cell r="R1322" t="str">
            <v>Servicios Financieros y Empresariales</v>
          </cell>
        </row>
        <row r="1323">
          <cell r="A1323" t="str">
            <v>CEI_a01</v>
          </cell>
          <cell r="B1323" t="str">
            <v>S_NAB</v>
          </cell>
          <cell r="C1323">
            <v>9</v>
          </cell>
          <cell r="D1323">
            <v>12</v>
          </cell>
          <cell r="E1323">
            <v>412</v>
          </cell>
          <cell r="F1323" t="str">
            <v>Empleos</v>
          </cell>
          <cell r="H1323">
            <v>31</v>
          </cell>
          <cell r="I1323" t="str">
            <v>EQC</v>
          </cell>
          <cell r="J1323">
            <v>4607</v>
          </cell>
          <cell r="K1323">
            <v>22</v>
          </cell>
          <cell r="L1323" t="str">
            <v>2001</v>
          </cell>
          <cell r="M1323" t="str">
            <v>Compañías de seguros</v>
          </cell>
          <cell r="N1323" t="str">
            <v>Producción Sect. Institucionales</v>
          </cell>
          <cell r="O1323" t="str">
            <v>Imptos producc.e import.</v>
          </cell>
          <cell r="P1323" t="str">
            <v>Sector Institucional no especificado</v>
          </cell>
          <cell r="Q1323" t="str">
            <v>9</v>
          </cell>
          <cell r="R1323" t="str">
            <v>Servicios Financieros y Empresariales</v>
          </cell>
        </row>
        <row r="1324">
          <cell r="A1324" t="str">
            <v>CEI_a01</v>
          </cell>
          <cell r="B1324" t="str">
            <v>S_NAB</v>
          </cell>
          <cell r="C1324">
            <v>9</v>
          </cell>
          <cell r="D1324">
            <v>12</v>
          </cell>
          <cell r="E1324">
            <v>412</v>
          </cell>
          <cell r="F1324" t="str">
            <v>Empleos</v>
          </cell>
          <cell r="H1324">
            <v>31</v>
          </cell>
          <cell r="I1324" t="str">
            <v>EQC</v>
          </cell>
          <cell r="J1324">
            <v>24478.276999999998</v>
          </cell>
          <cell r="K1324">
            <v>23</v>
          </cell>
          <cell r="L1324" t="str">
            <v>2000</v>
          </cell>
          <cell r="M1324" t="str">
            <v>Actividades inmobiliarias</v>
          </cell>
          <cell r="N1324" t="str">
            <v>Producción Sect. Institucionales</v>
          </cell>
          <cell r="O1324" t="str">
            <v>Imptos producc.e import.</v>
          </cell>
          <cell r="P1324" t="str">
            <v>Sector Institucional no especificado</v>
          </cell>
          <cell r="Q1324" t="str">
            <v>9</v>
          </cell>
          <cell r="R1324" t="str">
            <v>Servicios Financieros y Empresariales</v>
          </cell>
        </row>
        <row r="1325">
          <cell r="A1325" t="str">
            <v>CEI_a01</v>
          </cell>
          <cell r="B1325" t="str">
            <v>S_NAB</v>
          </cell>
          <cell r="C1325">
            <v>9</v>
          </cell>
          <cell r="D1325">
            <v>12</v>
          </cell>
          <cell r="E1325">
            <v>412</v>
          </cell>
          <cell r="F1325" t="str">
            <v>Empleos</v>
          </cell>
          <cell r="H1325">
            <v>31</v>
          </cell>
          <cell r="I1325" t="str">
            <v>EQC</v>
          </cell>
          <cell r="J1325">
            <v>26737.356512551702</v>
          </cell>
          <cell r="K1325">
            <v>23</v>
          </cell>
          <cell r="L1325" t="str">
            <v>2001</v>
          </cell>
          <cell r="M1325" t="str">
            <v>Actividades inmobiliarias</v>
          </cell>
          <cell r="N1325" t="str">
            <v>Producción Sect. Institucionales</v>
          </cell>
          <cell r="O1325" t="str">
            <v>Imptos producc.e import.</v>
          </cell>
          <cell r="P1325" t="str">
            <v>Sector Institucional no especificado</v>
          </cell>
          <cell r="Q1325" t="str">
            <v>9</v>
          </cell>
          <cell r="R1325" t="str">
            <v>Servicios Financieros y Empresariales</v>
          </cell>
        </row>
        <row r="1326">
          <cell r="A1326" t="str">
            <v>CEI_a01</v>
          </cell>
          <cell r="B1326" t="str">
            <v>S_NAB</v>
          </cell>
          <cell r="C1326">
            <v>9</v>
          </cell>
          <cell r="D1326">
            <v>12</v>
          </cell>
          <cell r="E1326">
            <v>412</v>
          </cell>
          <cell r="F1326" t="str">
            <v>Empleos</v>
          </cell>
          <cell r="H1326">
            <v>31</v>
          </cell>
          <cell r="I1326" t="str">
            <v>EQC</v>
          </cell>
          <cell r="J1326">
            <v>38652.451999999997</v>
          </cell>
          <cell r="K1326">
            <v>24</v>
          </cell>
          <cell r="L1326" t="str">
            <v>2000</v>
          </cell>
          <cell r="M1326" t="str">
            <v>Activ. de Ss. Empresariales</v>
          </cell>
          <cell r="N1326" t="str">
            <v>Producción Sect. Institucionales</v>
          </cell>
          <cell r="O1326" t="str">
            <v>Imptos producc.e import.</v>
          </cell>
          <cell r="P1326" t="str">
            <v>Sector Institucional no especificado</v>
          </cell>
          <cell r="Q1326" t="str">
            <v>9</v>
          </cell>
          <cell r="R1326" t="str">
            <v>Servicios Financieros y Empresariales</v>
          </cell>
        </row>
        <row r="1327">
          <cell r="A1327" t="str">
            <v>CEI_a01</v>
          </cell>
          <cell r="B1327" t="str">
            <v>S_NAB</v>
          </cell>
          <cell r="C1327">
            <v>9</v>
          </cell>
          <cell r="D1327">
            <v>12</v>
          </cell>
          <cell r="E1327">
            <v>412</v>
          </cell>
          <cell r="F1327" t="str">
            <v>Empleos</v>
          </cell>
          <cell r="H1327">
            <v>31</v>
          </cell>
          <cell r="I1327" t="str">
            <v>EQC</v>
          </cell>
          <cell r="J1327">
            <v>42183.643487448397</v>
          </cell>
          <cell r="K1327">
            <v>24</v>
          </cell>
          <cell r="L1327" t="str">
            <v>2001</v>
          </cell>
          <cell r="M1327" t="str">
            <v>Activ. de Ss. Empresariales</v>
          </cell>
          <cell r="N1327" t="str">
            <v>Producción Sect. Institucionales</v>
          </cell>
          <cell r="O1327" t="str">
            <v>Imptos producc.e import.</v>
          </cell>
          <cell r="P1327" t="str">
            <v>Sector Institucional no especificado</v>
          </cell>
          <cell r="Q1327" t="str">
            <v>9</v>
          </cell>
          <cell r="R1327" t="str">
            <v>Servicios Financieros y Empresariales</v>
          </cell>
        </row>
        <row r="1328">
          <cell r="A1328" t="str">
            <v>CEI_a01</v>
          </cell>
          <cell r="B1328" t="str">
            <v>S_NAB</v>
          </cell>
          <cell r="C1328">
            <v>9</v>
          </cell>
          <cell r="D1328">
            <v>12</v>
          </cell>
          <cell r="E1328">
            <v>412</v>
          </cell>
          <cell r="F1328" t="str">
            <v>Empleos</v>
          </cell>
          <cell r="H1328">
            <v>31</v>
          </cell>
          <cell r="I1328" t="str">
            <v>EQC</v>
          </cell>
          <cell r="J1328">
            <v>254888</v>
          </cell>
          <cell r="K1328">
            <v>25</v>
          </cell>
          <cell r="L1328" t="str">
            <v>2000</v>
          </cell>
          <cell r="M1328" t="str">
            <v>Propiedad de vivienda</v>
          </cell>
          <cell r="N1328" t="str">
            <v>Producción Sect. Institucionales</v>
          </cell>
          <cell r="O1328" t="str">
            <v>Imptos producc.e import.</v>
          </cell>
          <cell r="P1328" t="str">
            <v>Sector Institucional no especificado</v>
          </cell>
          <cell r="Q1328" t="str">
            <v>10</v>
          </cell>
          <cell r="R1328" t="str">
            <v>Propiedad de Vivienda</v>
          </cell>
        </row>
        <row r="1329">
          <cell r="A1329" t="str">
            <v>CEI_a01</v>
          </cell>
          <cell r="B1329" t="str">
            <v>S_NAB</v>
          </cell>
          <cell r="C1329">
            <v>9</v>
          </cell>
          <cell r="D1329">
            <v>12</v>
          </cell>
          <cell r="E1329">
            <v>412</v>
          </cell>
          <cell r="F1329" t="str">
            <v>Empleos</v>
          </cell>
          <cell r="H1329">
            <v>31</v>
          </cell>
          <cell r="I1329" t="str">
            <v>EQC</v>
          </cell>
          <cell r="J1329">
            <v>300449</v>
          </cell>
          <cell r="K1329">
            <v>25</v>
          </cell>
          <cell r="L1329" t="str">
            <v>2001</v>
          </cell>
          <cell r="M1329" t="str">
            <v>Propiedad de vivienda</v>
          </cell>
          <cell r="N1329" t="str">
            <v>Producción Sect. Institucionales</v>
          </cell>
          <cell r="O1329" t="str">
            <v>Imptos producc.e import.</v>
          </cell>
          <cell r="P1329" t="str">
            <v>Sector Institucional no especificado</v>
          </cell>
          <cell r="Q1329" t="str">
            <v>10</v>
          </cell>
          <cell r="R1329" t="str">
            <v>Propiedad de Vivienda</v>
          </cell>
        </row>
        <row r="1330">
          <cell r="A1330" t="str">
            <v>CEI_a01</v>
          </cell>
          <cell r="B1330" t="str">
            <v>S_NAB</v>
          </cell>
          <cell r="C1330">
            <v>9</v>
          </cell>
          <cell r="D1330">
            <v>12</v>
          </cell>
          <cell r="E1330">
            <v>412</v>
          </cell>
          <cell r="F1330" t="str">
            <v>Empleos</v>
          </cell>
          <cell r="H1330">
            <v>31</v>
          </cell>
          <cell r="I1330" t="str">
            <v>EQC</v>
          </cell>
          <cell r="J1330">
            <v>2706.7</v>
          </cell>
          <cell r="K1330">
            <v>26</v>
          </cell>
          <cell r="L1330" t="str">
            <v>2000</v>
          </cell>
          <cell r="M1330" t="str">
            <v>Administración pública</v>
          </cell>
          <cell r="N1330" t="str">
            <v>Producción Sect. Institucionales</v>
          </cell>
          <cell r="O1330" t="str">
            <v>Imptos producc.e import.</v>
          </cell>
          <cell r="P1330" t="str">
            <v>Sector Institucional no especificado</v>
          </cell>
          <cell r="Q1330" t="str">
            <v>12</v>
          </cell>
          <cell r="R1330" t="str">
            <v>Administración Pública</v>
          </cell>
        </row>
        <row r="1331">
          <cell r="A1331" t="str">
            <v>CEI_a01</v>
          </cell>
          <cell r="B1331" t="str">
            <v>S_NAB</v>
          </cell>
          <cell r="C1331">
            <v>9</v>
          </cell>
          <cell r="D1331">
            <v>12</v>
          </cell>
          <cell r="E1331">
            <v>412</v>
          </cell>
          <cell r="F1331" t="str">
            <v>Empleos</v>
          </cell>
          <cell r="H1331">
            <v>31</v>
          </cell>
          <cell r="I1331" t="str">
            <v>EQC</v>
          </cell>
          <cell r="J1331">
            <v>2973</v>
          </cell>
          <cell r="K1331">
            <v>26</v>
          </cell>
          <cell r="L1331" t="str">
            <v>2001</v>
          </cell>
          <cell r="M1331" t="str">
            <v>Administración pública</v>
          </cell>
          <cell r="N1331" t="str">
            <v>Producción Sect. Institucionales</v>
          </cell>
          <cell r="O1331" t="str">
            <v>Imptos producc.e import.</v>
          </cell>
          <cell r="P1331" t="str">
            <v>Sector Institucional no especificado</v>
          </cell>
          <cell r="Q1331" t="str">
            <v>12</v>
          </cell>
          <cell r="R1331" t="str">
            <v>Administración Pública</v>
          </cell>
        </row>
        <row r="1332">
          <cell r="A1332" t="str">
            <v>CEI_a01</v>
          </cell>
          <cell r="B1332" t="str">
            <v>S_NAB</v>
          </cell>
          <cell r="C1332">
            <v>9</v>
          </cell>
          <cell r="D1332">
            <v>12</v>
          </cell>
          <cell r="E1332">
            <v>412</v>
          </cell>
          <cell r="F1332" t="str">
            <v>Empleos</v>
          </cell>
          <cell r="H1332">
            <v>31</v>
          </cell>
          <cell r="I1332" t="str">
            <v>EQC</v>
          </cell>
          <cell r="J1332">
            <v>194</v>
          </cell>
          <cell r="K1332">
            <v>27</v>
          </cell>
          <cell r="L1332" t="str">
            <v>2000</v>
          </cell>
          <cell r="M1332" t="str">
            <v>Educación pública</v>
          </cell>
          <cell r="N1332" t="str">
            <v>Producción Sect. Institucionales</v>
          </cell>
          <cell r="O1332" t="str">
            <v>Imptos producc.e import.</v>
          </cell>
          <cell r="P1332" t="str">
            <v>Sector Institucional no especificado</v>
          </cell>
          <cell r="Q1332" t="str">
            <v>11</v>
          </cell>
          <cell r="R1332" t="str">
            <v>Servicios Sociales y Personales</v>
          </cell>
        </row>
        <row r="1333">
          <cell r="A1333" t="str">
            <v>CEI_a01</v>
          </cell>
          <cell r="B1333" t="str">
            <v>S_NAB</v>
          </cell>
          <cell r="C1333">
            <v>9</v>
          </cell>
          <cell r="D1333">
            <v>12</v>
          </cell>
          <cell r="E1333">
            <v>412</v>
          </cell>
          <cell r="F1333" t="str">
            <v>Empleos</v>
          </cell>
          <cell r="H1333">
            <v>31</v>
          </cell>
          <cell r="I1333" t="str">
            <v>EQC</v>
          </cell>
          <cell r="J1333">
            <v>209.53299999999999</v>
          </cell>
          <cell r="K1333">
            <v>27</v>
          </cell>
          <cell r="L1333" t="str">
            <v>2001</v>
          </cell>
          <cell r="M1333" t="str">
            <v>Educación pública</v>
          </cell>
          <cell r="N1333" t="str">
            <v>Producción Sect. Institucionales</v>
          </cell>
          <cell r="O1333" t="str">
            <v>Imptos producc.e import.</v>
          </cell>
          <cell r="P1333" t="str">
            <v>Sector Institucional no especificado</v>
          </cell>
          <cell r="Q1333" t="str">
            <v>11</v>
          </cell>
          <cell r="R1333" t="str">
            <v>Servicios Sociales y Personales</v>
          </cell>
        </row>
        <row r="1334">
          <cell r="A1334" t="str">
            <v>CEI_a01</v>
          </cell>
          <cell r="B1334" t="str">
            <v>S_NAB</v>
          </cell>
          <cell r="C1334">
            <v>9</v>
          </cell>
          <cell r="D1334">
            <v>12</v>
          </cell>
          <cell r="E1334">
            <v>412</v>
          </cell>
          <cell r="F1334" t="str">
            <v>Empleos</v>
          </cell>
          <cell r="H1334">
            <v>31</v>
          </cell>
          <cell r="I1334" t="str">
            <v>EQC</v>
          </cell>
          <cell r="J1334">
            <v>1075</v>
          </cell>
          <cell r="K1334">
            <v>28</v>
          </cell>
          <cell r="L1334" t="str">
            <v>2000</v>
          </cell>
          <cell r="M1334" t="str">
            <v>Educación privada</v>
          </cell>
          <cell r="N1334" t="str">
            <v>Producción Sect. Institucionales</v>
          </cell>
          <cell r="O1334" t="str">
            <v>Imptos producc.e import.</v>
          </cell>
          <cell r="P1334" t="str">
            <v>Sector Institucional no especificado</v>
          </cell>
          <cell r="Q1334" t="str">
            <v>11</v>
          </cell>
          <cell r="R1334" t="str">
            <v>Servicios Sociales y Personales</v>
          </cell>
        </row>
        <row r="1335">
          <cell r="A1335" t="str">
            <v>CEI_a01</v>
          </cell>
          <cell r="B1335" t="str">
            <v>S_NAB</v>
          </cell>
          <cell r="C1335">
            <v>9</v>
          </cell>
          <cell r="D1335">
            <v>12</v>
          </cell>
          <cell r="E1335">
            <v>412</v>
          </cell>
          <cell r="F1335" t="str">
            <v>Empleos</v>
          </cell>
          <cell r="H1335">
            <v>31</v>
          </cell>
          <cell r="I1335" t="str">
            <v>EQC</v>
          </cell>
          <cell r="J1335">
            <v>1173.4670000000001</v>
          </cell>
          <cell r="K1335">
            <v>28</v>
          </cell>
          <cell r="L1335" t="str">
            <v>2001</v>
          </cell>
          <cell r="M1335" t="str">
            <v>Educación privada</v>
          </cell>
          <cell r="N1335" t="str">
            <v>Producción Sect. Institucionales</v>
          </cell>
          <cell r="O1335" t="str">
            <v>Imptos producc.e import.</v>
          </cell>
          <cell r="P1335" t="str">
            <v>Sector Institucional no especificado</v>
          </cell>
          <cell r="Q1335" t="str">
            <v>11</v>
          </cell>
          <cell r="R1335" t="str">
            <v>Servicios Sociales y Personales</v>
          </cell>
        </row>
        <row r="1336">
          <cell r="A1336" t="str">
            <v>CEI_a01</v>
          </cell>
          <cell r="B1336" t="str">
            <v>S_NAB</v>
          </cell>
          <cell r="C1336">
            <v>9</v>
          </cell>
          <cell r="D1336">
            <v>12</v>
          </cell>
          <cell r="E1336">
            <v>412</v>
          </cell>
          <cell r="F1336" t="str">
            <v>Empleos</v>
          </cell>
          <cell r="H1336">
            <v>31</v>
          </cell>
          <cell r="I1336" t="str">
            <v>EQC</v>
          </cell>
          <cell r="J1336">
            <v>545</v>
          </cell>
          <cell r="K1336">
            <v>29</v>
          </cell>
          <cell r="L1336" t="str">
            <v>2000</v>
          </cell>
          <cell r="M1336" t="str">
            <v>Salud pública</v>
          </cell>
          <cell r="N1336" t="str">
            <v>Producción Sect. Institucionales</v>
          </cell>
          <cell r="O1336" t="str">
            <v>Imptos producc.e import.</v>
          </cell>
          <cell r="P1336" t="str">
            <v>Sector Institucional no especificado</v>
          </cell>
          <cell r="Q1336" t="str">
            <v>11</v>
          </cell>
          <cell r="R1336" t="str">
            <v>Servicios Sociales y Personales</v>
          </cell>
        </row>
        <row r="1337">
          <cell r="A1337" t="str">
            <v>CEI_a01</v>
          </cell>
          <cell r="B1337" t="str">
            <v>S_NAB</v>
          </cell>
          <cell r="C1337">
            <v>9</v>
          </cell>
          <cell r="D1337">
            <v>12</v>
          </cell>
          <cell r="E1337">
            <v>412</v>
          </cell>
          <cell r="F1337" t="str">
            <v>Empleos</v>
          </cell>
          <cell r="H1337">
            <v>31</v>
          </cell>
          <cell r="I1337" t="str">
            <v>EQC</v>
          </cell>
          <cell r="J1337">
            <v>609</v>
          </cell>
          <cell r="K1337">
            <v>29</v>
          </cell>
          <cell r="L1337" t="str">
            <v>2001</v>
          </cell>
          <cell r="M1337" t="str">
            <v>Salud pública</v>
          </cell>
          <cell r="N1337" t="str">
            <v>Producción Sect. Institucionales</v>
          </cell>
          <cell r="O1337" t="str">
            <v>Imptos producc.e import.</v>
          </cell>
          <cell r="P1337" t="str">
            <v>Sector Institucional no especificado</v>
          </cell>
          <cell r="Q1337" t="str">
            <v>11</v>
          </cell>
          <cell r="R1337" t="str">
            <v>Servicios Sociales y Personales</v>
          </cell>
        </row>
        <row r="1338">
          <cell r="A1338" t="str">
            <v>CEI_a01</v>
          </cell>
          <cell r="B1338" t="str">
            <v>S_NAB</v>
          </cell>
          <cell r="C1338">
            <v>9</v>
          </cell>
          <cell r="D1338">
            <v>12</v>
          </cell>
          <cell r="E1338">
            <v>412</v>
          </cell>
          <cell r="F1338" t="str">
            <v>Empleos</v>
          </cell>
          <cell r="H1338">
            <v>31</v>
          </cell>
          <cell r="I1338" t="str">
            <v>EQC</v>
          </cell>
          <cell r="J1338">
            <v>5683</v>
          </cell>
          <cell r="K1338">
            <v>30</v>
          </cell>
          <cell r="L1338" t="str">
            <v>2000</v>
          </cell>
          <cell r="M1338" t="str">
            <v>Salud privada</v>
          </cell>
          <cell r="N1338" t="str">
            <v>Producción Sect. Institucionales</v>
          </cell>
          <cell r="O1338" t="str">
            <v>Imptos producc.e import.</v>
          </cell>
          <cell r="P1338" t="str">
            <v>Sector Institucional no especificado</v>
          </cell>
          <cell r="Q1338" t="str">
            <v>11</v>
          </cell>
          <cell r="R1338" t="str">
            <v>Servicios Sociales y Personales</v>
          </cell>
        </row>
        <row r="1339">
          <cell r="A1339" t="str">
            <v>CEI_a01</v>
          </cell>
          <cell r="B1339" t="str">
            <v>S_NAB</v>
          </cell>
          <cell r="C1339">
            <v>9</v>
          </cell>
          <cell r="D1339">
            <v>12</v>
          </cell>
          <cell r="E1339">
            <v>412</v>
          </cell>
          <cell r="F1339" t="str">
            <v>Empleos</v>
          </cell>
          <cell r="H1339">
            <v>31</v>
          </cell>
          <cell r="I1339" t="str">
            <v>EQC</v>
          </cell>
          <cell r="J1339">
            <v>6390</v>
          </cell>
          <cell r="K1339">
            <v>30</v>
          </cell>
          <cell r="L1339" t="str">
            <v>2001</v>
          </cell>
          <cell r="M1339" t="str">
            <v>Salud privada</v>
          </cell>
          <cell r="N1339" t="str">
            <v>Producción Sect. Institucionales</v>
          </cell>
          <cell r="O1339" t="str">
            <v>Imptos producc.e import.</v>
          </cell>
          <cell r="P1339" t="str">
            <v>Sector Institucional no especificado</v>
          </cell>
          <cell r="Q1339" t="str">
            <v>11</v>
          </cell>
          <cell r="R1339" t="str">
            <v>Servicios Sociales y Personales</v>
          </cell>
        </row>
        <row r="1340">
          <cell r="A1340" t="str">
            <v>CEI_a01</v>
          </cell>
          <cell r="B1340" t="str">
            <v>S_NAB</v>
          </cell>
          <cell r="C1340">
            <v>9</v>
          </cell>
          <cell r="D1340">
            <v>12</v>
          </cell>
          <cell r="E1340">
            <v>412</v>
          </cell>
          <cell r="F1340" t="str">
            <v>Empleos</v>
          </cell>
          <cell r="H1340">
            <v>31</v>
          </cell>
          <cell r="I1340" t="str">
            <v>EQC</v>
          </cell>
          <cell r="J1340">
            <v>24416.278999999999</v>
          </cell>
          <cell r="K1340">
            <v>31</v>
          </cell>
          <cell r="L1340" t="str">
            <v>2000</v>
          </cell>
          <cell r="M1340" t="str">
            <v>Esparcimiento y Ss. Diversos</v>
          </cell>
          <cell r="N1340" t="str">
            <v>Producción Sect. Institucionales</v>
          </cell>
          <cell r="O1340" t="str">
            <v>Imptos producc.e import.</v>
          </cell>
          <cell r="P1340" t="str">
            <v>Sector Institucional no especificado</v>
          </cell>
          <cell r="Q1340" t="str">
            <v>11</v>
          </cell>
          <cell r="R1340" t="str">
            <v>Servicios Sociales y Personales</v>
          </cell>
        </row>
        <row r="1341">
          <cell r="A1341" t="str">
            <v>CEI_a01</v>
          </cell>
          <cell r="B1341" t="str">
            <v>S_NAB</v>
          </cell>
          <cell r="C1341">
            <v>9</v>
          </cell>
          <cell r="D1341">
            <v>12</v>
          </cell>
          <cell r="E1341">
            <v>412</v>
          </cell>
          <cell r="F1341" t="str">
            <v>Empleos</v>
          </cell>
          <cell r="H1341">
            <v>31</v>
          </cell>
          <cell r="I1341" t="str">
            <v>EQC</v>
          </cell>
          <cell r="J1341">
            <v>26750</v>
          </cell>
          <cell r="K1341">
            <v>31</v>
          </cell>
          <cell r="L1341" t="str">
            <v>2001</v>
          </cell>
          <cell r="M1341" t="str">
            <v>Esparcimiento y Ss. Diversos</v>
          </cell>
          <cell r="N1341" t="str">
            <v>Producción Sect. Institucionales</v>
          </cell>
          <cell r="O1341" t="str">
            <v>Imptos producc.e import.</v>
          </cell>
          <cell r="P1341" t="str">
            <v>Sector Institucional no especificado</v>
          </cell>
          <cell r="Q1341" t="str">
            <v>11</v>
          </cell>
          <cell r="R1341" t="str">
            <v>Servicios Sociales y Personales</v>
          </cell>
        </row>
        <row r="1342">
          <cell r="A1342" t="str">
            <v>CEI_a01</v>
          </cell>
          <cell r="B1342" t="str">
            <v>S_NAB</v>
          </cell>
          <cell r="C1342">
            <v>9</v>
          </cell>
          <cell r="D1342">
            <v>12</v>
          </cell>
          <cell r="E1342">
            <v>412</v>
          </cell>
          <cell r="F1342" t="str">
            <v>Empleos</v>
          </cell>
          <cell r="H1342">
            <v>31</v>
          </cell>
          <cell r="I1342" t="str">
            <v>EQC</v>
          </cell>
          <cell r="J1342">
            <v>-3294.7760436485901</v>
          </cell>
          <cell r="K1342">
            <v>32</v>
          </cell>
          <cell r="L1342" t="str">
            <v>2000</v>
          </cell>
          <cell r="M1342" t="str">
            <v>Actividad no especificada</v>
          </cell>
          <cell r="N1342" t="str">
            <v>Producción Sect. Institucionales</v>
          </cell>
          <cell r="O1342" t="str">
            <v>Imptos producc.e import.</v>
          </cell>
          <cell r="P1342" t="str">
            <v>Sector Institucional no especificado</v>
          </cell>
          <cell r="Q1342" t="str">
            <v>13</v>
          </cell>
          <cell r="R1342" t="str">
            <v>Actividad no especificada</v>
          </cell>
        </row>
        <row r="1343">
          <cell r="A1343" t="str">
            <v>CEI_a01</v>
          </cell>
          <cell r="B1343" t="str">
            <v>S_NAB</v>
          </cell>
          <cell r="C1343">
            <v>9</v>
          </cell>
          <cell r="D1343">
            <v>12</v>
          </cell>
          <cell r="E1343">
            <v>413</v>
          </cell>
          <cell r="F1343" t="str">
            <v>Empleos</v>
          </cell>
          <cell r="H1343">
            <v>31</v>
          </cell>
          <cell r="I1343" t="str">
            <v>EQC</v>
          </cell>
          <cell r="J1343">
            <v>-3820</v>
          </cell>
          <cell r="K1343">
            <v>1</v>
          </cell>
          <cell r="L1343" t="str">
            <v>2000</v>
          </cell>
          <cell r="M1343" t="str">
            <v>Agropecuario Silvícola</v>
          </cell>
          <cell r="N1343" t="str">
            <v>Producción Sect. Institucionales</v>
          </cell>
          <cell r="O1343" t="str">
            <v>Subvenciones</v>
          </cell>
          <cell r="P1343" t="str">
            <v>Sector Institucional no especificado</v>
          </cell>
          <cell r="Q1343" t="str">
            <v>1</v>
          </cell>
          <cell r="R1343" t="str">
            <v>Agropecuario Silvícola</v>
          </cell>
        </row>
        <row r="1344">
          <cell r="A1344" t="str">
            <v>CEI_a01</v>
          </cell>
          <cell r="B1344" t="str">
            <v>S_NAB</v>
          </cell>
          <cell r="C1344">
            <v>9</v>
          </cell>
          <cell r="D1344">
            <v>12</v>
          </cell>
          <cell r="E1344">
            <v>413</v>
          </cell>
          <cell r="F1344" t="str">
            <v>Empleos</v>
          </cell>
          <cell r="H1344">
            <v>31</v>
          </cell>
          <cell r="I1344" t="str">
            <v>EQC</v>
          </cell>
          <cell r="J1344">
            <v>-4459</v>
          </cell>
          <cell r="K1344">
            <v>1</v>
          </cell>
          <cell r="L1344" t="str">
            <v>2001</v>
          </cell>
          <cell r="M1344" t="str">
            <v>Agropecuario Silvícola</v>
          </cell>
          <cell r="N1344" t="str">
            <v>Producción Sect. Institucionales</v>
          </cell>
          <cell r="O1344" t="str">
            <v>Subvenciones</v>
          </cell>
          <cell r="P1344" t="str">
            <v>Sector Institucional no especificado</v>
          </cell>
          <cell r="Q1344" t="str">
            <v>1</v>
          </cell>
          <cell r="R1344" t="str">
            <v>Agropecuario Silvícola</v>
          </cell>
        </row>
        <row r="1345">
          <cell r="A1345" t="str">
            <v>CEI_a01</v>
          </cell>
          <cell r="B1345" t="str">
            <v>S_NAB</v>
          </cell>
          <cell r="C1345">
            <v>9</v>
          </cell>
          <cell r="D1345">
            <v>12</v>
          </cell>
          <cell r="E1345">
            <v>413</v>
          </cell>
          <cell r="F1345" t="str">
            <v>Empleos</v>
          </cell>
          <cell r="H1345">
            <v>31</v>
          </cell>
          <cell r="I1345" t="str">
            <v>EQC</v>
          </cell>
          <cell r="J1345">
            <v>-2079.6098999999999</v>
          </cell>
          <cell r="K1345">
            <v>2</v>
          </cell>
          <cell r="L1345" t="str">
            <v>2000</v>
          </cell>
          <cell r="M1345" t="str">
            <v>Pesca Extractiva</v>
          </cell>
          <cell r="N1345" t="str">
            <v>Producción Sect. Institucionales</v>
          </cell>
          <cell r="O1345" t="str">
            <v>Subvenciones</v>
          </cell>
          <cell r="P1345" t="str">
            <v>Sector Institucional no especificado</v>
          </cell>
          <cell r="Q1345" t="str">
            <v>2</v>
          </cell>
          <cell r="R1345" t="str">
            <v>Pesca Extractiva</v>
          </cell>
        </row>
        <row r="1346">
          <cell r="A1346" t="str">
            <v>CEI_a01</v>
          </cell>
          <cell r="B1346" t="str">
            <v>S_NAB</v>
          </cell>
          <cell r="C1346">
            <v>9</v>
          </cell>
          <cell r="D1346">
            <v>12</v>
          </cell>
          <cell r="E1346">
            <v>413</v>
          </cell>
          <cell r="F1346" t="str">
            <v>Empleos</v>
          </cell>
          <cell r="H1346">
            <v>31</v>
          </cell>
          <cell r="I1346" t="str">
            <v>EQC</v>
          </cell>
          <cell r="J1346">
            <v>-2114.2869000000001</v>
          </cell>
          <cell r="K1346">
            <v>2</v>
          </cell>
          <cell r="L1346" t="str">
            <v>2001</v>
          </cell>
          <cell r="M1346" t="str">
            <v>Pesca Extractiva</v>
          </cell>
          <cell r="N1346" t="str">
            <v>Producción Sect. Institucionales</v>
          </cell>
          <cell r="O1346" t="str">
            <v>Subvenciones</v>
          </cell>
          <cell r="P1346" t="str">
            <v>Sector Institucional no especificado</v>
          </cell>
          <cell r="Q1346" t="str">
            <v>2</v>
          </cell>
          <cell r="R1346" t="str">
            <v>Pesca Extractiva</v>
          </cell>
        </row>
        <row r="1347">
          <cell r="A1347" t="str">
            <v>CEI_a01</v>
          </cell>
          <cell r="B1347" t="str">
            <v>S_NAB</v>
          </cell>
          <cell r="C1347">
            <v>9</v>
          </cell>
          <cell r="D1347">
            <v>12</v>
          </cell>
          <cell r="E1347">
            <v>413</v>
          </cell>
          <cell r="F1347" t="str">
            <v>Empleos</v>
          </cell>
          <cell r="H1347">
            <v>31</v>
          </cell>
          <cell r="I1347" t="str">
            <v>EQC</v>
          </cell>
          <cell r="J1347">
            <v>-19917</v>
          </cell>
          <cell r="K1347">
            <v>6</v>
          </cell>
          <cell r="L1347" t="str">
            <v>2000</v>
          </cell>
          <cell r="M1347" t="str">
            <v>Industria Alimenticia</v>
          </cell>
          <cell r="N1347" t="str">
            <v>Producción Sect. Institucionales</v>
          </cell>
          <cell r="O1347" t="str">
            <v>Subvenciones</v>
          </cell>
          <cell r="P1347" t="str">
            <v>Sector Institucional no especificado</v>
          </cell>
          <cell r="Q1347" t="str">
            <v>4</v>
          </cell>
          <cell r="R1347" t="str">
            <v>Industria Manufacturera</v>
          </cell>
        </row>
        <row r="1348">
          <cell r="A1348" t="str">
            <v>CEI_a01</v>
          </cell>
          <cell r="B1348" t="str">
            <v>S_NAB</v>
          </cell>
          <cell r="C1348">
            <v>9</v>
          </cell>
          <cell r="D1348">
            <v>12</v>
          </cell>
          <cell r="E1348">
            <v>413</v>
          </cell>
          <cell r="F1348" t="str">
            <v>Empleos</v>
          </cell>
          <cell r="H1348">
            <v>31</v>
          </cell>
          <cell r="I1348" t="str">
            <v>EQC</v>
          </cell>
          <cell r="J1348">
            <v>-23503</v>
          </cell>
          <cell r="K1348">
            <v>6</v>
          </cell>
          <cell r="L1348" t="str">
            <v>2001</v>
          </cell>
          <cell r="M1348" t="str">
            <v>Industria Alimenticia</v>
          </cell>
          <cell r="N1348" t="str">
            <v>Producción Sect. Institucionales</v>
          </cell>
          <cell r="O1348" t="str">
            <v>Subvenciones</v>
          </cell>
          <cell r="P1348" t="str">
            <v>Sector Institucional no especificado</v>
          </cell>
          <cell r="Q1348" t="str">
            <v>4</v>
          </cell>
          <cell r="R1348" t="str">
            <v>Industria Manufacturera</v>
          </cell>
        </row>
        <row r="1349">
          <cell r="A1349" t="str">
            <v>CEI_a01</v>
          </cell>
          <cell r="B1349" t="str">
            <v>S_NAB</v>
          </cell>
          <cell r="C1349">
            <v>9</v>
          </cell>
          <cell r="D1349">
            <v>12</v>
          </cell>
          <cell r="E1349">
            <v>413</v>
          </cell>
          <cell r="F1349" t="str">
            <v>Empleos</v>
          </cell>
          <cell r="H1349">
            <v>31</v>
          </cell>
          <cell r="I1349" t="str">
            <v>EQC</v>
          </cell>
          <cell r="J1349">
            <v>-1280</v>
          </cell>
          <cell r="K1349">
            <v>7</v>
          </cell>
          <cell r="L1349" t="str">
            <v>2000</v>
          </cell>
          <cell r="M1349" t="str">
            <v>Bebidas y Licores</v>
          </cell>
          <cell r="N1349" t="str">
            <v>Producción Sect. Institucionales</v>
          </cell>
          <cell r="O1349" t="str">
            <v>Subvenciones</v>
          </cell>
          <cell r="P1349" t="str">
            <v>Sector Institucional no especificado</v>
          </cell>
          <cell r="Q1349" t="str">
            <v>4</v>
          </cell>
          <cell r="R1349" t="str">
            <v>Industria Manufacturera</v>
          </cell>
        </row>
        <row r="1350">
          <cell r="A1350" t="str">
            <v>CEI_a01</v>
          </cell>
          <cell r="B1350" t="str">
            <v>S_NAB</v>
          </cell>
          <cell r="C1350">
            <v>9</v>
          </cell>
          <cell r="D1350">
            <v>12</v>
          </cell>
          <cell r="E1350">
            <v>413</v>
          </cell>
          <cell r="F1350" t="str">
            <v>Empleos</v>
          </cell>
          <cell r="H1350">
            <v>31</v>
          </cell>
          <cell r="I1350" t="str">
            <v>EQC</v>
          </cell>
          <cell r="J1350">
            <v>-1518</v>
          </cell>
          <cell r="K1350">
            <v>7</v>
          </cell>
          <cell r="L1350" t="str">
            <v>2001</v>
          </cell>
          <cell r="M1350" t="str">
            <v>Bebidas y Licores</v>
          </cell>
          <cell r="N1350" t="str">
            <v>Producción Sect. Institucionales</v>
          </cell>
          <cell r="O1350" t="str">
            <v>Subvenciones</v>
          </cell>
          <cell r="P1350" t="str">
            <v>Sector Institucional no especificado</v>
          </cell>
          <cell r="Q1350" t="str">
            <v>4</v>
          </cell>
          <cell r="R1350" t="str">
            <v>Industria Manufacturera</v>
          </cell>
        </row>
        <row r="1351">
          <cell r="A1351" t="str">
            <v>CEI_a01</v>
          </cell>
          <cell r="B1351" t="str">
            <v>S_NAB</v>
          </cell>
          <cell r="C1351">
            <v>9</v>
          </cell>
          <cell r="D1351">
            <v>12</v>
          </cell>
          <cell r="E1351">
            <v>413</v>
          </cell>
          <cell r="F1351" t="str">
            <v>Empleos</v>
          </cell>
          <cell r="H1351">
            <v>31</v>
          </cell>
          <cell r="I1351" t="str">
            <v>EQC</v>
          </cell>
          <cell r="J1351">
            <v>-136</v>
          </cell>
          <cell r="K1351">
            <v>8</v>
          </cell>
          <cell r="L1351" t="str">
            <v>2000</v>
          </cell>
          <cell r="M1351" t="str">
            <v>Industria del Tabaco</v>
          </cell>
          <cell r="N1351" t="str">
            <v>Producción Sect. Institucionales</v>
          </cell>
          <cell r="O1351" t="str">
            <v>Subvenciones</v>
          </cell>
          <cell r="P1351" t="str">
            <v>Sector Institucional no especificado</v>
          </cell>
          <cell r="Q1351" t="str">
            <v>4</v>
          </cell>
          <cell r="R1351" t="str">
            <v>Industria Manufacturera</v>
          </cell>
        </row>
        <row r="1352">
          <cell r="A1352" t="str">
            <v>CEI_a01</v>
          </cell>
          <cell r="B1352" t="str">
            <v>S_NAB</v>
          </cell>
          <cell r="C1352">
            <v>9</v>
          </cell>
          <cell r="D1352">
            <v>12</v>
          </cell>
          <cell r="E1352">
            <v>413</v>
          </cell>
          <cell r="F1352" t="str">
            <v>Empleos</v>
          </cell>
          <cell r="H1352">
            <v>31</v>
          </cell>
          <cell r="I1352" t="str">
            <v>EQC</v>
          </cell>
          <cell r="J1352">
            <v>-164</v>
          </cell>
          <cell r="K1352">
            <v>8</v>
          </cell>
          <cell r="L1352" t="str">
            <v>2001</v>
          </cell>
          <cell r="M1352" t="str">
            <v>Industria del Tabaco</v>
          </cell>
          <cell r="N1352" t="str">
            <v>Producción Sect. Institucionales</v>
          </cell>
          <cell r="O1352" t="str">
            <v>Subvenciones</v>
          </cell>
          <cell r="P1352" t="str">
            <v>Sector Institucional no especificado</v>
          </cell>
          <cell r="Q1352" t="str">
            <v>4</v>
          </cell>
          <cell r="R1352" t="str">
            <v>Industria Manufacturera</v>
          </cell>
        </row>
        <row r="1353">
          <cell r="A1353" t="str">
            <v>CEI_a01</v>
          </cell>
          <cell r="B1353" t="str">
            <v>S_NAB</v>
          </cell>
          <cell r="C1353">
            <v>9</v>
          </cell>
          <cell r="D1353">
            <v>12</v>
          </cell>
          <cell r="E1353">
            <v>413</v>
          </cell>
          <cell r="F1353" t="str">
            <v>Empleos</v>
          </cell>
          <cell r="H1353">
            <v>31</v>
          </cell>
          <cell r="I1353" t="str">
            <v>EQC</v>
          </cell>
          <cell r="J1353">
            <v>-1863</v>
          </cell>
          <cell r="K1353">
            <v>9</v>
          </cell>
          <cell r="L1353" t="str">
            <v>2000</v>
          </cell>
          <cell r="M1353" t="str">
            <v>Textil, Cuero y Calzado</v>
          </cell>
          <cell r="N1353" t="str">
            <v>Producción Sect. Institucionales</v>
          </cell>
          <cell r="O1353" t="str">
            <v>Subvenciones</v>
          </cell>
          <cell r="P1353" t="str">
            <v>Sector Institucional no especificado</v>
          </cell>
          <cell r="Q1353" t="str">
            <v>4</v>
          </cell>
          <cell r="R1353" t="str">
            <v>Industria Manufacturera</v>
          </cell>
        </row>
        <row r="1354">
          <cell r="A1354" t="str">
            <v>CEI_a01</v>
          </cell>
          <cell r="B1354" t="str">
            <v>S_NAB</v>
          </cell>
          <cell r="C1354">
            <v>9</v>
          </cell>
          <cell r="D1354">
            <v>12</v>
          </cell>
          <cell r="E1354">
            <v>413</v>
          </cell>
          <cell r="F1354" t="str">
            <v>Empleos</v>
          </cell>
          <cell r="H1354">
            <v>31</v>
          </cell>
          <cell r="I1354" t="str">
            <v>EQC</v>
          </cell>
          <cell r="J1354">
            <v>-2115</v>
          </cell>
          <cell r="K1354">
            <v>9</v>
          </cell>
          <cell r="L1354" t="str">
            <v>2001</v>
          </cell>
          <cell r="M1354" t="str">
            <v>Textil, Cuero y Calzado</v>
          </cell>
          <cell r="N1354" t="str">
            <v>Producción Sect. Institucionales</v>
          </cell>
          <cell r="O1354" t="str">
            <v>Subvenciones</v>
          </cell>
          <cell r="P1354" t="str">
            <v>Sector Institucional no especificado</v>
          </cell>
          <cell r="Q1354" t="str">
            <v>4</v>
          </cell>
          <cell r="R1354" t="str">
            <v>Industria Manufacturera</v>
          </cell>
        </row>
        <row r="1355">
          <cell r="A1355" t="str">
            <v>CEI_a01</v>
          </cell>
          <cell r="B1355" t="str">
            <v>S_NAB</v>
          </cell>
          <cell r="C1355">
            <v>9</v>
          </cell>
          <cell r="D1355">
            <v>12</v>
          </cell>
          <cell r="E1355">
            <v>413</v>
          </cell>
          <cell r="F1355" t="str">
            <v>Empleos</v>
          </cell>
          <cell r="H1355">
            <v>31</v>
          </cell>
          <cell r="I1355" t="str">
            <v>EQC</v>
          </cell>
          <cell r="J1355">
            <v>-13938</v>
          </cell>
          <cell r="K1355">
            <v>10</v>
          </cell>
          <cell r="L1355" t="str">
            <v>2000</v>
          </cell>
          <cell r="M1355" t="str">
            <v>Madera, Papel, Imprentas y Muebles</v>
          </cell>
          <cell r="N1355" t="str">
            <v>Producción Sect. Institucionales</v>
          </cell>
          <cell r="O1355" t="str">
            <v>Subvenciones</v>
          </cell>
          <cell r="P1355" t="str">
            <v>Sector Institucional no especificado</v>
          </cell>
          <cell r="Q1355" t="str">
            <v>4</v>
          </cell>
          <cell r="R1355" t="str">
            <v>Industria Manufacturera</v>
          </cell>
        </row>
        <row r="1356">
          <cell r="A1356" t="str">
            <v>CEI_a01</v>
          </cell>
          <cell r="B1356" t="str">
            <v>S_NAB</v>
          </cell>
          <cell r="C1356">
            <v>9</v>
          </cell>
          <cell r="D1356">
            <v>12</v>
          </cell>
          <cell r="E1356">
            <v>413</v>
          </cell>
          <cell r="F1356" t="str">
            <v>Empleos</v>
          </cell>
          <cell r="H1356">
            <v>31</v>
          </cell>
          <cell r="I1356" t="str">
            <v>EQC</v>
          </cell>
          <cell r="J1356">
            <v>-16288</v>
          </cell>
          <cell r="K1356">
            <v>10</v>
          </cell>
          <cell r="L1356" t="str">
            <v>2001</v>
          </cell>
          <cell r="M1356" t="str">
            <v>Madera, Papel, Imprentas y Muebles</v>
          </cell>
          <cell r="N1356" t="str">
            <v>Producción Sect. Institucionales</v>
          </cell>
          <cell r="O1356" t="str">
            <v>Subvenciones</v>
          </cell>
          <cell r="P1356" t="str">
            <v>Sector Institucional no especificado</v>
          </cell>
          <cell r="Q1356" t="str">
            <v>4</v>
          </cell>
          <cell r="R1356" t="str">
            <v>Industria Manufacturera</v>
          </cell>
        </row>
        <row r="1357">
          <cell r="A1357" t="str">
            <v>CEI_a01</v>
          </cell>
          <cell r="B1357" t="str">
            <v>S_NAB</v>
          </cell>
          <cell r="C1357">
            <v>9</v>
          </cell>
          <cell r="D1357">
            <v>12</v>
          </cell>
          <cell r="E1357">
            <v>413</v>
          </cell>
          <cell r="F1357" t="str">
            <v>Empleos</v>
          </cell>
          <cell r="H1357">
            <v>31</v>
          </cell>
          <cell r="I1357" t="str">
            <v>EQC</v>
          </cell>
          <cell r="J1357">
            <v>-43612</v>
          </cell>
          <cell r="K1357">
            <v>11</v>
          </cell>
          <cell r="L1357" t="str">
            <v>2000</v>
          </cell>
          <cell r="M1357" t="str">
            <v>Elaboración de combustible</v>
          </cell>
          <cell r="N1357" t="str">
            <v>Producción Sect. Institucionales</v>
          </cell>
          <cell r="O1357" t="str">
            <v>Subvenciones</v>
          </cell>
          <cell r="P1357" t="str">
            <v>Sector Institucional no especificado</v>
          </cell>
          <cell r="Q1357" t="str">
            <v>4</v>
          </cell>
          <cell r="R1357" t="str">
            <v>Industria Manufacturera</v>
          </cell>
        </row>
        <row r="1358">
          <cell r="A1358" t="str">
            <v>CEI_a01</v>
          </cell>
          <cell r="B1358" t="str">
            <v>S_NAB</v>
          </cell>
          <cell r="C1358">
            <v>9</v>
          </cell>
          <cell r="D1358">
            <v>12</v>
          </cell>
          <cell r="E1358">
            <v>413</v>
          </cell>
          <cell r="F1358" t="str">
            <v>Empleos</v>
          </cell>
          <cell r="H1358">
            <v>31</v>
          </cell>
          <cell r="I1358" t="str">
            <v>EQC</v>
          </cell>
          <cell r="J1358">
            <v>-8242</v>
          </cell>
          <cell r="K1358">
            <v>11</v>
          </cell>
          <cell r="L1358" t="str">
            <v>2001</v>
          </cell>
          <cell r="M1358" t="str">
            <v>Elaboración de combustible</v>
          </cell>
          <cell r="N1358" t="str">
            <v>Producción Sect. Institucionales</v>
          </cell>
          <cell r="O1358" t="str">
            <v>Subvenciones</v>
          </cell>
          <cell r="P1358" t="str">
            <v>Sector Institucional no especificado</v>
          </cell>
          <cell r="Q1358" t="str">
            <v>4</v>
          </cell>
          <cell r="R1358" t="str">
            <v>Industria Manufacturera</v>
          </cell>
        </row>
        <row r="1359">
          <cell r="A1359" t="str">
            <v>CEI_a01</v>
          </cell>
          <cell r="B1359" t="str">
            <v>S_NAB</v>
          </cell>
          <cell r="C1359">
            <v>9</v>
          </cell>
          <cell r="D1359">
            <v>12</v>
          </cell>
          <cell r="E1359">
            <v>413</v>
          </cell>
          <cell r="F1359" t="str">
            <v>Empleos</v>
          </cell>
          <cell r="H1359">
            <v>31</v>
          </cell>
          <cell r="I1359" t="str">
            <v>EQC</v>
          </cell>
          <cell r="J1359">
            <v>-8884</v>
          </cell>
          <cell r="K1359">
            <v>12</v>
          </cell>
          <cell r="L1359" t="str">
            <v>2000</v>
          </cell>
          <cell r="M1359" t="str">
            <v>Químicos, Caucho y Plástico</v>
          </cell>
          <cell r="N1359" t="str">
            <v>Producción Sect. Institucionales</v>
          </cell>
          <cell r="O1359" t="str">
            <v>Subvenciones</v>
          </cell>
          <cell r="P1359" t="str">
            <v>Sector Institucional no especificado</v>
          </cell>
          <cell r="Q1359" t="str">
            <v>4</v>
          </cell>
          <cell r="R1359" t="str">
            <v>Industria Manufacturera</v>
          </cell>
        </row>
        <row r="1360">
          <cell r="A1360" t="str">
            <v>CEI_a01</v>
          </cell>
          <cell r="B1360" t="str">
            <v>S_NAB</v>
          </cell>
          <cell r="C1360">
            <v>9</v>
          </cell>
          <cell r="D1360">
            <v>12</v>
          </cell>
          <cell r="E1360">
            <v>413</v>
          </cell>
          <cell r="F1360" t="str">
            <v>Empleos</v>
          </cell>
          <cell r="H1360">
            <v>31</v>
          </cell>
          <cell r="I1360" t="str">
            <v>EQC</v>
          </cell>
          <cell r="J1360">
            <v>-9982</v>
          </cell>
          <cell r="K1360">
            <v>12</v>
          </cell>
          <cell r="L1360" t="str">
            <v>2001</v>
          </cell>
          <cell r="M1360" t="str">
            <v>Químicos, Caucho y Plástico</v>
          </cell>
          <cell r="N1360" t="str">
            <v>Producción Sect. Institucionales</v>
          </cell>
          <cell r="O1360" t="str">
            <v>Subvenciones</v>
          </cell>
          <cell r="P1360" t="str">
            <v>Sector Institucional no especificado</v>
          </cell>
          <cell r="Q1360" t="str">
            <v>4</v>
          </cell>
          <cell r="R1360" t="str">
            <v>Industria Manufacturera</v>
          </cell>
        </row>
        <row r="1361">
          <cell r="A1361" t="str">
            <v>CEI_a01</v>
          </cell>
          <cell r="B1361" t="str">
            <v>S_NAB</v>
          </cell>
          <cell r="C1361">
            <v>9</v>
          </cell>
          <cell r="D1361">
            <v>12</v>
          </cell>
          <cell r="E1361">
            <v>413</v>
          </cell>
          <cell r="F1361" t="str">
            <v>Empleos</v>
          </cell>
          <cell r="H1361">
            <v>31</v>
          </cell>
          <cell r="I1361" t="str">
            <v>EQC</v>
          </cell>
          <cell r="J1361">
            <v>-1940</v>
          </cell>
          <cell r="K1361">
            <v>13</v>
          </cell>
          <cell r="L1361" t="str">
            <v>2000</v>
          </cell>
          <cell r="M1361" t="str">
            <v>Vidrio y Otros Minerales</v>
          </cell>
          <cell r="N1361" t="str">
            <v>Producción Sect. Institucionales</v>
          </cell>
          <cell r="O1361" t="str">
            <v>Subvenciones</v>
          </cell>
          <cell r="P1361" t="str">
            <v>Sector Institucional no especificado</v>
          </cell>
          <cell r="Q1361" t="str">
            <v>4</v>
          </cell>
          <cell r="R1361" t="str">
            <v>Industria Manufacturera</v>
          </cell>
        </row>
        <row r="1362">
          <cell r="A1362" t="str">
            <v>CEI_a01</v>
          </cell>
          <cell r="B1362" t="str">
            <v>S_NAB</v>
          </cell>
          <cell r="C1362">
            <v>9</v>
          </cell>
          <cell r="D1362">
            <v>12</v>
          </cell>
          <cell r="E1362">
            <v>413</v>
          </cell>
          <cell r="F1362" t="str">
            <v>Empleos</v>
          </cell>
          <cell r="H1362">
            <v>31</v>
          </cell>
          <cell r="I1362" t="str">
            <v>EQC</v>
          </cell>
          <cell r="J1362">
            <v>-1963</v>
          </cell>
          <cell r="K1362">
            <v>13</v>
          </cell>
          <cell r="L1362" t="str">
            <v>2001</v>
          </cell>
          <cell r="M1362" t="str">
            <v>Vidrio y Otros Minerales</v>
          </cell>
          <cell r="N1362" t="str">
            <v>Producción Sect. Institucionales</v>
          </cell>
          <cell r="O1362" t="str">
            <v>Subvenciones</v>
          </cell>
          <cell r="P1362" t="str">
            <v>Sector Institucional no especificado</v>
          </cell>
          <cell r="Q1362" t="str">
            <v>4</v>
          </cell>
          <cell r="R1362" t="str">
            <v>Industria Manufacturera</v>
          </cell>
        </row>
        <row r="1363">
          <cell r="A1363" t="str">
            <v>CEI_a01</v>
          </cell>
          <cell r="B1363" t="str">
            <v>S_NAB</v>
          </cell>
          <cell r="C1363">
            <v>9</v>
          </cell>
          <cell r="D1363">
            <v>12</v>
          </cell>
          <cell r="E1363">
            <v>413</v>
          </cell>
          <cell r="F1363" t="str">
            <v>Empleos</v>
          </cell>
          <cell r="H1363">
            <v>31</v>
          </cell>
          <cell r="I1363" t="str">
            <v>EQC</v>
          </cell>
          <cell r="J1363">
            <v>-10698</v>
          </cell>
          <cell r="K1363">
            <v>14</v>
          </cell>
          <cell r="L1363" t="str">
            <v>2000</v>
          </cell>
          <cell r="M1363" t="str">
            <v>Otras Manufactureras</v>
          </cell>
          <cell r="N1363" t="str">
            <v>Producción Sect. Institucionales</v>
          </cell>
          <cell r="O1363" t="str">
            <v>Subvenciones</v>
          </cell>
          <cell r="P1363" t="str">
            <v>Sector Institucional no especificado</v>
          </cell>
          <cell r="Q1363" t="str">
            <v>4</v>
          </cell>
          <cell r="R1363" t="str">
            <v>Industria Manufacturera</v>
          </cell>
        </row>
        <row r="1364">
          <cell r="A1364" t="str">
            <v>CEI_a01</v>
          </cell>
          <cell r="B1364" t="str">
            <v>S_NAB</v>
          </cell>
          <cell r="C1364">
            <v>9</v>
          </cell>
          <cell r="D1364">
            <v>12</v>
          </cell>
          <cell r="E1364">
            <v>413</v>
          </cell>
          <cell r="F1364" t="str">
            <v>Empleos</v>
          </cell>
          <cell r="H1364">
            <v>31</v>
          </cell>
          <cell r="I1364" t="str">
            <v>EQC</v>
          </cell>
          <cell r="J1364">
            <v>-11637</v>
          </cell>
          <cell r="K1364">
            <v>14</v>
          </cell>
          <cell r="L1364" t="str">
            <v>2001</v>
          </cell>
          <cell r="M1364" t="str">
            <v>Otras Manufactureras</v>
          </cell>
          <cell r="N1364" t="str">
            <v>Producción Sect. Institucionales</v>
          </cell>
          <cell r="O1364" t="str">
            <v>Subvenciones</v>
          </cell>
          <cell r="P1364" t="str">
            <v>Sector Institucional no especificado</v>
          </cell>
          <cell r="Q1364" t="str">
            <v>4</v>
          </cell>
          <cell r="R1364" t="str">
            <v>Industria Manufacturera</v>
          </cell>
        </row>
        <row r="1365">
          <cell r="A1365" t="str">
            <v>CEI_a01</v>
          </cell>
          <cell r="B1365" t="str">
            <v>S_NAB</v>
          </cell>
          <cell r="C1365">
            <v>9</v>
          </cell>
          <cell r="D1365">
            <v>12</v>
          </cell>
          <cell r="E1365">
            <v>413</v>
          </cell>
          <cell r="F1365" t="str">
            <v>Empleos</v>
          </cell>
          <cell r="H1365">
            <v>31</v>
          </cell>
          <cell r="I1365" t="str">
            <v>EQC</v>
          </cell>
          <cell r="J1365">
            <v>-71</v>
          </cell>
          <cell r="K1365">
            <v>15</v>
          </cell>
          <cell r="L1365" t="str">
            <v>2000</v>
          </cell>
          <cell r="M1365" t="str">
            <v>Electricidad, Gas y Agua</v>
          </cell>
          <cell r="N1365" t="str">
            <v>Producción Sect. Institucionales</v>
          </cell>
          <cell r="O1365" t="str">
            <v>Subvenciones</v>
          </cell>
          <cell r="P1365" t="str">
            <v>Sector Institucional no especificado</v>
          </cell>
          <cell r="Q1365" t="str">
            <v>5</v>
          </cell>
          <cell r="R1365" t="str">
            <v>Electricidad, Gas y Agua</v>
          </cell>
        </row>
        <row r="1366">
          <cell r="A1366" t="str">
            <v>CEI_a01</v>
          </cell>
          <cell r="B1366" t="str">
            <v>S_NAB</v>
          </cell>
          <cell r="C1366">
            <v>9</v>
          </cell>
          <cell r="D1366">
            <v>12</v>
          </cell>
          <cell r="E1366">
            <v>413</v>
          </cell>
          <cell r="F1366" t="str">
            <v>Empleos</v>
          </cell>
          <cell r="H1366">
            <v>31</v>
          </cell>
          <cell r="I1366" t="str">
            <v>EQC</v>
          </cell>
          <cell r="J1366">
            <v>-74</v>
          </cell>
          <cell r="K1366">
            <v>15</v>
          </cell>
          <cell r="L1366" t="str">
            <v>2001</v>
          </cell>
          <cell r="M1366" t="str">
            <v>Electricidad, Gas y Agua</v>
          </cell>
          <cell r="N1366" t="str">
            <v>Producción Sect. Institucionales</v>
          </cell>
          <cell r="O1366" t="str">
            <v>Subvenciones</v>
          </cell>
          <cell r="P1366" t="str">
            <v>Sector Institucional no especificado</v>
          </cell>
          <cell r="Q1366" t="str">
            <v>5</v>
          </cell>
          <cell r="R1366" t="str">
            <v>Electricidad, Gas y Agua</v>
          </cell>
        </row>
        <row r="1367">
          <cell r="A1367" t="str">
            <v>CEI_a01</v>
          </cell>
          <cell r="B1367" t="str">
            <v>S_NAB</v>
          </cell>
          <cell r="C1367">
            <v>9</v>
          </cell>
          <cell r="D1367">
            <v>12</v>
          </cell>
          <cell r="E1367">
            <v>413</v>
          </cell>
          <cell r="F1367" t="str">
            <v>Empleos</v>
          </cell>
          <cell r="H1367">
            <v>31</v>
          </cell>
          <cell r="I1367" t="str">
            <v>EQC</v>
          </cell>
          <cell r="J1367">
            <v>-7394</v>
          </cell>
          <cell r="K1367">
            <v>16</v>
          </cell>
          <cell r="L1367" t="str">
            <v>2000</v>
          </cell>
          <cell r="M1367" t="str">
            <v>Construcción</v>
          </cell>
          <cell r="N1367" t="str">
            <v>Producción Sect. Institucionales</v>
          </cell>
          <cell r="O1367" t="str">
            <v>Subvenciones</v>
          </cell>
          <cell r="P1367" t="str">
            <v>Sector Institucional no especificado</v>
          </cell>
          <cell r="Q1367" t="str">
            <v>6</v>
          </cell>
          <cell r="R1367" t="str">
            <v>Construcción</v>
          </cell>
        </row>
        <row r="1368">
          <cell r="A1368" t="str">
            <v>CEI_a01</v>
          </cell>
          <cell r="B1368" t="str">
            <v>S_NAB</v>
          </cell>
          <cell r="C1368">
            <v>9</v>
          </cell>
          <cell r="D1368">
            <v>12</v>
          </cell>
          <cell r="E1368">
            <v>413</v>
          </cell>
          <cell r="F1368" t="str">
            <v>Empleos</v>
          </cell>
          <cell r="H1368">
            <v>31</v>
          </cell>
          <cell r="I1368" t="str">
            <v>EQC</v>
          </cell>
          <cell r="J1368">
            <v>-7655</v>
          </cell>
          <cell r="K1368">
            <v>16</v>
          </cell>
          <cell r="L1368" t="str">
            <v>2001</v>
          </cell>
          <cell r="M1368" t="str">
            <v>Construcción</v>
          </cell>
          <cell r="N1368" t="str">
            <v>Producción Sect. Institucionales</v>
          </cell>
          <cell r="O1368" t="str">
            <v>Subvenciones</v>
          </cell>
          <cell r="P1368" t="str">
            <v>Sector Institucional no especificado</v>
          </cell>
          <cell r="Q1368" t="str">
            <v>6</v>
          </cell>
          <cell r="R1368" t="str">
            <v>Construcción</v>
          </cell>
        </row>
        <row r="1369">
          <cell r="A1369" t="str">
            <v>CEI_a01</v>
          </cell>
          <cell r="B1369" t="str">
            <v>S_NAB</v>
          </cell>
          <cell r="C1369">
            <v>9</v>
          </cell>
          <cell r="D1369">
            <v>12</v>
          </cell>
          <cell r="E1369">
            <v>413</v>
          </cell>
          <cell r="F1369" t="str">
            <v>Empleos</v>
          </cell>
          <cell r="H1369">
            <v>31</v>
          </cell>
          <cell r="I1369" t="str">
            <v>EQC</v>
          </cell>
          <cell r="J1369">
            <v>-49253</v>
          </cell>
          <cell r="K1369">
            <v>17</v>
          </cell>
          <cell r="L1369" t="str">
            <v>2000</v>
          </cell>
          <cell r="M1369" t="str">
            <v>Comercio</v>
          </cell>
          <cell r="N1369" t="str">
            <v>Producción Sect. Institucionales</v>
          </cell>
          <cell r="O1369" t="str">
            <v>Subvenciones</v>
          </cell>
          <cell r="P1369" t="str">
            <v>Sector Institucional no especificado</v>
          </cell>
          <cell r="Q1369" t="str">
            <v>7</v>
          </cell>
          <cell r="R1369" t="str">
            <v>Comercio, Hoteles y Restaurantes</v>
          </cell>
        </row>
        <row r="1370">
          <cell r="A1370" t="str">
            <v>CEI_a01</v>
          </cell>
          <cell r="B1370" t="str">
            <v>S_NAB</v>
          </cell>
          <cell r="C1370">
            <v>9</v>
          </cell>
          <cell r="D1370">
            <v>12</v>
          </cell>
          <cell r="E1370">
            <v>413</v>
          </cell>
          <cell r="F1370" t="str">
            <v>Empleos</v>
          </cell>
          <cell r="H1370">
            <v>31</v>
          </cell>
          <cell r="I1370" t="str">
            <v>EQC</v>
          </cell>
          <cell r="J1370">
            <v>-50212</v>
          </cell>
          <cell r="K1370">
            <v>17</v>
          </cell>
          <cell r="L1370" t="str">
            <v>2001</v>
          </cell>
          <cell r="M1370" t="str">
            <v>Comercio</v>
          </cell>
          <cell r="N1370" t="str">
            <v>Producción Sect. Institucionales</v>
          </cell>
          <cell r="O1370" t="str">
            <v>Subvenciones</v>
          </cell>
          <cell r="P1370" t="str">
            <v>Sector Institucional no especificado</v>
          </cell>
          <cell r="Q1370" t="str">
            <v>7</v>
          </cell>
          <cell r="R1370" t="str">
            <v>Comercio, Hoteles y Restaurantes</v>
          </cell>
        </row>
        <row r="1371">
          <cell r="A1371" t="str">
            <v>CEI_a01</v>
          </cell>
          <cell r="B1371" t="str">
            <v>S_NAB</v>
          </cell>
          <cell r="C1371">
            <v>9</v>
          </cell>
          <cell r="D1371">
            <v>12</v>
          </cell>
          <cell r="E1371">
            <v>413</v>
          </cell>
          <cell r="F1371" t="str">
            <v>Empleos</v>
          </cell>
          <cell r="H1371">
            <v>31</v>
          </cell>
          <cell r="I1371" t="str">
            <v>EQC</v>
          </cell>
          <cell r="J1371">
            <v>-1171</v>
          </cell>
          <cell r="K1371">
            <v>18</v>
          </cell>
          <cell r="L1371" t="str">
            <v>2000</v>
          </cell>
          <cell r="M1371" t="str">
            <v>Hoteles y Restaurantes</v>
          </cell>
          <cell r="N1371" t="str">
            <v>Producción Sect. Institucionales</v>
          </cell>
          <cell r="O1371" t="str">
            <v>Subvenciones</v>
          </cell>
          <cell r="P1371" t="str">
            <v>Sector Institucional no especificado</v>
          </cell>
          <cell r="Q1371" t="str">
            <v>7</v>
          </cell>
          <cell r="R1371" t="str">
            <v>Comercio, Hoteles y Restaurantes</v>
          </cell>
        </row>
        <row r="1372">
          <cell r="A1372" t="str">
            <v>CEI_a01</v>
          </cell>
          <cell r="B1372" t="str">
            <v>S_NAB</v>
          </cell>
          <cell r="C1372">
            <v>9</v>
          </cell>
          <cell r="D1372">
            <v>12</v>
          </cell>
          <cell r="E1372">
            <v>413</v>
          </cell>
          <cell r="F1372" t="str">
            <v>Empleos</v>
          </cell>
          <cell r="H1372">
            <v>31</v>
          </cell>
          <cell r="I1372" t="str">
            <v>EQC</v>
          </cell>
          <cell r="J1372">
            <v>-1211</v>
          </cell>
          <cell r="K1372">
            <v>18</v>
          </cell>
          <cell r="L1372" t="str">
            <v>2001</v>
          </cell>
          <cell r="M1372" t="str">
            <v>Hoteles y Restaurantes</v>
          </cell>
          <cell r="N1372" t="str">
            <v>Producción Sect. Institucionales</v>
          </cell>
          <cell r="O1372" t="str">
            <v>Subvenciones</v>
          </cell>
          <cell r="P1372" t="str">
            <v>Sector Institucional no especificado</v>
          </cell>
          <cell r="Q1372" t="str">
            <v>7</v>
          </cell>
          <cell r="R1372" t="str">
            <v>Comercio, Hoteles y Restaurantes</v>
          </cell>
        </row>
        <row r="1373">
          <cell r="A1373" t="str">
            <v>CEI_a01</v>
          </cell>
          <cell r="B1373" t="str">
            <v>S_NAB</v>
          </cell>
          <cell r="C1373">
            <v>9</v>
          </cell>
          <cell r="D1373">
            <v>12</v>
          </cell>
          <cell r="E1373">
            <v>413</v>
          </cell>
          <cell r="F1373" t="str">
            <v>Empleos</v>
          </cell>
          <cell r="H1373">
            <v>31</v>
          </cell>
          <cell r="I1373" t="str">
            <v>EQC</v>
          </cell>
          <cell r="J1373">
            <v>-6351</v>
          </cell>
          <cell r="K1373">
            <v>19</v>
          </cell>
          <cell r="L1373" t="str">
            <v>2000</v>
          </cell>
          <cell r="M1373" t="str">
            <v>Transportes</v>
          </cell>
          <cell r="N1373" t="str">
            <v>Producción Sect. Institucionales</v>
          </cell>
          <cell r="O1373" t="str">
            <v>Subvenciones</v>
          </cell>
          <cell r="P1373" t="str">
            <v>Sector Institucional no especificado</v>
          </cell>
          <cell r="Q1373" t="str">
            <v>8</v>
          </cell>
          <cell r="R1373" t="str">
            <v>Transporte y Comunicaciones</v>
          </cell>
        </row>
        <row r="1374">
          <cell r="A1374" t="str">
            <v>CEI_a01</v>
          </cell>
          <cell r="B1374" t="str">
            <v>S_NAB</v>
          </cell>
          <cell r="C1374">
            <v>9</v>
          </cell>
          <cell r="D1374">
            <v>12</v>
          </cell>
          <cell r="E1374">
            <v>413</v>
          </cell>
          <cell r="F1374" t="str">
            <v>Empleos</v>
          </cell>
          <cell r="H1374">
            <v>31</v>
          </cell>
          <cell r="I1374" t="str">
            <v>EQC</v>
          </cell>
          <cell r="J1374">
            <v>-6707</v>
          </cell>
          <cell r="K1374">
            <v>19</v>
          </cell>
          <cell r="L1374" t="str">
            <v>2001</v>
          </cell>
          <cell r="M1374" t="str">
            <v>Transportes</v>
          </cell>
          <cell r="N1374" t="str">
            <v>Producción Sect. Institucionales</v>
          </cell>
          <cell r="O1374" t="str">
            <v>Subvenciones</v>
          </cell>
          <cell r="P1374" t="str">
            <v>Sector Institucional no especificado</v>
          </cell>
          <cell r="Q1374" t="str">
            <v>8</v>
          </cell>
          <cell r="R1374" t="str">
            <v>Transporte y Comunicaciones</v>
          </cell>
        </row>
        <row r="1375">
          <cell r="A1375" t="str">
            <v>CEI_a01</v>
          </cell>
          <cell r="B1375" t="str">
            <v>S_NAB</v>
          </cell>
          <cell r="C1375">
            <v>9</v>
          </cell>
          <cell r="D1375">
            <v>12</v>
          </cell>
          <cell r="E1375">
            <v>413</v>
          </cell>
          <cell r="F1375" t="str">
            <v>Empleos</v>
          </cell>
          <cell r="H1375">
            <v>31</v>
          </cell>
          <cell r="I1375" t="str">
            <v>EQC</v>
          </cell>
          <cell r="J1375">
            <v>-148</v>
          </cell>
          <cell r="K1375">
            <v>20</v>
          </cell>
          <cell r="L1375" t="str">
            <v>2000</v>
          </cell>
          <cell r="M1375" t="str">
            <v>Comunicaciones</v>
          </cell>
          <cell r="N1375" t="str">
            <v>Producción Sect. Institucionales</v>
          </cell>
          <cell r="O1375" t="str">
            <v>Subvenciones</v>
          </cell>
          <cell r="P1375" t="str">
            <v>Sector Institucional no especificado</v>
          </cell>
          <cell r="Q1375" t="str">
            <v>8</v>
          </cell>
          <cell r="R1375" t="str">
            <v>Transporte y Comunicaciones</v>
          </cell>
        </row>
        <row r="1376">
          <cell r="A1376" t="str">
            <v>CEI_a01</v>
          </cell>
          <cell r="B1376" t="str">
            <v>S_NAB</v>
          </cell>
          <cell r="C1376">
            <v>9</v>
          </cell>
          <cell r="D1376">
            <v>12</v>
          </cell>
          <cell r="E1376">
            <v>413</v>
          </cell>
          <cell r="F1376" t="str">
            <v>Empleos</v>
          </cell>
          <cell r="H1376">
            <v>31</v>
          </cell>
          <cell r="I1376" t="str">
            <v>EQC</v>
          </cell>
          <cell r="J1376">
            <v>-153</v>
          </cell>
          <cell r="K1376">
            <v>20</v>
          </cell>
          <cell r="L1376" t="str">
            <v>2001</v>
          </cell>
          <cell r="M1376" t="str">
            <v>Comunicaciones</v>
          </cell>
          <cell r="N1376" t="str">
            <v>Producción Sect. Institucionales</v>
          </cell>
          <cell r="O1376" t="str">
            <v>Subvenciones</v>
          </cell>
          <cell r="P1376" t="str">
            <v>Sector Institucional no especificado</v>
          </cell>
          <cell r="Q1376" t="str">
            <v>8</v>
          </cell>
          <cell r="R1376" t="str">
            <v>Transporte y Comunicaciones</v>
          </cell>
        </row>
        <row r="1377">
          <cell r="A1377" t="str">
            <v>CEI_a01</v>
          </cell>
          <cell r="B1377" t="str">
            <v>S_NAB</v>
          </cell>
          <cell r="C1377">
            <v>9</v>
          </cell>
          <cell r="D1377">
            <v>12</v>
          </cell>
          <cell r="E1377">
            <v>413</v>
          </cell>
          <cell r="F1377" t="str">
            <v>Empleos</v>
          </cell>
          <cell r="H1377">
            <v>31</v>
          </cell>
          <cell r="I1377" t="str">
            <v>EQC</v>
          </cell>
          <cell r="J1377">
            <v>-169</v>
          </cell>
          <cell r="K1377">
            <v>21</v>
          </cell>
          <cell r="L1377" t="str">
            <v>2000</v>
          </cell>
          <cell r="M1377" t="str">
            <v>Intermediación financiera</v>
          </cell>
          <cell r="N1377" t="str">
            <v>Producción Sect. Institucionales</v>
          </cell>
          <cell r="O1377" t="str">
            <v>Subvenciones</v>
          </cell>
          <cell r="P1377" t="str">
            <v>Sector Institucional no especificado</v>
          </cell>
          <cell r="Q1377" t="str">
            <v>9</v>
          </cell>
          <cell r="R1377" t="str">
            <v>Servicios Financieros y Empresariales</v>
          </cell>
        </row>
        <row r="1378">
          <cell r="A1378" t="str">
            <v>CEI_a01</v>
          </cell>
          <cell r="B1378" t="str">
            <v>S_NAB</v>
          </cell>
          <cell r="C1378">
            <v>9</v>
          </cell>
          <cell r="D1378">
            <v>12</v>
          </cell>
          <cell r="E1378">
            <v>413</v>
          </cell>
          <cell r="F1378" t="str">
            <v>Empleos</v>
          </cell>
          <cell r="H1378">
            <v>31</v>
          </cell>
          <cell r="I1378" t="str">
            <v>EQC</v>
          </cell>
          <cell r="J1378">
            <v>-174</v>
          </cell>
          <cell r="K1378">
            <v>21</v>
          </cell>
          <cell r="L1378" t="str">
            <v>2001</v>
          </cell>
          <cell r="M1378" t="str">
            <v>Intermediación financiera</v>
          </cell>
          <cell r="N1378" t="str">
            <v>Producción Sect. Institucionales</v>
          </cell>
          <cell r="O1378" t="str">
            <v>Subvenciones</v>
          </cell>
          <cell r="P1378" t="str">
            <v>Sector Institucional no especificado</v>
          </cell>
          <cell r="Q1378" t="str">
            <v>9</v>
          </cell>
          <cell r="R1378" t="str">
            <v>Servicios Financieros y Empresariales</v>
          </cell>
        </row>
        <row r="1379">
          <cell r="A1379" t="str">
            <v>CEI_a01</v>
          </cell>
          <cell r="B1379" t="str">
            <v>S_NAB</v>
          </cell>
          <cell r="C1379">
            <v>9</v>
          </cell>
          <cell r="D1379">
            <v>12</v>
          </cell>
          <cell r="E1379">
            <v>413</v>
          </cell>
          <cell r="F1379" t="str">
            <v>Empleos</v>
          </cell>
          <cell r="H1379">
            <v>31</v>
          </cell>
          <cell r="I1379" t="str">
            <v>EQC</v>
          </cell>
          <cell r="J1379">
            <v>-63</v>
          </cell>
          <cell r="K1379">
            <v>22</v>
          </cell>
          <cell r="L1379" t="str">
            <v>2001</v>
          </cell>
          <cell r="M1379" t="str">
            <v>Compañías de seguros</v>
          </cell>
          <cell r="N1379" t="str">
            <v>Producción Sect. Institucionales</v>
          </cell>
          <cell r="O1379" t="str">
            <v>Subvenciones</v>
          </cell>
          <cell r="P1379" t="str">
            <v>Sector Institucional no especificado</v>
          </cell>
          <cell r="Q1379" t="str">
            <v>9</v>
          </cell>
          <cell r="R1379" t="str">
            <v>Servicios Financieros y Empresariales</v>
          </cell>
        </row>
        <row r="1380">
          <cell r="A1380" t="str">
            <v>CEI_a01</v>
          </cell>
          <cell r="B1380" t="str">
            <v>S_NAB</v>
          </cell>
          <cell r="C1380">
            <v>9</v>
          </cell>
          <cell r="D1380">
            <v>12</v>
          </cell>
          <cell r="E1380">
            <v>413</v>
          </cell>
          <cell r="F1380" t="str">
            <v>Empleos</v>
          </cell>
          <cell r="H1380">
            <v>31</v>
          </cell>
          <cell r="I1380" t="str">
            <v>EQC</v>
          </cell>
          <cell r="J1380">
            <v>-65</v>
          </cell>
          <cell r="K1380">
            <v>23</v>
          </cell>
          <cell r="L1380" t="str">
            <v>2000</v>
          </cell>
          <cell r="M1380" t="str">
            <v>Actividades inmobiliarias</v>
          </cell>
          <cell r="N1380" t="str">
            <v>Producción Sect. Institucionales</v>
          </cell>
          <cell r="O1380" t="str">
            <v>Subvenciones</v>
          </cell>
          <cell r="P1380" t="str">
            <v>Sector Institucional no especificado</v>
          </cell>
          <cell r="Q1380" t="str">
            <v>9</v>
          </cell>
          <cell r="R1380" t="str">
            <v>Servicios Financieros y Empresariales</v>
          </cell>
        </row>
        <row r="1381">
          <cell r="A1381" t="str">
            <v>CEI_a01</v>
          </cell>
          <cell r="B1381" t="str">
            <v>S_NAB</v>
          </cell>
          <cell r="C1381">
            <v>9</v>
          </cell>
          <cell r="D1381">
            <v>12</v>
          </cell>
          <cell r="E1381">
            <v>413</v>
          </cell>
          <cell r="F1381" t="str">
            <v>Empleos</v>
          </cell>
          <cell r="H1381">
            <v>31</v>
          </cell>
          <cell r="I1381" t="str">
            <v>EQC</v>
          </cell>
          <cell r="J1381">
            <v>-67</v>
          </cell>
          <cell r="K1381">
            <v>23</v>
          </cell>
          <cell r="L1381" t="str">
            <v>2001</v>
          </cell>
          <cell r="M1381" t="str">
            <v>Actividades inmobiliarias</v>
          </cell>
          <cell r="N1381" t="str">
            <v>Producción Sect. Institucionales</v>
          </cell>
          <cell r="O1381" t="str">
            <v>Subvenciones</v>
          </cell>
          <cell r="P1381" t="str">
            <v>Sector Institucional no especificado</v>
          </cell>
          <cell r="Q1381" t="str">
            <v>9</v>
          </cell>
          <cell r="R1381" t="str">
            <v>Servicios Financieros y Empresariales</v>
          </cell>
        </row>
        <row r="1382">
          <cell r="A1382" t="str">
            <v>CEI_a01</v>
          </cell>
          <cell r="B1382" t="str">
            <v>S_NAB</v>
          </cell>
          <cell r="C1382">
            <v>9</v>
          </cell>
          <cell r="D1382">
            <v>12</v>
          </cell>
          <cell r="E1382">
            <v>413</v>
          </cell>
          <cell r="F1382" t="str">
            <v>Empleos</v>
          </cell>
          <cell r="H1382">
            <v>31</v>
          </cell>
          <cell r="I1382" t="str">
            <v>EQC</v>
          </cell>
          <cell r="J1382">
            <v>-866</v>
          </cell>
          <cell r="K1382">
            <v>24</v>
          </cell>
          <cell r="L1382" t="str">
            <v>2000</v>
          </cell>
          <cell r="M1382" t="str">
            <v>Activ. de Ss. Empresariales</v>
          </cell>
          <cell r="N1382" t="str">
            <v>Producción Sect. Institucionales</v>
          </cell>
          <cell r="O1382" t="str">
            <v>Subvenciones</v>
          </cell>
          <cell r="P1382" t="str">
            <v>Sector Institucional no especificado</v>
          </cell>
          <cell r="Q1382" t="str">
            <v>9</v>
          </cell>
          <cell r="R1382" t="str">
            <v>Servicios Financieros y Empresariales</v>
          </cell>
        </row>
        <row r="1383">
          <cell r="A1383" t="str">
            <v>CEI_a01</v>
          </cell>
          <cell r="B1383" t="str">
            <v>S_NAB</v>
          </cell>
          <cell r="C1383">
            <v>9</v>
          </cell>
          <cell r="D1383">
            <v>12</v>
          </cell>
          <cell r="E1383">
            <v>413</v>
          </cell>
          <cell r="F1383" t="str">
            <v>Empleos</v>
          </cell>
          <cell r="H1383">
            <v>31</v>
          </cell>
          <cell r="I1383" t="str">
            <v>EQC</v>
          </cell>
          <cell r="J1383">
            <v>-896</v>
          </cell>
          <cell r="K1383">
            <v>24</v>
          </cell>
          <cell r="L1383" t="str">
            <v>2001</v>
          </cell>
          <cell r="M1383" t="str">
            <v>Activ. de Ss. Empresariales</v>
          </cell>
          <cell r="N1383" t="str">
            <v>Producción Sect. Institucionales</v>
          </cell>
          <cell r="O1383" t="str">
            <v>Subvenciones</v>
          </cell>
          <cell r="P1383" t="str">
            <v>Sector Institucional no especificado</v>
          </cell>
          <cell r="Q1383" t="str">
            <v>9</v>
          </cell>
          <cell r="R1383" t="str">
            <v>Servicios Financieros y Empresariales</v>
          </cell>
        </row>
        <row r="1384">
          <cell r="A1384" t="str">
            <v>CEI_a01</v>
          </cell>
          <cell r="B1384" t="str">
            <v>S_NAB</v>
          </cell>
          <cell r="C1384">
            <v>9</v>
          </cell>
          <cell r="D1384">
            <v>12</v>
          </cell>
          <cell r="E1384">
            <v>413</v>
          </cell>
          <cell r="F1384" t="str">
            <v>Empleos</v>
          </cell>
          <cell r="H1384">
            <v>31</v>
          </cell>
          <cell r="I1384" t="str">
            <v>EQC</v>
          </cell>
          <cell r="J1384">
            <v>-8</v>
          </cell>
          <cell r="K1384">
            <v>26</v>
          </cell>
          <cell r="L1384" t="str">
            <v>2000</v>
          </cell>
          <cell r="M1384" t="str">
            <v>Administración pública</v>
          </cell>
          <cell r="N1384" t="str">
            <v>Producción Sect. Institucionales</v>
          </cell>
          <cell r="O1384" t="str">
            <v>Subvenciones</v>
          </cell>
          <cell r="P1384" t="str">
            <v>Sector Institucional no especificado</v>
          </cell>
          <cell r="Q1384" t="str">
            <v>12</v>
          </cell>
          <cell r="R1384" t="str">
            <v>Administración Pública</v>
          </cell>
        </row>
        <row r="1385">
          <cell r="A1385" t="str">
            <v>CEI_a01</v>
          </cell>
          <cell r="B1385" t="str">
            <v>S_NAB</v>
          </cell>
          <cell r="C1385">
            <v>9</v>
          </cell>
          <cell r="D1385">
            <v>12</v>
          </cell>
          <cell r="E1385">
            <v>413</v>
          </cell>
          <cell r="F1385" t="str">
            <v>Empleos</v>
          </cell>
          <cell r="H1385">
            <v>31</v>
          </cell>
          <cell r="I1385" t="str">
            <v>EQC</v>
          </cell>
          <cell r="J1385">
            <v>-8</v>
          </cell>
          <cell r="K1385">
            <v>26</v>
          </cell>
          <cell r="L1385" t="str">
            <v>2001</v>
          </cell>
          <cell r="M1385" t="str">
            <v>Administración pública</v>
          </cell>
          <cell r="N1385" t="str">
            <v>Producción Sect. Institucionales</v>
          </cell>
          <cell r="O1385" t="str">
            <v>Subvenciones</v>
          </cell>
          <cell r="P1385" t="str">
            <v>Sector Institucional no especificado</v>
          </cell>
          <cell r="Q1385" t="str">
            <v>12</v>
          </cell>
          <cell r="R1385" t="str">
            <v>Administración Pública</v>
          </cell>
        </row>
        <row r="1386">
          <cell r="A1386" t="str">
            <v>CEI_a01</v>
          </cell>
          <cell r="B1386" t="str">
            <v>S_NAB</v>
          </cell>
          <cell r="C1386">
            <v>9</v>
          </cell>
          <cell r="D1386">
            <v>12</v>
          </cell>
          <cell r="E1386">
            <v>413</v>
          </cell>
          <cell r="F1386" t="str">
            <v>Empleos</v>
          </cell>
          <cell r="H1386">
            <v>31</v>
          </cell>
          <cell r="I1386" t="str">
            <v>EQC</v>
          </cell>
          <cell r="J1386">
            <v>-570</v>
          </cell>
          <cell r="K1386">
            <v>27</v>
          </cell>
          <cell r="L1386" t="str">
            <v>2000</v>
          </cell>
          <cell r="M1386" t="str">
            <v>Educación pública</v>
          </cell>
          <cell r="N1386" t="str">
            <v>Producción Sect. Institucionales</v>
          </cell>
          <cell r="O1386" t="str">
            <v>Subvenciones</v>
          </cell>
          <cell r="P1386" t="str">
            <v>Sector Institucional no especificado</v>
          </cell>
          <cell r="Q1386" t="str">
            <v>11</v>
          </cell>
          <cell r="R1386" t="str">
            <v>Servicios Sociales y Personales</v>
          </cell>
        </row>
        <row r="1387">
          <cell r="A1387" t="str">
            <v>CEI_a01</v>
          </cell>
          <cell r="B1387" t="str">
            <v>S_NAB</v>
          </cell>
          <cell r="C1387">
            <v>9</v>
          </cell>
          <cell r="D1387">
            <v>12</v>
          </cell>
          <cell r="E1387">
            <v>413</v>
          </cell>
          <cell r="F1387" t="str">
            <v>Empleos</v>
          </cell>
          <cell r="H1387">
            <v>31</v>
          </cell>
          <cell r="I1387" t="str">
            <v>EQC</v>
          </cell>
          <cell r="J1387">
            <v>-590</v>
          </cell>
          <cell r="K1387">
            <v>27</v>
          </cell>
          <cell r="L1387" t="str">
            <v>2001</v>
          </cell>
          <cell r="M1387" t="str">
            <v>Educación pública</v>
          </cell>
          <cell r="N1387" t="str">
            <v>Producción Sect. Institucionales</v>
          </cell>
          <cell r="O1387" t="str">
            <v>Subvenciones</v>
          </cell>
          <cell r="P1387" t="str">
            <v>Sector Institucional no especificado</v>
          </cell>
          <cell r="Q1387" t="str">
            <v>11</v>
          </cell>
          <cell r="R1387" t="str">
            <v>Servicios Sociales y Personales</v>
          </cell>
        </row>
        <row r="1388">
          <cell r="A1388" t="str">
            <v>CEI_a01</v>
          </cell>
          <cell r="B1388" t="str">
            <v>S_NAB</v>
          </cell>
          <cell r="C1388">
            <v>9</v>
          </cell>
          <cell r="D1388">
            <v>12</v>
          </cell>
          <cell r="E1388">
            <v>413</v>
          </cell>
          <cell r="F1388" t="str">
            <v>Empleos</v>
          </cell>
          <cell r="H1388">
            <v>31</v>
          </cell>
          <cell r="I1388" t="str">
            <v>EQC</v>
          </cell>
          <cell r="J1388">
            <v>-24</v>
          </cell>
          <cell r="K1388">
            <v>28</v>
          </cell>
          <cell r="L1388" t="str">
            <v>2000</v>
          </cell>
          <cell r="M1388" t="str">
            <v>Educación privada</v>
          </cell>
          <cell r="N1388" t="str">
            <v>Producción Sect. Institucionales</v>
          </cell>
          <cell r="O1388" t="str">
            <v>Subvenciones</v>
          </cell>
          <cell r="P1388" t="str">
            <v>Sector Institucional no especificado</v>
          </cell>
          <cell r="Q1388" t="str">
            <v>11</v>
          </cell>
          <cell r="R1388" t="str">
            <v>Servicios Sociales y Personales</v>
          </cell>
        </row>
        <row r="1389">
          <cell r="A1389" t="str">
            <v>CEI_a01</v>
          </cell>
          <cell r="B1389" t="str">
            <v>S_NAB</v>
          </cell>
          <cell r="C1389">
            <v>9</v>
          </cell>
          <cell r="D1389">
            <v>12</v>
          </cell>
          <cell r="E1389">
            <v>413</v>
          </cell>
          <cell r="F1389" t="str">
            <v>Empleos</v>
          </cell>
          <cell r="H1389">
            <v>31</v>
          </cell>
          <cell r="I1389" t="str">
            <v>EQC</v>
          </cell>
          <cell r="J1389">
            <v>-25</v>
          </cell>
          <cell r="K1389">
            <v>28</v>
          </cell>
          <cell r="L1389" t="str">
            <v>2001</v>
          </cell>
          <cell r="M1389" t="str">
            <v>Educación privada</v>
          </cell>
          <cell r="N1389" t="str">
            <v>Producción Sect. Institucionales</v>
          </cell>
          <cell r="O1389" t="str">
            <v>Subvenciones</v>
          </cell>
          <cell r="P1389" t="str">
            <v>Sector Institucional no especificado</v>
          </cell>
          <cell r="Q1389" t="str">
            <v>11</v>
          </cell>
          <cell r="R1389" t="str">
            <v>Servicios Sociales y Personales</v>
          </cell>
        </row>
        <row r="1390">
          <cell r="A1390" t="str">
            <v>CEI_a01</v>
          </cell>
          <cell r="B1390" t="str">
            <v>S_NAB</v>
          </cell>
          <cell r="C1390">
            <v>9</v>
          </cell>
          <cell r="D1390">
            <v>12</v>
          </cell>
          <cell r="E1390">
            <v>413</v>
          </cell>
          <cell r="F1390" t="str">
            <v>Empleos</v>
          </cell>
          <cell r="H1390">
            <v>31</v>
          </cell>
          <cell r="I1390" t="str">
            <v>EQC</v>
          </cell>
          <cell r="J1390">
            <v>-133</v>
          </cell>
          <cell r="K1390">
            <v>30</v>
          </cell>
          <cell r="L1390" t="str">
            <v>2000</v>
          </cell>
          <cell r="M1390" t="str">
            <v>Salud privada</v>
          </cell>
          <cell r="N1390" t="str">
            <v>Producción Sect. Institucionales</v>
          </cell>
          <cell r="O1390" t="str">
            <v>Subvenciones</v>
          </cell>
          <cell r="P1390" t="str">
            <v>Sector Institucional no especificado</v>
          </cell>
          <cell r="Q1390" t="str">
            <v>11</v>
          </cell>
          <cell r="R1390" t="str">
            <v>Servicios Sociales y Personales</v>
          </cell>
        </row>
        <row r="1391">
          <cell r="A1391" t="str">
            <v>CEI_a01</v>
          </cell>
          <cell r="B1391" t="str">
            <v>S_NAB</v>
          </cell>
          <cell r="C1391">
            <v>9</v>
          </cell>
          <cell r="D1391">
            <v>12</v>
          </cell>
          <cell r="E1391">
            <v>413</v>
          </cell>
          <cell r="F1391" t="str">
            <v>Empleos</v>
          </cell>
          <cell r="H1391">
            <v>31</v>
          </cell>
          <cell r="I1391" t="str">
            <v>EQC</v>
          </cell>
          <cell r="J1391">
            <v>-138</v>
          </cell>
          <cell r="K1391">
            <v>30</v>
          </cell>
          <cell r="L1391" t="str">
            <v>2001</v>
          </cell>
          <cell r="M1391" t="str">
            <v>Salud privada</v>
          </cell>
          <cell r="N1391" t="str">
            <v>Producción Sect. Institucionales</v>
          </cell>
          <cell r="O1391" t="str">
            <v>Subvenciones</v>
          </cell>
          <cell r="P1391" t="str">
            <v>Sector Institucional no especificado</v>
          </cell>
          <cell r="Q1391" t="str">
            <v>11</v>
          </cell>
          <cell r="R1391" t="str">
            <v>Servicios Sociales y Personales</v>
          </cell>
        </row>
        <row r="1392">
          <cell r="A1392" t="str">
            <v>CEI_a01</v>
          </cell>
          <cell r="B1392" t="str">
            <v>S_NAB</v>
          </cell>
          <cell r="C1392">
            <v>9</v>
          </cell>
          <cell r="D1392">
            <v>12</v>
          </cell>
          <cell r="E1392">
            <v>413</v>
          </cell>
          <cell r="F1392" t="str">
            <v>Empleos</v>
          </cell>
          <cell r="H1392">
            <v>31</v>
          </cell>
          <cell r="I1392" t="str">
            <v>EQC</v>
          </cell>
          <cell r="J1392">
            <v>-711</v>
          </cell>
          <cell r="K1392">
            <v>31</v>
          </cell>
          <cell r="L1392" t="str">
            <v>2000</v>
          </cell>
          <cell r="M1392" t="str">
            <v>Esparcimiento y Ss. Diversos</v>
          </cell>
          <cell r="N1392" t="str">
            <v>Producción Sect. Institucionales</v>
          </cell>
          <cell r="O1392" t="str">
            <v>Subvenciones</v>
          </cell>
          <cell r="P1392" t="str">
            <v>Sector Institucional no especificado</v>
          </cell>
          <cell r="Q1392" t="str">
            <v>11</v>
          </cell>
          <cell r="R1392" t="str">
            <v>Servicios Sociales y Personales</v>
          </cell>
        </row>
        <row r="1393">
          <cell r="A1393" t="str">
            <v>CEI_a01</v>
          </cell>
          <cell r="B1393" t="str">
            <v>S_NAB</v>
          </cell>
          <cell r="C1393">
            <v>9</v>
          </cell>
          <cell r="D1393">
            <v>12</v>
          </cell>
          <cell r="E1393">
            <v>413</v>
          </cell>
          <cell r="F1393" t="str">
            <v>Empleos</v>
          </cell>
          <cell r="H1393">
            <v>31</v>
          </cell>
          <cell r="I1393" t="str">
            <v>EQC</v>
          </cell>
          <cell r="J1393">
            <v>-740</v>
          </cell>
          <cell r="K1393">
            <v>31</v>
          </cell>
          <cell r="L1393" t="str">
            <v>2001</v>
          </cell>
          <cell r="M1393" t="str">
            <v>Esparcimiento y Ss. Diversos</v>
          </cell>
          <cell r="N1393" t="str">
            <v>Producción Sect. Institucionales</v>
          </cell>
          <cell r="O1393" t="str">
            <v>Subvenciones</v>
          </cell>
          <cell r="P1393" t="str">
            <v>Sector Institucional no especificado</v>
          </cell>
          <cell r="Q1393" t="str">
            <v>11</v>
          </cell>
          <cell r="R1393" t="str">
            <v>Servicios Sociales y Personales</v>
          </cell>
        </row>
        <row r="1394">
          <cell r="A1394" t="str">
            <v>CEI_a01</v>
          </cell>
          <cell r="B1394" t="str">
            <v>S_NAB</v>
          </cell>
          <cell r="C1394">
            <v>9</v>
          </cell>
          <cell r="D1394">
            <v>12</v>
          </cell>
          <cell r="E1394">
            <v>413</v>
          </cell>
          <cell r="F1394" t="str">
            <v>Empleos</v>
          </cell>
          <cell r="G1394">
            <v>6111</v>
          </cell>
          <cell r="H1394">
            <v>31</v>
          </cell>
          <cell r="I1394" t="str">
            <v>EQC</v>
          </cell>
          <cell r="J1394">
            <v>-61</v>
          </cell>
          <cell r="K1394">
            <v>32</v>
          </cell>
          <cell r="L1394" t="str">
            <v>2000</v>
          </cell>
          <cell r="M1394" t="str">
            <v>Actividad no especificada</v>
          </cell>
          <cell r="N1394" t="str">
            <v>Producción Sect. Institucionales</v>
          </cell>
          <cell r="O1394" t="str">
            <v>Subvenciones</v>
          </cell>
          <cell r="P1394" t="str">
            <v>Sector Institucional no especificado</v>
          </cell>
          <cell r="Q1394" t="str">
            <v>13</v>
          </cell>
          <cell r="R1394" t="str">
            <v>Actividad no especificada</v>
          </cell>
        </row>
        <row r="1395">
          <cell r="A1395" t="str">
            <v>CEI_a01</v>
          </cell>
          <cell r="B1395" t="str">
            <v>S_NAB</v>
          </cell>
          <cell r="C1395">
            <v>9</v>
          </cell>
          <cell r="D1395">
            <v>12</v>
          </cell>
          <cell r="E1395">
            <v>902</v>
          </cell>
          <cell r="F1395" t="str">
            <v>Empleos</v>
          </cell>
          <cell r="H1395">
            <v>31</v>
          </cell>
          <cell r="I1395" t="str">
            <v>EQC</v>
          </cell>
          <cell r="J1395">
            <v>557207.14292286395</v>
          </cell>
          <cell r="K1395">
            <v>1</v>
          </cell>
          <cell r="L1395" t="str">
            <v>2000</v>
          </cell>
          <cell r="M1395" t="str">
            <v>Agropecuario Silvícola</v>
          </cell>
          <cell r="N1395" t="str">
            <v>Producción Sect. Institucionales</v>
          </cell>
          <cell r="O1395" t="str">
            <v>Excedente de explotación</v>
          </cell>
          <cell r="P1395" t="str">
            <v>Sector Institucional no especificado</v>
          </cell>
          <cell r="Q1395" t="str">
            <v>1</v>
          </cell>
          <cell r="R1395" t="str">
            <v>Agropecuario Silvícola</v>
          </cell>
        </row>
        <row r="1396">
          <cell r="A1396" t="str">
            <v>CEI_a01</v>
          </cell>
          <cell r="B1396" t="str">
            <v>S_NAB</v>
          </cell>
          <cell r="C1396">
            <v>9</v>
          </cell>
          <cell r="D1396">
            <v>12</v>
          </cell>
          <cell r="E1396">
            <v>902</v>
          </cell>
          <cell r="F1396" t="str">
            <v>Empleos</v>
          </cell>
          <cell r="H1396">
            <v>31</v>
          </cell>
          <cell r="I1396" t="str">
            <v>EQC</v>
          </cell>
          <cell r="J1396">
            <v>315587.31508280803</v>
          </cell>
          <cell r="K1396">
            <v>1</v>
          </cell>
          <cell r="L1396" t="str">
            <v>2001</v>
          </cell>
          <cell r="M1396" t="str">
            <v>Agropecuario Silvícola</v>
          </cell>
          <cell r="N1396" t="str">
            <v>Producción Sect. Institucionales</v>
          </cell>
          <cell r="O1396" t="str">
            <v>Excedente de explotación</v>
          </cell>
          <cell r="P1396" t="str">
            <v>Sector Institucional no especificado</v>
          </cell>
          <cell r="Q1396" t="str">
            <v>1</v>
          </cell>
          <cell r="R1396" t="str">
            <v>Agropecuario Silvícola</v>
          </cell>
        </row>
        <row r="1397">
          <cell r="A1397" t="str">
            <v>CEI_a01</v>
          </cell>
          <cell r="B1397" t="str">
            <v>S_NAB</v>
          </cell>
          <cell r="C1397">
            <v>9</v>
          </cell>
          <cell r="D1397">
            <v>12</v>
          </cell>
          <cell r="E1397">
            <v>902</v>
          </cell>
          <cell r="F1397" t="str">
            <v>Empleos</v>
          </cell>
          <cell r="H1397">
            <v>31</v>
          </cell>
          <cell r="I1397" t="str">
            <v>EQC</v>
          </cell>
          <cell r="J1397">
            <v>229021.65414030501</v>
          </cell>
          <cell r="K1397">
            <v>2</v>
          </cell>
          <cell r="L1397" t="str">
            <v>2000</v>
          </cell>
          <cell r="M1397" t="str">
            <v>Pesca Extractiva</v>
          </cell>
          <cell r="N1397" t="str">
            <v>Producción Sect. Institucionales</v>
          </cell>
          <cell r="O1397" t="str">
            <v>Excedente de explotación</v>
          </cell>
          <cell r="P1397" t="str">
            <v>Sector Institucional no especificado</v>
          </cell>
          <cell r="Q1397" t="str">
            <v>2</v>
          </cell>
          <cell r="R1397" t="str">
            <v>Pesca Extractiva</v>
          </cell>
        </row>
        <row r="1398">
          <cell r="A1398" t="str">
            <v>CEI_a01</v>
          </cell>
          <cell r="B1398" t="str">
            <v>S_NAB</v>
          </cell>
          <cell r="C1398">
            <v>9</v>
          </cell>
          <cell r="D1398">
            <v>12</v>
          </cell>
          <cell r="E1398">
            <v>902</v>
          </cell>
          <cell r="F1398" t="str">
            <v>Empleos</v>
          </cell>
          <cell r="H1398">
            <v>31</v>
          </cell>
          <cell r="I1398" t="str">
            <v>EQC</v>
          </cell>
          <cell r="J1398">
            <v>239094.44331603401</v>
          </cell>
          <cell r="K1398">
            <v>2</v>
          </cell>
          <cell r="L1398" t="str">
            <v>2001</v>
          </cell>
          <cell r="M1398" t="str">
            <v>Pesca Extractiva</v>
          </cell>
          <cell r="N1398" t="str">
            <v>Producción Sect. Institucionales</v>
          </cell>
          <cell r="O1398" t="str">
            <v>Excedente de explotación</v>
          </cell>
          <cell r="P1398" t="str">
            <v>Sector Institucional no especificado</v>
          </cell>
          <cell r="Q1398" t="str">
            <v>2</v>
          </cell>
          <cell r="R1398" t="str">
            <v>Pesca Extractiva</v>
          </cell>
        </row>
        <row r="1399">
          <cell r="A1399" t="str">
            <v>CEI_a01</v>
          </cell>
          <cell r="B1399" t="str">
            <v>S_NAB</v>
          </cell>
          <cell r="C1399">
            <v>9</v>
          </cell>
          <cell r="D1399">
            <v>12</v>
          </cell>
          <cell r="E1399">
            <v>902</v>
          </cell>
          <cell r="F1399" t="str">
            <v>Empleos</v>
          </cell>
          <cell r="H1399">
            <v>31</v>
          </cell>
          <cell r="I1399" t="str">
            <v>EQC</v>
          </cell>
          <cell r="J1399">
            <v>60118.395684124502</v>
          </cell>
          <cell r="K1399">
            <v>3</v>
          </cell>
          <cell r="L1399" t="str">
            <v>2000</v>
          </cell>
          <cell r="M1399" t="str">
            <v>Extracción de Petróleo</v>
          </cell>
          <cell r="N1399" t="str">
            <v>Producción Sect. Institucionales</v>
          </cell>
          <cell r="O1399" t="str">
            <v>Excedente de explotación</v>
          </cell>
          <cell r="P1399" t="str">
            <v>Sector Institucional no especificado</v>
          </cell>
          <cell r="Q1399" t="str">
            <v>3</v>
          </cell>
          <cell r="R1399" t="str">
            <v>Minería</v>
          </cell>
        </row>
        <row r="1400">
          <cell r="A1400" t="str">
            <v>CEI_a01</v>
          </cell>
          <cell r="B1400" t="str">
            <v>S_NAB</v>
          </cell>
          <cell r="C1400">
            <v>9</v>
          </cell>
          <cell r="D1400">
            <v>12</v>
          </cell>
          <cell r="E1400">
            <v>902</v>
          </cell>
          <cell r="F1400" t="str">
            <v>Empleos</v>
          </cell>
          <cell r="H1400">
            <v>31</v>
          </cell>
          <cell r="I1400" t="str">
            <v>EQC</v>
          </cell>
          <cell r="J1400">
            <v>58594.1995455137</v>
          </cell>
          <cell r="K1400">
            <v>3</v>
          </cell>
          <cell r="L1400" t="str">
            <v>2001</v>
          </cell>
          <cell r="M1400" t="str">
            <v>Extracción de Petróleo</v>
          </cell>
          <cell r="N1400" t="str">
            <v>Producción Sect. Institucionales</v>
          </cell>
          <cell r="O1400" t="str">
            <v>Excedente de explotación</v>
          </cell>
          <cell r="P1400" t="str">
            <v>Sector Institucional no especificado</v>
          </cell>
          <cell r="Q1400" t="str">
            <v>3</v>
          </cell>
          <cell r="R1400" t="str">
            <v>Minería</v>
          </cell>
        </row>
        <row r="1401">
          <cell r="A1401" t="str">
            <v>CEI_a01</v>
          </cell>
          <cell r="B1401" t="str">
            <v>S_NAB</v>
          </cell>
          <cell r="C1401">
            <v>9</v>
          </cell>
          <cell r="D1401">
            <v>12</v>
          </cell>
          <cell r="E1401">
            <v>902</v>
          </cell>
          <cell r="F1401" t="str">
            <v>Empleos</v>
          </cell>
          <cell r="H1401">
            <v>31</v>
          </cell>
          <cell r="I1401" t="str">
            <v>EQC</v>
          </cell>
          <cell r="J1401">
            <v>1242957.0600097601</v>
          </cell>
          <cell r="K1401">
            <v>4</v>
          </cell>
          <cell r="L1401" t="str">
            <v>2000</v>
          </cell>
          <cell r="M1401" t="str">
            <v>Minería del Cobre</v>
          </cell>
          <cell r="N1401" t="str">
            <v>Producción Sect. Institucionales</v>
          </cell>
          <cell r="O1401" t="str">
            <v>Excedente de explotación</v>
          </cell>
          <cell r="P1401" t="str">
            <v>Sector Institucional no especificado</v>
          </cell>
          <cell r="Q1401" t="str">
            <v>3</v>
          </cell>
          <cell r="R1401" t="str">
            <v>Minería</v>
          </cell>
        </row>
        <row r="1402">
          <cell r="A1402" t="str">
            <v>CEI_a01</v>
          </cell>
          <cell r="B1402" t="str">
            <v>S_NAB</v>
          </cell>
          <cell r="C1402">
            <v>9</v>
          </cell>
          <cell r="D1402">
            <v>12</v>
          </cell>
          <cell r="E1402">
            <v>902</v>
          </cell>
          <cell r="F1402" t="str">
            <v>Empleos</v>
          </cell>
          <cell r="H1402">
            <v>31</v>
          </cell>
          <cell r="I1402" t="str">
            <v>EQC</v>
          </cell>
          <cell r="J1402">
            <v>1098302.6459313401</v>
          </cell>
          <cell r="K1402">
            <v>4</v>
          </cell>
          <cell r="L1402" t="str">
            <v>2001</v>
          </cell>
          <cell r="M1402" t="str">
            <v>Minería del Cobre</v>
          </cell>
          <cell r="N1402" t="str">
            <v>Producción Sect. Institucionales</v>
          </cell>
          <cell r="O1402" t="str">
            <v>Excedente de explotación</v>
          </cell>
          <cell r="P1402" t="str">
            <v>Sector Institucional no especificado</v>
          </cell>
          <cell r="Q1402" t="str">
            <v>3</v>
          </cell>
          <cell r="R1402" t="str">
            <v>Minería</v>
          </cell>
        </row>
        <row r="1403">
          <cell r="A1403" t="str">
            <v>CEI_a01</v>
          </cell>
          <cell r="B1403" t="str">
            <v>S_NAB</v>
          </cell>
          <cell r="C1403">
            <v>9</v>
          </cell>
          <cell r="D1403">
            <v>12</v>
          </cell>
          <cell r="E1403">
            <v>902</v>
          </cell>
          <cell r="F1403" t="str">
            <v>Empleos</v>
          </cell>
          <cell r="H1403">
            <v>31</v>
          </cell>
          <cell r="I1403" t="str">
            <v>EQC</v>
          </cell>
          <cell r="J1403">
            <v>114395.29203115799</v>
          </cell>
          <cell r="K1403">
            <v>5</v>
          </cell>
          <cell r="L1403" t="str">
            <v>2000</v>
          </cell>
          <cell r="M1403" t="str">
            <v>Resto Minería</v>
          </cell>
          <cell r="N1403" t="str">
            <v>Producción Sect. Institucionales</v>
          </cell>
          <cell r="O1403" t="str">
            <v>Excedente de explotación</v>
          </cell>
          <cell r="P1403" t="str">
            <v>Sector Institucional no especificado</v>
          </cell>
          <cell r="Q1403" t="str">
            <v>3</v>
          </cell>
          <cell r="R1403" t="str">
            <v>Minería</v>
          </cell>
        </row>
        <row r="1404">
          <cell r="A1404" t="str">
            <v>CEI_a01</v>
          </cell>
          <cell r="B1404" t="str">
            <v>S_NAB</v>
          </cell>
          <cell r="C1404">
            <v>9</v>
          </cell>
          <cell r="D1404">
            <v>12</v>
          </cell>
          <cell r="E1404">
            <v>902</v>
          </cell>
          <cell r="F1404" t="str">
            <v>Empleos</v>
          </cell>
          <cell r="H1404">
            <v>31</v>
          </cell>
          <cell r="I1404" t="str">
            <v>EQC</v>
          </cell>
          <cell r="J1404">
            <v>172434.182478587</v>
          </cell>
          <cell r="K1404">
            <v>5</v>
          </cell>
          <cell r="L1404" t="str">
            <v>2001</v>
          </cell>
          <cell r="M1404" t="str">
            <v>Resto Minería</v>
          </cell>
          <cell r="N1404" t="str">
            <v>Producción Sect. Institucionales</v>
          </cell>
          <cell r="O1404" t="str">
            <v>Excedente de explotación</v>
          </cell>
          <cell r="P1404" t="str">
            <v>Sector Institucional no especificado</v>
          </cell>
          <cell r="Q1404" t="str">
            <v>3</v>
          </cell>
          <cell r="R1404" t="str">
            <v>Minería</v>
          </cell>
        </row>
        <row r="1405">
          <cell r="A1405" t="str">
            <v>CEI_a01</v>
          </cell>
          <cell r="B1405" t="str">
            <v>S_NAB</v>
          </cell>
          <cell r="C1405">
            <v>9</v>
          </cell>
          <cell r="D1405">
            <v>12</v>
          </cell>
          <cell r="E1405">
            <v>902</v>
          </cell>
          <cell r="F1405" t="str">
            <v>Empleos</v>
          </cell>
          <cell r="H1405">
            <v>31</v>
          </cell>
          <cell r="I1405" t="str">
            <v>EQC</v>
          </cell>
          <cell r="J1405">
            <v>798708.08652796003</v>
          </cell>
          <cell r="K1405">
            <v>6</v>
          </cell>
          <cell r="L1405" t="str">
            <v>2000</v>
          </cell>
          <cell r="M1405" t="str">
            <v>Industria Alimenticia</v>
          </cell>
          <cell r="N1405" t="str">
            <v>Producción Sect. Institucionales</v>
          </cell>
          <cell r="O1405" t="str">
            <v>Excedente de explotación</v>
          </cell>
          <cell r="P1405" t="str">
            <v>Sector Institucional no especificado</v>
          </cell>
          <cell r="Q1405" t="str">
            <v>4</v>
          </cell>
          <cell r="R1405" t="str">
            <v>Industria Manufacturera</v>
          </cell>
        </row>
        <row r="1406">
          <cell r="A1406" t="str">
            <v>CEI_a01</v>
          </cell>
          <cell r="B1406" t="str">
            <v>S_NAB</v>
          </cell>
          <cell r="C1406">
            <v>9</v>
          </cell>
          <cell r="D1406">
            <v>12</v>
          </cell>
          <cell r="E1406">
            <v>902</v>
          </cell>
          <cell r="F1406" t="str">
            <v>Empleos</v>
          </cell>
          <cell r="H1406">
            <v>31</v>
          </cell>
          <cell r="I1406" t="str">
            <v>EQC</v>
          </cell>
          <cell r="J1406">
            <v>1002123.76076795</v>
          </cell>
          <cell r="K1406">
            <v>6</v>
          </cell>
          <cell r="L1406" t="str">
            <v>2001</v>
          </cell>
          <cell r="M1406" t="str">
            <v>Industria Alimenticia</v>
          </cell>
          <cell r="N1406" t="str">
            <v>Producción Sect. Institucionales</v>
          </cell>
          <cell r="O1406" t="str">
            <v>Excedente de explotación</v>
          </cell>
          <cell r="P1406" t="str">
            <v>Sector Institucional no especificado</v>
          </cell>
          <cell r="Q1406" t="str">
            <v>4</v>
          </cell>
          <cell r="R1406" t="str">
            <v>Industria Manufacturera</v>
          </cell>
        </row>
        <row r="1407">
          <cell r="A1407" t="str">
            <v>CEI_a01</v>
          </cell>
          <cell r="B1407" t="str">
            <v>S_NAB</v>
          </cell>
          <cell r="C1407">
            <v>9</v>
          </cell>
          <cell r="D1407">
            <v>12</v>
          </cell>
          <cell r="E1407">
            <v>902</v>
          </cell>
          <cell r="F1407" t="str">
            <v>Empleos</v>
          </cell>
          <cell r="H1407">
            <v>31</v>
          </cell>
          <cell r="I1407" t="str">
            <v>EQC</v>
          </cell>
          <cell r="J1407">
            <v>275634.26249214902</v>
          </cell>
          <cell r="K1407">
            <v>7</v>
          </cell>
          <cell r="L1407" t="str">
            <v>2000</v>
          </cell>
          <cell r="M1407" t="str">
            <v>Bebidas y Licores</v>
          </cell>
          <cell r="N1407" t="str">
            <v>Producción Sect. Institucionales</v>
          </cell>
          <cell r="O1407" t="str">
            <v>Excedente de explotación</v>
          </cell>
          <cell r="P1407" t="str">
            <v>Sector Institucional no especificado</v>
          </cell>
          <cell r="Q1407" t="str">
            <v>4</v>
          </cell>
          <cell r="R1407" t="str">
            <v>Industria Manufacturera</v>
          </cell>
        </row>
        <row r="1408">
          <cell r="A1408" t="str">
            <v>CEI_a01</v>
          </cell>
          <cell r="B1408" t="str">
            <v>S_NAB</v>
          </cell>
          <cell r="C1408">
            <v>9</v>
          </cell>
          <cell r="D1408">
            <v>12</v>
          </cell>
          <cell r="E1408">
            <v>902</v>
          </cell>
          <cell r="F1408" t="str">
            <v>Empleos</v>
          </cell>
          <cell r="H1408">
            <v>31</v>
          </cell>
          <cell r="I1408" t="str">
            <v>EQC</v>
          </cell>
          <cell r="J1408">
            <v>398372.48821359698</v>
          </cell>
          <cell r="K1408">
            <v>7</v>
          </cell>
          <cell r="L1408" t="str">
            <v>2001</v>
          </cell>
          <cell r="M1408" t="str">
            <v>Bebidas y Licores</v>
          </cell>
          <cell r="N1408" t="str">
            <v>Producción Sect. Institucionales</v>
          </cell>
          <cell r="O1408" t="str">
            <v>Excedente de explotación</v>
          </cell>
          <cell r="P1408" t="str">
            <v>Sector Institucional no especificado</v>
          </cell>
          <cell r="Q1408" t="str">
            <v>4</v>
          </cell>
          <cell r="R1408" t="str">
            <v>Industria Manufacturera</v>
          </cell>
        </row>
        <row r="1409">
          <cell r="A1409" t="str">
            <v>CEI_a01</v>
          </cell>
          <cell r="B1409" t="str">
            <v>S_NAB</v>
          </cell>
          <cell r="C1409">
            <v>9</v>
          </cell>
          <cell r="D1409">
            <v>12</v>
          </cell>
          <cell r="E1409">
            <v>902</v>
          </cell>
          <cell r="F1409" t="str">
            <v>Empleos</v>
          </cell>
          <cell r="H1409">
            <v>31</v>
          </cell>
          <cell r="I1409" t="str">
            <v>EQC</v>
          </cell>
          <cell r="J1409">
            <v>5511.0367515399703</v>
          </cell>
          <cell r="K1409">
            <v>8</v>
          </cell>
          <cell r="L1409" t="str">
            <v>2000</v>
          </cell>
          <cell r="M1409" t="str">
            <v>Industria del Tabaco</v>
          </cell>
          <cell r="N1409" t="str">
            <v>Producción Sect. Institucionales</v>
          </cell>
          <cell r="O1409" t="str">
            <v>Excedente de explotación</v>
          </cell>
          <cell r="P1409" t="str">
            <v>Sector Institucional no especificado</v>
          </cell>
          <cell r="Q1409" t="str">
            <v>4</v>
          </cell>
          <cell r="R1409" t="str">
            <v>Industria Manufacturera</v>
          </cell>
        </row>
        <row r="1410">
          <cell r="A1410" t="str">
            <v>CEI_a01</v>
          </cell>
          <cell r="B1410" t="str">
            <v>S_NAB</v>
          </cell>
          <cell r="C1410">
            <v>9</v>
          </cell>
          <cell r="D1410">
            <v>12</v>
          </cell>
          <cell r="E1410">
            <v>902</v>
          </cell>
          <cell r="F1410" t="str">
            <v>Empleos</v>
          </cell>
          <cell r="H1410">
            <v>31</v>
          </cell>
          <cell r="I1410" t="str">
            <v>EQC</v>
          </cell>
          <cell r="J1410">
            <v>17065.044045866802</v>
          </cell>
          <cell r="K1410">
            <v>8</v>
          </cell>
          <cell r="L1410" t="str">
            <v>2001</v>
          </cell>
          <cell r="M1410" t="str">
            <v>Industria del Tabaco</v>
          </cell>
          <cell r="N1410" t="str">
            <v>Producción Sect. Institucionales</v>
          </cell>
          <cell r="O1410" t="str">
            <v>Excedente de explotación</v>
          </cell>
          <cell r="P1410" t="str">
            <v>Sector Institucional no especificado</v>
          </cell>
          <cell r="Q1410" t="str">
            <v>4</v>
          </cell>
          <cell r="R1410" t="str">
            <v>Industria Manufacturera</v>
          </cell>
        </row>
        <row r="1411">
          <cell r="A1411" t="str">
            <v>CEI_a01</v>
          </cell>
          <cell r="B1411" t="str">
            <v>S_NAB</v>
          </cell>
          <cell r="C1411">
            <v>9</v>
          </cell>
          <cell r="D1411">
            <v>12</v>
          </cell>
          <cell r="E1411">
            <v>902</v>
          </cell>
          <cell r="F1411" t="str">
            <v>Empleos</v>
          </cell>
          <cell r="H1411">
            <v>31</v>
          </cell>
          <cell r="I1411" t="str">
            <v>EQC</v>
          </cell>
          <cell r="J1411">
            <v>105081.876269855</v>
          </cell>
          <cell r="K1411">
            <v>9</v>
          </cell>
          <cell r="L1411" t="str">
            <v>2000</v>
          </cell>
          <cell r="M1411" t="str">
            <v>Textil, Cuero y Calzado</v>
          </cell>
          <cell r="N1411" t="str">
            <v>Producción Sect. Institucionales</v>
          </cell>
          <cell r="O1411" t="str">
            <v>Excedente de explotación</v>
          </cell>
          <cell r="P1411" t="str">
            <v>Sector Institucional no especificado</v>
          </cell>
          <cell r="Q1411" t="str">
            <v>4</v>
          </cell>
          <cell r="R1411" t="str">
            <v>Industria Manufacturera</v>
          </cell>
        </row>
        <row r="1412">
          <cell r="A1412" t="str">
            <v>CEI_a01</v>
          </cell>
          <cell r="B1412" t="str">
            <v>S_NAB</v>
          </cell>
          <cell r="C1412">
            <v>9</v>
          </cell>
          <cell r="D1412">
            <v>12</v>
          </cell>
          <cell r="E1412">
            <v>902</v>
          </cell>
          <cell r="F1412" t="str">
            <v>Empleos</v>
          </cell>
          <cell r="H1412">
            <v>31</v>
          </cell>
          <cell r="I1412" t="str">
            <v>EQC</v>
          </cell>
          <cell r="J1412">
            <v>11704.861505238399</v>
          </cell>
          <cell r="K1412">
            <v>9</v>
          </cell>
          <cell r="L1412" t="str">
            <v>2001</v>
          </cell>
          <cell r="M1412" t="str">
            <v>Textil, Cuero y Calzado</v>
          </cell>
          <cell r="N1412" t="str">
            <v>Producción Sect. Institucionales</v>
          </cell>
          <cell r="O1412" t="str">
            <v>Excedente de explotación</v>
          </cell>
          <cell r="P1412" t="str">
            <v>Sector Institucional no especificado</v>
          </cell>
          <cell r="Q1412" t="str">
            <v>4</v>
          </cell>
          <cell r="R1412" t="str">
            <v>Industria Manufacturera</v>
          </cell>
        </row>
        <row r="1413">
          <cell r="A1413" t="str">
            <v>CEI_a01</v>
          </cell>
          <cell r="B1413" t="str">
            <v>S_NAB</v>
          </cell>
          <cell r="C1413">
            <v>9</v>
          </cell>
          <cell r="D1413">
            <v>12</v>
          </cell>
          <cell r="E1413">
            <v>902</v>
          </cell>
          <cell r="F1413" t="str">
            <v>Empleos</v>
          </cell>
          <cell r="H1413">
            <v>31</v>
          </cell>
          <cell r="I1413" t="str">
            <v>EQC</v>
          </cell>
          <cell r="J1413">
            <v>900214.61909654306</v>
          </cell>
          <cell r="K1413">
            <v>10</v>
          </cell>
          <cell r="L1413" t="str">
            <v>2000</v>
          </cell>
          <cell r="M1413" t="str">
            <v>Madera, Papel, Imprentas y Muebles</v>
          </cell>
          <cell r="N1413" t="str">
            <v>Producción Sect. Institucionales</v>
          </cell>
          <cell r="O1413" t="str">
            <v>Excedente de explotación</v>
          </cell>
          <cell r="P1413" t="str">
            <v>Sector Institucional no especificado</v>
          </cell>
          <cell r="Q1413" t="str">
            <v>4</v>
          </cell>
          <cell r="R1413" t="str">
            <v>Industria Manufacturera</v>
          </cell>
        </row>
        <row r="1414">
          <cell r="A1414" t="str">
            <v>CEI_a01</v>
          </cell>
          <cell r="B1414" t="str">
            <v>S_NAB</v>
          </cell>
          <cell r="C1414">
            <v>9</v>
          </cell>
          <cell r="D1414">
            <v>12</v>
          </cell>
          <cell r="E1414">
            <v>902</v>
          </cell>
          <cell r="F1414" t="str">
            <v>Empleos</v>
          </cell>
          <cell r="H1414">
            <v>31</v>
          </cell>
          <cell r="I1414" t="str">
            <v>EQC</v>
          </cell>
          <cell r="J1414">
            <v>1066662.1445991299</v>
          </cell>
          <cell r="K1414">
            <v>10</v>
          </cell>
          <cell r="L1414" t="str">
            <v>2001</v>
          </cell>
          <cell r="M1414" t="str">
            <v>Madera, Papel, Imprentas y Muebles</v>
          </cell>
          <cell r="N1414" t="str">
            <v>Producción Sect. Institucionales</v>
          </cell>
          <cell r="O1414" t="str">
            <v>Excedente de explotación</v>
          </cell>
          <cell r="P1414" t="str">
            <v>Sector Institucional no especificado</v>
          </cell>
          <cell r="Q1414" t="str">
            <v>4</v>
          </cell>
          <cell r="R1414" t="str">
            <v>Industria Manufacturera</v>
          </cell>
        </row>
        <row r="1415">
          <cell r="A1415" t="str">
            <v>CEI_a01</v>
          </cell>
          <cell r="B1415" t="str">
            <v>S_NAB</v>
          </cell>
          <cell r="C1415">
            <v>9</v>
          </cell>
          <cell r="D1415">
            <v>12</v>
          </cell>
          <cell r="E1415">
            <v>902</v>
          </cell>
          <cell r="F1415" t="str">
            <v>Empleos</v>
          </cell>
          <cell r="H1415">
            <v>31</v>
          </cell>
          <cell r="I1415" t="str">
            <v>EQC</v>
          </cell>
          <cell r="J1415">
            <v>198382.001576404</v>
          </cell>
          <cell r="K1415">
            <v>11</v>
          </cell>
          <cell r="L1415" t="str">
            <v>2000</v>
          </cell>
          <cell r="M1415" t="str">
            <v>Elaboración de combustible</v>
          </cell>
          <cell r="N1415" t="str">
            <v>Producción Sect. Institucionales</v>
          </cell>
          <cell r="O1415" t="str">
            <v>Excedente de explotación</v>
          </cell>
          <cell r="P1415" t="str">
            <v>Sector Institucional no especificado</v>
          </cell>
          <cell r="Q1415" t="str">
            <v>4</v>
          </cell>
          <cell r="R1415" t="str">
            <v>Industria Manufacturera</v>
          </cell>
        </row>
        <row r="1416">
          <cell r="A1416" t="str">
            <v>CEI_a01</v>
          </cell>
          <cell r="B1416" t="str">
            <v>S_NAB</v>
          </cell>
          <cell r="C1416">
            <v>9</v>
          </cell>
          <cell r="D1416">
            <v>12</v>
          </cell>
          <cell r="E1416">
            <v>902</v>
          </cell>
          <cell r="F1416" t="str">
            <v>Empleos</v>
          </cell>
          <cell r="H1416">
            <v>31</v>
          </cell>
          <cell r="I1416" t="str">
            <v>EQC</v>
          </cell>
          <cell r="J1416">
            <v>255433.86252859901</v>
          </cell>
          <cell r="K1416">
            <v>11</v>
          </cell>
          <cell r="L1416" t="str">
            <v>2001</v>
          </cell>
          <cell r="M1416" t="str">
            <v>Elaboración de combustible</v>
          </cell>
          <cell r="N1416" t="str">
            <v>Producción Sect. Institucionales</v>
          </cell>
          <cell r="O1416" t="str">
            <v>Excedente de explotación</v>
          </cell>
          <cell r="P1416" t="str">
            <v>Sector Institucional no especificado</v>
          </cell>
          <cell r="Q1416" t="str">
            <v>4</v>
          </cell>
          <cell r="R1416" t="str">
            <v>Industria Manufacturera</v>
          </cell>
        </row>
        <row r="1417">
          <cell r="A1417" t="str">
            <v>CEI_a01</v>
          </cell>
          <cell r="B1417" t="str">
            <v>S_NAB</v>
          </cell>
          <cell r="C1417">
            <v>9</v>
          </cell>
          <cell r="D1417">
            <v>12</v>
          </cell>
          <cell r="E1417">
            <v>902</v>
          </cell>
          <cell r="F1417" t="str">
            <v>Empleos</v>
          </cell>
          <cell r="H1417">
            <v>31</v>
          </cell>
          <cell r="I1417" t="str">
            <v>EQC</v>
          </cell>
          <cell r="J1417">
            <v>598743.57676080195</v>
          </cell>
          <cell r="K1417">
            <v>12</v>
          </cell>
          <cell r="L1417" t="str">
            <v>2000</v>
          </cell>
          <cell r="M1417" t="str">
            <v>Químicos, Caucho y Plástico</v>
          </cell>
          <cell r="N1417" t="str">
            <v>Producción Sect. Institucionales</v>
          </cell>
          <cell r="O1417" t="str">
            <v>Excedente de explotación</v>
          </cell>
          <cell r="P1417" t="str">
            <v>Sector Institucional no especificado</v>
          </cell>
          <cell r="Q1417" t="str">
            <v>4</v>
          </cell>
          <cell r="R1417" t="str">
            <v>Industria Manufacturera</v>
          </cell>
        </row>
        <row r="1418">
          <cell r="A1418" t="str">
            <v>CEI_a01</v>
          </cell>
          <cell r="B1418" t="str">
            <v>S_NAB</v>
          </cell>
          <cell r="C1418">
            <v>9</v>
          </cell>
          <cell r="D1418">
            <v>12</v>
          </cell>
          <cell r="E1418">
            <v>902</v>
          </cell>
          <cell r="F1418" t="str">
            <v>Empleos</v>
          </cell>
          <cell r="H1418">
            <v>31</v>
          </cell>
          <cell r="I1418" t="str">
            <v>EQC</v>
          </cell>
          <cell r="J1418">
            <v>667114.30670736299</v>
          </cell>
          <cell r="K1418">
            <v>12</v>
          </cell>
          <cell r="L1418" t="str">
            <v>2001</v>
          </cell>
          <cell r="M1418" t="str">
            <v>Químicos, Caucho y Plástico</v>
          </cell>
          <cell r="N1418" t="str">
            <v>Producción Sect. Institucionales</v>
          </cell>
          <cell r="O1418" t="str">
            <v>Excedente de explotación</v>
          </cell>
          <cell r="P1418" t="str">
            <v>Sector Institucional no especificado</v>
          </cell>
          <cell r="Q1418" t="str">
            <v>4</v>
          </cell>
          <cell r="R1418" t="str">
            <v>Industria Manufacturera</v>
          </cell>
        </row>
        <row r="1419">
          <cell r="A1419" t="str">
            <v>CEI_a01</v>
          </cell>
          <cell r="B1419" t="str">
            <v>S_NAB</v>
          </cell>
          <cell r="C1419">
            <v>9</v>
          </cell>
          <cell r="D1419">
            <v>12</v>
          </cell>
          <cell r="E1419">
            <v>902</v>
          </cell>
          <cell r="F1419" t="str">
            <v>Empleos</v>
          </cell>
          <cell r="H1419">
            <v>31</v>
          </cell>
          <cell r="I1419" t="str">
            <v>EQC</v>
          </cell>
          <cell r="J1419">
            <v>151896.71516426699</v>
          </cell>
          <cell r="K1419">
            <v>13</v>
          </cell>
          <cell r="L1419" t="str">
            <v>2000</v>
          </cell>
          <cell r="M1419" t="str">
            <v>Vidrio y Otros Minerales</v>
          </cell>
          <cell r="N1419" t="str">
            <v>Producción Sect. Institucionales</v>
          </cell>
          <cell r="O1419" t="str">
            <v>Excedente de explotación</v>
          </cell>
          <cell r="P1419" t="str">
            <v>Sector Institucional no especificado</v>
          </cell>
          <cell r="Q1419" t="str">
            <v>4</v>
          </cell>
          <cell r="R1419" t="str">
            <v>Industria Manufacturera</v>
          </cell>
        </row>
        <row r="1420">
          <cell r="A1420" t="str">
            <v>CEI_a01</v>
          </cell>
          <cell r="B1420" t="str">
            <v>S_NAB</v>
          </cell>
          <cell r="C1420">
            <v>9</v>
          </cell>
          <cell r="D1420">
            <v>12</v>
          </cell>
          <cell r="E1420">
            <v>902</v>
          </cell>
          <cell r="F1420" t="str">
            <v>Empleos</v>
          </cell>
          <cell r="H1420">
            <v>31</v>
          </cell>
          <cell r="I1420" t="str">
            <v>EQC</v>
          </cell>
          <cell r="J1420">
            <v>171516.28407444601</v>
          </cell>
          <cell r="K1420">
            <v>13</v>
          </cell>
          <cell r="L1420" t="str">
            <v>2001</v>
          </cell>
          <cell r="M1420" t="str">
            <v>Vidrio y Otros Minerales</v>
          </cell>
          <cell r="N1420" t="str">
            <v>Producción Sect. Institucionales</v>
          </cell>
          <cell r="O1420" t="str">
            <v>Excedente de explotación</v>
          </cell>
          <cell r="P1420" t="str">
            <v>Sector Institucional no especificado</v>
          </cell>
          <cell r="Q1420" t="str">
            <v>4</v>
          </cell>
          <cell r="R1420" t="str">
            <v>Industria Manufacturera</v>
          </cell>
        </row>
        <row r="1421">
          <cell r="A1421" t="str">
            <v>CEI_a01</v>
          </cell>
          <cell r="B1421" t="str">
            <v>S_NAB</v>
          </cell>
          <cell r="C1421">
            <v>9</v>
          </cell>
          <cell r="D1421">
            <v>12</v>
          </cell>
          <cell r="E1421">
            <v>902</v>
          </cell>
          <cell r="F1421" t="str">
            <v>Empleos</v>
          </cell>
          <cell r="H1421">
            <v>31</v>
          </cell>
          <cell r="I1421" t="str">
            <v>EQC</v>
          </cell>
          <cell r="J1421">
            <v>460262.21026943502</v>
          </cell>
          <cell r="K1421">
            <v>14</v>
          </cell>
          <cell r="L1421" t="str">
            <v>2000</v>
          </cell>
          <cell r="M1421" t="str">
            <v>Otras Manufactureras</v>
          </cell>
          <cell r="N1421" t="str">
            <v>Producción Sect. Institucionales</v>
          </cell>
          <cell r="O1421" t="str">
            <v>Excedente de explotación</v>
          </cell>
          <cell r="P1421" t="str">
            <v>Sector Institucional no especificado</v>
          </cell>
          <cell r="Q1421" t="str">
            <v>4</v>
          </cell>
          <cell r="R1421" t="str">
            <v>Industria Manufacturera</v>
          </cell>
        </row>
        <row r="1422">
          <cell r="A1422" t="str">
            <v>CEI_a01</v>
          </cell>
          <cell r="B1422" t="str">
            <v>S_NAB</v>
          </cell>
          <cell r="C1422">
            <v>9</v>
          </cell>
          <cell r="D1422">
            <v>12</v>
          </cell>
          <cell r="E1422">
            <v>902</v>
          </cell>
          <cell r="F1422" t="str">
            <v>Empleos</v>
          </cell>
          <cell r="H1422">
            <v>31</v>
          </cell>
          <cell r="I1422" t="str">
            <v>EQC</v>
          </cell>
          <cell r="J1422">
            <v>419570.273832659</v>
          </cell>
          <cell r="K1422">
            <v>14</v>
          </cell>
          <cell r="L1422" t="str">
            <v>2001</v>
          </cell>
          <cell r="M1422" t="str">
            <v>Otras Manufactureras</v>
          </cell>
          <cell r="N1422" t="str">
            <v>Producción Sect. Institucionales</v>
          </cell>
          <cell r="O1422" t="str">
            <v>Excedente de explotación</v>
          </cell>
          <cell r="P1422" t="str">
            <v>Sector Institucional no especificado</v>
          </cell>
          <cell r="Q1422" t="str">
            <v>4</v>
          </cell>
          <cell r="R1422" t="str">
            <v>Industria Manufacturera</v>
          </cell>
        </row>
        <row r="1423">
          <cell r="A1423" t="str">
            <v>CEI_a01</v>
          </cell>
          <cell r="B1423" t="str">
            <v>S_NAB</v>
          </cell>
          <cell r="C1423">
            <v>9</v>
          </cell>
          <cell r="D1423">
            <v>12</v>
          </cell>
          <cell r="E1423">
            <v>902</v>
          </cell>
          <cell r="F1423" t="str">
            <v>Empleos</v>
          </cell>
          <cell r="H1423">
            <v>31</v>
          </cell>
          <cell r="I1423" t="str">
            <v>EQC</v>
          </cell>
          <cell r="J1423">
            <v>629510.94664010999</v>
          </cell>
          <cell r="K1423">
            <v>15</v>
          </cell>
          <cell r="L1423" t="str">
            <v>2000</v>
          </cell>
          <cell r="M1423" t="str">
            <v>Electricidad, Gas y Agua</v>
          </cell>
          <cell r="N1423" t="str">
            <v>Producción Sect. Institucionales</v>
          </cell>
          <cell r="O1423" t="str">
            <v>Excedente de explotación</v>
          </cell>
          <cell r="P1423" t="str">
            <v>Sector Institucional no especificado</v>
          </cell>
          <cell r="Q1423" t="str">
            <v>5</v>
          </cell>
          <cell r="R1423" t="str">
            <v>Electricidad, Gas y Agua</v>
          </cell>
        </row>
        <row r="1424">
          <cell r="A1424" t="str">
            <v>CEI_a01</v>
          </cell>
          <cell r="B1424" t="str">
            <v>S_NAB</v>
          </cell>
          <cell r="C1424">
            <v>9</v>
          </cell>
          <cell r="D1424">
            <v>12</v>
          </cell>
          <cell r="E1424">
            <v>902</v>
          </cell>
          <cell r="F1424" t="str">
            <v>Empleos</v>
          </cell>
          <cell r="H1424">
            <v>31</v>
          </cell>
          <cell r="I1424" t="str">
            <v>EQC</v>
          </cell>
          <cell r="J1424">
            <v>803964.19936783705</v>
          </cell>
          <cell r="K1424">
            <v>15</v>
          </cell>
          <cell r="L1424" t="str">
            <v>2001</v>
          </cell>
          <cell r="M1424" t="str">
            <v>Electricidad, Gas y Agua</v>
          </cell>
          <cell r="N1424" t="str">
            <v>Producción Sect. Institucionales</v>
          </cell>
          <cell r="O1424" t="str">
            <v>Excedente de explotación</v>
          </cell>
          <cell r="P1424" t="str">
            <v>Sector Institucional no especificado</v>
          </cell>
          <cell r="Q1424" t="str">
            <v>5</v>
          </cell>
          <cell r="R1424" t="str">
            <v>Electricidad, Gas y Agua</v>
          </cell>
        </row>
        <row r="1425">
          <cell r="A1425" t="str">
            <v>CEI_a01</v>
          </cell>
          <cell r="B1425" t="str">
            <v>S_NAB</v>
          </cell>
          <cell r="C1425">
            <v>9</v>
          </cell>
          <cell r="D1425">
            <v>12</v>
          </cell>
          <cell r="E1425">
            <v>902</v>
          </cell>
          <cell r="F1425" t="str">
            <v>Empleos</v>
          </cell>
          <cell r="H1425">
            <v>31</v>
          </cell>
          <cell r="I1425" t="str">
            <v>EQC</v>
          </cell>
          <cell r="J1425">
            <v>951638.33924171899</v>
          </cell>
          <cell r="K1425">
            <v>16</v>
          </cell>
          <cell r="L1425" t="str">
            <v>2000</v>
          </cell>
          <cell r="M1425" t="str">
            <v>Construcción</v>
          </cell>
          <cell r="N1425" t="str">
            <v>Producción Sect. Institucionales</v>
          </cell>
          <cell r="O1425" t="str">
            <v>Excedente de explotación</v>
          </cell>
          <cell r="P1425" t="str">
            <v>Sector Institucional no especificado</v>
          </cell>
          <cell r="Q1425" t="str">
            <v>6</v>
          </cell>
          <cell r="R1425" t="str">
            <v>Construcción</v>
          </cell>
        </row>
        <row r="1426">
          <cell r="A1426" t="str">
            <v>CEI_a01</v>
          </cell>
          <cell r="B1426" t="str">
            <v>S_NAB</v>
          </cell>
          <cell r="C1426">
            <v>9</v>
          </cell>
          <cell r="D1426">
            <v>12</v>
          </cell>
          <cell r="E1426">
            <v>902</v>
          </cell>
          <cell r="F1426" t="str">
            <v>Empleos</v>
          </cell>
          <cell r="H1426">
            <v>31</v>
          </cell>
          <cell r="I1426" t="str">
            <v>EQC</v>
          </cell>
          <cell r="J1426">
            <v>861223.60249836999</v>
          </cell>
          <cell r="K1426">
            <v>16</v>
          </cell>
          <cell r="L1426" t="str">
            <v>2001</v>
          </cell>
          <cell r="M1426" t="str">
            <v>Construcción</v>
          </cell>
          <cell r="N1426" t="str">
            <v>Producción Sect. Institucionales</v>
          </cell>
          <cell r="O1426" t="str">
            <v>Excedente de explotación</v>
          </cell>
          <cell r="P1426" t="str">
            <v>Sector Institucional no especificado</v>
          </cell>
          <cell r="Q1426" t="str">
            <v>6</v>
          </cell>
          <cell r="R1426" t="str">
            <v>Construcción</v>
          </cell>
        </row>
        <row r="1427">
          <cell r="A1427" t="str">
            <v>CEI_a01</v>
          </cell>
          <cell r="B1427" t="str">
            <v>S_NAB</v>
          </cell>
          <cell r="C1427">
            <v>9</v>
          </cell>
          <cell r="D1427">
            <v>12</v>
          </cell>
          <cell r="E1427">
            <v>902</v>
          </cell>
          <cell r="F1427" t="str">
            <v>Empleos</v>
          </cell>
          <cell r="H1427">
            <v>31</v>
          </cell>
          <cell r="I1427" t="str">
            <v>EQC</v>
          </cell>
          <cell r="J1427">
            <v>1470291.5942800399</v>
          </cell>
          <cell r="K1427">
            <v>17</v>
          </cell>
          <cell r="L1427" t="str">
            <v>2000</v>
          </cell>
          <cell r="M1427" t="str">
            <v>Comercio</v>
          </cell>
          <cell r="N1427" t="str">
            <v>Producción Sect. Institucionales</v>
          </cell>
          <cell r="O1427" t="str">
            <v>Excedente de explotación</v>
          </cell>
          <cell r="P1427" t="str">
            <v>Sector Institucional no especificado</v>
          </cell>
          <cell r="Q1427" t="str">
            <v>7</v>
          </cell>
          <cell r="R1427" t="str">
            <v>Comercio, Hoteles y Restaurantes</v>
          </cell>
        </row>
        <row r="1428">
          <cell r="A1428" t="str">
            <v>CEI_a01</v>
          </cell>
          <cell r="B1428" t="str">
            <v>S_NAB</v>
          </cell>
          <cell r="C1428">
            <v>9</v>
          </cell>
          <cell r="D1428">
            <v>12</v>
          </cell>
          <cell r="E1428">
            <v>902</v>
          </cell>
          <cell r="F1428" t="str">
            <v>Empleos</v>
          </cell>
          <cell r="H1428">
            <v>31</v>
          </cell>
          <cell r="I1428" t="str">
            <v>EQC</v>
          </cell>
          <cell r="J1428">
            <v>1604140.8079938199</v>
          </cell>
          <cell r="K1428">
            <v>17</v>
          </cell>
          <cell r="L1428" t="str">
            <v>2001</v>
          </cell>
          <cell r="M1428" t="str">
            <v>Comercio</v>
          </cell>
          <cell r="N1428" t="str">
            <v>Producción Sect. Institucionales</v>
          </cell>
          <cell r="O1428" t="str">
            <v>Excedente de explotación</v>
          </cell>
          <cell r="P1428" t="str">
            <v>Sector Institucional no especificado</v>
          </cell>
          <cell r="Q1428" t="str">
            <v>7</v>
          </cell>
          <cell r="R1428" t="str">
            <v>Comercio, Hoteles y Restaurantes</v>
          </cell>
        </row>
        <row r="1429">
          <cell r="A1429" t="str">
            <v>CEI_a01</v>
          </cell>
          <cell r="B1429" t="str">
            <v>S_NAB</v>
          </cell>
          <cell r="C1429">
            <v>9</v>
          </cell>
          <cell r="D1429">
            <v>12</v>
          </cell>
          <cell r="E1429">
            <v>902</v>
          </cell>
          <cell r="F1429" t="str">
            <v>Empleos</v>
          </cell>
          <cell r="H1429">
            <v>31</v>
          </cell>
          <cell r="I1429" t="str">
            <v>EQC</v>
          </cell>
          <cell r="J1429">
            <v>307140.63125751901</v>
          </cell>
          <cell r="K1429">
            <v>18</v>
          </cell>
          <cell r="L1429" t="str">
            <v>2000</v>
          </cell>
          <cell r="M1429" t="str">
            <v>Hoteles y Restaurantes</v>
          </cell>
          <cell r="N1429" t="str">
            <v>Producción Sect. Institucionales</v>
          </cell>
          <cell r="O1429" t="str">
            <v>Excedente de explotación</v>
          </cell>
          <cell r="P1429" t="str">
            <v>Sector Institucional no especificado</v>
          </cell>
          <cell r="Q1429" t="str">
            <v>7</v>
          </cell>
          <cell r="R1429" t="str">
            <v>Comercio, Hoteles y Restaurantes</v>
          </cell>
        </row>
        <row r="1430">
          <cell r="A1430" t="str">
            <v>CEI_a01</v>
          </cell>
          <cell r="B1430" t="str">
            <v>S_NAB</v>
          </cell>
          <cell r="C1430">
            <v>9</v>
          </cell>
          <cell r="D1430">
            <v>12</v>
          </cell>
          <cell r="E1430">
            <v>902</v>
          </cell>
          <cell r="F1430" t="str">
            <v>Empleos</v>
          </cell>
          <cell r="H1430">
            <v>31</v>
          </cell>
          <cell r="I1430" t="str">
            <v>EQC</v>
          </cell>
          <cell r="J1430">
            <v>317695.02103210799</v>
          </cell>
          <cell r="K1430">
            <v>18</v>
          </cell>
          <cell r="L1430" t="str">
            <v>2001</v>
          </cell>
          <cell r="M1430" t="str">
            <v>Hoteles y Restaurantes</v>
          </cell>
          <cell r="N1430" t="str">
            <v>Producción Sect. Institucionales</v>
          </cell>
          <cell r="O1430" t="str">
            <v>Excedente de explotación</v>
          </cell>
          <cell r="P1430" t="str">
            <v>Sector Institucional no especificado</v>
          </cell>
          <cell r="Q1430" t="str">
            <v>7</v>
          </cell>
          <cell r="R1430" t="str">
            <v>Comercio, Hoteles y Restaurantes</v>
          </cell>
        </row>
        <row r="1431">
          <cell r="A1431" t="str">
            <v>CEI_a01</v>
          </cell>
          <cell r="B1431" t="str">
            <v>S_NAB</v>
          </cell>
          <cell r="C1431">
            <v>9</v>
          </cell>
          <cell r="D1431">
            <v>12</v>
          </cell>
          <cell r="E1431">
            <v>902</v>
          </cell>
          <cell r="F1431" t="str">
            <v>Empleos</v>
          </cell>
          <cell r="H1431">
            <v>31</v>
          </cell>
          <cell r="I1431" t="str">
            <v>EQC</v>
          </cell>
          <cell r="J1431">
            <v>325226.44857288199</v>
          </cell>
          <cell r="K1431">
            <v>19</v>
          </cell>
          <cell r="L1431" t="str">
            <v>2000</v>
          </cell>
          <cell r="M1431" t="str">
            <v>Transportes</v>
          </cell>
          <cell r="N1431" t="str">
            <v>Producción Sect. Institucionales</v>
          </cell>
          <cell r="O1431" t="str">
            <v>Excedente de explotación</v>
          </cell>
          <cell r="P1431" t="str">
            <v>Sector Institucional no especificado</v>
          </cell>
          <cell r="Q1431" t="str">
            <v>8</v>
          </cell>
          <cell r="R1431" t="str">
            <v>Transporte y Comunicaciones</v>
          </cell>
        </row>
        <row r="1432">
          <cell r="A1432" t="str">
            <v>CEI_a01</v>
          </cell>
          <cell r="B1432" t="str">
            <v>S_NAB</v>
          </cell>
          <cell r="C1432">
            <v>9</v>
          </cell>
          <cell r="D1432">
            <v>12</v>
          </cell>
          <cell r="E1432">
            <v>902</v>
          </cell>
          <cell r="F1432" t="str">
            <v>Empleos</v>
          </cell>
          <cell r="H1432">
            <v>31</v>
          </cell>
          <cell r="I1432" t="str">
            <v>EQC</v>
          </cell>
          <cell r="J1432">
            <v>390431.05554771901</v>
          </cell>
          <cell r="K1432">
            <v>19</v>
          </cell>
          <cell r="L1432" t="str">
            <v>2001</v>
          </cell>
          <cell r="M1432" t="str">
            <v>Transportes</v>
          </cell>
          <cell r="N1432" t="str">
            <v>Producción Sect. Institucionales</v>
          </cell>
          <cell r="O1432" t="str">
            <v>Excedente de explotación</v>
          </cell>
          <cell r="P1432" t="str">
            <v>Sector Institucional no especificado</v>
          </cell>
          <cell r="Q1432" t="str">
            <v>8</v>
          </cell>
          <cell r="R1432" t="str">
            <v>Transporte y Comunicaciones</v>
          </cell>
        </row>
        <row r="1433">
          <cell r="A1433" t="str">
            <v>CEI_a01</v>
          </cell>
          <cell r="B1433" t="str">
            <v>S_NAB</v>
          </cell>
          <cell r="C1433">
            <v>9</v>
          </cell>
          <cell r="D1433">
            <v>12</v>
          </cell>
          <cell r="E1433">
            <v>902</v>
          </cell>
          <cell r="F1433" t="str">
            <v>Empleos</v>
          </cell>
          <cell r="H1433">
            <v>31</v>
          </cell>
          <cell r="I1433" t="str">
            <v>EQC</v>
          </cell>
          <cell r="J1433">
            <v>278726.96495189698</v>
          </cell>
          <cell r="K1433">
            <v>20</v>
          </cell>
          <cell r="L1433" t="str">
            <v>2000</v>
          </cell>
          <cell r="M1433" t="str">
            <v>Comunicaciones</v>
          </cell>
          <cell r="N1433" t="str">
            <v>Producción Sect. Institucionales</v>
          </cell>
          <cell r="O1433" t="str">
            <v>Excedente de explotación</v>
          </cell>
          <cell r="P1433" t="str">
            <v>Sector Institucional no especificado</v>
          </cell>
          <cell r="Q1433" t="str">
            <v>8</v>
          </cell>
          <cell r="R1433" t="str">
            <v>Transporte y Comunicaciones</v>
          </cell>
        </row>
        <row r="1434">
          <cell r="A1434" t="str">
            <v>CEI_a01</v>
          </cell>
          <cell r="B1434" t="str">
            <v>S_NAB</v>
          </cell>
          <cell r="C1434">
            <v>9</v>
          </cell>
          <cell r="D1434">
            <v>12</v>
          </cell>
          <cell r="E1434">
            <v>902</v>
          </cell>
          <cell r="F1434" t="str">
            <v>Empleos</v>
          </cell>
          <cell r="H1434">
            <v>31</v>
          </cell>
          <cell r="I1434" t="str">
            <v>EQC</v>
          </cell>
          <cell r="J1434">
            <v>241190.333820314</v>
          </cell>
          <cell r="K1434">
            <v>20</v>
          </cell>
          <cell r="L1434" t="str">
            <v>2001</v>
          </cell>
          <cell r="M1434" t="str">
            <v>Comunicaciones</v>
          </cell>
          <cell r="N1434" t="str">
            <v>Producción Sect. Institucionales</v>
          </cell>
          <cell r="O1434" t="str">
            <v>Excedente de explotación</v>
          </cell>
          <cell r="P1434" t="str">
            <v>Sector Institucional no especificado</v>
          </cell>
          <cell r="Q1434" t="str">
            <v>8</v>
          </cell>
          <cell r="R1434" t="str">
            <v>Transporte y Comunicaciones</v>
          </cell>
        </row>
        <row r="1435">
          <cell r="A1435" t="str">
            <v>CEI_a01</v>
          </cell>
          <cell r="B1435" t="str">
            <v>S_NAB</v>
          </cell>
          <cell r="C1435">
            <v>9</v>
          </cell>
          <cell r="D1435">
            <v>12</v>
          </cell>
          <cell r="E1435">
            <v>902</v>
          </cell>
          <cell r="F1435" t="str">
            <v>Empleos</v>
          </cell>
          <cell r="H1435">
            <v>31</v>
          </cell>
          <cell r="I1435" t="str">
            <v>EQC</v>
          </cell>
          <cell r="J1435">
            <v>710890.28764856805</v>
          </cell>
          <cell r="K1435">
            <v>21</v>
          </cell>
          <cell r="L1435" t="str">
            <v>2000</v>
          </cell>
          <cell r="M1435" t="str">
            <v>Intermediación financiera</v>
          </cell>
          <cell r="N1435" t="str">
            <v>Producción Sect. Institucionales</v>
          </cell>
          <cell r="O1435" t="str">
            <v>Excedente de explotación</v>
          </cell>
          <cell r="P1435" t="str">
            <v>Sector Institucional no especificado</v>
          </cell>
          <cell r="Q1435" t="str">
            <v>9</v>
          </cell>
          <cell r="R1435" t="str">
            <v>Servicios Financieros y Empresariales</v>
          </cell>
        </row>
        <row r="1436">
          <cell r="A1436" t="str">
            <v>CEI_a01</v>
          </cell>
          <cell r="B1436" t="str">
            <v>S_NAB</v>
          </cell>
          <cell r="C1436">
            <v>9</v>
          </cell>
          <cell r="D1436">
            <v>12</v>
          </cell>
          <cell r="E1436">
            <v>902</v>
          </cell>
          <cell r="F1436" t="str">
            <v>Empleos</v>
          </cell>
          <cell r="H1436">
            <v>31</v>
          </cell>
          <cell r="I1436" t="str">
            <v>EQC</v>
          </cell>
          <cell r="J1436">
            <v>959746.98428554798</v>
          </cell>
          <cell r="K1436">
            <v>21</v>
          </cell>
          <cell r="L1436" t="str">
            <v>2001</v>
          </cell>
          <cell r="M1436" t="str">
            <v>Intermediación financiera</v>
          </cell>
          <cell r="N1436" t="str">
            <v>Producción Sect. Institucionales</v>
          </cell>
          <cell r="O1436" t="str">
            <v>Excedente de explotación</v>
          </cell>
          <cell r="P1436" t="str">
            <v>Sector Institucional no especificado</v>
          </cell>
          <cell r="Q1436" t="str">
            <v>9</v>
          </cell>
          <cell r="R1436" t="str">
            <v>Servicios Financieros y Empresariales</v>
          </cell>
        </row>
        <row r="1437">
          <cell r="A1437" t="str">
            <v>CEI_a01</v>
          </cell>
          <cell r="B1437" t="str">
            <v>S_NAB</v>
          </cell>
          <cell r="C1437">
            <v>9</v>
          </cell>
          <cell r="D1437">
            <v>12</v>
          </cell>
          <cell r="E1437">
            <v>902</v>
          </cell>
          <cell r="F1437" t="str">
            <v>Empleos</v>
          </cell>
          <cell r="H1437">
            <v>31</v>
          </cell>
          <cell r="I1437" t="str">
            <v>EQC</v>
          </cell>
          <cell r="J1437">
            <v>41588.992193011298</v>
          </cell>
          <cell r="K1437">
            <v>22</v>
          </cell>
          <cell r="L1437" t="str">
            <v>2000</v>
          </cell>
          <cell r="M1437" t="str">
            <v>Compañías de seguros</v>
          </cell>
          <cell r="N1437" t="str">
            <v>Producción Sect. Institucionales</v>
          </cell>
          <cell r="O1437" t="str">
            <v>Excedente de explotación</v>
          </cell>
          <cell r="P1437" t="str">
            <v>Sector Institucional no especificado</v>
          </cell>
          <cell r="Q1437" t="str">
            <v>9</v>
          </cell>
          <cell r="R1437" t="str">
            <v>Servicios Financieros y Empresariales</v>
          </cell>
        </row>
        <row r="1438">
          <cell r="A1438" t="str">
            <v>CEI_a01</v>
          </cell>
          <cell r="B1438" t="str">
            <v>S_NAB</v>
          </cell>
          <cell r="C1438">
            <v>9</v>
          </cell>
          <cell r="D1438">
            <v>12</v>
          </cell>
          <cell r="E1438">
            <v>902</v>
          </cell>
          <cell r="F1438" t="str">
            <v>Empleos</v>
          </cell>
          <cell r="H1438">
            <v>31</v>
          </cell>
          <cell r="I1438" t="str">
            <v>EQC</v>
          </cell>
          <cell r="J1438">
            <v>19077.194985647198</v>
          </cell>
          <cell r="K1438">
            <v>22</v>
          </cell>
          <cell r="L1438" t="str">
            <v>2001</v>
          </cell>
          <cell r="M1438" t="str">
            <v>Compañías de seguros</v>
          </cell>
          <cell r="N1438" t="str">
            <v>Producción Sect. Institucionales</v>
          </cell>
          <cell r="O1438" t="str">
            <v>Excedente de explotación</v>
          </cell>
          <cell r="P1438" t="str">
            <v>Sector Institucional no especificado</v>
          </cell>
          <cell r="Q1438" t="str">
            <v>9</v>
          </cell>
          <cell r="R1438" t="str">
            <v>Servicios Financieros y Empresariales</v>
          </cell>
        </row>
        <row r="1439">
          <cell r="A1439" t="str">
            <v>CEI_a01</v>
          </cell>
          <cell r="B1439" t="str">
            <v>S_NAB</v>
          </cell>
          <cell r="C1439">
            <v>9</v>
          </cell>
          <cell r="D1439">
            <v>12</v>
          </cell>
          <cell r="E1439">
            <v>902</v>
          </cell>
          <cell r="F1439" t="str">
            <v>Empleos</v>
          </cell>
          <cell r="H1439">
            <v>31</v>
          </cell>
          <cell r="I1439" t="str">
            <v>EQC</v>
          </cell>
          <cell r="J1439">
            <v>352062.58847495902</v>
          </cell>
          <cell r="K1439">
            <v>23</v>
          </cell>
          <cell r="L1439" t="str">
            <v>2000</v>
          </cell>
          <cell r="M1439" t="str">
            <v>Actividades inmobiliarias</v>
          </cell>
          <cell r="N1439" t="str">
            <v>Producción Sect. Institucionales</v>
          </cell>
          <cell r="O1439" t="str">
            <v>Excedente de explotación</v>
          </cell>
          <cell r="P1439" t="str">
            <v>Sector Institucional no especificado</v>
          </cell>
          <cell r="Q1439" t="str">
            <v>9</v>
          </cell>
          <cell r="R1439" t="str">
            <v>Servicios Financieros y Empresariales</v>
          </cell>
        </row>
        <row r="1440">
          <cell r="A1440" t="str">
            <v>CEI_a01</v>
          </cell>
          <cell r="B1440" t="str">
            <v>S_NAB</v>
          </cell>
          <cell r="C1440">
            <v>9</v>
          </cell>
          <cell r="D1440">
            <v>12</v>
          </cell>
          <cell r="E1440">
            <v>902</v>
          </cell>
          <cell r="F1440" t="str">
            <v>Empleos</v>
          </cell>
          <cell r="H1440">
            <v>31</v>
          </cell>
          <cell r="I1440" t="str">
            <v>EQC</v>
          </cell>
          <cell r="J1440">
            <v>374944.12668976502</v>
          </cell>
          <cell r="K1440">
            <v>23</v>
          </cell>
          <cell r="L1440" t="str">
            <v>2001</v>
          </cell>
          <cell r="M1440" t="str">
            <v>Actividades inmobiliarias</v>
          </cell>
          <cell r="N1440" t="str">
            <v>Producción Sect. Institucionales</v>
          </cell>
          <cell r="O1440" t="str">
            <v>Excedente de explotación</v>
          </cell>
          <cell r="P1440" t="str">
            <v>Sector Institucional no especificado</v>
          </cell>
          <cell r="Q1440" t="str">
            <v>9</v>
          </cell>
          <cell r="R1440" t="str">
            <v>Servicios Financieros y Empresariales</v>
          </cell>
        </row>
        <row r="1441">
          <cell r="A1441" t="str">
            <v>CEI_a01</v>
          </cell>
          <cell r="B1441" t="str">
            <v>S_NAB</v>
          </cell>
          <cell r="C1441">
            <v>9</v>
          </cell>
          <cell r="D1441">
            <v>12</v>
          </cell>
          <cell r="E1441">
            <v>902</v>
          </cell>
          <cell r="F1441" t="str">
            <v>Empleos</v>
          </cell>
          <cell r="H1441">
            <v>31</v>
          </cell>
          <cell r="I1441" t="str">
            <v>EQC</v>
          </cell>
          <cell r="J1441">
            <v>1141216.04806664</v>
          </cell>
          <cell r="K1441">
            <v>24</v>
          </cell>
          <cell r="L1441" t="str">
            <v>2000</v>
          </cell>
          <cell r="M1441" t="str">
            <v>Activ. de Ss. Empresariales</v>
          </cell>
          <cell r="N1441" t="str">
            <v>Producción Sect. Institucionales</v>
          </cell>
          <cell r="O1441" t="str">
            <v>Excedente de explotación</v>
          </cell>
          <cell r="P1441" t="str">
            <v>Sector Institucional no especificado</v>
          </cell>
          <cell r="Q1441" t="str">
            <v>9</v>
          </cell>
          <cell r="R1441" t="str">
            <v>Servicios Financieros y Empresariales</v>
          </cell>
        </row>
        <row r="1442">
          <cell r="A1442" t="str">
            <v>CEI_a01</v>
          </cell>
          <cell r="B1442" t="str">
            <v>S_NAB</v>
          </cell>
          <cell r="C1442">
            <v>9</v>
          </cell>
          <cell r="D1442">
            <v>12</v>
          </cell>
          <cell r="E1442">
            <v>902</v>
          </cell>
          <cell r="F1442" t="str">
            <v>Empleos</v>
          </cell>
          <cell r="H1442">
            <v>31</v>
          </cell>
          <cell r="I1442" t="str">
            <v>EQC</v>
          </cell>
          <cell r="J1442">
            <v>1171650.3780620899</v>
          </cell>
          <cell r="K1442">
            <v>24</v>
          </cell>
          <cell r="L1442" t="str">
            <v>2001</v>
          </cell>
          <cell r="M1442" t="str">
            <v>Activ. de Ss. Empresariales</v>
          </cell>
          <cell r="N1442" t="str">
            <v>Producción Sect. Institucionales</v>
          </cell>
          <cell r="O1442" t="str">
            <v>Excedente de explotación</v>
          </cell>
          <cell r="P1442" t="str">
            <v>Sector Institucional no especificado</v>
          </cell>
          <cell r="Q1442" t="str">
            <v>9</v>
          </cell>
          <cell r="R1442" t="str">
            <v>Servicios Financieros y Empresariales</v>
          </cell>
        </row>
        <row r="1443">
          <cell r="A1443" t="str">
            <v>CEI_a01</v>
          </cell>
          <cell r="B1443" t="str">
            <v>S_NAB</v>
          </cell>
          <cell r="C1443">
            <v>9</v>
          </cell>
          <cell r="D1443">
            <v>12</v>
          </cell>
          <cell r="E1443">
            <v>902</v>
          </cell>
          <cell r="F1443" t="str">
            <v>Empleos</v>
          </cell>
          <cell r="H1443">
            <v>31</v>
          </cell>
          <cell r="I1443" t="str">
            <v>EQC</v>
          </cell>
          <cell r="J1443">
            <v>993065.07805592695</v>
          </cell>
          <cell r="K1443">
            <v>25</v>
          </cell>
          <cell r="L1443" t="str">
            <v>2000</v>
          </cell>
          <cell r="M1443" t="str">
            <v>Propiedad de vivienda</v>
          </cell>
          <cell r="N1443" t="str">
            <v>Producción Sect. Institucionales</v>
          </cell>
          <cell r="O1443" t="str">
            <v>Excedente de explotación</v>
          </cell>
          <cell r="P1443" t="str">
            <v>Sector Institucional no especificado</v>
          </cell>
          <cell r="Q1443" t="str">
            <v>10</v>
          </cell>
          <cell r="R1443" t="str">
            <v>Propiedad de Vivienda</v>
          </cell>
        </row>
        <row r="1444">
          <cell r="A1444" t="str">
            <v>CEI_a01</v>
          </cell>
          <cell r="B1444" t="str">
            <v>S_NAB</v>
          </cell>
          <cell r="C1444">
            <v>9</v>
          </cell>
          <cell r="D1444">
            <v>12</v>
          </cell>
          <cell r="E1444">
            <v>902</v>
          </cell>
          <cell r="F1444" t="str">
            <v>Empleos</v>
          </cell>
          <cell r="H1444">
            <v>31</v>
          </cell>
          <cell r="I1444" t="str">
            <v>EQC</v>
          </cell>
          <cell r="J1444">
            <v>1026219.48172743</v>
          </cell>
          <cell r="K1444">
            <v>25</v>
          </cell>
          <cell r="L1444" t="str">
            <v>2001</v>
          </cell>
          <cell r="M1444" t="str">
            <v>Propiedad de vivienda</v>
          </cell>
          <cell r="N1444" t="str">
            <v>Producción Sect. Institucionales</v>
          </cell>
          <cell r="O1444" t="str">
            <v>Excedente de explotación</v>
          </cell>
          <cell r="P1444" t="str">
            <v>Sector Institucional no especificado</v>
          </cell>
          <cell r="Q1444" t="str">
            <v>10</v>
          </cell>
          <cell r="R1444" t="str">
            <v>Propiedad de Vivienda</v>
          </cell>
        </row>
        <row r="1445">
          <cell r="A1445" t="str">
            <v>CEI_a01</v>
          </cell>
          <cell r="B1445" t="str">
            <v>S_NAB</v>
          </cell>
          <cell r="C1445">
            <v>9</v>
          </cell>
          <cell r="D1445">
            <v>12</v>
          </cell>
          <cell r="E1445">
            <v>902</v>
          </cell>
          <cell r="F1445" t="str">
            <v>Empleos</v>
          </cell>
          <cell r="H1445">
            <v>31</v>
          </cell>
          <cell r="I1445" t="str">
            <v>EQC</v>
          </cell>
          <cell r="J1445">
            <v>1020</v>
          </cell>
          <cell r="K1445">
            <v>27</v>
          </cell>
          <cell r="L1445" t="str">
            <v>2000</v>
          </cell>
          <cell r="M1445" t="str">
            <v>Educación pública</v>
          </cell>
          <cell r="N1445" t="str">
            <v>Producción Sect. Institucionales</v>
          </cell>
          <cell r="O1445" t="str">
            <v>Excedente de explotación</v>
          </cell>
          <cell r="P1445" t="str">
            <v>Sector Institucional no especificado</v>
          </cell>
          <cell r="Q1445" t="str">
            <v>11</v>
          </cell>
          <cell r="R1445" t="str">
            <v>Servicios Sociales y Personales</v>
          </cell>
        </row>
        <row r="1446">
          <cell r="A1446" t="str">
            <v>CEI_a01</v>
          </cell>
          <cell r="B1446" t="str">
            <v>S_NAB</v>
          </cell>
          <cell r="C1446">
            <v>9</v>
          </cell>
          <cell r="D1446">
            <v>12</v>
          </cell>
          <cell r="E1446">
            <v>902</v>
          </cell>
          <cell r="F1446" t="str">
            <v>Empleos</v>
          </cell>
          <cell r="H1446">
            <v>31</v>
          </cell>
          <cell r="I1446" t="str">
            <v>EQC</v>
          </cell>
          <cell r="J1446">
            <v>1352.386</v>
          </cell>
          <cell r="K1446">
            <v>27</v>
          </cell>
          <cell r="L1446" t="str">
            <v>2001</v>
          </cell>
          <cell r="M1446" t="str">
            <v>Educación pública</v>
          </cell>
          <cell r="N1446" t="str">
            <v>Producción Sect. Institucionales</v>
          </cell>
          <cell r="O1446" t="str">
            <v>Excedente de explotación</v>
          </cell>
          <cell r="P1446" t="str">
            <v>Sector Institucional no especificado</v>
          </cell>
          <cell r="Q1446" t="str">
            <v>11</v>
          </cell>
          <cell r="R1446" t="str">
            <v>Servicios Sociales y Personales</v>
          </cell>
        </row>
        <row r="1447">
          <cell r="A1447" t="str">
            <v>CEI_a01</v>
          </cell>
          <cell r="B1447" t="str">
            <v>S_NAB</v>
          </cell>
          <cell r="C1447">
            <v>9</v>
          </cell>
          <cell r="D1447">
            <v>12</v>
          </cell>
          <cell r="E1447">
            <v>902</v>
          </cell>
          <cell r="F1447" t="str">
            <v>Empleos</v>
          </cell>
          <cell r="H1447">
            <v>31</v>
          </cell>
          <cell r="I1447" t="str">
            <v>EQC</v>
          </cell>
          <cell r="J1447">
            <v>211379.60479546501</v>
          </cell>
          <cell r="K1447">
            <v>28</v>
          </cell>
          <cell r="L1447" t="str">
            <v>2000</v>
          </cell>
          <cell r="M1447" t="str">
            <v>Educación privada</v>
          </cell>
          <cell r="N1447" t="str">
            <v>Producción Sect. Institucionales</v>
          </cell>
          <cell r="O1447" t="str">
            <v>Excedente de explotación</v>
          </cell>
          <cell r="P1447" t="str">
            <v>Sector Institucional no especificado</v>
          </cell>
          <cell r="Q1447" t="str">
            <v>11</v>
          </cell>
          <cell r="R1447" t="str">
            <v>Servicios Sociales y Personales</v>
          </cell>
        </row>
        <row r="1448">
          <cell r="A1448" t="str">
            <v>CEI_a01</v>
          </cell>
          <cell r="B1448" t="str">
            <v>S_NAB</v>
          </cell>
          <cell r="C1448">
            <v>9</v>
          </cell>
          <cell r="D1448">
            <v>12</v>
          </cell>
          <cell r="E1448">
            <v>902</v>
          </cell>
          <cell r="F1448" t="str">
            <v>Empleos</v>
          </cell>
          <cell r="H1448">
            <v>31</v>
          </cell>
          <cell r="I1448" t="str">
            <v>EQC</v>
          </cell>
          <cell r="J1448">
            <v>233936.23491015201</v>
          </cell>
          <cell r="K1448">
            <v>28</v>
          </cell>
          <cell r="L1448" t="str">
            <v>2001</v>
          </cell>
          <cell r="M1448" t="str">
            <v>Educación privada</v>
          </cell>
          <cell r="N1448" t="str">
            <v>Producción Sect. Institucionales</v>
          </cell>
          <cell r="O1448" t="str">
            <v>Excedente de explotación</v>
          </cell>
          <cell r="P1448" t="str">
            <v>Sector Institucional no especificado</v>
          </cell>
          <cell r="Q1448" t="str">
            <v>11</v>
          </cell>
          <cell r="R1448" t="str">
            <v>Servicios Sociales y Personales</v>
          </cell>
        </row>
        <row r="1449">
          <cell r="A1449" t="str">
            <v>CEI_a01</v>
          </cell>
          <cell r="B1449" t="str">
            <v>S_NAB</v>
          </cell>
          <cell r="C1449">
            <v>9</v>
          </cell>
          <cell r="D1449">
            <v>12</v>
          </cell>
          <cell r="E1449">
            <v>902</v>
          </cell>
          <cell r="F1449" t="str">
            <v>Empleos</v>
          </cell>
          <cell r="H1449">
            <v>31</v>
          </cell>
          <cell r="I1449" t="str">
            <v>EQC</v>
          </cell>
          <cell r="J1449">
            <v>895984.276637609</v>
          </cell>
          <cell r="K1449">
            <v>30</v>
          </cell>
          <cell r="L1449" t="str">
            <v>2000</v>
          </cell>
          <cell r="M1449" t="str">
            <v>Salud privada</v>
          </cell>
          <cell r="N1449" t="str">
            <v>Producción Sect. Institucionales</v>
          </cell>
          <cell r="O1449" t="str">
            <v>Excedente de explotación</v>
          </cell>
          <cell r="P1449" t="str">
            <v>Sector Institucional no especificado</v>
          </cell>
          <cell r="Q1449" t="str">
            <v>11</v>
          </cell>
          <cell r="R1449" t="str">
            <v>Servicios Sociales y Personales</v>
          </cell>
        </row>
        <row r="1450">
          <cell r="A1450" t="str">
            <v>CEI_a01</v>
          </cell>
          <cell r="B1450" t="str">
            <v>S_NAB</v>
          </cell>
          <cell r="C1450">
            <v>9</v>
          </cell>
          <cell r="D1450">
            <v>12</v>
          </cell>
          <cell r="E1450">
            <v>902</v>
          </cell>
          <cell r="F1450" t="str">
            <v>Empleos</v>
          </cell>
          <cell r="H1450">
            <v>31</v>
          </cell>
          <cell r="I1450" t="str">
            <v>EQC</v>
          </cell>
          <cell r="J1450">
            <v>969045.5046636</v>
          </cell>
          <cell r="K1450">
            <v>30</v>
          </cell>
          <cell r="L1450" t="str">
            <v>2001</v>
          </cell>
          <cell r="M1450" t="str">
            <v>Salud privada</v>
          </cell>
          <cell r="N1450" t="str">
            <v>Producción Sect. Institucionales</v>
          </cell>
          <cell r="O1450" t="str">
            <v>Excedente de explotación</v>
          </cell>
          <cell r="P1450" t="str">
            <v>Sector Institucional no especificado</v>
          </cell>
          <cell r="Q1450" t="str">
            <v>11</v>
          </cell>
          <cell r="R1450" t="str">
            <v>Servicios Sociales y Personales</v>
          </cell>
        </row>
        <row r="1451">
          <cell r="A1451" t="str">
            <v>CEI_a01</v>
          </cell>
          <cell r="B1451" t="str">
            <v>S_NAB</v>
          </cell>
          <cell r="C1451">
            <v>9</v>
          </cell>
          <cell r="D1451">
            <v>12</v>
          </cell>
          <cell r="E1451">
            <v>902</v>
          </cell>
          <cell r="F1451" t="str">
            <v>Empleos</v>
          </cell>
          <cell r="H1451">
            <v>31</v>
          </cell>
          <cell r="I1451" t="str">
            <v>EQC</v>
          </cell>
          <cell r="J1451">
            <v>262451.529875279</v>
          </cell>
          <cell r="K1451">
            <v>31</v>
          </cell>
          <cell r="L1451" t="str">
            <v>2000</v>
          </cell>
          <cell r="M1451" t="str">
            <v>Esparcimiento y Ss. Diversos</v>
          </cell>
          <cell r="N1451" t="str">
            <v>Producción Sect. Institucionales</v>
          </cell>
          <cell r="O1451" t="str">
            <v>Excedente de explotación</v>
          </cell>
          <cell r="P1451" t="str">
            <v>Sector Institucional no especificado</v>
          </cell>
          <cell r="Q1451" t="str">
            <v>11</v>
          </cell>
          <cell r="R1451" t="str">
            <v>Servicios Sociales y Personales</v>
          </cell>
        </row>
        <row r="1452">
          <cell r="A1452" t="str">
            <v>CEI_a01</v>
          </cell>
          <cell r="B1452" t="str">
            <v>S_NAB</v>
          </cell>
          <cell r="C1452">
            <v>9</v>
          </cell>
          <cell r="D1452">
            <v>12</v>
          </cell>
          <cell r="E1452">
            <v>902</v>
          </cell>
          <cell r="F1452" t="str">
            <v>Empleos</v>
          </cell>
          <cell r="H1452">
            <v>31</v>
          </cell>
          <cell r="I1452" t="str">
            <v>EQC</v>
          </cell>
          <cell r="J1452">
            <v>293732.076938004</v>
          </cell>
          <cell r="K1452">
            <v>31</v>
          </cell>
          <cell r="L1452" t="str">
            <v>2001</v>
          </cell>
          <cell r="M1452" t="str">
            <v>Esparcimiento y Ss. Diversos</v>
          </cell>
          <cell r="N1452" t="str">
            <v>Producción Sect. Institucionales</v>
          </cell>
          <cell r="O1452" t="str">
            <v>Excedente de explotación</v>
          </cell>
          <cell r="P1452" t="str">
            <v>Sector Institucional no especificado</v>
          </cell>
          <cell r="Q1452" t="str">
            <v>11</v>
          </cell>
          <cell r="R1452" t="str">
            <v>Servicios Sociales y Personales</v>
          </cell>
        </row>
        <row r="1453">
          <cell r="A1453" t="str">
            <v>CEI_a01</v>
          </cell>
          <cell r="B1453" t="str">
            <v>S_NAB</v>
          </cell>
          <cell r="C1453">
            <v>9</v>
          </cell>
          <cell r="D1453">
            <v>12</v>
          </cell>
          <cell r="E1453">
            <v>902</v>
          </cell>
          <cell r="F1453" t="str">
            <v>Empleos</v>
          </cell>
          <cell r="H1453">
            <v>31</v>
          </cell>
          <cell r="I1453" t="str">
            <v>EQC</v>
          </cell>
          <cell r="J1453">
            <v>-889398.36129510403</v>
          </cell>
          <cell r="K1453">
            <v>32</v>
          </cell>
          <cell r="L1453" t="str">
            <v>2000</v>
          </cell>
          <cell r="M1453" t="str">
            <v>Actividad no especificada</v>
          </cell>
          <cell r="N1453" t="str">
            <v>Producción Sect. Institucionales</v>
          </cell>
          <cell r="O1453" t="str">
            <v>Excedente de explotación</v>
          </cell>
          <cell r="P1453" t="str">
            <v>Sector Institucional no especificado</v>
          </cell>
          <cell r="Q1453" t="str">
            <v>13</v>
          </cell>
          <cell r="R1453" t="str">
            <v>Actividad no especificada</v>
          </cell>
        </row>
        <row r="1454">
          <cell r="A1454" t="str">
            <v>CEI_a01</v>
          </cell>
          <cell r="B1454" t="str">
            <v>S_NAB</v>
          </cell>
          <cell r="C1454">
            <v>9</v>
          </cell>
          <cell r="D1454">
            <v>12</v>
          </cell>
          <cell r="E1454">
            <v>902</v>
          </cell>
          <cell r="F1454" t="str">
            <v>Empleos</v>
          </cell>
          <cell r="H1454">
            <v>31</v>
          </cell>
          <cell r="I1454" t="str">
            <v>EQC</v>
          </cell>
          <cell r="J1454">
            <v>-667275.28950679698</v>
          </cell>
          <cell r="K1454">
            <v>32</v>
          </cell>
          <cell r="L1454" t="str">
            <v>2001</v>
          </cell>
          <cell r="M1454" t="str">
            <v>Actividad no especificada</v>
          </cell>
          <cell r="N1454" t="str">
            <v>Producción Sect. Institucionales</v>
          </cell>
          <cell r="O1454" t="str">
            <v>Excedente de explotación</v>
          </cell>
          <cell r="P1454" t="str">
            <v>Sector Institucional no especificado</v>
          </cell>
          <cell r="Q1454" t="str">
            <v>13</v>
          </cell>
          <cell r="R1454" t="str">
            <v>Actividad no especificada</v>
          </cell>
        </row>
        <row r="1455">
          <cell r="A1455" t="str">
            <v>CEI_a01</v>
          </cell>
          <cell r="B1455" t="str">
            <v>S_NAB</v>
          </cell>
          <cell r="C1455">
            <v>9</v>
          </cell>
          <cell r="D1455">
            <v>31</v>
          </cell>
          <cell r="E1455">
            <v>52</v>
          </cell>
          <cell r="F1455" t="str">
            <v>Empleos</v>
          </cell>
          <cell r="H1455">
            <v>31</v>
          </cell>
          <cell r="I1455" t="str">
            <v>ALB</v>
          </cell>
          <cell r="J1455">
            <v>-5257286.12610754</v>
          </cell>
          <cell r="L1455" t="str">
            <v>2000</v>
          </cell>
          <cell r="N1455" t="str">
            <v>Acum. de Capital</v>
          </cell>
          <cell r="O1455" t="str">
            <v>Consumo de capital fijo</v>
          </cell>
          <cell r="P1455" t="str">
            <v>Sector Institucional no especificado</v>
          </cell>
        </row>
        <row r="1456">
          <cell r="A1456" t="str">
            <v>CEI_a01</v>
          </cell>
          <cell r="B1456" t="str">
            <v>S_NAB</v>
          </cell>
          <cell r="C1456">
            <v>9</v>
          </cell>
          <cell r="D1456">
            <v>31</v>
          </cell>
          <cell r="E1456">
            <v>52</v>
          </cell>
          <cell r="F1456" t="str">
            <v>Empleos</v>
          </cell>
          <cell r="H1456">
            <v>31</v>
          </cell>
          <cell r="I1456" t="str">
            <v>ALB</v>
          </cell>
          <cell r="J1456">
            <v>-5702881.1594943702</v>
          </cell>
          <cell r="L1456" t="str">
            <v>2001</v>
          </cell>
          <cell r="N1456" t="str">
            <v>Acum. de Capital</v>
          </cell>
          <cell r="O1456" t="str">
            <v>Consumo de capital fijo</v>
          </cell>
          <cell r="P1456" t="str">
            <v>Sector Institucional no especificado</v>
          </cell>
        </row>
        <row r="1457">
          <cell r="A1457" t="str">
            <v>CEI_a01</v>
          </cell>
          <cell r="B1457" t="str">
            <v>S_NAB</v>
          </cell>
          <cell r="C1457">
            <v>9</v>
          </cell>
          <cell r="D1457">
            <v>31</v>
          </cell>
          <cell r="E1457">
            <v>231</v>
          </cell>
          <cell r="F1457" t="str">
            <v>Empleos</v>
          </cell>
          <cell r="H1457">
            <v>31</v>
          </cell>
          <cell r="I1457" t="str">
            <v>S_NAB</v>
          </cell>
          <cell r="J1457">
            <v>8369385.8943745699</v>
          </cell>
          <cell r="L1457" t="str">
            <v>2000</v>
          </cell>
          <cell r="N1457" t="str">
            <v>Acum. de Capital</v>
          </cell>
          <cell r="O1457" t="str">
            <v>Formación bruta cap.fijo</v>
          </cell>
          <cell r="P1457" t="str">
            <v>Sector Institucional no especificado</v>
          </cell>
        </row>
        <row r="1458">
          <cell r="A1458" t="str">
            <v>CEI_a01</v>
          </cell>
          <cell r="B1458" t="str">
            <v>S_NAB</v>
          </cell>
          <cell r="C1458">
            <v>9</v>
          </cell>
          <cell r="D1458">
            <v>31</v>
          </cell>
          <cell r="E1458">
            <v>231</v>
          </cell>
          <cell r="F1458" t="str">
            <v>Empleos</v>
          </cell>
          <cell r="H1458">
            <v>31</v>
          </cell>
          <cell r="I1458" t="str">
            <v>S_NAB</v>
          </cell>
          <cell r="J1458">
            <v>9211678.6334521696</v>
          </cell>
          <cell r="L1458" t="str">
            <v>2001</v>
          </cell>
          <cell r="N1458" t="str">
            <v>Acum. de Capital</v>
          </cell>
          <cell r="O1458" t="str">
            <v>Formación bruta cap.fijo</v>
          </cell>
          <cell r="P1458" t="str">
            <v>Sector Institucional no especificado</v>
          </cell>
        </row>
        <row r="1459">
          <cell r="A1459" t="str">
            <v>CEI_a01</v>
          </cell>
          <cell r="B1459" t="str">
            <v>S_NAB</v>
          </cell>
          <cell r="C1459">
            <v>9</v>
          </cell>
          <cell r="D1459">
            <v>31</v>
          </cell>
          <cell r="E1459">
            <v>232</v>
          </cell>
          <cell r="F1459" t="str">
            <v>Empleos</v>
          </cell>
          <cell r="H1459">
            <v>31</v>
          </cell>
          <cell r="I1459" t="str">
            <v>S_NAB</v>
          </cell>
          <cell r="J1459">
            <v>444143.117116504</v>
          </cell>
          <cell r="L1459" t="str">
            <v>2000</v>
          </cell>
          <cell r="N1459" t="str">
            <v>Acum. de Capital</v>
          </cell>
          <cell r="O1459" t="str">
            <v>Variación de Existencias</v>
          </cell>
          <cell r="P1459" t="str">
            <v>Sector Institucional no especificado</v>
          </cell>
        </row>
        <row r="1460">
          <cell r="A1460" t="str">
            <v>CEI_a01</v>
          </cell>
          <cell r="B1460" t="str">
            <v>S_NAB</v>
          </cell>
          <cell r="C1460">
            <v>9</v>
          </cell>
          <cell r="D1460">
            <v>31</v>
          </cell>
          <cell r="E1460">
            <v>232</v>
          </cell>
          <cell r="F1460" t="str">
            <v>Empleos</v>
          </cell>
          <cell r="H1460">
            <v>31</v>
          </cell>
          <cell r="I1460" t="str">
            <v>S_NAB</v>
          </cell>
          <cell r="J1460">
            <v>267003.91018410801</v>
          </cell>
          <cell r="L1460" t="str">
            <v>2001</v>
          </cell>
          <cell r="N1460" t="str">
            <v>Acum. de Capital</v>
          </cell>
          <cell r="O1460" t="str">
            <v>Variación de Existencias</v>
          </cell>
          <cell r="P1460" t="str">
            <v>Sector Institucional no especificado</v>
          </cell>
        </row>
        <row r="1461">
          <cell r="A1461" t="str">
            <v>CEI_a01</v>
          </cell>
          <cell r="B1461" t="str">
            <v>SF</v>
          </cell>
          <cell r="C1461">
            <v>3</v>
          </cell>
          <cell r="D1461">
            <v>12</v>
          </cell>
          <cell r="E1461">
            <v>11</v>
          </cell>
          <cell r="F1461" t="str">
            <v>Recursos</v>
          </cell>
          <cell r="G1461">
            <v>32</v>
          </cell>
          <cell r="H1461">
            <v>31</v>
          </cell>
          <cell r="I1461" t="str">
            <v>EQC</v>
          </cell>
          <cell r="J1461">
            <v>2675909.7017761599</v>
          </cell>
          <cell r="K1461">
            <v>21</v>
          </cell>
          <cell r="L1461" t="str">
            <v>2001</v>
          </cell>
          <cell r="M1461" t="str">
            <v>Intermediación financiera</v>
          </cell>
          <cell r="N1461" t="str">
            <v>Producción Sect. Institucionales</v>
          </cell>
          <cell r="O1461" t="str">
            <v>Producción bruta</v>
          </cell>
          <cell r="P1461" t="str">
            <v>Instituciones financieras</v>
          </cell>
          <cell r="Q1461" t="str">
            <v>9</v>
          </cell>
          <cell r="R1461" t="str">
            <v>Servicios Financieros y Empresariales</v>
          </cell>
        </row>
        <row r="1462">
          <cell r="A1462" t="str">
            <v>CEI_a01</v>
          </cell>
          <cell r="B1462" t="str">
            <v>SF</v>
          </cell>
          <cell r="C1462">
            <v>3</v>
          </cell>
          <cell r="D1462">
            <v>12</v>
          </cell>
          <cell r="E1462">
            <v>11</v>
          </cell>
          <cell r="F1462" t="str">
            <v>Recursos</v>
          </cell>
          <cell r="G1462">
            <v>32</v>
          </cell>
          <cell r="H1462">
            <v>31</v>
          </cell>
          <cell r="I1462" t="str">
            <v>JPT</v>
          </cell>
          <cell r="J1462">
            <v>2267790</v>
          </cell>
          <cell r="K1462">
            <v>21</v>
          </cell>
          <cell r="L1462" t="str">
            <v>2000</v>
          </cell>
          <cell r="M1462" t="str">
            <v>Intermediación financiera</v>
          </cell>
          <cell r="N1462" t="str">
            <v>Producción Sect. Institucionales</v>
          </cell>
          <cell r="O1462" t="str">
            <v>Producción bruta</v>
          </cell>
          <cell r="P1462" t="str">
            <v>Instituciones financieras</v>
          </cell>
          <cell r="Q1462" t="str">
            <v>9</v>
          </cell>
          <cell r="R1462" t="str">
            <v>Servicios Financieros y Empresariales</v>
          </cell>
        </row>
        <row r="1463">
          <cell r="A1463" t="str">
            <v>CEI_a01</v>
          </cell>
          <cell r="B1463" t="str">
            <v>SF</v>
          </cell>
          <cell r="C1463">
            <v>3</v>
          </cell>
          <cell r="D1463">
            <v>12</v>
          </cell>
          <cell r="E1463">
            <v>11</v>
          </cell>
          <cell r="F1463" t="str">
            <v>Recursos</v>
          </cell>
          <cell r="G1463">
            <v>32</v>
          </cell>
          <cell r="H1463">
            <v>31</v>
          </cell>
          <cell r="I1463" t="str">
            <v>JPT</v>
          </cell>
          <cell r="J1463">
            <v>607437</v>
          </cell>
          <cell r="K1463">
            <v>22</v>
          </cell>
          <cell r="L1463" t="str">
            <v>2000</v>
          </cell>
          <cell r="M1463" t="str">
            <v>Compañías de seguros</v>
          </cell>
          <cell r="N1463" t="str">
            <v>Producción Sect. Institucionales</v>
          </cell>
          <cell r="O1463" t="str">
            <v>Producción bruta</v>
          </cell>
          <cell r="P1463" t="str">
            <v>Instituciones financieras</v>
          </cell>
          <cell r="Q1463" t="str">
            <v>9</v>
          </cell>
          <cell r="R1463" t="str">
            <v>Servicios Financieros y Empresariales</v>
          </cell>
        </row>
        <row r="1464">
          <cell r="A1464" t="str">
            <v>CEI_a01</v>
          </cell>
          <cell r="B1464" t="str">
            <v>SF</v>
          </cell>
          <cell r="C1464">
            <v>3</v>
          </cell>
          <cell r="D1464">
            <v>12</v>
          </cell>
          <cell r="E1464">
            <v>11</v>
          </cell>
          <cell r="F1464" t="str">
            <v>Recursos</v>
          </cell>
          <cell r="G1464">
            <v>32</v>
          </cell>
          <cell r="H1464">
            <v>31</v>
          </cell>
          <cell r="I1464" t="str">
            <v>JPT</v>
          </cell>
          <cell r="J1464">
            <v>645582.29822383996</v>
          </cell>
          <cell r="K1464">
            <v>22</v>
          </cell>
          <cell r="L1464" t="str">
            <v>2001</v>
          </cell>
          <cell r="M1464" t="str">
            <v>Compañías de seguros</v>
          </cell>
          <cell r="N1464" t="str">
            <v>Producción Sect. Institucionales</v>
          </cell>
          <cell r="O1464" t="str">
            <v>Producción bruta</v>
          </cell>
          <cell r="P1464" t="str">
            <v>Instituciones financieras</v>
          </cell>
          <cell r="Q1464" t="str">
            <v>9</v>
          </cell>
          <cell r="R1464" t="str">
            <v>Servicios Financieros y Empresariales</v>
          </cell>
        </row>
        <row r="1465">
          <cell r="A1465" t="str">
            <v>CEI_a01</v>
          </cell>
          <cell r="B1465" t="str">
            <v>SF</v>
          </cell>
          <cell r="C1465">
            <v>3</v>
          </cell>
          <cell r="D1465">
            <v>12</v>
          </cell>
          <cell r="E1465">
            <v>21</v>
          </cell>
          <cell r="F1465" t="str">
            <v>Empleos</v>
          </cell>
          <cell r="G1465">
            <v>6111</v>
          </cell>
          <cell r="H1465">
            <v>31</v>
          </cell>
          <cell r="I1465" t="str">
            <v>EQC</v>
          </cell>
          <cell r="J1465">
            <v>807946.71749061299</v>
          </cell>
          <cell r="K1465">
            <v>21</v>
          </cell>
          <cell r="L1465" t="str">
            <v>2001</v>
          </cell>
          <cell r="M1465" t="str">
            <v>Intermediación financiera</v>
          </cell>
          <cell r="N1465" t="str">
            <v>Producción Sect. Institucionales</v>
          </cell>
          <cell r="O1465" t="str">
            <v>Consumo intermedio</v>
          </cell>
          <cell r="P1465" t="str">
            <v>Instituciones financieras</v>
          </cell>
          <cell r="Q1465" t="str">
            <v>9</v>
          </cell>
          <cell r="R1465" t="str">
            <v>Servicios Financieros y Empresariales</v>
          </cell>
        </row>
        <row r="1466">
          <cell r="A1466" t="str">
            <v>CEI_a01</v>
          </cell>
          <cell r="B1466" t="str">
            <v>SF</v>
          </cell>
          <cell r="C1466">
            <v>3</v>
          </cell>
          <cell r="D1466">
            <v>12</v>
          </cell>
          <cell r="E1466">
            <v>21</v>
          </cell>
          <cell r="F1466" t="str">
            <v>Empleos</v>
          </cell>
          <cell r="G1466">
            <v>6111</v>
          </cell>
          <cell r="H1466">
            <v>31</v>
          </cell>
          <cell r="I1466" t="str">
            <v>EQC</v>
          </cell>
          <cell r="J1466">
            <v>1619793</v>
          </cell>
          <cell r="K1466">
            <v>32</v>
          </cell>
          <cell r="L1466" t="str">
            <v>2001</v>
          </cell>
          <cell r="M1466" t="str">
            <v>Actividad no especificada</v>
          </cell>
          <cell r="N1466" t="str">
            <v>Producción Sect. Institucionales</v>
          </cell>
          <cell r="O1466" t="str">
            <v>Consumo intermedio</v>
          </cell>
          <cell r="P1466" t="str">
            <v>Instituciones financieras</v>
          </cell>
          <cell r="Q1466" t="str">
            <v>13</v>
          </cell>
          <cell r="R1466" t="str">
            <v>Actividad no especificada</v>
          </cell>
        </row>
        <row r="1467">
          <cell r="A1467" t="str">
            <v>CEI_a01</v>
          </cell>
          <cell r="B1467" t="str">
            <v>SF</v>
          </cell>
          <cell r="C1467">
            <v>3</v>
          </cell>
          <cell r="D1467">
            <v>12</v>
          </cell>
          <cell r="E1467">
            <v>21</v>
          </cell>
          <cell r="F1467" t="str">
            <v>Empleos</v>
          </cell>
          <cell r="G1467">
            <v>6111</v>
          </cell>
          <cell r="H1467">
            <v>31</v>
          </cell>
          <cell r="I1467" t="str">
            <v>JPT</v>
          </cell>
          <cell r="J1467">
            <v>690509.71235143195</v>
          </cell>
          <cell r="K1467">
            <v>21</v>
          </cell>
          <cell r="L1467" t="str">
            <v>2000</v>
          </cell>
          <cell r="M1467" t="str">
            <v>Intermediación financiera</v>
          </cell>
          <cell r="N1467" t="str">
            <v>Producción Sect. Institucionales</v>
          </cell>
          <cell r="O1467" t="str">
            <v>Consumo intermedio</v>
          </cell>
          <cell r="P1467" t="str">
            <v>Instituciones financieras</v>
          </cell>
          <cell r="Q1467" t="str">
            <v>9</v>
          </cell>
          <cell r="R1467" t="str">
            <v>Servicios Financieros y Empresariales</v>
          </cell>
        </row>
        <row r="1468">
          <cell r="A1468" t="str">
            <v>CEI_a01</v>
          </cell>
          <cell r="B1468" t="str">
            <v>SF</v>
          </cell>
          <cell r="C1468">
            <v>3</v>
          </cell>
          <cell r="D1468">
            <v>12</v>
          </cell>
          <cell r="E1468">
            <v>21</v>
          </cell>
          <cell r="F1468" t="str">
            <v>Empleos</v>
          </cell>
          <cell r="G1468">
            <v>6111</v>
          </cell>
          <cell r="H1468">
            <v>31</v>
          </cell>
          <cell r="I1468" t="str">
            <v>JPT</v>
          </cell>
          <cell r="J1468">
            <v>372675.00780698803</v>
          </cell>
          <cell r="K1468">
            <v>22</v>
          </cell>
          <cell r="L1468" t="str">
            <v>2000</v>
          </cell>
          <cell r="M1468" t="str">
            <v>Compañías de seguros</v>
          </cell>
          <cell r="N1468" t="str">
            <v>Producción Sect. Institucionales</v>
          </cell>
          <cell r="O1468" t="str">
            <v>Consumo intermedio</v>
          </cell>
          <cell r="P1468" t="str">
            <v>Instituciones financieras</v>
          </cell>
          <cell r="Q1468" t="str">
            <v>9</v>
          </cell>
          <cell r="R1468" t="str">
            <v>Servicios Financieros y Empresariales</v>
          </cell>
        </row>
        <row r="1469">
          <cell r="A1469" t="str">
            <v>CEI_a01</v>
          </cell>
          <cell r="B1469" t="str">
            <v>SF</v>
          </cell>
          <cell r="C1469">
            <v>3</v>
          </cell>
          <cell r="D1469">
            <v>12</v>
          </cell>
          <cell r="E1469">
            <v>21</v>
          </cell>
          <cell r="F1469" t="str">
            <v>Empleos</v>
          </cell>
          <cell r="G1469">
            <v>6111</v>
          </cell>
          <cell r="H1469">
            <v>31</v>
          </cell>
          <cell r="I1469" t="str">
            <v>JPT</v>
          </cell>
          <cell r="J1469">
            <v>389017.28250938701</v>
          </cell>
          <cell r="K1469">
            <v>22</v>
          </cell>
          <cell r="L1469" t="str">
            <v>2001</v>
          </cell>
          <cell r="M1469" t="str">
            <v>Compañías de seguros</v>
          </cell>
          <cell r="N1469" t="str">
            <v>Producción Sect. Institucionales</v>
          </cell>
          <cell r="O1469" t="str">
            <v>Consumo intermedio</v>
          </cell>
          <cell r="P1469" t="str">
            <v>Instituciones financieras</v>
          </cell>
          <cell r="Q1469" t="str">
            <v>9</v>
          </cell>
          <cell r="R1469" t="str">
            <v>Servicios Financieros y Empresariales</v>
          </cell>
        </row>
        <row r="1470">
          <cell r="A1470" t="str">
            <v>CEI_a01</v>
          </cell>
          <cell r="B1470" t="str">
            <v>SF</v>
          </cell>
          <cell r="C1470">
            <v>3</v>
          </cell>
          <cell r="D1470">
            <v>12</v>
          </cell>
          <cell r="E1470">
            <v>21</v>
          </cell>
          <cell r="F1470" t="str">
            <v>Empleos</v>
          </cell>
          <cell r="G1470">
            <v>6111</v>
          </cell>
          <cell r="H1470">
            <v>31</v>
          </cell>
          <cell r="I1470" t="str">
            <v>JPT</v>
          </cell>
          <cell r="J1470">
            <v>1407850</v>
          </cell>
          <cell r="K1470">
            <v>32</v>
          </cell>
          <cell r="L1470" t="str">
            <v>2000</v>
          </cell>
          <cell r="M1470" t="str">
            <v>Actividad no especificada</v>
          </cell>
          <cell r="N1470" t="str">
            <v>Producción Sect. Institucionales</v>
          </cell>
          <cell r="O1470" t="str">
            <v>Consumo intermedio</v>
          </cell>
          <cell r="P1470" t="str">
            <v>Instituciones financieras</v>
          </cell>
          <cell r="Q1470" t="str">
            <v>13</v>
          </cell>
          <cell r="R1470" t="str">
            <v>Actividad no especificada</v>
          </cell>
        </row>
        <row r="1471">
          <cell r="A1471" t="str">
            <v>CEI_a01</v>
          </cell>
          <cell r="B1471" t="str">
            <v>SF</v>
          </cell>
          <cell r="C1471">
            <v>3</v>
          </cell>
          <cell r="D1471">
            <v>12</v>
          </cell>
          <cell r="E1471">
            <v>52</v>
          </cell>
          <cell r="F1471" t="str">
            <v>Empleos</v>
          </cell>
          <cell r="H1471">
            <v>31</v>
          </cell>
          <cell r="I1471" t="str">
            <v>EQC</v>
          </cell>
          <cell r="J1471">
            <v>99472</v>
          </cell>
          <cell r="K1471">
            <v>21</v>
          </cell>
          <cell r="L1471" t="str">
            <v>2001</v>
          </cell>
          <cell r="M1471" t="str">
            <v>Intermediación financiera</v>
          </cell>
          <cell r="N1471" t="str">
            <v>Producción Sect. Institucionales</v>
          </cell>
          <cell r="O1471" t="str">
            <v>Consumo de capital fijo</v>
          </cell>
          <cell r="P1471" t="str">
            <v>Instituciones financieras</v>
          </cell>
          <cell r="Q1471" t="str">
            <v>9</v>
          </cell>
          <cell r="R1471" t="str">
            <v>Servicios Financieros y Empresariales</v>
          </cell>
        </row>
        <row r="1472">
          <cell r="A1472" t="str">
            <v>CEI_a01</v>
          </cell>
          <cell r="B1472" t="str">
            <v>SF</v>
          </cell>
          <cell r="C1472">
            <v>3</v>
          </cell>
          <cell r="D1472">
            <v>12</v>
          </cell>
          <cell r="E1472">
            <v>52</v>
          </cell>
          <cell r="F1472" t="str">
            <v>Empleos</v>
          </cell>
          <cell r="H1472">
            <v>31</v>
          </cell>
          <cell r="I1472" t="str">
            <v>JPT</v>
          </cell>
          <cell r="J1472">
            <v>93930</v>
          </cell>
          <cell r="K1472">
            <v>21</v>
          </cell>
          <cell r="L1472" t="str">
            <v>2000</v>
          </cell>
          <cell r="M1472" t="str">
            <v>Intermediación financiera</v>
          </cell>
          <cell r="N1472" t="str">
            <v>Producción Sect. Institucionales</v>
          </cell>
          <cell r="O1472" t="str">
            <v>Consumo de capital fijo</v>
          </cell>
          <cell r="P1472" t="str">
            <v>Instituciones financieras</v>
          </cell>
          <cell r="Q1472" t="str">
            <v>9</v>
          </cell>
          <cell r="R1472" t="str">
            <v>Servicios Financieros y Empresariales</v>
          </cell>
        </row>
        <row r="1473">
          <cell r="A1473" t="str">
            <v>CEI_a01</v>
          </cell>
          <cell r="B1473" t="str">
            <v>SF</v>
          </cell>
          <cell r="C1473">
            <v>3</v>
          </cell>
          <cell r="D1473">
            <v>12</v>
          </cell>
          <cell r="E1473">
            <v>52</v>
          </cell>
          <cell r="F1473" t="str">
            <v>Empleos</v>
          </cell>
          <cell r="H1473">
            <v>31</v>
          </cell>
          <cell r="I1473" t="str">
            <v>JPT</v>
          </cell>
          <cell r="J1473">
            <v>12754</v>
          </cell>
          <cell r="K1473">
            <v>22</v>
          </cell>
          <cell r="L1473" t="str">
            <v>2000</v>
          </cell>
          <cell r="M1473" t="str">
            <v>Compañías de seguros</v>
          </cell>
          <cell r="N1473" t="str">
            <v>Producción Sect. Institucionales</v>
          </cell>
          <cell r="O1473" t="str">
            <v>Consumo de capital fijo</v>
          </cell>
          <cell r="P1473" t="str">
            <v>Instituciones financieras</v>
          </cell>
          <cell r="Q1473" t="str">
            <v>9</v>
          </cell>
          <cell r="R1473" t="str">
            <v>Servicios Financieros y Empresariales</v>
          </cell>
        </row>
        <row r="1474">
          <cell r="A1474" t="str">
            <v>CEI_a01</v>
          </cell>
          <cell r="B1474" t="str">
            <v>SF</v>
          </cell>
          <cell r="C1474">
            <v>3</v>
          </cell>
          <cell r="D1474">
            <v>12</v>
          </cell>
          <cell r="E1474">
            <v>52</v>
          </cell>
          <cell r="F1474" t="str">
            <v>Empleos</v>
          </cell>
          <cell r="H1474">
            <v>31</v>
          </cell>
          <cell r="I1474" t="str">
            <v>JPT</v>
          </cell>
          <cell r="J1474">
            <v>13402</v>
          </cell>
          <cell r="K1474">
            <v>22</v>
          </cell>
          <cell r="L1474" t="str">
            <v>2001</v>
          </cell>
          <cell r="M1474" t="str">
            <v>Compañías de seguros</v>
          </cell>
          <cell r="N1474" t="str">
            <v>Producción Sect. Institucionales</v>
          </cell>
          <cell r="O1474" t="str">
            <v>Consumo de capital fijo</v>
          </cell>
          <cell r="P1474" t="str">
            <v>Instituciones financieras</v>
          </cell>
          <cell r="Q1474" t="str">
            <v>9</v>
          </cell>
          <cell r="R1474" t="str">
            <v>Servicios Financieros y Empresariales</v>
          </cell>
        </row>
        <row r="1475">
          <cell r="A1475" t="str">
            <v>CEI_a01</v>
          </cell>
          <cell r="B1475" t="str">
            <v>SF</v>
          </cell>
          <cell r="C1475">
            <v>3</v>
          </cell>
          <cell r="D1475">
            <v>12</v>
          </cell>
          <cell r="E1475">
            <v>411</v>
          </cell>
          <cell r="F1475" t="str">
            <v>Empleos</v>
          </cell>
          <cell r="H1475">
            <v>31</v>
          </cell>
          <cell r="I1475" t="str">
            <v>EQC</v>
          </cell>
          <cell r="J1475">
            <v>776222</v>
          </cell>
          <cell r="K1475">
            <v>21</v>
          </cell>
          <cell r="L1475" t="str">
            <v>2001</v>
          </cell>
          <cell r="M1475" t="str">
            <v>Intermediación financiera</v>
          </cell>
          <cell r="N1475" t="str">
            <v>Producción Sect. Institucionales</v>
          </cell>
          <cell r="O1475" t="str">
            <v>Remuneraciones</v>
          </cell>
          <cell r="P1475" t="str">
            <v>Instituciones financieras</v>
          </cell>
          <cell r="Q1475" t="str">
            <v>9</v>
          </cell>
          <cell r="R1475" t="str">
            <v>Servicios Financieros y Empresariales</v>
          </cell>
        </row>
        <row r="1476">
          <cell r="A1476" t="str">
            <v>CEI_a01</v>
          </cell>
          <cell r="B1476" t="str">
            <v>SF</v>
          </cell>
          <cell r="C1476">
            <v>3</v>
          </cell>
          <cell r="D1476">
            <v>12</v>
          </cell>
          <cell r="E1476">
            <v>411</v>
          </cell>
          <cell r="F1476" t="str">
            <v>Empleos</v>
          </cell>
          <cell r="H1476">
            <v>31</v>
          </cell>
          <cell r="I1476" t="str">
            <v>JPT</v>
          </cell>
          <cell r="J1476">
            <v>742838</v>
          </cell>
          <cell r="K1476">
            <v>21</v>
          </cell>
          <cell r="L1476" t="str">
            <v>2000</v>
          </cell>
          <cell r="M1476" t="str">
            <v>Intermediación financiera</v>
          </cell>
          <cell r="N1476" t="str">
            <v>Producción Sect. Institucionales</v>
          </cell>
          <cell r="O1476" t="str">
            <v>Remuneraciones</v>
          </cell>
          <cell r="P1476" t="str">
            <v>Instituciones financieras</v>
          </cell>
          <cell r="Q1476" t="str">
            <v>9</v>
          </cell>
          <cell r="R1476" t="str">
            <v>Servicios Financieros y Empresariales</v>
          </cell>
        </row>
        <row r="1477">
          <cell r="A1477" t="str">
            <v>CEI_a01</v>
          </cell>
          <cell r="B1477" t="str">
            <v>SF</v>
          </cell>
          <cell r="C1477">
            <v>3</v>
          </cell>
          <cell r="D1477">
            <v>12</v>
          </cell>
          <cell r="E1477">
            <v>411</v>
          </cell>
          <cell r="F1477" t="str">
            <v>Empleos</v>
          </cell>
          <cell r="H1477">
            <v>31</v>
          </cell>
          <cell r="I1477" t="str">
            <v>JPT</v>
          </cell>
          <cell r="J1477">
            <v>191763</v>
          </cell>
          <cell r="K1477">
            <v>22</v>
          </cell>
          <cell r="L1477" t="str">
            <v>2000</v>
          </cell>
          <cell r="M1477" t="str">
            <v>Compañías de seguros</v>
          </cell>
          <cell r="N1477" t="str">
            <v>Producción Sect. Institucionales</v>
          </cell>
          <cell r="O1477" t="str">
            <v>Remuneraciones</v>
          </cell>
          <cell r="P1477" t="str">
            <v>Instituciones financieras</v>
          </cell>
          <cell r="Q1477" t="str">
            <v>9</v>
          </cell>
          <cell r="R1477" t="str">
            <v>Servicios Financieros y Empresariales</v>
          </cell>
        </row>
        <row r="1478">
          <cell r="A1478" t="str">
            <v>CEI_a01</v>
          </cell>
          <cell r="B1478" t="str">
            <v>SF</v>
          </cell>
          <cell r="C1478">
            <v>3</v>
          </cell>
          <cell r="D1478">
            <v>12</v>
          </cell>
          <cell r="E1478">
            <v>411</v>
          </cell>
          <cell r="F1478" t="str">
            <v>Empleos</v>
          </cell>
          <cell r="H1478">
            <v>31</v>
          </cell>
          <cell r="I1478" t="str">
            <v>JPT</v>
          </cell>
          <cell r="J1478">
            <v>194560</v>
          </cell>
          <cell r="K1478">
            <v>22</v>
          </cell>
          <cell r="L1478" t="str">
            <v>2001</v>
          </cell>
          <cell r="M1478" t="str">
            <v>Compañías de seguros</v>
          </cell>
          <cell r="N1478" t="str">
            <v>Producción Sect. Institucionales</v>
          </cell>
          <cell r="O1478" t="str">
            <v>Remuneraciones</v>
          </cell>
          <cell r="P1478" t="str">
            <v>Instituciones financieras</v>
          </cell>
          <cell r="Q1478" t="str">
            <v>9</v>
          </cell>
          <cell r="R1478" t="str">
            <v>Servicios Financieros y Empresariales</v>
          </cell>
        </row>
        <row r="1479">
          <cell r="A1479" t="str">
            <v>CEI_a01</v>
          </cell>
          <cell r="B1479" t="str">
            <v>SF</v>
          </cell>
          <cell r="C1479">
            <v>3</v>
          </cell>
          <cell r="D1479">
            <v>12</v>
          </cell>
          <cell r="E1479">
            <v>412</v>
          </cell>
          <cell r="F1479" t="str">
            <v>Empleos</v>
          </cell>
          <cell r="H1479">
            <v>31</v>
          </cell>
          <cell r="I1479" t="str">
            <v>EQC</v>
          </cell>
          <cell r="J1479">
            <v>32696</v>
          </cell>
          <cell r="K1479">
            <v>21</v>
          </cell>
          <cell r="L1479" t="str">
            <v>2001</v>
          </cell>
          <cell r="M1479" t="str">
            <v>Intermediación financiera</v>
          </cell>
          <cell r="N1479" t="str">
            <v>Producción Sect. Institucionales</v>
          </cell>
          <cell r="O1479" t="str">
            <v>Imptos producc.e import.</v>
          </cell>
          <cell r="P1479" t="str">
            <v>Instituciones financieras</v>
          </cell>
          <cell r="Q1479" t="str">
            <v>9</v>
          </cell>
          <cell r="R1479" t="str">
            <v>Servicios Financieros y Empresariales</v>
          </cell>
        </row>
        <row r="1480">
          <cell r="A1480" t="str">
            <v>CEI_a01</v>
          </cell>
          <cell r="B1480" t="str">
            <v>SF</v>
          </cell>
          <cell r="C1480">
            <v>3</v>
          </cell>
          <cell r="D1480">
            <v>12</v>
          </cell>
          <cell r="E1480">
            <v>412</v>
          </cell>
          <cell r="F1480" t="str">
            <v>Empleos</v>
          </cell>
          <cell r="H1480">
            <v>31</v>
          </cell>
          <cell r="I1480" t="str">
            <v>JPT</v>
          </cell>
          <cell r="J1480">
            <v>29791</v>
          </cell>
          <cell r="K1480">
            <v>21</v>
          </cell>
          <cell r="L1480" t="str">
            <v>2000</v>
          </cell>
          <cell r="M1480" t="str">
            <v>Intermediación financiera</v>
          </cell>
          <cell r="N1480" t="str">
            <v>Producción Sect. Institucionales</v>
          </cell>
          <cell r="O1480" t="str">
            <v>Imptos producc.e import.</v>
          </cell>
          <cell r="P1480" t="str">
            <v>Instituciones financieras</v>
          </cell>
          <cell r="Q1480" t="str">
            <v>9</v>
          </cell>
          <cell r="R1480" t="str">
            <v>Servicios Financieros y Empresariales</v>
          </cell>
        </row>
        <row r="1481">
          <cell r="A1481" t="str">
            <v>CEI_a01</v>
          </cell>
          <cell r="B1481" t="str">
            <v>SF</v>
          </cell>
          <cell r="C1481">
            <v>3</v>
          </cell>
          <cell r="D1481">
            <v>12</v>
          </cell>
          <cell r="E1481">
            <v>412</v>
          </cell>
          <cell r="F1481" t="str">
            <v>Empleos</v>
          </cell>
          <cell r="H1481">
            <v>31</v>
          </cell>
          <cell r="I1481" t="str">
            <v>JPT</v>
          </cell>
          <cell r="J1481">
            <v>-2965</v>
          </cell>
          <cell r="K1481">
            <v>22</v>
          </cell>
          <cell r="L1481" t="str">
            <v>2000</v>
          </cell>
          <cell r="M1481" t="str">
            <v>Compañías de seguros</v>
          </cell>
          <cell r="N1481" t="str">
            <v>Producción Sect. Institucionales</v>
          </cell>
          <cell r="O1481" t="str">
            <v>Imptos producc.e import.</v>
          </cell>
          <cell r="P1481" t="str">
            <v>Instituciones financieras</v>
          </cell>
          <cell r="Q1481" t="str">
            <v>9</v>
          </cell>
          <cell r="R1481" t="str">
            <v>Servicios Financieros y Empresariales</v>
          </cell>
        </row>
        <row r="1482">
          <cell r="A1482" t="str">
            <v>CEI_a01</v>
          </cell>
          <cell r="B1482" t="str">
            <v>SF</v>
          </cell>
          <cell r="C1482">
            <v>3</v>
          </cell>
          <cell r="D1482">
            <v>12</v>
          </cell>
          <cell r="E1482">
            <v>412</v>
          </cell>
          <cell r="F1482" t="str">
            <v>Empleos</v>
          </cell>
          <cell r="H1482">
            <v>31</v>
          </cell>
          <cell r="I1482" t="str">
            <v>JPT</v>
          </cell>
          <cell r="J1482">
            <v>-6443</v>
          </cell>
          <cell r="K1482">
            <v>22</v>
          </cell>
          <cell r="L1482" t="str">
            <v>2001</v>
          </cell>
          <cell r="M1482" t="str">
            <v>Compañías de seguros</v>
          </cell>
          <cell r="N1482" t="str">
            <v>Producción Sect. Institucionales</v>
          </cell>
          <cell r="O1482" t="str">
            <v>Imptos producc.e import.</v>
          </cell>
          <cell r="P1482" t="str">
            <v>Instituciones financieras</v>
          </cell>
          <cell r="Q1482" t="str">
            <v>9</v>
          </cell>
          <cell r="R1482" t="str">
            <v>Servicios Financieros y Empresariales</v>
          </cell>
        </row>
        <row r="1483">
          <cell r="A1483" t="str">
            <v>CEI_a01</v>
          </cell>
          <cell r="B1483" t="str">
            <v>SF</v>
          </cell>
          <cell r="C1483">
            <v>3</v>
          </cell>
          <cell r="D1483">
            <v>12</v>
          </cell>
          <cell r="E1483">
            <v>413</v>
          </cell>
          <cell r="F1483" t="str">
            <v>Empleos</v>
          </cell>
          <cell r="H1483">
            <v>31</v>
          </cell>
          <cell r="I1483" t="str">
            <v>EQC</v>
          </cell>
          <cell r="J1483">
            <v>-174</v>
          </cell>
          <cell r="K1483">
            <v>21</v>
          </cell>
          <cell r="L1483" t="str">
            <v>2001</v>
          </cell>
          <cell r="M1483" t="str">
            <v>Intermediación financiera</v>
          </cell>
          <cell r="N1483" t="str">
            <v>Producción Sect. Institucionales</v>
          </cell>
          <cell r="O1483" t="str">
            <v>Subvenciones</v>
          </cell>
          <cell r="P1483" t="str">
            <v>Instituciones financieras</v>
          </cell>
          <cell r="Q1483" t="str">
            <v>9</v>
          </cell>
          <cell r="R1483" t="str">
            <v>Servicios Financieros y Empresariales</v>
          </cell>
        </row>
        <row r="1484">
          <cell r="A1484" t="str">
            <v>CEI_a01</v>
          </cell>
          <cell r="B1484" t="str">
            <v>SF</v>
          </cell>
          <cell r="C1484">
            <v>3</v>
          </cell>
          <cell r="D1484">
            <v>12</v>
          </cell>
          <cell r="E1484">
            <v>413</v>
          </cell>
          <cell r="F1484" t="str">
            <v>Empleos</v>
          </cell>
          <cell r="H1484">
            <v>31</v>
          </cell>
          <cell r="I1484" t="str">
            <v>JPT</v>
          </cell>
          <cell r="J1484">
            <v>-169</v>
          </cell>
          <cell r="K1484">
            <v>21</v>
          </cell>
          <cell r="L1484" t="str">
            <v>2000</v>
          </cell>
          <cell r="M1484" t="str">
            <v>Intermediación financiera</v>
          </cell>
          <cell r="N1484" t="str">
            <v>Producción Sect. Institucionales</v>
          </cell>
          <cell r="O1484" t="str">
            <v>Subvenciones</v>
          </cell>
          <cell r="P1484" t="str">
            <v>Instituciones financieras</v>
          </cell>
          <cell r="Q1484" t="str">
            <v>9</v>
          </cell>
          <cell r="R1484" t="str">
            <v>Servicios Financieros y Empresariales</v>
          </cell>
        </row>
        <row r="1485">
          <cell r="A1485" t="str">
            <v>CEI_a01</v>
          </cell>
          <cell r="B1485" t="str">
            <v>SF</v>
          </cell>
          <cell r="C1485">
            <v>3</v>
          </cell>
          <cell r="D1485">
            <v>12</v>
          </cell>
          <cell r="E1485">
            <v>413</v>
          </cell>
          <cell r="F1485" t="str">
            <v>Empleos</v>
          </cell>
          <cell r="H1485">
            <v>31</v>
          </cell>
          <cell r="I1485" t="str">
            <v>JPT</v>
          </cell>
          <cell r="J1485">
            <v>174</v>
          </cell>
          <cell r="K1485">
            <v>22</v>
          </cell>
          <cell r="L1485" t="str">
            <v>2001</v>
          </cell>
          <cell r="M1485" t="str">
            <v>Compañías de seguros</v>
          </cell>
          <cell r="N1485" t="str">
            <v>Producción Sect. Institucionales</v>
          </cell>
          <cell r="O1485" t="str">
            <v>Subvenciones</v>
          </cell>
          <cell r="P1485" t="str">
            <v>Instituciones financieras</v>
          </cell>
          <cell r="Q1485" t="str">
            <v>9</v>
          </cell>
          <cell r="R1485" t="str">
            <v>Servicios Financieros y Empresariales</v>
          </cell>
        </row>
        <row r="1486">
          <cell r="A1486" t="str">
            <v>CEI_a01</v>
          </cell>
          <cell r="B1486" t="str">
            <v>SF</v>
          </cell>
          <cell r="C1486">
            <v>3</v>
          </cell>
          <cell r="D1486">
            <v>12</v>
          </cell>
          <cell r="E1486">
            <v>902</v>
          </cell>
          <cell r="F1486" t="str">
            <v>Empleos</v>
          </cell>
          <cell r="H1486">
            <v>31</v>
          </cell>
          <cell r="I1486" t="str">
            <v>EQC</v>
          </cell>
          <cell r="J1486">
            <v>959746.98428554798</v>
          </cell>
          <cell r="K1486">
            <v>21</v>
          </cell>
          <cell r="L1486" t="str">
            <v>2001</v>
          </cell>
          <cell r="M1486" t="str">
            <v>Intermediación financiera</v>
          </cell>
          <cell r="N1486" t="str">
            <v>Producción Sect. Institucionales</v>
          </cell>
          <cell r="O1486" t="str">
            <v>Excedente de explotación</v>
          </cell>
          <cell r="P1486" t="str">
            <v>Instituciones financieras</v>
          </cell>
          <cell r="Q1486" t="str">
            <v>9</v>
          </cell>
          <cell r="R1486" t="str">
            <v>Servicios Financieros y Empresariales</v>
          </cell>
        </row>
        <row r="1487">
          <cell r="A1487" t="str">
            <v>CEI_a01</v>
          </cell>
          <cell r="B1487" t="str">
            <v>SF</v>
          </cell>
          <cell r="C1487">
            <v>3</v>
          </cell>
          <cell r="D1487">
            <v>12</v>
          </cell>
          <cell r="E1487">
            <v>902</v>
          </cell>
          <cell r="F1487" t="str">
            <v>Empleos</v>
          </cell>
          <cell r="H1487">
            <v>31</v>
          </cell>
          <cell r="I1487" t="str">
            <v>EQC</v>
          </cell>
          <cell r="J1487">
            <v>-1619793</v>
          </cell>
          <cell r="K1487">
            <v>32</v>
          </cell>
          <cell r="L1487" t="str">
            <v>2001</v>
          </cell>
          <cell r="M1487" t="str">
            <v>Actividad no especificada</v>
          </cell>
          <cell r="N1487" t="str">
            <v>Producción Sect. Institucionales</v>
          </cell>
          <cell r="O1487" t="str">
            <v>Excedente de explotación</v>
          </cell>
          <cell r="P1487" t="str">
            <v>Instituciones financieras</v>
          </cell>
          <cell r="Q1487" t="str">
            <v>13</v>
          </cell>
          <cell r="R1487" t="str">
            <v>Actividad no especificada</v>
          </cell>
        </row>
        <row r="1488">
          <cell r="A1488" t="str">
            <v>CEI_a01</v>
          </cell>
          <cell r="B1488" t="str">
            <v>SF</v>
          </cell>
          <cell r="C1488">
            <v>3</v>
          </cell>
          <cell r="D1488">
            <v>12</v>
          </cell>
          <cell r="E1488">
            <v>902</v>
          </cell>
          <cell r="F1488" t="str">
            <v>Empleos</v>
          </cell>
          <cell r="H1488">
            <v>31</v>
          </cell>
          <cell r="I1488" t="str">
            <v>JPT</v>
          </cell>
          <cell r="J1488">
            <v>710890.28764856805</v>
          </cell>
          <cell r="K1488">
            <v>21</v>
          </cell>
          <cell r="L1488" t="str">
            <v>2000</v>
          </cell>
          <cell r="M1488" t="str">
            <v>Intermediación financiera</v>
          </cell>
          <cell r="N1488" t="str">
            <v>Producción Sect. Institucionales</v>
          </cell>
          <cell r="O1488" t="str">
            <v>Excedente de explotación</v>
          </cell>
          <cell r="P1488" t="str">
            <v>Instituciones financieras</v>
          </cell>
          <cell r="Q1488" t="str">
            <v>9</v>
          </cell>
          <cell r="R1488" t="str">
            <v>Servicios Financieros y Empresariales</v>
          </cell>
        </row>
        <row r="1489">
          <cell r="A1489" t="str">
            <v>CEI_a01</v>
          </cell>
          <cell r="B1489" t="str">
            <v>SF</v>
          </cell>
          <cell r="C1489">
            <v>3</v>
          </cell>
          <cell r="D1489">
            <v>12</v>
          </cell>
          <cell r="E1489">
            <v>902</v>
          </cell>
          <cell r="F1489" t="str">
            <v>Empleos</v>
          </cell>
          <cell r="H1489">
            <v>31</v>
          </cell>
          <cell r="I1489" t="str">
            <v>JPT</v>
          </cell>
          <cell r="J1489">
            <v>33209.992193011902</v>
          </cell>
          <cell r="K1489">
            <v>22</v>
          </cell>
          <cell r="L1489" t="str">
            <v>2000</v>
          </cell>
          <cell r="M1489" t="str">
            <v>Compañías de seguros</v>
          </cell>
          <cell r="N1489" t="str">
            <v>Producción Sect. Institucionales</v>
          </cell>
          <cell r="O1489" t="str">
            <v>Excedente de explotación</v>
          </cell>
          <cell r="P1489" t="str">
            <v>Instituciones financieras</v>
          </cell>
          <cell r="Q1489" t="str">
            <v>9</v>
          </cell>
          <cell r="R1489" t="str">
            <v>Servicios Financieros y Empresariales</v>
          </cell>
        </row>
        <row r="1490">
          <cell r="A1490" t="str">
            <v>CEI_a01</v>
          </cell>
          <cell r="B1490" t="str">
            <v>SF</v>
          </cell>
          <cell r="C1490">
            <v>3</v>
          </cell>
          <cell r="D1490">
            <v>12</v>
          </cell>
          <cell r="E1490">
            <v>902</v>
          </cell>
          <cell r="F1490" t="str">
            <v>Empleos</v>
          </cell>
          <cell r="H1490">
            <v>31</v>
          </cell>
          <cell r="I1490" t="str">
            <v>JPT</v>
          </cell>
          <cell r="J1490">
            <v>54872.015714451998</v>
          </cell>
          <cell r="K1490">
            <v>22</v>
          </cell>
          <cell r="L1490" t="str">
            <v>2001</v>
          </cell>
          <cell r="M1490" t="str">
            <v>Compañías de seguros</v>
          </cell>
          <cell r="N1490" t="str">
            <v>Producción Sect. Institucionales</v>
          </cell>
          <cell r="O1490" t="str">
            <v>Excedente de explotación</v>
          </cell>
          <cell r="P1490" t="str">
            <v>Instituciones financieras</v>
          </cell>
          <cell r="Q1490" t="str">
            <v>9</v>
          </cell>
          <cell r="R1490" t="str">
            <v>Servicios Financieros y Empresariales</v>
          </cell>
        </row>
        <row r="1491">
          <cell r="A1491" t="str">
            <v>CEI_a01</v>
          </cell>
          <cell r="B1491" t="str">
            <v>SF</v>
          </cell>
          <cell r="C1491">
            <v>3</v>
          </cell>
          <cell r="D1491">
            <v>12</v>
          </cell>
          <cell r="E1491">
            <v>902</v>
          </cell>
          <cell r="F1491" t="str">
            <v>Empleos</v>
          </cell>
          <cell r="H1491">
            <v>31</v>
          </cell>
          <cell r="I1491" t="str">
            <v>JPT</v>
          </cell>
          <cell r="J1491">
            <v>-1407850</v>
          </cell>
          <cell r="K1491">
            <v>32</v>
          </cell>
          <cell r="L1491" t="str">
            <v>2000</v>
          </cell>
          <cell r="M1491" t="str">
            <v>Actividad no especificada</v>
          </cell>
          <cell r="N1491" t="str">
            <v>Producción Sect. Institucionales</v>
          </cell>
          <cell r="O1491" t="str">
            <v>Excedente de explotación</v>
          </cell>
          <cell r="P1491" t="str">
            <v>Instituciones financieras</v>
          </cell>
          <cell r="Q1491" t="str">
            <v>13</v>
          </cell>
          <cell r="R1491" t="str">
            <v>Actividad no especificada</v>
          </cell>
        </row>
        <row r="1492">
          <cell r="A1492" t="str">
            <v>CEI_a01</v>
          </cell>
          <cell r="B1492" t="str">
            <v>SNF_Priv</v>
          </cell>
          <cell r="C1492">
            <v>2</v>
          </cell>
          <cell r="D1492">
            <v>12</v>
          </cell>
          <cell r="E1492">
            <v>11</v>
          </cell>
          <cell r="F1492" t="str">
            <v>Recursos</v>
          </cell>
          <cell r="G1492">
            <v>32</v>
          </cell>
          <cell r="H1492">
            <v>31</v>
          </cell>
          <cell r="I1492" t="str">
            <v>EQC</v>
          </cell>
          <cell r="J1492">
            <v>410978.81631646998</v>
          </cell>
          <cell r="K1492">
            <v>8</v>
          </cell>
          <cell r="L1492" t="str">
            <v>2001</v>
          </cell>
          <cell r="M1492" t="str">
            <v>Industria del Tabaco</v>
          </cell>
          <cell r="N1492" t="str">
            <v>Producción Sect. Institucionales</v>
          </cell>
          <cell r="O1492" t="str">
            <v>Producción bruta</v>
          </cell>
          <cell r="P1492" t="str">
            <v>Sociedades no Financieras</v>
          </cell>
          <cell r="Q1492" t="str">
            <v>4</v>
          </cell>
          <cell r="R1492" t="str">
            <v>Industria Manufacturera</v>
          </cell>
        </row>
        <row r="1493">
          <cell r="A1493" t="str">
            <v>CEI_a01</v>
          </cell>
          <cell r="B1493" t="str">
            <v>SNF_Priv</v>
          </cell>
          <cell r="C1493">
            <v>2</v>
          </cell>
          <cell r="D1493">
            <v>12</v>
          </cell>
          <cell r="E1493">
            <v>11</v>
          </cell>
          <cell r="F1493" t="str">
            <v>Recursos</v>
          </cell>
          <cell r="G1493">
            <v>32</v>
          </cell>
          <cell r="H1493">
            <v>31</v>
          </cell>
          <cell r="I1493" t="str">
            <v>JPT</v>
          </cell>
          <cell r="J1493">
            <v>381023.67684098199</v>
          </cell>
          <cell r="K1493">
            <v>8</v>
          </cell>
          <cell r="L1493" t="str">
            <v>2000</v>
          </cell>
          <cell r="M1493" t="str">
            <v>Industria del Tabaco</v>
          </cell>
          <cell r="N1493" t="str">
            <v>Producción Sect. Institucionales</v>
          </cell>
          <cell r="O1493" t="str">
            <v>Producción bruta</v>
          </cell>
          <cell r="P1493" t="str">
            <v>Sociedades no Financieras</v>
          </cell>
          <cell r="Q1493" t="str">
            <v>4</v>
          </cell>
          <cell r="R1493" t="str">
            <v>Industria Manufacturera</v>
          </cell>
        </row>
        <row r="1494">
          <cell r="A1494" t="str">
            <v>CEI_a01</v>
          </cell>
          <cell r="B1494" t="str">
            <v>SNF_Priv</v>
          </cell>
          <cell r="C1494">
            <v>2</v>
          </cell>
          <cell r="D1494">
            <v>12</v>
          </cell>
          <cell r="E1494">
            <v>21</v>
          </cell>
          <cell r="F1494" t="str">
            <v>Empleos</v>
          </cell>
          <cell r="G1494">
            <v>6111</v>
          </cell>
          <cell r="H1494">
            <v>31</v>
          </cell>
          <cell r="I1494" t="str">
            <v>EQC</v>
          </cell>
          <cell r="J1494">
            <v>81765.188841753203</v>
          </cell>
          <cell r="K1494">
            <v>8</v>
          </cell>
          <cell r="L1494" t="str">
            <v>2001</v>
          </cell>
          <cell r="M1494" t="str">
            <v>Industria del Tabaco</v>
          </cell>
          <cell r="N1494" t="str">
            <v>Producción Sect. Institucionales</v>
          </cell>
          <cell r="O1494" t="str">
            <v>Consumo intermedio</v>
          </cell>
          <cell r="P1494" t="str">
            <v>Sociedades no Financieras</v>
          </cell>
          <cell r="Q1494" t="str">
            <v>4</v>
          </cell>
          <cell r="R1494" t="str">
            <v>Industria Manufacturera</v>
          </cell>
        </row>
        <row r="1495">
          <cell r="A1495" t="str">
            <v>CEI_a01</v>
          </cell>
          <cell r="B1495" t="str">
            <v>SNF_Priv</v>
          </cell>
          <cell r="C1495">
            <v>2</v>
          </cell>
          <cell r="D1495">
            <v>12</v>
          </cell>
          <cell r="E1495">
            <v>21</v>
          </cell>
          <cell r="F1495" t="str">
            <v>Empleos</v>
          </cell>
          <cell r="G1495">
            <v>6111</v>
          </cell>
          <cell r="H1495">
            <v>31</v>
          </cell>
          <cell r="I1495" t="str">
            <v>JPT</v>
          </cell>
          <cell r="J1495">
            <v>82495.374681921603</v>
          </cell>
          <cell r="K1495">
            <v>8</v>
          </cell>
          <cell r="L1495" t="str">
            <v>2000</v>
          </cell>
          <cell r="M1495" t="str">
            <v>Industria del Tabaco</v>
          </cell>
          <cell r="N1495" t="str">
            <v>Producción Sect. Institucionales</v>
          </cell>
          <cell r="O1495" t="str">
            <v>Consumo intermedio</v>
          </cell>
          <cell r="P1495" t="str">
            <v>Sociedades no Financieras</v>
          </cell>
          <cell r="Q1495" t="str">
            <v>4</v>
          </cell>
          <cell r="R1495" t="str">
            <v>Industria Manufacturera</v>
          </cell>
        </row>
        <row r="1496">
          <cell r="A1496" t="str">
            <v>CEI_a01</v>
          </cell>
          <cell r="B1496" t="str">
            <v>SNF_Priv</v>
          </cell>
          <cell r="C1496">
            <v>2</v>
          </cell>
          <cell r="D1496">
            <v>12</v>
          </cell>
          <cell r="E1496">
            <v>52</v>
          </cell>
          <cell r="F1496" t="str">
            <v>Empleos</v>
          </cell>
          <cell r="H1496">
            <v>31</v>
          </cell>
          <cell r="I1496" t="str">
            <v>EQC</v>
          </cell>
          <cell r="J1496">
            <v>3964.3651289477102</v>
          </cell>
          <cell r="K1496">
            <v>8</v>
          </cell>
          <cell r="L1496" t="str">
            <v>2001</v>
          </cell>
          <cell r="M1496" t="str">
            <v>Industria del Tabaco</v>
          </cell>
          <cell r="N1496" t="str">
            <v>Producción Sect. Institucionales</v>
          </cell>
          <cell r="O1496" t="str">
            <v>Consumo de capital fijo</v>
          </cell>
          <cell r="P1496" t="str">
            <v>Sociedades no Financieras</v>
          </cell>
          <cell r="Q1496" t="str">
            <v>4</v>
          </cell>
          <cell r="R1496" t="str">
            <v>Industria Manufacturera</v>
          </cell>
        </row>
        <row r="1497">
          <cell r="A1497" t="str">
            <v>CEI_a01</v>
          </cell>
          <cell r="B1497" t="str">
            <v>SNF_Priv</v>
          </cell>
          <cell r="C1497">
            <v>2</v>
          </cell>
          <cell r="D1497">
            <v>12</v>
          </cell>
          <cell r="E1497">
            <v>52</v>
          </cell>
          <cell r="F1497" t="str">
            <v>Empleos</v>
          </cell>
          <cell r="H1497">
            <v>31</v>
          </cell>
          <cell r="I1497" t="str">
            <v>JPT</v>
          </cell>
          <cell r="J1497">
            <v>3528.4068527791101</v>
          </cell>
          <cell r="K1497">
            <v>8</v>
          </cell>
          <cell r="L1497" t="str">
            <v>2000</v>
          </cell>
          <cell r="M1497" t="str">
            <v>Industria del Tabaco</v>
          </cell>
          <cell r="N1497" t="str">
            <v>Producción Sect. Institucionales</v>
          </cell>
          <cell r="O1497" t="str">
            <v>Consumo de capital fijo</v>
          </cell>
          <cell r="P1497" t="str">
            <v>Sociedades no Financieras</v>
          </cell>
          <cell r="Q1497" t="str">
            <v>4</v>
          </cell>
          <cell r="R1497" t="str">
            <v>Industria Manufacturera</v>
          </cell>
        </row>
        <row r="1498">
          <cell r="A1498" t="str">
            <v>CEI_a01</v>
          </cell>
          <cell r="B1498" t="str">
            <v>SNF_Priv</v>
          </cell>
          <cell r="C1498">
            <v>2</v>
          </cell>
          <cell r="D1498">
            <v>12</v>
          </cell>
          <cell r="E1498">
            <v>411</v>
          </cell>
          <cell r="F1498" t="str">
            <v>Empleos</v>
          </cell>
          <cell r="H1498">
            <v>31</v>
          </cell>
          <cell r="I1498" t="str">
            <v>EQC</v>
          </cell>
          <cell r="J1498">
            <v>9293.9837841040808</v>
          </cell>
          <cell r="K1498">
            <v>8</v>
          </cell>
          <cell r="L1498" t="str">
            <v>2001</v>
          </cell>
          <cell r="M1498" t="str">
            <v>Industria del Tabaco</v>
          </cell>
          <cell r="N1498" t="str">
            <v>Producción Sect. Institucionales</v>
          </cell>
          <cell r="O1498" t="str">
            <v>Remuneraciones</v>
          </cell>
          <cell r="P1498" t="str">
            <v>Sociedades no Financieras</v>
          </cell>
          <cell r="Q1498" t="str">
            <v>4</v>
          </cell>
          <cell r="R1498" t="str">
            <v>Industria Manufacturera</v>
          </cell>
        </row>
        <row r="1499">
          <cell r="A1499" t="str">
            <v>CEI_a01</v>
          </cell>
          <cell r="B1499" t="str">
            <v>SNF_Priv</v>
          </cell>
          <cell r="C1499">
            <v>2</v>
          </cell>
          <cell r="D1499">
            <v>12</v>
          </cell>
          <cell r="E1499">
            <v>411</v>
          </cell>
          <cell r="F1499" t="str">
            <v>Empleos</v>
          </cell>
          <cell r="H1499">
            <v>31</v>
          </cell>
          <cell r="I1499" t="str">
            <v>JPT</v>
          </cell>
          <cell r="J1499">
            <v>8570.8585547408693</v>
          </cell>
          <cell r="K1499">
            <v>8</v>
          </cell>
          <cell r="L1499" t="str">
            <v>2000</v>
          </cell>
          <cell r="M1499" t="str">
            <v>Industria del Tabaco</v>
          </cell>
          <cell r="N1499" t="str">
            <v>Producción Sect. Institucionales</v>
          </cell>
          <cell r="O1499" t="str">
            <v>Remuneraciones</v>
          </cell>
          <cell r="P1499" t="str">
            <v>Sociedades no Financieras</v>
          </cell>
          <cell r="Q1499" t="str">
            <v>4</v>
          </cell>
          <cell r="R1499" t="str">
            <v>Industria Manufacturera</v>
          </cell>
        </row>
        <row r="1500">
          <cell r="A1500" t="str">
            <v>CEI_a01</v>
          </cell>
          <cell r="B1500" t="str">
            <v>SNF_Priv</v>
          </cell>
          <cell r="C1500">
            <v>2</v>
          </cell>
          <cell r="D1500">
            <v>12</v>
          </cell>
          <cell r="E1500">
            <v>412</v>
          </cell>
          <cell r="F1500" t="str">
            <v>Empleos</v>
          </cell>
          <cell r="H1500">
            <v>31</v>
          </cell>
          <cell r="I1500" t="str">
            <v>EQC</v>
          </cell>
          <cell r="J1500">
            <v>299054.23451579787</v>
          </cell>
          <cell r="K1500">
            <v>8</v>
          </cell>
          <cell r="L1500" t="str">
            <v>2001</v>
          </cell>
          <cell r="M1500" t="str">
            <v>Industria del Tabaco</v>
          </cell>
          <cell r="N1500" t="str">
            <v>Producción Sect. Institucionales</v>
          </cell>
          <cell r="O1500" t="str">
            <v>Imptos producc.e import.</v>
          </cell>
          <cell r="P1500" t="str">
            <v>Sociedades no Financieras</v>
          </cell>
          <cell r="Q1500" t="str">
            <v>4</v>
          </cell>
          <cell r="R1500" t="str">
            <v>Industria Manufacturera</v>
          </cell>
        </row>
        <row r="1501">
          <cell r="A1501" t="str">
            <v>CEI_a01</v>
          </cell>
          <cell r="B1501" t="str">
            <v>SNF_Priv</v>
          </cell>
          <cell r="C1501">
            <v>2</v>
          </cell>
          <cell r="D1501">
            <v>12</v>
          </cell>
          <cell r="E1501">
            <v>412</v>
          </cell>
          <cell r="F1501" t="str">
            <v>Empleos</v>
          </cell>
          <cell r="H1501">
            <v>31</v>
          </cell>
          <cell r="I1501" t="str">
            <v>JPT</v>
          </cell>
          <cell r="J1501">
            <v>281054</v>
          </cell>
          <cell r="K1501">
            <v>8</v>
          </cell>
          <cell r="L1501" t="str">
            <v>2000</v>
          </cell>
          <cell r="M1501" t="str">
            <v>Industria del Tabaco</v>
          </cell>
          <cell r="N1501" t="str">
            <v>Producción Sect. Institucionales</v>
          </cell>
          <cell r="O1501" t="str">
            <v>Imptos producc.e import.</v>
          </cell>
          <cell r="P1501" t="str">
            <v>Sociedades no Financieras</v>
          </cell>
          <cell r="Q1501" t="str">
            <v>4</v>
          </cell>
          <cell r="R1501" t="str">
            <v>Industria Manufacturera</v>
          </cell>
        </row>
        <row r="1502">
          <cell r="A1502" t="str">
            <v>CEI_a01</v>
          </cell>
          <cell r="B1502" t="str">
            <v>SNF_Priv</v>
          </cell>
          <cell r="C1502">
            <v>2</v>
          </cell>
          <cell r="D1502">
            <v>12</v>
          </cell>
          <cell r="E1502">
            <v>413</v>
          </cell>
          <cell r="F1502" t="str">
            <v>Empleos</v>
          </cell>
          <cell r="H1502">
            <v>31</v>
          </cell>
          <cell r="I1502" t="str">
            <v>EQC</v>
          </cell>
          <cell r="J1502">
            <v>-164</v>
          </cell>
          <cell r="K1502">
            <v>8</v>
          </cell>
          <cell r="L1502" t="str">
            <v>2001</v>
          </cell>
          <cell r="M1502" t="str">
            <v>Industria del Tabaco</v>
          </cell>
          <cell r="N1502" t="str">
            <v>Producción Sect. Institucionales</v>
          </cell>
          <cell r="O1502" t="str">
            <v>Subvenciones</v>
          </cell>
          <cell r="P1502" t="str">
            <v>Sociedades no Financieras</v>
          </cell>
          <cell r="Q1502" t="str">
            <v>4</v>
          </cell>
          <cell r="R1502" t="str">
            <v>Industria Manufacturera</v>
          </cell>
        </row>
        <row r="1503">
          <cell r="A1503" t="str">
            <v>CEI_a01</v>
          </cell>
          <cell r="B1503" t="str">
            <v>SNF_Priv</v>
          </cell>
          <cell r="C1503">
            <v>2</v>
          </cell>
          <cell r="D1503">
            <v>12</v>
          </cell>
          <cell r="E1503">
            <v>413</v>
          </cell>
          <cell r="F1503" t="str">
            <v>Empleos</v>
          </cell>
          <cell r="H1503">
            <v>31</v>
          </cell>
          <cell r="I1503" t="str">
            <v>JPT</v>
          </cell>
          <cell r="J1503">
            <v>-136</v>
          </cell>
          <cell r="K1503">
            <v>8</v>
          </cell>
          <cell r="L1503" t="str">
            <v>2000</v>
          </cell>
          <cell r="M1503" t="str">
            <v>Industria del Tabaco</v>
          </cell>
          <cell r="N1503" t="str">
            <v>Producción Sect. Institucionales</v>
          </cell>
          <cell r="O1503" t="str">
            <v>Subvenciones</v>
          </cell>
          <cell r="P1503" t="str">
            <v>Sociedades no Financieras</v>
          </cell>
          <cell r="Q1503" t="str">
            <v>4</v>
          </cell>
          <cell r="R1503" t="str">
            <v>Industria Manufacturera</v>
          </cell>
        </row>
        <row r="1504">
          <cell r="A1504" t="str">
            <v>CEI_a01</v>
          </cell>
          <cell r="B1504" t="str">
            <v>SNF_Priv</v>
          </cell>
          <cell r="C1504">
            <v>2</v>
          </cell>
          <cell r="D1504">
            <v>12</v>
          </cell>
          <cell r="E1504">
            <v>902</v>
          </cell>
          <cell r="F1504" t="str">
            <v>Empleos</v>
          </cell>
          <cell r="H1504">
            <v>31</v>
          </cell>
          <cell r="I1504" t="str">
            <v>EQC</v>
          </cell>
          <cell r="J1504">
            <v>17065.044045866802</v>
          </cell>
          <cell r="K1504">
            <v>8</v>
          </cell>
          <cell r="L1504" t="str">
            <v>2001</v>
          </cell>
          <cell r="M1504" t="str">
            <v>Industria del Tabaco</v>
          </cell>
          <cell r="N1504" t="str">
            <v>Producción Sect. Institucionales</v>
          </cell>
          <cell r="O1504" t="str">
            <v>Excedente de explotación</v>
          </cell>
          <cell r="P1504" t="str">
            <v>Sociedades no Financieras</v>
          </cell>
          <cell r="Q1504" t="str">
            <v>4</v>
          </cell>
          <cell r="R1504" t="str">
            <v>Industria Manufacturera</v>
          </cell>
        </row>
        <row r="1505">
          <cell r="A1505" t="str">
            <v>CEI_a01</v>
          </cell>
          <cell r="B1505" t="str">
            <v>SNF_Priv</v>
          </cell>
          <cell r="C1505">
            <v>2</v>
          </cell>
          <cell r="D1505">
            <v>12</v>
          </cell>
          <cell r="E1505">
            <v>902</v>
          </cell>
          <cell r="F1505" t="str">
            <v>Empleos</v>
          </cell>
          <cell r="H1505">
            <v>31</v>
          </cell>
          <cell r="I1505" t="str">
            <v>JPT</v>
          </cell>
          <cell r="J1505">
            <v>5511.0367515399703</v>
          </cell>
          <cell r="K1505">
            <v>8</v>
          </cell>
          <cell r="L1505" t="str">
            <v>2000</v>
          </cell>
          <cell r="M1505" t="str">
            <v>Industria del Tabaco</v>
          </cell>
          <cell r="N1505" t="str">
            <v>Producción Sect. Institucionales</v>
          </cell>
          <cell r="O1505" t="str">
            <v>Excedente de explotación</v>
          </cell>
          <cell r="P1505" t="str">
            <v>Sociedades no Financieras</v>
          </cell>
          <cell r="Q1505" t="str">
            <v>4</v>
          </cell>
          <cell r="R1505" t="str">
            <v>Industria Manufacturera</v>
          </cell>
        </row>
        <row r="1506">
          <cell r="A1506" t="str">
            <v>CEI_a01</v>
          </cell>
          <cell r="B1506" t="str">
            <v>SNF_Públ</v>
          </cell>
          <cell r="C1506">
            <v>2</v>
          </cell>
          <cell r="D1506">
            <v>12</v>
          </cell>
          <cell r="E1506">
            <v>11</v>
          </cell>
          <cell r="F1506" t="str">
            <v>Recursos</v>
          </cell>
          <cell r="G1506">
            <v>32</v>
          </cell>
          <cell r="H1506">
            <v>31</v>
          </cell>
          <cell r="I1506" t="str">
            <v>EQC</v>
          </cell>
          <cell r="J1506">
            <v>191555</v>
          </cell>
          <cell r="K1506">
            <v>3</v>
          </cell>
          <cell r="L1506" t="str">
            <v>2001</v>
          </cell>
          <cell r="M1506" t="str">
            <v>Extracción de Petróleo</v>
          </cell>
          <cell r="N1506" t="str">
            <v>Producción Sect. Institucionales</v>
          </cell>
          <cell r="O1506" t="str">
            <v>Producción bruta</v>
          </cell>
          <cell r="P1506" t="str">
            <v>Sociedades no Financieras</v>
          </cell>
          <cell r="Q1506" t="str">
            <v>3</v>
          </cell>
          <cell r="R1506" t="str">
            <v>Minería</v>
          </cell>
        </row>
        <row r="1507">
          <cell r="A1507" t="str">
            <v>CEI_a01</v>
          </cell>
          <cell r="B1507" t="str">
            <v>SNF_Públ</v>
          </cell>
          <cell r="C1507">
            <v>2</v>
          </cell>
          <cell r="D1507">
            <v>12</v>
          </cell>
          <cell r="E1507">
            <v>11</v>
          </cell>
          <cell r="F1507" t="str">
            <v>Recursos</v>
          </cell>
          <cell r="G1507">
            <v>32</v>
          </cell>
          <cell r="H1507">
            <v>31</v>
          </cell>
          <cell r="I1507" t="str">
            <v>EQC</v>
          </cell>
          <cell r="J1507">
            <v>2180967.9250640301</v>
          </cell>
          <cell r="K1507">
            <v>11</v>
          </cell>
          <cell r="L1507" t="str">
            <v>2001</v>
          </cell>
          <cell r="M1507" t="str">
            <v>Elaboración de combustible</v>
          </cell>
          <cell r="N1507" t="str">
            <v>Producción Sect. Institucionales</v>
          </cell>
          <cell r="O1507" t="str">
            <v>Producción bruta</v>
          </cell>
          <cell r="P1507" t="str">
            <v>Sociedades no Financieras</v>
          </cell>
          <cell r="Q1507" t="str">
            <v>4</v>
          </cell>
          <cell r="R1507" t="str">
            <v>Industria Manufacturera</v>
          </cell>
        </row>
        <row r="1508">
          <cell r="A1508" t="str">
            <v>CEI_a01</v>
          </cell>
          <cell r="B1508" t="str">
            <v>SNF_Públ</v>
          </cell>
          <cell r="C1508">
            <v>2</v>
          </cell>
          <cell r="D1508">
            <v>12</v>
          </cell>
          <cell r="E1508">
            <v>11</v>
          </cell>
          <cell r="F1508" t="str">
            <v>Recursos</v>
          </cell>
          <cell r="G1508">
            <v>32</v>
          </cell>
          <cell r="H1508">
            <v>31</v>
          </cell>
          <cell r="I1508" t="str">
            <v>JPT</v>
          </cell>
          <cell r="J1508">
            <v>182439</v>
          </cell>
          <cell r="K1508">
            <v>3</v>
          </cell>
          <cell r="L1508" t="str">
            <v>2000</v>
          </cell>
          <cell r="M1508" t="str">
            <v>Extracción de Petróleo</v>
          </cell>
          <cell r="N1508" t="str">
            <v>Producción Sect. Institucionales</v>
          </cell>
          <cell r="O1508" t="str">
            <v>Producción bruta</v>
          </cell>
          <cell r="P1508" t="str">
            <v>Sociedades no Financieras</v>
          </cell>
          <cell r="Q1508" t="str">
            <v>3</v>
          </cell>
          <cell r="R1508" t="str">
            <v>Minería</v>
          </cell>
        </row>
        <row r="1509">
          <cell r="A1509" t="str">
            <v>CEI_a01</v>
          </cell>
          <cell r="B1509" t="str">
            <v>SNF_Públ</v>
          </cell>
          <cell r="C1509">
            <v>2</v>
          </cell>
          <cell r="D1509">
            <v>12</v>
          </cell>
          <cell r="E1509">
            <v>11</v>
          </cell>
          <cell r="F1509" t="str">
            <v>Recursos</v>
          </cell>
          <cell r="G1509">
            <v>32</v>
          </cell>
          <cell r="H1509">
            <v>31</v>
          </cell>
          <cell r="I1509" t="str">
            <v>JPT</v>
          </cell>
          <cell r="J1509">
            <v>1970396.4381289401</v>
          </cell>
          <cell r="K1509">
            <v>11</v>
          </cell>
          <cell r="L1509" t="str">
            <v>2000</v>
          </cell>
          <cell r="M1509" t="str">
            <v>Elaboración de combustible</v>
          </cell>
          <cell r="N1509" t="str">
            <v>Producción Sect. Institucionales</v>
          </cell>
          <cell r="O1509" t="str">
            <v>Producción bruta</v>
          </cell>
          <cell r="P1509" t="str">
            <v>Sociedades no Financieras</v>
          </cell>
          <cell r="Q1509" t="str">
            <v>4</v>
          </cell>
          <cell r="R1509" t="str">
            <v>Industria Manufacturera</v>
          </cell>
        </row>
        <row r="1510">
          <cell r="A1510" t="str">
            <v>CEI_a01</v>
          </cell>
          <cell r="B1510" t="str">
            <v>SNF_Públ</v>
          </cell>
          <cell r="C1510">
            <v>2</v>
          </cell>
          <cell r="D1510">
            <v>12</v>
          </cell>
          <cell r="E1510">
            <v>21</v>
          </cell>
          <cell r="F1510" t="str">
            <v>Empleos</v>
          </cell>
          <cell r="G1510">
            <v>6111</v>
          </cell>
          <cell r="H1510">
            <v>31</v>
          </cell>
          <cell r="I1510" t="str">
            <v>EQC</v>
          </cell>
          <cell r="J1510">
            <v>83873.800454486307</v>
          </cell>
          <cell r="K1510">
            <v>3</v>
          </cell>
          <cell r="L1510" t="str">
            <v>2001</v>
          </cell>
          <cell r="M1510" t="str">
            <v>Extracción de Petróleo</v>
          </cell>
          <cell r="N1510" t="str">
            <v>Producción Sect. Institucionales</v>
          </cell>
          <cell r="O1510" t="str">
            <v>Consumo intermedio</v>
          </cell>
          <cell r="P1510" t="str">
            <v>Sociedades no Financieras</v>
          </cell>
          <cell r="Q1510" t="str">
            <v>3</v>
          </cell>
          <cell r="R1510" t="str">
            <v>Minería</v>
          </cell>
        </row>
        <row r="1511">
          <cell r="A1511" t="str">
            <v>CEI_a01</v>
          </cell>
          <cell r="B1511" t="str">
            <v>SNF_Públ</v>
          </cell>
          <cell r="C1511">
            <v>2</v>
          </cell>
          <cell r="D1511">
            <v>12</v>
          </cell>
          <cell r="E1511">
            <v>21</v>
          </cell>
          <cell r="F1511" t="str">
            <v>Empleos</v>
          </cell>
          <cell r="G1511">
            <v>6111</v>
          </cell>
          <cell r="H1511">
            <v>31</v>
          </cell>
          <cell r="I1511" t="str">
            <v>EQC</v>
          </cell>
          <cell r="J1511">
            <v>1359775.0116654299</v>
          </cell>
          <cell r="K1511">
            <v>11</v>
          </cell>
          <cell r="L1511" t="str">
            <v>2001</v>
          </cell>
          <cell r="M1511" t="str">
            <v>Elaboración de combustible</v>
          </cell>
          <cell r="N1511" t="str">
            <v>Producción Sect. Institucionales</v>
          </cell>
          <cell r="O1511" t="str">
            <v>Consumo intermedio</v>
          </cell>
          <cell r="P1511" t="str">
            <v>Sociedades no Financieras</v>
          </cell>
          <cell r="Q1511" t="str">
            <v>4</v>
          </cell>
          <cell r="R1511" t="str">
            <v>Industria Manufacturera</v>
          </cell>
        </row>
        <row r="1512">
          <cell r="A1512" t="str">
            <v>CEI_a01</v>
          </cell>
          <cell r="B1512" t="str">
            <v>SNF_Públ</v>
          </cell>
          <cell r="C1512">
            <v>2</v>
          </cell>
          <cell r="D1512">
            <v>12</v>
          </cell>
          <cell r="E1512">
            <v>21</v>
          </cell>
          <cell r="F1512" t="str">
            <v>Empleos</v>
          </cell>
          <cell r="G1512">
            <v>6111</v>
          </cell>
          <cell r="H1512">
            <v>31</v>
          </cell>
          <cell r="I1512" t="str">
            <v>JPT</v>
          </cell>
          <cell r="J1512">
            <v>76456.604315875506</v>
          </cell>
          <cell r="K1512">
            <v>3</v>
          </cell>
          <cell r="L1512" t="str">
            <v>2000</v>
          </cell>
          <cell r="M1512" t="str">
            <v>Extracción de Petróleo</v>
          </cell>
          <cell r="N1512" t="str">
            <v>Producción Sect. Institucionales</v>
          </cell>
          <cell r="O1512" t="str">
            <v>Consumo intermedio</v>
          </cell>
          <cell r="P1512" t="str">
            <v>Sociedades no Financieras</v>
          </cell>
          <cell r="Q1512" t="str">
            <v>3</v>
          </cell>
          <cell r="R1512" t="str">
            <v>Minería</v>
          </cell>
        </row>
        <row r="1513">
          <cell r="A1513" t="str">
            <v>CEI_a01</v>
          </cell>
          <cell r="B1513" t="str">
            <v>SNF_Públ</v>
          </cell>
          <cell r="C1513">
            <v>2</v>
          </cell>
          <cell r="D1513">
            <v>12</v>
          </cell>
          <cell r="E1513">
            <v>21</v>
          </cell>
          <cell r="F1513" t="str">
            <v>Empleos</v>
          </cell>
          <cell r="G1513">
            <v>6111</v>
          </cell>
          <cell r="H1513">
            <v>31</v>
          </cell>
          <cell r="I1513" t="str">
            <v>JPT</v>
          </cell>
          <cell r="J1513">
            <v>1304497.43810804</v>
          </cell>
          <cell r="K1513">
            <v>11</v>
          </cell>
          <cell r="L1513" t="str">
            <v>2000</v>
          </cell>
          <cell r="M1513" t="str">
            <v>Elaboración de combustible</v>
          </cell>
          <cell r="N1513" t="str">
            <v>Producción Sect. Institucionales</v>
          </cell>
          <cell r="O1513" t="str">
            <v>Consumo intermedio</v>
          </cell>
          <cell r="P1513" t="str">
            <v>Sociedades no Financieras</v>
          </cell>
          <cell r="Q1513" t="str">
            <v>4</v>
          </cell>
          <cell r="R1513" t="str">
            <v>Industria Manufacturera</v>
          </cell>
        </row>
        <row r="1514">
          <cell r="A1514" t="str">
            <v>CEI_a01</v>
          </cell>
          <cell r="B1514" t="str">
            <v>SNF_Públ</v>
          </cell>
          <cell r="C1514">
            <v>2</v>
          </cell>
          <cell r="D1514">
            <v>12</v>
          </cell>
          <cell r="E1514">
            <v>52</v>
          </cell>
          <cell r="F1514" t="str">
            <v>Empleos</v>
          </cell>
          <cell r="H1514">
            <v>31</v>
          </cell>
          <cell r="I1514" t="str">
            <v>EQC</v>
          </cell>
          <cell r="J1514">
            <v>13064</v>
          </cell>
          <cell r="K1514">
            <v>3</v>
          </cell>
          <cell r="L1514" t="str">
            <v>2001</v>
          </cell>
          <cell r="M1514" t="str">
            <v>Extracción de Petróleo</v>
          </cell>
          <cell r="N1514" t="str">
            <v>Producción Sect. Institucionales</v>
          </cell>
          <cell r="O1514" t="str">
            <v>Consumo de capital fijo</v>
          </cell>
          <cell r="P1514" t="str">
            <v>Sociedades no Financieras</v>
          </cell>
          <cell r="Q1514" t="str">
            <v>3</v>
          </cell>
          <cell r="R1514" t="str">
            <v>Minería</v>
          </cell>
        </row>
        <row r="1515">
          <cell r="A1515" t="str">
            <v>CEI_a01</v>
          </cell>
          <cell r="B1515" t="str">
            <v>SNF_Públ</v>
          </cell>
          <cell r="C1515">
            <v>2</v>
          </cell>
          <cell r="D1515">
            <v>12</v>
          </cell>
          <cell r="E1515">
            <v>52</v>
          </cell>
          <cell r="F1515" t="str">
            <v>Empleos</v>
          </cell>
          <cell r="H1515">
            <v>31</v>
          </cell>
          <cell r="I1515" t="str">
            <v>EQC</v>
          </cell>
          <cell r="J1515">
            <v>25008.524555161599</v>
          </cell>
          <cell r="K1515">
            <v>11</v>
          </cell>
          <cell r="L1515" t="str">
            <v>2001</v>
          </cell>
          <cell r="M1515" t="str">
            <v>Elaboración de combustible</v>
          </cell>
          <cell r="N1515" t="str">
            <v>Producción Sect. Institucionales</v>
          </cell>
          <cell r="O1515" t="str">
            <v>Consumo de capital fijo</v>
          </cell>
          <cell r="P1515" t="str">
            <v>Sociedades no Financieras</v>
          </cell>
          <cell r="Q1515" t="str">
            <v>4</v>
          </cell>
          <cell r="R1515" t="str">
            <v>Industria Manufacturera</v>
          </cell>
        </row>
        <row r="1516">
          <cell r="A1516" t="str">
            <v>CEI_a01</v>
          </cell>
          <cell r="B1516" t="str">
            <v>SNF_Públ</v>
          </cell>
          <cell r="C1516">
            <v>2</v>
          </cell>
          <cell r="D1516">
            <v>12</v>
          </cell>
          <cell r="E1516">
            <v>52</v>
          </cell>
          <cell r="F1516" t="str">
            <v>Empleos</v>
          </cell>
          <cell r="H1516">
            <v>31</v>
          </cell>
          <cell r="I1516" t="str">
            <v>JPT</v>
          </cell>
          <cell r="J1516">
            <v>12022</v>
          </cell>
          <cell r="K1516">
            <v>3</v>
          </cell>
          <cell r="L1516" t="str">
            <v>2000</v>
          </cell>
          <cell r="M1516" t="str">
            <v>Extracción de Petróleo</v>
          </cell>
          <cell r="N1516" t="str">
            <v>Producción Sect. Institucionales</v>
          </cell>
          <cell r="O1516" t="str">
            <v>Consumo de capital fijo</v>
          </cell>
          <cell r="P1516" t="str">
            <v>Sociedades no Financieras</v>
          </cell>
          <cell r="Q1516" t="str">
            <v>3</v>
          </cell>
          <cell r="R1516" t="str">
            <v>Minería</v>
          </cell>
        </row>
        <row r="1517">
          <cell r="A1517" t="str">
            <v>CEI_a01</v>
          </cell>
          <cell r="B1517" t="str">
            <v>SNF_Públ</v>
          </cell>
          <cell r="C1517">
            <v>2</v>
          </cell>
          <cell r="D1517">
            <v>12</v>
          </cell>
          <cell r="E1517">
            <v>52</v>
          </cell>
          <cell r="F1517" t="str">
            <v>Empleos</v>
          </cell>
          <cell r="H1517">
            <v>31</v>
          </cell>
          <cell r="I1517" t="str">
            <v>JPT</v>
          </cell>
          <cell r="J1517">
            <v>24523.8708438578</v>
          </cell>
          <cell r="K1517">
            <v>11</v>
          </cell>
          <cell r="L1517" t="str">
            <v>2000</v>
          </cell>
          <cell r="M1517" t="str">
            <v>Elaboración de combustible</v>
          </cell>
          <cell r="N1517" t="str">
            <v>Producción Sect. Institucionales</v>
          </cell>
          <cell r="O1517" t="str">
            <v>Consumo de capital fijo</v>
          </cell>
          <cell r="P1517" t="str">
            <v>Sociedades no Financieras</v>
          </cell>
          <cell r="Q1517" t="str">
            <v>4</v>
          </cell>
          <cell r="R1517" t="str">
            <v>Industria Manufacturera</v>
          </cell>
        </row>
        <row r="1518">
          <cell r="A1518" t="str">
            <v>CEI_a01</v>
          </cell>
          <cell r="B1518" t="str">
            <v>SNF_Públ</v>
          </cell>
          <cell r="C1518">
            <v>2</v>
          </cell>
          <cell r="D1518">
            <v>12</v>
          </cell>
          <cell r="E1518">
            <v>411</v>
          </cell>
          <cell r="F1518" t="str">
            <v>Empleos</v>
          </cell>
          <cell r="H1518">
            <v>31</v>
          </cell>
          <cell r="I1518" t="str">
            <v>EQC</v>
          </cell>
          <cell r="J1518">
            <v>35676</v>
          </cell>
          <cell r="K1518">
            <v>3</v>
          </cell>
          <cell r="L1518" t="str">
            <v>2001</v>
          </cell>
          <cell r="M1518" t="str">
            <v>Extracción de Petróleo</v>
          </cell>
          <cell r="N1518" t="str">
            <v>Producción Sect. Institucionales</v>
          </cell>
          <cell r="O1518" t="str">
            <v>Remuneraciones</v>
          </cell>
          <cell r="P1518" t="str">
            <v>Sociedades no Financieras</v>
          </cell>
          <cell r="Q1518" t="str">
            <v>3</v>
          </cell>
          <cell r="R1518" t="str">
            <v>Minería</v>
          </cell>
        </row>
        <row r="1519">
          <cell r="A1519" t="str">
            <v>CEI_a01</v>
          </cell>
          <cell r="B1519" t="str">
            <v>SNF_Públ</v>
          </cell>
          <cell r="C1519">
            <v>2</v>
          </cell>
          <cell r="D1519">
            <v>12</v>
          </cell>
          <cell r="E1519">
            <v>411</v>
          </cell>
          <cell r="F1519" t="str">
            <v>Empleos</v>
          </cell>
          <cell r="H1519">
            <v>31</v>
          </cell>
          <cell r="I1519" t="str">
            <v>EQC</v>
          </cell>
          <cell r="J1519">
            <v>28926.526314840201</v>
          </cell>
          <cell r="K1519">
            <v>11</v>
          </cell>
          <cell r="L1519" t="str">
            <v>2001</v>
          </cell>
          <cell r="M1519" t="str">
            <v>Elaboración de combustible</v>
          </cell>
          <cell r="N1519" t="str">
            <v>Producción Sect. Institucionales</v>
          </cell>
          <cell r="O1519" t="str">
            <v>Remuneraciones</v>
          </cell>
          <cell r="P1519" t="str">
            <v>Sociedades no Financieras</v>
          </cell>
          <cell r="Q1519" t="str">
            <v>4</v>
          </cell>
          <cell r="R1519" t="str">
            <v>Industria Manufacturera</v>
          </cell>
        </row>
        <row r="1520">
          <cell r="A1520" t="str">
            <v>CEI_a01</v>
          </cell>
          <cell r="B1520" t="str">
            <v>SNF_Públ</v>
          </cell>
          <cell r="C1520">
            <v>2</v>
          </cell>
          <cell r="D1520">
            <v>12</v>
          </cell>
          <cell r="E1520">
            <v>411</v>
          </cell>
          <cell r="F1520" t="str">
            <v>Empleos</v>
          </cell>
          <cell r="H1520">
            <v>31</v>
          </cell>
          <cell r="I1520" t="str">
            <v>JPT</v>
          </cell>
          <cell r="J1520">
            <v>33577</v>
          </cell>
          <cell r="K1520">
            <v>3</v>
          </cell>
          <cell r="L1520" t="str">
            <v>2000</v>
          </cell>
          <cell r="M1520" t="str">
            <v>Extracción de Petróleo</v>
          </cell>
          <cell r="N1520" t="str">
            <v>Producción Sect. Institucionales</v>
          </cell>
          <cell r="O1520" t="str">
            <v>Remuneraciones</v>
          </cell>
          <cell r="P1520" t="str">
            <v>Sociedades no Financieras</v>
          </cell>
          <cell r="Q1520" t="str">
            <v>3</v>
          </cell>
          <cell r="R1520" t="str">
            <v>Minería</v>
          </cell>
        </row>
        <row r="1521">
          <cell r="A1521" t="str">
            <v>CEI_a01</v>
          </cell>
          <cell r="B1521" t="str">
            <v>SNF_Públ</v>
          </cell>
          <cell r="C1521">
            <v>2</v>
          </cell>
          <cell r="D1521">
            <v>12</v>
          </cell>
          <cell r="E1521">
            <v>411</v>
          </cell>
          <cell r="F1521" t="str">
            <v>Empleos</v>
          </cell>
          <cell r="H1521">
            <v>31</v>
          </cell>
          <cell r="I1521" t="str">
            <v>JPT</v>
          </cell>
          <cell r="J1521">
            <v>27364.127600642201</v>
          </cell>
          <cell r="K1521">
            <v>11</v>
          </cell>
          <cell r="L1521" t="str">
            <v>2000</v>
          </cell>
          <cell r="M1521" t="str">
            <v>Elaboración de combustible</v>
          </cell>
          <cell r="N1521" t="str">
            <v>Producción Sect. Institucionales</v>
          </cell>
          <cell r="O1521" t="str">
            <v>Remuneraciones</v>
          </cell>
          <cell r="P1521" t="str">
            <v>Sociedades no Financieras</v>
          </cell>
          <cell r="Q1521" t="str">
            <v>4</v>
          </cell>
          <cell r="R1521" t="str">
            <v>Industria Manufacturera</v>
          </cell>
        </row>
        <row r="1522">
          <cell r="A1522" t="str">
            <v>CEI_a01</v>
          </cell>
          <cell r="B1522" t="str">
            <v>SNF_Públ</v>
          </cell>
          <cell r="C1522">
            <v>2</v>
          </cell>
          <cell r="D1522">
            <v>12</v>
          </cell>
          <cell r="E1522">
            <v>412</v>
          </cell>
          <cell r="F1522" t="str">
            <v>Empleos</v>
          </cell>
          <cell r="H1522">
            <v>31</v>
          </cell>
          <cell r="I1522" t="str">
            <v>EQC</v>
          </cell>
          <cell r="J1522">
            <v>347</v>
          </cell>
          <cell r="K1522">
            <v>3</v>
          </cell>
          <cell r="L1522" t="str">
            <v>2001</v>
          </cell>
          <cell r="M1522" t="str">
            <v>Extracción de Petróleo</v>
          </cell>
          <cell r="N1522" t="str">
            <v>Producción Sect. Institucionales</v>
          </cell>
          <cell r="O1522" t="str">
            <v>Imptos producc.e import.</v>
          </cell>
          <cell r="P1522" t="str">
            <v>Sociedades no Financieras</v>
          </cell>
          <cell r="Q1522" t="str">
            <v>3</v>
          </cell>
          <cell r="R1522" t="str">
            <v>Minería</v>
          </cell>
        </row>
        <row r="1523">
          <cell r="A1523" t="str">
            <v>CEI_a01</v>
          </cell>
          <cell r="B1523" t="str">
            <v>SNF_Públ</v>
          </cell>
          <cell r="C1523">
            <v>2</v>
          </cell>
          <cell r="D1523">
            <v>12</v>
          </cell>
          <cell r="E1523">
            <v>412</v>
          </cell>
          <cell r="F1523" t="str">
            <v>Empleos</v>
          </cell>
          <cell r="H1523">
            <v>31</v>
          </cell>
          <cell r="I1523" t="str">
            <v>EQC</v>
          </cell>
          <cell r="J1523">
            <v>520066</v>
          </cell>
          <cell r="K1523">
            <v>11</v>
          </cell>
          <cell r="L1523" t="str">
            <v>2001</v>
          </cell>
          <cell r="M1523" t="str">
            <v>Elaboración de combustible</v>
          </cell>
          <cell r="N1523" t="str">
            <v>Producción Sect. Institucionales</v>
          </cell>
          <cell r="O1523" t="str">
            <v>Imptos producc.e import.</v>
          </cell>
          <cell r="P1523" t="str">
            <v>Sociedades no Financieras</v>
          </cell>
          <cell r="Q1523" t="str">
            <v>4</v>
          </cell>
          <cell r="R1523" t="str">
            <v>Industria Manufacturera</v>
          </cell>
        </row>
        <row r="1524">
          <cell r="A1524" t="str">
            <v>CEI_a01</v>
          </cell>
          <cell r="B1524" t="str">
            <v>SNF_Públ</v>
          </cell>
          <cell r="C1524">
            <v>2</v>
          </cell>
          <cell r="D1524">
            <v>12</v>
          </cell>
          <cell r="E1524">
            <v>412</v>
          </cell>
          <cell r="F1524" t="str">
            <v>Empleos</v>
          </cell>
          <cell r="H1524">
            <v>31</v>
          </cell>
          <cell r="I1524" t="str">
            <v>JPT</v>
          </cell>
          <cell r="J1524">
            <v>265</v>
          </cell>
          <cell r="K1524">
            <v>3</v>
          </cell>
          <cell r="L1524" t="str">
            <v>2000</v>
          </cell>
          <cell r="M1524" t="str">
            <v>Extracción de Petróleo</v>
          </cell>
          <cell r="N1524" t="str">
            <v>Producción Sect. Institucionales</v>
          </cell>
          <cell r="O1524" t="str">
            <v>Imptos producc.e import.</v>
          </cell>
          <cell r="P1524" t="str">
            <v>Sociedades no Financieras</v>
          </cell>
          <cell r="Q1524" t="str">
            <v>3</v>
          </cell>
          <cell r="R1524" t="str">
            <v>Minería</v>
          </cell>
        </row>
        <row r="1525">
          <cell r="A1525" t="str">
            <v>CEI_a01</v>
          </cell>
          <cell r="B1525" t="str">
            <v>SNF_Públ</v>
          </cell>
          <cell r="C1525">
            <v>2</v>
          </cell>
          <cell r="D1525">
            <v>12</v>
          </cell>
          <cell r="E1525">
            <v>412</v>
          </cell>
          <cell r="F1525" t="str">
            <v>Empleos</v>
          </cell>
          <cell r="H1525">
            <v>31</v>
          </cell>
          <cell r="I1525" t="str">
            <v>JPT</v>
          </cell>
          <cell r="J1525">
            <v>459241</v>
          </cell>
          <cell r="K1525">
            <v>11</v>
          </cell>
          <cell r="L1525" t="str">
            <v>2000</v>
          </cell>
          <cell r="M1525" t="str">
            <v>Elaboración de combustible</v>
          </cell>
          <cell r="N1525" t="str">
            <v>Producción Sect. Institucionales</v>
          </cell>
          <cell r="O1525" t="str">
            <v>Imptos producc.e import.</v>
          </cell>
          <cell r="P1525" t="str">
            <v>Sociedades no Financieras</v>
          </cell>
          <cell r="Q1525" t="str">
            <v>4</v>
          </cell>
          <cell r="R1525" t="str">
            <v>Industria Manufacturera</v>
          </cell>
        </row>
        <row r="1526">
          <cell r="A1526" t="str">
            <v>CEI_a01</v>
          </cell>
          <cell r="B1526" t="str">
            <v>SNF_Públ</v>
          </cell>
          <cell r="C1526">
            <v>2</v>
          </cell>
          <cell r="D1526">
            <v>12</v>
          </cell>
          <cell r="E1526">
            <v>413</v>
          </cell>
          <cell r="F1526" t="str">
            <v>Empleos</v>
          </cell>
          <cell r="H1526">
            <v>31</v>
          </cell>
          <cell r="I1526" t="str">
            <v>EQC</v>
          </cell>
          <cell r="J1526">
            <v>-8242</v>
          </cell>
          <cell r="K1526">
            <v>11</v>
          </cell>
          <cell r="L1526" t="str">
            <v>2001</v>
          </cell>
          <cell r="M1526" t="str">
            <v>Elaboración de combustible</v>
          </cell>
          <cell r="N1526" t="str">
            <v>Producción Sect. Institucionales</v>
          </cell>
          <cell r="O1526" t="str">
            <v>Subvenciones</v>
          </cell>
          <cell r="P1526" t="str">
            <v>Sociedades no Financieras</v>
          </cell>
          <cell r="Q1526" t="str">
            <v>4</v>
          </cell>
          <cell r="R1526" t="str">
            <v>Industria Manufacturera</v>
          </cell>
        </row>
        <row r="1527">
          <cell r="A1527" t="str">
            <v>CEI_a01</v>
          </cell>
          <cell r="B1527" t="str">
            <v>SNF_Públ</v>
          </cell>
          <cell r="C1527">
            <v>2</v>
          </cell>
          <cell r="D1527">
            <v>12</v>
          </cell>
          <cell r="E1527">
            <v>413</v>
          </cell>
          <cell r="F1527" t="str">
            <v>Empleos</v>
          </cell>
          <cell r="H1527">
            <v>31</v>
          </cell>
          <cell r="I1527" t="str">
            <v>JPT</v>
          </cell>
          <cell r="J1527">
            <v>-43612</v>
          </cell>
          <cell r="K1527">
            <v>11</v>
          </cell>
          <cell r="L1527" t="str">
            <v>2000</v>
          </cell>
          <cell r="M1527" t="str">
            <v>Elaboración de combustible</v>
          </cell>
          <cell r="N1527" t="str">
            <v>Producción Sect. Institucionales</v>
          </cell>
          <cell r="O1527" t="str">
            <v>Subvenciones</v>
          </cell>
          <cell r="P1527" t="str">
            <v>Sociedades no Financieras</v>
          </cell>
          <cell r="Q1527" t="str">
            <v>4</v>
          </cell>
          <cell r="R1527" t="str">
            <v>Industria Manufacturera</v>
          </cell>
        </row>
        <row r="1528">
          <cell r="A1528" t="str">
            <v>CEI_a01</v>
          </cell>
          <cell r="B1528" t="str">
            <v>SNF_Públ</v>
          </cell>
          <cell r="C1528">
            <v>2</v>
          </cell>
          <cell r="D1528">
            <v>12</v>
          </cell>
          <cell r="E1528">
            <v>902</v>
          </cell>
          <cell r="F1528" t="str">
            <v>Empleos</v>
          </cell>
          <cell r="H1528">
            <v>31</v>
          </cell>
          <cell r="I1528" t="str">
            <v>EQC</v>
          </cell>
          <cell r="J1528">
            <v>58594.1995455137</v>
          </cell>
          <cell r="K1528">
            <v>3</v>
          </cell>
          <cell r="L1528" t="str">
            <v>2001</v>
          </cell>
          <cell r="M1528" t="str">
            <v>Extracción de Petróleo</v>
          </cell>
          <cell r="N1528" t="str">
            <v>Producción Sect. Institucionales</v>
          </cell>
          <cell r="O1528" t="str">
            <v>Excedente de explotación</v>
          </cell>
          <cell r="P1528" t="str">
            <v>Sociedades no Financieras</v>
          </cell>
          <cell r="Q1528" t="str">
            <v>3</v>
          </cell>
          <cell r="R1528" t="str">
            <v>Minería</v>
          </cell>
        </row>
        <row r="1529">
          <cell r="A1529" t="str">
            <v>CEI_a01</v>
          </cell>
          <cell r="B1529" t="str">
            <v>SNF_Públ</v>
          </cell>
          <cell r="C1529">
            <v>2</v>
          </cell>
          <cell r="D1529">
            <v>12</v>
          </cell>
          <cell r="E1529">
            <v>902</v>
          </cell>
          <cell r="F1529" t="str">
            <v>Empleos</v>
          </cell>
          <cell r="H1529">
            <v>31</v>
          </cell>
          <cell r="I1529" t="str">
            <v>EQC</v>
          </cell>
          <cell r="J1529">
            <v>255433.86252859901</v>
          </cell>
          <cell r="K1529">
            <v>11</v>
          </cell>
          <cell r="L1529" t="str">
            <v>2001</v>
          </cell>
          <cell r="M1529" t="str">
            <v>Elaboración de combustible</v>
          </cell>
          <cell r="N1529" t="str">
            <v>Producción Sect. Institucionales</v>
          </cell>
          <cell r="O1529" t="str">
            <v>Excedente de explotación</v>
          </cell>
          <cell r="P1529" t="str">
            <v>Sociedades no Financieras</v>
          </cell>
          <cell r="Q1529" t="str">
            <v>4</v>
          </cell>
          <cell r="R1529" t="str">
            <v>Industria Manufacturera</v>
          </cell>
        </row>
        <row r="1530">
          <cell r="A1530" t="str">
            <v>CEI_a01</v>
          </cell>
          <cell r="B1530" t="str">
            <v>SNF_Públ</v>
          </cell>
          <cell r="C1530">
            <v>2</v>
          </cell>
          <cell r="D1530">
            <v>12</v>
          </cell>
          <cell r="E1530">
            <v>902</v>
          </cell>
          <cell r="F1530" t="str">
            <v>Empleos</v>
          </cell>
          <cell r="H1530">
            <v>31</v>
          </cell>
          <cell r="I1530" t="str">
            <v>JPT</v>
          </cell>
          <cell r="J1530">
            <v>60118.395684124502</v>
          </cell>
          <cell r="K1530">
            <v>3</v>
          </cell>
          <cell r="L1530" t="str">
            <v>2000</v>
          </cell>
          <cell r="M1530" t="str">
            <v>Extracción de Petróleo</v>
          </cell>
          <cell r="N1530" t="str">
            <v>Producción Sect. Institucionales</v>
          </cell>
          <cell r="O1530" t="str">
            <v>Excedente de explotación</v>
          </cell>
          <cell r="P1530" t="str">
            <v>Sociedades no Financieras</v>
          </cell>
          <cell r="Q1530" t="str">
            <v>3</v>
          </cell>
          <cell r="R1530" t="str">
            <v>Minería</v>
          </cell>
        </row>
        <row r="1531">
          <cell r="A1531" t="str">
            <v>CEI_a01</v>
          </cell>
          <cell r="B1531" t="str">
            <v>SNF_Públ</v>
          </cell>
          <cell r="C1531">
            <v>2</v>
          </cell>
          <cell r="D1531">
            <v>12</v>
          </cell>
          <cell r="E1531">
            <v>902</v>
          </cell>
          <cell r="F1531" t="str">
            <v>Empleos</v>
          </cell>
          <cell r="H1531">
            <v>31</v>
          </cell>
          <cell r="I1531" t="str">
            <v>JPT</v>
          </cell>
          <cell r="J1531">
            <v>198382.001576404</v>
          </cell>
          <cell r="K1531">
            <v>11</v>
          </cell>
          <cell r="L1531" t="str">
            <v>2000</v>
          </cell>
          <cell r="M1531" t="str">
            <v>Elaboración de combustible</v>
          </cell>
          <cell r="N1531" t="str">
            <v>Producción Sect. Institucionales</v>
          </cell>
          <cell r="O1531" t="str">
            <v>Excedente de explotación</v>
          </cell>
          <cell r="P1531" t="str">
            <v>Sociedades no Financieras</v>
          </cell>
          <cell r="Q1531" t="str">
            <v>4</v>
          </cell>
          <cell r="R1531" t="str">
            <v>Industria Manufacturera</v>
          </cell>
        </row>
        <row r="1532">
          <cell r="A1532" t="str">
            <v>CEI_a01</v>
          </cell>
          <cell r="B1532" t="str">
            <v>TCP</v>
          </cell>
          <cell r="C1532">
            <v>511</v>
          </cell>
          <cell r="D1532">
            <v>12</v>
          </cell>
          <cell r="E1532">
            <v>11</v>
          </cell>
          <cell r="F1532" t="str">
            <v>Recursos</v>
          </cell>
          <cell r="G1532">
            <v>32</v>
          </cell>
          <cell r="H1532">
            <v>31</v>
          </cell>
          <cell r="I1532" t="str">
            <v>JPT</v>
          </cell>
          <cell r="J1532">
            <v>50166.160438489402</v>
          </cell>
          <cell r="K1532">
            <v>2</v>
          </cell>
          <cell r="L1532" t="str">
            <v>2000</v>
          </cell>
          <cell r="M1532" t="str">
            <v>Pesca Extractiva</v>
          </cell>
          <cell r="N1532" t="str">
            <v>Producción Sect. Institucionales</v>
          </cell>
          <cell r="O1532" t="str">
            <v>Producción bruta</v>
          </cell>
          <cell r="P1532" t="str">
            <v>Hogares</v>
          </cell>
          <cell r="Q1532" t="str">
            <v>2</v>
          </cell>
          <cell r="R1532" t="str">
            <v>Pesca Extractiva</v>
          </cell>
        </row>
        <row r="1533">
          <cell r="A1533" t="str">
            <v>CEI_a01</v>
          </cell>
          <cell r="B1533" t="str">
            <v>TCP</v>
          </cell>
          <cell r="C1533">
            <v>511</v>
          </cell>
          <cell r="D1533">
            <v>12</v>
          </cell>
          <cell r="E1533">
            <v>11</v>
          </cell>
          <cell r="F1533" t="str">
            <v>Recursos</v>
          </cell>
          <cell r="G1533">
            <v>32</v>
          </cell>
          <cell r="H1533">
            <v>31</v>
          </cell>
          <cell r="I1533" t="str">
            <v>JPT</v>
          </cell>
          <cell r="J1533">
            <v>43577.373245160801</v>
          </cell>
          <cell r="K1533">
            <v>2</v>
          </cell>
          <cell r="L1533" t="str">
            <v>2001</v>
          </cell>
          <cell r="M1533" t="str">
            <v>Pesca Extractiva</v>
          </cell>
          <cell r="N1533" t="str">
            <v>Producción Sect. Institucionales</v>
          </cell>
          <cell r="O1533" t="str">
            <v>Producción bruta</v>
          </cell>
          <cell r="P1533" t="str">
            <v>Hogares</v>
          </cell>
          <cell r="Q1533" t="str">
            <v>2</v>
          </cell>
          <cell r="R1533" t="str">
            <v>Pesca Extractiva</v>
          </cell>
        </row>
        <row r="1534">
          <cell r="A1534" t="str">
            <v>CEI_a01</v>
          </cell>
          <cell r="B1534" t="str">
            <v>TCP</v>
          </cell>
          <cell r="C1534">
            <v>511</v>
          </cell>
          <cell r="D1534">
            <v>12</v>
          </cell>
          <cell r="E1534">
            <v>11</v>
          </cell>
          <cell r="F1534" t="str">
            <v>Recursos</v>
          </cell>
          <cell r="G1534">
            <v>32</v>
          </cell>
          <cell r="H1534">
            <v>31</v>
          </cell>
          <cell r="I1534" t="str">
            <v>JPT</v>
          </cell>
          <cell r="J1534">
            <v>76094.163573485203</v>
          </cell>
          <cell r="K1534">
            <v>4</v>
          </cell>
          <cell r="L1534" t="str">
            <v>2000</v>
          </cell>
          <cell r="M1534" t="str">
            <v>Minería del Cobre</v>
          </cell>
          <cell r="N1534" t="str">
            <v>Producción Sect. Institucionales</v>
          </cell>
          <cell r="O1534" t="str">
            <v>Producción bruta</v>
          </cell>
          <cell r="P1534" t="str">
            <v>Hogares</v>
          </cell>
          <cell r="Q1534" t="str">
            <v>3</v>
          </cell>
          <cell r="R1534" t="str">
            <v>Minería</v>
          </cell>
        </row>
        <row r="1535">
          <cell r="A1535" t="str">
            <v>CEI_a01</v>
          </cell>
          <cell r="B1535" t="str">
            <v>TCP</v>
          </cell>
          <cell r="C1535">
            <v>511</v>
          </cell>
          <cell r="D1535">
            <v>12</v>
          </cell>
          <cell r="E1535">
            <v>11</v>
          </cell>
          <cell r="F1535" t="str">
            <v>Recursos</v>
          </cell>
          <cell r="G1535">
            <v>32</v>
          </cell>
          <cell r="H1535">
            <v>31</v>
          </cell>
          <cell r="I1535" t="str">
            <v>JPT</v>
          </cell>
          <cell r="J1535">
            <v>81400.931694517494</v>
          </cell>
          <cell r="K1535">
            <v>4</v>
          </cell>
          <cell r="L1535" t="str">
            <v>2001</v>
          </cell>
          <cell r="M1535" t="str">
            <v>Minería del Cobre</v>
          </cell>
          <cell r="N1535" t="str">
            <v>Producción Sect. Institucionales</v>
          </cell>
          <cell r="O1535" t="str">
            <v>Producción bruta</v>
          </cell>
          <cell r="P1535" t="str">
            <v>Hogares</v>
          </cell>
          <cell r="Q1535" t="str">
            <v>3</v>
          </cell>
          <cell r="R1535" t="str">
            <v>Minería</v>
          </cell>
        </row>
        <row r="1536">
          <cell r="A1536" t="str">
            <v>CEI_a01</v>
          </cell>
          <cell r="B1536" t="str">
            <v>TCP</v>
          </cell>
          <cell r="C1536">
            <v>511</v>
          </cell>
          <cell r="D1536">
            <v>12</v>
          </cell>
          <cell r="E1536">
            <v>11</v>
          </cell>
          <cell r="F1536" t="str">
            <v>Recursos</v>
          </cell>
          <cell r="G1536">
            <v>32</v>
          </cell>
          <cell r="H1536">
            <v>31</v>
          </cell>
          <cell r="I1536" t="str">
            <v>JPT</v>
          </cell>
          <cell r="J1536">
            <v>5192.25469846957</v>
          </cell>
          <cell r="K1536">
            <v>5</v>
          </cell>
          <cell r="L1536" t="str">
            <v>2000</v>
          </cell>
          <cell r="M1536" t="str">
            <v>Resto Minería</v>
          </cell>
          <cell r="N1536" t="str">
            <v>Producción Sect. Institucionales</v>
          </cell>
          <cell r="O1536" t="str">
            <v>Producción bruta</v>
          </cell>
          <cell r="P1536" t="str">
            <v>Hogares</v>
          </cell>
          <cell r="Q1536" t="str">
            <v>3</v>
          </cell>
          <cell r="R1536" t="str">
            <v>Minería</v>
          </cell>
        </row>
        <row r="1537">
          <cell r="A1537" t="str">
            <v>CEI_a01</v>
          </cell>
          <cell r="B1537" t="str">
            <v>TCP</v>
          </cell>
          <cell r="C1537">
            <v>511</v>
          </cell>
          <cell r="D1537">
            <v>12</v>
          </cell>
          <cell r="E1537">
            <v>11</v>
          </cell>
          <cell r="F1537" t="str">
            <v>Recursos</v>
          </cell>
          <cell r="G1537">
            <v>32</v>
          </cell>
          <cell r="H1537">
            <v>31</v>
          </cell>
          <cell r="I1537" t="str">
            <v>JPT</v>
          </cell>
          <cell r="J1537">
            <v>4859.0641145816799</v>
          </cell>
          <cell r="K1537">
            <v>5</v>
          </cell>
          <cell r="L1537" t="str">
            <v>2001</v>
          </cell>
          <cell r="M1537" t="str">
            <v>Resto Minería</v>
          </cell>
          <cell r="N1537" t="str">
            <v>Producción Sect. Institucionales</v>
          </cell>
          <cell r="O1537" t="str">
            <v>Producción bruta</v>
          </cell>
          <cell r="P1537" t="str">
            <v>Hogares</v>
          </cell>
          <cell r="Q1537" t="str">
            <v>3</v>
          </cell>
          <cell r="R1537" t="str">
            <v>Minería</v>
          </cell>
        </row>
        <row r="1538">
          <cell r="A1538" t="str">
            <v>CEI_a01</v>
          </cell>
          <cell r="B1538" t="str">
            <v>TCP</v>
          </cell>
          <cell r="C1538">
            <v>511</v>
          </cell>
          <cell r="D1538">
            <v>12</v>
          </cell>
          <cell r="E1538">
            <v>11</v>
          </cell>
          <cell r="F1538" t="str">
            <v>Recursos</v>
          </cell>
          <cell r="G1538">
            <v>32</v>
          </cell>
          <cell r="H1538">
            <v>31</v>
          </cell>
          <cell r="I1538" t="str">
            <v>JPT</v>
          </cell>
          <cell r="J1538">
            <v>67921.236076592701</v>
          </cell>
          <cell r="K1538">
            <v>6</v>
          </cell>
          <cell r="L1538" t="str">
            <v>2000</v>
          </cell>
          <cell r="M1538" t="str">
            <v>Industria Alimenticia</v>
          </cell>
          <cell r="N1538" t="str">
            <v>Producción Sect. Institucionales</v>
          </cell>
          <cell r="O1538" t="str">
            <v>Producción bruta</v>
          </cell>
          <cell r="P1538" t="str">
            <v>Hogares</v>
          </cell>
          <cell r="Q1538" t="str">
            <v>4</v>
          </cell>
          <cell r="R1538" t="str">
            <v>Industria Manufacturera</v>
          </cell>
        </row>
        <row r="1539">
          <cell r="A1539" t="str">
            <v>CEI_a01</v>
          </cell>
          <cell r="B1539" t="str">
            <v>TCP</v>
          </cell>
          <cell r="C1539">
            <v>511</v>
          </cell>
          <cell r="D1539">
            <v>12</v>
          </cell>
          <cell r="E1539">
            <v>11</v>
          </cell>
          <cell r="F1539" t="str">
            <v>Recursos</v>
          </cell>
          <cell r="G1539">
            <v>32</v>
          </cell>
          <cell r="H1539">
            <v>31</v>
          </cell>
          <cell r="I1539" t="str">
            <v>JPT</v>
          </cell>
          <cell r="J1539">
            <v>74935.957883844298</v>
          </cell>
          <cell r="K1539">
            <v>6</v>
          </cell>
          <cell r="L1539" t="str">
            <v>2001</v>
          </cell>
          <cell r="M1539" t="str">
            <v>Industria Alimenticia</v>
          </cell>
          <cell r="N1539" t="str">
            <v>Producción Sect. Institucionales</v>
          </cell>
          <cell r="O1539" t="str">
            <v>Producción bruta</v>
          </cell>
          <cell r="P1539" t="str">
            <v>Hogares</v>
          </cell>
          <cell r="Q1539" t="str">
            <v>4</v>
          </cell>
          <cell r="R1539" t="str">
            <v>Industria Manufacturera</v>
          </cell>
        </row>
        <row r="1540">
          <cell r="A1540" t="str">
            <v>CEI_a01</v>
          </cell>
          <cell r="B1540" t="str">
            <v>TCP</v>
          </cell>
          <cell r="C1540">
            <v>511</v>
          </cell>
          <cell r="D1540">
            <v>12</v>
          </cell>
          <cell r="E1540">
            <v>11</v>
          </cell>
          <cell r="F1540" t="str">
            <v>Recursos</v>
          </cell>
          <cell r="G1540">
            <v>32</v>
          </cell>
          <cell r="H1540">
            <v>31</v>
          </cell>
          <cell r="I1540" t="str">
            <v>JPT</v>
          </cell>
          <cell r="J1540">
            <v>63407.421209774402</v>
          </cell>
          <cell r="K1540">
            <v>9</v>
          </cell>
          <cell r="L1540" t="str">
            <v>2000</v>
          </cell>
          <cell r="M1540" t="str">
            <v>Textil, Cuero y Calzado</v>
          </cell>
          <cell r="N1540" t="str">
            <v>Producción Sect. Institucionales</v>
          </cell>
          <cell r="O1540" t="str">
            <v>Producción bruta</v>
          </cell>
          <cell r="P1540" t="str">
            <v>Hogares</v>
          </cell>
          <cell r="Q1540" t="str">
            <v>4</v>
          </cell>
          <cell r="R1540" t="str">
            <v>Industria Manufacturera</v>
          </cell>
        </row>
        <row r="1541">
          <cell r="A1541" t="str">
            <v>CEI_a01</v>
          </cell>
          <cell r="B1541" t="str">
            <v>TCP</v>
          </cell>
          <cell r="C1541">
            <v>511</v>
          </cell>
          <cell r="D1541">
            <v>12</v>
          </cell>
          <cell r="E1541">
            <v>11</v>
          </cell>
          <cell r="F1541" t="str">
            <v>Recursos</v>
          </cell>
          <cell r="G1541">
            <v>32</v>
          </cell>
          <cell r="H1541">
            <v>31</v>
          </cell>
          <cell r="I1541" t="str">
            <v>JPT</v>
          </cell>
          <cell r="J1541">
            <v>54520.559651833399</v>
          </cell>
          <cell r="K1541">
            <v>9</v>
          </cell>
          <cell r="L1541" t="str">
            <v>2001</v>
          </cell>
          <cell r="M1541" t="str">
            <v>Textil, Cuero y Calzado</v>
          </cell>
          <cell r="N1541" t="str">
            <v>Producción Sect. Institucionales</v>
          </cell>
          <cell r="O1541" t="str">
            <v>Producción bruta</v>
          </cell>
          <cell r="P1541" t="str">
            <v>Hogares</v>
          </cell>
          <cell r="Q1541" t="str">
            <v>4</v>
          </cell>
          <cell r="R1541" t="str">
            <v>Industria Manufacturera</v>
          </cell>
        </row>
        <row r="1542">
          <cell r="A1542" t="str">
            <v>CEI_a01</v>
          </cell>
          <cell r="B1542" t="str">
            <v>TCP</v>
          </cell>
          <cell r="C1542">
            <v>511</v>
          </cell>
          <cell r="D1542">
            <v>12</v>
          </cell>
          <cell r="E1542">
            <v>11</v>
          </cell>
          <cell r="F1542" t="str">
            <v>Recursos</v>
          </cell>
          <cell r="G1542">
            <v>32</v>
          </cell>
          <cell r="H1542">
            <v>31</v>
          </cell>
          <cell r="I1542" t="str">
            <v>JPT</v>
          </cell>
          <cell r="J1542">
            <v>77856.750311768395</v>
          </cell>
          <cell r="K1542">
            <v>10</v>
          </cell>
          <cell r="L1542" t="str">
            <v>2000</v>
          </cell>
          <cell r="M1542" t="str">
            <v>Madera, Papel, Imprentas y Muebles</v>
          </cell>
          <cell r="N1542" t="str">
            <v>Producción Sect. Institucionales</v>
          </cell>
          <cell r="O1542" t="str">
            <v>Producción bruta</v>
          </cell>
          <cell r="P1542" t="str">
            <v>Hogares</v>
          </cell>
          <cell r="Q1542" t="str">
            <v>4</v>
          </cell>
          <cell r="R1542" t="str">
            <v>Industria Manufacturera</v>
          </cell>
        </row>
        <row r="1543">
          <cell r="A1543" t="str">
            <v>CEI_a01</v>
          </cell>
          <cell r="B1543" t="str">
            <v>TCP</v>
          </cell>
          <cell r="C1543">
            <v>511</v>
          </cell>
          <cell r="D1543">
            <v>12</v>
          </cell>
          <cell r="E1543">
            <v>11</v>
          </cell>
          <cell r="F1543" t="str">
            <v>Recursos</v>
          </cell>
          <cell r="G1543">
            <v>32</v>
          </cell>
          <cell r="H1543">
            <v>31</v>
          </cell>
          <cell r="I1543" t="str">
            <v>JPT</v>
          </cell>
          <cell r="J1543">
            <v>85196.876027292601</v>
          </cell>
          <cell r="K1543">
            <v>10</v>
          </cell>
          <cell r="L1543" t="str">
            <v>2001</v>
          </cell>
          <cell r="M1543" t="str">
            <v>Madera, Papel, Imprentas y Muebles</v>
          </cell>
          <cell r="N1543" t="str">
            <v>Producción Sect. Institucionales</v>
          </cell>
          <cell r="O1543" t="str">
            <v>Producción bruta</v>
          </cell>
          <cell r="P1543" t="str">
            <v>Hogares</v>
          </cell>
          <cell r="Q1543" t="str">
            <v>4</v>
          </cell>
          <cell r="R1543" t="str">
            <v>Industria Manufacturera</v>
          </cell>
        </row>
        <row r="1544">
          <cell r="A1544" t="str">
            <v>CEI_a01</v>
          </cell>
          <cell r="B1544" t="str">
            <v>TCP</v>
          </cell>
          <cell r="C1544">
            <v>511</v>
          </cell>
          <cell r="D1544">
            <v>12</v>
          </cell>
          <cell r="E1544">
            <v>11</v>
          </cell>
          <cell r="F1544" t="str">
            <v>Recursos</v>
          </cell>
          <cell r="G1544">
            <v>32</v>
          </cell>
          <cell r="H1544">
            <v>31</v>
          </cell>
          <cell r="I1544" t="str">
            <v>JPT</v>
          </cell>
          <cell r="J1544">
            <v>9812.3055447270508</v>
          </cell>
          <cell r="K1544">
            <v>12</v>
          </cell>
          <cell r="L1544" t="str">
            <v>2000</v>
          </cell>
          <cell r="M1544" t="str">
            <v>Químicos, Caucho y Plástico</v>
          </cell>
          <cell r="N1544" t="str">
            <v>Producción Sect. Institucionales</v>
          </cell>
          <cell r="O1544" t="str">
            <v>Producción bruta</v>
          </cell>
          <cell r="P1544" t="str">
            <v>Hogares</v>
          </cell>
          <cell r="Q1544" t="str">
            <v>4</v>
          </cell>
          <cell r="R1544" t="str">
            <v>Industria Manufacturera</v>
          </cell>
        </row>
        <row r="1545">
          <cell r="A1545" t="str">
            <v>CEI_a01</v>
          </cell>
          <cell r="B1545" t="str">
            <v>TCP</v>
          </cell>
          <cell r="C1545">
            <v>511</v>
          </cell>
          <cell r="D1545">
            <v>12</v>
          </cell>
          <cell r="E1545">
            <v>11</v>
          </cell>
          <cell r="F1545" t="str">
            <v>Recursos</v>
          </cell>
          <cell r="G1545">
            <v>32</v>
          </cell>
          <cell r="H1545">
            <v>31</v>
          </cell>
          <cell r="I1545" t="str">
            <v>JPT</v>
          </cell>
          <cell r="J1545">
            <v>11038.122291678301</v>
          </cell>
          <cell r="K1545">
            <v>12</v>
          </cell>
          <cell r="L1545" t="str">
            <v>2001</v>
          </cell>
          <cell r="M1545" t="str">
            <v>Químicos, Caucho y Plástico</v>
          </cell>
          <cell r="N1545" t="str">
            <v>Producción Sect. Institucionales</v>
          </cell>
          <cell r="O1545" t="str">
            <v>Producción bruta</v>
          </cell>
          <cell r="P1545" t="str">
            <v>Hogares</v>
          </cell>
          <cell r="Q1545" t="str">
            <v>4</v>
          </cell>
          <cell r="R1545" t="str">
            <v>Industria Manufacturera</v>
          </cell>
        </row>
        <row r="1546">
          <cell r="A1546" t="str">
            <v>CEI_a01</v>
          </cell>
          <cell r="B1546" t="str">
            <v>TCP</v>
          </cell>
          <cell r="C1546">
            <v>511</v>
          </cell>
          <cell r="D1546">
            <v>12</v>
          </cell>
          <cell r="E1546">
            <v>11</v>
          </cell>
          <cell r="F1546" t="str">
            <v>Recursos</v>
          </cell>
          <cell r="G1546">
            <v>32</v>
          </cell>
          <cell r="H1546">
            <v>31</v>
          </cell>
          <cell r="I1546" t="str">
            <v>JPT</v>
          </cell>
          <cell r="J1546">
            <v>38629.938713620402</v>
          </cell>
          <cell r="K1546">
            <v>13</v>
          </cell>
          <cell r="L1546" t="str">
            <v>2000</v>
          </cell>
          <cell r="M1546" t="str">
            <v>Vidrio y Otros Minerales</v>
          </cell>
          <cell r="N1546" t="str">
            <v>Producción Sect. Institucionales</v>
          </cell>
          <cell r="O1546" t="str">
            <v>Producción bruta</v>
          </cell>
          <cell r="P1546" t="str">
            <v>Hogares</v>
          </cell>
          <cell r="Q1546" t="str">
            <v>4</v>
          </cell>
          <cell r="R1546" t="str">
            <v>Industria Manufacturera</v>
          </cell>
        </row>
        <row r="1547">
          <cell r="A1547" t="str">
            <v>CEI_a01</v>
          </cell>
          <cell r="B1547" t="str">
            <v>TCP</v>
          </cell>
          <cell r="C1547">
            <v>511</v>
          </cell>
          <cell r="D1547">
            <v>12</v>
          </cell>
          <cell r="E1547">
            <v>11</v>
          </cell>
          <cell r="F1547" t="str">
            <v>Recursos</v>
          </cell>
          <cell r="G1547">
            <v>32</v>
          </cell>
          <cell r="H1547">
            <v>31</v>
          </cell>
          <cell r="I1547" t="str">
            <v>JPT</v>
          </cell>
          <cell r="J1547">
            <v>49728.1779630569</v>
          </cell>
          <cell r="K1547">
            <v>13</v>
          </cell>
          <cell r="L1547" t="str">
            <v>2001</v>
          </cell>
          <cell r="M1547" t="str">
            <v>Vidrio y Otros Minerales</v>
          </cell>
          <cell r="N1547" t="str">
            <v>Producción Sect. Institucionales</v>
          </cell>
          <cell r="O1547" t="str">
            <v>Producción bruta</v>
          </cell>
          <cell r="P1547" t="str">
            <v>Hogares</v>
          </cell>
          <cell r="Q1547" t="str">
            <v>4</v>
          </cell>
          <cell r="R1547" t="str">
            <v>Industria Manufacturera</v>
          </cell>
        </row>
        <row r="1548">
          <cell r="A1548" t="str">
            <v>CEI_a01</v>
          </cell>
          <cell r="B1548" t="str">
            <v>TCP</v>
          </cell>
          <cell r="C1548">
            <v>511</v>
          </cell>
          <cell r="D1548">
            <v>12</v>
          </cell>
          <cell r="E1548">
            <v>11</v>
          </cell>
          <cell r="F1548" t="str">
            <v>Recursos</v>
          </cell>
          <cell r="G1548">
            <v>32</v>
          </cell>
          <cell r="H1548">
            <v>31</v>
          </cell>
          <cell r="I1548" t="str">
            <v>JPT</v>
          </cell>
          <cell r="J1548">
            <v>68765.363989640406</v>
          </cell>
          <cell r="K1548">
            <v>14</v>
          </cell>
          <cell r="L1548" t="str">
            <v>2000</v>
          </cell>
          <cell r="M1548" t="str">
            <v>Otras Manufactureras</v>
          </cell>
          <cell r="N1548" t="str">
            <v>Producción Sect. Institucionales</v>
          </cell>
          <cell r="O1548" t="str">
            <v>Producción bruta</v>
          </cell>
          <cell r="P1548" t="str">
            <v>Hogares</v>
          </cell>
          <cell r="Q1548" t="str">
            <v>4</v>
          </cell>
          <cell r="R1548" t="str">
            <v>Industria Manufacturera</v>
          </cell>
        </row>
        <row r="1549">
          <cell r="A1549" t="str">
            <v>CEI_a01</v>
          </cell>
          <cell r="B1549" t="str">
            <v>TCP</v>
          </cell>
          <cell r="C1549">
            <v>511</v>
          </cell>
          <cell r="D1549">
            <v>12</v>
          </cell>
          <cell r="E1549">
            <v>11</v>
          </cell>
          <cell r="F1549" t="str">
            <v>Recursos</v>
          </cell>
          <cell r="G1549">
            <v>32</v>
          </cell>
          <cell r="H1549">
            <v>31</v>
          </cell>
          <cell r="I1549" t="str">
            <v>JPT</v>
          </cell>
          <cell r="J1549">
            <v>79384.126454793499</v>
          </cell>
          <cell r="K1549">
            <v>14</v>
          </cell>
          <cell r="L1549" t="str">
            <v>2001</v>
          </cell>
          <cell r="M1549" t="str">
            <v>Otras Manufactureras</v>
          </cell>
          <cell r="N1549" t="str">
            <v>Producción Sect. Institucionales</v>
          </cell>
          <cell r="O1549" t="str">
            <v>Producción bruta</v>
          </cell>
          <cell r="P1549" t="str">
            <v>Hogares</v>
          </cell>
          <cell r="Q1549" t="str">
            <v>4</v>
          </cell>
          <cell r="R1549" t="str">
            <v>Industria Manufacturera</v>
          </cell>
        </row>
        <row r="1550">
          <cell r="A1550" t="str">
            <v>CEI_a01</v>
          </cell>
          <cell r="B1550" t="str">
            <v>TCP</v>
          </cell>
          <cell r="C1550">
            <v>511</v>
          </cell>
          <cell r="D1550">
            <v>12</v>
          </cell>
          <cell r="E1550">
            <v>11</v>
          </cell>
          <cell r="F1550" t="str">
            <v>Recursos</v>
          </cell>
          <cell r="G1550">
            <v>32</v>
          </cell>
          <cell r="H1550">
            <v>31</v>
          </cell>
          <cell r="I1550" t="str">
            <v>JPT</v>
          </cell>
          <cell r="J1550">
            <v>187059.38666087401</v>
          </cell>
          <cell r="K1550">
            <v>16</v>
          </cell>
          <cell r="L1550" t="str">
            <v>2000</v>
          </cell>
          <cell r="M1550" t="str">
            <v>Construcción</v>
          </cell>
          <cell r="N1550" t="str">
            <v>Producción Sect. Institucionales</v>
          </cell>
          <cell r="O1550" t="str">
            <v>Producción bruta</v>
          </cell>
          <cell r="P1550" t="str">
            <v>Hogares</v>
          </cell>
          <cell r="Q1550" t="str">
            <v>6</v>
          </cell>
          <cell r="R1550" t="str">
            <v>Construcción</v>
          </cell>
        </row>
        <row r="1551">
          <cell r="A1551" t="str">
            <v>CEI_a01</v>
          </cell>
          <cell r="B1551" t="str">
            <v>TCP</v>
          </cell>
          <cell r="C1551">
            <v>511</v>
          </cell>
          <cell r="D1551">
            <v>12</v>
          </cell>
          <cell r="E1551">
            <v>11</v>
          </cell>
          <cell r="F1551" t="str">
            <v>Recursos</v>
          </cell>
          <cell r="G1551">
            <v>32</v>
          </cell>
          <cell r="H1551">
            <v>31</v>
          </cell>
          <cell r="I1551" t="str">
            <v>JPT</v>
          </cell>
          <cell r="J1551">
            <v>192285.56409411601</v>
          </cell>
          <cell r="K1551">
            <v>16</v>
          </cell>
          <cell r="L1551" t="str">
            <v>2001</v>
          </cell>
          <cell r="M1551" t="str">
            <v>Construcción</v>
          </cell>
          <cell r="N1551" t="str">
            <v>Producción Sect. Institucionales</v>
          </cell>
          <cell r="O1551" t="str">
            <v>Producción bruta</v>
          </cell>
          <cell r="P1551" t="str">
            <v>Hogares</v>
          </cell>
          <cell r="Q1551" t="str">
            <v>6</v>
          </cell>
          <cell r="R1551" t="str">
            <v>Construcción</v>
          </cell>
        </row>
        <row r="1552">
          <cell r="A1552" t="str">
            <v>CEI_a01</v>
          </cell>
          <cell r="B1552" t="str">
            <v>TCP</v>
          </cell>
          <cell r="C1552">
            <v>511</v>
          </cell>
          <cell r="D1552">
            <v>12</v>
          </cell>
          <cell r="E1552">
            <v>11</v>
          </cell>
          <cell r="F1552" t="str">
            <v>Recursos</v>
          </cell>
          <cell r="G1552">
            <v>32</v>
          </cell>
          <cell r="H1552">
            <v>31</v>
          </cell>
          <cell r="I1552" t="str">
            <v>JPT</v>
          </cell>
          <cell r="J1552">
            <v>715987.754159773</v>
          </cell>
          <cell r="K1552">
            <v>17</v>
          </cell>
          <cell r="L1552" t="str">
            <v>2000</v>
          </cell>
          <cell r="M1552" t="str">
            <v>Comercio</v>
          </cell>
          <cell r="N1552" t="str">
            <v>Producción Sect. Institucionales</v>
          </cell>
          <cell r="O1552" t="str">
            <v>Producción bruta</v>
          </cell>
          <cell r="P1552" t="str">
            <v>Hogares</v>
          </cell>
          <cell r="Q1552" t="str">
            <v>7</v>
          </cell>
          <cell r="R1552" t="str">
            <v>Comercio, Hoteles y Restaurantes</v>
          </cell>
        </row>
        <row r="1553">
          <cell r="A1553" t="str">
            <v>CEI_a01</v>
          </cell>
          <cell r="B1553" t="str">
            <v>TCP</v>
          </cell>
          <cell r="C1553">
            <v>511</v>
          </cell>
          <cell r="D1553">
            <v>12</v>
          </cell>
          <cell r="E1553">
            <v>11</v>
          </cell>
          <cell r="F1553" t="str">
            <v>Recursos</v>
          </cell>
          <cell r="G1553">
            <v>32</v>
          </cell>
          <cell r="H1553">
            <v>31</v>
          </cell>
          <cell r="I1553" t="str">
            <v>JPT</v>
          </cell>
          <cell r="J1553">
            <v>738534.41441172198</v>
          </cell>
          <cell r="K1553">
            <v>17</v>
          </cell>
          <cell r="L1553" t="str">
            <v>2001</v>
          </cell>
          <cell r="M1553" t="str">
            <v>Comercio</v>
          </cell>
          <cell r="N1553" t="str">
            <v>Producción Sect. Institucionales</v>
          </cell>
          <cell r="O1553" t="str">
            <v>Producción bruta</v>
          </cell>
          <cell r="P1553" t="str">
            <v>Hogares</v>
          </cell>
          <cell r="Q1553" t="str">
            <v>7</v>
          </cell>
          <cell r="R1553" t="str">
            <v>Comercio, Hoteles y Restaurantes</v>
          </cell>
        </row>
        <row r="1554">
          <cell r="A1554" t="str">
            <v>CEI_a01</v>
          </cell>
          <cell r="B1554" t="str">
            <v>TCP</v>
          </cell>
          <cell r="C1554">
            <v>511</v>
          </cell>
          <cell r="D1554">
            <v>12</v>
          </cell>
          <cell r="E1554">
            <v>11</v>
          </cell>
          <cell r="F1554" t="str">
            <v>Recursos</v>
          </cell>
          <cell r="G1554">
            <v>32</v>
          </cell>
          <cell r="H1554">
            <v>31</v>
          </cell>
          <cell r="I1554" t="str">
            <v>JPT</v>
          </cell>
          <cell r="J1554">
            <v>129803.98881593</v>
          </cell>
          <cell r="K1554">
            <v>18</v>
          </cell>
          <cell r="L1554" t="str">
            <v>2000</v>
          </cell>
          <cell r="M1554" t="str">
            <v>Hoteles y Restaurantes</v>
          </cell>
          <cell r="N1554" t="str">
            <v>Producción Sect. Institucionales</v>
          </cell>
          <cell r="O1554" t="str">
            <v>Producción bruta</v>
          </cell>
          <cell r="P1554" t="str">
            <v>Hogares</v>
          </cell>
          <cell r="Q1554" t="str">
            <v>7</v>
          </cell>
          <cell r="R1554" t="str">
            <v>Comercio, Hoteles y Restaurantes</v>
          </cell>
        </row>
        <row r="1555">
          <cell r="A1555" t="str">
            <v>CEI_a01</v>
          </cell>
          <cell r="B1555" t="str">
            <v>TCP</v>
          </cell>
          <cell r="C1555">
            <v>511</v>
          </cell>
          <cell r="D1555">
            <v>12</v>
          </cell>
          <cell r="E1555">
            <v>11</v>
          </cell>
          <cell r="F1555" t="str">
            <v>Recursos</v>
          </cell>
          <cell r="G1555">
            <v>32</v>
          </cell>
          <cell r="H1555">
            <v>31</v>
          </cell>
          <cell r="I1555" t="str">
            <v>JPT</v>
          </cell>
          <cell r="J1555">
            <v>126983.180406823</v>
          </cell>
          <cell r="K1555">
            <v>18</v>
          </cell>
          <cell r="L1555" t="str">
            <v>2001</v>
          </cell>
          <cell r="M1555" t="str">
            <v>Hoteles y Restaurantes</v>
          </cell>
          <cell r="N1555" t="str">
            <v>Producción Sect. Institucionales</v>
          </cell>
          <cell r="O1555" t="str">
            <v>Producción bruta</v>
          </cell>
          <cell r="P1555" t="str">
            <v>Hogares</v>
          </cell>
          <cell r="Q1555" t="str">
            <v>7</v>
          </cell>
          <cell r="R1555" t="str">
            <v>Comercio, Hoteles y Restaurantes</v>
          </cell>
        </row>
        <row r="1556">
          <cell r="A1556" t="str">
            <v>CEI_a01</v>
          </cell>
          <cell r="B1556" t="str">
            <v>TCP</v>
          </cell>
          <cell r="C1556">
            <v>511</v>
          </cell>
          <cell r="D1556">
            <v>12</v>
          </cell>
          <cell r="E1556">
            <v>11</v>
          </cell>
          <cell r="F1556" t="str">
            <v>Recursos</v>
          </cell>
          <cell r="G1556">
            <v>32</v>
          </cell>
          <cell r="H1556">
            <v>31</v>
          </cell>
          <cell r="I1556" t="str">
            <v>JPT</v>
          </cell>
          <cell r="J1556">
            <v>252313.625501314</v>
          </cell>
          <cell r="K1556">
            <v>19</v>
          </cell>
          <cell r="L1556" t="str">
            <v>2000</v>
          </cell>
          <cell r="M1556" t="str">
            <v>Transportes</v>
          </cell>
          <cell r="N1556" t="str">
            <v>Producción Sect. Institucionales</v>
          </cell>
          <cell r="O1556" t="str">
            <v>Producción bruta</v>
          </cell>
          <cell r="P1556" t="str">
            <v>Hogares</v>
          </cell>
          <cell r="Q1556" t="str">
            <v>8</v>
          </cell>
          <cell r="R1556" t="str">
            <v>Transporte y Comunicaciones</v>
          </cell>
        </row>
        <row r="1557">
          <cell r="A1557" t="str">
            <v>CEI_a01</v>
          </cell>
          <cell r="B1557" t="str">
            <v>TCP</v>
          </cell>
          <cell r="C1557">
            <v>511</v>
          </cell>
          <cell r="D1557">
            <v>12</v>
          </cell>
          <cell r="E1557">
            <v>11</v>
          </cell>
          <cell r="F1557" t="str">
            <v>Recursos</v>
          </cell>
          <cell r="G1557">
            <v>32</v>
          </cell>
          <cell r="H1557">
            <v>31</v>
          </cell>
          <cell r="I1557" t="str">
            <v>JPT</v>
          </cell>
          <cell r="J1557">
            <v>264457.06458080403</v>
          </cell>
          <cell r="K1557">
            <v>19</v>
          </cell>
          <cell r="L1557" t="str">
            <v>2001</v>
          </cell>
          <cell r="M1557" t="str">
            <v>Transportes</v>
          </cell>
          <cell r="N1557" t="str">
            <v>Producción Sect. Institucionales</v>
          </cell>
          <cell r="O1557" t="str">
            <v>Producción bruta</v>
          </cell>
          <cell r="P1557" t="str">
            <v>Hogares</v>
          </cell>
          <cell r="Q1557" t="str">
            <v>8</v>
          </cell>
          <cell r="R1557" t="str">
            <v>Transporte y Comunicaciones</v>
          </cell>
        </row>
        <row r="1558">
          <cell r="A1558" t="str">
            <v>CEI_a01</v>
          </cell>
          <cell r="B1558" t="str">
            <v>TCP</v>
          </cell>
          <cell r="C1558">
            <v>511</v>
          </cell>
          <cell r="D1558">
            <v>12</v>
          </cell>
          <cell r="E1558">
            <v>11</v>
          </cell>
          <cell r="F1558" t="str">
            <v>Recursos</v>
          </cell>
          <cell r="G1558">
            <v>32</v>
          </cell>
          <cell r="H1558">
            <v>31</v>
          </cell>
          <cell r="I1558" t="str">
            <v>JPT</v>
          </cell>
          <cell r="J1558">
            <v>10239.8643389057</v>
          </cell>
          <cell r="K1558">
            <v>20</v>
          </cell>
          <cell r="L1558" t="str">
            <v>2000</v>
          </cell>
          <cell r="M1558" t="str">
            <v>Comunicaciones</v>
          </cell>
          <cell r="N1558" t="str">
            <v>Producción Sect. Institucionales</v>
          </cell>
          <cell r="O1558" t="str">
            <v>Producción bruta</v>
          </cell>
          <cell r="P1558" t="str">
            <v>Hogares</v>
          </cell>
          <cell r="Q1558" t="str">
            <v>8</v>
          </cell>
          <cell r="R1558" t="str">
            <v>Transporte y Comunicaciones</v>
          </cell>
        </row>
        <row r="1559">
          <cell r="A1559" t="str">
            <v>CEI_a01</v>
          </cell>
          <cell r="B1559" t="str">
            <v>TCP</v>
          </cell>
          <cell r="C1559">
            <v>511</v>
          </cell>
          <cell r="D1559">
            <v>12</v>
          </cell>
          <cell r="E1559">
            <v>11</v>
          </cell>
          <cell r="F1559" t="str">
            <v>Recursos</v>
          </cell>
          <cell r="G1559">
            <v>32</v>
          </cell>
          <cell r="H1559">
            <v>31</v>
          </cell>
          <cell r="I1559" t="str">
            <v>JPT</v>
          </cell>
          <cell r="J1559">
            <v>8566.8775783719393</v>
          </cell>
          <cell r="K1559">
            <v>20</v>
          </cell>
          <cell r="L1559" t="str">
            <v>2001</v>
          </cell>
          <cell r="M1559" t="str">
            <v>Comunicaciones</v>
          </cell>
          <cell r="N1559" t="str">
            <v>Producción Sect. Institucionales</v>
          </cell>
          <cell r="O1559" t="str">
            <v>Producción bruta</v>
          </cell>
          <cell r="P1559" t="str">
            <v>Hogares</v>
          </cell>
          <cell r="Q1559" t="str">
            <v>8</v>
          </cell>
          <cell r="R1559" t="str">
            <v>Transporte y Comunicaciones</v>
          </cell>
        </row>
        <row r="1560">
          <cell r="A1560" t="str">
            <v>CEI_a01</v>
          </cell>
          <cell r="B1560" t="str">
            <v>TCP</v>
          </cell>
          <cell r="C1560">
            <v>511</v>
          </cell>
          <cell r="D1560">
            <v>12</v>
          </cell>
          <cell r="E1560">
            <v>11</v>
          </cell>
          <cell r="F1560" t="str">
            <v>Recursos</v>
          </cell>
          <cell r="G1560">
            <v>32</v>
          </cell>
          <cell r="H1560">
            <v>31</v>
          </cell>
          <cell r="I1560" t="str">
            <v>JPT</v>
          </cell>
          <cell r="J1560">
            <v>21980</v>
          </cell>
          <cell r="K1560">
            <v>22</v>
          </cell>
          <cell r="L1560" t="str">
            <v>2000</v>
          </cell>
          <cell r="M1560" t="str">
            <v>Compañías de seguros</v>
          </cell>
          <cell r="N1560" t="str">
            <v>Producción Sect. Institucionales</v>
          </cell>
          <cell r="O1560" t="str">
            <v>Producción bruta</v>
          </cell>
          <cell r="P1560" t="str">
            <v>Hogares</v>
          </cell>
          <cell r="Q1560" t="str">
            <v>9</v>
          </cell>
          <cell r="R1560" t="str">
            <v>Servicios Financieros y Empresariales</v>
          </cell>
        </row>
        <row r="1561">
          <cell r="A1561" t="str">
            <v>CEI_a01</v>
          </cell>
          <cell r="B1561" t="str">
            <v>TCP</v>
          </cell>
          <cell r="C1561">
            <v>511</v>
          </cell>
          <cell r="D1561">
            <v>12</v>
          </cell>
          <cell r="E1561">
            <v>11</v>
          </cell>
          <cell r="F1561" t="str">
            <v>Recursos</v>
          </cell>
          <cell r="G1561">
            <v>32</v>
          </cell>
          <cell r="H1561">
            <v>31</v>
          </cell>
          <cell r="I1561" t="str">
            <v>JPT</v>
          </cell>
          <cell r="J1561">
            <v>23177.1827768164</v>
          </cell>
          <cell r="K1561">
            <v>22</v>
          </cell>
          <cell r="L1561" t="str">
            <v>2001</v>
          </cell>
          <cell r="M1561" t="str">
            <v>Compañías de seguros</v>
          </cell>
          <cell r="N1561" t="str">
            <v>Producción Sect. Institucionales</v>
          </cell>
          <cell r="O1561" t="str">
            <v>Producción bruta</v>
          </cell>
          <cell r="P1561" t="str">
            <v>Hogares</v>
          </cell>
          <cell r="Q1561" t="str">
            <v>9</v>
          </cell>
          <cell r="R1561" t="str">
            <v>Servicios Financieros y Empresariales</v>
          </cell>
        </row>
        <row r="1562">
          <cell r="A1562" t="str">
            <v>CEI_a01</v>
          </cell>
          <cell r="B1562" t="str">
            <v>TCP</v>
          </cell>
          <cell r="C1562">
            <v>511</v>
          </cell>
          <cell r="D1562">
            <v>12</v>
          </cell>
          <cell r="E1562">
            <v>11</v>
          </cell>
          <cell r="F1562" t="str">
            <v>Recursos</v>
          </cell>
          <cell r="G1562">
            <v>32</v>
          </cell>
          <cell r="H1562">
            <v>31</v>
          </cell>
          <cell r="I1562" t="str">
            <v>JPT</v>
          </cell>
          <cell r="J1562">
            <v>24808.662210513001</v>
          </cell>
          <cell r="K1562">
            <v>23</v>
          </cell>
          <cell r="L1562" t="str">
            <v>2000</v>
          </cell>
          <cell r="M1562" t="str">
            <v>Actividades inmobiliarias</v>
          </cell>
          <cell r="N1562" t="str">
            <v>Producción Sect. Institucionales</v>
          </cell>
          <cell r="O1562" t="str">
            <v>Producción bruta</v>
          </cell>
          <cell r="P1562" t="str">
            <v>Hogares</v>
          </cell>
          <cell r="Q1562" t="str">
            <v>9</v>
          </cell>
          <cell r="R1562" t="str">
            <v>Servicios Financieros y Empresariales</v>
          </cell>
        </row>
        <row r="1563">
          <cell r="A1563" t="str">
            <v>CEI_a01</v>
          </cell>
          <cell r="B1563" t="str">
            <v>TCP</v>
          </cell>
          <cell r="C1563">
            <v>511</v>
          </cell>
          <cell r="D1563">
            <v>12</v>
          </cell>
          <cell r="E1563">
            <v>11</v>
          </cell>
          <cell r="F1563" t="str">
            <v>Recursos</v>
          </cell>
          <cell r="G1563">
            <v>32</v>
          </cell>
          <cell r="H1563">
            <v>31</v>
          </cell>
          <cell r="I1563" t="str">
            <v>JPT</v>
          </cell>
          <cell r="J1563">
            <v>26184.6888928464</v>
          </cell>
          <cell r="K1563">
            <v>23</v>
          </cell>
          <cell r="L1563" t="str">
            <v>2001</v>
          </cell>
          <cell r="M1563" t="str">
            <v>Actividades inmobiliarias</v>
          </cell>
          <cell r="N1563" t="str">
            <v>Producción Sect. Institucionales</v>
          </cell>
          <cell r="O1563" t="str">
            <v>Producción bruta</v>
          </cell>
          <cell r="P1563" t="str">
            <v>Hogares</v>
          </cell>
          <cell r="Q1563" t="str">
            <v>9</v>
          </cell>
          <cell r="R1563" t="str">
            <v>Servicios Financieros y Empresariales</v>
          </cell>
        </row>
        <row r="1564">
          <cell r="A1564" t="str">
            <v>CEI_a01</v>
          </cell>
          <cell r="B1564" t="str">
            <v>TCP</v>
          </cell>
          <cell r="C1564">
            <v>511</v>
          </cell>
          <cell r="D1564">
            <v>12</v>
          </cell>
          <cell r="E1564">
            <v>11</v>
          </cell>
          <cell r="F1564" t="str">
            <v>Recursos</v>
          </cell>
          <cell r="G1564">
            <v>32</v>
          </cell>
          <cell r="H1564">
            <v>31</v>
          </cell>
          <cell r="I1564" t="str">
            <v>JPT</v>
          </cell>
          <cell r="J1564">
            <v>251056.03102208601</v>
          </cell>
          <cell r="K1564">
            <v>24</v>
          </cell>
          <cell r="L1564" t="str">
            <v>2000</v>
          </cell>
          <cell r="M1564" t="str">
            <v>Activ. de Ss. Empresariales</v>
          </cell>
          <cell r="N1564" t="str">
            <v>Producción Sect. Institucionales</v>
          </cell>
          <cell r="O1564" t="str">
            <v>Producción bruta</v>
          </cell>
          <cell r="P1564" t="str">
            <v>Hogares</v>
          </cell>
          <cell r="Q1564" t="str">
            <v>9</v>
          </cell>
          <cell r="R1564" t="str">
            <v>Servicios Financieros y Empresariales</v>
          </cell>
        </row>
        <row r="1565">
          <cell r="A1565" t="str">
            <v>CEI_a01</v>
          </cell>
          <cell r="B1565" t="str">
            <v>TCP</v>
          </cell>
          <cell r="C1565">
            <v>511</v>
          </cell>
          <cell r="D1565">
            <v>12</v>
          </cell>
          <cell r="E1565">
            <v>11</v>
          </cell>
          <cell r="F1565" t="str">
            <v>Recursos</v>
          </cell>
          <cell r="G1565">
            <v>32</v>
          </cell>
          <cell r="H1565">
            <v>31</v>
          </cell>
          <cell r="I1565" t="str">
            <v>JPT</v>
          </cell>
          <cell r="J1565">
            <v>256912.98281782999</v>
          </cell>
          <cell r="K1565">
            <v>24</v>
          </cell>
          <cell r="L1565" t="str">
            <v>2001</v>
          </cell>
          <cell r="M1565" t="str">
            <v>Activ. de Ss. Empresariales</v>
          </cell>
          <cell r="N1565" t="str">
            <v>Producción Sect. Institucionales</v>
          </cell>
          <cell r="O1565" t="str">
            <v>Producción bruta</v>
          </cell>
          <cell r="P1565" t="str">
            <v>Hogares</v>
          </cell>
          <cell r="Q1565" t="str">
            <v>9</v>
          </cell>
          <cell r="R1565" t="str">
            <v>Servicios Financieros y Empresariales</v>
          </cell>
        </row>
        <row r="1566">
          <cell r="A1566" t="str">
            <v>CEI_a01</v>
          </cell>
          <cell r="B1566" t="str">
            <v>TCP</v>
          </cell>
          <cell r="C1566">
            <v>511</v>
          </cell>
          <cell r="D1566">
            <v>12</v>
          </cell>
          <cell r="E1566">
            <v>11</v>
          </cell>
          <cell r="F1566" t="str">
            <v>Recursos</v>
          </cell>
          <cell r="G1566">
            <v>32</v>
          </cell>
          <cell r="H1566">
            <v>31</v>
          </cell>
          <cell r="I1566" t="str">
            <v>JPT</v>
          </cell>
          <cell r="J1566">
            <v>5561.2144808267203</v>
          </cell>
          <cell r="K1566">
            <v>28</v>
          </cell>
          <cell r="L1566" t="str">
            <v>2000</v>
          </cell>
          <cell r="M1566" t="str">
            <v>Educación privada</v>
          </cell>
          <cell r="N1566" t="str">
            <v>Producción Sect. Institucionales</v>
          </cell>
          <cell r="O1566" t="str">
            <v>Producción bruta</v>
          </cell>
          <cell r="P1566" t="str">
            <v>Hogares</v>
          </cell>
          <cell r="Q1566" t="str">
            <v>11</v>
          </cell>
          <cell r="R1566" t="str">
            <v>Servicios Sociales y Personales</v>
          </cell>
        </row>
        <row r="1567">
          <cell r="A1567" t="str">
            <v>CEI_a01</v>
          </cell>
          <cell r="B1567" t="str">
            <v>TCP</v>
          </cell>
          <cell r="C1567">
            <v>511</v>
          </cell>
          <cell r="D1567">
            <v>12</v>
          </cell>
          <cell r="E1567">
            <v>11</v>
          </cell>
          <cell r="F1567" t="str">
            <v>Recursos</v>
          </cell>
          <cell r="G1567">
            <v>32</v>
          </cell>
          <cell r="H1567">
            <v>31</v>
          </cell>
          <cell r="I1567" t="str">
            <v>JPT</v>
          </cell>
          <cell r="J1567">
            <v>5694.0891806530499</v>
          </cell>
          <cell r="K1567">
            <v>28</v>
          </cell>
          <cell r="L1567" t="str">
            <v>2001</v>
          </cell>
          <cell r="M1567" t="str">
            <v>Educación privada</v>
          </cell>
          <cell r="N1567" t="str">
            <v>Producción Sect. Institucionales</v>
          </cell>
          <cell r="O1567" t="str">
            <v>Producción bruta</v>
          </cell>
          <cell r="P1567" t="str">
            <v>Hogares</v>
          </cell>
          <cell r="Q1567" t="str">
            <v>11</v>
          </cell>
          <cell r="R1567" t="str">
            <v>Servicios Sociales y Personales</v>
          </cell>
        </row>
        <row r="1568">
          <cell r="A1568" t="str">
            <v>CEI_a01</v>
          </cell>
          <cell r="B1568" t="str">
            <v>TCP</v>
          </cell>
          <cell r="C1568">
            <v>511</v>
          </cell>
          <cell r="D1568">
            <v>12</v>
          </cell>
          <cell r="E1568">
            <v>11</v>
          </cell>
          <cell r="F1568" t="str">
            <v>Recursos</v>
          </cell>
          <cell r="G1568">
            <v>32</v>
          </cell>
          <cell r="H1568">
            <v>31</v>
          </cell>
          <cell r="I1568" t="str">
            <v>JPT</v>
          </cell>
          <cell r="J1568">
            <v>52406.006703411098</v>
          </cell>
          <cell r="K1568">
            <v>30</v>
          </cell>
          <cell r="L1568" t="str">
            <v>2000</v>
          </cell>
          <cell r="M1568" t="str">
            <v>Salud privada</v>
          </cell>
          <cell r="N1568" t="str">
            <v>Producción Sect. Institucionales</v>
          </cell>
          <cell r="O1568" t="str">
            <v>Producción bruta</v>
          </cell>
          <cell r="P1568" t="str">
            <v>Hogares</v>
          </cell>
          <cell r="Q1568" t="str">
            <v>11</v>
          </cell>
          <cell r="R1568" t="str">
            <v>Servicios Sociales y Personales</v>
          </cell>
        </row>
        <row r="1569">
          <cell r="A1569" t="str">
            <v>CEI_a01</v>
          </cell>
          <cell r="B1569" t="str">
            <v>TCP</v>
          </cell>
          <cell r="C1569">
            <v>511</v>
          </cell>
          <cell r="D1569">
            <v>12</v>
          </cell>
          <cell r="E1569">
            <v>11</v>
          </cell>
          <cell r="F1569" t="str">
            <v>Recursos</v>
          </cell>
          <cell r="G1569">
            <v>32</v>
          </cell>
          <cell r="H1569">
            <v>31</v>
          </cell>
          <cell r="I1569" t="str">
            <v>JPT</v>
          </cell>
          <cell r="J1569">
            <v>55592.205392295204</v>
          </cell>
          <cell r="K1569">
            <v>30</v>
          </cell>
          <cell r="L1569" t="str">
            <v>2001</v>
          </cell>
          <cell r="M1569" t="str">
            <v>Salud privada</v>
          </cell>
          <cell r="N1569" t="str">
            <v>Producción Sect. Institucionales</v>
          </cell>
          <cell r="O1569" t="str">
            <v>Producción bruta</v>
          </cell>
          <cell r="P1569" t="str">
            <v>Hogares</v>
          </cell>
          <cell r="Q1569" t="str">
            <v>11</v>
          </cell>
          <cell r="R1569" t="str">
            <v>Servicios Sociales y Personales</v>
          </cell>
        </row>
        <row r="1570">
          <cell r="A1570" t="str">
            <v>CEI_a01</v>
          </cell>
          <cell r="B1570" t="str">
            <v>TCP</v>
          </cell>
          <cell r="C1570">
            <v>511</v>
          </cell>
          <cell r="D1570">
            <v>12</v>
          </cell>
          <cell r="E1570">
            <v>11</v>
          </cell>
          <cell r="F1570" t="str">
            <v>Recursos</v>
          </cell>
          <cell r="G1570">
            <v>32</v>
          </cell>
          <cell r="H1570">
            <v>31</v>
          </cell>
          <cell r="I1570" t="str">
            <v>JPT</v>
          </cell>
          <cell r="J1570">
            <v>251280.95897469699</v>
          </cell>
          <cell r="K1570">
            <v>31</v>
          </cell>
          <cell r="L1570" t="str">
            <v>2000</v>
          </cell>
          <cell r="M1570" t="str">
            <v>Esparcimiento y Ss. Diversos</v>
          </cell>
          <cell r="N1570" t="str">
            <v>Producción Sect. Institucionales</v>
          </cell>
          <cell r="O1570" t="str">
            <v>Producción bruta</v>
          </cell>
          <cell r="P1570" t="str">
            <v>Hogares</v>
          </cell>
          <cell r="Q1570" t="str">
            <v>11</v>
          </cell>
          <cell r="R1570" t="str">
            <v>Servicios Sociales y Personales</v>
          </cell>
        </row>
        <row r="1571">
          <cell r="A1571" t="str">
            <v>CEI_a01</v>
          </cell>
          <cell r="B1571" t="str">
            <v>TCP</v>
          </cell>
          <cell r="C1571">
            <v>511</v>
          </cell>
          <cell r="D1571">
            <v>12</v>
          </cell>
          <cell r="E1571">
            <v>11</v>
          </cell>
          <cell r="F1571" t="str">
            <v>Recursos</v>
          </cell>
          <cell r="G1571">
            <v>32</v>
          </cell>
          <cell r="H1571">
            <v>31</v>
          </cell>
          <cell r="I1571" t="str">
            <v>JPT</v>
          </cell>
          <cell r="J1571">
            <v>258434.44893155701</v>
          </cell>
          <cell r="K1571">
            <v>31</v>
          </cell>
          <cell r="L1571" t="str">
            <v>2001</v>
          </cell>
          <cell r="M1571" t="str">
            <v>Esparcimiento y Ss. Diversos</v>
          </cell>
          <cell r="N1571" t="str">
            <v>Producción Sect. Institucionales</v>
          </cell>
          <cell r="O1571" t="str">
            <v>Producción bruta</v>
          </cell>
          <cell r="P1571" t="str">
            <v>Hogares</v>
          </cell>
          <cell r="Q1571" t="str">
            <v>11</v>
          </cell>
          <cell r="R1571" t="str">
            <v>Servicios Sociales y Personales</v>
          </cell>
        </row>
        <row r="1572">
          <cell r="A1572" t="str">
            <v>CEI_a01</v>
          </cell>
          <cell r="B1572" t="str">
            <v>TCP</v>
          </cell>
          <cell r="C1572">
            <v>511</v>
          </cell>
          <cell r="D1572">
            <v>12</v>
          </cell>
          <cell r="E1572">
            <v>21</v>
          </cell>
          <cell r="F1572" t="str">
            <v>Empleos</v>
          </cell>
          <cell r="G1572">
            <v>6111</v>
          </cell>
          <cell r="H1572">
            <v>31</v>
          </cell>
          <cell r="I1572" t="str">
            <v>JPT</v>
          </cell>
          <cell r="J1572">
            <v>18950.454094848301</v>
          </cell>
          <cell r="K1572">
            <v>2</v>
          </cell>
          <cell r="L1572" t="str">
            <v>2000</v>
          </cell>
          <cell r="M1572" t="str">
            <v>Pesca Extractiva</v>
          </cell>
          <cell r="N1572" t="str">
            <v>Producción Sect. Institucionales</v>
          </cell>
          <cell r="O1572" t="str">
            <v>Consumo intermedio</v>
          </cell>
          <cell r="P1572" t="str">
            <v>Hogares</v>
          </cell>
          <cell r="Q1572" t="str">
            <v>2</v>
          </cell>
          <cell r="R1572" t="str">
            <v>Pesca Extractiva</v>
          </cell>
        </row>
        <row r="1573">
          <cell r="A1573" t="str">
            <v>CEI_a01</v>
          </cell>
          <cell r="B1573" t="str">
            <v>TCP</v>
          </cell>
          <cell r="C1573">
            <v>511</v>
          </cell>
          <cell r="D1573">
            <v>12</v>
          </cell>
          <cell r="E1573">
            <v>21</v>
          </cell>
          <cell r="F1573" t="str">
            <v>Empleos</v>
          </cell>
          <cell r="G1573">
            <v>6111</v>
          </cell>
          <cell r="H1573">
            <v>31</v>
          </cell>
          <cell r="I1573" t="str">
            <v>JPT</v>
          </cell>
          <cell r="J1573">
            <v>16461.5151735412</v>
          </cell>
          <cell r="K1573">
            <v>2</v>
          </cell>
          <cell r="L1573" t="str">
            <v>2001</v>
          </cell>
          <cell r="M1573" t="str">
            <v>Pesca Extractiva</v>
          </cell>
          <cell r="N1573" t="str">
            <v>Producción Sect. Institucionales</v>
          </cell>
          <cell r="O1573" t="str">
            <v>Consumo intermedio</v>
          </cell>
          <cell r="P1573" t="str">
            <v>Hogares</v>
          </cell>
          <cell r="Q1573" t="str">
            <v>2</v>
          </cell>
          <cell r="R1573" t="str">
            <v>Pesca Extractiva</v>
          </cell>
        </row>
        <row r="1574">
          <cell r="A1574" t="str">
            <v>CEI_a01</v>
          </cell>
          <cell r="B1574" t="str">
            <v>TCP</v>
          </cell>
          <cell r="C1574">
            <v>511</v>
          </cell>
          <cell r="D1574">
            <v>12</v>
          </cell>
          <cell r="E1574">
            <v>21</v>
          </cell>
          <cell r="F1574" t="str">
            <v>Empleos</v>
          </cell>
          <cell r="G1574">
            <v>6111</v>
          </cell>
          <cell r="H1574">
            <v>31</v>
          </cell>
          <cell r="I1574" t="str">
            <v>JPT</v>
          </cell>
          <cell r="J1574">
            <v>14059.166996617399</v>
          </cell>
          <cell r="K1574">
            <v>4</v>
          </cell>
          <cell r="L1574" t="str">
            <v>2000</v>
          </cell>
          <cell r="M1574" t="str">
            <v>Minería del Cobre</v>
          </cell>
          <cell r="N1574" t="str">
            <v>Producción Sect. Institucionales</v>
          </cell>
          <cell r="O1574" t="str">
            <v>Consumo intermedio</v>
          </cell>
          <cell r="P1574" t="str">
            <v>Hogares</v>
          </cell>
          <cell r="Q1574" t="str">
            <v>3</v>
          </cell>
          <cell r="R1574" t="str">
            <v>Minería</v>
          </cell>
        </row>
        <row r="1575">
          <cell r="A1575" t="str">
            <v>CEI_a01</v>
          </cell>
          <cell r="B1575" t="str">
            <v>TCP</v>
          </cell>
          <cell r="C1575">
            <v>511</v>
          </cell>
          <cell r="D1575">
            <v>12</v>
          </cell>
          <cell r="E1575">
            <v>21</v>
          </cell>
          <cell r="F1575" t="str">
            <v>Empleos</v>
          </cell>
          <cell r="G1575">
            <v>6111</v>
          </cell>
          <cell r="H1575">
            <v>31</v>
          </cell>
          <cell r="I1575" t="str">
            <v>JPT</v>
          </cell>
          <cell r="J1575">
            <v>15039.646125662101</v>
          </cell>
          <cell r="K1575">
            <v>4</v>
          </cell>
          <cell r="L1575" t="str">
            <v>2001</v>
          </cell>
          <cell r="M1575" t="str">
            <v>Minería del Cobre</v>
          </cell>
          <cell r="N1575" t="str">
            <v>Producción Sect. Institucionales</v>
          </cell>
          <cell r="O1575" t="str">
            <v>Consumo intermedio</v>
          </cell>
          <cell r="P1575" t="str">
            <v>Hogares</v>
          </cell>
          <cell r="Q1575" t="str">
            <v>3</v>
          </cell>
          <cell r="R1575" t="str">
            <v>Minería</v>
          </cell>
        </row>
        <row r="1576">
          <cell r="A1576" t="str">
            <v>CEI_a01</v>
          </cell>
          <cell r="B1576" t="str">
            <v>TCP</v>
          </cell>
          <cell r="C1576">
            <v>511</v>
          </cell>
          <cell r="D1576">
            <v>12</v>
          </cell>
          <cell r="E1576">
            <v>21</v>
          </cell>
          <cell r="F1576" t="str">
            <v>Empleos</v>
          </cell>
          <cell r="G1576">
            <v>6111</v>
          </cell>
          <cell r="H1576">
            <v>31</v>
          </cell>
          <cell r="I1576" t="str">
            <v>JPT</v>
          </cell>
          <cell r="J1576">
            <v>3033.8243417721401</v>
          </cell>
          <cell r="K1576">
            <v>5</v>
          </cell>
          <cell r="L1576" t="str">
            <v>2000</v>
          </cell>
          <cell r="M1576" t="str">
            <v>Resto Minería</v>
          </cell>
          <cell r="N1576" t="str">
            <v>Producción Sect. Institucionales</v>
          </cell>
          <cell r="O1576" t="str">
            <v>Consumo intermedio</v>
          </cell>
          <cell r="P1576" t="str">
            <v>Hogares</v>
          </cell>
          <cell r="Q1576" t="str">
            <v>3</v>
          </cell>
          <cell r="R1576" t="str">
            <v>Minería</v>
          </cell>
        </row>
        <row r="1577">
          <cell r="A1577" t="str">
            <v>CEI_a01</v>
          </cell>
          <cell r="B1577" t="str">
            <v>TCP</v>
          </cell>
          <cell r="C1577">
            <v>511</v>
          </cell>
          <cell r="D1577">
            <v>12</v>
          </cell>
          <cell r="E1577">
            <v>21</v>
          </cell>
          <cell r="F1577" t="str">
            <v>Empleos</v>
          </cell>
          <cell r="G1577">
            <v>6111</v>
          </cell>
          <cell r="H1577">
            <v>31</v>
          </cell>
          <cell r="I1577" t="str">
            <v>JPT</v>
          </cell>
          <cell r="J1577">
            <v>2849.3560379702099</v>
          </cell>
          <cell r="K1577">
            <v>5</v>
          </cell>
          <cell r="L1577" t="str">
            <v>2001</v>
          </cell>
          <cell r="M1577" t="str">
            <v>Resto Minería</v>
          </cell>
          <cell r="N1577" t="str">
            <v>Producción Sect. Institucionales</v>
          </cell>
          <cell r="O1577" t="str">
            <v>Consumo intermedio</v>
          </cell>
          <cell r="P1577" t="str">
            <v>Hogares</v>
          </cell>
          <cell r="Q1577" t="str">
            <v>3</v>
          </cell>
          <cell r="R1577" t="str">
            <v>Minería</v>
          </cell>
        </row>
        <row r="1578">
          <cell r="A1578" t="str">
            <v>CEI_a01</v>
          </cell>
          <cell r="B1578" t="str">
            <v>TCP</v>
          </cell>
          <cell r="C1578">
            <v>511</v>
          </cell>
          <cell r="D1578">
            <v>12</v>
          </cell>
          <cell r="E1578">
            <v>21</v>
          </cell>
          <cell r="F1578" t="str">
            <v>Empleos</v>
          </cell>
          <cell r="G1578">
            <v>6111</v>
          </cell>
          <cell r="H1578">
            <v>31</v>
          </cell>
          <cell r="I1578" t="str">
            <v>JPT</v>
          </cell>
          <cell r="J1578">
            <v>46324.031285137899</v>
          </cell>
          <cell r="K1578">
            <v>6</v>
          </cell>
          <cell r="L1578" t="str">
            <v>2000</v>
          </cell>
          <cell r="M1578" t="str">
            <v>Industria Alimenticia</v>
          </cell>
          <cell r="N1578" t="str">
            <v>Producción Sect. Institucionales</v>
          </cell>
          <cell r="O1578" t="str">
            <v>Consumo intermedio</v>
          </cell>
          <cell r="P1578" t="str">
            <v>Hogares</v>
          </cell>
          <cell r="Q1578" t="str">
            <v>4</v>
          </cell>
          <cell r="R1578" t="str">
            <v>Industria Manufacturera</v>
          </cell>
        </row>
        <row r="1579">
          <cell r="A1579" t="str">
            <v>CEI_a01</v>
          </cell>
          <cell r="B1579" t="str">
            <v>TCP</v>
          </cell>
          <cell r="C1579">
            <v>511</v>
          </cell>
          <cell r="D1579">
            <v>12</v>
          </cell>
          <cell r="E1579">
            <v>21</v>
          </cell>
          <cell r="F1579" t="str">
            <v>Empleos</v>
          </cell>
          <cell r="G1579">
            <v>6111</v>
          </cell>
          <cell r="H1579">
            <v>31</v>
          </cell>
          <cell r="I1579" t="str">
            <v>JPT</v>
          </cell>
          <cell r="J1579">
            <v>51108.252115412899</v>
          </cell>
          <cell r="K1579">
            <v>6</v>
          </cell>
          <cell r="L1579" t="str">
            <v>2001</v>
          </cell>
          <cell r="M1579" t="str">
            <v>Industria Alimenticia</v>
          </cell>
          <cell r="N1579" t="str">
            <v>Producción Sect. Institucionales</v>
          </cell>
          <cell r="O1579" t="str">
            <v>Consumo intermedio</v>
          </cell>
          <cell r="P1579" t="str">
            <v>Hogares</v>
          </cell>
          <cell r="Q1579" t="str">
            <v>4</v>
          </cell>
          <cell r="R1579" t="str">
            <v>Industria Manufacturera</v>
          </cell>
        </row>
        <row r="1580">
          <cell r="A1580" t="str">
            <v>CEI_a01</v>
          </cell>
          <cell r="B1580" t="str">
            <v>TCP</v>
          </cell>
          <cell r="C1580">
            <v>511</v>
          </cell>
          <cell r="D1580">
            <v>12</v>
          </cell>
          <cell r="E1580">
            <v>21</v>
          </cell>
          <cell r="F1580" t="str">
            <v>Empleos</v>
          </cell>
          <cell r="G1580">
            <v>6111</v>
          </cell>
          <cell r="H1580">
            <v>31</v>
          </cell>
          <cell r="I1580" t="str">
            <v>JPT</v>
          </cell>
          <cell r="J1580">
            <v>14130.4690155348</v>
          </cell>
          <cell r="K1580">
            <v>9</v>
          </cell>
          <cell r="L1580" t="str">
            <v>2000</v>
          </cell>
          <cell r="M1580" t="str">
            <v>Textil, Cuero y Calzado</v>
          </cell>
          <cell r="N1580" t="str">
            <v>Producción Sect. Institucionales</v>
          </cell>
          <cell r="O1580" t="str">
            <v>Consumo intermedio</v>
          </cell>
          <cell r="P1580" t="str">
            <v>Hogares</v>
          </cell>
          <cell r="Q1580" t="str">
            <v>4</v>
          </cell>
          <cell r="R1580" t="str">
            <v>Industria Manufacturera</v>
          </cell>
        </row>
        <row r="1581">
          <cell r="A1581" t="str">
            <v>CEI_a01</v>
          </cell>
          <cell r="B1581" t="str">
            <v>TCP</v>
          </cell>
          <cell r="C1581">
            <v>511</v>
          </cell>
          <cell r="D1581">
            <v>12</v>
          </cell>
          <cell r="E1581">
            <v>21</v>
          </cell>
          <cell r="F1581" t="str">
            <v>Empleos</v>
          </cell>
          <cell r="G1581">
            <v>6111</v>
          </cell>
          <cell r="H1581">
            <v>31</v>
          </cell>
          <cell r="I1581" t="str">
            <v>JPT</v>
          </cell>
          <cell r="J1581">
            <v>11434.3731753314</v>
          </cell>
          <cell r="K1581">
            <v>9</v>
          </cell>
          <cell r="L1581" t="str">
            <v>2001</v>
          </cell>
          <cell r="M1581" t="str">
            <v>Textil, Cuero y Calzado</v>
          </cell>
          <cell r="N1581" t="str">
            <v>Producción Sect. Institucionales</v>
          </cell>
          <cell r="O1581" t="str">
            <v>Consumo intermedio</v>
          </cell>
          <cell r="P1581" t="str">
            <v>Hogares</v>
          </cell>
          <cell r="Q1581" t="str">
            <v>4</v>
          </cell>
          <cell r="R1581" t="str">
            <v>Industria Manufacturera</v>
          </cell>
        </row>
        <row r="1582">
          <cell r="A1582" t="str">
            <v>CEI_a01</v>
          </cell>
          <cell r="B1582" t="str">
            <v>TCP</v>
          </cell>
          <cell r="C1582">
            <v>511</v>
          </cell>
          <cell r="D1582">
            <v>12</v>
          </cell>
          <cell r="E1582">
            <v>21</v>
          </cell>
          <cell r="F1582" t="str">
            <v>Empleos</v>
          </cell>
          <cell r="G1582">
            <v>6111</v>
          </cell>
          <cell r="H1582">
            <v>31</v>
          </cell>
          <cell r="I1582" t="str">
            <v>JPT</v>
          </cell>
          <cell r="J1582">
            <v>25883.323998599699</v>
          </cell>
          <cell r="K1582">
            <v>10</v>
          </cell>
          <cell r="L1582" t="str">
            <v>2000</v>
          </cell>
          <cell r="M1582" t="str">
            <v>Madera, Papel, Imprentas y Muebles</v>
          </cell>
          <cell r="N1582" t="str">
            <v>Producción Sect. Institucionales</v>
          </cell>
          <cell r="O1582" t="str">
            <v>Consumo intermedio</v>
          </cell>
          <cell r="P1582" t="str">
            <v>Hogares</v>
          </cell>
          <cell r="Q1582" t="str">
            <v>4</v>
          </cell>
          <cell r="R1582" t="str">
            <v>Industria Manufacturera</v>
          </cell>
        </row>
        <row r="1583">
          <cell r="A1583" t="str">
            <v>CEI_a01</v>
          </cell>
          <cell r="B1583" t="str">
            <v>TCP</v>
          </cell>
          <cell r="C1583">
            <v>511</v>
          </cell>
          <cell r="D1583">
            <v>12</v>
          </cell>
          <cell r="E1583">
            <v>21</v>
          </cell>
          <cell r="F1583" t="str">
            <v>Empleos</v>
          </cell>
          <cell r="G1583">
            <v>6111</v>
          </cell>
          <cell r="H1583">
            <v>31</v>
          </cell>
          <cell r="I1583" t="str">
            <v>JPT</v>
          </cell>
          <cell r="J1583">
            <v>27702.2146739007</v>
          </cell>
          <cell r="K1583">
            <v>10</v>
          </cell>
          <cell r="L1583" t="str">
            <v>2001</v>
          </cell>
          <cell r="M1583" t="str">
            <v>Madera, Papel, Imprentas y Muebles</v>
          </cell>
          <cell r="N1583" t="str">
            <v>Producción Sect. Institucionales</v>
          </cell>
          <cell r="O1583" t="str">
            <v>Consumo intermedio</v>
          </cell>
          <cell r="P1583" t="str">
            <v>Hogares</v>
          </cell>
          <cell r="Q1583" t="str">
            <v>4</v>
          </cell>
          <cell r="R1583" t="str">
            <v>Industria Manufacturera</v>
          </cell>
        </row>
        <row r="1584">
          <cell r="A1584" t="str">
            <v>CEI_a01</v>
          </cell>
          <cell r="B1584" t="str">
            <v>TCP</v>
          </cell>
          <cell r="C1584">
            <v>511</v>
          </cell>
          <cell r="D1584">
            <v>12</v>
          </cell>
          <cell r="E1584">
            <v>21</v>
          </cell>
          <cell r="F1584" t="str">
            <v>Empleos</v>
          </cell>
          <cell r="G1584">
            <v>6111</v>
          </cell>
          <cell r="H1584">
            <v>31</v>
          </cell>
          <cell r="I1584" t="str">
            <v>JPT</v>
          </cell>
          <cell r="J1584">
            <v>6187.6454888817398</v>
          </cell>
          <cell r="K1584">
            <v>12</v>
          </cell>
          <cell r="L1584" t="str">
            <v>2000</v>
          </cell>
          <cell r="M1584" t="str">
            <v>Químicos, Caucho y Plástico</v>
          </cell>
          <cell r="N1584" t="str">
            <v>Producción Sect. Institucionales</v>
          </cell>
          <cell r="O1584" t="str">
            <v>Consumo intermedio</v>
          </cell>
          <cell r="P1584" t="str">
            <v>Hogares</v>
          </cell>
          <cell r="Q1584" t="str">
            <v>4</v>
          </cell>
          <cell r="R1584" t="str">
            <v>Industria Manufacturera</v>
          </cell>
        </row>
        <row r="1585">
          <cell r="A1585" t="str">
            <v>CEI_a01</v>
          </cell>
          <cell r="B1585" t="str">
            <v>TCP</v>
          </cell>
          <cell r="C1585">
            <v>511</v>
          </cell>
          <cell r="D1585">
            <v>12</v>
          </cell>
          <cell r="E1585">
            <v>21</v>
          </cell>
          <cell r="F1585" t="str">
            <v>Empleos</v>
          </cell>
          <cell r="G1585">
            <v>6111</v>
          </cell>
          <cell r="H1585">
            <v>31</v>
          </cell>
          <cell r="I1585" t="str">
            <v>JPT</v>
          </cell>
          <cell r="J1585">
            <v>6960.6462306436297</v>
          </cell>
          <cell r="K1585">
            <v>12</v>
          </cell>
          <cell r="L1585" t="str">
            <v>2001</v>
          </cell>
          <cell r="M1585" t="str">
            <v>Químicos, Caucho y Plástico</v>
          </cell>
          <cell r="N1585" t="str">
            <v>Producción Sect. Institucionales</v>
          </cell>
          <cell r="O1585" t="str">
            <v>Consumo intermedio</v>
          </cell>
          <cell r="P1585" t="str">
            <v>Hogares</v>
          </cell>
          <cell r="Q1585" t="str">
            <v>4</v>
          </cell>
          <cell r="R1585" t="str">
            <v>Industria Manufacturera</v>
          </cell>
        </row>
        <row r="1586">
          <cell r="A1586" t="str">
            <v>CEI_a01</v>
          </cell>
          <cell r="B1586" t="str">
            <v>TCP</v>
          </cell>
          <cell r="C1586">
            <v>511</v>
          </cell>
          <cell r="D1586">
            <v>12</v>
          </cell>
          <cell r="E1586">
            <v>21</v>
          </cell>
          <cell r="F1586" t="str">
            <v>Empleos</v>
          </cell>
          <cell r="G1586">
            <v>6111</v>
          </cell>
          <cell r="H1586">
            <v>31</v>
          </cell>
          <cell r="I1586" t="str">
            <v>JPT</v>
          </cell>
          <cell r="J1586">
            <v>18727.736958556201</v>
          </cell>
          <cell r="K1586">
            <v>13</v>
          </cell>
          <cell r="L1586" t="str">
            <v>2000</v>
          </cell>
          <cell r="M1586" t="str">
            <v>Vidrio y Otros Minerales</v>
          </cell>
          <cell r="N1586" t="str">
            <v>Producción Sect. Institucionales</v>
          </cell>
          <cell r="O1586" t="str">
            <v>Consumo intermedio</v>
          </cell>
          <cell r="P1586" t="str">
            <v>Hogares</v>
          </cell>
          <cell r="Q1586" t="str">
            <v>4</v>
          </cell>
          <cell r="R1586" t="str">
            <v>Industria Manufacturera</v>
          </cell>
        </row>
        <row r="1587">
          <cell r="A1587" t="str">
            <v>CEI_a01</v>
          </cell>
          <cell r="B1587" t="str">
            <v>TCP</v>
          </cell>
          <cell r="C1587">
            <v>511</v>
          </cell>
          <cell r="D1587">
            <v>12</v>
          </cell>
          <cell r="E1587">
            <v>21</v>
          </cell>
          <cell r="F1587" t="str">
            <v>Empleos</v>
          </cell>
          <cell r="G1587">
            <v>6111</v>
          </cell>
          <cell r="H1587">
            <v>31</v>
          </cell>
          <cell r="I1587" t="str">
            <v>JPT</v>
          </cell>
          <cell r="J1587">
            <v>24108.146876040399</v>
          </cell>
          <cell r="K1587">
            <v>13</v>
          </cell>
          <cell r="L1587" t="str">
            <v>2001</v>
          </cell>
          <cell r="M1587" t="str">
            <v>Vidrio y Otros Minerales</v>
          </cell>
          <cell r="N1587" t="str">
            <v>Producción Sect. Institucionales</v>
          </cell>
          <cell r="O1587" t="str">
            <v>Consumo intermedio</v>
          </cell>
          <cell r="P1587" t="str">
            <v>Hogares</v>
          </cell>
          <cell r="Q1587" t="str">
            <v>4</v>
          </cell>
          <cell r="R1587" t="str">
            <v>Industria Manufacturera</v>
          </cell>
        </row>
        <row r="1588">
          <cell r="A1588" t="str">
            <v>CEI_a01</v>
          </cell>
          <cell r="B1588" t="str">
            <v>TCP</v>
          </cell>
          <cell r="C1588">
            <v>511</v>
          </cell>
          <cell r="D1588">
            <v>12</v>
          </cell>
          <cell r="E1588">
            <v>21</v>
          </cell>
          <cell r="F1588" t="str">
            <v>Empleos</v>
          </cell>
          <cell r="G1588">
            <v>6111</v>
          </cell>
          <cell r="H1588">
            <v>31</v>
          </cell>
          <cell r="I1588" t="str">
            <v>JPT</v>
          </cell>
          <cell r="J1588">
            <v>28334.938909284101</v>
          </cell>
          <cell r="K1588">
            <v>14</v>
          </cell>
          <cell r="L1588" t="str">
            <v>2000</v>
          </cell>
          <cell r="M1588" t="str">
            <v>Otras Manufactureras</v>
          </cell>
          <cell r="N1588" t="str">
            <v>Producción Sect. Institucionales</v>
          </cell>
          <cell r="O1588" t="str">
            <v>Consumo intermedio</v>
          </cell>
          <cell r="P1588" t="str">
            <v>Hogares</v>
          </cell>
          <cell r="Q1588" t="str">
            <v>4</v>
          </cell>
          <cell r="R1588" t="str">
            <v>Industria Manufacturera</v>
          </cell>
        </row>
        <row r="1589">
          <cell r="A1589" t="str">
            <v>CEI_a01</v>
          </cell>
          <cell r="B1589" t="str">
            <v>TCP</v>
          </cell>
          <cell r="C1589">
            <v>511</v>
          </cell>
          <cell r="D1589">
            <v>12</v>
          </cell>
          <cell r="E1589">
            <v>21</v>
          </cell>
          <cell r="F1589" t="str">
            <v>Empleos</v>
          </cell>
          <cell r="G1589">
            <v>6111</v>
          </cell>
          <cell r="H1589">
            <v>31</v>
          </cell>
          <cell r="I1589" t="str">
            <v>JPT</v>
          </cell>
          <cell r="J1589">
            <v>32686.690542321601</v>
          </cell>
          <cell r="K1589">
            <v>14</v>
          </cell>
          <cell r="L1589" t="str">
            <v>2001</v>
          </cell>
          <cell r="M1589" t="str">
            <v>Otras Manufactureras</v>
          </cell>
          <cell r="N1589" t="str">
            <v>Producción Sect. Institucionales</v>
          </cell>
          <cell r="O1589" t="str">
            <v>Consumo intermedio</v>
          </cell>
          <cell r="P1589" t="str">
            <v>Hogares</v>
          </cell>
          <cell r="Q1589" t="str">
            <v>4</v>
          </cell>
          <cell r="R1589" t="str">
            <v>Industria Manufacturera</v>
          </cell>
        </row>
        <row r="1590">
          <cell r="A1590" t="str">
            <v>CEI_a01</v>
          </cell>
          <cell r="B1590" t="str">
            <v>TCP</v>
          </cell>
          <cell r="C1590">
            <v>511</v>
          </cell>
          <cell r="D1590">
            <v>12</v>
          </cell>
          <cell r="E1590">
            <v>21</v>
          </cell>
          <cell r="F1590" t="str">
            <v>Empleos</v>
          </cell>
          <cell r="G1590">
            <v>6111</v>
          </cell>
          <cell r="H1590">
            <v>31</v>
          </cell>
          <cell r="I1590" t="str">
            <v>JPT</v>
          </cell>
          <cell r="J1590">
            <v>23118.395584292601</v>
          </cell>
          <cell r="K1590">
            <v>16</v>
          </cell>
          <cell r="L1590" t="str">
            <v>2000</v>
          </cell>
          <cell r="M1590" t="str">
            <v>Construcción</v>
          </cell>
          <cell r="N1590" t="str">
            <v>Producción Sect. Institucionales</v>
          </cell>
          <cell r="O1590" t="str">
            <v>Consumo intermedio</v>
          </cell>
          <cell r="P1590" t="str">
            <v>Hogares</v>
          </cell>
          <cell r="Q1590" t="str">
            <v>6</v>
          </cell>
          <cell r="R1590" t="str">
            <v>Construcción</v>
          </cell>
        </row>
        <row r="1591">
          <cell r="A1591" t="str">
            <v>CEI_a01</v>
          </cell>
          <cell r="B1591" t="str">
            <v>TCP</v>
          </cell>
          <cell r="C1591">
            <v>511</v>
          </cell>
          <cell r="D1591">
            <v>12</v>
          </cell>
          <cell r="E1591">
            <v>21</v>
          </cell>
          <cell r="F1591" t="str">
            <v>Empleos</v>
          </cell>
          <cell r="G1591">
            <v>6111</v>
          </cell>
          <cell r="H1591">
            <v>31</v>
          </cell>
          <cell r="I1591" t="str">
            <v>JPT</v>
          </cell>
          <cell r="J1591">
            <v>23764.291197723702</v>
          </cell>
          <cell r="K1591">
            <v>16</v>
          </cell>
          <cell r="L1591" t="str">
            <v>2001</v>
          </cell>
          <cell r="M1591" t="str">
            <v>Construcción</v>
          </cell>
          <cell r="N1591" t="str">
            <v>Producción Sect. Institucionales</v>
          </cell>
          <cell r="O1591" t="str">
            <v>Consumo intermedio</v>
          </cell>
          <cell r="P1591" t="str">
            <v>Hogares</v>
          </cell>
          <cell r="Q1591" t="str">
            <v>6</v>
          </cell>
          <cell r="R1591" t="str">
            <v>Construcción</v>
          </cell>
        </row>
        <row r="1592">
          <cell r="A1592" t="str">
            <v>CEI_a01</v>
          </cell>
          <cell r="B1592" t="str">
            <v>TCP</v>
          </cell>
          <cell r="C1592">
            <v>511</v>
          </cell>
          <cell r="D1592">
            <v>12</v>
          </cell>
          <cell r="E1592">
            <v>21</v>
          </cell>
          <cell r="F1592" t="str">
            <v>Empleos</v>
          </cell>
          <cell r="G1592">
            <v>6111</v>
          </cell>
          <cell r="H1592">
            <v>31</v>
          </cell>
          <cell r="I1592" t="str">
            <v>JPT</v>
          </cell>
          <cell r="J1592">
            <v>329707.59987587802</v>
          </cell>
          <cell r="K1592">
            <v>17</v>
          </cell>
          <cell r="L1592" t="str">
            <v>2000</v>
          </cell>
          <cell r="M1592" t="str">
            <v>Comercio</v>
          </cell>
          <cell r="N1592" t="str">
            <v>Producción Sect. Institucionales</v>
          </cell>
          <cell r="O1592" t="str">
            <v>Consumo intermedio</v>
          </cell>
          <cell r="P1592" t="str">
            <v>Hogares</v>
          </cell>
          <cell r="Q1592" t="str">
            <v>7</v>
          </cell>
          <cell r="R1592" t="str">
            <v>Comercio, Hoteles y Restaurantes</v>
          </cell>
        </row>
        <row r="1593">
          <cell r="A1593" t="str">
            <v>CEI_a01</v>
          </cell>
          <cell r="B1593" t="str">
            <v>TCP</v>
          </cell>
          <cell r="C1593">
            <v>511</v>
          </cell>
          <cell r="D1593">
            <v>12</v>
          </cell>
          <cell r="E1593">
            <v>21</v>
          </cell>
          <cell r="F1593" t="str">
            <v>Empleos</v>
          </cell>
          <cell r="G1593">
            <v>6111</v>
          </cell>
          <cell r="H1593">
            <v>31</v>
          </cell>
          <cell r="I1593" t="str">
            <v>JPT</v>
          </cell>
          <cell r="J1593">
            <v>340090.18699932803</v>
          </cell>
          <cell r="K1593">
            <v>17</v>
          </cell>
          <cell r="L1593" t="str">
            <v>2001</v>
          </cell>
          <cell r="M1593" t="str">
            <v>Comercio</v>
          </cell>
          <cell r="N1593" t="str">
            <v>Producción Sect. Institucionales</v>
          </cell>
          <cell r="O1593" t="str">
            <v>Consumo intermedio</v>
          </cell>
          <cell r="P1593" t="str">
            <v>Hogares</v>
          </cell>
          <cell r="Q1593" t="str">
            <v>7</v>
          </cell>
          <cell r="R1593" t="str">
            <v>Comercio, Hoteles y Restaurantes</v>
          </cell>
        </row>
        <row r="1594">
          <cell r="A1594" t="str">
            <v>CEI_a01</v>
          </cell>
          <cell r="B1594" t="str">
            <v>TCP</v>
          </cell>
          <cell r="C1594">
            <v>511</v>
          </cell>
          <cell r="D1594">
            <v>12</v>
          </cell>
          <cell r="E1594">
            <v>21</v>
          </cell>
          <cell r="F1594" t="str">
            <v>Empleos</v>
          </cell>
          <cell r="G1594">
            <v>6111</v>
          </cell>
          <cell r="H1594">
            <v>31</v>
          </cell>
          <cell r="I1594" t="str">
            <v>JPT</v>
          </cell>
          <cell r="J1594">
            <v>35752.576892627701</v>
          </cell>
          <cell r="K1594">
            <v>18</v>
          </cell>
          <cell r="L1594" t="str">
            <v>2000</v>
          </cell>
          <cell r="M1594" t="str">
            <v>Hoteles y Restaurantes</v>
          </cell>
          <cell r="N1594" t="str">
            <v>Producción Sect. Institucionales</v>
          </cell>
          <cell r="O1594" t="str">
            <v>Consumo intermedio</v>
          </cell>
          <cell r="P1594" t="str">
            <v>Hogares</v>
          </cell>
          <cell r="Q1594" t="str">
            <v>7</v>
          </cell>
          <cell r="R1594" t="str">
            <v>Comercio, Hoteles y Restaurantes</v>
          </cell>
        </row>
        <row r="1595">
          <cell r="A1595" t="str">
            <v>CEI_a01</v>
          </cell>
          <cell r="B1595" t="str">
            <v>TCP</v>
          </cell>
          <cell r="C1595">
            <v>511</v>
          </cell>
          <cell r="D1595">
            <v>12</v>
          </cell>
          <cell r="E1595">
            <v>21</v>
          </cell>
          <cell r="F1595" t="str">
            <v>Empleos</v>
          </cell>
          <cell r="G1595">
            <v>6111</v>
          </cell>
          <cell r="H1595">
            <v>31</v>
          </cell>
          <cell r="I1595" t="str">
            <v>JPT</v>
          </cell>
          <cell r="J1595">
            <v>35002.787264514802</v>
          </cell>
          <cell r="K1595">
            <v>18</v>
          </cell>
          <cell r="L1595" t="str">
            <v>2001</v>
          </cell>
          <cell r="M1595" t="str">
            <v>Hoteles y Restaurantes</v>
          </cell>
          <cell r="N1595" t="str">
            <v>Producción Sect. Institucionales</v>
          </cell>
          <cell r="O1595" t="str">
            <v>Consumo intermedio</v>
          </cell>
          <cell r="P1595" t="str">
            <v>Hogares</v>
          </cell>
          <cell r="Q1595" t="str">
            <v>7</v>
          </cell>
          <cell r="R1595" t="str">
            <v>Comercio, Hoteles y Restaurantes</v>
          </cell>
        </row>
        <row r="1596">
          <cell r="A1596" t="str">
            <v>CEI_a01</v>
          </cell>
          <cell r="B1596" t="str">
            <v>TCP</v>
          </cell>
          <cell r="C1596">
            <v>511</v>
          </cell>
          <cell r="D1596">
            <v>12</v>
          </cell>
          <cell r="E1596">
            <v>21</v>
          </cell>
          <cell r="F1596" t="str">
            <v>Empleos</v>
          </cell>
          <cell r="G1596">
            <v>6111</v>
          </cell>
          <cell r="H1596">
            <v>31</v>
          </cell>
          <cell r="I1596" t="str">
            <v>JPT</v>
          </cell>
          <cell r="J1596">
            <v>101528.86386205201</v>
          </cell>
          <cell r="K1596">
            <v>19</v>
          </cell>
          <cell r="L1596" t="str">
            <v>2000</v>
          </cell>
          <cell r="M1596" t="str">
            <v>Transportes</v>
          </cell>
          <cell r="N1596" t="str">
            <v>Producción Sect. Institucionales</v>
          </cell>
          <cell r="O1596" t="str">
            <v>Consumo intermedio</v>
          </cell>
          <cell r="P1596" t="str">
            <v>Hogares</v>
          </cell>
          <cell r="Q1596" t="str">
            <v>8</v>
          </cell>
          <cell r="R1596" t="str">
            <v>Transporte y Comunicaciones</v>
          </cell>
        </row>
        <row r="1597">
          <cell r="A1597" t="str">
            <v>CEI_a01</v>
          </cell>
          <cell r="B1597" t="str">
            <v>TCP</v>
          </cell>
          <cell r="C1597">
            <v>511</v>
          </cell>
          <cell r="D1597">
            <v>12</v>
          </cell>
          <cell r="E1597">
            <v>21</v>
          </cell>
          <cell r="F1597" t="str">
            <v>Empleos</v>
          </cell>
          <cell r="G1597">
            <v>6111</v>
          </cell>
          <cell r="H1597">
            <v>31</v>
          </cell>
          <cell r="I1597" t="str">
            <v>JPT</v>
          </cell>
          <cell r="J1597">
            <v>107598.88693268</v>
          </cell>
          <cell r="K1597">
            <v>19</v>
          </cell>
          <cell r="L1597" t="str">
            <v>2001</v>
          </cell>
          <cell r="M1597" t="str">
            <v>Transportes</v>
          </cell>
          <cell r="N1597" t="str">
            <v>Producción Sect. Institucionales</v>
          </cell>
          <cell r="O1597" t="str">
            <v>Consumo intermedio</v>
          </cell>
          <cell r="P1597" t="str">
            <v>Hogares</v>
          </cell>
          <cell r="Q1597" t="str">
            <v>8</v>
          </cell>
          <cell r="R1597" t="str">
            <v>Transporte y Comunicaciones</v>
          </cell>
        </row>
        <row r="1598">
          <cell r="A1598" t="str">
            <v>CEI_a01</v>
          </cell>
          <cell r="B1598" t="str">
            <v>TCP</v>
          </cell>
          <cell r="C1598">
            <v>511</v>
          </cell>
          <cell r="D1598">
            <v>12</v>
          </cell>
          <cell r="E1598">
            <v>21</v>
          </cell>
          <cell r="F1598" t="str">
            <v>Empleos</v>
          </cell>
          <cell r="G1598">
            <v>6111</v>
          </cell>
          <cell r="H1598">
            <v>31</v>
          </cell>
          <cell r="I1598" t="str">
            <v>JPT</v>
          </cell>
          <cell r="J1598">
            <v>4047.4756853847698</v>
          </cell>
          <cell r="K1598">
            <v>20</v>
          </cell>
          <cell r="L1598" t="str">
            <v>2000</v>
          </cell>
          <cell r="M1598" t="str">
            <v>Comunicaciones</v>
          </cell>
          <cell r="N1598" t="str">
            <v>Producción Sect. Institucionales</v>
          </cell>
          <cell r="O1598" t="str">
            <v>Consumo intermedio</v>
          </cell>
          <cell r="P1598" t="str">
            <v>Hogares</v>
          </cell>
          <cell r="Q1598" t="str">
            <v>8</v>
          </cell>
          <cell r="R1598" t="str">
            <v>Transporte y Comunicaciones</v>
          </cell>
        </row>
        <row r="1599">
          <cell r="A1599" t="str">
            <v>CEI_a01</v>
          </cell>
          <cell r="B1599" t="str">
            <v>TCP</v>
          </cell>
          <cell r="C1599">
            <v>511</v>
          </cell>
          <cell r="D1599">
            <v>12</v>
          </cell>
          <cell r="E1599">
            <v>21</v>
          </cell>
          <cell r="F1599" t="str">
            <v>Empleos</v>
          </cell>
          <cell r="G1599">
            <v>6111</v>
          </cell>
          <cell r="H1599">
            <v>31</v>
          </cell>
          <cell r="I1599" t="str">
            <v>JPT</v>
          </cell>
          <cell r="J1599">
            <v>3386.20000719988</v>
          </cell>
          <cell r="K1599">
            <v>20</v>
          </cell>
          <cell r="L1599" t="str">
            <v>2001</v>
          </cell>
          <cell r="M1599" t="str">
            <v>Comunicaciones</v>
          </cell>
          <cell r="N1599" t="str">
            <v>Producción Sect. Institucionales</v>
          </cell>
          <cell r="O1599" t="str">
            <v>Consumo intermedio</v>
          </cell>
          <cell r="P1599" t="str">
            <v>Hogares</v>
          </cell>
          <cell r="Q1599" t="str">
            <v>8</v>
          </cell>
          <cell r="R1599" t="str">
            <v>Transporte y Comunicaciones</v>
          </cell>
        </row>
        <row r="1600">
          <cell r="A1600" t="str">
            <v>CEI_a01</v>
          </cell>
          <cell r="B1600" t="str">
            <v>TCP</v>
          </cell>
          <cell r="C1600">
            <v>511</v>
          </cell>
          <cell r="D1600">
            <v>12</v>
          </cell>
          <cell r="E1600">
            <v>21</v>
          </cell>
          <cell r="F1600" t="str">
            <v>Empleos</v>
          </cell>
          <cell r="G1600">
            <v>6111</v>
          </cell>
          <cell r="H1600">
            <v>31</v>
          </cell>
          <cell r="I1600" t="str">
            <v>JPT</v>
          </cell>
          <cell r="J1600">
            <v>11395.5849858947</v>
          </cell>
          <cell r="K1600">
            <v>22</v>
          </cell>
          <cell r="L1600" t="str">
            <v>2000</v>
          </cell>
          <cell r="M1600" t="str">
            <v>Compañías de seguros</v>
          </cell>
          <cell r="N1600" t="str">
            <v>Producción Sect. Institucionales</v>
          </cell>
          <cell r="O1600" t="str">
            <v>Consumo intermedio</v>
          </cell>
          <cell r="P1600" t="str">
            <v>Hogares</v>
          </cell>
          <cell r="Q1600" t="str">
            <v>9</v>
          </cell>
          <cell r="R1600" t="str">
            <v>Servicios Financieros y Empresariales</v>
          </cell>
        </row>
        <row r="1601">
          <cell r="A1601" t="str">
            <v>CEI_a01</v>
          </cell>
          <cell r="B1601" t="str">
            <v>TCP</v>
          </cell>
          <cell r="C1601">
            <v>511</v>
          </cell>
          <cell r="D1601">
            <v>12</v>
          </cell>
          <cell r="E1601">
            <v>21</v>
          </cell>
          <cell r="F1601" t="str">
            <v>Empleos</v>
          </cell>
          <cell r="G1601">
            <v>6111</v>
          </cell>
          <cell r="H1601">
            <v>31</v>
          </cell>
          <cell r="I1601" t="str">
            <v>JPT</v>
          </cell>
          <cell r="J1601">
            <v>12016.2673369802</v>
          </cell>
          <cell r="K1601">
            <v>22</v>
          </cell>
          <cell r="L1601" t="str">
            <v>2001</v>
          </cell>
          <cell r="M1601" t="str">
            <v>Compañías de seguros</v>
          </cell>
          <cell r="N1601" t="str">
            <v>Producción Sect. Institucionales</v>
          </cell>
          <cell r="O1601" t="str">
            <v>Consumo intermedio</v>
          </cell>
          <cell r="P1601" t="str">
            <v>Hogares</v>
          </cell>
          <cell r="Q1601" t="str">
            <v>9</v>
          </cell>
          <cell r="R1601" t="str">
            <v>Servicios Financieros y Empresariales</v>
          </cell>
        </row>
        <row r="1602">
          <cell r="A1602" t="str">
            <v>CEI_a01</v>
          </cell>
          <cell r="B1602" t="str">
            <v>TCP</v>
          </cell>
          <cell r="C1602">
            <v>511</v>
          </cell>
          <cell r="D1602">
            <v>12</v>
          </cell>
          <cell r="E1602">
            <v>21</v>
          </cell>
          <cell r="F1602" t="str">
            <v>Empleos</v>
          </cell>
          <cell r="G1602">
            <v>6111</v>
          </cell>
          <cell r="H1602">
            <v>31</v>
          </cell>
          <cell r="I1602" t="str">
            <v>JPT</v>
          </cell>
          <cell r="J1602">
            <v>4888.1213004540004</v>
          </cell>
          <cell r="K1602">
            <v>23</v>
          </cell>
          <cell r="L1602" t="str">
            <v>2000</v>
          </cell>
          <cell r="M1602" t="str">
            <v>Actividades inmobiliarias</v>
          </cell>
          <cell r="N1602" t="str">
            <v>Producción Sect. Institucionales</v>
          </cell>
          <cell r="O1602" t="str">
            <v>Consumo intermedio</v>
          </cell>
          <cell r="P1602" t="str">
            <v>Hogares</v>
          </cell>
          <cell r="Q1602" t="str">
            <v>9</v>
          </cell>
          <cell r="R1602" t="str">
            <v>Servicios Financieros y Empresariales</v>
          </cell>
        </row>
        <row r="1603">
          <cell r="A1603" t="str">
            <v>CEI_a01</v>
          </cell>
          <cell r="B1603" t="str">
            <v>TCP</v>
          </cell>
          <cell r="C1603">
            <v>511</v>
          </cell>
          <cell r="D1603">
            <v>12</v>
          </cell>
          <cell r="E1603">
            <v>21</v>
          </cell>
          <cell r="F1603" t="str">
            <v>Empleos</v>
          </cell>
          <cell r="G1603">
            <v>6111</v>
          </cell>
          <cell r="H1603">
            <v>31</v>
          </cell>
          <cell r="I1603" t="str">
            <v>JPT</v>
          </cell>
          <cell r="J1603">
            <v>5159.2437527181501</v>
          </cell>
          <cell r="K1603">
            <v>23</v>
          </cell>
          <cell r="L1603" t="str">
            <v>2001</v>
          </cell>
          <cell r="M1603" t="str">
            <v>Actividades inmobiliarias</v>
          </cell>
          <cell r="N1603" t="str">
            <v>Producción Sect. Institucionales</v>
          </cell>
          <cell r="O1603" t="str">
            <v>Consumo intermedio</v>
          </cell>
          <cell r="P1603" t="str">
            <v>Hogares</v>
          </cell>
          <cell r="Q1603" t="str">
            <v>9</v>
          </cell>
          <cell r="R1603" t="str">
            <v>Servicios Financieros y Empresariales</v>
          </cell>
        </row>
        <row r="1604">
          <cell r="A1604" t="str">
            <v>CEI_a01</v>
          </cell>
          <cell r="B1604" t="str">
            <v>TCP</v>
          </cell>
          <cell r="C1604">
            <v>511</v>
          </cell>
          <cell r="D1604">
            <v>12</v>
          </cell>
          <cell r="E1604">
            <v>21</v>
          </cell>
          <cell r="F1604" t="str">
            <v>Empleos</v>
          </cell>
          <cell r="G1604">
            <v>6111</v>
          </cell>
          <cell r="H1604">
            <v>31</v>
          </cell>
          <cell r="I1604" t="str">
            <v>JPT</v>
          </cell>
          <cell r="J1604">
            <v>69186.242320252</v>
          </cell>
          <cell r="K1604">
            <v>24</v>
          </cell>
          <cell r="L1604" t="str">
            <v>2000</v>
          </cell>
          <cell r="M1604" t="str">
            <v>Activ. de Ss. Empresariales</v>
          </cell>
          <cell r="N1604" t="str">
            <v>Producción Sect. Institucionales</v>
          </cell>
          <cell r="O1604" t="str">
            <v>Consumo intermedio</v>
          </cell>
          <cell r="P1604" t="str">
            <v>Hogares</v>
          </cell>
          <cell r="Q1604" t="str">
            <v>9</v>
          </cell>
          <cell r="R1604" t="str">
            <v>Servicios Financieros y Empresariales</v>
          </cell>
        </row>
        <row r="1605">
          <cell r="A1605" t="str">
            <v>CEI_a01</v>
          </cell>
          <cell r="B1605" t="str">
            <v>TCP</v>
          </cell>
          <cell r="C1605">
            <v>511</v>
          </cell>
          <cell r="D1605">
            <v>12</v>
          </cell>
          <cell r="E1605">
            <v>21</v>
          </cell>
          <cell r="F1605" t="str">
            <v>Empleos</v>
          </cell>
          <cell r="G1605">
            <v>6111</v>
          </cell>
          <cell r="H1605">
            <v>31</v>
          </cell>
          <cell r="I1605" t="str">
            <v>JPT</v>
          </cell>
          <cell r="J1605">
            <v>70613.914629597202</v>
          </cell>
          <cell r="K1605">
            <v>24</v>
          </cell>
          <cell r="L1605" t="str">
            <v>2001</v>
          </cell>
          <cell r="M1605" t="str">
            <v>Activ. de Ss. Empresariales</v>
          </cell>
          <cell r="N1605" t="str">
            <v>Producción Sect. Institucionales</v>
          </cell>
          <cell r="O1605" t="str">
            <v>Consumo intermedio</v>
          </cell>
          <cell r="P1605" t="str">
            <v>Hogares</v>
          </cell>
          <cell r="Q1605" t="str">
            <v>9</v>
          </cell>
          <cell r="R1605" t="str">
            <v>Servicios Financieros y Empresariales</v>
          </cell>
        </row>
        <row r="1606">
          <cell r="A1606" t="str">
            <v>CEI_a01</v>
          </cell>
          <cell r="B1606" t="str">
            <v>TCP</v>
          </cell>
          <cell r="C1606">
            <v>511</v>
          </cell>
          <cell r="D1606">
            <v>12</v>
          </cell>
          <cell r="E1606">
            <v>21</v>
          </cell>
          <cell r="F1606" t="str">
            <v>Empleos</v>
          </cell>
          <cell r="G1606">
            <v>6111</v>
          </cell>
          <cell r="H1606">
            <v>31</v>
          </cell>
          <cell r="I1606" t="str">
            <v>JPT</v>
          </cell>
          <cell r="J1606">
            <v>1298.17278308908</v>
          </cell>
          <cell r="K1606">
            <v>28</v>
          </cell>
          <cell r="L1606" t="str">
            <v>2000</v>
          </cell>
          <cell r="M1606" t="str">
            <v>Educación privada</v>
          </cell>
          <cell r="N1606" t="str">
            <v>Producción Sect. Institucionales</v>
          </cell>
          <cell r="O1606" t="str">
            <v>Consumo intermedio</v>
          </cell>
          <cell r="P1606" t="str">
            <v>Hogares</v>
          </cell>
          <cell r="Q1606" t="str">
            <v>11</v>
          </cell>
          <cell r="R1606" t="str">
            <v>Servicios Sociales y Personales</v>
          </cell>
        </row>
        <row r="1607">
          <cell r="A1607" t="str">
            <v>CEI_a01</v>
          </cell>
          <cell r="B1607" t="str">
            <v>TCP</v>
          </cell>
          <cell r="C1607">
            <v>511</v>
          </cell>
          <cell r="D1607">
            <v>12</v>
          </cell>
          <cell r="E1607">
            <v>21</v>
          </cell>
          <cell r="F1607" t="str">
            <v>Empleos</v>
          </cell>
          <cell r="G1607">
            <v>6111</v>
          </cell>
          <cell r="H1607">
            <v>31</v>
          </cell>
          <cell r="I1607" t="str">
            <v>JPT</v>
          </cell>
          <cell r="J1607">
            <v>1329.19016597737</v>
          </cell>
          <cell r="K1607">
            <v>28</v>
          </cell>
          <cell r="L1607" t="str">
            <v>2001</v>
          </cell>
          <cell r="M1607" t="str">
            <v>Educación privada</v>
          </cell>
          <cell r="N1607" t="str">
            <v>Producción Sect. Institucionales</v>
          </cell>
          <cell r="O1607" t="str">
            <v>Consumo intermedio</v>
          </cell>
          <cell r="P1607" t="str">
            <v>Hogares</v>
          </cell>
          <cell r="Q1607" t="str">
            <v>11</v>
          </cell>
          <cell r="R1607" t="str">
            <v>Servicios Sociales y Personales</v>
          </cell>
        </row>
        <row r="1608">
          <cell r="A1608" t="str">
            <v>CEI_a01</v>
          </cell>
          <cell r="B1608" t="str">
            <v>TCP</v>
          </cell>
          <cell r="C1608">
            <v>511</v>
          </cell>
          <cell r="D1608">
            <v>12</v>
          </cell>
          <cell r="E1608">
            <v>21</v>
          </cell>
          <cell r="F1608" t="str">
            <v>Empleos</v>
          </cell>
          <cell r="G1608">
            <v>6111</v>
          </cell>
          <cell r="H1608">
            <v>31</v>
          </cell>
          <cell r="I1608" t="str">
            <v>JPT</v>
          </cell>
          <cell r="J1608">
            <v>11119.6260830344</v>
          </cell>
          <cell r="K1608">
            <v>30</v>
          </cell>
          <cell r="L1608" t="str">
            <v>2000</v>
          </cell>
          <cell r="M1608" t="str">
            <v>Salud privada</v>
          </cell>
          <cell r="N1608" t="str">
            <v>Producción Sect. Institucionales</v>
          </cell>
          <cell r="O1608" t="str">
            <v>Consumo intermedio</v>
          </cell>
          <cell r="P1608" t="str">
            <v>Hogares</v>
          </cell>
          <cell r="Q1608" t="str">
            <v>11</v>
          </cell>
          <cell r="R1608" t="str">
            <v>Servicios Sociales y Personales</v>
          </cell>
        </row>
        <row r="1609">
          <cell r="A1609" t="str">
            <v>CEI_a01</v>
          </cell>
          <cell r="B1609" t="str">
            <v>TCP</v>
          </cell>
          <cell r="C1609">
            <v>511</v>
          </cell>
          <cell r="D1609">
            <v>12</v>
          </cell>
          <cell r="E1609">
            <v>21</v>
          </cell>
          <cell r="F1609" t="str">
            <v>Empleos</v>
          </cell>
          <cell r="G1609">
            <v>6111</v>
          </cell>
          <cell r="H1609">
            <v>31</v>
          </cell>
          <cell r="I1609" t="str">
            <v>JPT</v>
          </cell>
          <cell r="J1609">
            <v>11795.680991151199</v>
          </cell>
          <cell r="K1609">
            <v>30</v>
          </cell>
          <cell r="L1609" t="str">
            <v>2001</v>
          </cell>
          <cell r="M1609" t="str">
            <v>Salud privada</v>
          </cell>
          <cell r="N1609" t="str">
            <v>Producción Sect. Institucionales</v>
          </cell>
          <cell r="O1609" t="str">
            <v>Consumo intermedio</v>
          </cell>
          <cell r="P1609" t="str">
            <v>Hogares</v>
          </cell>
          <cell r="Q1609" t="str">
            <v>11</v>
          </cell>
          <cell r="R1609" t="str">
            <v>Servicios Sociales y Personales</v>
          </cell>
        </row>
        <row r="1610">
          <cell r="A1610" t="str">
            <v>CEI_a01</v>
          </cell>
          <cell r="B1610" t="str">
            <v>TCP</v>
          </cell>
          <cell r="C1610">
            <v>511</v>
          </cell>
          <cell r="D1610">
            <v>12</v>
          </cell>
          <cell r="E1610">
            <v>21</v>
          </cell>
          <cell r="F1610" t="str">
            <v>Empleos</v>
          </cell>
          <cell r="G1610">
            <v>6111</v>
          </cell>
          <cell r="H1610">
            <v>31</v>
          </cell>
          <cell r="I1610" t="str">
            <v>JPT</v>
          </cell>
          <cell r="J1610">
            <v>62229.845224339399</v>
          </cell>
          <cell r="K1610">
            <v>31</v>
          </cell>
          <cell r="L1610" t="str">
            <v>2000</v>
          </cell>
          <cell r="M1610" t="str">
            <v>Esparcimiento y Ss. Diversos</v>
          </cell>
          <cell r="N1610" t="str">
            <v>Producción Sect. Institucionales</v>
          </cell>
          <cell r="O1610" t="str">
            <v>Consumo intermedio</v>
          </cell>
          <cell r="P1610" t="str">
            <v>Hogares</v>
          </cell>
          <cell r="Q1610" t="str">
            <v>11</v>
          </cell>
          <cell r="R1610" t="str">
            <v>Servicios Sociales y Personales</v>
          </cell>
        </row>
        <row r="1611">
          <cell r="A1611" t="str">
            <v>CEI_a01</v>
          </cell>
          <cell r="B1611" t="str">
            <v>TCP</v>
          </cell>
          <cell r="C1611">
            <v>511</v>
          </cell>
          <cell r="D1611">
            <v>12</v>
          </cell>
          <cell r="E1611">
            <v>21</v>
          </cell>
          <cell r="F1611" t="str">
            <v>Empleos</v>
          </cell>
          <cell r="G1611">
            <v>6111</v>
          </cell>
          <cell r="H1611">
            <v>31</v>
          </cell>
          <cell r="I1611" t="str">
            <v>JPT</v>
          </cell>
          <cell r="J1611">
            <v>63789.491739267498</v>
          </cell>
          <cell r="K1611">
            <v>31</v>
          </cell>
          <cell r="L1611" t="str">
            <v>2001</v>
          </cell>
          <cell r="M1611" t="str">
            <v>Esparcimiento y Ss. Diversos</v>
          </cell>
          <cell r="N1611" t="str">
            <v>Producción Sect. Institucionales</v>
          </cell>
          <cell r="O1611" t="str">
            <v>Consumo intermedio</v>
          </cell>
          <cell r="P1611" t="str">
            <v>Hogares</v>
          </cell>
          <cell r="Q1611" t="str">
            <v>11</v>
          </cell>
          <cell r="R1611" t="str">
            <v>Servicios Sociales y Personales</v>
          </cell>
        </row>
        <row r="1612">
          <cell r="A1612" t="str">
            <v>CEI_a01</v>
          </cell>
          <cell r="B1612" t="str">
            <v>TCP</v>
          </cell>
          <cell r="C1612">
            <v>511</v>
          </cell>
          <cell r="D1612">
            <v>12</v>
          </cell>
          <cell r="E1612">
            <v>52</v>
          </cell>
          <cell r="F1612" t="str">
            <v>Empleos</v>
          </cell>
          <cell r="H1612">
            <v>31</v>
          </cell>
          <cell r="I1612" t="str">
            <v>JPT</v>
          </cell>
          <cell r="J1612">
            <v>5245.1410597984304</v>
          </cell>
          <cell r="K1612">
            <v>4</v>
          </cell>
          <cell r="L1612" t="str">
            <v>2000</v>
          </cell>
          <cell r="M1612" t="str">
            <v>Minería del Cobre</v>
          </cell>
          <cell r="N1612" t="str">
            <v>Producción Sect. Institucionales</v>
          </cell>
          <cell r="O1612" t="str">
            <v>Consumo de capital fijo</v>
          </cell>
          <cell r="P1612" t="str">
            <v>Hogares</v>
          </cell>
          <cell r="Q1612" t="str">
            <v>3</v>
          </cell>
          <cell r="R1612" t="str">
            <v>Minería</v>
          </cell>
        </row>
        <row r="1613">
          <cell r="A1613" t="str">
            <v>CEI_a01</v>
          </cell>
          <cell r="B1613" t="str">
            <v>TCP</v>
          </cell>
          <cell r="C1613">
            <v>511</v>
          </cell>
          <cell r="D1613">
            <v>12</v>
          </cell>
          <cell r="E1613">
            <v>52</v>
          </cell>
          <cell r="F1613" t="str">
            <v>Empleos</v>
          </cell>
          <cell r="H1613">
            <v>31</v>
          </cell>
          <cell r="I1613" t="str">
            <v>JPT</v>
          </cell>
          <cell r="J1613">
            <v>5610.9345196289696</v>
          </cell>
          <cell r="K1613">
            <v>4</v>
          </cell>
          <cell r="L1613" t="str">
            <v>2001</v>
          </cell>
          <cell r="M1613" t="str">
            <v>Minería del Cobre</v>
          </cell>
          <cell r="N1613" t="str">
            <v>Producción Sect. Institucionales</v>
          </cell>
          <cell r="O1613" t="str">
            <v>Consumo de capital fijo</v>
          </cell>
          <cell r="P1613" t="str">
            <v>Hogares</v>
          </cell>
          <cell r="Q1613" t="str">
            <v>3</v>
          </cell>
          <cell r="R1613" t="str">
            <v>Minería</v>
          </cell>
        </row>
        <row r="1614">
          <cell r="A1614" t="str">
            <v>CEI_a01</v>
          </cell>
          <cell r="B1614" t="str">
            <v>TCP</v>
          </cell>
          <cell r="C1614">
            <v>511</v>
          </cell>
          <cell r="D1614">
            <v>12</v>
          </cell>
          <cell r="E1614">
            <v>411</v>
          </cell>
          <cell r="F1614" t="str">
            <v>Empleos</v>
          </cell>
          <cell r="H1614">
            <v>31</v>
          </cell>
          <cell r="I1614" t="str">
            <v>JPT</v>
          </cell>
          <cell r="J1614">
            <v>4465.8508317236201</v>
          </cell>
          <cell r="K1614">
            <v>22</v>
          </cell>
          <cell r="L1614" t="str">
            <v>2000</v>
          </cell>
          <cell r="M1614" t="str">
            <v>Compañías de seguros</v>
          </cell>
          <cell r="N1614" t="str">
            <v>Producción Sect. Institucionales</v>
          </cell>
          <cell r="O1614" t="str">
            <v>Remuneraciones</v>
          </cell>
          <cell r="P1614" t="str">
            <v>Hogares</v>
          </cell>
          <cell r="Q1614" t="str">
            <v>9</v>
          </cell>
          <cell r="R1614" t="str">
            <v>Servicios Financieros y Empresariales</v>
          </cell>
        </row>
        <row r="1615">
          <cell r="A1615" t="str">
            <v>CEI_a01</v>
          </cell>
          <cell r="B1615" t="str">
            <v>TCP</v>
          </cell>
          <cell r="C1615">
            <v>511</v>
          </cell>
          <cell r="D1615">
            <v>12</v>
          </cell>
          <cell r="E1615">
            <v>411</v>
          </cell>
          <cell r="F1615" t="str">
            <v>Empleos</v>
          </cell>
          <cell r="H1615">
            <v>31</v>
          </cell>
          <cell r="I1615" t="str">
            <v>JPT</v>
          </cell>
          <cell r="J1615">
            <v>4709.0919463537602</v>
          </cell>
          <cell r="K1615">
            <v>22</v>
          </cell>
          <cell r="L1615" t="str">
            <v>2001</v>
          </cell>
          <cell r="M1615" t="str">
            <v>Compañías de seguros</v>
          </cell>
          <cell r="N1615" t="str">
            <v>Producción Sect. Institucionales</v>
          </cell>
          <cell r="O1615" t="str">
            <v>Remuneraciones</v>
          </cell>
          <cell r="P1615" t="str">
            <v>Hogares</v>
          </cell>
          <cell r="Q1615" t="str">
            <v>9</v>
          </cell>
          <cell r="R1615" t="str">
            <v>Servicios Financieros y Empresariales</v>
          </cell>
        </row>
        <row r="1616">
          <cell r="A1616" t="str">
            <v>CEI_a01</v>
          </cell>
          <cell r="B1616" t="str">
            <v>TCP</v>
          </cell>
          <cell r="C1616">
            <v>511</v>
          </cell>
          <cell r="D1616">
            <v>12</v>
          </cell>
          <cell r="E1616">
            <v>412</v>
          </cell>
          <cell r="F1616" t="str">
            <v>Empleos</v>
          </cell>
          <cell r="H1616">
            <v>31</v>
          </cell>
          <cell r="I1616" t="str">
            <v>JPT</v>
          </cell>
          <cell r="J1616">
            <v>65.955573251885994</v>
          </cell>
          <cell r="K1616">
            <v>5</v>
          </cell>
          <cell r="L1616" t="str">
            <v>2000</v>
          </cell>
          <cell r="M1616" t="str">
            <v>Resto Minería</v>
          </cell>
          <cell r="N1616" t="str">
            <v>Producción Sect. Institucionales</v>
          </cell>
          <cell r="O1616" t="str">
            <v>Imptos producc.e import.</v>
          </cell>
          <cell r="P1616" t="str">
            <v>Hogares</v>
          </cell>
          <cell r="Q1616" t="str">
            <v>3</v>
          </cell>
          <cell r="R1616" t="str">
            <v>Minería</v>
          </cell>
        </row>
        <row r="1617">
          <cell r="A1617" t="str">
            <v>CEI_a01</v>
          </cell>
          <cell r="B1617" t="str">
            <v>TCP</v>
          </cell>
          <cell r="C1617">
            <v>511</v>
          </cell>
          <cell r="D1617">
            <v>12</v>
          </cell>
          <cell r="E1617">
            <v>412</v>
          </cell>
          <cell r="F1617" t="str">
            <v>Empleos</v>
          </cell>
          <cell r="H1617">
            <v>31</v>
          </cell>
          <cell r="I1617" t="str">
            <v>JPT</v>
          </cell>
          <cell r="J1617">
            <v>62.244828218362201</v>
          </cell>
          <cell r="K1617">
            <v>5</v>
          </cell>
          <cell r="L1617" t="str">
            <v>2001</v>
          </cell>
          <cell r="M1617" t="str">
            <v>Resto Minería</v>
          </cell>
          <cell r="N1617" t="str">
            <v>Producción Sect. Institucionales</v>
          </cell>
          <cell r="O1617" t="str">
            <v>Imptos producc.e import.</v>
          </cell>
          <cell r="P1617" t="str">
            <v>Hogares</v>
          </cell>
          <cell r="Q1617" t="str">
            <v>3</v>
          </cell>
          <cell r="R1617" t="str">
            <v>Minería</v>
          </cell>
        </row>
        <row r="1618">
          <cell r="A1618" t="str">
            <v>CEI_a01</v>
          </cell>
          <cell r="B1618" t="str">
            <v>TCP</v>
          </cell>
          <cell r="C1618">
            <v>511</v>
          </cell>
          <cell r="D1618">
            <v>12</v>
          </cell>
          <cell r="E1618">
            <v>412</v>
          </cell>
          <cell r="F1618" t="str">
            <v>Empleos</v>
          </cell>
          <cell r="H1618">
            <v>31</v>
          </cell>
          <cell r="I1618" t="str">
            <v>JPT</v>
          </cell>
          <cell r="J1618">
            <v>287.08710988712301</v>
          </cell>
          <cell r="K1618">
            <v>6</v>
          </cell>
          <cell r="L1618" t="str">
            <v>2000</v>
          </cell>
          <cell r="M1618" t="str">
            <v>Industria Alimenticia</v>
          </cell>
          <cell r="N1618" t="str">
            <v>Producción Sect. Institucionales</v>
          </cell>
          <cell r="O1618" t="str">
            <v>Imptos producc.e import.</v>
          </cell>
          <cell r="P1618" t="str">
            <v>Hogares</v>
          </cell>
          <cell r="Q1618" t="str">
            <v>4</v>
          </cell>
          <cell r="R1618" t="str">
            <v>Industria Manufacturera</v>
          </cell>
        </row>
        <row r="1619">
          <cell r="A1619" t="str">
            <v>CEI_a01</v>
          </cell>
          <cell r="B1619" t="str">
            <v>TCP</v>
          </cell>
          <cell r="C1619">
            <v>511</v>
          </cell>
          <cell r="D1619">
            <v>12</v>
          </cell>
          <cell r="E1619">
            <v>412</v>
          </cell>
          <cell r="F1619" t="str">
            <v>Empleos</v>
          </cell>
          <cell r="H1619">
            <v>31</v>
          </cell>
          <cell r="I1619" t="str">
            <v>JPT</v>
          </cell>
          <cell r="J1619">
            <v>316.736691176178</v>
          </cell>
          <cell r="K1619">
            <v>6</v>
          </cell>
          <cell r="L1619" t="str">
            <v>2001</v>
          </cell>
          <cell r="M1619" t="str">
            <v>Industria Alimenticia</v>
          </cell>
          <cell r="N1619" t="str">
            <v>Producción Sect. Institucionales</v>
          </cell>
          <cell r="O1619" t="str">
            <v>Imptos producc.e import.</v>
          </cell>
          <cell r="P1619" t="str">
            <v>Hogares</v>
          </cell>
          <cell r="Q1619" t="str">
            <v>4</v>
          </cell>
          <cell r="R1619" t="str">
            <v>Industria Manufacturera</v>
          </cell>
        </row>
        <row r="1620">
          <cell r="A1620" t="str">
            <v>CEI_a01</v>
          </cell>
          <cell r="B1620" t="str">
            <v>TCP</v>
          </cell>
          <cell r="C1620">
            <v>511</v>
          </cell>
          <cell r="D1620">
            <v>12</v>
          </cell>
          <cell r="E1620">
            <v>412</v>
          </cell>
          <cell r="F1620" t="str">
            <v>Empleos</v>
          </cell>
          <cell r="H1620">
            <v>31</v>
          </cell>
          <cell r="I1620" t="str">
            <v>JPT</v>
          </cell>
          <cell r="J1620">
            <v>218.54556891215799</v>
          </cell>
          <cell r="K1620">
            <v>9</v>
          </cell>
          <cell r="L1620" t="str">
            <v>2000</v>
          </cell>
          <cell r="M1620" t="str">
            <v>Textil, Cuero y Calzado</v>
          </cell>
          <cell r="N1620" t="str">
            <v>Producción Sect. Institucionales</v>
          </cell>
          <cell r="O1620" t="str">
            <v>Imptos producc.e import.</v>
          </cell>
          <cell r="P1620" t="str">
            <v>Hogares</v>
          </cell>
          <cell r="Q1620" t="str">
            <v>4</v>
          </cell>
          <cell r="R1620" t="str">
            <v>Industria Manufacturera</v>
          </cell>
        </row>
        <row r="1621">
          <cell r="A1621" t="str">
            <v>CEI_a01</v>
          </cell>
          <cell r="B1621" t="str">
            <v>TCP</v>
          </cell>
          <cell r="C1621">
            <v>511</v>
          </cell>
          <cell r="D1621">
            <v>12</v>
          </cell>
          <cell r="E1621">
            <v>412</v>
          </cell>
          <cell r="F1621" t="str">
            <v>Empleos</v>
          </cell>
          <cell r="H1621">
            <v>31</v>
          </cell>
          <cell r="I1621" t="str">
            <v>JPT</v>
          </cell>
          <cell r="J1621">
            <v>196.45635577738099</v>
          </cell>
          <cell r="K1621">
            <v>9</v>
          </cell>
          <cell r="L1621" t="str">
            <v>2001</v>
          </cell>
          <cell r="M1621" t="str">
            <v>Textil, Cuero y Calzado</v>
          </cell>
          <cell r="N1621" t="str">
            <v>Producción Sect. Institucionales</v>
          </cell>
          <cell r="O1621" t="str">
            <v>Imptos producc.e import.</v>
          </cell>
          <cell r="P1621" t="str">
            <v>Hogares</v>
          </cell>
          <cell r="Q1621" t="str">
            <v>4</v>
          </cell>
          <cell r="R1621" t="str">
            <v>Industria Manufacturera</v>
          </cell>
        </row>
        <row r="1622">
          <cell r="A1622" t="str">
            <v>CEI_a01</v>
          </cell>
          <cell r="B1622" t="str">
            <v>TCP</v>
          </cell>
          <cell r="C1622">
            <v>511</v>
          </cell>
          <cell r="D1622">
            <v>12</v>
          </cell>
          <cell r="E1622">
            <v>412</v>
          </cell>
          <cell r="F1622" t="str">
            <v>Empleos</v>
          </cell>
          <cell r="H1622">
            <v>31</v>
          </cell>
          <cell r="I1622" t="str">
            <v>JPT</v>
          </cell>
          <cell r="J1622">
            <v>144.38967334715301</v>
          </cell>
          <cell r="K1622">
            <v>10</v>
          </cell>
          <cell r="L1622" t="str">
            <v>2000</v>
          </cell>
          <cell r="M1622" t="str">
            <v>Madera, Papel, Imprentas y Muebles</v>
          </cell>
          <cell r="N1622" t="str">
            <v>Producción Sect. Institucionales</v>
          </cell>
          <cell r="O1622" t="str">
            <v>Imptos producc.e import.</v>
          </cell>
          <cell r="P1622" t="str">
            <v>Hogares</v>
          </cell>
          <cell r="Q1622" t="str">
            <v>4</v>
          </cell>
          <cell r="R1622" t="str">
            <v>Industria Manufacturera</v>
          </cell>
        </row>
        <row r="1623">
          <cell r="A1623" t="str">
            <v>CEI_a01</v>
          </cell>
          <cell r="B1623" t="str">
            <v>TCP</v>
          </cell>
          <cell r="C1623">
            <v>511</v>
          </cell>
          <cell r="D1623">
            <v>12</v>
          </cell>
          <cell r="E1623">
            <v>412</v>
          </cell>
          <cell r="F1623" t="str">
            <v>Empleos</v>
          </cell>
          <cell r="H1623">
            <v>31</v>
          </cell>
          <cell r="I1623" t="str">
            <v>JPT</v>
          </cell>
          <cell r="J1623">
            <v>163.288532552437</v>
          </cell>
          <cell r="K1623">
            <v>10</v>
          </cell>
          <cell r="L1623" t="str">
            <v>2001</v>
          </cell>
          <cell r="M1623" t="str">
            <v>Madera, Papel, Imprentas y Muebles</v>
          </cell>
          <cell r="N1623" t="str">
            <v>Producción Sect. Institucionales</v>
          </cell>
          <cell r="O1623" t="str">
            <v>Imptos producc.e import.</v>
          </cell>
          <cell r="P1623" t="str">
            <v>Hogares</v>
          </cell>
          <cell r="Q1623" t="str">
            <v>4</v>
          </cell>
          <cell r="R1623" t="str">
            <v>Industria Manufacturera</v>
          </cell>
        </row>
        <row r="1624">
          <cell r="A1624" t="str">
            <v>CEI_a01</v>
          </cell>
          <cell r="B1624" t="str">
            <v>TCP</v>
          </cell>
          <cell r="C1624">
            <v>511</v>
          </cell>
          <cell r="D1624">
            <v>12</v>
          </cell>
          <cell r="E1624">
            <v>412</v>
          </cell>
          <cell r="F1624" t="str">
            <v>Empleos</v>
          </cell>
          <cell r="H1624">
            <v>31</v>
          </cell>
          <cell r="I1624" t="str">
            <v>JPT</v>
          </cell>
          <cell r="J1624">
            <v>106.401311316749</v>
          </cell>
          <cell r="K1624">
            <v>12</v>
          </cell>
          <cell r="L1624" t="str">
            <v>2000</v>
          </cell>
          <cell r="M1624" t="str">
            <v>Químicos, Caucho y Plástico</v>
          </cell>
          <cell r="N1624" t="str">
            <v>Producción Sect. Institucionales</v>
          </cell>
          <cell r="O1624" t="str">
            <v>Imptos producc.e import.</v>
          </cell>
          <cell r="P1624" t="str">
            <v>Hogares</v>
          </cell>
          <cell r="Q1624" t="str">
            <v>4</v>
          </cell>
          <cell r="R1624" t="str">
            <v>Industria Manufacturera</v>
          </cell>
        </row>
        <row r="1625">
          <cell r="A1625" t="str">
            <v>CEI_a01</v>
          </cell>
          <cell r="B1625" t="str">
            <v>TCP</v>
          </cell>
          <cell r="C1625">
            <v>511</v>
          </cell>
          <cell r="D1625">
            <v>12</v>
          </cell>
          <cell r="E1625">
            <v>412</v>
          </cell>
          <cell r="F1625" t="str">
            <v>Empleos</v>
          </cell>
          <cell r="H1625">
            <v>31</v>
          </cell>
          <cell r="I1625" t="str">
            <v>JPT</v>
          </cell>
          <cell r="J1625">
            <v>119.693652114242</v>
          </cell>
          <cell r="K1625">
            <v>12</v>
          </cell>
          <cell r="L1625" t="str">
            <v>2001</v>
          </cell>
          <cell r="M1625" t="str">
            <v>Químicos, Caucho y Plástico</v>
          </cell>
          <cell r="N1625" t="str">
            <v>Producción Sect. Institucionales</v>
          </cell>
          <cell r="O1625" t="str">
            <v>Imptos producc.e import.</v>
          </cell>
          <cell r="P1625" t="str">
            <v>Hogares</v>
          </cell>
          <cell r="Q1625" t="str">
            <v>4</v>
          </cell>
          <cell r="R1625" t="str">
            <v>Industria Manufacturera</v>
          </cell>
        </row>
        <row r="1626">
          <cell r="A1626" t="str">
            <v>CEI_a01</v>
          </cell>
          <cell r="B1626" t="str">
            <v>TCP</v>
          </cell>
          <cell r="C1626">
            <v>511</v>
          </cell>
          <cell r="D1626">
            <v>12</v>
          </cell>
          <cell r="E1626">
            <v>412</v>
          </cell>
          <cell r="F1626" t="str">
            <v>Empleos</v>
          </cell>
          <cell r="H1626">
            <v>31</v>
          </cell>
          <cell r="I1626" t="str">
            <v>JPT</v>
          </cell>
          <cell r="J1626">
            <v>412.011570257617</v>
          </cell>
          <cell r="K1626">
            <v>14</v>
          </cell>
          <cell r="L1626" t="str">
            <v>2000</v>
          </cell>
          <cell r="M1626" t="str">
            <v>Otras Manufactureras</v>
          </cell>
          <cell r="N1626" t="str">
            <v>Producción Sect. Institucionales</v>
          </cell>
          <cell r="O1626" t="str">
            <v>Imptos producc.e import.</v>
          </cell>
          <cell r="P1626" t="str">
            <v>Hogares</v>
          </cell>
          <cell r="Q1626" t="str">
            <v>4</v>
          </cell>
          <cell r="R1626" t="str">
            <v>Industria Manufacturera</v>
          </cell>
        </row>
        <row r="1627">
          <cell r="A1627" t="str">
            <v>CEI_a01</v>
          </cell>
          <cell r="B1627" t="str">
            <v>TCP</v>
          </cell>
          <cell r="C1627">
            <v>511</v>
          </cell>
          <cell r="D1627">
            <v>12</v>
          </cell>
          <cell r="E1627">
            <v>412</v>
          </cell>
          <cell r="F1627" t="str">
            <v>Empleos</v>
          </cell>
          <cell r="H1627">
            <v>31</v>
          </cell>
          <cell r="I1627" t="str">
            <v>JPT</v>
          </cell>
          <cell r="J1627">
            <v>476.13707334639599</v>
          </cell>
          <cell r="K1627">
            <v>14</v>
          </cell>
          <cell r="L1627" t="str">
            <v>2001</v>
          </cell>
          <cell r="M1627" t="str">
            <v>Otras Manufactureras</v>
          </cell>
          <cell r="N1627" t="str">
            <v>Producción Sect. Institucionales</v>
          </cell>
          <cell r="O1627" t="str">
            <v>Imptos producc.e import.</v>
          </cell>
          <cell r="P1627" t="str">
            <v>Hogares</v>
          </cell>
          <cell r="Q1627" t="str">
            <v>4</v>
          </cell>
          <cell r="R1627" t="str">
            <v>Industria Manufacturera</v>
          </cell>
        </row>
        <row r="1628">
          <cell r="A1628" t="str">
            <v>CEI_a01</v>
          </cell>
          <cell r="B1628" t="str">
            <v>TCP</v>
          </cell>
          <cell r="C1628">
            <v>511</v>
          </cell>
          <cell r="D1628">
            <v>12</v>
          </cell>
          <cell r="E1628">
            <v>412</v>
          </cell>
          <cell r="F1628" t="str">
            <v>Empleos</v>
          </cell>
          <cell r="H1628">
            <v>31</v>
          </cell>
          <cell r="I1628" t="str">
            <v>JPT</v>
          </cell>
          <cell r="J1628">
            <v>24.2887536781937</v>
          </cell>
          <cell r="K1628">
            <v>16</v>
          </cell>
          <cell r="L1628" t="str">
            <v>2000</v>
          </cell>
          <cell r="M1628" t="str">
            <v>Construcción</v>
          </cell>
          <cell r="N1628" t="str">
            <v>Producción Sect. Institucionales</v>
          </cell>
          <cell r="O1628" t="str">
            <v>Imptos producc.e import.</v>
          </cell>
          <cell r="P1628" t="str">
            <v>Hogares</v>
          </cell>
          <cell r="Q1628" t="str">
            <v>6</v>
          </cell>
          <cell r="R1628" t="str">
            <v>Construcción</v>
          </cell>
        </row>
        <row r="1629">
          <cell r="A1629" t="str">
            <v>CEI_a01</v>
          </cell>
          <cell r="B1629" t="str">
            <v>TCP</v>
          </cell>
          <cell r="C1629">
            <v>511</v>
          </cell>
          <cell r="D1629">
            <v>12</v>
          </cell>
          <cell r="E1629">
            <v>412</v>
          </cell>
          <cell r="F1629" t="str">
            <v>Empleos</v>
          </cell>
          <cell r="H1629">
            <v>31</v>
          </cell>
          <cell r="I1629" t="str">
            <v>JPT</v>
          </cell>
          <cell r="J1629">
            <v>24.9673474585992</v>
          </cell>
          <cell r="K1629">
            <v>16</v>
          </cell>
          <cell r="L1629" t="str">
            <v>2001</v>
          </cell>
          <cell r="M1629" t="str">
            <v>Construcción</v>
          </cell>
          <cell r="N1629" t="str">
            <v>Producción Sect. Institucionales</v>
          </cell>
          <cell r="O1629" t="str">
            <v>Imptos producc.e import.</v>
          </cell>
          <cell r="P1629" t="str">
            <v>Hogares</v>
          </cell>
          <cell r="Q1629" t="str">
            <v>6</v>
          </cell>
          <cell r="R1629" t="str">
            <v>Construcción</v>
          </cell>
        </row>
        <row r="1630">
          <cell r="A1630" t="str">
            <v>CEI_a01</v>
          </cell>
          <cell r="B1630" t="str">
            <v>TCP</v>
          </cell>
          <cell r="C1630">
            <v>511</v>
          </cell>
          <cell r="D1630">
            <v>12</v>
          </cell>
          <cell r="E1630">
            <v>412</v>
          </cell>
          <cell r="F1630" t="str">
            <v>Empleos</v>
          </cell>
          <cell r="H1630">
            <v>31</v>
          </cell>
          <cell r="I1630" t="str">
            <v>JPT</v>
          </cell>
          <cell r="J1630">
            <v>18755.4791465987</v>
          </cell>
          <cell r="K1630">
            <v>17</v>
          </cell>
          <cell r="L1630" t="str">
            <v>2000</v>
          </cell>
          <cell r="M1630" t="str">
            <v>Comercio</v>
          </cell>
          <cell r="N1630" t="str">
            <v>Producción Sect. Institucionales</v>
          </cell>
          <cell r="O1630" t="str">
            <v>Imptos producc.e import.</v>
          </cell>
          <cell r="P1630" t="str">
            <v>Hogares</v>
          </cell>
          <cell r="Q1630" t="str">
            <v>7</v>
          </cell>
          <cell r="R1630" t="str">
            <v>Comercio, Hoteles y Restaurantes</v>
          </cell>
        </row>
        <row r="1631">
          <cell r="A1631" t="str">
            <v>CEI_a01</v>
          </cell>
          <cell r="B1631" t="str">
            <v>TCP</v>
          </cell>
          <cell r="C1631">
            <v>511</v>
          </cell>
          <cell r="D1631">
            <v>12</v>
          </cell>
          <cell r="E1631">
            <v>412</v>
          </cell>
          <cell r="F1631" t="str">
            <v>Empleos</v>
          </cell>
          <cell r="H1631">
            <v>31</v>
          </cell>
          <cell r="I1631" t="str">
            <v>JPT</v>
          </cell>
          <cell r="J1631">
            <v>19346.094577831998</v>
          </cell>
          <cell r="K1631">
            <v>17</v>
          </cell>
          <cell r="L1631" t="str">
            <v>2001</v>
          </cell>
          <cell r="M1631" t="str">
            <v>Comercio</v>
          </cell>
          <cell r="N1631" t="str">
            <v>Producción Sect. Institucionales</v>
          </cell>
          <cell r="O1631" t="str">
            <v>Imptos producc.e import.</v>
          </cell>
          <cell r="P1631" t="str">
            <v>Hogares</v>
          </cell>
          <cell r="Q1631" t="str">
            <v>7</v>
          </cell>
          <cell r="R1631" t="str">
            <v>Comercio, Hoteles y Restaurantes</v>
          </cell>
        </row>
        <row r="1632">
          <cell r="A1632" t="str">
            <v>CEI_a01</v>
          </cell>
          <cell r="B1632" t="str">
            <v>TCP</v>
          </cell>
          <cell r="C1632">
            <v>511</v>
          </cell>
          <cell r="D1632">
            <v>12</v>
          </cell>
          <cell r="E1632">
            <v>412</v>
          </cell>
          <cell r="F1632" t="str">
            <v>Empleos</v>
          </cell>
          <cell r="H1632">
            <v>31</v>
          </cell>
          <cell r="I1632" t="str">
            <v>JPT</v>
          </cell>
          <cell r="J1632">
            <v>2730.9498880722099</v>
          </cell>
          <cell r="K1632">
            <v>18</v>
          </cell>
          <cell r="L1632" t="str">
            <v>2000</v>
          </cell>
          <cell r="M1632" t="str">
            <v>Hoteles y Restaurantes</v>
          </cell>
          <cell r="N1632" t="str">
            <v>Producción Sect. Institucionales</v>
          </cell>
          <cell r="O1632" t="str">
            <v>Imptos producc.e import.</v>
          </cell>
          <cell r="P1632" t="str">
            <v>Hogares</v>
          </cell>
          <cell r="Q1632" t="str">
            <v>7</v>
          </cell>
          <cell r="R1632" t="str">
            <v>Comercio, Hoteles y Restaurantes</v>
          </cell>
        </row>
        <row r="1633">
          <cell r="A1633" t="str">
            <v>CEI_a01</v>
          </cell>
          <cell r="B1633" t="str">
            <v>TCP</v>
          </cell>
          <cell r="C1633">
            <v>511</v>
          </cell>
          <cell r="D1633">
            <v>12</v>
          </cell>
          <cell r="E1633">
            <v>412</v>
          </cell>
          <cell r="F1633" t="str">
            <v>Empleos</v>
          </cell>
          <cell r="H1633">
            <v>31</v>
          </cell>
          <cell r="I1633" t="str">
            <v>JPT</v>
          </cell>
          <cell r="J1633">
            <v>2677.1114575811698</v>
          </cell>
          <cell r="K1633">
            <v>18</v>
          </cell>
          <cell r="L1633" t="str">
            <v>2001</v>
          </cell>
          <cell r="M1633" t="str">
            <v>Hoteles y Restaurantes</v>
          </cell>
          <cell r="N1633" t="str">
            <v>Producción Sect. Institucionales</v>
          </cell>
          <cell r="O1633" t="str">
            <v>Imptos producc.e import.</v>
          </cell>
          <cell r="P1633" t="str">
            <v>Hogares</v>
          </cell>
          <cell r="Q1633" t="str">
            <v>7</v>
          </cell>
          <cell r="R1633" t="str">
            <v>Comercio, Hoteles y Restaurantes</v>
          </cell>
        </row>
        <row r="1634">
          <cell r="A1634" t="str">
            <v>CEI_a01</v>
          </cell>
          <cell r="B1634" t="str">
            <v>TCP</v>
          </cell>
          <cell r="C1634">
            <v>511</v>
          </cell>
          <cell r="D1634">
            <v>12</v>
          </cell>
          <cell r="E1634">
            <v>412</v>
          </cell>
          <cell r="F1634" t="str">
            <v>Empleos</v>
          </cell>
          <cell r="H1634">
            <v>31</v>
          </cell>
          <cell r="I1634" t="str">
            <v>JPT</v>
          </cell>
          <cell r="J1634">
            <v>1866.9078768592899</v>
          </cell>
          <cell r="K1634">
            <v>19</v>
          </cell>
          <cell r="L1634" t="str">
            <v>2000</v>
          </cell>
          <cell r="M1634" t="str">
            <v>Transportes</v>
          </cell>
          <cell r="N1634" t="str">
            <v>Producción Sect. Institucionales</v>
          </cell>
          <cell r="O1634" t="str">
            <v>Imptos producc.e import.</v>
          </cell>
          <cell r="P1634" t="str">
            <v>Hogares</v>
          </cell>
          <cell r="Q1634" t="str">
            <v>8</v>
          </cell>
          <cell r="R1634" t="str">
            <v>Transporte y Comunicaciones</v>
          </cell>
        </row>
        <row r="1635">
          <cell r="A1635" t="str">
            <v>CEI_a01</v>
          </cell>
          <cell r="B1635" t="str">
            <v>TCP</v>
          </cell>
          <cell r="C1635">
            <v>511</v>
          </cell>
          <cell r="D1635">
            <v>12</v>
          </cell>
          <cell r="E1635">
            <v>412</v>
          </cell>
          <cell r="F1635" t="str">
            <v>Empleos</v>
          </cell>
          <cell r="H1635">
            <v>31</v>
          </cell>
          <cell r="I1635" t="str">
            <v>JPT</v>
          </cell>
          <cell r="J1635">
            <v>1981.20946615549</v>
          </cell>
          <cell r="K1635">
            <v>19</v>
          </cell>
          <cell r="L1635" t="str">
            <v>2001</v>
          </cell>
          <cell r="M1635" t="str">
            <v>Transportes</v>
          </cell>
          <cell r="N1635" t="str">
            <v>Producción Sect. Institucionales</v>
          </cell>
          <cell r="O1635" t="str">
            <v>Imptos producc.e import.</v>
          </cell>
          <cell r="P1635" t="str">
            <v>Hogares</v>
          </cell>
          <cell r="Q1635" t="str">
            <v>8</v>
          </cell>
          <cell r="R1635" t="str">
            <v>Transporte y Comunicaciones</v>
          </cell>
        </row>
        <row r="1636">
          <cell r="A1636" t="str">
            <v>CEI_a01</v>
          </cell>
          <cell r="B1636" t="str">
            <v>TCP</v>
          </cell>
          <cell r="C1636">
            <v>511</v>
          </cell>
          <cell r="D1636">
            <v>12</v>
          </cell>
          <cell r="E1636">
            <v>412</v>
          </cell>
          <cell r="F1636" t="str">
            <v>Empleos</v>
          </cell>
          <cell r="H1636">
            <v>31</v>
          </cell>
          <cell r="I1636" t="str">
            <v>JPT</v>
          </cell>
          <cell r="J1636">
            <v>44.166634507556203</v>
          </cell>
          <cell r="K1636">
            <v>20</v>
          </cell>
          <cell r="L1636" t="str">
            <v>2000</v>
          </cell>
          <cell r="M1636" t="str">
            <v>Comunicaciones</v>
          </cell>
          <cell r="N1636" t="str">
            <v>Producción Sect. Institucionales</v>
          </cell>
          <cell r="O1636" t="str">
            <v>Imptos producc.e import.</v>
          </cell>
          <cell r="P1636" t="str">
            <v>Hogares</v>
          </cell>
          <cell r="Q1636" t="str">
            <v>8</v>
          </cell>
          <cell r="R1636" t="str">
            <v>Transporte y Comunicaciones</v>
          </cell>
        </row>
        <row r="1637">
          <cell r="A1637" t="str">
            <v>CEI_a01</v>
          </cell>
          <cell r="B1637" t="str">
            <v>TCP</v>
          </cell>
          <cell r="C1637">
            <v>511</v>
          </cell>
          <cell r="D1637">
            <v>12</v>
          </cell>
          <cell r="E1637">
            <v>412</v>
          </cell>
          <cell r="F1637" t="str">
            <v>Empleos</v>
          </cell>
          <cell r="H1637">
            <v>31</v>
          </cell>
          <cell r="I1637" t="str">
            <v>JPT</v>
          </cell>
          <cell r="J1637">
            <v>36.950699574928699</v>
          </cell>
          <cell r="K1637">
            <v>20</v>
          </cell>
          <cell r="L1637" t="str">
            <v>2001</v>
          </cell>
          <cell r="M1637" t="str">
            <v>Comunicaciones</v>
          </cell>
          <cell r="N1637" t="str">
            <v>Producción Sect. Institucionales</v>
          </cell>
          <cell r="O1637" t="str">
            <v>Imptos producc.e import.</v>
          </cell>
          <cell r="P1637" t="str">
            <v>Hogares</v>
          </cell>
          <cell r="Q1637" t="str">
            <v>8</v>
          </cell>
          <cell r="R1637" t="str">
            <v>Transporte y Comunicaciones</v>
          </cell>
        </row>
        <row r="1638">
          <cell r="A1638" t="str">
            <v>CEI_a01</v>
          </cell>
          <cell r="B1638" t="str">
            <v>TCP</v>
          </cell>
          <cell r="C1638">
            <v>511</v>
          </cell>
          <cell r="D1638">
            <v>12</v>
          </cell>
          <cell r="E1638">
            <v>412</v>
          </cell>
          <cell r="F1638" t="str">
            <v>Empleos</v>
          </cell>
          <cell r="H1638">
            <v>31</v>
          </cell>
          <cell r="I1638" t="str">
            <v>JPT</v>
          </cell>
          <cell r="J1638">
            <v>153.336761211245</v>
          </cell>
          <cell r="K1638">
            <v>22</v>
          </cell>
          <cell r="L1638" t="str">
            <v>2000</v>
          </cell>
          <cell r="M1638" t="str">
            <v>Compañías de seguros</v>
          </cell>
          <cell r="N1638" t="str">
            <v>Producción Sect. Institucionales</v>
          </cell>
          <cell r="O1638" t="str">
            <v>Imptos producc.e import.</v>
          </cell>
          <cell r="P1638" t="str">
            <v>Hogares</v>
          </cell>
          <cell r="Q1638" t="str">
            <v>9</v>
          </cell>
          <cell r="R1638" t="str">
            <v>Servicios Financieros y Empresariales</v>
          </cell>
        </row>
        <row r="1639">
          <cell r="A1639" t="str">
            <v>CEI_a01</v>
          </cell>
          <cell r="B1639" t="str">
            <v>TCP</v>
          </cell>
          <cell r="C1639">
            <v>511</v>
          </cell>
          <cell r="D1639">
            <v>12</v>
          </cell>
          <cell r="E1639">
            <v>412</v>
          </cell>
          <cell r="F1639" t="str">
            <v>Empleos</v>
          </cell>
          <cell r="H1639">
            <v>31</v>
          </cell>
          <cell r="I1639" t="str">
            <v>JPT</v>
          </cell>
          <cell r="J1639">
            <v>161.688541446682</v>
          </cell>
          <cell r="K1639">
            <v>22</v>
          </cell>
          <cell r="L1639" t="str">
            <v>2001</v>
          </cell>
          <cell r="M1639" t="str">
            <v>Compañías de seguros</v>
          </cell>
          <cell r="N1639" t="str">
            <v>Producción Sect. Institucionales</v>
          </cell>
          <cell r="O1639" t="str">
            <v>Imptos producc.e import.</v>
          </cell>
          <cell r="P1639" t="str">
            <v>Hogares</v>
          </cell>
          <cell r="Q1639" t="str">
            <v>9</v>
          </cell>
          <cell r="R1639" t="str">
            <v>Servicios Financieros y Empresariales</v>
          </cell>
        </row>
        <row r="1640">
          <cell r="A1640" t="str">
            <v>CEI_a01</v>
          </cell>
          <cell r="B1640" t="str">
            <v>TCP</v>
          </cell>
          <cell r="C1640">
            <v>511</v>
          </cell>
          <cell r="D1640">
            <v>12</v>
          </cell>
          <cell r="E1640">
            <v>412</v>
          </cell>
          <cell r="F1640" t="str">
            <v>Empleos</v>
          </cell>
          <cell r="H1640">
            <v>31</v>
          </cell>
          <cell r="I1640" t="str">
            <v>JPT</v>
          </cell>
          <cell r="J1640">
            <v>86.322343943588905</v>
          </cell>
          <cell r="K1640">
            <v>23</v>
          </cell>
          <cell r="L1640" t="str">
            <v>2000</v>
          </cell>
          <cell r="M1640" t="str">
            <v>Actividades inmobiliarias</v>
          </cell>
          <cell r="N1640" t="str">
            <v>Producción Sect. Institucionales</v>
          </cell>
          <cell r="O1640" t="str">
            <v>Imptos producc.e import.</v>
          </cell>
          <cell r="P1640" t="str">
            <v>Hogares</v>
          </cell>
          <cell r="Q1640" t="str">
            <v>9</v>
          </cell>
          <cell r="R1640" t="str">
            <v>Servicios Financieros y Empresariales</v>
          </cell>
        </row>
        <row r="1641">
          <cell r="A1641" t="str">
            <v>CEI_a01</v>
          </cell>
          <cell r="B1641" t="str">
            <v>TCP</v>
          </cell>
          <cell r="C1641">
            <v>511</v>
          </cell>
          <cell r="D1641">
            <v>12</v>
          </cell>
          <cell r="E1641">
            <v>412</v>
          </cell>
          <cell r="F1641" t="str">
            <v>Empleos</v>
          </cell>
          <cell r="H1641">
            <v>31</v>
          </cell>
          <cell r="I1641" t="str">
            <v>JPT</v>
          </cell>
          <cell r="J1641">
            <v>91.110262273889404</v>
          </cell>
          <cell r="K1641">
            <v>23</v>
          </cell>
          <cell r="L1641" t="str">
            <v>2001</v>
          </cell>
          <cell r="M1641" t="str">
            <v>Actividades inmobiliarias</v>
          </cell>
          <cell r="N1641" t="str">
            <v>Producción Sect. Institucionales</v>
          </cell>
          <cell r="O1641" t="str">
            <v>Imptos producc.e import.</v>
          </cell>
          <cell r="P1641" t="str">
            <v>Hogares</v>
          </cell>
          <cell r="Q1641" t="str">
            <v>9</v>
          </cell>
          <cell r="R1641" t="str">
            <v>Servicios Financieros y Empresariales</v>
          </cell>
        </row>
        <row r="1642">
          <cell r="A1642" t="str">
            <v>CEI_a01</v>
          </cell>
          <cell r="B1642" t="str">
            <v>TCP</v>
          </cell>
          <cell r="C1642">
            <v>511</v>
          </cell>
          <cell r="D1642">
            <v>12</v>
          </cell>
          <cell r="E1642">
            <v>412</v>
          </cell>
          <cell r="F1642" t="str">
            <v>Empleos</v>
          </cell>
          <cell r="H1642">
            <v>31</v>
          </cell>
          <cell r="I1642" t="str">
            <v>JPT</v>
          </cell>
          <cell r="J1642">
            <v>1030.5806000329501</v>
          </cell>
          <cell r="K1642">
            <v>24</v>
          </cell>
          <cell r="L1642" t="str">
            <v>2000</v>
          </cell>
          <cell r="M1642" t="str">
            <v>Activ. de Ss. Empresariales</v>
          </cell>
          <cell r="N1642" t="str">
            <v>Producción Sect. Institucionales</v>
          </cell>
          <cell r="O1642" t="str">
            <v>Imptos producc.e import.</v>
          </cell>
          <cell r="P1642" t="str">
            <v>Hogares</v>
          </cell>
          <cell r="Q1642" t="str">
            <v>9</v>
          </cell>
          <cell r="R1642" t="str">
            <v>Servicios Financieros y Empresariales</v>
          </cell>
        </row>
        <row r="1643">
          <cell r="A1643" t="str">
            <v>CEI_a01</v>
          </cell>
          <cell r="B1643" t="str">
            <v>TCP</v>
          </cell>
          <cell r="C1643">
            <v>511</v>
          </cell>
          <cell r="D1643">
            <v>12</v>
          </cell>
          <cell r="E1643">
            <v>412</v>
          </cell>
          <cell r="F1643" t="str">
            <v>Empleos</v>
          </cell>
          <cell r="H1643">
            <v>31</v>
          </cell>
          <cell r="I1643" t="str">
            <v>JPT</v>
          </cell>
          <cell r="J1643">
            <v>1057.1968326389899</v>
          </cell>
          <cell r="K1643">
            <v>24</v>
          </cell>
          <cell r="L1643" t="str">
            <v>2001</v>
          </cell>
          <cell r="M1643" t="str">
            <v>Activ. de Ss. Empresariales</v>
          </cell>
          <cell r="N1643" t="str">
            <v>Producción Sect. Institucionales</v>
          </cell>
          <cell r="O1643" t="str">
            <v>Imptos producc.e import.</v>
          </cell>
          <cell r="P1643" t="str">
            <v>Hogares</v>
          </cell>
          <cell r="Q1643" t="str">
            <v>9</v>
          </cell>
          <cell r="R1643" t="str">
            <v>Servicios Financieros y Empresariales</v>
          </cell>
        </row>
        <row r="1644">
          <cell r="A1644" t="str">
            <v>CEI_a01</v>
          </cell>
          <cell r="B1644" t="str">
            <v>TCP</v>
          </cell>
          <cell r="C1644">
            <v>511</v>
          </cell>
          <cell r="D1644">
            <v>12</v>
          </cell>
          <cell r="E1644">
            <v>412</v>
          </cell>
          <cell r="F1644" t="str">
            <v>Empleos</v>
          </cell>
          <cell r="H1644">
            <v>31</v>
          </cell>
          <cell r="I1644" t="str">
            <v>JPT</v>
          </cell>
          <cell r="J1644">
            <v>34.880810760571201</v>
          </cell>
          <cell r="K1644">
            <v>28</v>
          </cell>
          <cell r="L1644" t="str">
            <v>2000</v>
          </cell>
          <cell r="M1644" t="str">
            <v>Educación privada</v>
          </cell>
          <cell r="N1644" t="str">
            <v>Producción Sect. Institucionales</v>
          </cell>
          <cell r="O1644" t="str">
            <v>Imptos producc.e import.</v>
          </cell>
          <cell r="P1644" t="str">
            <v>Hogares</v>
          </cell>
          <cell r="Q1644" t="str">
            <v>11</v>
          </cell>
          <cell r="R1644" t="str">
            <v>Servicios Sociales y Personales</v>
          </cell>
        </row>
        <row r="1645">
          <cell r="A1645" t="str">
            <v>CEI_a01</v>
          </cell>
          <cell r="B1645" t="str">
            <v>TCP</v>
          </cell>
          <cell r="C1645">
            <v>511</v>
          </cell>
          <cell r="D1645">
            <v>12</v>
          </cell>
          <cell r="E1645">
            <v>412</v>
          </cell>
          <cell r="F1645" t="str">
            <v>Empleos</v>
          </cell>
          <cell r="H1645">
            <v>31</v>
          </cell>
          <cell r="I1645" t="str">
            <v>JPT</v>
          </cell>
          <cell r="J1645">
            <v>35.714221749391903</v>
          </cell>
          <cell r="K1645">
            <v>28</v>
          </cell>
          <cell r="L1645" t="str">
            <v>2001</v>
          </cell>
          <cell r="M1645" t="str">
            <v>Educación privada</v>
          </cell>
          <cell r="N1645" t="str">
            <v>Producción Sect. Institucionales</v>
          </cell>
          <cell r="O1645" t="str">
            <v>Imptos producc.e import.</v>
          </cell>
          <cell r="P1645" t="str">
            <v>Hogares</v>
          </cell>
          <cell r="Q1645" t="str">
            <v>11</v>
          </cell>
          <cell r="R1645" t="str">
            <v>Servicios Sociales y Personales</v>
          </cell>
        </row>
        <row r="1646">
          <cell r="A1646" t="str">
            <v>CEI_a01</v>
          </cell>
          <cell r="B1646" t="str">
            <v>TCP</v>
          </cell>
          <cell r="C1646">
            <v>511</v>
          </cell>
          <cell r="D1646">
            <v>12</v>
          </cell>
          <cell r="E1646">
            <v>412</v>
          </cell>
          <cell r="F1646" t="str">
            <v>Empleos</v>
          </cell>
          <cell r="H1646">
            <v>31</v>
          </cell>
          <cell r="I1646" t="str">
            <v>JPT</v>
          </cell>
          <cell r="J1646">
            <v>156.26534037991701</v>
          </cell>
          <cell r="K1646">
            <v>30</v>
          </cell>
          <cell r="L1646" t="str">
            <v>2000</v>
          </cell>
          <cell r="M1646" t="str">
            <v>Salud privada</v>
          </cell>
          <cell r="N1646" t="str">
            <v>Producción Sect. Institucionales</v>
          </cell>
          <cell r="O1646" t="str">
            <v>Imptos producc.e import.</v>
          </cell>
          <cell r="P1646" t="str">
            <v>Hogares</v>
          </cell>
          <cell r="Q1646" t="str">
            <v>11</v>
          </cell>
          <cell r="R1646" t="str">
            <v>Servicios Sociales y Personales</v>
          </cell>
        </row>
        <row r="1647">
          <cell r="A1647" t="str">
            <v>CEI_a01</v>
          </cell>
          <cell r="B1647" t="str">
            <v>TCP</v>
          </cell>
          <cell r="C1647">
            <v>511</v>
          </cell>
          <cell r="D1647">
            <v>12</v>
          </cell>
          <cell r="E1647">
            <v>412</v>
          </cell>
          <cell r="F1647" t="str">
            <v>Empleos</v>
          </cell>
          <cell r="H1647">
            <v>31</v>
          </cell>
          <cell r="I1647" t="str">
            <v>JPT</v>
          </cell>
          <cell r="J1647">
            <v>165.76601509177399</v>
          </cell>
          <cell r="K1647">
            <v>30</v>
          </cell>
          <cell r="L1647" t="str">
            <v>2001</v>
          </cell>
          <cell r="M1647" t="str">
            <v>Salud privada</v>
          </cell>
          <cell r="N1647" t="str">
            <v>Producción Sect. Institucionales</v>
          </cell>
          <cell r="O1647" t="str">
            <v>Imptos producc.e import.</v>
          </cell>
          <cell r="P1647" t="str">
            <v>Hogares</v>
          </cell>
          <cell r="Q1647" t="str">
            <v>11</v>
          </cell>
          <cell r="R1647" t="str">
            <v>Servicios Sociales y Personales</v>
          </cell>
        </row>
        <row r="1648">
          <cell r="A1648" t="str">
            <v>CEI_a01</v>
          </cell>
          <cell r="B1648" t="str">
            <v>TCP</v>
          </cell>
          <cell r="C1648">
            <v>511</v>
          </cell>
          <cell r="D1648">
            <v>12</v>
          </cell>
          <cell r="E1648">
            <v>412</v>
          </cell>
          <cell r="F1648" t="str">
            <v>Empleos</v>
          </cell>
          <cell r="H1648">
            <v>31</v>
          </cell>
          <cell r="I1648" t="str">
            <v>JPT</v>
          </cell>
          <cell r="J1648">
            <v>1310.2932317226901</v>
          </cell>
          <cell r="K1648">
            <v>31</v>
          </cell>
          <cell r="L1648" t="str">
            <v>2000</v>
          </cell>
          <cell r="M1648" t="str">
            <v>Esparcimiento y Ss. Diversos</v>
          </cell>
          <cell r="N1648" t="str">
            <v>Producción Sect. Institucionales</v>
          </cell>
          <cell r="O1648" t="str">
            <v>Imptos producc.e import.</v>
          </cell>
          <cell r="P1648" t="str">
            <v>Hogares</v>
          </cell>
          <cell r="Q1648" t="str">
            <v>11</v>
          </cell>
          <cell r="R1648" t="str">
            <v>Servicios Sociales y Personales</v>
          </cell>
        </row>
        <row r="1649">
          <cell r="A1649" t="str">
            <v>CEI_a01</v>
          </cell>
          <cell r="B1649" t="str">
            <v>TCP</v>
          </cell>
          <cell r="C1649">
            <v>511</v>
          </cell>
          <cell r="D1649">
            <v>12</v>
          </cell>
          <cell r="E1649">
            <v>412</v>
          </cell>
          <cell r="F1649" t="str">
            <v>Empleos</v>
          </cell>
          <cell r="H1649">
            <v>31</v>
          </cell>
          <cell r="I1649" t="str">
            <v>JPT</v>
          </cell>
          <cell r="J1649">
            <v>1363.99812581214</v>
          </cell>
          <cell r="K1649">
            <v>31</v>
          </cell>
          <cell r="L1649" t="str">
            <v>2001</v>
          </cell>
          <cell r="M1649" t="str">
            <v>Esparcimiento y Ss. Diversos</v>
          </cell>
          <cell r="N1649" t="str">
            <v>Producción Sect. Institucionales</v>
          </cell>
          <cell r="O1649" t="str">
            <v>Imptos producc.e import.</v>
          </cell>
          <cell r="P1649" t="str">
            <v>Hogares</v>
          </cell>
          <cell r="Q1649" t="str">
            <v>11</v>
          </cell>
          <cell r="R1649" t="str">
            <v>Servicios Sociales y Personales</v>
          </cell>
        </row>
        <row r="1650">
          <cell r="A1650" t="str">
            <v>CEI_a01</v>
          </cell>
          <cell r="B1650" t="str">
            <v>TCP</v>
          </cell>
          <cell r="C1650">
            <v>511</v>
          </cell>
          <cell r="D1650">
            <v>12</v>
          </cell>
          <cell r="E1650">
            <v>903</v>
          </cell>
          <cell r="F1650" t="str">
            <v>Empleos</v>
          </cell>
          <cell r="H1650">
            <v>31</v>
          </cell>
          <cell r="I1650" t="str">
            <v>JPT</v>
          </cell>
          <cell r="J1650">
            <v>31215.706343640999</v>
          </cell>
          <cell r="K1650">
            <v>2</v>
          </cell>
          <cell r="L1650" t="str">
            <v>2000</v>
          </cell>
          <cell r="M1650" t="str">
            <v>Pesca Extractiva</v>
          </cell>
          <cell r="N1650" t="str">
            <v>Producción Sect. Institucionales</v>
          </cell>
          <cell r="O1650" t="str">
            <v>Ingreso mixto</v>
          </cell>
          <cell r="P1650" t="str">
            <v>Hogares</v>
          </cell>
          <cell r="Q1650" t="str">
            <v>2</v>
          </cell>
          <cell r="R1650" t="str">
            <v>Pesca Extractiva</v>
          </cell>
        </row>
        <row r="1651">
          <cell r="A1651" t="str">
            <v>CEI_a01</v>
          </cell>
          <cell r="B1651" t="str">
            <v>TCP</v>
          </cell>
          <cell r="C1651">
            <v>511</v>
          </cell>
          <cell r="D1651">
            <v>12</v>
          </cell>
          <cell r="E1651">
            <v>903</v>
          </cell>
          <cell r="F1651" t="str">
            <v>Empleos</v>
          </cell>
          <cell r="H1651">
            <v>31</v>
          </cell>
          <cell r="I1651" t="str">
            <v>JPT</v>
          </cell>
          <cell r="J1651">
            <v>27115.858071619699</v>
          </cell>
          <cell r="K1651">
            <v>2</v>
          </cell>
          <cell r="L1651" t="str">
            <v>2001</v>
          </cell>
          <cell r="M1651" t="str">
            <v>Pesca Extractiva</v>
          </cell>
          <cell r="N1651" t="str">
            <v>Producción Sect. Institucionales</v>
          </cell>
          <cell r="O1651" t="str">
            <v>Ingreso mixto</v>
          </cell>
          <cell r="P1651" t="str">
            <v>Hogares</v>
          </cell>
          <cell r="Q1651" t="str">
            <v>2</v>
          </cell>
          <cell r="R1651" t="str">
            <v>Pesca Extractiva</v>
          </cell>
        </row>
        <row r="1652">
          <cell r="A1652" t="str">
            <v>CEI_a01</v>
          </cell>
          <cell r="B1652" t="str">
            <v>TCP</v>
          </cell>
          <cell r="C1652">
            <v>511</v>
          </cell>
          <cell r="D1652">
            <v>12</v>
          </cell>
          <cell r="E1652">
            <v>903</v>
          </cell>
          <cell r="F1652" t="str">
            <v>Empleos</v>
          </cell>
          <cell r="H1652">
            <v>31</v>
          </cell>
          <cell r="I1652" t="str">
            <v>JPT</v>
          </cell>
          <cell r="J1652">
            <v>56789.855517069504</v>
          </cell>
          <cell r="K1652">
            <v>4</v>
          </cell>
          <cell r="L1652" t="str">
            <v>2000</v>
          </cell>
          <cell r="M1652" t="str">
            <v>Minería del Cobre</v>
          </cell>
          <cell r="N1652" t="str">
            <v>Producción Sect. Institucionales</v>
          </cell>
          <cell r="O1652" t="str">
            <v>Ingreso mixto</v>
          </cell>
          <cell r="P1652" t="str">
            <v>Hogares</v>
          </cell>
          <cell r="Q1652" t="str">
            <v>3</v>
          </cell>
          <cell r="R1652" t="str">
            <v>Minería</v>
          </cell>
        </row>
        <row r="1653">
          <cell r="A1653" t="str">
            <v>CEI_a01</v>
          </cell>
          <cell r="B1653" t="str">
            <v>TCP</v>
          </cell>
          <cell r="C1653">
            <v>511</v>
          </cell>
          <cell r="D1653">
            <v>12</v>
          </cell>
          <cell r="E1653">
            <v>903</v>
          </cell>
          <cell r="F1653" t="str">
            <v>Empleos</v>
          </cell>
          <cell r="H1653">
            <v>31</v>
          </cell>
          <cell r="I1653" t="str">
            <v>JPT</v>
          </cell>
          <cell r="J1653">
            <v>60750.351049226403</v>
          </cell>
          <cell r="K1653">
            <v>4</v>
          </cell>
          <cell r="L1653" t="str">
            <v>2001</v>
          </cell>
          <cell r="M1653" t="str">
            <v>Minería del Cobre</v>
          </cell>
          <cell r="N1653" t="str">
            <v>Producción Sect. Institucionales</v>
          </cell>
          <cell r="O1653" t="str">
            <v>Ingreso mixto</v>
          </cell>
          <cell r="P1653" t="str">
            <v>Hogares</v>
          </cell>
          <cell r="Q1653" t="str">
            <v>3</v>
          </cell>
          <cell r="R1653" t="str">
            <v>Minería</v>
          </cell>
        </row>
        <row r="1654">
          <cell r="A1654" t="str">
            <v>CEI_a01</v>
          </cell>
          <cell r="B1654" t="str">
            <v>TCP</v>
          </cell>
          <cell r="C1654">
            <v>511</v>
          </cell>
          <cell r="D1654">
            <v>12</v>
          </cell>
          <cell r="E1654">
            <v>903</v>
          </cell>
          <cell r="F1654" t="str">
            <v>Empleos</v>
          </cell>
          <cell r="H1654">
            <v>31</v>
          </cell>
          <cell r="I1654" t="str">
            <v>JPT</v>
          </cell>
          <cell r="J1654">
            <v>2092.4747834455502</v>
          </cell>
          <cell r="K1654">
            <v>5</v>
          </cell>
          <cell r="L1654" t="str">
            <v>2000</v>
          </cell>
          <cell r="M1654" t="str">
            <v>Resto Minería</v>
          </cell>
          <cell r="N1654" t="str">
            <v>Producción Sect. Institucionales</v>
          </cell>
          <cell r="O1654" t="str">
            <v>Ingreso mixto</v>
          </cell>
          <cell r="P1654" t="str">
            <v>Hogares</v>
          </cell>
          <cell r="Q1654" t="str">
            <v>3</v>
          </cell>
          <cell r="R1654" t="str">
            <v>Minería</v>
          </cell>
        </row>
        <row r="1655">
          <cell r="A1655" t="str">
            <v>CEI_a01</v>
          </cell>
          <cell r="B1655" t="str">
            <v>TCP</v>
          </cell>
          <cell r="C1655">
            <v>511</v>
          </cell>
          <cell r="D1655">
            <v>12</v>
          </cell>
          <cell r="E1655">
            <v>903</v>
          </cell>
          <cell r="F1655" t="str">
            <v>Empleos</v>
          </cell>
          <cell r="H1655">
            <v>31</v>
          </cell>
          <cell r="I1655" t="str">
            <v>JPT</v>
          </cell>
          <cell r="J1655">
            <v>1947.4632483931</v>
          </cell>
          <cell r="K1655">
            <v>5</v>
          </cell>
          <cell r="L1655" t="str">
            <v>2001</v>
          </cell>
          <cell r="M1655" t="str">
            <v>Resto Minería</v>
          </cell>
          <cell r="N1655" t="str">
            <v>Producción Sect. Institucionales</v>
          </cell>
          <cell r="O1655" t="str">
            <v>Ingreso mixto</v>
          </cell>
          <cell r="P1655" t="str">
            <v>Hogares</v>
          </cell>
          <cell r="Q1655" t="str">
            <v>3</v>
          </cell>
          <cell r="R1655" t="str">
            <v>Minería</v>
          </cell>
        </row>
        <row r="1656">
          <cell r="A1656" t="str">
            <v>CEI_a01</v>
          </cell>
          <cell r="B1656" t="str">
            <v>TCP</v>
          </cell>
          <cell r="C1656">
            <v>511</v>
          </cell>
          <cell r="D1656">
            <v>12</v>
          </cell>
          <cell r="E1656">
            <v>903</v>
          </cell>
          <cell r="F1656" t="str">
            <v>Empleos</v>
          </cell>
          <cell r="H1656">
            <v>31</v>
          </cell>
          <cell r="I1656" t="str">
            <v>JPT</v>
          </cell>
          <cell r="J1656">
            <v>21310.117681567699</v>
          </cell>
          <cell r="K1656">
            <v>6</v>
          </cell>
          <cell r="L1656" t="str">
            <v>2000</v>
          </cell>
          <cell r="M1656" t="str">
            <v>Industria Alimenticia</v>
          </cell>
          <cell r="N1656" t="str">
            <v>Producción Sect. Institucionales</v>
          </cell>
          <cell r="O1656" t="str">
            <v>Ingreso mixto</v>
          </cell>
          <cell r="P1656" t="str">
            <v>Hogares</v>
          </cell>
          <cell r="Q1656" t="str">
            <v>4</v>
          </cell>
          <cell r="R1656" t="str">
            <v>Industria Manufacturera</v>
          </cell>
        </row>
        <row r="1657">
          <cell r="A1657" t="str">
            <v>CEI_a01</v>
          </cell>
          <cell r="B1657" t="str">
            <v>TCP</v>
          </cell>
          <cell r="C1657">
            <v>511</v>
          </cell>
          <cell r="D1657">
            <v>12</v>
          </cell>
          <cell r="E1657">
            <v>903</v>
          </cell>
          <cell r="F1657" t="str">
            <v>Empleos</v>
          </cell>
          <cell r="H1657">
            <v>31</v>
          </cell>
          <cell r="I1657" t="str">
            <v>JPT</v>
          </cell>
          <cell r="J1657">
            <v>23510.969077255198</v>
          </cell>
          <cell r="K1657">
            <v>6</v>
          </cell>
          <cell r="L1657" t="str">
            <v>2001</v>
          </cell>
          <cell r="M1657" t="str">
            <v>Industria Alimenticia</v>
          </cell>
          <cell r="N1657" t="str">
            <v>Producción Sect. Institucionales</v>
          </cell>
          <cell r="O1657" t="str">
            <v>Ingreso mixto</v>
          </cell>
          <cell r="P1657" t="str">
            <v>Hogares</v>
          </cell>
          <cell r="Q1657" t="str">
            <v>4</v>
          </cell>
          <cell r="R1657" t="str">
            <v>Industria Manufacturera</v>
          </cell>
        </row>
        <row r="1658">
          <cell r="A1658" t="str">
            <v>CEI_a01</v>
          </cell>
          <cell r="B1658" t="str">
            <v>TCP</v>
          </cell>
          <cell r="C1658">
            <v>511</v>
          </cell>
          <cell r="D1658">
            <v>12</v>
          </cell>
          <cell r="E1658">
            <v>903</v>
          </cell>
          <cell r="F1658" t="str">
            <v>Empleos</v>
          </cell>
          <cell r="H1658">
            <v>31</v>
          </cell>
          <cell r="I1658" t="str">
            <v>JPT</v>
          </cell>
          <cell r="J1658">
            <v>49058.4066253274</v>
          </cell>
          <cell r="K1658">
            <v>9</v>
          </cell>
          <cell r="L1658" t="str">
            <v>2000</v>
          </cell>
          <cell r="M1658" t="str">
            <v>Textil, Cuero y Calzado</v>
          </cell>
          <cell r="N1658" t="str">
            <v>Producción Sect. Institucionales</v>
          </cell>
          <cell r="O1658" t="str">
            <v>Ingreso mixto</v>
          </cell>
          <cell r="P1658" t="str">
            <v>Hogares</v>
          </cell>
          <cell r="Q1658" t="str">
            <v>4</v>
          </cell>
          <cell r="R1658" t="str">
            <v>Industria Manufacturera</v>
          </cell>
        </row>
        <row r="1659">
          <cell r="A1659" t="str">
            <v>CEI_a01</v>
          </cell>
          <cell r="B1659" t="str">
            <v>TCP</v>
          </cell>
          <cell r="C1659">
            <v>511</v>
          </cell>
          <cell r="D1659">
            <v>12</v>
          </cell>
          <cell r="E1659">
            <v>903</v>
          </cell>
          <cell r="F1659" t="str">
            <v>Empleos</v>
          </cell>
          <cell r="H1659">
            <v>31</v>
          </cell>
          <cell r="I1659" t="str">
            <v>JPT</v>
          </cell>
          <cell r="J1659">
            <v>42889.730120724598</v>
          </cell>
          <cell r="K1659">
            <v>9</v>
          </cell>
          <cell r="L1659" t="str">
            <v>2001</v>
          </cell>
          <cell r="M1659" t="str">
            <v>Textil, Cuero y Calzado</v>
          </cell>
          <cell r="N1659" t="str">
            <v>Producción Sect. Institucionales</v>
          </cell>
          <cell r="O1659" t="str">
            <v>Ingreso mixto</v>
          </cell>
          <cell r="P1659" t="str">
            <v>Hogares</v>
          </cell>
          <cell r="Q1659" t="str">
            <v>4</v>
          </cell>
          <cell r="R1659" t="str">
            <v>Industria Manufacturera</v>
          </cell>
        </row>
        <row r="1660">
          <cell r="A1660" t="str">
            <v>CEI_a01</v>
          </cell>
          <cell r="B1660" t="str">
            <v>TCP</v>
          </cell>
          <cell r="C1660">
            <v>511</v>
          </cell>
          <cell r="D1660">
            <v>12</v>
          </cell>
          <cell r="E1660">
            <v>903</v>
          </cell>
          <cell r="F1660" t="str">
            <v>Empleos</v>
          </cell>
          <cell r="H1660">
            <v>31</v>
          </cell>
          <cell r="I1660" t="str">
            <v>JPT</v>
          </cell>
          <cell r="J1660">
            <v>51829.036639821599</v>
          </cell>
          <cell r="K1660">
            <v>10</v>
          </cell>
          <cell r="L1660" t="str">
            <v>2000</v>
          </cell>
          <cell r="M1660" t="str">
            <v>Madera, Papel, Imprentas y Muebles</v>
          </cell>
          <cell r="N1660" t="str">
            <v>Producción Sect. Institucionales</v>
          </cell>
          <cell r="O1660" t="str">
            <v>Ingreso mixto</v>
          </cell>
          <cell r="P1660" t="str">
            <v>Hogares</v>
          </cell>
          <cell r="Q1660" t="str">
            <v>4</v>
          </cell>
          <cell r="R1660" t="str">
            <v>Industria Manufacturera</v>
          </cell>
        </row>
        <row r="1661">
          <cell r="A1661" t="str">
            <v>CEI_a01</v>
          </cell>
          <cell r="B1661" t="str">
            <v>TCP</v>
          </cell>
          <cell r="C1661">
            <v>511</v>
          </cell>
          <cell r="D1661">
            <v>12</v>
          </cell>
          <cell r="E1661">
            <v>903</v>
          </cell>
          <cell r="F1661" t="str">
            <v>Empleos</v>
          </cell>
          <cell r="H1661">
            <v>31</v>
          </cell>
          <cell r="I1661" t="str">
            <v>JPT</v>
          </cell>
          <cell r="J1661">
            <v>57331.372820839497</v>
          </cell>
          <cell r="K1661">
            <v>10</v>
          </cell>
          <cell r="L1661" t="str">
            <v>2001</v>
          </cell>
          <cell r="M1661" t="str">
            <v>Madera, Papel, Imprentas y Muebles</v>
          </cell>
          <cell r="N1661" t="str">
            <v>Producción Sect. Institucionales</v>
          </cell>
          <cell r="O1661" t="str">
            <v>Ingreso mixto</v>
          </cell>
          <cell r="P1661" t="str">
            <v>Hogares</v>
          </cell>
          <cell r="Q1661" t="str">
            <v>4</v>
          </cell>
          <cell r="R1661" t="str">
            <v>Industria Manufacturera</v>
          </cell>
        </row>
        <row r="1662">
          <cell r="A1662" t="str">
            <v>CEI_a01</v>
          </cell>
          <cell r="B1662" t="str">
            <v>TCP</v>
          </cell>
          <cell r="C1662">
            <v>511</v>
          </cell>
          <cell r="D1662">
            <v>12</v>
          </cell>
          <cell r="E1662">
            <v>903</v>
          </cell>
          <cell r="F1662" t="str">
            <v>Empleos</v>
          </cell>
          <cell r="H1662">
            <v>31</v>
          </cell>
          <cell r="I1662" t="str">
            <v>JPT</v>
          </cell>
          <cell r="J1662">
            <v>3518.2587445285599</v>
          </cell>
          <cell r="K1662">
            <v>12</v>
          </cell>
          <cell r="L1662" t="str">
            <v>2000</v>
          </cell>
          <cell r="M1662" t="str">
            <v>Químicos, Caucho y Plástico</v>
          </cell>
          <cell r="N1662" t="str">
            <v>Producción Sect. Institucionales</v>
          </cell>
          <cell r="O1662" t="str">
            <v>Ingreso mixto</v>
          </cell>
          <cell r="P1662" t="str">
            <v>Hogares</v>
          </cell>
          <cell r="Q1662" t="str">
            <v>4</v>
          </cell>
          <cell r="R1662" t="str">
            <v>Industria Manufacturera</v>
          </cell>
        </row>
        <row r="1663">
          <cell r="A1663" t="str">
            <v>CEI_a01</v>
          </cell>
          <cell r="B1663" t="str">
            <v>TCP</v>
          </cell>
          <cell r="C1663">
            <v>511</v>
          </cell>
          <cell r="D1663">
            <v>12</v>
          </cell>
          <cell r="E1663">
            <v>903</v>
          </cell>
          <cell r="F1663" t="str">
            <v>Empleos</v>
          </cell>
          <cell r="H1663">
            <v>31</v>
          </cell>
          <cell r="I1663" t="str">
            <v>JPT</v>
          </cell>
          <cell r="J1663">
            <v>3957.78240892039</v>
          </cell>
          <cell r="K1663">
            <v>12</v>
          </cell>
          <cell r="L1663" t="str">
            <v>2001</v>
          </cell>
          <cell r="M1663" t="str">
            <v>Químicos, Caucho y Plástico</v>
          </cell>
          <cell r="N1663" t="str">
            <v>Producción Sect. Institucionales</v>
          </cell>
          <cell r="O1663" t="str">
            <v>Ingreso mixto</v>
          </cell>
          <cell r="P1663" t="str">
            <v>Hogares</v>
          </cell>
          <cell r="Q1663" t="str">
            <v>4</v>
          </cell>
          <cell r="R1663" t="str">
            <v>Industria Manufacturera</v>
          </cell>
        </row>
        <row r="1664">
          <cell r="A1664" t="str">
            <v>CEI_a01</v>
          </cell>
          <cell r="B1664" t="str">
            <v>TCP</v>
          </cell>
          <cell r="C1664">
            <v>511</v>
          </cell>
          <cell r="D1664">
            <v>12</v>
          </cell>
          <cell r="E1664">
            <v>903</v>
          </cell>
          <cell r="F1664" t="str">
            <v>Empleos</v>
          </cell>
          <cell r="H1664">
            <v>31</v>
          </cell>
          <cell r="I1664" t="str">
            <v>JPT</v>
          </cell>
          <cell r="J1664">
            <v>19902.2017550643</v>
          </cell>
          <cell r="K1664">
            <v>13</v>
          </cell>
          <cell r="L1664" t="str">
            <v>2000</v>
          </cell>
          <cell r="M1664" t="str">
            <v>Vidrio y Otros Minerales</v>
          </cell>
          <cell r="N1664" t="str">
            <v>Producción Sect. Institucionales</v>
          </cell>
          <cell r="O1664" t="str">
            <v>Ingreso mixto</v>
          </cell>
          <cell r="P1664" t="str">
            <v>Hogares</v>
          </cell>
          <cell r="Q1664" t="str">
            <v>4</v>
          </cell>
          <cell r="R1664" t="str">
            <v>Industria Manufacturera</v>
          </cell>
        </row>
        <row r="1665">
          <cell r="A1665" t="str">
            <v>CEI_a01</v>
          </cell>
          <cell r="B1665" t="str">
            <v>TCP</v>
          </cell>
          <cell r="C1665">
            <v>511</v>
          </cell>
          <cell r="D1665">
            <v>12</v>
          </cell>
          <cell r="E1665">
            <v>903</v>
          </cell>
          <cell r="F1665" t="str">
            <v>Empleos</v>
          </cell>
          <cell r="H1665">
            <v>31</v>
          </cell>
          <cell r="I1665" t="str">
            <v>JPT</v>
          </cell>
          <cell r="J1665">
            <v>25620.031087016501</v>
          </cell>
          <cell r="K1665">
            <v>13</v>
          </cell>
          <cell r="L1665" t="str">
            <v>2001</v>
          </cell>
          <cell r="M1665" t="str">
            <v>Vidrio y Otros Minerales</v>
          </cell>
          <cell r="N1665" t="str">
            <v>Producción Sect. Institucionales</v>
          </cell>
          <cell r="O1665" t="str">
            <v>Ingreso mixto</v>
          </cell>
          <cell r="P1665" t="str">
            <v>Hogares</v>
          </cell>
          <cell r="Q1665" t="str">
            <v>4</v>
          </cell>
          <cell r="R1665" t="str">
            <v>Industria Manufacturera</v>
          </cell>
        </row>
        <row r="1666">
          <cell r="A1666" t="str">
            <v>CEI_a01</v>
          </cell>
          <cell r="B1666" t="str">
            <v>TCP</v>
          </cell>
          <cell r="C1666">
            <v>511</v>
          </cell>
          <cell r="D1666">
            <v>12</v>
          </cell>
          <cell r="E1666">
            <v>903</v>
          </cell>
          <cell r="F1666" t="str">
            <v>Empleos</v>
          </cell>
          <cell r="H1666">
            <v>31</v>
          </cell>
          <cell r="I1666" t="str">
            <v>JPT</v>
          </cell>
          <cell r="J1666">
            <v>40018.413510098602</v>
          </cell>
          <cell r="K1666">
            <v>14</v>
          </cell>
          <cell r="L1666" t="str">
            <v>2000</v>
          </cell>
          <cell r="M1666" t="str">
            <v>Otras Manufactureras</v>
          </cell>
          <cell r="N1666" t="str">
            <v>Producción Sect. Institucionales</v>
          </cell>
          <cell r="O1666" t="str">
            <v>Ingreso mixto</v>
          </cell>
          <cell r="P1666" t="str">
            <v>Hogares</v>
          </cell>
          <cell r="Q1666" t="str">
            <v>4</v>
          </cell>
          <cell r="R1666" t="str">
            <v>Industria Manufacturera</v>
          </cell>
        </row>
        <row r="1667">
          <cell r="A1667" t="str">
            <v>CEI_a01</v>
          </cell>
          <cell r="B1667" t="str">
            <v>TCP</v>
          </cell>
          <cell r="C1667">
            <v>511</v>
          </cell>
          <cell r="D1667">
            <v>12</v>
          </cell>
          <cell r="E1667">
            <v>903</v>
          </cell>
          <cell r="F1667" t="str">
            <v>Empleos</v>
          </cell>
          <cell r="H1667">
            <v>31</v>
          </cell>
          <cell r="I1667" t="str">
            <v>JPT</v>
          </cell>
          <cell r="J1667">
            <v>46221.298839125498</v>
          </cell>
          <cell r="K1667">
            <v>14</v>
          </cell>
          <cell r="L1667" t="str">
            <v>2001</v>
          </cell>
          <cell r="M1667" t="str">
            <v>Otras Manufactureras</v>
          </cell>
          <cell r="N1667" t="str">
            <v>Producción Sect. Institucionales</v>
          </cell>
          <cell r="O1667" t="str">
            <v>Ingreso mixto</v>
          </cell>
          <cell r="P1667" t="str">
            <v>Hogares</v>
          </cell>
          <cell r="Q1667" t="str">
            <v>4</v>
          </cell>
          <cell r="R1667" t="str">
            <v>Industria Manufacturera</v>
          </cell>
        </row>
        <row r="1668">
          <cell r="A1668" t="str">
            <v>CEI_a01</v>
          </cell>
          <cell r="B1668" t="str">
            <v>TCP</v>
          </cell>
          <cell r="C1668">
            <v>511</v>
          </cell>
          <cell r="D1668">
            <v>12</v>
          </cell>
          <cell r="E1668">
            <v>903</v>
          </cell>
          <cell r="F1668" t="str">
            <v>Empleos</v>
          </cell>
          <cell r="H1668">
            <v>31</v>
          </cell>
          <cell r="I1668" t="str">
            <v>JPT</v>
          </cell>
          <cell r="J1668">
            <v>163916.70232290399</v>
          </cell>
          <cell r="K1668">
            <v>16</v>
          </cell>
          <cell r="L1668" t="str">
            <v>2000</v>
          </cell>
          <cell r="M1668" t="str">
            <v>Construcción</v>
          </cell>
          <cell r="N1668" t="str">
            <v>Producción Sect. Institucionales</v>
          </cell>
          <cell r="O1668" t="str">
            <v>Ingreso mixto</v>
          </cell>
          <cell r="P1668" t="str">
            <v>Hogares</v>
          </cell>
          <cell r="Q1668" t="str">
            <v>6</v>
          </cell>
          <cell r="R1668" t="str">
            <v>Construcción</v>
          </cell>
        </row>
        <row r="1669">
          <cell r="A1669" t="str">
            <v>CEI_a01</v>
          </cell>
          <cell r="B1669" t="str">
            <v>TCP</v>
          </cell>
          <cell r="C1669">
            <v>511</v>
          </cell>
          <cell r="D1669">
            <v>12</v>
          </cell>
          <cell r="E1669">
            <v>903</v>
          </cell>
          <cell r="F1669" t="str">
            <v>Empleos</v>
          </cell>
          <cell r="H1669">
            <v>31</v>
          </cell>
          <cell r="I1669" t="str">
            <v>JPT</v>
          </cell>
          <cell r="J1669">
            <v>168496.30554893301</v>
          </cell>
          <cell r="K1669">
            <v>16</v>
          </cell>
          <cell r="L1669" t="str">
            <v>2001</v>
          </cell>
          <cell r="M1669" t="str">
            <v>Construcción</v>
          </cell>
          <cell r="N1669" t="str">
            <v>Producción Sect. Institucionales</v>
          </cell>
          <cell r="O1669" t="str">
            <v>Ingreso mixto</v>
          </cell>
          <cell r="P1669" t="str">
            <v>Hogares</v>
          </cell>
          <cell r="Q1669" t="str">
            <v>6</v>
          </cell>
          <cell r="R1669" t="str">
            <v>Construcción</v>
          </cell>
        </row>
        <row r="1670">
          <cell r="A1670" t="str">
            <v>CEI_a01</v>
          </cell>
          <cell r="B1670" t="str">
            <v>TCP</v>
          </cell>
          <cell r="C1670">
            <v>511</v>
          </cell>
          <cell r="D1670">
            <v>12</v>
          </cell>
          <cell r="E1670">
            <v>903</v>
          </cell>
          <cell r="F1670" t="str">
            <v>Empleos</v>
          </cell>
          <cell r="H1670">
            <v>31</v>
          </cell>
          <cell r="I1670" t="str">
            <v>JPT</v>
          </cell>
          <cell r="J1670">
            <v>367524.67513729603</v>
          </cell>
          <cell r="K1670">
            <v>17</v>
          </cell>
          <cell r="L1670" t="str">
            <v>2000</v>
          </cell>
          <cell r="M1670" t="str">
            <v>Comercio</v>
          </cell>
          <cell r="N1670" t="str">
            <v>Producción Sect. Institucionales</v>
          </cell>
          <cell r="O1670" t="str">
            <v>Ingreso mixto</v>
          </cell>
          <cell r="P1670" t="str">
            <v>Hogares</v>
          </cell>
          <cell r="Q1670" t="str">
            <v>7</v>
          </cell>
          <cell r="R1670" t="str">
            <v>Comercio, Hoteles y Restaurantes</v>
          </cell>
        </row>
        <row r="1671">
          <cell r="A1671" t="str">
            <v>CEI_a01</v>
          </cell>
          <cell r="B1671" t="str">
            <v>TCP</v>
          </cell>
          <cell r="C1671">
            <v>511</v>
          </cell>
          <cell r="D1671">
            <v>12</v>
          </cell>
          <cell r="E1671">
            <v>903</v>
          </cell>
          <cell r="F1671" t="str">
            <v>Empleos</v>
          </cell>
          <cell r="H1671">
            <v>31</v>
          </cell>
          <cell r="I1671" t="str">
            <v>JPT</v>
          </cell>
          <cell r="J1671">
            <v>379098.13283456198</v>
          </cell>
          <cell r="K1671">
            <v>17</v>
          </cell>
          <cell r="L1671" t="str">
            <v>2001</v>
          </cell>
          <cell r="M1671" t="str">
            <v>Comercio</v>
          </cell>
          <cell r="N1671" t="str">
            <v>Producción Sect. Institucionales</v>
          </cell>
          <cell r="O1671" t="str">
            <v>Ingreso mixto</v>
          </cell>
          <cell r="P1671" t="str">
            <v>Hogares</v>
          </cell>
          <cell r="Q1671" t="str">
            <v>7</v>
          </cell>
          <cell r="R1671" t="str">
            <v>Comercio, Hoteles y Restaurantes</v>
          </cell>
        </row>
        <row r="1672">
          <cell r="A1672" t="str">
            <v>CEI_a01</v>
          </cell>
          <cell r="B1672" t="str">
            <v>TCP</v>
          </cell>
          <cell r="C1672">
            <v>511</v>
          </cell>
          <cell r="D1672">
            <v>12</v>
          </cell>
          <cell r="E1672">
            <v>903</v>
          </cell>
          <cell r="F1672" t="str">
            <v>Empleos</v>
          </cell>
          <cell r="H1672">
            <v>31</v>
          </cell>
          <cell r="I1672" t="str">
            <v>JPT</v>
          </cell>
          <cell r="J1672">
            <v>91320.462035229706</v>
          </cell>
          <cell r="K1672">
            <v>18</v>
          </cell>
          <cell r="L1672" t="str">
            <v>2000</v>
          </cell>
          <cell r="M1672" t="str">
            <v>Hoteles y Restaurantes</v>
          </cell>
          <cell r="N1672" t="str">
            <v>Producción Sect. Institucionales</v>
          </cell>
          <cell r="O1672" t="str">
            <v>Ingreso mixto</v>
          </cell>
          <cell r="P1672" t="str">
            <v>Hogares</v>
          </cell>
          <cell r="Q1672" t="str">
            <v>7</v>
          </cell>
          <cell r="R1672" t="str">
            <v>Comercio, Hoteles y Restaurantes</v>
          </cell>
        </row>
        <row r="1673">
          <cell r="A1673" t="str">
            <v>CEI_a01</v>
          </cell>
          <cell r="B1673" t="str">
            <v>TCP</v>
          </cell>
          <cell r="C1673">
            <v>511</v>
          </cell>
          <cell r="D1673">
            <v>12</v>
          </cell>
          <cell r="E1673">
            <v>903</v>
          </cell>
          <cell r="F1673" t="str">
            <v>Empleos</v>
          </cell>
          <cell r="H1673">
            <v>31</v>
          </cell>
          <cell r="I1673" t="str">
            <v>JPT</v>
          </cell>
          <cell r="J1673">
            <v>89303.281684727204</v>
          </cell>
          <cell r="K1673">
            <v>18</v>
          </cell>
          <cell r="L1673" t="str">
            <v>2001</v>
          </cell>
          <cell r="M1673" t="str">
            <v>Hoteles y Restaurantes</v>
          </cell>
          <cell r="N1673" t="str">
            <v>Producción Sect. Institucionales</v>
          </cell>
          <cell r="O1673" t="str">
            <v>Ingreso mixto</v>
          </cell>
          <cell r="P1673" t="str">
            <v>Hogares</v>
          </cell>
          <cell r="Q1673" t="str">
            <v>7</v>
          </cell>
          <cell r="R1673" t="str">
            <v>Comercio, Hoteles y Restaurantes</v>
          </cell>
        </row>
        <row r="1674">
          <cell r="A1674" t="str">
            <v>CEI_a01</v>
          </cell>
          <cell r="B1674" t="str">
            <v>TCP</v>
          </cell>
          <cell r="C1674">
            <v>511</v>
          </cell>
          <cell r="D1674">
            <v>12</v>
          </cell>
          <cell r="E1674">
            <v>903</v>
          </cell>
          <cell r="F1674" t="str">
            <v>Empleos</v>
          </cell>
          <cell r="H1674">
            <v>31</v>
          </cell>
          <cell r="I1674" t="str">
            <v>JPT</v>
          </cell>
          <cell r="J1674">
            <v>148917.85376240301</v>
          </cell>
          <cell r="K1674">
            <v>19</v>
          </cell>
          <cell r="L1674" t="str">
            <v>2000</v>
          </cell>
          <cell r="M1674" t="str">
            <v>Transportes</v>
          </cell>
          <cell r="N1674" t="str">
            <v>Producción Sect. Institucionales</v>
          </cell>
          <cell r="O1674" t="str">
            <v>Ingreso mixto</v>
          </cell>
          <cell r="P1674" t="str">
            <v>Hogares</v>
          </cell>
          <cell r="Q1674" t="str">
            <v>8</v>
          </cell>
          <cell r="R1674" t="str">
            <v>Transporte y Comunicaciones</v>
          </cell>
        </row>
        <row r="1675">
          <cell r="A1675" t="str">
            <v>CEI_a01</v>
          </cell>
          <cell r="B1675" t="str">
            <v>TCP</v>
          </cell>
          <cell r="C1675">
            <v>511</v>
          </cell>
          <cell r="D1675">
            <v>12</v>
          </cell>
          <cell r="E1675">
            <v>903</v>
          </cell>
          <cell r="F1675" t="str">
            <v>Empleos</v>
          </cell>
          <cell r="H1675">
            <v>31</v>
          </cell>
          <cell r="I1675" t="str">
            <v>JPT</v>
          </cell>
          <cell r="J1675">
            <v>154876.968181968</v>
          </cell>
          <cell r="K1675">
            <v>19</v>
          </cell>
          <cell r="L1675" t="str">
            <v>2001</v>
          </cell>
          <cell r="M1675" t="str">
            <v>Transportes</v>
          </cell>
          <cell r="N1675" t="str">
            <v>Producción Sect. Institucionales</v>
          </cell>
          <cell r="O1675" t="str">
            <v>Ingreso mixto</v>
          </cell>
          <cell r="P1675" t="str">
            <v>Hogares</v>
          </cell>
          <cell r="Q1675" t="str">
            <v>8</v>
          </cell>
          <cell r="R1675" t="str">
            <v>Transporte y Comunicaciones</v>
          </cell>
        </row>
        <row r="1676">
          <cell r="A1676" t="str">
            <v>CEI_a01</v>
          </cell>
          <cell r="B1676" t="str">
            <v>TCP</v>
          </cell>
          <cell r="C1676">
            <v>511</v>
          </cell>
          <cell r="D1676">
            <v>12</v>
          </cell>
          <cell r="E1676">
            <v>903</v>
          </cell>
          <cell r="F1676" t="str">
            <v>Empleos</v>
          </cell>
          <cell r="H1676">
            <v>31</v>
          </cell>
          <cell r="I1676" t="str">
            <v>JPT</v>
          </cell>
          <cell r="J1676">
            <v>6148.2220190134003</v>
          </cell>
          <cell r="K1676">
            <v>20</v>
          </cell>
          <cell r="L1676" t="str">
            <v>2000</v>
          </cell>
          <cell r="M1676" t="str">
            <v>Comunicaciones</v>
          </cell>
          <cell r="N1676" t="str">
            <v>Producción Sect. Institucionales</v>
          </cell>
          <cell r="O1676" t="str">
            <v>Ingreso mixto</v>
          </cell>
          <cell r="P1676" t="str">
            <v>Hogares</v>
          </cell>
          <cell r="Q1676" t="str">
            <v>8</v>
          </cell>
          <cell r="R1676" t="str">
            <v>Transporte y Comunicaciones</v>
          </cell>
        </row>
        <row r="1677">
          <cell r="A1677" t="str">
            <v>CEI_a01</v>
          </cell>
          <cell r="B1677" t="str">
            <v>TCP</v>
          </cell>
          <cell r="C1677">
            <v>511</v>
          </cell>
          <cell r="D1677">
            <v>12</v>
          </cell>
          <cell r="E1677">
            <v>903</v>
          </cell>
          <cell r="F1677" t="str">
            <v>Empleos</v>
          </cell>
          <cell r="H1677">
            <v>31</v>
          </cell>
          <cell r="I1677" t="str">
            <v>JPT</v>
          </cell>
          <cell r="J1677">
            <v>5143.7268715971304</v>
          </cell>
          <cell r="K1677">
            <v>20</v>
          </cell>
          <cell r="L1677" t="str">
            <v>2001</v>
          </cell>
          <cell r="M1677" t="str">
            <v>Comunicaciones</v>
          </cell>
          <cell r="N1677" t="str">
            <v>Producción Sect. Institucionales</v>
          </cell>
          <cell r="O1677" t="str">
            <v>Ingreso mixto</v>
          </cell>
          <cell r="P1677" t="str">
            <v>Hogares</v>
          </cell>
          <cell r="Q1677" t="str">
            <v>8</v>
          </cell>
          <cell r="R1677" t="str">
            <v>Transporte y Comunicaciones</v>
          </cell>
        </row>
        <row r="1678">
          <cell r="A1678" t="str">
            <v>CEI_a01</v>
          </cell>
          <cell r="B1678" t="str">
            <v>TCP</v>
          </cell>
          <cell r="C1678">
            <v>511</v>
          </cell>
          <cell r="D1678">
            <v>12</v>
          </cell>
          <cell r="E1678">
            <v>903</v>
          </cell>
          <cell r="F1678" t="str">
            <v>Empleos</v>
          </cell>
          <cell r="H1678">
            <v>31</v>
          </cell>
          <cell r="I1678" t="str">
            <v>JPT</v>
          </cell>
          <cell r="J1678">
            <v>5965.2274211703898</v>
          </cell>
          <cell r="K1678">
            <v>22</v>
          </cell>
          <cell r="L1678" t="str">
            <v>2000</v>
          </cell>
          <cell r="M1678" t="str">
            <v>Compañías de seguros</v>
          </cell>
          <cell r="N1678" t="str">
            <v>Producción Sect. Institucionales</v>
          </cell>
          <cell r="O1678" t="str">
            <v>Ingreso mixto</v>
          </cell>
          <cell r="P1678" t="str">
            <v>Hogares</v>
          </cell>
          <cell r="Q1678" t="str">
            <v>9</v>
          </cell>
          <cell r="R1678" t="str">
            <v>Servicios Financieros y Empresariales</v>
          </cell>
        </row>
        <row r="1679">
          <cell r="A1679" t="str">
            <v>CEI_a01</v>
          </cell>
          <cell r="B1679" t="str">
            <v>TCP</v>
          </cell>
          <cell r="C1679">
            <v>511</v>
          </cell>
          <cell r="D1679">
            <v>12</v>
          </cell>
          <cell r="E1679">
            <v>903</v>
          </cell>
          <cell r="F1679" t="str">
            <v>Empleos</v>
          </cell>
          <cell r="H1679">
            <v>31</v>
          </cell>
          <cell r="I1679" t="str">
            <v>JPT</v>
          </cell>
          <cell r="J1679">
            <v>6290.1349520356298</v>
          </cell>
          <cell r="K1679">
            <v>22</v>
          </cell>
          <cell r="L1679" t="str">
            <v>2001</v>
          </cell>
          <cell r="M1679" t="str">
            <v>Compañías de seguros</v>
          </cell>
          <cell r="N1679" t="str">
            <v>Producción Sect. Institucionales</v>
          </cell>
          <cell r="O1679" t="str">
            <v>Ingreso mixto</v>
          </cell>
          <cell r="P1679" t="str">
            <v>Hogares</v>
          </cell>
          <cell r="Q1679" t="str">
            <v>9</v>
          </cell>
          <cell r="R1679" t="str">
            <v>Servicios Financieros y Empresariales</v>
          </cell>
        </row>
        <row r="1680">
          <cell r="A1680" t="str">
            <v>CEI_a01</v>
          </cell>
          <cell r="B1680" t="str">
            <v>TCP</v>
          </cell>
          <cell r="C1680">
            <v>511</v>
          </cell>
          <cell r="D1680">
            <v>12</v>
          </cell>
          <cell r="E1680">
            <v>903</v>
          </cell>
          <cell r="F1680" t="str">
            <v>Empleos</v>
          </cell>
          <cell r="H1680">
            <v>31</v>
          </cell>
          <cell r="I1680" t="str">
            <v>JPT</v>
          </cell>
          <cell r="J1680">
            <v>19834.2185661154</v>
          </cell>
          <cell r="K1680">
            <v>23</v>
          </cell>
          <cell r="L1680" t="str">
            <v>2000</v>
          </cell>
          <cell r="M1680" t="str">
            <v>Actividades inmobiliarias</v>
          </cell>
          <cell r="N1680" t="str">
            <v>Producción Sect. Institucionales</v>
          </cell>
          <cell r="O1680" t="str">
            <v>Ingreso mixto</v>
          </cell>
          <cell r="P1680" t="str">
            <v>Hogares</v>
          </cell>
          <cell r="Q1680" t="str">
            <v>9</v>
          </cell>
          <cell r="R1680" t="str">
            <v>Servicios Financieros y Empresariales</v>
          </cell>
        </row>
        <row r="1681">
          <cell r="A1681" t="str">
            <v>CEI_a01</v>
          </cell>
          <cell r="B1681" t="str">
            <v>TCP</v>
          </cell>
          <cell r="C1681">
            <v>511</v>
          </cell>
          <cell r="D1681">
            <v>12</v>
          </cell>
          <cell r="E1681">
            <v>903</v>
          </cell>
          <cell r="F1681" t="str">
            <v>Empleos</v>
          </cell>
          <cell r="H1681">
            <v>31</v>
          </cell>
          <cell r="I1681" t="str">
            <v>JPT</v>
          </cell>
          <cell r="J1681">
            <v>20934.334877854399</v>
          </cell>
          <cell r="K1681">
            <v>23</v>
          </cell>
          <cell r="L1681" t="str">
            <v>2001</v>
          </cell>
          <cell r="M1681" t="str">
            <v>Actividades inmobiliarias</v>
          </cell>
          <cell r="N1681" t="str">
            <v>Producción Sect. Institucionales</v>
          </cell>
          <cell r="O1681" t="str">
            <v>Ingreso mixto</v>
          </cell>
          <cell r="P1681" t="str">
            <v>Hogares</v>
          </cell>
          <cell r="Q1681" t="str">
            <v>9</v>
          </cell>
          <cell r="R1681" t="str">
            <v>Servicios Financieros y Empresariales</v>
          </cell>
        </row>
        <row r="1682">
          <cell r="A1682" t="str">
            <v>CEI_a01</v>
          </cell>
          <cell r="B1682" t="str">
            <v>TCP</v>
          </cell>
          <cell r="C1682">
            <v>511</v>
          </cell>
          <cell r="D1682">
            <v>12</v>
          </cell>
          <cell r="E1682">
            <v>903</v>
          </cell>
          <cell r="F1682" t="str">
            <v>Empleos</v>
          </cell>
          <cell r="H1682">
            <v>31</v>
          </cell>
          <cell r="I1682" t="str">
            <v>JPT</v>
          </cell>
          <cell r="J1682">
            <v>180839.20810180099</v>
          </cell>
          <cell r="K1682">
            <v>24</v>
          </cell>
          <cell r="L1682" t="str">
            <v>2000</v>
          </cell>
          <cell r="M1682" t="str">
            <v>Activ. de Ss. Empresariales</v>
          </cell>
          <cell r="N1682" t="str">
            <v>Producción Sect. Institucionales</v>
          </cell>
          <cell r="O1682" t="str">
            <v>Ingreso mixto</v>
          </cell>
          <cell r="P1682" t="str">
            <v>Hogares</v>
          </cell>
          <cell r="Q1682" t="str">
            <v>9</v>
          </cell>
          <cell r="R1682" t="str">
            <v>Servicios Financieros y Empresariales</v>
          </cell>
        </row>
        <row r="1683">
          <cell r="A1683" t="str">
            <v>CEI_a01</v>
          </cell>
          <cell r="B1683" t="str">
            <v>TCP</v>
          </cell>
          <cell r="C1683">
            <v>511</v>
          </cell>
          <cell r="D1683">
            <v>12</v>
          </cell>
          <cell r="E1683">
            <v>903</v>
          </cell>
          <cell r="F1683" t="str">
            <v>Empleos</v>
          </cell>
          <cell r="H1683">
            <v>31</v>
          </cell>
          <cell r="I1683" t="str">
            <v>JPT</v>
          </cell>
          <cell r="J1683">
            <v>185241.87135559399</v>
          </cell>
          <cell r="K1683">
            <v>24</v>
          </cell>
          <cell r="L1683" t="str">
            <v>2001</v>
          </cell>
          <cell r="M1683" t="str">
            <v>Activ. de Ss. Empresariales</v>
          </cell>
          <cell r="N1683" t="str">
            <v>Producción Sect. Institucionales</v>
          </cell>
          <cell r="O1683" t="str">
            <v>Ingreso mixto</v>
          </cell>
          <cell r="P1683" t="str">
            <v>Hogares</v>
          </cell>
          <cell r="Q1683" t="str">
            <v>9</v>
          </cell>
          <cell r="R1683" t="str">
            <v>Servicios Financieros y Empresariales</v>
          </cell>
        </row>
        <row r="1684">
          <cell r="A1684" t="str">
            <v>CEI_a01</v>
          </cell>
          <cell r="B1684" t="str">
            <v>TCP</v>
          </cell>
          <cell r="C1684">
            <v>511</v>
          </cell>
          <cell r="D1684">
            <v>12</v>
          </cell>
          <cell r="E1684">
            <v>903</v>
          </cell>
          <cell r="F1684" t="str">
            <v>Empleos</v>
          </cell>
          <cell r="H1684">
            <v>31</v>
          </cell>
          <cell r="I1684" t="str">
            <v>JPT</v>
          </cell>
          <cell r="J1684">
            <v>4228.1608869770698</v>
          </cell>
          <cell r="K1684">
            <v>28</v>
          </cell>
          <cell r="L1684" t="str">
            <v>2000</v>
          </cell>
          <cell r="M1684" t="str">
            <v>Educación privada</v>
          </cell>
          <cell r="N1684" t="str">
            <v>Producción Sect. Institucionales</v>
          </cell>
          <cell r="O1684" t="str">
            <v>Ingreso mixto</v>
          </cell>
          <cell r="P1684" t="str">
            <v>Hogares</v>
          </cell>
          <cell r="Q1684" t="str">
            <v>11</v>
          </cell>
          <cell r="R1684" t="str">
            <v>Servicios Sociales y Personales</v>
          </cell>
        </row>
        <row r="1685">
          <cell r="A1685" t="str">
            <v>CEI_a01</v>
          </cell>
          <cell r="B1685" t="str">
            <v>TCP</v>
          </cell>
          <cell r="C1685">
            <v>511</v>
          </cell>
          <cell r="D1685">
            <v>12</v>
          </cell>
          <cell r="E1685">
            <v>903</v>
          </cell>
          <cell r="F1685" t="str">
            <v>Empleos</v>
          </cell>
          <cell r="H1685">
            <v>31</v>
          </cell>
          <cell r="I1685" t="str">
            <v>JPT</v>
          </cell>
          <cell r="J1685">
            <v>4329.1847929262904</v>
          </cell>
          <cell r="K1685">
            <v>28</v>
          </cell>
          <cell r="L1685" t="str">
            <v>2001</v>
          </cell>
          <cell r="M1685" t="str">
            <v>Educación privada</v>
          </cell>
          <cell r="N1685" t="str">
            <v>Producción Sect. Institucionales</v>
          </cell>
          <cell r="O1685" t="str">
            <v>Ingreso mixto</v>
          </cell>
          <cell r="P1685" t="str">
            <v>Hogares</v>
          </cell>
          <cell r="Q1685" t="str">
            <v>11</v>
          </cell>
          <cell r="R1685" t="str">
            <v>Servicios Sociales y Personales</v>
          </cell>
        </row>
        <row r="1686">
          <cell r="A1686" t="str">
            <v>CEI_a01</v>
          </cell>
          <cell r="B1686" t="str">
            <v>TCP</v>
          </cell>
          <cell r="C1686">
            <v>511</v>
          </cell>
          <cell r="D1686">
            <v>12</v>
          </cell>
          <cell r="E1686">
            <v>903</v>
          </cell>
          <cell r="F1686" t="str">
            <v>Empleos</v>
          </cell>
          <cell r="H1686">
            <v>31</v>
          </cell>
          <cell r="I1686" t="str">
            <v>JPT</v>
          </cell>
          <cell r="J1686">
            <v>41130.115279996797</v>
          </cell>
          <cell r="K1686">
            <v>30</v>
          </cell>
          <cell r="L1686" t="str">
            <v>2000</v>
          </cell>
          <cell r="M1686" t="str">
            <v>Salud privada</v>
          </cell>
          <cell r="N1686" t="str">
            <v>Producción Sect. Institucionales</v>
          </cell>
          <cell r="O1686" t="str">
            <v>Ingreso mixto</v>
          </cell>
          <cell r="P1686" t="str">
            <v>Hogares</v>
          </cell>
          <cell r="Q1686" t="str">
            <v>11</v>
          </cell>
          <cell r="R1686" t="str">
            <v>Servicios Sociales y Personales</v>
          </cell>
        </row>
        <row r="1687">
          <cell r="A1687" t="str">
            <v>CEI_a01</v>
          </cell>
          <cell r="B1687" t="str">
            <v>TCP</v>
          </cell>
          <cell r="C1687">
            <v>511</v>
          </cell>
          <cell r="D1687">
            <v>12</v>
          </cell>
          <cell r="E1687">
            <v>903</v>
          </cell>
          <cell r="F1687" t="str">
            <v>Empleos</v>
          </cell>
          <cell r="H1687">
            <v>31</v>
          </cell>
          <cell r="I1687" t="str">
            <v>JPT</v>
          </cell>
          <cell r="J1687">
            <v>43630.758386052199</v>
          </cell>
          <cell r="K1687">
            <v>30</v>
          </cell>
          <cell r="L1687" t="str">
            <v>2001</v>
          </cell>
          <cell r="M1687" t="str">
            <v>Salud privada</v>
          </cell>
          <cell r="N1687" t="str">
            <v>Producción Sect. Institucionales</v>
          </cell>
          <cell r="O1687" t="str">
            <v>Ingreso mixto</v>
          </cell>
          <cell r="P1687" t="str">
            <v>Hogares</v>
          </cell>
          <cell r="Q1687" t="str">
            <v>11</v>
          </cell>
          <cell r="R1687" t="str">
            <v>Servicios Sociales y Personales</v>
          </cell>
        </row>
        <row r="1688">
          <cell r="A1688" t="str">
            <v>CEI_a01</v>
          </cell>
          <cell r="B1688" t="str">
            <v>TCP</v>
          </cell>
          <cell r="C1688">
            <v>511</v>
          </cell>
          <cell r="D1688">
            <v>12</v>
          </cell>
          <cell r="E1688">
            <v>903</v>
          </cell>
          <cell r="F1688" t="str">
            <v>Empleos</v>
          </cell>
          <cell r="H1688">
            <v>31</v>
          </cell>
          <cell r="I1688" t="str">
            <v>JPT</v>
          </cell>
          <cell r="J1688">
            <v>187740.82051863501</v>
          </cell>
          <cell r="K1688">
            <v>31</v>
          </cell>
          <cell r="L1688" t="str">
            <v>2000</v>
          </cell>
          <cell r="M1688" t="str">
            <v>Esparcimiento y Ss. Diversos</v>
          </cell>
          <cell r="N1688" t="str">
            <v>Producción Sect. Institucionales</v>
          </cell>
          <cell r="O1688" t="str">
            <v>Ingreso mixto</v>
          </cell>
          <cell r="P1688" t="str">
            <v>Hogares</v>
          </cell>
          <cell r="Q1688" t="str">
            <v>11</v>
          </cell>
          <cell r="R1688" t="str">
            <v>Servicios Sociales y Personales</v>
          </cell>
        </row>
        <row r="1689">
          <cell r="A1689" t="str">
            <v>CEI_a01</v>
          </cell>
          <cell r="B1689" t="str">
            <v>TCP</v>
          </cell>
          <cell r="C1689">
            <v>511</v>
          </cell>
          <cell r="D1689">
            <v>12</v>
          </cell>
          <cell r="E1689">
            <v>903</v>
          </cell>
          <cell r="F1689" t="str">
            <v>Empleos</v>
          </cell>
          <cell r="H1689">
            <v>31</v>
          </cell>
          <cell r="I1689" t="str">
            <v>JPT</v>
          </cell>
          <cell r="J1689">
            <v>193280.95906647801</v>
          </cell>
          <cell r="K1689">
            <v>31</v>
          </cell>
          <cell r="L1689" t="str">
            <v>2001</v>
          </cell>
          <cell r="M1689" t="str">
            <v>Esparcimiento y Ss. Diversos</v>
          </cell>
          <cell r="N1689" t="str">
            <v>Producción Sect. Institucionales</v>
          </cell>
          <cell r="O1689" t="str">
            <v>Ingreso mixto</v>
          </cell>
          <cell r="P1689" t="str">
            <v>Hogares</v>
          </cell>
          <cell r="Q1689" t="str">
            <v>11</v>
          </cell>
          <cell r="R1689" t="str">
            <v>Servicios Sociales y Personales</v>
          </cell>
        </row>
        <row r="1690">
          <cell r="A1690" t="str">
            <v>CEI_a02</v>
          </cell>
          <cell r="C1690">
            <v>2</v>
          </cell>
          <cell r="D1690">
            <v>2</v>
          </cell>
          <cell r="E1690">
            <v>221</v>
          </cell>
          <cell r="F1690" t="str">
            <v>Empleos</v>
          </cell>
          <cell r="H1690">
            <v>31</v>
          </cell>
          <cell r="I1690" t="str">
            <v>GET</v>
          </cell>
          <cell r="J1690">
            <v>29184721</v>
          </cell>
          <cell r="L1690" t="str">
            <v>2002</v>
          </cell>
          <cell r="N1690" t="str">
            <v>Ingresos y Gastos</v>
          </cell>
          <cell r="O1690" t="str">
            <v>Gasto de Consumo final</v>
          </cell>
          <cell r="P1690" t="str">
            <v>Sociedades no Financieras</v>
          </cell>
        </row>
        <row r="1691">
          <cell r="A1691" t="str">
            <v>CEI_a02</v>
          </cell>
          <cell r="C1691">
            <v>2</v>
          </cell>
          <cell r="D1691">
            <v>2</v>
          </cell>
          <cell r="E1691">
            <v>411</v>
          </cell>
          <cell r="F1691" t="str">
            <v>Recursos</v>
          </cell>
          <cell r="H1691">
            <v>31</v>
          </cell>
          <cell r="I1691" t="str">
            <v>GET</v>
          </cell>
          <cell r="J1691">
            <v>18823636</v>
          </cell>
          <cell r="L1691" t="str">
            <v>2002</v>
          </cell>
          <cell r="N1691" t="str">
            <v>Ingresos y Gastos</v>
          </cell>
          <cell r="O1691" t="str">
            <v>Remuneraciones</v>
          </cell>
          <cell r="P1691" t="str">
            <v>Sociedades no Financieras</v>
          </cell>
        </row>
        <row r="1692">
          <cell r="A1692" t="str">
            <v>CEI_a02</v>
          </cell>
          <cell r="C1692">
            <v>2</v>
          </cell>
          <cell r="D1692">
            <v>2</v>
          </cell>
          <cell r="E1692">
            <v>431</v>
          </cell>
          <cell r="F1692" t="str">
            <v>Empleos</v>
          </cell>
          <cell r="H1692">
            <v>31</v>
          </cell>
          <cell r="I1692" t="str">
            <v>GET</v>
          </cell>
          <cell r="J1692">
            <v>693937</v>
          </cell>
          <cell r="L1692" t="str">
            <v>2000</v>
          </cell>
          <cell r="N1692" t="str">
            <v>Ingresos y Gastos</v>
          </cell>
          <cell r="O1692" t="str">
            <v>Impuestos renta y patrim.</v>
          </cell>
          <cell r="P1692" t="str">
            <v>Sociedades no Financieras</v>
          </cell>
        </row>
        <row r="1693">
          <cell r="A1693" t="str">
            <v>CEI_a02</v>
          </cell>
          <cell r="C1693">
            <v>2</v>
          </cell>
          <cell r="D1693">
            <v>2</v>
          </cell>
          <cell r="E1693">
            <v>431</v>
          </cell>
          <cell r="F1693" t="str">
            <v>Empleos</v>
          </cell>
          <cell r="H1693">
            <v>31</v>
          </cell>
          <cell r="I1693" t="str">
            <v>GET</v>
          </cell>
          <cell r="J1693">
            <v>637732</v>
          </cell>
          <cell r="L1693" t="str">
            <v>2001</v>
          </cell>
          <cell r="N1693" t="str">
            <v>Ingresos y Gastos</v>
          </cell>
          <cell r="O1693" t="str">
            <v>Impuestos renta y patrim.</v>
          </cell>
          <cell r="P1693" t="str">
            <v>Sociedades no Financieras</v>
          </cell>
        </row>
        <row r="1694">
          <cell r="A1694" t="str">
            <v>CEI_a02</v>
          </cell>
          <cell r="C1694">
            <v>2</v>
          </cell>
          <cell r="D1694">
            <v>2</v>
          </cell>
          <cell r="E1694">
            <v>431</v>
          </cell>
          <cell r="F1694" t="str">
            <v>Empleos</v>
          </cell>
          <cell r="H1694">
            <v>31</v>
          </cell>
          <cell r="I1694" t="str">
            <v>GET</v>
          </cell>
          <cell r="J1694">
            <v>1863781</v>
          </cell>
          <cell r="L1694" t="str">
            <v>2002</v>
          </cell>
          <cell r="N1694" t="str">
            <v>Ingresos y Gastos</v>
          </cell>
          <cell r="O1694" t="str">
            <v>Impuestos renta y patrim.</v>
          </cell>
          <cell r="P1694" t="str">
            <v>Sociedades no Financieras</v>
          </cell>
        </row>
        <row r="1695">
          <cell r="A1695" t="str">
            <v>CEI_a02</v>
          </cell>
          <cell r="C1695">
            <v>2</v>
          </cell>
          <cell r="D1695">
            <v>2</v>
          </cell>
          <cell r="E1695">
            <v>441</v>
          </cell>
          <cell r="F1695" t="str">
            <v>Recursos</v>
          </cell>
          <cell r="H1695">
            <v>31</v>
          </cell>
          <cell r="I1695" t="str">
            <v>GET</v>
          </cell>
          <cell r="J1695">
            <v>1603817</v>
          </cell>
          <cell r="L1695" t="str">
            <v>2002</v>
          </cell>
          <cell r="N1695" t="str">
            <v>Ingresos y Gastos</v>
          </cell>
          <cell r="O1695" t="str">
            <v>Ajust.var.cap.AFP/hogares</v>
          </cell>
          <cell r="P1695" t="str">
            <v>Sociedades no Financieras</v>
          </cell>
        </row>
        <row r="1696">
          <cell r="A1696" t="str">
            <v>CEI_a02</v>
          </cell>
          <cell r="C1696">
            <v>2</v>
          </cell>
          <cell r="D1696">
            <v>2</v>
          </cell>
          <cell r="E1696">
            <v>4221</v>
          </cell>
          <cell r="F1696" t="str">
            <v>Empleos</v>
          </cell>
          <cell r="H1696">
            <v>31</v>
          </cell>
          <cell r="I1696" t="str">
            <v>GET</v>
          </cell>
          <cell r="J1696">
            <v>3113339</v>
          </cell>
          <cell r="L1696" t="str">
            <v>2000</v>
          </cell>
          <cell r="N1696" t="str">
            <v>Ingresos y Gastos</v>
          </cell>
          <cell r="O1696" t="str">
            <v>Intereses</v>
          </cell>
          <cell r="P1696" t="str">
            <v>Sociedades no Financieras</v>
          </cell>
        </row>
        <row r="1697">
          <cell r="A1697" t="str">
            <v>CEI_a02</v>
          </cell>
          <cell r="C1697">
            <v>2</v>
          </cell>
          <cell r="D1697">
            <v>2</v>
          </cell>
          <cell r="E1697">
            <v>4221</v>
          </cell>
          <cell r="F1697" t="str">
            <v>Empleos</v>
          </cell>
          <cell r="H1697">
            <v>31</v>
          </cell>
          <cell r="I1697" t="str">
            <v>GET</v>
          </cell>
          <cell r="J1697">
            <v>3033443</v>
          </cell>
          <cell r="L1697" t="str">
            <v>2001</v>
          </cell>
          <cell r="N1697" t="str">
            <v>Ingresos y Gastos</v>
          </cell>
          <cell r="O1697" t="str">
            <v>Intereses</v>
          </cell>
          <cell r="P1697" t="str">
            <v>Sociedades no Financieras</v>
          </cell>
        </row>
        <row r="1698">
          <cell r="A1698" t="str">
            <v>CEI_a02</v>
          </cell>
          <cell r="C1698">
            <v>2</v>
          </cell>
          <cell r="D1698">
            <v>2</v>
          </cell>
          <cell r="E1698">
            <v>4221</v>
          </cell>
          <cell r="F1698" t="str">
            <v>Empleos</v>
          </cell>
          <cell r="H1698">
            <v>31</v>
          </cell>
          <cell r="I1698" t="str">
            <v>GET</v>
          </cell>
          <cell r="J1698">
            <v>4429740</v>
          </cell>
          <cell r="L1698" t="str">
            <v>2002</v>
          </cell>
          <cell r="N1698" t="str">
            <v>Ingresos y Gastos</v>
          </cell>
          <cell r="O1698" t="str">
            <v>Intereses</v>
          </cell>
          <cell r="P1698" t="str">
            <v>Sociedades no Financieras</v>
          </cell>
        </row>
        <row r="1699">
          <cell r="A1699" t="str">
            <v>CEI_a02</v>
          </cell>
          <cell r="C1699">
            <v>2</v>
          </cell>
          <cell r="D1699">
            <v>2</v>
          </cell>
          <cell r="E1699">
            <v>4221</v>
          </cell>
          <cell r="F1699" t="str">
            <v>Recursos</v>
          </cell>
          <cell r="H1699">
            <v>31</v>
          </cell>
          <cell r="I1699" t="str">
            <v>GET</v>
          </cell>
          <cell r="J1699">
            <v>832135</v>
          </cell>
          <cell r="L1699" t="str">
            <v>2000</v>
          </cell>
          <cell r="N1699" t="str">
            <v>Ingresos y Gastos</v>
          </cell>
          <cell r="O1699" t="str">
            <v>Intereses</v>
          </cell>
          <cell r="P1699" t="str">
            <v>Sociedades no Financieras</v>
          </cell>
        </row>
        <row r="1700">
          <cell r="A1700" t="str">
            <v>CEI_a02</v>
          </cell>
          <cell r="C1700">
            <v>2</v>
          </cell>
          <cell r="D1700">
            <v>2</v>
          </cell>
          <cell r="E1700">
            <v>4221</v>
          </cell>
          <cell r="F1700" t="str">
            <v>Recursos</v>
          </cell>
          <cell r="H1700">
            <v>31</v>
          </cell>
          <cell r="I1700" t="str">
            <v>GET</v>
          </cell>
          <cell r="J1700">
            <v>527928</v>
          </cell>
          <cell r="L1700" t="str">
            <v>2001</v>
          </cell>
          <cell r="N1700" t="str">
            <v>Ingresos y Gastos</v>
          </cell>
          <cell r="O1700" t="str">
            <v>Intereses</v>
          </cell>
          <cell r="P1700" t="str">
            <v>Sociedades no Financieras</v>
          </cell>
        </row>
        <row r="1701">
          <cell r="A1701" t="str">
            <v>CEI_a02</v>
          </cell>
          <cell r="C1701">
            <v>2</v>
          </cell>
          <cell r="D1701">
            <v>2</v>
          </cell>
          <cell r="E1701">
            <v>4221</v>
          </cell>
          <cell r="F1701" t="str">
            <v>Recursos</v>
          </cell>
          <cell r="H1701">
            <v>31</v>
          </cell>
          <cell r="I1701" t="str">
            <v>GET</v>
          </cell>
          <cell r="J1701">
            <v>1264822</v>
          </cell>
          <cell r="L1701" t="str">
            <v>2002</v>
          </cell>
          <cell r="N1701" t="str">
            <v>Ingresos y Gastos</v>
          </cell>
          <cell r="O1701" t="str">
            <v>Intereses</v>
          </cell>
          <cell r="P1701" t="str">
            <v>Sociedades no Financieras</v>
          </cell>
        </row>
        <row r="1702">
          <cell r="A1702" t="str">
            <v>CEI_a02</v>
          </cell>
          <cell r="C1702">
            <v>2</v>
          </cell>
          <cell r="D1702">
            <v>2</v>
          </cell>
          <cell r="E1702">
            <v>4223</v>
          </cell>
          <cell r="F1702" t="str">
            <v>Empleos</v>
          </cell>
          <cell r="H1702">
            <v>31</v>
          </cell>
          <cell r="I1702" t="str">
            <v>GET</v>
          </cell>
          <cell r="J1702">
            <v>514061</v>
          </cell>
          <cell r="L1702" t="str">
            <v>2000</v>
          </cell>
          <cell r="N1702" t="str">
            <v>Ingresos y Gastos</v>
          </cell>
          <cell r="O1702" t="str">
            <v>Reinversion extranjera</v>
          </cell>
          <cell r="P1702" t="str">
            <v>Sociedades no Financieras</v>
          </cell>
        </row>
        <row r="1703">
          <cell r="A1703" t="str">
            <v>CEI_a02</v>
          </cell>
          <cell r="C1703">
            <v>2</v>
          </cell>
          <cell r="D1703">
            <v>2</v>
          </cell>
          <cell r="E1703">
            <v>4223</v>
          </cell>
          <cell r="F1703" t="str">
            <v>Empleos</v>
          </cell>
          <cell r="H1703">
            <v>31</v>
          </cell>
          <cell r="I1703" t="str">
            <v>GET</v>
          </cell>
          <cell r="J1703">
            <v>430204</v>
          </cell>
          <cell r="L1703" t="str">
            <v>2001</v>
          </cell>
          <cell r="N1703" t="str">
            <v>Ingresos y Gastos</v>
          </cell>
          <cell r="O1703" t="str">
            <v>Reinversion extranjera</v>
          </cell>
          <cell r="P1703" t="str">
            <v>Sociedades no Financieras</v>
          </cell>
        </row>
        <row r="1704">
          <cell r="A1704" t="str">
            <v>CEI_a02</v>
          </cell>
          <cell r="C1704">
            <v>2</v>
          </cell>
          <cell r="D1704">
            <v>2</v>
          </cell>
          <cell r="E1704">
            <v>4223</v>
          </cell>
          <cell r="F1704" t="str">
            <v>Empleos</v>
          </cell>
          <cell r="H1704">
            <v>31</v>
          </cell>
          <cell r="I1704" t="str">
            <v>GET</v>
          </cell>
          <cell r="J1704">
            <v>781226</v>
          </cell>
          <cell r="L1704" t="str">
            <v>2002</v>
          </cell>
          <cell r="N1704" t="str">
            <v>Ingresos y Gastos</v>
          </cell>
          <cell r="O1704" t="str">
            <v>Reinversion extranjera</v>
          </cell>
          <cell r="P1704" t="str">
            <v>Sociedades no Financieras</v>
          </cell>
        </row>
        <row r="1705">
          <cell r="A1705" t="str">
            <v>CEI_a02</v>
          </cell>
          <cell r="C1705">
            <v>2</v>
          </cell>
          <cell r="D1705">
            <v>2</v>
          </cell>
          <cell r="E1705">
            <v>4223</v>
          </cell>
          <cell r="F1705" t="str">
            <v>Recursos</v>
          </cell>
          <cell r="H1705">
            <v>31</v>
          </cell>
          <cell r="I1705" t="str">
            <v>GET</v>
          </cell>
          <cell r="J1705">
            <v>241365</v>
          </cell>
          <cell r="L1705" t="str">
            <v>2000</v>
          </cell>
          <cell r="N1705" t="str">
            <v>Ingresos y Gastos</v>
          </cell>
          <cell r="O1705" t="str">
            <v>Reinversion extranjera</v>
          </cell>
          <cell r="P1705" t="str">
            <v>Sociedades no Financieras</v>
          </cell>
        </row>
        <row r="1706">
          <cell r="A1706" t="str">
            <v>CEI_a02</v>
          </cell>
          <cell r="C1706">
            <v>2</v>
          </cell>
          <cell r="D1706">
            <v>2</v>
          </cell>
          <cell r="E1706">
            <v>4223</v>
          </cell>
          <cell r="F1706" t="str">
            <v>Recursos</v>
          </cell>
          <cell r="H1706">
            <v>31</v>
          </cell>
          <cell r="I1706" t="str">
            <v>GET</v>
          </cell>
          <cell r="J1706">
            <v>253208</v>
          </cell>
          <cell r="L1706" t="str">
            <v>2001</v>
          </cell>
          <cell r="N1706" t="str">
            <v>Ingresos y Gastos</v>
          </cell>
          <cell r="O1706" t="str">
            <v>Reinversion extranjera</v>
          </cell>
          <cell r="P1706" t="str">
            <v>Sociedades no Financieras</v>
          </cell>
        </row>
        <row r="1707">
          <cell r="A1707" t="str">
            <v>CEI_a02</v>
          </cell>
          <cell r="C1707">
            <v>2</v>
          </cell>
          <cell r="D1707">
            <v>2</v>
          </cell>
          <cell r="E1707">
            <v>4223</v>
          </cell>
          <cell r="F1707" t="str">
            <v>Recursos</v>
          </cell>
          <cell r="H1707">
            <v>31</v>
          </cell>
          <cell r="I1707" t="str">
            <v>GET</v>
          </cell>
          <cell r="J1707">
            <v>219499</v>
          </cell>
          <cell r="L1707" t="str">
            <v>2002</v>
          </cell>
          <cell r="N1707" t="str">
            <v>Ingresos y Gastos</v>
          </cell>
          <cell r="O1707" t="str">
            <v>Reinversion extranjera</v>
          </cell>
          <cell r="P1707" t="str">
            <v>Sociedades no Financieras</v>
          </cell>
        </row>
        <row r="1708">
          <cell r="A1708" t="str">
            <v>CEI_a02</v>
          </cell>
          <cell r="C1708">
            <v>2</v>
          </cell>
          <cell r="D1708">
            <v>2</v>
          </cell>
          <cell r="E1708">
            <v>4229</v>
          </cell>
          <cell r="F1708" t="str">
            <v>Recursos</v>
          </cell>
          <cell r="H1708">
            <v>31</v>
          </cell>
          <cell r="I1708" t="str">
            <v>GET</v>
          </cell>
          <cell r="J1708">
            <v>10077</v>
          </cell>
          <cell r="L1708" t="str">
            <v>2001</v>
          </cell>
          <cell r="N1708" t="str">
            <v>Ingresos y Gastos</v>
          </cell>
          <cell r="O1708" t="str">
            <v>Renta de la propiedad no especificada</v>
          </cell>
          <cell r="P1708" t="str">
            <v>Sociedades no Financieras</v>
          </cell>
        </row>
        <row r="1709">
          <cell r="A1709" t="str">
            <v>CEI_a02</v>
          </cell>
          <cell r="C1709">
            <v>2</v>
          </cell>
          <cell r="D1709">
            <v>2</v>
          </cell>
          <cell r="E1709">
            <v>4229</v>
          </cell>
          <cell r="F1709" t="str">
            <v>Recursos</v>
          </cell>
          <cell r="H1709">
            <v>31</v>
          </cell>
          <cell r="I1709" t="str">
            <v>GET</v>
          </cell>
          <cell r="J1709">
            <v>1459308</v>
          </cell>
          <cell r="L1709" t="str">
            <v>2002</v>
          </cell>
          <cell r="N1709" t="str">
            <v>Ingresos y Gastos</v>
          </cell>
          <cell r="O1709" t="str">
            <v>Renta de la propiedad no especificada</v>
          </cell>
          <cell r="P1709" t="str">
            <v>Sociedades no Financieras</v>
          </cell>
        </row>
        <row r="1710">
          <cell r="A1710" t="str">
            <v>CEI_a02</v>
          </cell>
          <cell r="C1710">
            <v>2</v>
          </cell>
          <cell r="D1710">
            <v>2</v>
          </cell>
          <cell r="E1710">
            <v>4321</v>
          </cell>
          <cell r="F1710" t="str">
            <v>Empleos</v>
          </cell>
          <cell r="H1710">
            <v>31</v>
          </cell>
          <cell r="I1710" t="str">
            <v>GET</v>
          </cell>
          <cell r="J1710">
            <v>3605166</v>
          </cell>
          <cell r="L1710" t="str">
            <v>2002</v>
          </cell>
          <cell r="N1710" t="str">
            <v>Ingresos y Gastos</v>
          </cell>
          <cell r="O1710" t="str">
            <v>Contribuc.a seg.social</v>
          </cell>
          <cell r="P1710" t="str">
            <v>Sociedades no Financieras</v>
          </cell>
        </row>
        <row r="1711">
          <cell r="A1711" t="str">
            <v>CEI_a02</v>
          </cell>
          <cell r="C1711">
            <v>2</v>
          </cell>
          <cell r="D1711">
            <v>2</v>
          </cell>
          <cell r="E1711">
            <v>4322</v>
          </cell>
          <cell r="F1711" t="str">
            <v>Recursos</v>
          </cell>
          <cell r="H1711">
            <v>31</v>
          </cell>
          <cell r="I1711" t="str">
            <v>GET</v>
          </cell>
          <cell r="J1711">
            <v>3557272</v>
          </cell>
          <cell r="L1711" t="str">
            <v>2002</v>
          </cell>
          <cell r="N1711" t="str">
            <v>Ingresos y Gastos</v>
          </cell>
          <cell r="O1711" t="str">
            <v>Prestac.de la Seg.Social</v>
          </cell>
          <cell r="P1711" t="str">
            <v>Sociedades no Financieras</v>
          </cell>
        </row>
        <row r="1712">
          <cell r="A1712" t="str">
            <v>CEI_a02</v>
          </cell>
          <cell r="C1712">
            <v>2</v>
          </cell>
          <cell r="D1712">
            <v>2</v>
          </cell>
          <cell r="E1712">
            <v>4341</v>
          </cell>
          <cell r="F1712" t="str">
            <v>Empleos</v>
          </cell>
          <cell r="H1712">
            <v>31</v>
          </cell>
          <cell r="I1712" t="str">
            <v>GET</v>
          </cell>
          <cell r="J1712">
            <v>160768</v>
          </cell>
          <cell r="L1712" t="str">
            <v>2000</v>
          </cell>
          <cell r="N1712" t="str">
            <v>Ingresos y Gastos</v>
          </cell>
          <cell r="O1712" t="str">
            <v>Primas net.seguro riesgos</v>
          </cell>
          <cell r="P1712" t="str">
            <v>Sociedades no Financieras</v>
          </cell>
        </row>
        <row r="1713">
          <cell r="A1713" t="str">
            <v>CEI_a02</v>
          </cell>
          <cell r="C1713">
            <v>2</v>
          </cell>
          <cell r="D1713">
            <v>2</v>
          </cell>
          <cell r="E1713">
            <v>4341</v>
          </cell>
          <cell r="F1713" t="str">
            <v>Empleos</v>
          </cell>
          <cell r="H1713">
            <v>31</v>
          </cell>
          <cell r="I1713" t="str">
            <v>GET</v>
          </cell>
          <cell r="J1713">
            <v>206029</v>
          </cell>
          <cell r="L1713" t="str">
            <v>2001</v>
          </cell>
          <cell r="N1713" t="str">
            <v>Ingresos y Gastos</v>
          </cell>
          <cell r="O1713" t="str">
            <v>Primas net.seguro riesgos</v>
          </cell>
          <cell r="P1713" t="str">
            <v>Sociedades no Financieras</v>
          </cell>
        </row>
        <row r="1714">
          <cell r="A1714" t="str">
            <v>CEI_a02</v>
          </cell>
          <cell r="C1714">
            <v>2</v>
          </cell>
          <cell r="D1714">
            <v>2</v>
          </cell>
          <cell r="E1714">
            <v>4341</v>
          </cell>
          <cell r="F1714" t="str">
            <v>Empleos</v>
          </cell>
          <cell r="H1714">
            <v>31</v>
          </cell>
          <cell r="I1714" t="str">
            <v>GET</v>
          </cell>
          <cell r="J1714">
            <v>893564</v>
          </cell>
          <cell r="L1714" t="str">
            <v>2002</v>
          </cell>
          <cell r="N1714" t="str">
            <v>Ingresos y Gastos</v>
          </cell>
          <cell r="O1714" t="str">
            <v>Primas net.seguro riesgos</v>
          </cell>
          <cell r="P1714" t="str">
            <v>Sociedades no Financieras</v>
          </cell>
        </row>
        <row r="1715">
          <cell r="A1715" t="str">
            <v>CEI_a02</v>
          </cell>
          <cell r="C1715">
            <v>2</v>
          </cell>
          <cell r="D1715">
            <v>2</v>
          </cell>
          <cell r="E1715">
            <v>4342</v>
          </cell>
          <cell r="F1715" t="str">
            <v>Recursos</v>
          </cell>
          <cell r="H1715">
            <v>31</v>
          </cell>
          <cell r="I1715" t="str">
            <v>GET</v>
          </cell>
          <cell r="J1715">
            <v>160768</v>
          </cell>
          <cell r="L1715" t="str">
            <v>2000</v>
          </cell>
          <cell r="N1715" t="str">
            <v>Ingresos y Gastos</v>
          </cell>
          <cell r="O1715" t="str">
            <v>Indemniz.seguro riesgos</v>
          </cell>
          <cell r="P1715" t="str">
            <v>Sociedades no Financieras</v>
          </cell>
        </row>
        <row r="1716">
          <cell r="A1716" t="str">
            <v>CEI_a02</v>
          </cell>
          <cell r="C1716">
            <v>2</v>
          </cell>
          <cell r="D1716">
            <v>2</v>
          </cell>
          <cell r="E1716">
            <v>4342</v>
          </cell>
          <cell r="F1716" t="str">
            <v>Recursos</v>
          </cell>
          <cell r="H1716">
            <v>31</v>
          </cell>
          <cell r="I1716" t="str">
            <v>GET</v>
          </cell>
          <cell r="J1716">
            <v>205333</v>
          </cell>
          <cell r="L1716" t="str">
            <v>2001</v>
          </cell>
          <cell r="N1716" t="str">
            <v>Ingresos y Gastos</v>
          </cell>
          <cell r="O1716" t="str">
            <v>Indemniz.seguro riesgos</v>
          </cell>
          <cell r="P1716" t="str">
            <v>Sociedades no Financieras</v>
          </cell>
        </row>
        <row r="1717">
          <cell r="A1717" t="str">
            <v>CEI_a02</v>
          </cell>
          <cell r="C1717">
            <v>2</v>
          </cell>
          <cell r="D1717">
            <v>2</v>
          </cell>
          <cell r="E1717">
            <v>4342</v>
          </cell>
          <cell r="F1717" t="str">
            <v>Recursos</v>
          </cell>
          <cell r="H1717">
            <v>31</v>
          </cell>
          <cell r="I1717" t="str">
            <v>GET</v>
          </cell>
          <cell r="J1717">
            <v>893564</v>
          </cell>
          <cell r="L1717" t="str">
            <v>2002</v>
          </cell>
          <cell r="N1717" t="str">
            <v>Ingresos y Gastos</v>
          </cell>
          <cell r="O1717" t="str">
            <v>Indemniz.seguro riesgos</v>
          </cell>
          <cell r="P1717" t="str">
            <v>Sociedades no Financieras</v>
          </cell>
        </row>
        <row r="1718">
          <cell r="A1718" t="str">
            <v>CEI_a02</v>
          </cell>
          <cell r="C1718">
            <v>2</v>
          </cell>
          <cell r="D1718">
            <v>2</v>
          </cell>
          <cell r="E1718">
            <v>4345</v>
          </cell>
          <cell r="F1718" t="str">
            <v>Empleos</v>
          </cell>
          <cell r="H1718">
            <v>31</v>
          </cell>
          <cell r="I1718" t="str">
            <v>GET</v>
          </cell>
          <cell r="J1718">
            <v>161289</v>
          </cell>
          <cell r="L1718" t="str">
            <v>2000</v>
          </cell>
          <cell r="N1718" t="str">
            <v>Ingresos y Gastos</v>
          </cell>
          <cell r="O1718" t="str">
            <v>Transferenc.ctes varias</v>
          </cell>
          <cell r="P1718" t="str">
            <v>Sociedades no Financieras</v>
          </cell>
        </row>
        <row r="1719">
          <cell r="A1719" t="str">
            <v>CEI_a02</v>
          </cell>
          <cell r="C1719">
            <v>2</v>
          </cell>
          <cell r="D1719">
            <v>2</v>
          </cell>
          <cell r="E1719">
            <v>4345</v>
          </cell>
          <cell r="F1719" t="str">
            <v>Empleos</v>
          </cell>
          <cell r="H1719">
            <v>31</v>
          </cell>
          <cell r="I1719" t="str">
            <v>GET</v>
          </cell>
          <cell r="J1719">
            <v>22704</v>
          </cell>
          <cell r="L1719" t="str">
            <v>2001</v>
          </cell>
          <cell r="N1719" t="str">
            <v>Ingresos y Gastos</v>
          </cell>
          <cell r="O1719" t="str">
            <v>Transferenc.ctes varias</v>
          </cell>
          <cell r="P1719" t="str">
            <v>Sociedades no Financieras</v>
          </cell>
        </row>
        <row r="1720">
          <cell r="A1720" t="str">
            <v>CEI_a02</v>
          </cell>
          <cell r="C1720">
            <v>2</v>
          </cell>
          <cell r="D1720">
            <v>2</v>
          </cell>
          <cell r="E1720">
            <v>4345</v>
          </cell>
          <cell r="F1720" t="str">
            <v>Empleos</v>
          </cell>
          <cell r="H1720">
            <v>31</v>
          </cell>
          <cell r="I1720" t="str">
            <v>GET</v>
          </cell>
          <cell r="J1720">
            <v>271080</v>
          </cell>
          <cell r="L1720" t="str">
            <v>2002</v>
          </cell>
          <cell r="N1720" t="str">
            <v>Ingresos y Gastos</v>
          </cell>
          <cell r="O1720" t="str">
            <v>Transferenc.ctes varias</v>
          </cell>
          <cell r="P1720" t="str">
            <v>Sociedades no Financieras</v>
          </cell>
        </row>
        <row r="1721">
          <cell r="A1721" t="str">
            <v>CEI_a02</v>
          </cell>
          <cell r="C1721">
            <v>2</v>
          </cell>
          <cell r="D1721">
            <v>2</v>
          </cell>
          <cell r="E1721">
            <v>4345</v>
          </cell>
          <cell r="F1721" t="str">
            <v>Recursos</v>
          </cell>
          <cell r="H1721">
            <v>31</v>
          </cell>
          <cell r="I1721" t="str">
            <v>GET</v>
          </cell>
          <cell r="J1721">
            <v>150265</v>
          </cell>
          <cell r="L1721" t="str">
            <v>2000</v>
          </cell>
          <cell r="N1721" t="str">
            <v>Ingresos y Gastos</v>
          </cell>
          <cell r="O1721" t="str">
            <v>Transferenc.ctes varias</v>
          </cell>
          <cell r="P1721" t="str">
            <v>Sociedades no Financieras</v>
          </cell>
        </row>
        <row r="1722">
          <cell r="A1722" t="str">
            <v>CEI_a02</v>
          </cell>
          <cell r="C1722">
            <v>2</v>
          </cell>
          <cell r="D1722">
            <v>2</v>
          </cell>
          <cell r="E1722">
            <v>4345</v>
          </cell>
          <cell r="F1722" t="str">
            <v>Recursos</v>
          </cell>
          <cell r="H1722">
            <v>31</v>
          </cell>
          <cell r="I1722" t="str">
            <v>GET</v>
          </cell>
          <cell r="J1722">
            <v>-4757.4480000000303</v>
          </cell>
          <cell r="L1722" t="str">
            <v>2001</v>
          </cell>
          <cell r="N1722" t="str">
            <v>Ingresos y Gastos</v>
          </cell>
          <cell r="O1722" t="str">
            <v>Transferenc.ctes varias</v>
          </cell>
          <cell r="P1722" t="str">
            <v>Sociedades no Financieras</v>
          </cell>
        </row>
        <row r="1723">
          <cell r="A1723" t="str">
            <v>CEI_a02</v>
          </cell>
          <cell r="C1723">
            <v>2</v>
          </cell>
          <cell r="D1723">
            <v>2</v>
          </cell>
          <cell r="E1723">
            <v>4345</v>
          </cell>
          <cell r="F1723" t="str">
            <v>Recursos</v>
          </cell>
          <cell r="H1723">
            <v>31</v>
          </cell>
          <cell r="I1723" t="str">
            <v>GET</v>
          </cell>
          <cell r="J1723">
            <v>706426</v>
          </cell>
          <cell r="L1723" t="str">
            <v>2002</v>
          </cell>
          <cell r="N1723" t="str">
            <v>Ingresos y Gastos</v>
          </cell>
          <cell r="O1723" t="str">
            <v>Transferenc.ctes varias</v>
          </cell>
          <cell r="P1723" t="str">
            <v>Sociedades no Financieras</v>
          </cell>
        </row>
        <row r="1724">
          <cell r="A1724" t="str">
            <v>CEI_a02</v>
          </cell>
          <cell r="C1724">
            <v>2</v>
          </cell>
          <cell r="D1724">
            <v>2</v>
          </cell>
          <cell r="E1724">
            <v>42221</v>
          </cell>
          <cell r="F1724" t="str">
            <v>Empleos</v>
          </cell>
          <cell r="H1724">
            <v>31</v>
          </cell>
          <cell r="I1724" t="str">
            <v>GET</v>
          </cell>
          <cell r="J1724">
            <v>6860809</v>
          </cell>
          <cell r="L1724" t="str">
            <v>2000</v>
          </cell>
          <cell r="N1724" t="str">
            <v>Ingresos y Gastos</v>
          </cell>
          <cell r="O1724" t="str">
            <v>Dividendos</v>
          </cell>
          <cell r="P1724" t="str">
            <v>Sociedades no Financieras</v>
          </cell>
        </row>
        <row r="1725">
          <cell r="A1725" t="str">
            <v>CEI_a02</v>
          </cell>
          <cell r="C1725">
            <v>2</v>
          </cell>
          <cell r="D1725">
            <v>2</v>
          </cell>
          <cell r="E1725">
            <v>42221</v>
          </cell>
          <cell r="F1725" t="str">
            <v>Empleos</v>
          </cell>
          <cell r="H1725">
            <v>31</v>
          </cell>
          <cell r="I1725" t="str">
            <v>GET</v>
          </cell>
          <cell r="J1725">
            <v>8458454</v>
          </cell>
          <cell r="L1725" t="str">
            <v>2001</v>
          </cell>
          <cell r="N1725" t="str">
            <v>Ingresos y Gastos</v>
          </cell>
          <cell r="O1725" t="str">
            <v>Dividendos</v>
          </cell>
          <cell r="P1725" t="str">
            <v>Sociedades no Financieras</v>
          </cell>
        </row>
        <row r="1726">
          <cell r="A1726" t="str">
            <v>CEI_a02</v>
          </cell>
          <cell r="C1726">
            <v>2</v>
          </cell>
          <cell r="D1726">
            <v>2</v>
          </cell>
          <cell r="E1726">
            <v>42221</v>
          </cell>
          <cell r="F1726" t="str">
            <v>Empleos</v>
          </cell>
          <cell r="H1726">
            <v>31</v>
          </cell>
          <cell r="I1726" t="str">
            <v>GET</v>
          </cell>
          <cell r="J1726">
            <v>1699297</v>
          </cell>
          <cell r="L1726" t="str">
            <v>2002</v>
          </cell>
          <cell r="N1726" t="str">
            <v>Ingresos y Gastos</v>
          </cell>
          <cell r="O1726" t="str">
            <v>Dividendos</v>
          </cell>
          <cell r="P1726" t="str">
            <v>Sociedades no Financieras</v>
          </cell>
        </row>
        <row r="1727">
          <cell r="A1727" t="str">
            <v>CEI_a02</v>
          </cell>
          <cell r="C1727">
            <v>2</v>
          </cell>
          <cell r="D1727">
            <v>2</v>
          </cell>
          <cell r="E1727">
            <v>42221</v>
          </cell>
          <cell r="F1727" t="str">
            <v>Recursos</v>
          </cell>
          <cell r="H1727">
            <v>31</v>
          </cell>
          <cell r="I1727" t="str">
            <v>GET</v>
          </cell>
          <cell r="J1727">
            <v>1484107</v>
          </cell>
          <cell r="L1727" t="str">
            <v>2000</v>
          </cell>
          <cell r="N1727" t="str">
            <v>Ingresos y Gastos</v>
          </cell>
          <cell r="O1727" t="str">
            <v>Dividendos</v>
          </cell>
          <cell r="P1727" t="str">
            <v>Sociedades no Financieras</v>
          </cell>
        </row>
        <row r="1728">
          <cell r="A1728" t="str">
            <v>CEI_a02</v>
          </cell>
          <cell r="C1728">
            <v>2</v>
          </cell>
          <cell r="D1728">
            <v>2</v>
          </cell>
          <cell r="E1728">
            <v>42221</v>
          </cell>
          <cell r="F1728" t="str">
            <v>Recursos</v>
          </cell>
          <cell r="H1728">
            <v>31</v>
          </cell>
          <cell r="I1728" t="str">
            <v>GET</v>
          </cell>
          <cell r="J1728">
            <v>2308207</v>
          </cell>
          <cell r="L1728" t="str">
            <v>2001</v>
          </cell>
          <cell r="N1728" t="str">
            <v>Ingresos y Gastos</v>
          </cell>
          <cell r="O1728" t="str">
            <v>Dividendos</v>
          </cell>
          <cell r="P1728" t="str">
            <v>Sociedades no Financieras</v>
          </cell>
        </row>
        <row r="1729">
          <cell r="A1729" t="str">
            <v>CEI_a02</v>
          </cell>
          <cell r="C1729">
            <v>2</v>
          </cell>
          <cell r="D1729">
            <v>2</v>
          </cell>
          <cell r="E1729">
            <v>42221</v>
          </cell>
          <cell r="F1729" t="str">
            <v>Recursos</v>
          </cell>
          <cell r="H1729">
            <v>31</v>
          </cell>
          <cell r="I1729" t="str">
            <v>GET</v>
          </cell>
          <cell r="J1729">
            <v>1519316</v>
          </cell>
          <cell r="L1729" t="str">
            <v>2002</v>
          </cell>
          <cell r="N1729" t="str">
            <v>Ingresos y Gastos</v>
          </cell>
          <cell r="O1729" t="str">
            <v>Dividendos</v>
          </cell>
          <cell r="P1729" t="str">
            <v>Sociedades no Financieras</v>
          </cell>
        </row>
        <row r="1730">
          <cell r="A1730" t="str">
            <v>CEI_a02</v>
          </cell>
          <cell r="C1730">
            <v>2</v>
          </cell>
          <cell r="D1730">
            <v>2</v>
          </cell>
          <cell r="E1730">
            <v>42222</v>
          </cell>
          <cell r="F1730" t="str">
            <v>Empleos</v>
          </cell>
          <cell r="H1730">
            <v>31</v>
          </cell>
          <cell r="I1730" t="str">
            <v>GET</v>
          </cell>
          <cell r="J1730">
            <v>307639</v>
          </cell>
          <cell r="L1730" t="str">
            <v>2000</v>
          </cell>
          <cell r="N1730" t="str">
            <v>Ingresos y Gastos</v>
          </cell>
          <cell r="O1730" t="str">
            <v>Retiros de renta de cuasisociedades</v>
          </cell>
          <cell r="P1730" t="str">
            <v>Sociedades no Financieras</v>
          </cell>
        </row>
        <row r="1731">
          <cell r="A1731" t="str">
            <v>CEI_a02</v>
          </cell>
          <cell r="C1731">
            <v>2</v>
          </cell>
          <cell r="D1731">
            <v>2</v>
          </cell>
          <cell r="E1731">
            <v>42222</v>
          </cell>
          <cell r="F1731" t="str">
            <v>Empleos</v>
          </cell>
          <cell r="H1731">
            <v>31</v>
          </cell>
          <cell r="I1731" t="str">
            <v>GET</v>
          </cell>
          <cell r="J1731">
            <v>268131</v>
          </cell>
          <cell r="L1731" t="str">
            <v>2001</v>
          </cell>
          <cell r="N1731" t="str">
            <v>Ingresos y Gastos</v>
          </cell>
          <cell r="O1731" t="str">
            <v>Retiros de renta de cuasisociedades</v>
          </cell>
          <cell r="P1731" t="str">
            <v>Sociedades no Financieras</v>
          </cell>
        </row>
        <row r="1732">
          <cell r="A1732" t="str">
            <v>CEI_a02</v>
          </cell>
          <cell r="C1732">
            <v>2</v>
          </cell>
          <cell r="D1732">
            <v>2</v>
          </cell>
          <cell r="E1732">
            <v>42222</v>
          </cell>
          <cell r="F1732" t="str">
            <v>Empleos</v>
          </cell>
          <cell r="H1732">
            <v>31</v>
          </cell>
          <cell r="I1732" t="str">
            <v>GET</v>
          </cell>
          <cell r="J1732">
            <v>227280</v>
          </cell>
          <cell r="L1732" t="str">
            <v>2002</v>
          </cell>
          <cell r="N1732" t="str">
            <v>Ingresos y Gastos</v>
          </cell>
          <cell r="O1732" t="str">
            <v>Retiros de renta de cuasisociedades</v>
          </cell>
          <cell r="P1732" t="str">
            <v>Sociedades no Financieras</v>
          </cell>
        </row>
        <row r="1733">
          <cell r="A1733" t="str">
            <v>CEI_a02</v>
          </cell>
          <cell r="C1733">
            <v>2</v>
          </cell>
          <cell r="D1733">
            <v>2</v>
          </cell>
          <cell r="E1733">
            <v>42251</v>
          </cell>
          <cell r="F1733" t="str">
            <v>Empleos</v>
          </cell>
          <cell r="H1733">
            <v>31</v>
          </cell>
          <cell r="I1733" t="str">
            <v>GET</v>
          </cell>
          <cell r="J1733">
            <v>40548</v>
          </cell>
          <cell r="L1733" t="str">
            <v>2000</v>
          </cell>
          <cell r="N1733" t="str">
            <v>Ingresos y Gastos</v>
          </cell>
          <cell r="O1733" t="str">
            <v>Renta de las tierras</v>
          </cell>
          <cell r="P1733" t="str">
            <v>Sociedades no Financieras</v>
          </cell>
        </row>
        <row r="1734">
          <cell r="A1734" t="str">
            <v>CEI_a02</v>
          </cell>
          <cell r="C1734">
            <v>2</v>
          </cell>
          <cell r="D1734">
            <v>2</v>
          </cell>
          <cell r="E1734">
            <v>42251</v>
          </cell>
          <cell r="F1734" t="str">
            <v>Empleos</v>
          </cell>
          <cell r="H1734">
            <v>31</v>
          </cell>
          <cell r="I1734" t="str">
            <v>GET</v>
          </cell>
          <cell r="J1734">
            <v>6701</v>
          </cell>
          <cell r="L1734" t="str">
            <v>2001</v>
          </cell>
          <cell r="N1734" t="str">
            <v>Ingresos y Gastos</v>
          </cell>
          <cell r="O1734" t="str">
            <v>Renta de las tierras</v>
          </cell>
          <cell r="P1734" t="str">
            <v>Sociedades no Financieras</v>
          </cell>
        </row>
        <row r="1735">
          <cell r="A1735" t="str">
            <v>CEI_a02</v>
          </cell>
          <cell r="C1735">
            <v>2</v>
          </cell>
          <cell r="D1735">
            <v>2</v>
          </cell>
          <cell r="E1735">
            <v>42251</v>
          </cell>
          <cell r="F1735" t="str">
            <v>Empleos</v>
          </cell>
          <cell r="H1735">
            <v>31</v>
          </cell>
          <cell r="I1735" t="str">
            <v>GET</v>
          </cell>
          <cell r="J1735">
            <v>23210</v>
          </cell>
          <cell r="L1735" t="str">
            <v>2002</v>
          </cell>
          <cell r="N1735" t="str">
            <v>Ingresos y Gastos</v>
          </cell>
          <cell r="O1735" t="str">
            <v>Renta de las tierras</v>
          </cell>
          <cell r="P1735" t="str">
            <v>Sociedades no Financieras</v>
          </cell>
        </row>
        <row r="1736">
          <cell r="A1736" t="str">
            <v>CEI_a02</v>
          </cell>
          <cell r="C1736">
            <v>2</v>
          </cell>
          <cell r="D1736">
            <v>12</v>
          </cell>
          <cell r="E1736">
            <v>11</v>
          </cell>
          <cell r="F1736" t="str">
            <v>Recursos</v>
          </cell>
          <cell r="H1736">
            <v>31</v>
          </cell>
          <cell r="I1736" t="str">
            <v>GET</v>
          </cell>
          <cell r="J1736">
            <v>52818795</v>
          </cell>
          <cell r="K1736">
            <v>32</v>
          </cell>
          <cell r="L1736" t="str">
            <v>2000</v>
          </cell>
          <cell r="M1736" t="str">
            <v>Actividad no especificada</v>
          </cell>
          <cell r="N1736" t="str">
            <v>Producción Sect. Institucionales</v>
          </cell>
          <cell r="O1736" t="str">
            <v>Producción bruta</v>
          </cell>
          <cell r="P1736" t="str">
            <v>Sociedades no Financieras</v>
          </cell>
          <cell r="Q1736" t="str">
            <v>13</v>
          </cell>
          <cell r="R1736" t="str">
            <v>Actividad no especificada</v>
          </cell>
        </row>
        <row r="1737">
          <cell r="A1737" t="str">
            <v>CEI_a02</v>
          </cell>
          <cell r="C1737">
            <v>2</v>
          </cell>
          <cell r="D1737">
            <v>12</v>
          </cell>
          <cell r="E1737">
            <v>11</v>
          </cell>
          <cell r="F1737" t="str">
            <v>Recursos</v>
          </cell>
          <cell r="H1737">
            <v>31</v>
          </cell>
          <cell r="I1737" t="str">
            <v>GET</v>
          </cell>
          <cell r="J1737">
            <v>57850377</v>
          </cell>
          <cell r="K1737">
            <v>32</v>
          </cell>
          <cell r="L1737" t="str">
            <v>2001</v>
          </cell>
          <cell r="M1737" t="str">
            <v>Actividad no especificada</v>
          </cell>
          <cell r="N1737" t="str">
            <v>Producción Sect. Institucionales</v>
          </cell>
          <cell r="O1737" t="str">
            <v>Producción bruta</v>
          </cell>
          <cell r="P1737" t="str">
            <v>Sociedades no Financieras</v>
          </cell>
          <cell r="Q1737" t="str">
            <v>13</v>
          </cell>
          <cell r="R1737" t="str">
            <v>Actividad no especificada</v>
          </cell>
        </row>
        <row r="1738">
          <cell r="A1738" t="str">
            <v>CEI_a02</v>
          </cell>
          <cell r="C1738">
            <v>2</v>
          </cell>
          <cell r="D1738">
            <v>12</v>
          </cell>
          <cell r="E1738">
            <v>11</v>
          </cell>
          <cell r="F1738" t="str">
            <v>Recursos</v>
          </cell>
          <cell r="H1738">
            <v>31</v>
          </cell>
          <cell r="I1738" t="str">
            <v>GET</v>
          </cell>
          <cell r="J1738">
            <v>74005332</v>
          </cell>
          <cell r="K1738">
            <v>32</v>
          </cell>
          <cell r="L1738" t="str">
            <v>2002</v>
          </cell>
          <cell r="M1738" t="str">
            <v>Actividad no especificada</v>
          </cell>
          <cell r="N1738" t="str">
            <v>Producción Sect. Institucionales</v>
          </cell>
          <cell r="O1738" t="str">
            <v>Producción bruta</v>
          </cell>
          <cell r="P1738" t="str">
            <v>Sociedades no Financieras</v>
          </cell>
          <cell r="Q1738" t="str">
            <v>13</v>
          </cell>
          <cell r="R1738" t="str">
            <v>Actividad no especificada</v>
          </cell>
        </row>
        <row r="1739">
          <cell r="A1739" t="str">
            <v>CEI_a02</v>
          </cell>
          <cell r="C1739">
            <v>2</v>
          </cell>
          <cell r="D1739">
            <v>12</v>
          </cell>
          <cell r="E1739">
            <v>21</v>
          </cell>
          <cell r="F1739" t="str">
            <v>Empleos</v>
          </cell>
          <cell r="H1739">
            <v>31</v>
          </cell>
          <cell r="I1739" t="str">
            <v>GET</v>
          </cell>
          <cell r="J1739">
            <v>28122659</v>
          </cell>
          <cell r="K1739">
            <v>32</v>
          </cell>
          <cell r="L1739" t="str">
            <v>2000</v>
          </cell>
          <cell r="M1739" t="str">
            <v>Actividad no especificada</v>
          </cell>
          <cell r="N1739" t="str">
            <v>Producción Sect. Institucionales</v>
          </cell>
          <cell r="O1739" t="str">
            <v>Consumo intermedio</v>
          </cell>
          <cell r="P1739" t="str">
            <v>Sociedades no Financieras</v>
          </cell>
          <cell r="Q1739" t="str">
            <v>13</v>
          </cell>
          <cell r="R1739" t="str">
            <v>Actividad no especificada</v>
          </cell>
        </row>
        <row r="1740">
          <cell r="A1740" t="str">
            <v>CEI_a02</v>
          </cell>
          <cell r="C1740">
            <v>2</v>
          </cell>
          <cell r="D1740">
            <v>12</v>
          </cell>
          <cell r="E1740">
            <v>21</v>
          </cell>
          <cell r="F1740" t="str">
            <v>Empleos</v>
          </cell>
          <cell r="H1740">
            <v>31</v>
          </cell>
          <cell r="I1740" t="str">
            <v>GET</v>
          </cell>
          <cell r="J1740">
            <v>31065020</v>
          </cell>
          <cell r="K1740">
            <v>32</v>
          </cell>
          <cell r="L1740" t="str">
            <v>2001</v>
          </cell>
          <cell r="M1740" t="str">
            <v>Actividad no especificada</v>
          </cell>
          <cell r="N1740" t="str">
            <v>Producción Sect. Institucionales</v>
          </cell>
          <cell r="O1740" t="str">
            <v>Consumo intermedio</v>
          </cell>
          <cell r="P1740" t="str">
            <v>Sociedades no Financieras</v>
          </cell>
          <cell r="Q1740" t="str">
            <v>13</v>
          </cell>
          <cell r="R1740" t="str">
            <v>Actividad no especificada</v>
          </cell>
        </row>
        <row r="1741">
          <cell r="A1741" t="str">
            <v>CEI_a02</v>
          </cell>
          <cell r="C1741">
            <v>2</v>
          </cell>
          <cell r="D1741">
            <v>12</v>
          </cell>
          <cell r="E1741">
            <v>21</v>
          </cell>
          <cell r="F1741" t="str">
            <v>Empleos</v>
          </cell>
          <cell r="H1741">
            <v>31</v>
          </cell>
          <cell r="I1741" t="str">
            <v>GET</v>
          </cell>
          <cell r="J1741">
            <v>37035287</v>
          </cell>
          <cell r="K1741">
            <v>32</v>
          </cell>
          <cell r="L1741" t="str">
            <v>2002</v>
          </cell>
          <cell r="M1741" t="str">
            <v>Actividad no especificada</v>
          </cell>
          <cell r="N1741" t="str">
            <v>Producción Sect. Institucionales</v>
          </cell>
          <cell r="O1741" t="str">
            <v>Consumo intermedio</v>
          </cell>
          <cell r="P1741" t="str">
            <v>Sociedades no Financieras</v>
          </cell>
          <cell r="Q1741" t="str">
            <v>13</v>
          </cell>
          <cell r="R1741" t="str">
            <v>Actividad no especificada</v>
          </cell>
        </row>
        <row r="1742">
          <cell r="A1742" t="str">
            <v>CEI_a02</v>
          </cell>
          <cell r="C1742">
            <v>2</v>
          </cell>
          <cell r="D1742">
            <v>12</v>
          </cell>
          <cell r="E1742">
            <v>52</v>
          </cell>
          <cell r="F1742" t="str">
            <v>Empleos</v>
          </cell>
          <cell r="H1742">
            <v>31</v>
          </cell>
          <cell r="I1742" t="str">
            <v>GET</v>
          </cell>
          <cell r="J1742">
            <v>3066722</v>
          </cell>
          <cell r="K1742">
            <v>32</v>
          </cell>
          <cell r="L1742" t="str">
            <v>2000</v>
          </cell>
          <cell r="M1742" t="str">
            <v>Actividad no especificada</v>
          </cell>
          <cell r="N1742" t="str">
            <v>Producción Sect. Institucionales</v>
          </cell>
          <cell r="O1742" t="str">
            <v>Consumo de capital fijo</v>
          </cell>
          <cell r="P1742" t="str">
            <v>Sociedades no Financieras</v>
          </cell>
          <cell r="Q1742" t="str">
            <v>13</v>
          </cell>
          <cell r="R1742" t="str">
            <v>Actividad no especificada</v>
          </cell>
        </row>
        <row r="1743">
          <cell r="A1743" t="str">
            <v>CEI_a02</v>
          </cell>
          <cell r="C1743">
            <v>2</v>
          </cell>
          <cell r="D1743">
            <v>12</v>
          </cell>
          <cell r="E1743">
            <v>52</v>
          </cell>
          <cell r="F1743" t="str">
            <v>Empleos</v>
          </cell>
          <cell r="H1743">
            <v>31</v>
          </cell>
          <cell r="I1743" t="str">
            <v>GET</v>
          </cell>
          <cell r="J1743">
            <v>3407339</v>
          </cell>
          <cell r="K1743">
            <v>32</v>
          </cell>
          <cell r="L1743" t="str">
            <v>2001</v>
          </cell>
          <cell r="M1743" t="str">
            <v>Actividad no especificada</v>
          </cell>
          <cell r="N1743" t="str">
            <v>Producción Sect. Institucionales</v>
          </cell>
          <cell r="O1743" t="str">
            <v>Consumo de capital fijo</v>
          </cell>
          <cell r="P1743" t="str">
            <v>Sociedades no Financieras</v>
          </cell>
          <cell r="Q1743" t="str">
            <v>13</v>
          </cell>
          <cell r="R1743" t="str">
            <v>Actividad no especificada</v>
          </cell>
        </row>
        <row r="1744">
          <cell r="A1744" t="str">
            <v>CEI_a02</v>
          </cell>
          <cell r="C1744">
            <v>2</v>
          </cell>
          <cell r="D1744">
            <v>12</v>
          </cell>
          <cell r="E1744">
            <v>52</v>
          </cell>
          <cell r="F1744" t="str">
            <v>Empleos</v>
          </cell>
          <cell r="H1744">
            <v>31</v>
          </cell>
          <cell r="I1744" t="str">
            <v>GET</v>
          </cell>
          <cell r="J1744">
            <v>5404520</v>
          </cell>
          <cell r="K1744">
            <v>32</v>
          </cell>
          <cell r="L1744" t="str">
            <v>2002</v>
          </cell>
          <cell r="M1744" t="str">
            <v>Actividad no especificada</v>
          </cell>
          <cell r="N1744" t="str">
            <v>Producción Sect. Institucionales</v>
          </cell>
          <cell r="O1744" t="str">
            <v>Consumo de capital fijo</v>
          </cell>
          <cell r="P1744" t="str">
            <v>Sociedades no Financieras</v>
          </cell>
          <cell r="Q1744" t="str">
            <v>13</v>
          </cell>
          <cell r="R1744" t="str">
            <v>Actividad no especificada</v>
          </cell>
        </row>
        <row r="1745">
          <cell r="A1745" t="str">
            <v>CEI_a02</v>
          </cell>
          <cell r="C1745">
            <v>2</v>
          </cell>
          <cell r="D1745">
            <v>12</v>
          </cell>
          <cell r="E1745">
            <v>411</v>
          </cell>
          <cell r="F1745" t="str">
            <v>Empleos</v>
          </cell>
          <cell r="H1745">
            <v>31</v>
          </cell>
          <cell r="I1745" t="str">
            <v>GET</v>
          </cell>
          <cell r="J1745">
            <v>10726999</v>
          </cell>
          <cell r="K1745">
            <v>32</v>
          </cell>
          <cell r="L1745" t="str">
            <v>2000</v>
          </cell>
          <cell r="M1745" t="str">
            <v>Actividad no especificada</v>
          </cell>
          <cell r="N1745" t="str">
            <v>Producción Sect. Institucionales</v>
          </cell>
          <cell r="O1745" t="str">
            <v>Remuneraciones</v>
          </cell>
          <cell r="P1745" t="str">
            <v>Sociedades no Financieras</v>
          </cell>
          <cell r="Q1745" t="str">
            <v>13</v>
          </cell>
          <cell r="R1745" t="str">
            <v>Actividad no especificada</v>
          </cell>
        </row>
        <row r="1746">
          <cell r="A1746" t="str">
            <v>CEI_a02</v>
          </cell>
          <cell r="C1746">
            <v>2</v>
          </cell>
          <cell r="D1746">
            <v>12</v>
          </cell>
          <cell r="E1746">
            <v>411</v>
          </cell>
          <cell r="F1746" t="str">
            <v>Empleos</v>
          </cell>
          <cell r="H1746">
            <v>31</v>
          </cell>
          <cell r="I1746" t="str">
            <v>GET</v>
          </cell>
          <cell r="J1746">
            <v>11661754</v>
          </cell>
          <cell r="K1746">
            <v>32</v>
          </cell>
          <cell r="L1746" t="str">
            <v>2001</v>
          </cell>
          <cell r="M1746" t="str">
            <v>Actividad no especificada</v>
          </cell>
          <cell r="N1746" t="str">
            <v>Producción Sect. Institucionales</v>
          </cell>
          <cell r="O1746" t="str">
            <v>Remuneraciones</v>
          </cell>
          <cell r="P1746" t="str">
            <v>Sociedades no Financieras</v>
          </cell>
          <cell r="Q1746" t="str">
            <v>13</v>
          </cell>
          <cell r="R1746" t="str">
            <v>Actividad no especificada</v>
          </cell>
        </row>
        <row r="1747">
          <cell r="A1747" t="str">
            <v>CEI_a02</v>
          </cell>
          <cell r="C1747">
            <v>2</v>
          </cell>
          <cell r="D1747">
            <v>12</v>
          </cell>
          <cell r="E1747">
            <v>411</v>
          </cell>
          <cell r="F1747" t="str">
            <v>Empleos</v>
          </cell>
          <cell r="H1747">
            <v>31</v>
          </cell>
          <cell r="I1747" t="str">
            <v>GET</v>
          </cell>
          <cell r="J1747">
            <v>14015041</v>
          </cell>
          <cell r="K1747">
            <v>32</v>
          </cell>
          <cell r="L1747" t="str">
            <v>2002</v>
          </cell>
          <cell r="M1747" t="str">
            <v>Actividad no especificada</v>
          </cell>
          <cell r="N1747" t="str">
            <v>Producción Sect. Institucionales</v>
          </cell>
          <cell r="O1747" t="str">
            <v>Remuneraciones</v>
          </cell>
          <cell r="P1747" t="str">
            <v>Sociedades no Financieras</v>
          </cell>
          <cell r="Q1747" t="str">
            <v>13</v>
          </cell>
          <cell r="R1747" t="str">
            <v>Actividad no especificada</v>
          </cell>
        </row>
        <row r="1748">
          <cell r="A1748" t="str">
            <v>CEI_a02</v>
          </cell>
          <cell r="C1748">
            <v>2</v>
          </cell>
          <cell r="D1748">
            <v>12</v>
          </cell>
          <cell r="E1748">
            <v>412</v>
          </cell>
          <cell r="F1748" t="str">
            <v>Empleos</v>
          </cell>
          <cell r="H1748">
            <v>31</v>
          </cell>
          <cell r="I1748" t="str">
            <v>GET</v>
          </cell>
          <cell r="J1748">
            <v>1255067</v>
          </cell>
          <cell r="K1748">
            <v>32</v>
          </cell>
          <cell r="L1748" t="str">
            <v>2000</v>
          </cell>
          <cell r="M1748" t="str">
            <v>Actividad no especificada</v>
          </cell>
          <cell r="N1748" t="str">
            <v>Producción Sect. Institucionales</v>
          </cell>
          <cell r="O1748" t="str">
            <v>Imptos producc.e import.</v>
          </cell>
          <cell r="P1748" t="str">
            <v>Sociedades no Financieras</v>
          </cell>
          <cell r="Q1748" t="str">
            <v>13</v>
          </cell>
          <cell r="R1748" t="str">
            <v>Actividad no especificada</v>
          </cell>
        </row>
        <row r="1749">
          <cell r="A1749" t="str">
            <v>CEI_a02</v>
          </cell>
          <cell r="C1749">
            <v>2</v>
          </cell>
          <cell r="D1749">
            <v>12</v>
          </cell>
          <cell r="E1749">
            <v>412</v>
          </cell>
          <cell r="F1749" t="str">
            <v>Empleos</v>
          </cell>
          <cell r="H1749">
            <v>31</v>
          </cell>
          <cell r="I1749" t="str">
            <v>GET</v>
          </cell>
          <cell r="J1749">
            <v>1386693</v>
          </cell>
          <cell r="K1749">
            <v>32</v>
          </cell>
          <cell r="L1749" t="str">
            <v>2001</v>
          </cell>
          <cell r="M1749" t="str">
            <v>Actividad no especificada</v>
          </cell>
          <cell r="N1749" t="str">
            <v>Producción Sect. Institucionales</v>
          </cell>
          <cell r="O1749" t="str">
            <v>Imptos producc.e import.</v>
          </cell>
          <cell r="P1749" t="str">
            <v>Sociedades no Financieras</v>
          </cell>
          <cell r="Q1749" t="str">
            <v>13</v>
          </cell>
          <cell r="R1749" t="str">
            <v>Actividad no especificada</v>
          </cell>
        </row>
        <row r="1750">
          <cell r="A1750" t="str">
            <v>CEI_a02</v>
          </cell>
          <cell r="C1750">
            <v>2</v>
          </cell>
          <cell r="D1750">
            <v>12</v>
          </cell>
          <cell r="E1750">
            <v>412</v>
          </cell>
          <cell r="F1750" t="str">
            <v>Empleos</v>
          </cell>
          <cell r="H1750">
            <v>31</v>
          </cell>
          <cell r="I1750" t="str">
            <v>GET</v>
          </cell>
          <cell r="J1750">
            <v>1874522</v>
          </cell>
          <cell r="K1750">
            <v>32</v>
          </cell>
          <cell r="L1750" t="str">
            <v>2002</v>
          </cell>
          <cell r="M1750" t="str">
            <v>Actividad no especificada</v>
          </cell>
          <cell r="N1750" t="str">
            <v>Producción Sect. Institucionales</v>
          </cell>
          <cell r="O1750" t="str">
            <v>Imptos producc.e import.</v>
          </cell>
          <cell r="P1750" t="str">
            <v>Sociedades no Financieras</v>
          </cell>
          <cell r="Q1750" t="str">
            <v>13</v>
          </cell>
          <cell r="R1750" t="str">
            <v>Actividad no especificada</v>
          </cell>
        </row>
        <row r="1751">
          <cell r="A1751" t="str">
            <v>CEI_a02</v>
          </cell>
          <cell r="C1751">
            <v>2</v>
          </cell>
          <cell r="D1751">
            <v>12</v>
          </cell>
          <cell r="E1751">
            <v>413</v>
          </cell>
          <cell r="F1751" t="str">
            <v>Empleos</v>
          </cell>
          <cell r="H1751">
            <v>31</v>
          </cell>
          <cell r="I1751" t="str">
            <v>GET</v>
          </cell>
          <cell r="J1751">
            <v>-160895</v>
          </cell>
          <cell r="K1751">
            <v>32</v>
          </cell>
          <cell r="L1751" t="str">
            <v>2000</v>
          </cell>
          <cell r="M1751" t="str">
            <v>Actividad no especificada</v>
          </cell>
          <cell r="N1751" t="str">
            <v>Producción Sect. Institucionales</v>
          </cell>
          <cell r="O1751" t="str">
            <v>Subvenciones</v>
          </cell>
          <cell r="P1751" t="str">
            <v>Sociedades no Financieras</v>
          </cell>
          <cell r="Q1751" t="str">
            <v>13</v>
          </cell>
          <cell r="R1751" t="str">
            <v>Actividad no especificada</v>
          </cell>
        </row>
        <row r="1752">
          <cell r="A1752" t="str">
            <v>CEI_a02</v>
          </cell>
          <cell r="C1752">
            <v>2</v>
          </cell>
          <cell r="D1752">
            <v>12</v>
          </cell>
          <cell r="E1752">
            <v>413</v>
          </cell>
          <cell r="F1752" t="str">
            <v>Empleos</v>
          </cell>
          <cell r="H1752">
            <v>31</v>
          </cell>
          <cell r="I1752" t="str">
            <v>GET</v>
          </cell>
          <cell r="J1752">
            <v>-136446</v>
          </cell>
          <cell r="K1752">
            <v>32</v>
          </cell>
          <cell r="L1752" t="str">
            <v>2001</v>
          </cell>
          <cell r="M1752" t="str">
            <v>Actividad no especificada</v>
          </cell>
          <cell r="N1752" t="str">
            <v>Producción Sect. Institucionales</v>
          </cell>
          <cell r="O1752" t="str">
            <v>Subvenciones</v>
          </cell>
          <cell r="P1752" t="str">
            <v>Sociedades no Financieras</v>
          </cell>
          <cell r="Q1752" t="str">
            <v>13</v>
          </cell>
          <cell r="R1752" t="str">
            <v>Actividad no especificada</v>
          </cell>
        </row>
        <row r="1753">
          <cell r="A1753" t="str">
            <v>CEI_a02</v>
          </cell>
          <cell r="C1753">
            <v>2</v>
          </cell>
          <cell r="D1753">
            <v>12</v>
          </cell>
          <cell r="E1753">
            <v>413</v>
          </cell>
          <cell r="F1753" t="str">
            <v>Empleos</v>
          </cell>
          <cell r="H1753">
            <v>31</v>
          </cell>
          <cell r="I1753" t="str">
            <v>GET</v>
          </cell>
          <cell r="J1753">
            <v>-146122</v>
          </cell>
          <cell r="K1753">
            <v>32</v>
          </cell>
          <cell r="L1753" t="str">
            <v>2002</v>
          </cell>
          <cell r="M1753" t="str">
            <v>Actividad no especificada</v>
          </cell>
          <cell r="N1753" t="str">
            <v>Producción Sect. Institucionales</v>
          </cell>
          <cell r="O1753" t="str">
            <v>Subvenciones</v>
          </cell>
          <cell r="P1753" t="str">
            <v>Sociedades no Financieras</v>
          </cell>
          <cell r="Q1753" t="str">
            <v>13</v>
          </cell>
          <cell r="R1753" t="str">
            <v>Actividad no especificada</v>
          </cell>
        </row>
        <row r="1754">
          <cell r="A1754" t="str">
            <v>CEI_a02</v>
          </cell>
          <cell r="C1754">
            <v>2</v>
          </cell>
          <cell r="D1754">
            <v>12</v>
          </cell>
          <cell r="E1754">
            <v>902</v>
          </cell>
          <cell r="F1754" t="str">
            <v>Empleos</v>
          </cell>
          <cell r="H1754">
            <v>31</v>
          </cell>
          <cell r="I1754" t="str">
            <v>GET</v>
          </cell>
          <cell r="J1754">
            <v>9808243</v>
          </cell>
          <cell r="K1754">
            <v>32</v>
          </cell>
          <cell r="L1754" t="str">
            <v>2000</v>
          </cell>
          <cell r="M1754" t="str">
            <v>Actividad no especificada</v>
          </cell>
          <cell r="N1754" t="str">
            <v>Producción Sect. Institucionales</v>
          </cell>
          <cell r="O1754" t="str">
            <v>Excedente de explotación</v>
          </cell>
          <cell r="P1754" t="str">
            <v>Sociedades no Financieras</v>
          </cell>
          <cell r="Q1754" t="str">
            <v>13</v>
          </cell>
          <cell r="R1754" t="str">
            <v>Actividad no especificada</v>
          </cell>
        </row>
        <row r="1755">
          <cell r="A1755" t="str">
            <v>CEI_a02</v>
          </cell>
          <cell r="C1755">
            <v>2</v>
          </cell>
          <cell r="D1755">
            <v>12</v>
          </cell>
          <cell r="E1755">
            <v>902</v>
          </cell>
          <cell r="F1755" t="str">
            <v>Empleos</v>
          </cell>
          <cell r="H1755">
            <v>31</v>
          </cell>
          <cell r="I1755" t="str">
            <v>GET</v>
          </cell>
          <cell r="J1755">
            <v>10466017</v>
          </cell>
          <cell r="K1755">
            <v>32</v>
          </cell>
          <cell r="L1755" t="str">
            <v>2001</v>
          </cell>
          <cell r="M1755" t="str">
            <v>Actividad no especificada</v>
          </cell>
          <cell r="N1755" t="str">
            <v>Producción Sect. Institucionales</v>
          </cell>
          <cell r="O1755" t="str">
            <v>Excedente de explotación</v>
          </cell>
          <cell r="P1755" t="str">
            <v>Sociedades no Financieras</v>
          </cell>
          <cell r="Q1755" t="str">
            <v>13</v>
          </cell>
          <cell r="R1755" t="str">
            <v>Actividad no especificada</v>
          </cell>
        </row>
        <row r="1756">
          <cell r="A1756" t="str">
            <v>CEI_a02</v>
          </cell>
          <cell r="C1756">
            <v>2</v>
          </cell>
          <cell r="D1756">
            <v>12</v>
          </cell>
          <cell r="E1756">
            <v>902</v>
          </cell>
          <cell r="F1756" t="str">
            <v>Empleos</v>
          </cell>
          <cell r="H1756">
            <v>31</v>
          </cell>
          <cell r="I1756" t="str">
            <v>GET</v>
          </cell>
          <cell r="J1756">
            <v>15822085</v>
          </cell>
          <cell r="K1756">
            <v>32</v>
          </cell>
          <cell r="L1756" t="str">
            <v>2002</v>
          </cell>
          <cell r="M1756" t="str">
            <v>Actividad no especificada</v>
          </cell>
          <cell r="N1756" t="str">
            <v>Producción Sect. Institucionales</v>
          </cell>
          <cell r="O1756" t="str">
            <v>Excedente de explotación</v>
          </cell>
          <cell r="P1756" t="str">
            <v>Sociedades no Financieras</v>
          </cell>
          <cell r="Q1756" t="str">
            <v>13</v>
          </cell>
          <cell r="R1756" t="str">
            <v>Actividad no especificada</v>
          </cell>
        </row>
        <row r="1757">
          <cell r="A1757" t="str">
            <v>CEI_a02</v>
          </cell>
          <cell r="C1757">
            <v>2</v>
          </cell>
          <cell r="D1757">
            <v>31</v>
          </cell>
          <cell r="E1757">
            <v>51</v>
          </cell>
          <cell r="F1757" t="str">
            <v>Recursos</v>
          </cell>
          <cell r="H1757">
            <v>31</v>
          </cell>
          <cell r="I1757" t="str">
            <v>GET</v>
          </cell>
          <cell r="J1757">
            <v>180615</v>
          </cell>
          <cell r="L1757" t="str">
            <v>2000</v>
          </cell>
          <cell r="N1757" t="str">
            <v>Acum. de Capital</v>
          </cell>
          <cell r="O1757" t="str">
            <v>Transferencias de capital</v>
          </cell>
          <cell r="P1757" t="str">
            <v>Sociedades no Financieras</v>
          </cell>
        </row>
        <row r="1758">
          <cell r="A1758" t="str">
            <v>CEI_a02</v>
          </cell>
          <cell r="C1758">
            <v>2</v>
          </cell>
          <cell r="D1758">
            <v>31</v>
          </cell>
          <cell r="E1758">
            <v>51</v>
          </cell>
          <cell r="F1758" t="str">
            <v>Recursos</v>
          </cell>
          <cell r="H1758">
            <v>31</v>
          </cell>
          <cell r="I1758" t="str">
            <v>GET</v>
          </cell>
          <cell r="J1758">
            <v>160880</v>
          </cell>
          <cell r="L1758" t="str">
            <v>2001</v>
          </cell>
          <cell r="N1758" t="str">
            <v>Acum. de Capital</v>
          </cell>
          <cell r="O1758" t="str">
            <v>Transferencias de capital</v>
          </cell>
          <cell r="P1758" t="str">
            <v>Sociedades no Financieras</v>
          </cell>
        </row>
        <row r="1759">
          <cell r="A1759" t="str">
            <v>CEI_a02</v>
          </cell>
          <cell r="C1759">
            <v>2</v>
          </cell>
          <cell r="D1759">
            <v>31</v>
          </cell>
          <cell r="E1759">
            <v>51</v>
          </cell>
          <cell r="F1759" t="str">
            <v>Recursos</v>
          </cell>
          <cell r="H1759">
            <v>31</v>
          </cell>
          <cell r="I1759" t="str">
            <v>GET</v>
          </cell>
          <cell r="J1759">
            <v>411315</v>
          </cell>
          <cell r="L1759" t="str">
            <v>2002</v>
          </cell>
          <cell r="N1759" t="str">
            <v>Acum. de Capital</v>
          </cell>
          <cell r="O1759" t="str">
            <v>Transferencias de capital</v>
          </cell>
          <cell r="P1759" t="str">
            <v>Sociedades no Financieras</v>
          </cell>
        </row>
        <row r="1760">
          <cell r="A1760" t="str">
            <v>CEI_a02</v>
          </cell>
          <cell r="C1760">
            <v>2</v>
          </cell>
          <cell r="D1760">
            <v>31</v>
          </cell>
          <cell r="E1760">
            <v>52</v>
          </cell>
          <cell r="F1760" t="str">
            <v>Empleos</v>
          </cell>
          <cell r="H1760">
            <v>31</v>
          </cell>
          <cell r="I1760" t="str">
            <v>GET</v>
          </cell>
          <cell r="J1760">
            <v>-3066722</v>
          </cell>
          <cell r="L1760" t="str">
            <v>2000</v>
          </cell>
          <cell r="N1760" t="str">
            <v>Acum. de Capital</v>
          </cell>
          <cell r="O1760" t="str">
            <v>Consumo de capital fijo</v>
          </cell>
          <cell r="P1760" t="str">
            <v>Sociedades no Financieras</v>
          </cell>
        </row>
        <row r="1761">
          <cell r="A1761" t="str">
            <v>CEI_a02</v>
          </cell>
          <cell r="C1761">
            <v>2</v>
          </cell>
          <cell r="D1761">
            <v>31</v>
          </cell>
          <cell r="E1761">
            <v>52</v>
          </cell>
          <cell r="F1761" t="str">
            <v>Empleos</v>
          </cell>
          <cell r="H1761">
            <v>31</v>
          </cell>
          <cell r="I1761" t="str">
            <v>GET</v>
          </cell>
          <cell r="J1761">
            <v>-3407339</v>
          </cell>
          <cell r="L1761" t="str">
            <v>2001</v>
          </cell>
          <cell r="N1761" t="str">
            <v>Acum. de Capital</v>
          </cell>
          <cell r="O1761" t="str">
            <v>Consumo de capital fijo</v>
          </cell>
          <cell r="P1761" t="str">
            <v>Sociedades no Financieras</v>
          </cell>
        </row>
        <row r="1762">
          <cell r="A1762" t="str">
            <v>CEI_a02</v>
          </cell>
          <cell r="C1762">
            <v>2</v>
          </cell>
          <cell r="D1762">
            <v>31</v>
          </cell>
          <cell r="E1762">
            <v>52</v>
          </cell>
          <cell r="F1762" t="str">
            <v>Empleos</v>
          </cell>
          <cell r="H1762">
            <v>31</v>
          </cell>
          <cell r="I1762" t="str">
            <v>GET</v>
          </cell>
          <cell r="J1762">
            <v>-5404520</v>
          </cell>
          <cell r="L1762" t="str">
            <v>2002</v>
          </cell>
          <cell r="N1762" t="str">
            <v>Acum. de Capital</v>
          </cell>
          <cell r="O1762" t="str">
            <v>Consumo de capital fijo</v>
          </cell>
          <cell r="P1762" t="str">
            <v>Sociedades no Financieras</v>
          </cell>
        </row>
        <row r="1763">
          <cell r="A1763" t="str">
            <v>CEI_a02</v>
          </cell>
          <cell r="C1763">
            <v>2</v>
          </cell>
          <cell r="D1763">
            <v>31</v>
          </cell>
          <cell r="E1763">
            <v>231</v>
          </cell>
          <cell r="F1763" t="str">
            <v>Empleos</v>
          </cell>
          <cell r="H1763">
            <v>31</v>
          </cell>
          <cell r="I1763" t="str">
            <v>GET</v>
          </cell>
          <cell r="J1763">
            <v>5265689.5632283203</v>
          </cell>
          <cell r="L1763" t="str">
            <v>2000</v>
          </cell>
          <cell r="N1763" t="str">
            <v>Acum. de Capital</v>
          </cell>
          <cell r="O1763" t="str">
            <v>Formación bruta cap.fijo</v>
          </cell>
          <cell r="P1763" t="str">
            <v>Sociedades no Financieras</v>
          </cell>
        </row>
        <row r="1764">
          <cell r="A1764" t="str">
            <v>CEI_a02</v>
          </cell>
          <cell r="C1764">
            <v>2</v>
          </cell>
          <cell r="D1764">
            <v>31</v>
          </cell>
          <cell r="E1764">
            <v>231</v>
          </cell>
          <cell r="F1764" t="str">
            <v>Empleos</v>
          </cell>
          <cell r="H1764">
            <v>31</v>
          </cell>
          <cell r="I1764" t="str">
            <v>GET</v>
          </cell>
          <cell r="J1764">
            <v>6231127.2999999998</v>
          </cell>
          <cell r="L1764" t="str">
            <v>2001</v>
          </cell>
          <cell r="N1764" t="str">
            <v>Acum. de Capital</v>
          </cell>
          <cell r="O1764" t="str">
            <v>Formación bruta cap.fijo</v>
          </cell>
          <cell r="P1764" t="str">
            <v>Sociedades no Financieras</v>
          </cell>
        </row>
        <row r="1765">
          <cell r="A1765" t="str">
            <v>CEI_a02</v>
          </cell>
          <cell r="C1765">
            <v>2</v>
          </cell>
          <cell r="D1765">
            <v>31</v>
          </cell>
          <cell r="E1765">
            <v>231</v>
          </cell>
          <cell r="F1765" t="str">
            <v>Empleos</v>
          </cell>
          <cell r="H1765">
            <v>31</v>
          </cell>
          <cell r="I1765" t="str">
            <v>GET</v>
          </cell>
          <cell r="J1765">
            <v>8598274</v>
          </cell>
          <cell r="L1765" t="str">
            <v>2002</v>
          </cell>
          <cell r="N1765" t="str">
            <v>Acum. de Capital</v>
          </cell>
          <cell r="O1765" t="str">
            <v>Formación bruta cap.fijo</v>
          </cell>
          <cell r="P1765" t="str">
            <v>Sociedades no Financieras</v>
          </cell>
        </row>
        <row r="1766">
          <cell r="A1766" t="str">
            <v>CEI_a02</v>
          </cell>
          <cell r="C1766">
            <v>2</v>
          </cell>
          <cell r="D1766">
            <v>31</v>
          </cell>
          <cell r="E1766">
            <v>232</v>
          </cell>
          <cell r="F1766" t="str">
            <v>Empleos</v>
          </cell>
          <cell r="H1766">
            <v>31</v>
          </cell>
          <cell r="I1766" t="str">
            <v>GET</v>
          </cell>
          <cell r="J1766">
            <v>457486</v>
          </cell>
          <cell r="L1766" t="str">
            <v>2000</v>
          </cell>
          <cell r="N1766" t="str">
            <v>Acum. de Capital</v>
          </cell>
          <cell r="O1766" t="str">
            <v>Variación de Existencias</v>
          </cell>
          <cell r="P1766" t="str">
            <v>Sociedades no Financieras</v>
          </cell>
        </row>
        <row r="1767">
          <cell r="A1767" t="str">
            <v>CEI_a02</v>
          </cell>
          <cell r="C1767">
            <v>2</v>
          </cell>
          <cell r="D1767">
            <v>31</v>
          </cell>
          <cell r="E1767">
            <v>232</v>
          </cell>
          <cell r="F1767" t="str">
            <v>Empleos</v>
          </cell>
          <cell r="H1767">
            <v>31</v>
          </cell>
          <cell r="I1767" t="str">
            <v>GET</v>
          </cell>
          <cell r="J1767">
            <v>167736</v>
          </cell>
          <cell r="L1767" t="str">
            <v>2001</v>
          </cell>
          <cell r="N1767" t="str">
            <v>Acum. de Capital</v>
          </cell>
          <cell r="O1767" t="str">
            <v>Variación de Existencias</v>
          </cell>
          <cell r="P1767" t="str">
            <v>Sociedades no Financieras</v>
          </cell>
        </row>
        <row r="1768">
          <cell r="A1768" t="str">
            <v>CEI_a02</v>
          </cell>
          <cell r="C1768">
            <v>2</v>
          </cell>
          <cell r="D1768">
            <v>31</v>
          </cell>
          <cell r="E1768">
            <v>232</v>
          </cell>
          <cell r="F1768" t="str">
            <v>Empleos</v>
          </cell>
          <cell r="H1768">
            <v>31</v>
          </cell>
          <cell r="I1768" t="str">
            <v>GET</v>
          </cell>
          <cell r="J1768">
            <v>368664</v>
          </cell>
          <cell r="L1768" t="str">
            <v>2002</v>
          </cell>
          <cell r="N1768" t="str">
            <v>Acum. de Capital</v>
          </cell>
          <cell r="O1768" t="str">
            <v>Variación de Existencias</v>
          </cell>
          <cell r="P1768" t="str">
            <v>Sociedades no Financieras</v>
          </cell>
        </row>
        <row r="1769">
          <cell r="A1769" t="str">
            <v>CEI_a02</v>
          </cell>
          <cell r="C1769">
            <v>2</v>
          </cell>
          <cell r="D1769">
            <v>31</v>
          </cell>
          <cell r="E1769">
            <v>3211</v>
          </cell>
          <cell r="F1769" t="str">
            <v>Empleos</v>
          </cell>
          <cell r="H1769">
            <v>31</v>
          </cell>
          <cell r="I1769" t="str">
            <v>GET</v>
          </cell>
          <cell r="J1769">
            <v>-6032</v>
          </cell>
          <cell r="L1769" t="str">
            <v>2001</v>
          </cell>
          <cell r="N1769" t="str">
            <v>Acum. de Capital</v>
          </cell>
          <cell r="O1769" t="str">
            <v>Tierras y terrenos</v>
          </cell>
          <cell r="P1769" t="str">
            <v>Sociedades no Financieras</v>
          </cell>
        </row>
        <row r="1770">
          <cell r="A1770" t="str">
            <v>CEI_a02</v>
          </cell>
          <cell r="C1770">
            <v>2</v>
          </cell>
          <cell r="D1770">
            <v>31</v>
          </cell>
          <cell r="E1770">
            <v>3211</v>
          </cell>
          <cell r="F1770" t="str">
            <v>Empleos</v>
          </cell>
          <cell r="H1770">
            <v>31</v>
          </cell>
          <cell r="I1770" t="str">
            <v>GET</v>
          </cell>
          <cell r="J1770">
            <v>-4604</v>
          </cell>
          <cell r="L1770" t="str">
            <v>2002</v>
          </cell>
          <cell r="N1770" t="str">
            <v>Acum. de Capital</v>
          </cell>
          <cell r="O1770" t="str">
            <v>Tierras y terrenos</v>
          </cell>
          <cell r="P1770" t="str">
            <v>Sociedades no Financieras</v>
          </cell>
        </row>
        <row r="1771">
          <cell r="A1771" t="str">
            <v>CEI_a02</v>
          </cell>
          <cell r="C1771">
            <v>3</v>
          </cell>
          <cell r="D1771">
            <v>2</v>
          </cell>
          <cell r="E1771">
            <v>431</v>
          </cell>
          <cell r="F1771" t="str">
            <v>Empleos</v>
          </cell>
          <cell r="H1771">
            <v>31</v>
          </cell>
          <cell r="I1771" t="str">
            <v>GET</v>
          </cell>
          <cell r="J1771">
            <v>80159</v>
          </cell>
          <cell r="L1771" t="str">
            <v>2000</v>
          </cell>
          <cell r="N1771" t="str">
            <v>Ingresos y Gastos</v>
          </cell>
          <cell r="O1771" t="str">
            <v>Impuestos renta y patrim.</v>
          </cell>
          <cell r="P1771" t="str">
            <v>Instituciones financieras</v>
          </cell>
        </row>
        <row r="1772">
          <cell r="A1772" t="str">
            <v>CEI_a02</v>
          </cell>
          <cell r="C1772">
            <v>3</v>
          </cell>
          <cell r="D1772">
            <v>2</v>
          </cell>
          <cell r="E1772">
            <v>431</v>
          </cell>
          <cell r="F1772" t="str">
            <v>Empleos</v>
          </cell>
          <cell r="H1772">
            <v>31</v>
          </cell>
          <cell r="I1772" t="str">
            <v>GET</v>
          </cell>
          <cell r="J1772">
            <v>114517</v>
          </cell>
          <cell r="L1772" t="str">
            <v>2001</v>
          </cell>
          <cell r="N1772" t="str">
            <v>Ingresos y Gastos</v>
          </cell>
          <cell r="O1772" t="str">
            <v>Impuestos renta y patrim.</v>
          </cell>
          <cell r="P1772" t="str">
            <v>Instituciones financieras</v>
          </cell>
        </row>
        <row r="1773">
          <cell r="A1773" t="str">
            <v>CEI_a02</v>
          </cell>
          <cell r="C1773">
            <v>3</v>
          </cell>
          <cell r="D1773">
            <v>2</v>
          </cell>
          <cell r="E1773">
            <v>431</v>
          </cell>
          <cell r="F1773" t="str">
            <v>Empleos</v>
          </cell>
          <cell r="H1773">
            <v>31</v>
          </cell>
          <cell r="I1773" t="str">
            <v>GET</v>
          </cell>
          <cell r="J1773">
            <v>150338</v>
          </cell>
          <cell r="L1773" t="str">
            <v>2002</v>
          </cell>
          <cell r="N1773" t="str">
            <v>Ingresos y Gastos</v>
          </cell>
          <cell r="O1773" t="str">
            <v>Impuestos renta y patrim.</v>
          </cell>
          <cell r="P1773" t="str">
            <v>Instituciones financieras</v>
          </cell>
        </row>
        <row r="1774">
          <cell r="A1774" t="str">
            <v>CEI_a02</v>
          </cell>
          <cell r="C1774">
            <v>3</v>
          </cell>
          <cell r="D1774">
            <v>2</v>
          </cell>
          <cell r="E1774">
            <v>441</v>
          </cell>
          <cell r="F1774" t="str">
            <v>Empleos</v>
          </cell>
          <cell r="H1774">
            <v>31</v>
          </cell>
          <cell r="I1774" t="str">
            <v>GET</v>
          </cell>
          <cell r="J1774">
            <v>1549683</v>
          </cell>
          <cell r="L1774" t="str">
            <v>2000</v>
          </cell>
          <cell r="N1774" t="str">
            <v>Ingresos y Gastos</v>
          </cell>
          <cell r="O1774" t="str">
            <v>Ajust.var.cap.AFP/hogares</v>
          </cell>
          <cell r="P1774" t="str">
            <v>Instituciones financieras</v>
          </cell>
        </row>
        <row r="1775">
          <cell r="A1775" t="str">
            <v>CEI_a02</v>
          </cell>
          <cell r="C1775">
            <v>3</v>
          </cell>
          <cell r="D1775">
            <v>2</v>
          </cell>
          <cell r="E1775">
            <v>441</v>
          </cell>
          <cell r="F1775" t="str">
            <v>Empleos</v>
          </cell>
          <cell r="H1775">
            <v>31</v>
          </cell>
          <cell r="I1775" t="str">
            <v>GET</v>
          </cell>
          <cell r="J1775">
            <v>1637969</v>
          </cell>
          <cell r="L1775" t="str">
            <v>2001</v>
          </cell>
          <cell r="N1775" t="str">
            <v>Ingresos y Gastos</v>
          </cell>
          <cell r="O1775" t="str">
            <v>Ajust.var.cap.AFP/hogares</v>
          </cell>
          <cell r="P1775" t="str">
            <v>Instituciones financieras</v>
          </cell>
        </row>
        <row r="1776">
          <cell r="A1776" t="str">
            <v>CEI_a02</v>
          </cell>
          <cell r="C1776">
            <v>3</v>
          </cell>
          <cell r="D1776">
            <v>2</v>
          </cell>
          <cell r="E1776">
            <v>441</v>
          </cell>
          <cell r="F1776" t="str">
            <v>Empleos</v>
          </cell>
          <cell r="H1776">
            <v>31</v>
          </cell>
          <cell r="I1776" t="str">
            <v>GET</v>
          </cell>
          <cell r="J1776">
            <v>1603817</v>
          </cell>
          <cell r="L1776" t="str">
            <v>2002</v>
          </cell>
          <cell r="N1776" t="str">
            <v>Ingresos y Gastos</v>
          </cell>
          <cell r="O1776" t="str">
            <v>Ajust.var.cap.AFP/hogares</v>
          </cell>
          <cell r="P1776" t="str">
            <v>Instituciones financieras</v>
          </cell>
        </row>
        <row r="1777">
          <cell r="A1777" t="str">
            <v>CEI_a02</v>
          </cell>
          <cell r="C1777">
            <v>3</v>
          </cell>
          <cell r="D1777">
            <v>2</v>
          </cell>
          <cell r="E1777">
            <v>4221</v>
          </cell>
          <cell r="F1777" t="str">
            <v>Empleos</v>
          </cell>
          <cell r="H1777">
            <v>31</v>
          </cell>
          <cell r="I1777" t="str">
            <v>GET</v>
          </cell>
          <cell r="J1777">
            <v>2911108</v>
          </cell>
          <cell r="L1777" t="str">
            <v>2000</v>
          </cell>
          <cell r="N1777" t="str">
            <v>Ingresos y Gastos</v>
          </cell>
          <cell r="O1777" t="str">
            <v>Intereses</v>
          </cell>
          <cell r="P1777" t="str">
            <v>Instituciones financieras</v>
          </cell>
        </row>
        <row r="1778">
          <cell r="A1778" t="str">
            <v>CEI_a02</v>
          </cell>
          <cell r="C1778">
            <v>3</v>
          </cell>
          <cell r="D1778">
            <v>2</v>
          </cell>
          <cell r="E1778">
            <v>4221</v>
          </cell>
          <cell r="F1778" t="str">
            <v>Empleos</v>
          </cell>
          <cell r="H1778">
            <v>31</v>
          </cell>
          <cell r="I1778" t="str">
            <v>GET</v>
          </cell>
          <cell r="J1778">
            <v>2550387</v>
          </cell>
          <cell r="L1778" t="str">
            <v>2001</v>
          </cell>
          <cell r="N1778" t="str">
            <v>Ingresos y Gastos</v>
          </cell>
          <cell r="O1778" t="str">
            <v>Intereses</v>
          </cell>
          <cell r="P1778" t="str">
            <v>Instituciones financieras</v>
          </cell>
        </row>
        <row r="1779">
          <cell r="A1779" t="str">
            <v>CEI_a02</v>
          </cell>
          <cell r="C1779">
            <v>3</v>
          </cell>
          <cell r="D1779">
            <v>2</v>
          </cell>
          <cell r="E1779">
            <v>4221</v>
          </cell>
          <cell r="F1779" t="str">
            <v>Empleos</v>
          </cell>
          <cell r="H1779">
            <v>31</v>
          </cell>
          <cell r="I1779" t="str">
            <v>GET</v>
          </cell>
          <cell r="J1779">
            <v>2198745</v>
          </cell>
          <cell r="L1779" t="str">
            <v>2002</v>
          </cell>
          <cell r="N1779" t="str">
            <v>Ingresos y Gastos</v>
          </cell>
          <cell r="O1779" t="str">
            <v>Intereses</v>
          </cell>
          <cell r="P1779" t="str">
            <v>Instituciones financieras</v>
          </cell>
        </row>
        <row r="1780">
          <cell r="A1780" t="str">
            <v>CEI_a02</v>
          </cell>
          <cell r="C1780">
            <v>3</v>
          </cell>
          <cell r="D1780">
            <v>2</v>
          </cell>
          <cell r="E1780">
            <v>4221</v>
          </cell>
          <cell r="F1780" t="str">
            <v>Recursos</v>
          </cell>
          <cell r="H1780">
            <v>31</v>
          </cell>
          <cell r="I1780" t="str">
            <v>GET</v>
          </cell>
          <cell r="J1780">
            <v>5485453</v>
          </cell>
          <cell r="L1780" t="str">
            <v>2000</v>
          </cell>
          <cell r="N1780" t="str">
            <v>Ingresos y Gastos</v>
          </cell>
          <cell r="O1780" t="str">
            <v>Intereses</v>
          </cell>
          <cell r="P1780" t="str">
            <v>Instituciones financieras</v>
          </cell>
        </row>
        <row r="1781">
          <cell r="A1781" t="str">
            <v>CEI_a02</v>
          </cell>
          <cell r="C1781">
            <v>3</v>
          </cell>
          <cell r="D1781">
            <v>2</v>
          </cell>
          <cell r="E1781">
            <v>4221</v>
          </cell>
          <cell r="F1781" t="str">
            <v>Recursos</v>
          </cell>
          <cell r="H1781">
            <v>31</v>
          </cell>
          <cell r="I1781" t="str">
            <v>GET</v>
          </cell>
          <cell r="J1781">
            <v>5518119</v>
          </cell>
          <cell r="L1781" t="str">
            <v>2001</v>
          </cell>
          <cell r="N1781" t="str">
            <v>Ingresos y Gastos</v>
          </cell>
          <cell r="O1781" t="str">
            <v>Intereses</v>
          </cell>
          <cell r="P1781" t="str">
            <v>Instituciones financieras</v>
          </cell>
        </row>
        <row r="1782">
          <cell r="A1782" t="str">
            <v>CEI_a02</v>
          </cell>
          <cell r="C1782">
            <v>3</v>
          </cell>
          <cell r="D1782">
            <v>2</v>
          </cell>
          <cell r="E1782">
            <v>4221</v>
          </cell>
          <cell r="F1782" t="str">
            <v>Recursos</v>
          </cell>
          <cell r="H1782">
            <v>31</v>
          </cell>
          <cell r="I1782" t="str">
            <v>GET</v>
          </cell>
          <cell r="J1782">
            <v>4962511</v>
          </cell>
          <cell r="L1782" t="str">
            <v>2002</v>
          </cell>
          <cell r="N1782" t="str">
            <v>Ingresos y Gastos</v>
          </cell>
          <cell r="O1782" t="str">
            <v>Intereses</v>
          </cell>
          <cell r="P1782" t="str">
            <v>Instituciones financieras</v>
          </cell>
        </row>
        <row r="1783">
          <cell r="A1783" t="str">
            <v>CEI_a02</v>
          </cell>
          <cell r="C1783">
            <v>3</v>
          </cell>
          <cell r="D1783">
            <v>2</v>
          </cell>
          <cell r="E1783">
            <v>4223</v>
          </cell>
          <cell r="F1783" t="str">
            <v>Empleos</v>
          </cell>
          <cell r="H1783">
            <v>31</v>
          </cell>
          <cell r="I1783" t="str">
            <v>GET</v>
          </cell>
          <cell r="J1783">
            <v>115994</v>
          </cell>
          <cell r="L1783" t="str">
            <v>2000</v>
          </cell>
          <cell r="N1783" t="str">
            <v>Ingresos y Gastos</v>
          </cell>
          <cell r="O1783" t="str">
            <v>Reinversion extranjera</v>
          </cell>
          <cell r="P1783" t="str">
            <v>Instituciones financieras</v>
          </cell>
        </row>
        <row r="1784">
          <cell r="A1784" t="str">
            <v>CEI_a02</v>
          </cell>
          <cell r="C1784">
            <v>3</v>
          </cell>
          <cell r="D1784">
            <v>2</v>
          </cell>
          <cell r="E1784">
            <v>4223</v>
          </cell>
          <cell r="F1784" t="str">
            <v>Empleos</v>
          </cell>
          <cell r="H1784">
            <v>31</v>
          </cell>
          <cell r="I1784" t="str">
            <v>GET</v>
          </cell>
          <cell r="J1784">
            <v>257719</v>
          </cell>
          <cell r="L1784" t="str">
            <v>2001</v>
          </cell>
          <cell r="N1784" t="str">
            <v>Ingresos y Gastos</v>
          </cell>
          <cell r="O1784" t="str">
            <v>Reinversion extranjera</v>
          </cell>
          <cell r="P1784" t="str">
            <v>Instituciones financieras</v>
          </cell>
        </row>
        <row r="1785">
          <cell r="A1785" t="str">
            <v>CEI_a02</v>
          </cell>
          <cell r="C1785">
            <v>3</v>
          </cell>
          <cell r="D1785">
            <v>2</v>
          </cell>
          <cell r="E1785">
            <v>4223</v>
          </cell>
          <cell r="F1785" t="str">
            <v>Empleos</v>
          </cell>
          <cell r="H1785">
            <v>31</v>
          </cell>
          <cell r="I1785" t="str">
            <v>GET</v>
          </cell>
          <cell r="J1785">
            <v>158320</v>
          </cell>
          <cell r="L1785" t="str">
            <v>2002</v>
          </cell>
          <cell r="N1785" t="str">
            <v>Ingresos y Gastos</v>
          </cell>
          <cell r="O1785" t="str">
            <v>Reinversion extranjera</v>
          </cell>
          <cell r="P1785" t="str">
            <v>Instituciones financieras</v>
          </cell>
        </row>
        <row r="1786">
          <cell r="A1786" t="str">
            <v>CEI_a02</v>
          </cell>
          <cell r="C1786">
            <v>3</v>
          </cell>
          <cell r="D1786">
            <v>2</v>
          </cell>
          <cell r="E1786">
            <v>4229</v>
          </cell>
          <cell r="F1786" t="str">
            <v>Empleos</v>
          </cell>
          <cell r="H1786">
            <v>31</v>
          </cell>
          <cell r="I1786" t="str">
            <v>GET</v>
          </cell>
          <cell r="J1786">
            <v>1397839</v>
          </cell>
          <cell r="L1786" t="str">
            <v>2000</v>
          </cell>
          <cell r="N1786" t="str">
            <v>Ingresos y Gastos</v>
          </cell>
          <cell r="O1786" t="str">
            <v>Renta de la propiedad no especificada</v>
          </cell>
          <cell r="P1786" t="str">
            <v>Instituciones financieras</v>
          </cell>
        </row>
        <row r="1787">
          <cell r="A1787" t="str">
            <v>CEI_a02</v>
          </cell>
          <cell r="C1787">
            <v>3</v>
          </cell>
          <cell r="D1787">
            <v>2</v>
          </cell>
          <cell r="E1787">
            <v>4229</v>
          </cell>
          <cell r="F1787" t="str">
            <v>Empleos</v>
          </cell>
          <cell r="H1787">
            <v>31</v>
          </cell>
          <cell r="I1787" t="str">
            <v>GET</v>
          </cell>
          <cell r="J1787">
            <v>1536542</v>
          </cell>
          <cell r="L1787" t="str">
            <v>2001</v>
          </cell>
          <cell r="N1787" t="str">
            <v>Ingresos y Gastos</v>
          </cell>
          <cell r="O1787" t="str">
            <v>Renta de la propiedad no especificada</v>
          </cell>
          <cell r="P1787" t="str">
            <v>Instituciones financieras</v>
          </cell>
        </row>
        <row r="1788">
          <cell r="A1788" t="str">
            <v>CEI_a02</v>
          </cell>
          <cell r="C1788">
            <v>3</v>
          </cell>
          <cell r="D1788">
            <v>2</v>
          </cell>
          <cell r="E1788">
            <v>4229</v>
          </cell>
          <cell r="F1788" t="str">
            <v>Empleos</v>
          </cell>
          <cell r="H1788">
            <v>31</v>
          </cell>
          <cell r="I1788" t="str">
            <v>GET</v>
          </cell>
          <cell r="J1788">
            <v>1459308</v>
          </cell>
          <cell r="L1788" t="str">
            <v>2002</v>
          </cell>
          <cell r="N1788" t="str">
            <v>Ingresos y Gastos</v>
          </cell>
          <cell r="O1788" t="str">
            <v>Renta de la propiedad no especificada</v>
          </cell>
          <cell r="P1788" t="str">
            <v>Instituciones financieras</v>
          </cell>
        </row>
        <row r="1789">
          <cell r="A1789" t="str">
            <v>CEI_a02</v>
          </cell>
          <cell r="C1789">
            <v>3</v>
          </cell>
          <cell r="D1789">
            <v>2</v>
          </cell>
          <cell r="E1789">
            <v>4321</v>
          </cell>
          <cell r="F1789" t="str">
            <v>Recursos</v>
          </cell>
          <cell r="H1789">
            <v>31</v>
          </cell>
          <cell r="I1789" t="str">
            <v>GET</v>
          </cell>
          <cell r="J1789">
            <v>2461612</v>
          </cell>
          <cell r="L1789" t="str">
            <v>2000</v>
          </cell>
          <cell r="N1789" t="str">
            <v>Ingresos y Gastos</v>
          </cell>
          <cell r="O1789" t="str">
            <v>Contribuc.a seg.social</v>
          </cell>
          <cell r="P1789" t="str">
            <v>Instituciones financieras</v>
          </cell>
        </row>
        <row r="1790">
          <cell r="A1790" t="str">
            <v>CEI_a02</v>
          </cell>
          <cell r="C1790">
            <v>3</v>
          </cell>
          <cell r="D1790">
            <v>2</v>
          </cell>
          <cell r="E1790">
            <v>4321</v>
          </cell>
          <cell r="F1790" t="str">
            <v>Recursos</v>
          </cell>
          <cell r="H1790">
            <v>31</v>
          </cell>
          <cell r="I1790" t="str">
            <v>GET</v>
          </cell>
          <cell r="J1790">
            <v>2674865</v>
          </cell>
          <cell r="L1790" t="str">
            <v>2001</v>
          </cell>
          <cell r="N1790" t="str">
            <v>Ingresos y Gastos</v>
          </cell>
          <cell r="O1790" t="str">
            <v>Contribuc.a seg.social</v>
          </cell>
          <cell r="P1790" t="str">
            <v>Instituciones financieras</v>
          </cell>
        </row>
        <row r="1791">
          <cell r="A1791" t="str">
            <v>CEI_a02</v>
          </cell>
          <cell r="C1791">
            <v>3</v>
          </cell>
          <cell r="D1791">
            <v>2</v>
          </cell>
          <cell r="E1791">
            <v>4321</v>
          </cell>
          <cell r="F1791" t="str">
            <v>Recursos</v>
          </cell>
          <cell r="H1791">
            <v>31</v>
          </cell>
          <cell r="I1791" t="str">
            <v>GET</v>
          </cell>
          <cell r="J1791">
            <v>2554763</v>
          </cell>
          <cell r="L1791" t="str">
            <v>2002</v>
          </cell>
          <cell r="N1791" t="str">
            <v>Ingresos y Gastos</v>
          </cell>
          <cell r="O1791" t="str">
            <v>Contribuc.a seg.social</v>
          </cell>
          <cell r="P1791" t="str">
            <v>Instituciones financieras</v>
          </cell>
        </row>
        <row r="1792">
          <cell r="A1792" t="str">
            <v>CEI_a02</v>
          </cell>
          <cell r="C1792">
            <v>3</v>
          </cell>
          <cell r="D1792">
            <v>2</v>
          </cell>
          <cell r="E1792">
            <v>4322</v>
          </cell>
          <cell r="F1792" t="str">
            <v>Empleos</v>
          </cell>
          <cell r="H1792">
            <v>31</v>
          </cell>
          <cell r="I1792" t="str">
            <v>GET</v>
          </cell>
          <cell r="J1792">
            <v>911929</v>
          </cell>
          <cell r="L1792" t="str">
            <v>2000</v>
          </cell>
          <cell r="N1792" t="str">
            <v>Ingresos y Gastos</v>
          </cell>
          <cell r="O1792" t="str">
            <v>Prestac.de la Seg.Social</v>
          </cell>
          <cell r="P1792" t="str">
            <v>Instituciones financieras</v>
          </cell>
        </row>
        <row r="1793">
          <cell r="A1793" t="str">
            <v>CEI_a02</v>
          </cell>
          <cell r="C1793">
            <v>3</v>
          </cell>
          <cell r="D1793">
            <v>2</v>
          </cell>
          <cell r="E1793">
            <v>4322</v>
          </cell>
          <cell r="F1793" t="str">
            <v>Empleos</v>
          </cell>
          <cell r="H1793">
            <v>31</v>
          </cell>
          <cell r="I1793" t="str">
            <v>GET</v>
          </cell>
          <cell r="J1793">
            <v>1036896</v>
          </cell>
          <cell r="L1793" t="str">
            <v>2001</v>
          </cell>
          <cell r="N1793" t="str">
            <v>Ingresos y Gastos</v>
          </cell>
          <cell r="O1793" t="str">
            <v>Prestac.de la Seg.Social</v>
          </cell>
          <cell r="P1793" t="str">
            <v>Instituciones financieras</v>
          </cell>
        </row>
        <row r="1794">
          <cell r="A1794" t="str">
            <v>CEI_a02</v>
          </cell>
          <cell r="C1794">
            <v>3</v>
          </cell>
          <cell r="D1794">
            <v>2</v>
          </cell>
          <cell r="E1794">
            <v>4322</v>
          </cell>
          <cell r="F1794" t="str">
            <v>Empleos</v>
          </cell>
          <cell r="H1794">
            <v>31</v>
          </cell>
          <cell r="I1794" t="str">
            <v>GET</v>
          </cell>
          <cell r="J1794">
            <v>950946</v>
          </cell>
          <cell r="L1794" t="str">
            <v>2002</v>
          </cell>
          <cell r="N1794" t="str">
            <v>Ingresos y Gastos</v>
          </cell>
          <cell r="O1794" t="str">
            <v>Prestac.de la Seg.Social</v>
          </cell>
          <cell r="P1794" t="str">
            <v>Instituciones financieras</v>
          </cell>
        </row>
        <row r="1795">
          <cell r="A1795" t="str">
            <v>CEI_a02</v>
          </cell>
          <cell r="C1795">
            <v>3</v>
          </cell>
          <cell r="D1795">
            <v>2</v>
          </cell>
          <cell r="E1795">
            <v>4341</v>
          </cell>
          <cell r="F1795" t="str">
            <v>Empleos</v>
          </cell>
          <cell r="H1795">
            <v>31</v>
          </cell>
          <cell r="I1795" t="str">
            <v>GET</v>
          </cell>
          <cell r="J1795">
            <v>85898</v>
          </cell>
          <cell r="L1795" t="str">
            <v>2000</v>
          </cell>
          <cell r="N1795" t="str">
            <v>Ingresos y Gastos</v>
          </cell>
          <cell r="O1795" t="str">
            <v>Primas net.seguro riesgos</v>
          </cell>
          <cell r="P1795" t="str">
            <v>Instituciones financieras</v>
          </cell>
        </row>
        <row r="1796">
          <cell r="A1796" t="str">
            <v>CEI_a02</v>
          </cell>
          <cell r="C1796">
            <v>3</v>
          </cell>
          <cell r="D1796">
            <v>2</v>
          </cell>
          <cell r="E1796">
            <v>4341</v>
          </cell>
          <cell r="F1796" t="str">
            <v>Empleos</v>
          </cell>
          <cell r="H1796">
            <v>31</v>
          </cell>
          <cell r="I1796" t="str">
            <v>GET</v>
          </cell>
          <cell r="J1796">
            <v>116397</v>
          </cell>
          <cell r="L1796" t="str">
            <v>2001</v>
          </cell>
          <cell r="N1796" t="str">
            <v>Ingresos y Gastos</v>
          </cell>
          <cell r="O1796" t="str">
            <v>Primas net.seguro riesgos</v>
          </cell>
          <cell r="P1796" t="str">
            <v>Instituciones financieras</v>
          </cell>
        </row>
        <row r="1797">
          <cell r="A1797" t="str">
            <v>CEI_a02</v>
          </cell>
          <cell r="C1797">
            <v>3</v>
          </cell>
          <cell r="D1797">
            <v>2</v>
          </cell>
          <cell r="E1797">
            <v>4341</v>
          </cell>
          <cell r="F1797" t="str">
            <v>Empleos</v>
          </cell>
          <cell r="H1797">
            <v>31</v>
          </cell>
          <cell r="I1797" t="str">
            <v>GET</v>
          </cell>
          <cell r="J1797">
            <v>171455</v>
          </cell>
          <cell r="L1797" t="str">
            <v>2002</v>
          </cell>
          <cell r="N1797" t="str">
            <v>Ingresos y Gastos</v>
          </cell>
          <cell r="O1797" t="str">
            <v>Primas net.seguro riesgos</v>
          </cell>
          <cell r="P1797" t="str">
            <v>Instituciones financieras</v>
          </cell>
        </row>
        <row r="1798">
          <cell r="A1798" t="str">
            <v>CEI_a02</v>
          </cell>
          <cell r="C1798">
            <v>3</v>
          </cell>
          <cell r="D1798">
            <v>2</v>
          </cell>
          <cell r="E1798">
            <v>4341</v>
          </cell>
          <cell r="F1798" t="str">
            <v>Recursos</v>
          </cell>
          <cell r="H1798">
            <v>31</v>
          </cell>
          <cell r="I1798" t="str">
            <v>GET</v>
          </cell>
          <cell r="J1798">
            <v>722820</v>
          </cell>
          <cell r="L1798" t="str">
            <v>2000</v>
          </cell>
          <cell r="N1798" t="str">
            <v>Ingresos y Gastos</v>
          </cell>
          <cell r="O1798" t="str">
            <v>Primas net.seguro riesgos</v>
          </cell>
          <cell r="P1798" t="str">
            <v>Instituciones financieras</v>
          </cell>
        </row>
        <row r="1799">
          <cell r="A1799" t="str">
            <v>CEI_a02</v>
          </cell>
          <cell r="C1799">
            <v>3</v>
          </cell>
          <cell r="D1799">
            <v>2</v>
          </cell>
          <cell r="E1799">
            <v>4341</v>
          </cell>
          <cell r="F1799" t="str">
            <v>Recursos</v>
          </cell>
          <cell r="H1799">
            <v>31</v>
          </cell>
          <cell r="I1799" t="str">
            <v>GET</v>
          </cell>
          <cell r="J1799">
            <v>813271</v>
          </cell>
          <cell r="L1799" t="str">
            <v>2001</v>
          </cell>
          <cell r="N1799" t="str">
            <v>Ingresos y Gastos</v>
          </cell>
          <cell r="O1799" t="str">
            <v>Primas net.seguro riesgos</v>
          </cell>
          <cell r="P1799" t="str">
            <v>Instituciones financieras</v>
          </cell>
        </row>
        <row r="1800">
          <cell r="A1800" t="str">
            <v>CEI_a02</v>
          </cell>
          <cell r="C1800">
            <v>3</v>
          </cell>
          <cell r="D1800">
            <v>2</v>
          </cell>
          <cell r="E1800">
            <v>4341</v>
          </cell>
          <cell r="F1800" t="str">
            <v>Recursos</v>
          </cell>
          <cell r="H1800">
            <v>31</v>
          </cell>
          <cell r="I1800" t="str">
            <v>GET</v>
          </cell>
          <cell r="J1800">
            <v>893564</v>
          </cell>
          <cell r="L1800" t="str">
            <v>2002</v>
          </cell>
          <cell r="N1800" t="str">
            <v>Ingresos y Gastos</v>
          </cell>
          <cell r="O1800" t="str">
            <v>Primas net.seguro riesgos</v>
          </cell>
          <cell r="P1800" t="str">
            <v>Instituciones financieras</v>
          </cell>
        </row>
        <row r="1801">
          <cell r="A1801" t="str">
            <v>CEI_a02</v>
          </cell>
          <cell r="C1801">
            <v>3</v>
          </cell>
          <cell r="D1801">
            <v>2</v>
          </cell>
          <cell r="E1801">
            <v>4342</v>
          </cell>
          <cell r="F1801" t="str">
            <v>Empleos</v>
          </cell>
          <cell r="H1801">
            <v>31</v>
          </cell>
          <cell r="I1801" t="str">
            <v>GET</v>
          </cell>
          <cell r="J1801">
            <v>722820</v>
          </cell>
          <cell r="L1801" t="str">
            <v>2000</v>
          </cell>
          <cell r="N1801" t="str">
            <v>Ingresos y Gastos</v>
          </cell>
          <cell r="O1801" t="str">
            <v>Indemniz.seguro riesgos</v>
          </cell>
          <cell r="P1801" t="str">
            <v>Instituciones financieras</v>
          </cell>
        </row>
        <row r="1802">
          <cell r="A1802" t="str">
            <v>CEI_a02</v>
          </cell>
          <cell r="C1802">
            <v>3</v>
          </cell>
          <cell r="D1802">
            <v>2</v>
          </cell>
          <cell r="E1802">
            <v>4342</v>
          </cell>
          <cell r="F1802" t="str">
            <v>Empleos</v>
          </cell>
          <cell r="H1802">
            <v>31</v>
          </cell>
          <cell r="I1802" t="str">
            <v>GET</v>
          </cell>
          <cell r="J1802">
            <v>813271</v>
          </cell>
          <cell r="L1802" t="str">
            <v>2001</v>
          </cell>
          <cell r="N1802" t="str">
            <v>Ingresos y Gastos</v>
          </cell>
          <cell r="O1802" t="str">
            <v>Indemniz.seguro riesgos</v>
          </cell>
          <cell r="P1802" t="str">
            <v>Instituciones financieras</v>
          </cell>
        </row>
        <row r="1803">
          <cell r="A1803" t="str">
            <v>CEI_a02</v>
          </cell>
          <cell r="C1803">
            <v>3</v>
          </cell>
          <cell r="D1803">
            <v>2</v>
          </cell>
          <cell r="E1803">
            <v>4342</v>
          </cell>
          <cell r="F1803" t="str">
            <v>Empleos</v>
          </cell>
          <cell r="H1803">
            <v>31</v>
          </cell>
          <cell r="I1803" t="str">
            <v>GET</v>
          </cell>
          <cell r="J1803">
            <v>893564</v>
          </cell>
          <cell r="L1803" t="str">
            <v>2002</v>
          </cell>
          <cell r="N1803" t="str">
            <v>Ingresos y Gastos</v>
          </cell>
          <cell r="O1803" t="str">
            <v>Indemniz.seguro riesgos</v>
          </cell>
          <cell r="P1803" t="str">
            <v>Instituciones financieras</v>
          </cell>
        </row>
        <row r="1804">
          <cell r="A1804" t="str">
            <v>CEI_a02</v>
          </cell>
          <cell r="C1804">
            <v>3</v>
          </cell>
          <cell r="D1804">
            <v>2</v>
          </cell>
          <cell r="E1804">
            <v>4342</v>
          </cell>
          <cell r="F1804" t="str">
            <v>Recursos</v>
          </cell>
          <cell r="H1804">
            <v>31</v>
          </cell>
          <cell r="I1804" t="str">
            <v>GET</v>
          </cell>
          <cell r="J1804">
            <v>85898</v>
          </cell>
          <cell r="L1804" t="str">
            <v>2000</v>
          </cell>
          <cell r="N1804" t="str">
            <v>Ingresos y Gastos</v>
          </cell>
          <cell r="O1804" t="str">
            <v>Indemniz.seguro riesgos</v>
          </cell>
          <cell r="P1804" t="str">
            <v>Instituciones financieras</v>
          </cell>
        </row>
        <row r="1805">
          <cell r="A1805" t="str">
            <v>CEI_a02</v>
          </cell>
          <cell r="C1805">
            <v>3</v>
          </cell>
          <cell r="D1805">
            <v>2</v>
          </cell>
          <cell r="E1805">
            <v>4342</v>
          </cell>
          <cell r="F1805" t="str">
            <v>Recursos</v>
          </cell>
          <cell r="H1805">
            <v>31</v>
          </cell>
          <cell r="I1805" t="str">
            <v>GET</v>
          </cell>
          <cell r="J1805">
            <v>116397</v>
          </cell>
          <cell r="L1805" t="str">
            <v>2001</v>
          </cell>
          <cell r="N1805" t="str">
            <v>Ingresos y Gastos</v>
          </cell>
          <cell r="O1805" t="str">
            <v>Indemniz.seguro riesgos</v>
          </cell>
          <cell r="P1805" t="str">
            <v>Instituciones financieras</v>
          </cell>
        </row>
        <row r="1806">
          <cell r="A1806" t="str">
            <v>CEI_a02</v>
          </cell>
          <cell r="C1806">
            <v>3</v>
          </cell>
          <cell r="D1806">
            <v>2</v>
          </cell>
          <cell r="E1806">
            <v>4342</v>
          </cell>
          <cell r="F1806" t="str">
            <v>Recursos</v>
          </cell>
          <cell r="H1806">
            <v>31</v>
          </cell>
          <cell r="I1806" t="str">
            <v>GET</v>
          </cell>
          <cell r="J1806">
            <v>171455</v>
          </cell>
          <cell r="L1806" t="str">
            <v>2002</v>
          </cell>
          <cell r="N1806" t="str">
            <v>Ingresos y Gastos</v>
          </cell>
          <cell r="O1806" t="str">
            <v>Indemniz.seguro riesgos</v>
          </cell>
          <cell r="P1806" t="str">
            <v>Instituciones financieras</v>
          </cell>
        </row>
        <row r="1807">
          <cell r="A1807" t="str">
            <v>CEI_a02</v>
          </cell>
          <cell r="C1807">
            <v>3</v>
          </cell>
          <cell r="D1807">
            <v>2</v>
          </cell>
          <cell r="E1807">
            <v>4345</v>
          </cell>
          <cell r="F1807" t="str">
            <v>Empleos</v>
          </cell>
          <cell r="H1807">
            <v>31</v>
          </cell>
          <cell r="I1807" t="str">
            <v>GET</v>
          </cell>
          <cell r="J1807">
            <v>68472</v>
          </cell>
          <cell r="L1807" t="str">
            <v>2000</v>
          </cell>
          <cell r="N1807" t="str">
            <v>Ingresos y Gastos</v>
          </cell>
          <cell r="O1807" t="str">
            <v>Transferenc.ctes varias</v>
          </cell>
          <cell r="P1807" t="str">
            <v>Instituciones financieras</v>
          </cell>
        </row>
        <row r="1808">
          <cell r="A1808" t="str">
            <v>CEI_a02</v>
          </cell>
          <cell r="C1808">
            <v>3</v>
          </cell>
          <cell r="D1808">
            <v>2</v>
          </cell>
          <cell r="E1808">
            <v>4345</v>
          </cell>
          <cell r="F1808" t="str">
            <v>Empleos</v>
          </cell>
          <cell r="H1808">
            <v>31</v>
          </cell>
          <cell r="I1808" t="str">
            <v>GET</v>
          </cell>
          <cell r="J1808">
            <v>14949</v>
          </cell>
          <cell r="L1808" t="str">
            <v>2001</v>
          </cell>
          <cell r="N1808" t="str">
            <v>Ingresos y Gastos</v>
          </cell>
          <cell r="O1808" t="str">
            <v>Transferenc.ctes varias</v>
          </cell>
          <cell r="P1808" t="str">
            <v>Instituciones financieras</v>
          </cell>
        </row>
        <row r="1809">
          <cell r="A1809" t="str">
            <v>CEI_a02</v>
          </cell>
          <cell r="C1809">
            <v>3</v>
          </cell>
          <cell r="D1809">
            <v>2</v>
          </cell>
          <cell r="E1809">
            <v>4345</v>
          </cell>
          <cell r="F1809" t="str">
            <v>Empleos</v>
          </cell>
          <cell r="H1809">
            <v>31</v>
          </cell>
          <cell r="I1809" t="str">
            <v>GET</v>
          </cell>
          <cell r="J1809">
            <v>29041</v>
          </cell>
          <cell r="L1809" t="str">
            <v>2002</v>
          </cell>
          <cell r="N1809" t="str">
            <v>Ingresos y Gastos</v>
          </cell>
          <cell r="O1809" t="str">
            <v>Transferenc.ctes varias</v>
          </cell>
          <cell r="P1809" t="str">
            <v>Instituciones financieras</v>
          </cell>
        </row>
        <row r="1810">
          <cell r="A1810" t="str">
            <v>CEI_a02</v>
          </cell>
          <cell r="C1810">
            <v>3</v>
          </cell>
          <cell r="D1810">
            <v>2</v>
          </cell>
          <cell r="E1810">
            <v>4345</v>
          </cell>
          <cell r="F1810" t="str">
            <v>Recursos</v>
          </cell>
          <cell r="H1810">
            <v>31</v>
          </cell>
          <cell r="I1810" t="str">
            <v>GET</v>
          </cell>
          <cell r="J1810">
            <v>56582</v>
          </cell>
          <cell r="L1810" t="str">
            <v>2000</v>
          </cell>
          <cell r="N1810" t="str">
            <v>Ingresos y Gastos</v>
          </cell>
          <cell r="O1810" t="str">
            <v>Transferenc.ctes varias</v>
          </cell>
          <cell r="P1810" t="str">
            <v>Instituciones financieras</v>
          </cell>
        </row>
        <row r="1811">
          <cell r="A1811" t="str">
            <v>CEI_a02</v>
          </cell>
          <cell r="C1811">
            <v>3</v>
          </cell>
          <cell r="D1811">
            <v>2</v>
          </cell>
          <cell r="E1811">
            <v>42221</v>
          </cell>
          <cell r="F1811" t="str">
            <v>Empleos</v>
          </cell>
          <cell r="H1811">
            <v>31</v>
          </cell>
          <cell r="I1811" t="str">
            <v>GET</v>
          </cell>
          <cell r="J1811">
            <v>554822</v>
          </cell>
          <cell r="L1811" t="str">
            <v>2000</v>
          </cell>
          <cell r="N1811" t="str">
            <v>Ingresos y Gastos</v>
          </cell>
          <cell r="O1811" t="str">
            <v>Dividendos</v>
          </cell>
          <cell r="P1811" t="str">
            <v>Instituciones financieras</v>
          </cell>
        </row>
        <row r="1812">
          <cell r="A1812" t="str">
            <v>CEI_a02</v>
          </cell>
          <cell r="C1812">
            <v>3</v>
          </cell>
          <cell r="D1812">
            <v>2</v>
          </cell>
          <cell r="E1812">
            <v>42221</v>
          </cell>
          <cell r="F1812" t="str">
            <v>Empleos</v>
          </cell>
          <cell r="H1812">
            <v>31</v>
          </cell>
          <cell r="I1812" t="str">
            <v>GET</v>
          </cell>
          <cell r="J1812">
            <v>504345</v>
          </cell>
          <cell r="L1812" t="str">
            <v>2001</v>
          </cell>
          <cell r="N1812" t="str">
            <v>Ingresos y Gastos</v>
          </cell>
          <cell r="O1812" t="str">
            <v>Dividendos</v>
          </cell>
          <cell r="P1812" t="str">
            <v>Instituciones financieras</v>
          </cell>
        </row>
        <row r="1813">
          <cell r="A1813" t="str">
            <v>CEI_a02</v>
          </cell>
          <cell r="C1813">
            <v>3</v>
          </cell>
          <cell r="D1813">
            <v>2</v>
          </cell>
          <cell r="E1813">
            <v>42221</v>
          </cell>
          <cell r="F1813" t="str">
            <v>Empleos</v>
          </cell>
          <cell r="H1813">
            <v>31</v>
          </cell>
          <cell r="I1813" t="str">
            <v>GET</v>
          </cell>
          <cell r="J1813">
            <v>628858</v>
          </cell>
          <cell r="L1813" t="str">
            <v>2002</v>
          </cell>
          <cell r="N1813" t="str">
            <v>Ingresos y Gastos</v>
          </cell>
          <cell r="O1813" t="str">
            <v>Dividendos</v>
          </cell>
          <cell r="P1813" t="str">
            <v>Instituciones financieras</v>
          </cell>
        </row>
        <row r="1814">
          <cell r="A1814" t="str">
            <v>CEI_a02</v>
          </cell>
          <cell r="C1814">
            <v>3</v>
          </cell>
          <cell r="D1814">
            <v>2</v>
          </cell>
          <cell r="E1814">
            <v>42221</v>
          </cell>
          <cell r="F1814" t="str">
            <v>Recursos</v>
          </cell>
          <cell r="H1814">
            <v>31</v>
          </cell>
          <cell r="I1814" t="str">
            <v>GET</v>
          </cell>
          <cell r="J1814">
            <v>227555</v>
          </cell>
          <cell r="L1814" t="str">
            <v>2000</v>
          </cell>
          <cell r="N1814" t="str">
            <v>Ingresos y Gastos</v>
          </cell>
          <cell r="O1814" t="str">
            <v>Dividendos</v>
          </cell>
          <cell r="P1814" t="str">
            <v>Instituciones financieras</v>
          </cell>
        </row>
        <row r="1815">
          <cell r="A1815" t="str">
            <v>CEI_a02</v>
          </cell>
          <cell r="C1815">
            <v>3</v>
          </cell>
          <cell r="D1815">
            <v>2</v>
          </cell>
          <cell r="E1815">
            <v>42221</v>
          </cell>
          <cell r="F1815" t="str">
            <v>Recursos</v>
          </cell>
          <cell r="H1815">
            <v>31</v>
          </cell>
          <cell r="I1815" t="str">
            <v>GET</v>
          </cell>
          <cell r="J1815">
            <v>268904</v>
          </cell>
          <cell r="L1815" t="str">
            <v>2001</v>
          </cell>
          <cell r="N1815" t="str">
            <v>Ingresos y Gastos</v>
          </cell>
          <cell r="O1815" t="str">
            <v>Dividendos</v>
          </cell>
          <cell r="P1815" t="str">
            <v>Instituciones financieras</v>
          </cell>
        </row>
        <row r="1816">
          <cell r="A1816" t="str">
            <v>CEI_a02</v>
          </cell>
          <cell r="C1816">
            <v>3</v>
          </cell>
          <cell r="D1816">
            <v>2</v>
          </cell>
          <cell r="E1816">
            <v>42221</v>
          </cell>
          <cell r="F1816" t="str">
            <v>Recursos</v>
          </cell>
          <cell r="H1816">
            <v>31</v>
          </cell>
          <cell r="I1816" t="str">
            <v>GET</v>
          </cell>
          <cell r="J1816">
            <v>203534</v>
          </cell>
          <cell r="L1816" t="str">
            <v>2002</v>
          </cell>
          <cell r="N1816" t="str">
            <v>Ingresos y Gastos</v>
          </cell>
          <cell r="O1816" t="str">
            <v>Dividendos</v>
          </cell>
          <cell r="P1816" t="str">
            <v>Instituciones financieras</v>
          </cell>
        </row>
        <row r="1817">
          <cell r="A1817" t="str">
            <v>CEI_a02</v>
          </cell>
          <cell r="C1817">
            <v>3</v>
          </cell>
          <cell r="D1817">
            <v>12</v>
          </cell>
          <cell r="E1817">
            <v>11</v>
          </cell>
          <cell r="F1817" t="str">
            <v>Recursos</v>
          </cell>
          <cell r="H1817">
            <v>31</v>
          </cell>
          <cell r="I1817" t="str">
            <v>GET</v>
          </cell>
          <cell r="J1817">
            <v>2872012</v>
          </cell>
          <cell r="K1817">
            <v>32</v>
          </cell>
          <cell r="L1817" t="str">
            <v>2000</v>
          </cell>
          <cell r="M1817" t="str">
            <v>Actividad no especificada</v>
          </cell>
          <cell r="N1817" t="str">
            <v>Producción Sect. Institucionales</v>
          </cell>
          <cell r="O1817" t="str">
            <v>Producción bruta</v>
          </cell>
          <cell r="P1817" t="str">
            <v>Instituciones financieras</v>
          </cell>
          <cell r="Q1817" t="str">
            <v>13</v>
          </cell>
          <cell r="R1817" t="str">
            <v>Actividad no especificada</v>
          </cell>
        </row>
        <row r="1818">
          <cell r="A1818" t="str">
            <v>CEI_a02</v>
          </cell>
          <cell r="C1818">
            <v>3</v>
          </cell>
          <cell r="D1818">
            <v>12</v>
          </cell>
          <cell r="E1818">
            <v>11</v>
          </cell>
          <cell r="F1818" t="str">
            <v>Recursos</v>
          </cell>
          <cell r="H1818">
            <v>31</v>
          </cell>
          <cell r="I1818" t="str">
            <v>GET</v>
          </cell>
          <cell r="J1818">
            <v>3211528</v>
          </cell>
          <cell r="K1818">
            <v>32</v>
          </cell>
          <cell r="L1818" t="str">
            <v>2001</v>
          </cell>
          <cell r="M1818" t="str">
            <v>Actividad no especificada</v>
          </cell>
          <cell r="N1818" t="str">
            <v>Producción Sect. Institucionales</v>
          </cell>
          <cell r="O1818" t="str">
            <v>Producción bruta</v>
          </cell>
          <cell r="P1818" t="str">
            <v>Instituciones financieras</v>
          </cell>
          <cell r="Q1818" t="str">
            <v>13</v>
          </cell>
          <cell r="R1818" t="str">
            <v>Actividad no especificada</v>
          </cell>
        </row>
        <row r="1819">
          <cell r="A1819" t="str">
            <v>CEI_a02</v>
          </cell>
          <cell r="C1819">
            <v>3</v>
          </cell>
          <cell r="D1819">
            <v>12</v>
          </cell>
          <cell r="E1819">
            <v>11</v>
          </cell>
          <cell r="F1819" t="str">
            <v>Recursos</v>
          </cell>
          <cell r="H1819">
            <v>31</v>
          </cell>
          <cell r="I1819" t="str">
            <v>GET</v>
          </cell>
          <cell r="J1819">
            <v>3493687</v>
          </cell>
          <cell r="K1819">
            <v>32</v>
          </cell>
          <cell r="L1819" t="str">
            <v>2002</v>
          </cell>
          <cell r="M1819" t="str">
            <v>Actividad no especificada</v>
          </cell>
          <cell r="N1819" t="str">
            <v>Producción Sect. Institucionales</v>
          </cell>
          <cell r="O1819" t="str">
            <v>Producción bruta</v>
          </cell>
          <cell r="P1819" t="str">
            <v>Instituciones financieras</v>
          </cell>
          <cell r="Q1819" t="str">
            <v>13</v>
          </cell>
          <cell r="R1819" t="str">
            <v>Actividad no especificada</v>
          </cell>
        </row>
        <row r="1820">
          <cell r="A1820" t="str">
            <v>CEI_a02</v>
          </cell>
          <cell r="C1820">
            <v>3</v>
          </cell>
          <cell r="D1820">
            <v>12</v>
          </cell>
          <cell r="E1820">
            <v>21</v>
          </cell>
          <cell r="F1820" t="str">
            <v>Empleos</v>
          </cell>
          <cell r="H1820">
            <v>31</v>
          </cell>
          <cell r="I1820" t="str">
            <v>GET</v>
          </cell>
          <cell r="J1820">
            <v>2445843</v>
          </cell>
          <cell r="K1820">
            <v>32</v>
          </cell>
          <cell r="L1820" t="str">
            <v>2000</v>
          </cell>
          <cell r="M1820" t="str">
            <v>Actividad no especificada</v>
          </cell>
          <cell r="N1820" t="str">
            <v>Producción Sect. Institucionales</v>
          </cell>
          <cell r="O1820" t="str">
            <v>Consumo intermedio</v>
          </cell>
          <cell r="P1820" t="str">
            <v>Instituciones financieras</v>
          </cell>
          <cell r="Q1820" t="str">
            <v>13</v>
          </cell>
          <cell r="R1820" t="str">
            <v>Actividad no especificada</v>
          </cell>
        </row>
        <row r="1821">
          <cell r="A1821" t="str">
            <v>CEI_a02</v>
          </cell>
          <cell r="C1821">
            <v>3</v>
          </cell>
          <cell r="D1821">
            <v>12</v>
          </cell>
          <cell r="E1821">
            <v>21</v>
          </cell>
          <cell r="F1821" t="str">
            <v>Empleos</v>
          </cell>
          <cell r="H1821">
            <v>31</v>
          </cell>
          <cell r="I1821" t="str">
            <v>GET</v>
          </cell>
          <cell r="J1821">
            <v>2782871</v>
          </cell>
          <cell r="K1821">
            <v>32</v>
          </cell>
          <cell r="L1821" t="str">
            <v>2001</v>
          </cell>
          <cell r="M1821" t="str">
            <v>Actividad no especificada</v>
          </cell>
          <cell r="N1821" t="str">
            <v>Producción Sect. Institucionales</v>
          </cell>
          <cell r="O1821" t="str">
            <v>Consumo intermedio</v>
          </cell>
          <cell r="P1821" t="str">
            <v>Instituciones financieras</v>
          </cell>
          <cell r="Q1821" t="str">
            <v>13</v>
          </cell>
          <cell r="R1821" t="str">
            <v>Actividad no especificada</v>
          </cell>
        </row>
        <row r="1822">
          <cell r="A1822" t="str">
            <v>CEI_a02</v>
          </cell>
          <cell r="C1822">
            <v>3</v>
          </cell>
          <cell r="D1822">
            <v>12</v>
          </cell>
          <cell r="E1822">
            <v>21</v>
          </cell>
          <cell r="F1822" t="str">
            <v>Empleos</v>
          </cell>
          <cell r="H1822">
            <v>31</v>
          </cell>
          <cell r="I1822" t="str">
            <v>GET</v>
          </cell>
          <cell r="J1822">
            <v>2947728</v>
          </cell>
          <cell r="K1822">
            <v>32</v>
          </cell>
          <cell r="L1822" t="str">
            <v>2002</v>
          </cell>
          <cell r="M1822" t="str">
            <v>Actividad no especificada</v>
          </cell>
          <cell r="N1822" t="str">
            <v>Producción Sect. Institucionales</v>
          </cell>
          <cell r="O1822" t="str">
            <v>Consumo intermedio</v>
          </cell>
          <cell r="P1822" t="str">
            <v>Instituciones financieras</v>
          </cell>
          <cell r="Q1822" t="str">
            <v>13</v>
          </cell>
          <cell r="R1822" t="str">
            <v>Actividad no especificada</v>
          </cell>
        </row>
        <row r="1823">
          <cell r="A1823" t="str">
            <v>CEI_a02</v>
          </cell>
          <cell r="C1823">
            <v>3</v>
          </cell>
          <cell r="D1823">
            <v>12</v>
          </cell>
          <cell r="E1823">
            <v>52</v>
          </cell>
          <cell r="F1823" t="str">
            <v>Empleos</v>
          </cell>
          <cell r="H1823">
            <v>31</v>
          </cell>
          <cell r="I1823" t="str">
            <v>GET</v>
          </cell>
          <cell r="J1823">
            <v>110074</v>
          </cell>
          <cell r="K1823">
            <v>32</v>
          </cell>
          <cell r="L1823" t="str">
            <v>2000</v>
          </cell>
          <cell r="M1823" t="str">
            <v>Actividad no especificada</v>
          </cell>
          <cell r="N1823" t="str">
            <v>Producción Sect. Institucionales</v>
          </cell>
          <cell r="O1823" t="str">
            <v>Consumo de capital fijo</v>
          </cell>
          <cell r="P1823" t="str">
            <v>Instituciones financieras</v>
          </cell>
          <cell r="Q1823" t="str">
            <v>13</v>
          </cell>
          <cell r="R1823" t="str">
            <v>Actividad no especificada</v>
          </cell>
        </row>
        <row r="1824">
          <cell r="A1824" t="str">
            <v>CEI_a02</v>
          </cell>
          <cell r="C1824">
            <v>3</v>
          </cell>
          <cell r="D1824">
            <v>12</v>
          </cell>
          <cell r="E1824">
            <v>52</v>
          </cell>
          <cell r="F1824" t="str">
            <v>Empleos</v>
          </cell>
          <cell r="H1824">
            <v>31</v>
          </cell>
          <cell r="I1824" t="str">
            <v>GET</v>
          </cell>
          <cell r="J1824">
            <v>113137</v>
          </cell>
          <cell r="K1824">
            <v>32</v>
          </cell>
          <cell r="L1824" t="str">
            <v>2001</v>
          </cell>
          <cell r="M1824" t="str">
            <v>Actividad no especificada</v>
          </cell>
          <cell r="N1824" t="str">
            <v>Producción Sect. Institucionales</v>
          </cell>
          <cell r="O1824" t="str">
            <v>Consumo de capital fijo</v>
          </cell>
          <cell r="P1824" t="str">
            <v>Instituciones financieras</v>
          </cell>
          <cell r="Q1824" t="str">
            <v>13</v>
          </cell>
          <cell r="R1824" t="str">
            <v>Actividad no especificada</v>
          </cell>
        </row>
        <row r="1825">
          <cell r="A1825" t="str">
            <v>CEI_a02</v>
          </cell>
          <cell r="C1825">
            <v>3</v>
          </cell>
          <cell r="D1825">
            <v>12</v>
          </cell>
          <cell r="E1825">
            <v>52</v>
          </cell>
          <cell r="F1825" t="str">
            <v>Empleos</v>
          </cell>
          <cell r="H1825">
            <v>31</v>
          </cell>
          <cell r="I1825" t="str">
            <v>GET</v>
          </cell>
          <cell r="J1825">
            <v>115778</v>
          </cell>
          <cell r="K1825">
            <v>32</v>
          </cell>
          <cell r="L1825" t="str">
            <v>2002</v>
          </cell>
          <cell r="M1825" t="str">
            <v>Actividad no especificada</v>
          </cell>
          <cell r="N1825" t="str">
            <v>Producción Sect. Institucionales</v>
          </cell>
          <cell r="O1825" t="str">
            <v>Consumo de capital fijo</v>
          </cell>
          <cell r="P1825" t="str">
            <v>Instituciones financieras</v>
          </cell>
          <cell r="Q1825" t="str">
            <v>13</v>
          </cell>
          <cell r="R1825" t="str">
            <v>Actividad no especificada</v>
          </cell>
        </row>
        <row r="1826">
          <cell r="A1826" t="str">
            <v>CEI_a02</v>
          </cell>
          <cell r="C1826">
            <v>3</v>
          </cell>
          <cell r="D1826">
            <v>12</v>
          </cell>
          <cell r="E1826">
            <v>411</v>
          </cell>
          <cell r="F1826" t="str">
            <v>Empleos</v>
          </cell>
          <cell r="H1826">
            <v>31</v>
          </cell>
          <cell r="I1826" t="str">
            <v>GET</v>
          </cell>
          <cell r="J1826">
            <v>946959</v>
          </cell>
          <cell r="K1826">
            <v>32</v>
          </cell>
          <cell r="L1826" t="str">
            <v>2000</v>
          </cell>
          <cell r="M1826" t="str">
            <v>Actividad no especificada</v>
          </cell>
          <cell r="N1826" t="str">
            <v>Producción Sect. Institucionales</v>
          </cell>
          <cell r="O1826" t="str">
            <v>Remuneraciones</v>
          </cell>
          <cell r="P1826" t="str">
            <v>Instituciones financieras</v>
          </cell>
          <cell r="Q1826" t="str">
            <v>13</v>
          </cell>
          <cell r="R1826" t="str">
            <v>Actividad no especificada</v>
          </cell>
        </row>
        <row r="1827">
          <cell r="A1827" t="str">
            <v>CEI_a02</v>
          </cell>
          <cell r="C1827">
            <v>3</v>
          </cell>
          <cell r="D1827">
            <v>12</v>
          </cell>
          <cell r="E1827">
            <v>411</v>
          </cell>
          <cell r="F1827" t="str">
            <v>Empleos</v>
          </cell>
          <cell r="H1827">
            <v>31</v>
          </cell>
          <cell r="I1827" t="str">
            <v>GET</v>
          </cell>
          <cell r="J1827">
            <v>977942</v>
          </cell>
          <cell r="K1827">
            <v>32</v>
          </cell>
          <cell r="L1827" t="str">
            <v>2001</v>
          </cell>
          <cell r="M1827" t="str">
            <v>Actividad no especificada</v>
          </cell>
          <cell r="N1827" t="str">
            <v>Producción Sect. Institucionales</v>
          </cell>
          <cell r="O1827" t="str">
            <v>Remuneraciones</v>
          </cell>
          <cell r="P1827" t="str">
            <v>Instituciones financieras</v>
          </cell>
          <cell r="Q1827" t="str">
            <v>13</v>
          </cell>
          <cell r="R1827" t="str">
            <v>Actividad no especificada</v>
          </cell>
        </row>
        <row r="1828">
          <cell r="A1828" t="str">
            <v>CEI_a02</v>
          </cell>
          <cell r="C1828">
            <v>3</v>
          </cell>
          <cell r="D1828">
            <v>12</v>
          </cell>
          <cell r="E1828">
            <v>411</v>
          </cell>
          <cell r="F1828" t="str">
            <v>Empleos</v>
          </cell>
          <cell r="H1828">
            <v>31</v>
          </cell>
          <cell r="I1828" t="str">
            <v>GET</v>
          </cell>
          <cell r="J1828">
            <v>1011871</v>
          </cell>
          <cell r="K1828">
            <v>32</v>
          </cell>
          <cell r="L1828" t="str">
            <v>2002</v>
          </cell>
          <cell r="M1828" t="str">
            <v>Actividad no especificada</v>
          </cell>
          <cell r="N1828" t="str">
            <v>Producción Sect. Institucionales</v>
          </cell>
          <cell r="O1828" t="str">
            <v>Remuneraciones</v>
          </cell>
          <cell r="P1828" t="str">
            <v>Instituciones financieras</v>
          </cell>
          <cell r="Q1828" t="str">
            <v>13</v>
          </cell>
          <cell r="R1828" t="str">
            <v>Actividad no especificada</v>
          </cell>
        </row>
        <row r="1829">
          <cell r="A1829" t="str">
            <v>CEI_a02</v>
          </cell>
          <cell r="C1829">
            <v>3</v>
          </cell>
          <cell r="D1829">
            <v>12</v>
          </cell>
          <cell r="E1829">
            <v>412</v>
          </cell>
          <cell r="F1829" t="str">
            <v>Empleos</v>
          </cell>
          <cell r="H1829">
            <v>31</v>
          </cell>
          <cell r="I1829" t="str">
            <v>GET</v>
          </cell>
          <cell r="J1829">
            <v>33116</v>
          </cell>
          <cell r="K1829">
            <v>32</v>
          </cell>
          <cell r="L1829" t="str">
            <v>2000</v>
          </cell>
          <cell r="M1829" t="str">
            <v>Actividad no especificada</v>
          </cell>
          <cell r="N1829" t="str">
            <v>Producción Sect. Institucionales</v>
          </cell>
          <cell r="O1829" t="str">
            <v>Imptos producc.e import.</v>
          </cell>
          <cell r="P1829" t="str">
            <v>Instituciones financieras</v>
          </cell>
          <cell r="Q1829" t="str">
            <v>13</v>
          </cell>
          <cell r="R1829" t="str">
            <v>Actividad no especificada</v>
          </cell>
        </row>
        <row r="1830">
          <cell r="A1830" t="str">
            <v>CEI_a02</v>
          </cell>
          <cell r="C1830">
            <v>3</v>
          </cell>
          <cell r="D1830">
            <v>12</v>
          </cell>
          <cell r="E1830">
            <v>412</v>
          </cell>
          <cell r="F1830" t="str">
            <v>Empleos</v>
          </cell>
          <cell r="H1830">
            <v>31</v>
          </cell>
          <cell r="I1830" t="str">
            <v>GET</v>
          </cell>
          <cell r="J1830">
            <v>32759</v>
          </cell>
          <cell r="K1830">
            <v>32</v>
          </cell>
          <cell r="L1830" t="str">
            <v>2001</v>
          </cell>
          <cell r="M1830" t="str">
            <v>Actividad no especificada</v>
          </cell>
          <cell r="N1830" t="str">
            <v>Producción Sect. Institucionales</v>
          </cell>
          <cell r="O1830" t="str">
            <v>Imptos producc.e import.</v>
          </cell>
          <cell r="P1830" t="str">
            <v>Instituciones financieras</v>
          </cell>
          <cell r="Q1830" t="str">
            <v>13</v>
          </cell>
          <cell r="R1830" t="str">
            <v>Actividad no especificada</v>
          </cell>
        </row>
        <row r="1831">
          <cell r="A1831" t="str">
            <v>CEI_a02</v>
          </cell>
          <cell r="C1831">
            <v>3</v>
          </cell>
          <cell r="D1831">
            <v>12</v>
          </cell>
          <cell r="E1831">
            <v>412</v>
          </cell>
          <cell r="F1831" t="str">
            <v>Empleos</v>
          </cell>
          <cell r="H1831">
            <v>31</v>
          </cell>
          <cell r="I1831" t="str">
            <v>GET</v>
          </cell>
          <cell r="J1831">
            <v>41141</v>
          </cell>
          <cell r="K1831">
            <v>32</v>
          </cell>
          <cell r="L1831" t="str">
            <v>2002</v>
          </cell>
          <cell r="M1831" t="str">
            <v>Actividad no especificada</v>
          </cell>
          <cell r="N1831" t="str">
            <v>Producción Sect. Institucionales</v>
          </cell>
          <cell r="O1831" t="str">
            <v>Imptos producc.e import.</v>
          </cell>
          <cell r="P1831" t="str">
            <v>Instituciones financieras</v>
          </cell>
          <cell r="Q1831" t="str">
            <v>13</v>
          </cell>
          <cell r="R1831" t="str">
            <v>Actividad no especificada</v>
          </cell>
        </row>
        <row r="1832">
          <cell r="A1832" t="str">
            <v>CEI_a02</v>
          </cell>
          <cell r="C1832">
            <v>3</v>
          </cell>
          <cell r="D1832">
            <v>12</v>
          </cell>
          <cell r="E1832">
            <v>413</v>
          </cell>
          <cell r="F1832" t="str">
            <v>Empleos</v>
          </cell>
          <cell r="H1832">
            <v>31</v>
          </cell>
          <cell r="I1832" t="str">
            <v>GET</v>
          </cell>
          <cell r="J1832">
            <v>-230</v>
          </cell>
          <cell r="K1832">
            <v>32</v>
          </cell>
          <cell r="L1832" t="str">
            <v>2000</v>
          </cell>
          <cell r="M1832" t="str">
            <v>Actividad no especificada</v>
          </cell>
          <cell r="N1832" t="str">
            <v>Producción Sect. Institucionales</v>
          </cell>
          <cell r="O1832" t="str">
            <v>Subvenciones</v>
          </cell>
          <cell r="P1832" t="str">
            <v>Instituciones financieras</v>
          </cell>
          <cell r="Q1832" t="str">
            <v>13</v>
          </cell>
          <cell r="R1832" t="str">
            <v>Actividad no especificada</v>
          </cell>
        </row>
        <row r="1833">
          <cell r="A1833" t="str">
            <v>CEI_a02</v>
          </cell>
          <cell r="C1833">
            <v>3</v>
          </cell>
          <cell r="D1833">
            <v>12</v>
          </cell>
          <cell r="E1833">
            <v>413</v>
          </cell>
          <cell r="F1833" t="str">
            <v>Empleos</v>
          </cell>
          <cell r="H1833">
            <v>31</v>
          </cell>
          <cell r="I1833" t="str">
            <v>GET</v>
          </cell>
          <cell r="J1833">
            <v>-237</v>
          </cell>
          <cell r="K1833">
            <v>32</v>
          </cell>
          <cell r="L1833" t="str">
            <v>2001</v>
          </cell>
          <cell r="M1833" t="str">
            <v>Actividad no especificada</v>
          </cell>
          <cell r="N1833" t="str">
            <v>Producción Sect. Institucionales</v>
          </cell>
          <cell r="O1833" t="str">
            <v>Subvenciones</v>
          </cell>
          <cell r="P1833" t="str">
            <v>Instituciones financieras</v>
          </cell>
          <cell r="Q1833" t="str">
            <v>13</v>
          </cell>
          <cell r="R1833" t="str">
            <v>Actividad no especificada</v>
          </cell>
        </row>
        <row r="1834">
          <cell r="A1834" t="str">
            <v>CEI_a02</v>
          </cell>
          <cell r="C1834">
            <v>3</v>
          </cell>
          <cell r="D1834">
            <v>12</v>
          </cell>
          <cell r="E1834">
            <v>413</v>
          </cell>
          <cell r="F1834" t="str">
            <v>Empleos</v>
          </cell>
          <cell r="H1834">
            <v>31</v>
          </cell>
          <cell r="I1834" t="str">
            <v>GET</v>
          </cell>
          <cell r="J1834">
            <v>-275</v>
          </cell>
          <cell r="K1834">
            <v>32</v>
          </cell>
          <cell r="L1834" t="str">
            <v>2002</v>
          </cell>
          <cell r="M1834" t="str">
            <v>Actividad no especificada</v>
          </cell>
          <cell r="N1834" t="str">
            <v>Producción Sect. Institucionales</v>
          </cell>
          <cell r="O1834" t="str">
            <v>Subvenciones</v>
          </cell>
          <cell r="P1834" t="str">
            <v>Instituciones financieras</v>
          </cell>
          <cell r="Q1834" t="str">
            <v>13</v>
          </cell>
          <cell r="R1834" t="str">
            <v>Actividad no especificada</v>
          </cell>
        </row>
        <row r="1835">
          <cell r="A1835" t="str">
            <v>CEI_a02</v>
          </cell>
          <cell r="C1835">
            <v>3</v>
          </cell>
          <cell r="D1835">
            <v>12</v>
          </cell>
          <cell r="E1835">
            <v>902</v>
          </cell>
          <cell r="F1835" t="str">
            <v>Empleos</v>
          </cell>
          <cell r="H1835">
            <v>31</v>
          </cell>
          <cell r="I1835" t="str">
            <v>GET</v>
          </cell>
          <cell r="J1835">
            <v>-663750</v>
          </cell>
          <cell r="K1835">
            <v>32</v>
          </cell>
          <cell r="L1835" t="str">
            <v>2000</v>
          </cell>
          <cell r="M1835" t="str">
            <v>Actividad no especificada</v>
          </cell>
          <cell r="N1835" t="str">
            <v>Producción Sect. Institucionales</v>
          </cell>
          <cell r="O1835" t="str">
            <v>Excedente de explotación</v>
          </cell>
          <cell r="P1835" t="str">
            <v>Instituciones financieras</v>
          </cell>
          <cell r="Q1835" t="str">
            <v>13</v>
          </cell>
          <cell r="R1835" t="str">
            <v>Actividad no especificada</v>
          </cell>
        </row>
        <row r="1836">
          <cell r="A1836" t="str">
            <v>CEI_a02</v>
          </cell>
          <cell r="C1836">
            <v>3</v>
          </cell>
          <cell r="D1836">
            <v>12</v>
          </cell>
          <cell r="E1836">
            <v>902</v>
          </cell>
          <cell r="F1836" t="str">
            <v>Empleos</v>
          </cell>
          <cell r="H1836">
            <v>31</v>
          </cell>
          <cell r="I1836" t="str">
            <v>GET</v>
          </cell>
          <cell r="J1836">
            <v>-694944</v>
          </cell>
          <cell r="K1836">
            <v>32</v>
          </cell>
          <cell r="L1836" t="str">
            <v>2001</v>
          </cell>
          <cell r="M1836" t="str">
            <v>Actividad no especificada</v>
          </cell>
          <cell r="N1836" t="str">
            <v>Producción Sect. Institucionales</v>
          </cell>
          <cell r="O1836" t="str">
            <v>Excedente de explotación</v>
          </cell>
          <cell r="P1836" t="str">
            <v>Instituciones financieras</v>
          </cell>
          <cell r="Q1836" t="str">
            <v>13</v>
          </cell>
          <cell r="R1836" t="str">
            <v>Actividad no especificada</v>
          </cell>
        </row>
        <row r="1837">
          <cell r="A1837" t="str">
            <v>CEI_a02</v>
          </cell>
          <cell r="C1837">
            <v>3</v>
          </cell>
          <cell r="D1837">
            <v>12</v>
          </cell>
          <cell r="E1837">
            <v>902</v>
          </cell>
          <cell r="F1837" t="str">
            <v>Empleos</v>
          </cell>
          <cell r="H1837">
            <v>31</v>
          </cell>
          <cell r="I1837" t="str">
            <v>GET</v>
          </cell>
          <cell r="J1837">
            <v>-622556</v>
          </cell>
          <cell r="K1837">
            <v>32</v>
          </cell>
          <cell r="L1837" t="str">
            <v>2002</v>
          </cell>
          <cell r="M1837" t="str">
            <v>Actividad no especificada</v>
          </cell>
          <cell r="N1837" t="str">
            <v>Producción Sect. Institucionales</v>
          </cell>
          <cell r="O1837" t="str">
            <v>Excedente de explotación</v>
          </cell>
          <cell r="P1837" t="str">
            <v>Instituciones financieras</v>
          </cell>
          <cell r="Q1837" t="str">
            <v>13</v>
          </cell>
          <cell r="R1837" t="str">
            <v>Actividad no especificada</v>
          </cell>
        </row>
        <row r="1838">
          <cell r="A1838" t="str">
            <v>CEI_a02</v>
          </cell>
          <cell r="C1838">
            <v>3</v>
          </cell>
          <cell r="D1838">
            <v>31</v>
          </cell>
          <cell r="E1838">
            <v>51</v>
          </cell>
          <cell r="F1838" t="str">
            <v>Recursos</v>
          </cell>
          <cell r="H1838">
            <v>31</v>
          </cell>
          <cell r="I1838" t="str">
            <v>GET</v>
          </cell>
          <cell r="J1838">
            <v>15447</v>
          </cell>
          <cell r="L1838" t="str">
            <v>2000</v>
          </cell>
          <cell r="N1838" t="str">
            <v>Acum. de Capital</v>
          </cell>
          <cell r="O1838" t="str">
            <v>Transferencias de capital</v>
          </cell>
          <cell r="P1838" t="str">
            <v>Instituciones financieras</v>
          </cell>
        </row>
        <row r="1839">
          <cell r="A1839" t="str">
            <v>CEI_a02</v>
          </cell>
          <cell r="C1839">
            <v>3</v>
          </cell>
          <cell r="D1839">
            <v>31</v>
          </cell>
          <cell r="E1839">
            <v>51</v>
          </cell>
          <cell r="F1839" t="str">
            <v>Recursos</v>
          </cell>
          <cell r="H1839">
            <v>31</v>
          </cell>
          <cell r="I1839" t="str">
            <v>GET</v>
          </cell>
          <cell r="J1839">
            <v>25360</v>
          </cell>
          <cell r="L1839" t="str">
            <v>2001</v>
          </cell>
          <cell r="N1839" t="str">
            <v>Acum. de Capital</v>
          </cell>
          <cell r="O1839" t="str">
            <v>Transferencias de capital</v>
          </cell>
          <cell r="P1839" t="str">
            <v>Instituciones financieras</v>
          </cell>
        </row>
        <row r="1840">
          <cell r="A1840" t="str">
            <v>CEI_a02</v>
          </cell>
          <cell r="C1840">
            <v>3</v>
          </cell>
          <cell r="D1840">
            <v>31</v>
          </cell>
          <cell r="E1840">
            <v>51</v>
          </cell>
          <cell r="F1840" t="str">
            <v>Recursos</v>
          </cell>
          <cell r="H1840">
            <v>31</v>
          </cell>
          <cell r="I1840" t="str">
            <v>GET</v>
          </cell>
          <cell r="J1840">
            <v>24400</v>
          </cell>
          <cell r="L1840" t="str">
            <v>2002</v>
          </cell>
          <cell r="N1840" t="str">
            <v>Acum. de Capital</v>
          </cell>
          <cell r="O1840" t="str">
            <v>Transferencias de capital</v>
          </cell>
          <cell r="P1840" t="str">
            <v>Instituciones financieras</v>
          </cell>
        </row>
        <row r="1841">
          <cell r="A1841" t="str">
            <v>CEI_a02</v>
          </cell>
          <cell r="C1841">
            <v>3</v>
          </cell>
          <cell r="D1841">
            <v>31</v>
          </cell>
          <cell r="E1841">
            <v>52</v>
          </cell>
          <cell r="F1841" t="str">
            <v>Empleos</v>
          </cell>
          <cell r="H1841">
            <v>31</v>
          </cell>
          <cell r="I1841" t="str">
            <v>GET</v>
          </cell>
          <cell r="J1841">
            <v>-110074</v>
          </cell>
          <cell r="L1841" t="str">
            <v>2000</v>
          </cell>
          <cell r="N1841" t="str">
            <v>Acum. de Capital</v>
          </cell>
          <cell r="O1841" t="str">
            <v>Consumo de capital fijo</v>
          </cell>
          <cell r="P1841" t="str">
            <v>Instituciones financieras</v>
          </cell>
        </row>
        <row r="1842">
          <cell r="A1842" t="str">
            <v>CEI_a02</v>
          </cell>
          <cell r="C1842">
            <v>3</v>
          </cell>
          <cell r="D1842">
            <v>31</v>
          </cell>
          <cell r="E1842">
            <v>52</v>
          </cell>
          <cell r="F1842" t="str">
            <v>Empleos</v>
          </cell>
          <cell r="H1842">
            <v>31</v>
          </cell>
          <cell r="I1842" t="str">
            <v>GET</v>
          </cell>
          <cell r="J1842">
            <v>-113137</v>
          </cell>
          <cell r="L1842" t="str">
            <v>2001</v>
          </cell>
          <cell r="N1842" t="str">
            <v>Acum. de Capital</v>
          </cell>
          <cell r="O1842" t="str">
            <v>Consumo de capital fijo</v>
          </cell>
          <cell r="P1842" t="str">
            <v>Instituciones financieras</v>
          </cell>
        </row>
        <row r="1843">
          <cell r="A1843" t="str">
            <v>CEI_a02</v>
          </cell>
          <cell r="C1843">
            <v>3</v>
          </cell>
          <cell r="D1843">
            <v>31</v>
          </cell>
          <cell r="E1843">
            <v>52</v>
          </cell>
          <cell r="F1843" t="str">
            <v>Empleos</v>
          </cell>
          <cell r="H1843">
            <v>31</v>
          </cell>
          <cell r="I1843" t="str">
            <v>GET</v>
          </cell>
          <cell r="J1843">
            <v>-115778</v>
          </cell>
          <cell r="L1843" t="str">
            <v>2002</v>
          </cell>
          <cell r="N1843" t="str">
            <v>Acum. de Capital</v>
          </cell>
          <cell r="O1843" t="str">
            <v>Consumo de capital fijo</v>
          </cell>
          <cell r="P1843" t="str">
            <v>Instituciones financieras</v>
          </cell>
        </row>
        <row r="1844">
          <cell r="A1844" t="str">
            <v>CEI_a02</v>
          </cell>
          <cell r="C1844">
            <v>3</v>
          </cell>
          <cell r="D1844">
            <v>31</v>
          </cell>
          <cell r="E1844">
            <v>231</v>
          </cell>
          <cell r="F1844" t="str">
            <v>Empleos</v>
          </cell>
          <cell r="H1844">
            <v>31</v>
          </cell>
          <cell r="I1844" t="str">
            <v>GET</v>
          </cell>
          <cell r="J1844">
            <v>200899</v>
          </cell>
          <cell r="L1844" t="str">
            <v>2000</v>
          </cell>
          <cell r="N1844" t="str">
            <v>Acum. de Capital</v>
          </cell>
          <cell r="O1844" t="str">
            <v>Formación bruta cap.fijo</v>
          </cell>
          <cell r="P1844" t="str">
            <v>Instituciones financieras</v>
          </cell>
        </row>
        <row r="1845">
          <cell r="A1845" t="str">
            <v>CEI_a02</v>
          </cell>
          <cell r="C1845">
            <v>3</v>
          </cell>
          <cell r="D1845">
            <v>31</v>
          </cell>
          <cell r="E1845">
            <v>231</v>
          </cell>
          <cell r="F1845" t="str">
            <v>Empleos</v>
          </cell>
          <cell r="H1845">
            <v>31</v>
          </cell>
          <cell r="I1845" t="str">
            <v>GET</v>
          </cell>
          <cell r="J1845">
            <v>74948</v>
          </cell>
          <cell r="L1845" t="str">
            <v>2001</v>
          </cell>
          <cell r="N1845" t="str">
            <v>Acum. de Capital</v>
          </cell>
          <cell r="O1845" t="str">
            <v>Formación bruta cap.fijo</v>
          </cell>
          <cell r="P1845" t="str">
            <v>Instituciones financieras</v>
          </cell>
        </row>
        <row r="1846">
          <cell r="A1846" t="str">
            <v>CEI_a02</v>
          </cell>
          <cell r="C1846">
            <v>3</v>
          </cell>
          <cell r="D1846">
            <v>31</v>
          </cell>
          <cell r="E1846">
            <v>231</v>
          </cell>
          <cell r="F1846" t="str">
            <v>Empleos</v>
          </cell>
          <cell r="H1846">
            <v>31</v>
          </cell>
          <cell r="I1846" t="str">
            <v>GET</v>
          </cell>
          <cell r="J1846">
            <v>171135</v>
          </cell>
          <cell r="L1846" t="str">
            <v>2002</v>
          </cell>
          <cell r="N1846" t="str">
            <v>Acum. de Capital</v>
          </cell>
          <cell r="O1846" t="str">
            <v>Formación bruta cap.fijo</v>
          </cell>
          <cell r="P1846" t="str">
            <v>Instituciones financieras</v>
          </cell>
        </row>
        <row r="1847">
          <cell r="A1847" t="str">
            <v>CEI_a02</v>
          </cell>
          <cell r="C1847">
            <v>3</v>
          </cell>
          <cell r="D1847">
            <v>31</v>
          </cell>
          <cell r="E1847">
            <v>232</v>
          </cell>
          <cell r="F1847" t="str">
            <v>Empleos</v>
          </cell>
          <cell r="H1847">
            <v>31</v>
          </cell>
          <cell r="I1847" t="str">
            <v>GET</v>
          </cell>
          <cell r="J1847">
            <v>-111</v>
          </cell>
          <cell r="L1847" t="str">
            <v>2000</v>
          </cell>
          <cell r="N1847" t="str">
            <v>Acum. de Capital</v>
          </cell>
          <cell r="O1847" t="str">
            <v>Variación de Existencias</v>
          </cell>
          <cell r="P1847" t="str">
            <v>Instituciones financieras</v>
          </cell>
        </row>
        <row r="1848">
          <cell r="A1848" t="str">
            <v>CEI_a02</v>
          </cell>
          <cell r="C1848">
            <v>3</v>
          </cell>
          <cell r="D1848">
            <v>31</v>
          </cell>
          <cell r="E1848">
            <v>232</v>
          </cell>
          <cell r="F1848" t="str">
            <v>Empleos</v>
          </cell>
          <cell r="H1848">
            <v>31</v>
          </cell>
          <cell r="I1848" t="str">
            <v>GET</v>
          </cell>
          <cell r="J1848">
            <v>-145</v>
          </cell>
          <cell r="L1848" t="str">
            <v>2001</v>
          </cell>
          <cell r="N1848" t="str">
            <v>Acum. de Capital</v>
          </cell>
          <cell r="O1848" t="str">
            <v>Variación de Existencias</v>
          </cell>
          <cell r="P1848" t="str">
            <v>Instituciones financieras</v>
          </cell>
        </row>
        <row r="1849">
          <cell r="A1849" t="str">
            <v>CEI_a02</v>
          </cell>
          <cell r="C1849">
            <v>3</v>
          </cell>
          <cell r="D1849">
            <v>31</v>
          </cell>
          <cell r="E1849">
            <v>232</v>
          </cell>
          <cell r="F1849" t="str">
            <v>Empleos</v>
          </cell>
          <cell r="H1849">
            <v>31</v>
          </cell>
          <cell r="I1849" t="str">
            <v>GET</v>
          </cell>
          <cell r="J1849">
            <v>-9432</v>
          </cell>
          <cell r="L1849" t="str">
            <v>2002</v>
          </cell>
          <cell r="N1849" t="str">
            <v>Acum. de Capital</v>
          </cell>
          <cell r="O1849" t="str">
            <v>Variación de Existencias</v>
          </cell>
          <cell r="P1849" t="str">
            <v>Instituciones financieras</v>
          </cell>
        </row>
        <row r="1850">
          <cell r="A1850" t="str">
            <v>CEI_a02</v>
          </cell>
          <cell r="C1850">
            <v>4</v>
          </cell>
          <cell r="D1850">
            <v>2</v>
          </cell>
          <cell r="E1850">
            <v>221</v>
          </cell>
          <cell r="F1850" t="str">
            <v>Empleos</v>
          </cell>
          <cell r="H1850">
            <v>31</v>
          </cell>
          <cell r="I1850" t="str">
            <v>GET</v>
          </cell>
          <cell r="J1850">
            <v>5053861</v>
          </cell>
          <cell r="L1850" t="str">
            <v>2000</v>
          </cell>
          <cell r="N1850" t="str">
            <v>Ingresos y Gastos</v>
          </cell>
          <cell r="O1850" t="str">
            <v>Gasto de Consumo final</v>
          </cell>
          <cell r="P1850" t="str">
            <v>Gobierno General</v>
          </cell>
        </row>
        <row r="1851">
          <cell r="A1851" t="str">
            <v>CEI_a02</v>
          </cell>
          <cell r="C1851">
            <v>4</v>
          </cell>
          <cell r="D1851">
            <v>2</v>
          </cell>
          <cell r="E1851">
            <v>221</v>
          </cell>
          <cell r="F1851" t="str">
            <v>Empleos</v>
          </cell>
          <cell r="H1851">
            <v>31</v>
          </cell>
          <cell r="I1851" t="str">
            <v>GET</v>
          </cell>
          <cell r="J1851">
            <v>5480766</v>
          </cell>
          <cell r="L1851" t="str">
            <v>2001</v>
          </cell>
          <cell r="N1851" t="str">
            <v>Ingresos y Gastos</v>
          </cell>
          <cell r="O1851" t="str">
            <v>Gasto de Consumo final</v>
          </cell>
          <cell r="P1851" t="str">
            <v>Gobierno General</v>
          </cell>
        </row>
        <row r="1852">
          <cell r="A1852" t="str">
            <v>CEI_a02</v>
          </cell>
          <cell r="C1852">
            <v>4</v>
          </cell>
          <cell r="D1852">
            <v>2</v>
          </cell>
          <cell r="E1852">
            <v>221</v>
          </cell>
          <cell r="F1852" t="str">
            <v>Empleos</v>
          </cell>
          <cell r="H1852">
            <v>31</v>
          </cell>
          <cell r="I1852" t="str">
            <v>GET</v>
          </cell>
          <cell r="J1852">
            <v>5942128</v>
          </cell>
          <cell r="L1852" t="str">
            <v>2002</v>
          </cell>
          <cell r="N1852" t="str">
            <v>Ingresos y Gastos</v>
          </cell>
          <cell r="O1852" t="str">
            <v>Gasto de Consumo final</v>
          </cell>
          <cell r="P1852" t="str">
            <v>Gobierno General</v>
          </cell>
        </row>
        <row r="1853">
          <cell r="A1853" t="str">
            <v>CEI_a02</v>
          </cell>
          <cell r="C1853">
            <v>4</v>
          </cell>
          <cell r="D1853">
            <v>2</v>
          </cell>
          <cell r="E1853">
            <v>413</v>
          </cell>
          <cell r="F1853" t="str">
            <v>Recursos</v>
          </cell>
          <cell r="H1853">
            <v>31</v>
          </cell>
          <cell r="I1853" t="str">
            <v>GET</v>
          </cell>
          <cell r="J1853">
            <v>-175162.60990000001</v>
          </cell>
          <cell r="L1853" t="str">
            <v>2000</v>
          </cell>
          <cell r="N1853" t="str">
            <v>Ingresos y Gastos</v>
          </cell>
          <cell r="O1853" t="str">
            <v>Subvenciones</v>
          </cell>
          <cell r="P1853" t="str">
            <v>Gobierno General</v>
          </cell>
        </row>
        <row r="1854">
          <cell r="A1854" t="str">
            <v>CEI_a02</v>
          </cell>
          <cell r="C1854">
            <v>4</v>
          </cell>
          <cell r="D1854">
            <v>2</v>
          </cell>
          <cell r="E1854">
            <v>413</v>
          </cell>
          <cell r="F1854" t="str">
            <v>Recursos</v>
          </cell>
          <cell r="H1854">
            <v>31</v>
          </cell>
          <cell r="I1854" t="str">
            <v>GET</v>
          </cell>
          <cell r="J1854">
            <v>-150698</v>
          </cell>
          <cell r="L1854" t="str">
            <v>2001</v>
          </cell>
          <cell r="N1854" t="str">
            <v>Ingresos y Gastos</v>
          </cell>
          <cell r="O1854" t="str">
            <v>Subvenciones</v>
          </cell>
          <cell r="P1854" t="str">
            <v>Gobierno General</v>
          </cell>
        </row>
        <row r="1855">
          <cell r="A1855" t="str">
            <v>CEI_a02</v>
          </cell>
          <cell r="C1855">
            <v>4</v>
          </cell>
          <cell r="D1855">
            <v>2</v>
          </cell>
          <cell r="E1855">
            <v>413</v>
          </cell>
          <cell r="F1855" t="str">
            <v>Recursos</v>
          </cell>
          <cell r="H1855">
            <v>31</v>
          </cell>
          <cell r="I1855" t="str">
            <v>GET</v>
          </cell>
          <cell r="J1855">
            <v>-147095</v>
          </cell>
          <cell r="L1855" t="str">
            <v>2002</v>
          </cell>
          <cell r="N1855" t="str">
            <v>Ingresos y Gastos</v>
          </cell>
          <cell r="O1855" t="str">
            <v>Subvenciones</v>
          </cell>
          <cell r="P1855" t="str">
            <v>Gobierno General</v>
          </cell>
        </row>
        <row r="1856">
          <cell r="A1856" t="str">
            <v>CEI_a02</v>
          </cell>
          <cell r="C1856">
            <v>4</v>
          </cell>
          <cell r="D1856">
            <v>2</v>
          </cell>
          <cell r="E1856">
            <v>431</v>
          </cell>
          <cell r="F1856" t="str">
            <v>Recursos</v>
          </cell>
          <cell r="H1856">
            <v>31</v>
          </cell>
          <cell r="I1856" t="str">
            <v>GET</v>
          </cell>
          <cell r="J1856">
            <v>1632343</v>
          </cell>
          <cell r="L1856" t="str">
            <v>2000</v>
          </cell>
          <cell r="N1856" t="str">
            <v>Ingresos y Gastos</v>
          </cell>
          <cell r="O1856" t="str">
            <v>Impuestos renta y patrim.</v>
          </cell>
          <cell r="P1856" t="str">
            <v>Gobierno General</v>
          </cell>
        </row>
        <row r="1857">
          <cell r="A1857" t="str">
            <v>CEI_a02</v>
          </cell>
          <cell r="C1857">
            <v>4</v>
          </cell>
          <cell r="D1857">
            <v>2</v>
          </cell>
          <cell r="E1857">
            <v>431</v>
          </cell>
          <cell r="F1857" t="str">
            <v>Recursos</v>
          </cell>
          <cell r="H1857">
            <v>31</v>
          </cell>
          <cell r="I1857" t="str">
            <v>GET</v>
          </cell>
          <cell r="J1857">
            <v>1693891</v>
          </cell>
          <cell r="L1857" t="str">
            <v>2001</v>
          </cell>
          <cell r="N1857" t="str">
            <v>Ingresos y Gastos</v>
          </cell>
          <cell r="O1857" t="str">
            <v>Impuestos renta y patrim.</v>
          </cell>
          <cell r="P1857" t="str">
            <v>Gobierno General</v>
          </cell>
        </row>
        <row r="1858">
          <cell r="A1858" t="str">
            <v>CEI_a02</v>
          </cell>
          <cell r="C1858">
            <v>4</v>
          </cell>
          <cell r="D1858">
            <v>2</v>
          </cell>
          <cell r="E1858">
            <v>431</v>
          </cell>
          <cell r="F1858" t="str">
            <v>Recursos</v>
          </cell>
          <cell r="H1858">
            <v>31</v>
          </cell>
          <cell r="I1858" t="str">
            <v>GET</v>
          </cell>
          <cell r="J1858">
            <v>2014119</v>
          </cell>
          <cell r="L1858" t="str">
            <v>2002</v>
          </cell>
          <cell r="N1858" t="str">
            <v>Ingresos y Gastos</v>
          </cell>
          <cell r="O1858" t="str">
            <v>Impuestos renta y patrim.</v>
          </cell>
          <cell r="P1858" t="str">
            <v>Gobierno General</v>
          </cell>
        </row>
        <row r="1859">
          <cell r="A1859" t="str">
            <v>CEI_a02</v>
          </cell>
          <cell r="C1859">
            <v>4</v>
          </cell>
          <cell r="D1859">
            <v>2</v>
          </cell>
          <cell r="E1859">
            <v>4121</v>
          </cell>
          <cell r="F1859" t="str">
            <v>Recursos</v>
          </cell>
          <cell r="H1859">
            <v>31</v>
          </cell>
          <cell r="I1859" t="str">
            <v>GET</v>
          </cell>
          <cell r="J1859">
            <v>3837432.1863593399</v>
          </cell>
          <cell r="L1859" t="str">
            <v>2000</v>
          </cell>
          <cell r="N1859" t="str">
            <v>Ingresos y Gastos</v>
          </cell>
          <cell r="O1859" t="str">
            <v>Impuestos a productos</v>
          </cell>
          <cell r="P1859" t="str">
            <v>Gobierno General</v>
          </cell>
        </row>
        <row r="1860">
          <cell r="A1860" t="str">
            <v>CEI_a02</v>
          </cell>
          <cell r="C1860">
            <v>4</v>
          </cell>
          <cell r="D1860">
            <v>2</v>
          </cell>
          <cell r="E1860">
            <v>4121</v>
          </cell>
          <cell r="F1860" t="str">
            <v>Recursos</v>
          </cell>
          <cell r="H1860">
            <v>31</v>
          </cell>
          <cell r="I1860" t="str">
            <v>GET</v>
          </cell>
          <cell r="J1860">
            <v>4022248</v>
          </cell>
          <cell r="L1860" t="str">
            <v>2001</v>
          </cell>
          <cell r="N1860" t="str">
            <v>Ingresos y Gastos</v>
          </cell>
          <cell r="O1860" t="str">
            <v>Impuestos a productos</v>
          </cell>
          <cell r="P1860" t="str">
            <v>Gobierno General</v>
          </cell>
        </row>
        <row r="1861">
          <cell r="A1861" t="str">
            <v>CEI_a02</v>
          </cell>
          <cell r="C1861">
            <v>4</v>
          </cell>
          <cell r="D1861">
            <v>2</v>
          </cell>
          <cell r="E1861">
            <v>4121</v>
          </cell>
          <cell r="F1861" t="str">
            <v>Recursos</v>
          </cell>
          <cell r="H1861">
            <v>31</v>
          </cell>
          <cell r="I1861" t="str">
            <v>GET</v>
          </cell>
          <cell r="J1861">
            <v>4381595</v>
          </cell>
          <cell r="L1861" t="str">
            <v>2002</v>
          </cell>
          <cell r="N1861" t="str">
            <v>Ingresos y Gastos</v>
          </cell>
          <cell r="O1861" t="str">
            <v>Impuestos a productos</v>
          </cell>
          <cell r="P1861" t="str">
            <v>Gobierno General</v>
          </cell>
        </row>
        <row r="1862">
          <cell r="A1862" t="str">
            <v>CEI_a02</v>
          </cell>
          <cell r="C1862">
            <v>4</v>
          </cell>
          <cell r="D1862">
            <v>2</v>
          </cell>
          <cell r="E1862">
            <v>4122</v>
          </cell>
          <cell r="F1862" t="str">
            <v>Recursos</v>
          </cell>
          <cell r="H1862">
            <v>31</v>
          </cell>
          <cell r="I1862" t="str">
            <v>GET</v>
          </cell>
          <cell r="J1862">
            <v>1631926.7</v>
          </cell>
          <cell r="L1862" t="str">
            <v>2000</v>
          </cell>
          <cell r="N1862" t="str">
            <v>Ingresos y Gastos</v>
          </cell>
          <cell r="O1862" t="str">
            <v>Otros imptos s/producción</v>
          </cell>
          <cell r="P1862" t="str">
            <v>Gobierno General</v>
          </cell>
        </row>
        <row r="1863">
          <cell r="A1863" t="str">
            <v>CEI_a02</v>
          </cell>
          <cell r="C1863">
            <v>4</v>
          </cell>
          <cell r="D1863">
            <v>2</v>
          </cell>
          <cell r="E1863">
            <v>4122</v>
          </cell>
          <cell r="F1863" t="str">
            <v>Recursos</v>
          </cell>
          <cell r="H1863">
            <v>31</v>
          </cell>
          <cell r="I1863" t="str">
            <v>GET</v>
          </cell>
          <cell r="J1863">
            <v>1812297</v>
          </cell>
          <cell r="L1863" t="str">
            <v>2001</v>
          </cell>
          <cell r="N1863" t="str">
            <v>Ingresos y Gastos</v>
          </cell>
          <cell r="O1863" t="str">
            <v>Otros imptos s/producción</v>
          </cell>
          <cell r="P1863" t="str">
            <v>Gobierno General</v>
          </cell>
        </row>
        <row r="1864">
          <cell r="A1864" t="str">
            <v>CEI_a02</v>
          </cell>
          <cell r="C1864">
            <v>4</v>
          </cell>
          <cell r="D1864">
            <v>2</v>
          </cell>
          <cell r="E1864">
            <v>4122</v>
          </cell>
          <cell r="F1864" t="str">
            <v>Recursos</v>
          </cell>
          <cell r="H1864">
            <v>31</v>
          </cell>
          <cell r="I1864" t="str">
            <v>GET</v>
          </cell>
          <cell r="J1864">
            <v>1919876</v>
          </cell>
          <cell r="L1864" t="str">
            <v>2002</v>
          </cell>
          <cell r="N1864" t="str">
            <v>Ingresos y Gastos</v>
          </cell>
          <cell r="O1864" t="str">
            <v>Otros imptos s/producción</v>
          </cell>
          <cell r="P1864" t="str">
            <v>Gobierno General</v>
          </cell>
        </row>
        <row r="1865">
          <cell r="A1865" t="str">
            <v>CEI_a02</v>
          </cell>
          <cell r="C1865">
            <v>4</v>
          </cell>
          <cell r="D1865">
            <v>2</v>
          </cell>
          <cell r="E1865">
            <v>4221</v>
          </cell>
          <cell r="F1865" t="str">
            <v>Empleos</v>
          </cell>
          <cell r="H1865">
            <v>31</v>
          </cell>
          <cell r="I1865" t="str">
            <v>GET</v>
          </cell>
          <cell r="J1865">
            <v>618377</v>
          </cell>
          <cell r="L1865" t="str">
            <v>2000</v>
          </cell>
          <cell r="N1865" t="str">
            <v>Ingresos y Gastos</v>
          </cell>
          <cell r="O1865" t="str">
            <v>Intereses</v>
          </cell>
          <cell r="P1865" t="str">
            <v>Gobierno General</v>
          </cell>
        </row>
        <row r="1866">
          <cell r="A1866" t="str">
            <v>CEI_a02</v>
          </cell>
          <cell r="C1866">
            <v>4</v>
          </cell>
          <cell r="D1866">
            <v>2</v>
          </cell>
          <cell r="E1866">
            <v>4221</v>
          </cell>
          <cell r="F1866" t="str">
            <v>Empleos</v>
          </cell>
          <cell r="H1866">
            <v>31</v>
          </cell>
          <cell r="I1866" t="str">
            <v>GET</v>
          </cell>
          <cell r="J1866">
            <v>585435</v>
          </cell>
          <cell r="L1866" t="str">
            <v>2001</v>
          </cell>
          <cell r="N1866" t="str">
            <v>Ingresos y Gastos</v>
          </cell>
          <cell r="O1866" t="str">
            <v>Intereses</v>
          </cell>
          <cell r="P1866" t="str">
            <v>Gobierno General</v>
          </cell>
        </row>
        <row r="1867">
          <cell r="A1867" t="str">
            <v>CEI_a02</v>
          </cell>
          <cell r="C1867">
            <v>4</v>
          </cell>
          <cell r="D1867">
            <v>2</v>
          </cell>
          <cell r="E1867">
            <v>4221</v>
          </cell>
          <cell r="F1867" t="str">
            <v>Empleos</v>
          </cell>
          <cell r="H1867">
            <v>31</v>
          </cell>
          <cell r="I1867" t="str">
            <v>GET</v>
          </cell>
          <cell r="J1867">
            <v>523602</v>
          </cell>
          <cell r="L1867" t="str">
            <v>2002</v>
          </cell>
          <cell r="N1867" t="str">
            <v>Ingresos y Gastos</v>
          </cell>
          <cell r="O1867" t="str">
            <v>Intereses</v>
          </cell>
          <cell r="P1867" t="str">
            <v>Gobierno General</v>
          </cell>
        </row>
        <row r="1868">
          <cell r="A1868" t="str">
            <v>CEI_a02</v>
          </cell>
          <cell r="C1868">
            <v>4</v>
          </cell>
          <cell r="D1868">
            <v>2</v>
          </cell>
          <cell r="E1868">
            <v>4221</v>
          </cell>
          <cell r="F1868" t="str">
            <v>Recursos</v>
          </cell>
          <cell r="H1868">
            <v>31</v>
          </cell>
          <cell r="I1868" t="str">
            <v>GET</v>
          </cell>
          <cell r="J1868">
            <v>255726</v>
          </cell>
          <cell r="L1868" t="str">
            <v>2000</v>
          </cell>
          <cell r="N1868" t="str">
            <v>Ingresos y Gastos</v>
          </cell>
          <cell r="O1868" t="str">
            <v>Intereses</v>
          </cell>
          <cell r="P1868" t="str">
            <v>Gobierno General</v>
          </cell>
        </row>
        <row r="1869">
          <cell r="A1869" t="str">
            <v>CEI_a02</v>
          </cell>
          <cell r="C1869">
            <v>4</v>
          </cell>
          <cell r="D1869">
            <v>2</v>
          </cell>
          <cell r="E1869">
            <v>4221</v>
          </cell>
          <cell r="F1869" t="str">
            <v>Recursos</v>
          </cell>
          <cell r="H1869">
            <v>31</v>
          </cell>
          <cell r="I1869" t="str">
            <v>GET</v>
          </cell>
          <cell r="J1869">
            <v>211309</v>
          </cell>
          <cell r="L1869" t="str">
            <v>2001</v>
          </cell>
          <cell r="N1869" t="str">
            <v>Ingresos y Gastos</v>
          </cell>
          <cell r="O1869" t="str">
            <v>Intereses</v>
          </cell>
          <cell r="P1869" t="str">
            <v>Gobierno General</v>
          </cell>
        </row>
        <row r="1870">
          <cell r="A1870" t="str">
            <v>CEI_a02</v>
          </cell>
          <cell r="C1870">
            <v>4</v>
          </cell>
          <cell r="D1870">
            <v>2</v>
          </cell>
          <cell r="E1870">
            <v>4221</v>
          </cell>
          <cell r="F1870" t="str">
            <v>Recursos</v>
          </cell>
          <cell r="H1870">
            <v>31</v>
          </cell>
          <cell r="I1870" t="str">
            <v>GET</v>
          </cell>
          <cell r="J1870">
            <v>206159</v>
          </cell>
          <cell r="L1870" t="str">
            <v>2002</v>
          </cell>
          <cell r="N1870" t="str">
            <v>Ingresos y Gastos</v>
          </cell>
          <cell r="O1870" t="str">
            <v>Intereses</v>
          </cell>
          <cell r="P1870" t="str">
            <v>Gobierno General</v>
          </cell>
        </row>
        <row r="1871">
          <cell r="A1871" t="str">
            <v>CEI_a02</v>
          </cell>
          <cell r="C1871">
            <v>4</v>
          </cell>
          <cell r="D1871">
            <v>2</v>
          </cell>
          <cell r="E1871">
            <v>4321</v>
          </cell>
          <cell r="F1871" t="str">
            <v>Recursos</v>
          </cell>
          <cell r="H1871">
            <v>31</v>
          </cell>
          <cell r="I1871" t="str">
            <v>GET</v>
          </cell>
          <cell r="J1871">
            <v>864816</v>
          </cell>
          <cell r="L1871" t="str">
            <v>2000</v>
          </cell>
          <cell r="N1871" t="str">
            <v>Ingresos y Gastos</v>
          </cell>
          <cell r="O1871" t="str">
            <v>Contribuc.a seg.social</v>
          </cell>
          <cell r="P1871" t="str">
            <v>Gobierno General</v>
          </cell>
        </row>
        <row r="1872">
          <cell r="A1872" t="str">
            <v>CEI_a02</v>
          </cell>
          <cell r="C1872">
            <v>4</v>
          </cell>
          <cell r="D1872">
            <v>2</v>
          </cell>
          <cell r="E1872">
            <v>4321</v>
          </cell>
          <cell r="F1872" t="str">
            <v>Recursos</v>
          </cell>
          <cell r="H1872">
            <v>31</v>
          </cell>
          <cell r="I1872" t="str">
            <v>GET</v>
          </cell>
          <cell r="J1872">
            <v>945800</v>
          </cell>
          <cell r="L1872" t="str">
            <v>2001</v>
          </cell>
          <cell r="N1872" t="str">
            <v>Ingresos y Gastos</v>
          </cell>
          <cell r="O1872" t="str">
            <v>Contribuc.a seg.social</v>
          </cell>
          <cell r="P1872" t="str">
            <v>Gobierno General</v>
          </cell>
        </row>
        <row r="1873">
          <cell r="A1873" t="str">
            <v>CEI_a02</v>
          </cell>
          <cell r="C1873">
            <v>4</v>
          </cell>
          <cell r="D1873">
            <v>2</v>
          </cell>
          <cell r="E1873">
            <v>4321</v>
          </cell>
          <cell r="F1873" t="str">
            <v>Recursos</v>
          </cell>
          <cell r="H1873">
            <v>31</v>
          </cell>
          <cell r="I1873" t="str">
            <v>GET</v>
          </cell>
          <cell r="J1873">
            <v>1050403</v>
          </cell>
          <cell r="L1873" t="str">
            <v>2002</v>
          </cell>
          <cell r="N1873" t="str">
            <v>Ingresos y Gastos</v>
          </cell>
          <cell r="O1873" t="str">
            <v>Contribuc.a seg.social</v>
          </cell>
          <cell r="P1873" t="str">
            <v>Gobierno General</v>
          </cell>
        </row>
        <row r="1874">
          <cell r="A1874" t="str">
            <v>CEI_a02</v>
          </cell>
          <cell r="C1874">
            <v>4</v>
          </cell>
          <cell r="D1874">
            <v>2</v>
          </cell>
          <cell r="E1874">
            <v>4322</v>
          </cell>
          <cell r="F1874" t="str">
            <v>Empleos</v>
          </cell>
          <cell r="H1874">
            <v>31</v>
          </cell>
          <cell r="I1874" t="str">
            <v>GET</v>
          </cell>
          <cell r="J1874">
            <v>2308689</v>
          </cell>
          <cell r="L1874" t="str">
            <v>2000</v>
          </cell>
          <cell r="N1874" t="str">
            <v>Ingresos y Gastos</v>
          </cell>
          <cell r="O1874" t="str">
            <v>Prestac.de la Seg.Social</v>
          </cell>
          <cell r="P1874" t="str">
            <v>Gobierno General</v>
          </cell>
        </row>
        <row r="1875">
          <cell r="A1875" t="str">
            <v>CEI_a02</v>
          </cell>
          <cell r="C1875">
            <v>4</v>
          </cell>
          <cell r="D1875">
            <v>2</v>
          </cell>
          <cell r="E1875">
            <v>4322</v>
          </cell>
          <cell r="F1875" t="str">
            <v>Empleos</v>
          </cell>
          <cell r="H1875">
            <v>31</v>
          </cell>
          <cell r="I1875" t="str">
            <v>GET</v>
          </cell>
          <cell r="J1875">
            <v>2468737</v>
          </cell>
          <cell r="L1875" t="str">
            <v>2001</v>
          </cell>
          <cell r="N1875" t="str">
            <v>Ingresos y Gastos</v>
          </cell>
          <cell r="O1875" t="str">
            <v>Prestac.de la Seg.Social</v>
          </cell>
          <cell r="P1875" t="str">
            <v>Gobierno General</v>
          </cell>
        </row>
        <row r="1876">
          <cell r="A1876" t="str">
            <v>CEI_a02</v>
          </cell>
          <cell r="C1876">
            <v>4</v>
          </cell>
          <cell r="D1876">
            <v>2</v>
          </cell>
          <cell r="E1876">
            <v>4322</v>
          </cell>
          <cell r="F1876" t="str">
            <v>Empleos</v>
          </cell>
          <cell r="H1876">
            <v>31</v>
          </cell>
          <cell r="I1876" t="str">
            <v>GET</v>
          </cell>
          <cell r="J1876">
            <v>2606326</v>
          </cell>
          <cell r="L1876" t="str">
            <v>2002</v>
          </cell>
          <cell r="N1876" t="str">
            <v>Ingresos y Gastos</v>
          </cell>
          <cell r="O1876" t="str">
            <v>Prestac.de la Seg.Social</v>
          </cell>
          <cell r="P1876" t="str">
            <v>Gobierno General</v>
          </cell>
        </row>
        <row r="1877">
          <cell r="A1877" t="str">
            <v>CEI_a02</v>
          </cell>
          <cell r="C1877">
            <v>4</v>
          </cell>
          <cell r="D1877">
            <v>2</v>
          </cell>
          <cell r="E1877">
            <v>4342</v>
          </cell>
          <cell r="F1877" t="str">
            <v>Recursos</v>
          </cell>
          <cell r="H1877">
            <v>31</v>
          </cell>
          <cell r="I1877" t="str">
            <v>GET</v>
          </cell>
          <cell r="J1877">
            <v>696</v>
          </cell>
          <cell r="L1877" t="str">
            <v>2001</v>
          </cell>
          <cell r="N1877" t="str">
            <v>Ingresos y Gastos</v>
          </cell>
          <cell r="O1877" t="str">
            <v>Indemniz.seguro riesgos</v>
          </cell>
          <cell r="P1877" t="str">
            <v>Gobierno General</v>
          </cell>
        </row>
        <row r="1878">
          <cell r="A1878" t="str">
            <v>CEI_a02</v>
          </cell>
          <cell r="C1878">
            <v>4</v>
          </cell>
          <cell r="D1878">
            <v>2</v>
          </cell>
          <cell r="E1878">
            <v>4345</v>
          </cell>
          <cell r="F1878" t="str">
            <v>Empleos</v>
          </cell>
          <cell r="H1878">
            <v>31</v>
          </cell>
          <cell r="I1878" t="str">
            <v>GET</v>
          </cell>
          <cell r="J1878">
            <v>321556</v>
          </cell>
          <cell r="L1878" t="str">
            <v>2000</v>
          </cell>
          <cell r="N1878" t="str">
            <v>Ingresos y Gastos</v>
          </cell>
          <cell r="O1878" t="str">
            <v>Transferenc.ctes varias</v>
          </cell>
          <cell r="P1878" t="str">
            <v>Gobierno General</v>
          </cell>
        </row>
        <row r="1879">
          <cell r="A1879" t="str">
            <v>CEI_a02</v>
          </cell>
          <cell r="C1879">
            <v>4</v>
          </cell>
          <cell r="D1879">
            <v>2</v>
          </cell>
          <cell r="E1879">
            <v>4345</v>
          </cell>
          <cell r="F1879" t="str">
            <v>Empleos</v>
          </cell>
          <cell r="H1879">
            <v>31</v>
          </cell>
          <cell r="I1879" t="str">
            <v>GET</v>
          </cell>
          <cell r="J1879">
            <v>408217</v>
          </cell>
          <cell r="L1879" t="str">
            <v>2001</v>
          </cell>
          <cell r="N1879" t="str">
            <v>Ingresos y Gastos</v>
          </cell>
          <cell r="O1879" t="str">
            <v>Transferenc.ctes varias</v>
          </cell>
          <cell r="P1879" t="str">
            <v>Gobierno General</v>
          </cell>
        </row>
        <row r="1880">
          <cell r="A1880" t="str">
            <v>CEI_a02</v>
          </cell>
          <cell r="C1880">
            <v>4</v>
          </cell>
          <cell r="D1880">
            <v>2</v>
          </cell>
          <cell r="E1880">
            <v>4345</v>
          </cell>
          <cell r="F1880" t="str">
            <v>Empleos</v>
          </cell>
          <cell r="H1880">
            <v>31</v>
          </cell>
          <cell r="I1880" t="str">
            <v>GET</v>
          </cell>
          <cell r="J1880">
            <v>518395</v>
          </cell>
          <cell r="L1880" t="str">
            <v>2002</v>
          </cell>
          <cell r="N1880" t="str">
            <v>Ingresos y Gastos</v>
          </cell>
          <cell r="O1880" t="str">
            <v>Transferenc.ctes varias</v>
          </cell>
          <cell r="P1880" t="str">
            <v>Gobierno General</v>
          </cell>
        </row>
        <row r="1881">
          <cell r="A1881" t="str">
            <v>CEI_a02</v>
          </cell>
          <cell r="C1881">
            <v>4</v>
          </cell>
          <cell r="D1881">
            <v>2</v>
          </cell>
          <cell r="E1881">
            <v>4345</v>
          </cell>
          <cell r="F1881" t="str">
            <v>Recursos</v>
          </cell>
          <cell r="H1881">
            <v>31</v>
          </cell>
          <cell r="I1881" t="str">
            <v>GET</v>
          </cell>
          <cell r="J1881">
            <v>309538</v>
          </cell>
          <cell r="L1881" t="str">
            <v>2000</v>
          </cell>
          <cell r="N1881" t="str">
            <v>Ingresos y Gastos</v>
          </cell>
          <cell r="O1881" t="str">
            <v>Transferenc.ctes varias</v>
          </cell>
          <cell r="P1881" t="str">
            <v>Gobierno General</v>
          </cell>
        </row>
        <row r="1882">
          <cell r="A1882" t="str">
            <v>CEI_a02</v>
          </cell>
          <cell r="C1882">
            <v>4</v>
          </cell>
          <cell r="D1882">
            <v>2</v>
          </cell>
          <cell r="E1882">
            <v>4345</v>
          </cell>
          <cell r="F1882" t="str">
            <v>Recursos</v>
          </cell>
          <cell r="H1882">
            <v>31</v>
          </cell>
          <cell r="I1882" t="str">
            <v>GET</v>
          </cell>
          <cell r="J1882">
            <v>313717</v>
          </cell>
          <cell r="L1882" t="str">
            <v>2001</v>
          </cell>
          <cell r="N1882" t="str">
            <v>Ingresos y Gastos</v>
          </cell>
          <cell r="O1882" t="str">
            <v>Transferenc.ctes varias</v>
          </cell>
          <cell r="P1882" t="str">
            <v>Gobierno General</v>
          </cell>
        </row>
        <row r="1883">
          <cell r="A1883" t="str">
            <v>CEI_a02</v>
          </cell>
          <cell r="C1883">
            <v>4</v>
          </cell>
          <cell r="D1883">
            <v>2</v>
          </cell>
          <cell r="E1883">
            <v>4345</v>
          </cell>
          <cell r="F1883" t="str">
            <v>Recursos</v>
          </cell>
          <cell r="H1883">
            <v>31</v>
          </cell>
          <cell r="I1883" t="str">
            <v>GET</v>
          </cell>
          <cell r="J1883">
            <v>407721</v>
          </cell>
          <cell r="L1883" t="str">
            <v>2002</v>
          </cell>
          <cell r="N1883" t="str">
            <v>Ingresos y Gastos</v>
          </cell>
          <cell r="O1883" t="str">
            <v>Transferenc.ctes varias</v>
          </cell>
          <cell r="P1883" t="str">
            <v>Gobierno General</v>
          </cell>
        </row>
        <row r="1884">
          <cell r="A1884" t="str">
            <v>CEI_a02</v>
          </cell>
          <cell r="C1884">
            <v>4</v>
          </cell>
          <cell r="D1884">
            <v>2</v>
          </cell>
          <cell r="E1884">
            <v>42221</v>
          </cell>
          <cell r="F1884" t="str">
            <v>Recursos</v>
          </cell>
          <cell r="H1884">
            <v>31</v>
          </cell>
          <cell r="I1884" t="str">
            <v>GET</v>
          </cell>
          <cell r="J1884">
            <v>49854</v>
          </cell>
          <cell r="L1884" t="str">
            <v>2000</v>
          </cell>
          <cell r="N1884" t="str">
            <v>Ingresos y Gastos</v>
          </cell>
          <cell r="O1884" t="str">
            <v>Dividendos</v>
          </cell>
          <cell r="P1884" t="str">
            <v>Gobierno General</v>
          </cell>
        </row>
        <row r="1885">
          <cell r="A1885" t="str">
            <v>CEI_a02</v>
          </cell>
          <cell r="C1885">
            <v>4</v>
          </cell>
          <cell r="D1885">
            <v>2</v>
          </cell>
          <cell r="E1885">
            <v>42221</v>
          </cell>
          <cell r="F1885" t="str">
            <v>Recursos</v>
          </cell>
          <cell r="H1885">
            <v>31</v>
          </cell>
          <cell r="I1885" t="str">
            <v>GET</v>
          </cell>
          <cell r="J1885">
            <v>25524</v>
          </cell>
          <cell r="L1885" t="str">
            <v>2001</v>
          </cell>
          <cell r="N1885" t="str">
            <v>Ingresos y Gastos</v>
          </cell>
          <cell r="O1885" t="str">
            <v>Dividendos</v>
          </cell>
          <cell r="P1885" t="str">
            <v>Gobierno General</v>
          </cell>
        </row>
        <row r="1886">
          <cell r="A1886" t="str">
            <v>CEI_a02</v>
          </cell>
          <cell r="C1886">
            <v>4</v>
          </cell>
          <cell r="D1886">
            <v>2</v>
          </cell>
          <cell r="E1886">
            <v>42221</v>
          </cell>
          <cell r="F1886" t="str">
            <v>Recursos</v>
          </cell>
          <cell r="H1886">
            <v>31</v>
          </cell>
          <cell r="I1886" t="str">
            <v>GET</v>
          </cell>
          <cell r="J1886">
            <v>34090</v>
          </cell>
          <cell r="L1886" t="str">
            <v>2002</v>
          </cell>
          <cell r="N1886" t="str">
            <v>Ingresos y Gastos</v>
          </cell>
          <cell r="O1886" t="str">
            <v>Dividendos</v>
          </cell>
          <cell r="P1886" t="str">
            <v>Gobierno General</v>
          </cell>
        </row>
        <row r="1887">
          <cell r="A1887" t="str">
            <v>CEI_a02</v>
          </cell>
          <cell r="C1887">
            <v>4</v>
          </cell>
          <cell r="D1887">
            <v>2</v>
          </cell>
          <cell r="E1887">
            <v>42222</v>
          </cell>
          <cell r="F1887" t="str">
            <v>Recursos</v>
          </cell>
          <cell r="H1887">
            <v>31</v>
          </cell>
          <cell r="I1887" t="str">
            <v>GET</v>
          </cell>
          <cell r="J1887">
            <v>307639</v>
          </cell>
          <cell r="L1887" t="str">
            <v>2000</v>
          </cell>
          <cell r="N1887" t="str">
            <v>Ingresos y Gastos</v>
          </cell>
          <cell r="O1887" t="str">
            <v>Retiros de renta de cuasisociedades</v>
          </cell>
          <cell r="P1887" t="str">
            <v>Gobierno General</v>
          </cell>
        </row>
        <row r="1888">
          <cell r="A1888" t="str">
            <v>CEI_a02</v>
          </cell>
          <cell r="C1888">
            <v>4</v>
          </cell>
          <cell r="D1888">
            <v>2</v>
          </cell>
          <cell r="E1888">
            <v>42222</v>
          </cell>
          <cell r="F1888" t="str">
            <v>Recursos</v>
          </cell>
          <cell r="H1888">
            <v>31</v>
          </cell>
          <cell r="I1888" t="str">
            <v>GET</v>
          </cell>
          <cell r="J1888">
            <v>268131</v>
          </cell>
          <cell r="L1888" t="str">
            <v>2001</v>
          </cell>
          <cell r="N1888" t="str">
            <v>Ingresos y Gastos</v>
          </cell>
          <cell r="O1888" t="str">
            <v>Retiros de renta de cuasisociedades</v>
          </cell>
          <cell r="P1888" t="str">
            <v>Gobierno General</v>
          </cell>
        </row>
        <row r="1889">
          <cell r="A1889" t="str">
            <v>CEI_a02</v>
          </cell>
          <cell r="C1889">
            <v>4</v>
          </cell>
          <cell r="D1889">
            <v>2</v>
          </cell>
          <cell r="E1889">
            <v>42222</v>
          </cell>
          <cell r="F1889" t="str">
            <v>Recursos</v>
          </cell>
          <cell r="H1889">
            <v>31</v>
          </cell>
          <cell r="I1889" t="str">
            <v>GET</v>
          </cell>
          <cell r="J1889">
            <v>227280</v>
          </cell>
          <cell r="L1889" t="str">
            <v>2002</v>
          </cell>
          <cell r="N1889" t="str">
            <v>Ingresos y Gastos</v>
          </cell>
          <cell r="O1889" t="str">
            <v>Retiros de renta de cuasisociedades</v>
          </cell>
          <cell r="P1889" t="str">
            <v>Gobierno General</v>
          </cell>
        </row>
        <row r="1890">
          <cell r="A1890" t="str">
            <v>CEI_a02</v>
          </cell>
          <cell r="C1890">
            <v>4</v>
          </cell>
          <cell r="D1890">
            <v>2</v>
          </cell>
          <cell r="E1890">
            <v>42251</v>
          </cell>
          <cell r="F1890" t="str">
            <v>Recursos</v>
          </cell>
          <cell r="H1890">
            <v>31</v>
          </cell>
          <cell r="I1890" t="str">
            <v>GET</v>
          </cell>
          <cell r="J1890">
            <v>40548</v>
          </cell>
          <cell r="L1890" t="str">
            <v>2000</v>
          </cell>
          <cell r="N1890" t="str">
            <v>Ingresos y Gastos</v>
          </cell>
          <cell r="O1890" t="str">
            <v>Renta de las tierras</v>
          </cell>
          <cell r="P1890" t="str">
            <v>Gobierno General</v>
          </cell>
        </row>
        <row r="1891">
          <cell r="A1891" t="str">
            <v>CEI_a02</v>
          </cell>
          <cell r="C1891">
            <v>4</v>
          </cell>
          <cell r="D1891">
            <v>2</v>
          </cell>
          <cell r="E1891">
            <v>42251</v>
          </cell>
          <cell r="F1891" t="str">
            <v>Recursos</v>
          </cell>
          <cell r="H1891">
            <v>31</v>
          </cell>
          <cell r="I1891" t="str">
            <v>GET</v>
          </cell>
          <cell r="J1891">
            <v>6701</v>
          </cell>
          <cell r="L1891" t="str">
            <v>2001</v>
          </cell>
          <cell r="N1891" t="str">
            <v>Ingresos y Gastos</v>
          </cell>
          <cell r="O1891" t="str">
            <v>Renta de las tierras</v>
          </cell>
          <cell r="P1891" t="str">
            <v>Gobierno General</v>
          </cell>
        </row>
        <row r="1892">
          <cell r="A1892" t="str">
            <v>CEI_a02</v>
          </cell>
          <cell r="C1892">
            <v>4</v>
          </cell>
          <cell r="D1892">
            <v>2</v>
          </cell>
          <cell r="E1892">
            <v>42251</v>
          </cell>
          <cell r="F1892" t="str">
            <v>Recursos</v>
          </cell>
          <cell r="H1892">
            <v>31</v>
          </cell>
          <cell r="I1892" t="str">
            <v>GET</v>
          </cell>
          <cell r="J1892">
            <v>23210</v>
          </cell>
          <cell r="L1892" t="str">
            <v>2002</v>
          </cell>
          <cell r="N1892" t="str">
            <v>Ingresos y Gastos</v>
          </cell>
          <cell r="O1892" t="str">
            <v>Renta de las tierras</v>
          </cell>
          <cell r="P1892" t="str">
            <v>Gobierno General</v>
          </cell>
        </row>
        <row r="1893">
          <cell r="A1893" t="str">
            <v>CEI_a02</v>
          </cell>
          <cell r="C1893">
            <v>4</v>
          </cell>
          <cell r="D1893">
            <v>12</v>
          </cell>
          <cell r="E1893">
            <v>11</v>
          </cell>
          <cell r="F1893" t="str">
            <v>Recursos</v>
          </cell>
          <cell r="H1893">
            <v>31</v>
          </cell>
          <cell r="I1893" t="str">
            <v>GET</v>
          </cell>
          <cell r="J1893">
            <v>5617884</v>
          </cell>
          <cell r="K1893">
            <v>32</v>
          </cell>
          <cell r="L1893" t="str">
            <v>2000</v>
          </cell>
          <cell r="M1893" t="str">
            <v>Actividad no especificada</v>
          </cell>
          <cell r="N1893" t="str">
            <v>Producción Sect. Institucionales</v>
          </cell>
          <cell r="O1893" t="str">
            <v>Producción bruta</v>
          </cell>
          <cell r="P1893" t="str">
            <v>Gobierno General</v>
          </cell>
          <cell r="Q1893" t="str">
            <v>13</v>
          </cell>
          <cell r="R1893" t="str">
            <v>Actividad no especificada</v>
          </cell>
        </row>
        <row r="1894">
          <cell r="A1894" t="str">
            <v>CEI_a02</v>
          </cell>
          <cell r="C1894">
            <v>4</v>
          </cell>
          <cell r="D1894">
            <v>12</v>
          </cell>
          <cell r="E1894">
            <v>11</v>
          </cell>
          <cell r="F1894" t="str">
            <v>Recursos</v>
          </cell>
          <cell r="H1894">
            <v>31</v>
          </cell>
          <cell r="I1894" t="str">
            <v>GET</v>
          </cell>
          <cell r="J1894">
            <v>6094367</v>
          </cell>
          <cell r="K1894">
            <v>32</v>
          </cell>
          <cell r="L1894" t="str">
            <v>2001</v>
          </cell>
          <cell r="M1894" t="str">
            <v>Actividad no especificada</v>
          </cell>
          <cell r="N1894" t="str">
            <v>Producción Sect. Institucionales</v>
          </cell>
          <cell r="O1894" t="str">
            <v>Producción bruta</v>
          </cell>
          <cell r="P1894" t="str">
            <v>Gobierno General</v>
          </cell>
          <cell r="Q1894" t="str">
            <v>13</v>
          </cell>
          <cell r="R1894" t="str">
            <v>Actividad no especificada</v>
          </cell>
        </row>
        <row r="1895">
          <cell r="A1895" t="str">
            <v>CEI_a02</v>
          </cell>
          <cell r="C1895">
            <v>4</v>
          </cell>
          <cell r="D1895">
            <v>12</v>
          </cell>
          <cell r="E1895">
            <v>11</v>
          </cell>
          <cell r="F1895" t="str">
            <v>Recursos</v>
          </cell>
          <cell r="H1895">
            <v>31</v>
          </cell>
          <cell r="I1895" t="str">
            <v>GET</v>
          </cell>
          <cell r="J1895">
            <v>6558490</v>
          </cell>
          <cell r="K1895">
            <v>32</v>
          </cell>
          <cell r="L1895" t="str">
            <v>2002</v>
          </cell>
          <cell r="M1895" t="str">
            <v>Actividad no especificada</v>
          </cell>
          <cell r="N1895" t="str">
            <v>Producción Sect. Institucionales</v>
          </cell>
          <cell r="O1895" t="str">
            <v>Producción bruta</v>
          </cell>
          <cell r="P1895" t="str">
            <v>Gobierno General</v>
          </cell>
          <cell r="Q1895" t="str">
            <v>13</v>
          </cell>
          <cell r="R1895" t="str">
            <v>Actividad no especificada</v>
          </cell>
        </row>
        <row r="1896">
          <cell r="A1896" t="str">
            <v>CEI_a02</v>
          </cell>
          <cell r="C1896">
            <v>4</v>
          </cell>
          <cell r="D1896">
            <v>12</v>
          </cell>
          <cell r="E1896">
            <v>21</v>
          </cell>
          <cell r="F1896" t="str">
            <v>Empleos</v>
          </cell>
          <cell r="H1896">
            <v>31</v>
          </cell>
          <cell r="I1896" t="str">
            <v>GET</v>
          </cell>
          <cell r="J1896">
            <v>1726314</v>
          </cell>
          <cell r="K1896">
            <v>32</v>
          </cell>
          <cell r="L1896" t="str">
            <v>2000</v>
          </cell>
          <cell r="M1896" t="str">
            <v>Actividad no especificada</v>
          </cell>
          <cell r="N1896" t="str">
            <v>Producción Sect. Institucionales</v>
          </cell>
          <cell r="O1896" t="str">
            <v>Consumo intermedio</v>
          </cell>
          <cell r="P1896" t="str">
            <v>Gobierno General</v>
          </cell>
          <cell r="Q1896" t="str">
            <v>13</v>
          </cell>
          <cell r="R1896" t="str">
            <v>Actividad no especificada</v>
          </cell>
        </row>
        <row r="1897">
          <cell r="A1897" t="str">
            <v>CEI_a02</v>
          </cell>
          <cell r="C1897">
            <v>4</v>
          </cell>
          <cell r="D1897">
            <v>12</v>
          </cell>
          <cell r="E1897">
            <v>21</v>
          </cell>
          <cell r="F1897" t="str">
            <v>Empleos</v>
          </cell>
          <cell r="H1897">
            <v>31</v>
          </cell>
          <cell r="I1897" t="str">
            <v>GET</v>
          </cell>
          <cell r="J1897">
            <v>1903188</v>
          </cell>
          <cell r="K1897">
            <v>32</v>
          </cell>
          <cell r="L1897" t="str">
            <v>2001</v>
          </cell>
          <cell r="M1897" t="str">
            <v>Actividad no especificada</v>
          </cell>
          <cell r="N1897" t="str">
            <v>Producción Sect. Institucionales</v>
          </cell>
          <cell r="O1897" t="str">
            <v>Consumo intermedio</v>
          </cell>
          <cell r="P1897" t="str">
            <v>Gobierno General</v>
          </cell>
          <cell r="Q1897" t="str">
            <v>13</v>
          </cell>
          <cell r="R1897" t="str">
            <v>Actividad no especificada</v>
          </cell>
        </row>
        <row r="1898">
          <cell r="A1898" t="str">
            <v>CEI_a02</v>
          </cell>
          <cell r="C1898">
            <v>4</v>
          </cell>
          <cell r="D1898">
            <v>12</v>
          </cell>
          <cell r="E1898">
            <v>21</v>
          </cell>
          <cell r="F1898" t="str">
            <v>Empleos</v>
          </cell>
          <cell r="H1898">
            <v>31</v>
          </cell>
          <cell r="I1898" t="str">
            <v>GET</v>
          </cell>
          <cell r="J1898">
            <v>2044827</v>
          </cell>
          <cell r="K1898">
            <v>32</v>
          </cell>
          <cell r="L1898" t="str">
            <v>2002</v>
          </cell>
          <cell r="M1898" t="str">
            <v>Actividad no especificada</v>
          </cell>
          <cell r="N1898" t="str">
            <v>Producción Sect. Institucionales</v>
          </cell>
          <cell r="O1898" t="str">
            <v>Consumo intermedio</v>
          </cell>
          <cell r="P1898" t="str">
            <v>Gobierno General</v>
          </cell>
          <cell r="Q1898" t="str">
            <v>13</v>
          </cell>
          <cell r="R1898" t="str">
            <v>Actividad no especificada</v>
          </cell>
        </row>
        <row r="1899">
          <cell r="A1899" t="str">
            <v>CEI_a02</v>
          </cell>
          <cell r="C1899">
            <v>4</v>
          </cell>
          <cell r="D1899">
            <v>12</v>
          </cell>
          <cell r="E1899">
            <v>52</v>
          </cell>
          <cell r="F1899" t="str">
            <v>Empleos</v>
          </cell>
          <cell r="H1899">
            <v>31</v>
          </cell>
          <cell r="I1899" t="str">
            <v>GET</v>
          </cell>
          <cell r="J1899">
            <v>630316</v>
          </cell>
          <cell r="K1899">
            <v>32</v>
          </cell>
          <cell r="L1899" t="str">
            <v>2000</v>
          </cell>
          <cell r="M1899" t="str">
            <v>Actividad no especificada</v>
          </cell>
          <cell r="N1899" t="str">
            <v>Producción Sect. Institucionales</v>
          </cell>
          <cell r="O1899" t="str">
            <v>Consumo de capital fijo</v>
          </cell>
          <cell r="P1899" t="str">
            <v>Gobierno General</v>
          </cell>
          <cell r="Q1899" t="str">
            <v>13</v>
          </cell>
          <cell r="R1899" t="str">
            <v>Actividad no especificada</v>
          </cell>
        </row>
        <row r="1900">
          <cell r="A1900" t="str">
            <v>CEI_a02</v>
          </cell>
          <cell r="C1900">
            <v>4</v>
          </cell>
          <cell r="D1900">
            <v>12</v>
          </cell>
          <cell r="E1900">
            <v>52</v>
          </cell>
          <cell r="F1900" t="str">
            <v>Empleos</v>
          </cell>
          <cell r="H1900">
            <v>31</v>
          </cell>
          <cell r="I1900" t="str">
            <v>GET</v>
          </cell>
          <cell r="J1900">
            <v>665936</v>
          </cell>
          <cell r="K1900">
            <v>32</v>
          </cell>
          <cell r="L1900" t="str">
            <v>2001</v>
          </cell>
          <cell r="M1900" t="str">
            <v>Actividad no especificada</v>
          </cell>
          <cell r="N1900" t="str">
            <v>Producción Sect. Institucionales</v>
          </cell>
          <cell r="O1900" t="str">
            <v>Consumo de capital fijo</v>
          </cell>
          <cell r="P1900" t="str">
            <v>Gobierno General</v>
          </cell>
          <cell r="Q1900" t="str">
            <v>13</v>
          </cell>
          <cell r="R1900" t="str">
            <v>Actividad no especificada</v>
          </cell>
        </row>
        <row r="1901">
          <cell r="A1901" t="str">
            <v>CEI_a02</v>
          </cell>
          <cell r="C1901">
            <v>4</v>
          </cell>
          <cell r="D1901">
            <v>12</v>
          </cell>
          <cell r="E1901">
            <v>52</v>
          </cell>
          <cell r="F1901" t="str">
            <v>Empleos</v>
          </cell>
          <cell r="H1901">
            <v>31</v>
          </cell>
          <cell r="I1901" t="str">
            <v>GET</v>
          </cell>
          <cell r="J1901">
            <v>708640</v>
          </cell>
          <cell r="K1901">
            <v>32</v>
          </cell>
          <cell r="L1901" t="str">
            <v>2002</v>
          </cell>
          <cell r="M1901" t="str">
            <v>Actividad no especificada</v>
          </cell>
          <cell r="N1901" t="str">
            <v>Producción Sect. Institucionales</v>
          </cell>
          <cell r="O1901" t="str">
            <v>Consumo de capital fijo</v>
          </cell>
          <cell r="P1901" t="str">
            <v>Gobierno General</v>
          </cell>
          <cell r="Q1901" t="str">
            <v>13</v>
          </cell>
          <cell r="R1901" t="str">
            <v>Actividad no especificada</v>
          </cell>
        </row>
        <row r="1902">
          <cell r="A1902" t="str">
            <v>CEI_a02</v>
          </cell>
          <cell r="C1902">
            <v>4</v>
          </cell>
          <cell r="D1902">
            <v>12</v>
          </cell>
          <cell r="E1902">
            <v>411</v>
          </cell>
          <cell r="F1902" t="str">
            <v>Empleos</v>
          </cell>
          <cell r="H1902">
            <v>31</v>
          </cell>
          <cell r="I1902" t="str">
            <v>GET</v>
          </cell>
          <cell r="J1902">
            <v>3257378</v>
          </cell>
          <cell r="K1902">
            <v>32</v>
          </cell>
          <cell r="L1902" t="str">
            <v>2000</v>
          </cell>
          <cell r="M1902" t="str">
            <v>Actividad no especificada</v>
          </cell>
          <cell r="N1902" t="str">
            <v>Producción Sect. Institucionales</v>
          </cell>
          <cell r="O1902" t="str">
            <v>Remuneraciones</v>
          </cell>
          <cell r="P1902" t="str">
            <v>Gobierno General</v>
          </cell>
          <cell r="Q1902" t="str">
            <v>13</v>
          </cell>
          <cell r="R1902" t="str">
            <v>Actividad no especificada</v>
          </cell>
        </row>
        <row r="1903">
          <cell r="A1903" t="str">
            <v>CEI_a02</v>
          </cell>
          <cell r="C1903">
            <v>4</v>
          </cell>
          <cell r="D1903">
            <v>12</v>
          </cell>
          <cell r="E1903">
            <v>411</v>
          </cell>
          <cell r="F1903" t="str">
            <v>Empleos</v>
          </cell>
          <cell r="H1903">
            <v>31</v>
          </cell>
          <cell r="I1903" t="str">
            <v>GET</v>
          </cell>
          <cell r="J1903">
            <v>3520125</v>
          </cell>
          <cell r="K1903">
            <v>32</v>
          </cell>
          <cell r="L1903" t="str">
            <v>2001</v>
          </cell>
          <cell r="M1903" t="str">
            <v>Actividad no especificada</v>
          </cell>
          <cell r="N1903" t="str">
            <v>Producción Sect. Institucionales</v>
          </cell>
          <cell r="O1903" t="str">
            <v>Remuneraciones</v>
          </cell>
          <cell r="P1903" t="str">
            <v>Gobierno General</v>
          </cell>
          <cell r="Q1903" t="str">
            <v>13</v>
          </cell>
          <cell r="R1903" t="str">
            <v>Actividad no especificada</v>
          </cell>
        </row>
        <row r="1904">
          <cell r="A1904" t="str">
            <v>CEI_a02</v>
          </cell>
          <cell r="C1904">
            <v>4</v>
          </cell>
          <cell r="D1904">
            <v>12</v>
          </cell>
          <cell r="E1904">
            <v>411</v>
          </cell>
          <cell r="F1904" t="str">
            <v>Empleos</v>
          </cell>
          <cell r="H1904">
            <v>31</v>
          </cell>
          <cell r="I1904" t="str">
            <v>GET</v>
          </cell>
          <cell r="J1904">
            <v>3799132</v>
          </cell>
          <cell r="K1904">
            <v>32</v>
          </cell>
          <cell r="L1904" t="str">
            <v>2002</v>
          </cell>
          <cell r="M1904" t="str">
            <v>Actividad no especificada</v>
          </cell>
          <cell r="N1904" t="str">
            <v>Producción Sect. Institucionales</v>
          </cell>
          <cell r="O1904" t="str">
            <v>Remuneraciones</v>
          </cell>
          <cell r="P1904" t="str">
            <v>Gobierno General</v>
          </cell>
          <cell r="Q1904" t="str">
            <v>13</v>
          </cell>
          <cell r="R1904" t="str">
            <v>Actividad no especificada</v>
          </cell>
        </row>
        <row r="1905">
          <cell r="A1905" t="str">
            <v>CEI_a02</v>
          </cell>
          <cell r="C1905">
            <v>4</v>
          </cell>
          <cell r="D1905">
            <v>12</v>
          </cell>
          <cell r="E1905">
            <v>412</v>
          </cell>
          <cell r="F1905" t="str">
            <v>Empleos</v>
          </cell>
          <cell r="H1905">
            <v>31</v>
          </cell>
          <cell r="I1905" t="str">
            <v>GET</v>
          </cell>
          <cell r="J1905">
            <v>3474</v>
          </cell>
          <cell r="K1905">
            <v>32</v>
          </cell>
          <cell r="L1905" t="str">
            <v>2000</v>
          </cell>
          <cell r="M1905" t="str">
            <v>Actividad no especificada</v>
          </cell>
          <cell r="N1905" t="str">
            <v>Producción Sect. Institucionales</v>
          </cell>
          <cell r="O1905" t="str">
            <v>Imptos producc.e import.</v>
          </cell>
          <cell r="P1905" t="str">
            <v>Gobierno General</v>
          </cell>
          <cell r="Q1905" t="str">
            <v>13</v>
          </cell>
          <cell r="R1905" t="str">
            <v>Actividad no especificada</v>
          </cell>
        </row>
        <row r="1906">
          <cell r="A1906" t="str">
            <v>CEI_a02</v>
          </cell>
          <cell r="C1906">
            <v>4</v>
          </cell>
          <cell r="D1906">
            <v>12</v>
          </cell>
          <cell r="E1906">
            <v>412</v>
          </cell>
          <cell r="F1906" t="str">
            <v>Empleos</v>
          </cell>
          <cell r="H1906">
            <v>31</v>
          </cell>
          <cell r="I1906" t="str">
            <v>GET</v>
          </cell>
          <cell r="J1906">
            <v>3785</v>
          </cell>
          <cell r="K1906">
            <v>32</v>
          </cell>
          <cell r="L1906" t="str">
            <v>2001</v>
          </cell>
          <cell r="M1906" t="str">
            <v>Actividad no especificada</v>
          </cell>
          <cell r="N1906" t="str">
            <v>Producción Sect. Institucionales</v>
          </cell>
          <cell r="O1906" t="str">
            <v>Imptos producc.e import.</v>
          </cell>
          <cell r="P1906" t="str">
            <v>Gobierno General</v>
          </cell>
          <cell r="Q1906" t="str">
            <v>13</v>
          </cell>
          <cell r="R1906" t="str">
            <v>Actividad no especificada</v>
          </cell>
        </row>
        <row r="1907">
          <cell r="A1907" t="str">
            <v>CEI_a02</v>
          </cell>
          <cell r="C1907">
            <v>4</v>
          </cell>
          <cell r="D1907">
            <v>12</v>
          </cell>
          <cell r="E1907">
            <v>412</v>
          </cell>
          <cell r="F1907" t="str">
            <v>Empleos</v>
          </cell>
          <cell r="H1907">
            <v>31</v>
          </cell>
          <cell r="I1907" t="str">
            <v>GET</v>
          </cell>
          <cell r="J1907">
            <v>4213</v>
          </cell>
          <cell r="K1907">
            <v>32</v>
          </cell>
          <cell r="L1907" t="str">
            <v>2002</v>
          </cell>
          <cell r="M1907" t="str">
            <v>Actividad no especificada</v>
          </cell>
          <cell r="N1907" t="str">
            <v>Producción Sect. Institucionales</v>
          </cell>
          <cell r="O1907" t="str">
            <v>Imptos producc.e import.</v>
          </cell>
          <cell r="P1907" t="str">
            <v>Gobierno General</v>
          </cell>
          <cell r="Q1907" t="str">
            <v>13</v>
          </cell>
          <cell r="R1907" t="str">
            <v>Actividad no especificada</v>
          </cell>
        </row>
        <row r="1908">
          <cell r="A1908" t="str">
            <v>CEI_a02</v>
          </cell>
          <cell r="C1908">
            <v>4</v>
          </cell>
          <cell r="D1908">
            <v>12</v>
          </cell>
          <cell r="E1908">
            <v>413</v>
          </cell>
          <cell r="F1908" t="str">
            <v>Empleos</v>
          </cell>
          <cell r="H1908">
            <v>31</v>
          </cell>
          <cell r="I1908" t="str">
            <v>GET</v>
          </cell>
          <cell r="J1908">
            <v>-578</v>
          </cell>
          <cell r="K1908">
            <v>32</v>
          </cell>
          <cell r="L1908" t="str">
            <v>2000</v>
          </cell>
          <cell r="M1908" t="str">
            <v>Actividad no especificada</v>
          </cell>
          <cell r="N1908" t="str">
            <v>Producción Sect. Institucionales</v>
          </cell>
          <cell r="O1908" t="str">
            <v>Subvenciones</v>
          </cell>
          <cell r="P1908" t="str">
            <v>Gobierno General</v>
          </cell>
          <cell r="Q1908" t="str">
            <v>13</v>
          </cell>
          <cell r="R1908" t="str">
            <v>Actividad no especificada</v>
          </cell>
        </row>
        <row r="1909">
          <cell r="A1909" t="str">
            <v>CEI_a02</v>
          </cell>
          <cell r="C1909">
            <v>4</v>
          </cell>
          <cell r="D1909">
            <v>12</v>
          </cell>
          <cell r="E1909">
            <v>413</v>
          </cell>
          <cell r="F1909" t="str">
            <v>Empleos</v>
          </cell>
          <cell r="H1909">
            <v>31</v>
          </cell>
          <cell r="I1909" t="str">
            <v>GET</v>
          </cell>
          <cell r="J1909">
            <v>-598</v>
          </cell>
          <cell r="K1909">
            <v>32</v>
          </cell>
          <cell r="L1909" t="str">
            <v>2001</v>
          </cell>
          <cell r="M1909" t="str">
            <v>Actividad no especificada</v>
          </cell>
          <cell r="N1909" t="str">
            <v>Producción Sect. Institucionales</v>
          </cell>
          <cell r="O1909" t="str">
            <v>Subvenciones</v>
          </cell>
          <cell r="P1909" t="str">
            <v>Gobierno General</v>
          </cell>
          <cell r="Q1909" t="str">
            <v>13</v>
          </cell>
          <cell r="R1909" t="str">
            <v>Actividad no especificada</v>
          </cell>
        </row>
        <row r="1910">
          <cell r="A1910" t="str">
            <v>CEI_a02</v>
          </cell>
          <cell r="C1910">
            <v>4</v>
          </cell>
          <cell r="D1910">
            <v>12</v>
          </cell>
          <cell r="E1910">
            <v>413</v>
          </cell>
          <cell r="F1910" t="str">
            <v>Empleos</v>
          </cell>
          <cell r="H1910">
            <v>31</v>
          </cell>
          <cell r="I1910" t="str">
            <v>GET</v>
          </cell>
          <cell r="J1910">
            <v>-698</v>
          </cell>
          <cell r="K1910">
            <v>32</v>
          </cell>
          <cell r="L1910" t="str">
            <v>2002</v>
          </cell>
          <cell r="M1910" t="str">
            <v>Actividad no especificada</v>
          </cell>
          <cell r="N1910" t="str">
            <v>Producción Sect. Institucionales</v>
          </cell>
          <cell r="O1910" t="str">
            <v>Subvenciones</v>
          </cell>
          <cell r="P1910" t="str">
            <v>Gobierno General</v>
          </cell>
          <cell r="Q1910" t="str">
            <v>13</v>
          </cell>
          <cell r="R1910" t="str">
            <v>Actividad no especificada</v>
          </cell>
        </row>
        <row r="1911">
          <cell r="A1911" t="str">
            <v>CEI_a02</v>
          </cell>
          <cell r="C1911">
            <v>4</v>
          </cell>
          <cell r="D1911">
            <v>12</v>
          </cell>
          <cell r="E1911">
            <v>902</v>
          </cell>
          <cell r="F1911" t="str">
            <v>Empleos</v>
          </cell>
          <cell r="H1911">
            <v>31</v>
          </cell>
          <cell r="I1911" t="str">
            <v>GET</v>
          </cell>
          <cell r="J1911">
            <v>979</v>
          </cell>
          <cell r="K1911">
            <v>32</v>
          </cell>
          <cell r="L1911" t="str">
            <v>2000</v>
          </cell>
          <cell r="M1911" t="str">
            <v>Actividad no especificada</v>
          </cell>
          <cell r="N1911" t="str">
            <v>Producción Sect. Institucionales</v>
          </cell>
          <cell r="O1911" t="str">
            <v>Excedente de explotación</v>
          </cell>
          <cell r="P1911" t="str">
            <v>Gobierno General</v>
          </cell>
          <cell r="Q1911" t="str">
            <v>13</v>
          </cell>
          <cell r="R1911" t="str">
            <v>Actividad no especificada</v>
          </cell>
        </row>
        <row r="1912">
          <cell r="A1912" t="str">
            <v>CEI_a02</v>
          </cell>
          <cell r="C1912">
            <v>4</v>
          </cell>
          <cell r="D1912">
            <v>12</v>
          </cell>
          <cell r="E1912">
            <v>902</v>
          </cell>
          <cell r="F1912" t="str">
            <v>Empleos</v>
          </cell>
          <cell r="H1912">
            <v>31</v>
          </cell>
          <cell r="I1912" t="str">
            <v>GET</v>
          </cell>
          <cell r="J1912">
            <v>1931</v>
          </cell>
          <cell r="K1912">
            <v>32</v>
          </cell>
          <cell r="L1912" t="str">
            <v>2001</v>
          </cell>
          <cell r="M1912" t="str">
            <v>Actividad no especificada</v>
          </cell>
          <cell r="N1912" t="str">
            <v>Producción Sect. Institucionales</v>
          </cell>
          <cell r="O1912" t="str">
            <v>Excedente de explotación</v>
          </cell>
          <cell r="P1912" t="str">
            <v>Gobierno General</v>
          </cell>
          <cell r="Q1912" t="str">
            <v>13</v>
          </cell>
          <cell r="R1912" t="str">
            <v>Actividad no especificada</v>
          </cell>
        </row>
        <row r="1913">
          <cell r="A1913" t="str">
            <v>CEI_a02</v>
          </cell>
          <cell r="C1913">
            <v>4</v>
          </cell>
          <cell r="D1913">
            <v>12</v>
          </cell>
          <cell r="E1913">
            <v>902</v>
          </cell>
          <cell r="F1913" t="str">
            <v>Empleos</v>
          </cell>
          <cell r="H1913">
            <v>31</v>
          </cell>
          <cell r="I1913" t="str">
            <v>GET</v>
          </cell>
          <cell r="J1913">
            <v>2376</v>
          </cell>
          <cell r="K1913">
            <v>32</v>
          </cell>
          <cell r="L1913" t="str">
            <v>2002</v>
          </cell>
          <cell r="M1913" t="str">
            <v>Actividad no especificada</v>
          </cell>
          <cell r="N1913" t="str">
            <v>Producción Sect. Institucionales</v>
          </cell>
          <cell r="O1913" t="str">
            <v>Excedente de explotación</v>
          </cell>
          <cell r="P1913" t="str">
            <v>Gobierno General</v>
          </cell>
          <cell r="Q1913" t="str">
            <v>13</v>
          </cell>
          <cell r="R1913" t="str">
            <v>Actividad no especificada</v>
          </cell>
        </row>
        <row r="1914">
          <cell r="A1914" t="str">
            <v>CEI_a02</v>
          </cell>
          <cell r="C1914">
            <v>4</v>
          </cell>
          <cell r="D1914">
            <v>31</v>
          </cell>
          <cell r="E1914">
            <v>51</v>
          </cell>
          <cell r="F1914" t="str">
            <v>Empleos</v>
          </cell>
          <cell r="H1914">
            <v>31</v>
          </cell>
          <cell r="I1914" t="str">
            <v>GET</v>
          </cell>
          <cell r="J1914">
            <v>404105</v>
          </cell>
          <cell r="L1914" t="str">
            <v>2000</v>
          </cell>
          <cell r="N1914" t="str">
            <v>Acum. de Capital</v>
          </cell>
          <cell r="O1914" t="str">
            <v>Transferencias de capital</v>
          </cell>
          <cell r="P1914" t="str">
            <v>Gobierno General</v>
          </cell>
        </row>
        <row r="1915">
          <cell r="A1915" t="str">
            <v>CEI_a02</v>
          </cell>
          <cell r="C1915">
            <v>4</v>
          </cell>
          <cell r="D1915">
            <v>31</v>
          </cell>
          <cell r="E1915">
            <v>51</v>
          </cell>
          <cell r="F1915" t="str">
            <v>Empleos</v>
          </cell>
          <cell r="H1915">
            <v>31</v>
          </cell>
          <cell r="I1915" t="str">
            <v>GET</v>
          </cell>
          <cell r="J1915">
            <v>432114</v>
          </cell>
          <cell r="L1915" t="str">
            <v>2001</v>
          </cell>
          <cell r="N1915" t="str">
            <v>Acum. de Capital</v>
          </cell>
          <cell r="O1915" t="str">
            <v>Transferencias de capital</v>
          </cell>
          <cell r="P1915" t="str">
            <v>Gobierno General</v>
          </cell>
        </row>
        <row r="1916">
          <cell r="A1916" t="str">
            <v>CEI_a02</v>
          </cell>
          <cell r="C1916">
            <v>4</v>
          </cell>
          <cell r="D1916">
            <v>31</v>
          </cell>
          <cell r="E1916">
            <v>51</v>
          </cell>
          <cell r="F1916" t="str">
            <v>Empleos</v>
          </cell>
          <cell r="H1916">
            <v>31</v>
          </cell>
          <cell r="I1916" t="str">
            <v>GET</v>
          </cell>
          <cell r="J1916">
            <v>435715</v>
          </cell>
          <cell r="L1916" t="str">
            <v>2002</v>
          </cell>
          <cell r="N1916" t="str">
            <v>Acum. de Capital</v>
          </cell>
          <cell r="O1916" t="str">
            <v>Transferencias de capital</v>
          </cell>
          <cell r="P1916" t="str">
            <v>Gobierno General</v>
          </cell>
        </row>
        <row r="1917">
          <cell r="A1917" t="str">
            <v>CEI_a02</v>
          </cell>
          <cell r="C1917">
            <v>4</v>
          </cell>
          <cell r="D1917">
            <v>31</v>
          </cell>
          <cell r="E1917">
            <v>52</v>
          </cell>
          <cell r="F1917" t="str">
            <v>Empleos</v>
          </cell>
          <cell r="H1917">
            <v>31</v>
          </cell>
          <cell r="I1917" t="str">
            <v>GET</v>
          </cell>
          <cell r="J1917">
            <v>-630316</v>
          </cell>
          <cell r="L1917" t="str">
            <v>2000</v>
          </cell>
          <cell r="N1917" t="str">
            <v>Acum. de Capital</v>
          </cell>
          <cell r="O1917" t="str">
            <v>Consumo de capital fijo</v>
          </cell>
          <cell r="P1917" t="str">
            <v>Gobierno General</v>
          </cell>
        </row>
        <row r="1918">
          <cell r="A1918" t="str">
            <v>CEI_a02</v>
          </cell>
          <cell r="C1918">
            <v>4</v>
          </cell>
          <cell r="D1918">
            <v>31</v>
          </cell>
          <cell r="E1918">
            <v>52</v>
          </cell>
          <cell r="F1918" t="str">
            <v>Empleos</v>
          </cell>
          <cell r="H1918">
            <v>31</v>
          </cell>
          <cell r="I1918" t="str">
            <v>GET</v>
          </cell>
          <cell r="J1918">
            <v>-665936</v>
          </cell>
          <cell r="L1918" t="str">
            <v>2001</v>
          </cell>
          <cell r="N1918" t="str">
            <v>Acum. de Capital</v>
          </cell>
          <cell r="O1918" t="str">
            <v>Consumo de capital fijo</v>
          </cell>
          <cell r="P1918" t="str">
            <v>Gobierno General</v>
          </cell>
        </row>
        <row r="1919">
          <cell r="A1919" t="str">
            <v>CEI_a02</v>
          </cell>
          <cell r="C1919">
            <v>4</v>
          </cell>
          <cell r="D1919">
            <v>31</v>
          </cell>
          <cell r="E1919">
            <v>52</v>
          </cell>
          <cell r="F1919" t="str">
            <v>Empleos</v>
          </cell>
          <cell r="H1919">
            <v>31</v>
          </cell>
          <cell r="I1919" t="str">
            <v>GET</v>
          </cell>
          <cell r="J1919">
            <v>-708640</v>
          </cell>
          <cell r="L1919" t="str">
            <v>2002</v>
          </cell>
          <cell r="N1919" t="str">
            <v>Acum. de Capital</v>
          </cell>
          <cell r="O1919" t="str">
            <v>Consumo de capital fijo</v>
          </cell>
          <cell r="P1919" t="str">
            <v>Gobierno General</v>
          </cell>
        </row>
        <row r="1920">
          <cell r="A1920" t="str">
            <v>CEI_a02</v>
          </cell>
          <cell r="C1920">
            <v>4</v>
          </cell>
          <cell r="D1920">
            <v>31</v>
          </cell>
          <cell r="E1920">
            <v>231</v>
          </cell>
          <cell r="F1920" t="str">
            <v>Empleos</v>
          </cell>
          <cell r="H1920">
            <v>31</v>
          </cell>
          <cell r="I1920" t="str">
            <v>GET</v>
          </cell>
          <cell r="J1920">
            <v>971018</v>
          </cell>
          <cell r="L1920" t="str">
            <v>2000</v>
          </cell>
          <cell r="N1920" t="str">
            <v>Acum. de Capital</v>
          </cell>
          <cell r="O1920" t="str">
            <v>Formación bruta cap.fijo</v>
          </cell>
          <cell r="P1920" t="str">
            <v>Gobierno General</v>
          </cell>
        </row>
        <row r="1921">
          <cell r="A1921" t="str">
            <v>CEI_a02</v>
          </cell>
          <cell r="C1921">
            <v>4</v>
          </cell>
          <cell r="D1921">
            <v>31</v>
          </cell>
          <cell r="E1921">
            <v>231</v>
          </cell>
          <cell r="F1921" t="str">
            <v>Empleos</v>
          </cell>
          <cell r="H1921">
            <v>31</v>
          </cell>
          <cell r="I1921" t="str">
            <v>GET</v>
          </cell>
          <cell r="J1921">
            <v>965627</v>
          </cell>
          <cell r="L1921" t="str">
            <v>2001</v>
          </cell>
          <cell r="N1921" t="str">
            <v>Acum. de Capital</v>
          </cell>
          <cell r="O1921" t="str">
            <v>Formación bruta cap.fijo</v>
          </cell>
          <cell r="P1921" t="str">
            <v>Gobierno General</v>
          </cell>
        </row>
        <row r="1922">
          <cell r="A1922" t="str">
            <v>CEI_a02</v>
          </cell>
          <cell r="C1922">
            <v>4</v>
          </cell>
          <cell r="D1922">
            <v>31</v>
          </cell>
          <cell r="E1922">
            <v>231</v>
          </cell>
          <cell r="F1922" t="str">
            <v>Empleos</v>
          </cell>
          <cell r="H1922">
            <v>31</v>
          </cell>
          <cell r="I1922" t="str">
            <v>GET</v>
          </cell>
          <cell r="J1922">
            <v>1077444</v>
          </cell>
          <cell r="L1922" t="str">
            <v>2002</v>
          </cell>
          <cell r="N1922" t="str">
            <v>Acum. de Capital</v>
          </cell>
          <cell r="O1922" t="str">
            <v>Formación bruta cap.fijo</v>
          </cell>
          <cell r="P1922" t="str">
            <v>Gobierno General</v>
          </cell>
        </row>
        <row r="1923">
          <cell r="A1923" t="str">
            <v>CEI_a02</v>
          </cell>
          <cell r="C1923">
            <v>4</v>
          </cell>
          <cell r="D1923">
            <v>31</v>
          </cell>
          <cell r="E1923">
            <v>3211</v>
          </cell>
          <cell r="F1923" t="str">
            <v>Empleos</v>
          </cell>
          <cell r="H1923">
            <v>31</v>
          </cell>
          <cell r="I1923" t="str">
            <v>GET</v>
          </cell>
          <cell r="J1923">
            <v>6032</v>
          </cell>
          <cell r="L1923" t="str">
            <v>2001</v>
          </cell>
          <cell r="N1923" t="str">
            <v>Acum. de Capital</v>
          </cell>
          <cell r="O1923" t="str">
            <v>Tierras y terrenos</v>
          </cell>
          <cell r="P1923" t="str">
            <v>Gobierno General</v>
          </cell>
        </row>
        <row r="1924">
          <cell r="A1924" t="str">
            <v>CEI_a02</v>
          </cell>
          <cell r="C1924">
            <v>4</v>
          </cell>
          <cell r="D1924">
            <v>31</v>
          </cell>
          <cell r="E1924">
            <v>3211</v>
          </cell>
          <cell r="F1924" t="str">
            <v>Empleos</v>
          </cell>
          <cell r="H1924">
            <v>31</v>
          </cell>
          <cell r="I1924" t="str">
            <v>GET</v>
          </cell>
          <cell r="J1924">
            <v>4604</v>
          </cell>
          <cell r="L1924" t="str">
            <v>2002</v>
          </cell>
          <cell r="N1924" t="str">
            <v>Acum. de Capital</v>
          </cell>
          <cell r="O1924" t="str">
            <v>Tierras y terrenos</v>
          </cell>
          <cell r="P1924" t="str">
            <v>Gobierno General</v>
          </cell>
        </row>
        <row r="1925">
          <cell r="A1925" t="str">
            <v>CEI_a02</v>
          </cell>
          <cell r="C1925">
            <v>6</v>
          </cell>
          <cell r="D1925">
            <v>2</v>
          </cell>
          <cell r="E1925">
            <v>411</v>
          </cell>
          <cell r="F1925" t="str">
            <v>Empleos</v>
          </cell>
          <cell r="H1925">
            <v>31</v>
          </cell>
          <cell r="I1925" t="str">
            <v>GET</v>
          </cell>
          <cell r="J1925">
            <v>7179</v>
          </cell>
          <cell r="L1925" t="str">
            <v>2000</v>
          </cell>
          <cell r="N1925" t="str">
            <v>Ingresos y Gastos</v>
          </cell>
          <cell r="O1925" t="str">
            <v>Remuneraciones</v>
          </cell>
          <cell r="P1925" t="str">
            <v>Resto del Mundo</v>
          </cell>
        </row>
        <row r="1926">
          <cell r="A1926" t="str">
            <v>CEI_a02</v>
          </cell>
          <cell r="C1926">
            <v>6</v>
          </cell>
          <cell r="D1926">
            <v>2</v>
          </cell>
          <cell r="E1926">
            <v>411</v>
          </cell>
          <cell r="F1926" t="str">
            <v>Empleos</v>
          </cell>
          <cell r="H1926">
            <v>31</v>
          </cell>
          <cell r="I1926" t="str">
            <v>GET</v>
          </cell>
          <cell r="J1926">
            <v>7552</v>
          </cell>
          <cell r="L1926" t="str">
            <v>2001</v>
          </cell>
          <cell r="N1926" t="str">
            <v>Ingresos y Gastos</v>
          </cell>
          <cell r="O1926" t="str">
            <v>Remuneraciones</v>
          </cell>
          <cell r="P1926" t="str">
            <v>Resto del Mundo</v>
          </cell>
        </row>
        <row r="1927">
          <cell r="A1927" t="str">
            <v>CEI_a02</v>
          </cell>
          <cell r="C1927">
            <v>6</v>
          </cell>
          <cell r="D1927">
            <v>2</v>
          </cell>
          <cell r="E1927">
            <v>411</v>
          </cell>
          <cell r="F1927" t="str">
            <v>Empleos</v>
          </cell>
          <cell r="H1927">
            <v>31</v>
          </cell>
          <cell r="I1927" t="str">
            <v>GET</v>
          </cell>
          <cell r="J1927">
            <v>8543</v>
          </cell>
          <cell r="L1927" t="str">
            <v>2002</v>
          </cell>
          <cell r="N1927" t="str">
            <v>Ingresos y Gastos</v>
          </cell>
          <cell r="O1927" t="str">
            <v>Remuneraciones</v>
          </cell>
          <cell r="P1927" t="str">
            <v>Resto del Mundo</v>
          </cell>
        </row>
        <row r="1928">
          <cell r="A1928" t="str">
            <v>CEI_a02</v>
          </cell>
          <cell r="C1928">
            <v>6</v>
          </cell>
          <cell r="D1928">
            <v>2</v>
          </cell>
          <cell r="E1928">
            <v>411</v>
          </cell>
          <cell r="F1928" t="str">
            <v>Recursos</v>
          </cell>
          <cell r="H1928">
            <v>31</v>
          </cell>
          <cell r="I1928" t="str">
            <v>GET</v>
          </cell>
          <cell r="J1928">
            <v>8416</v>
          </cell>
          <cell r="L1928" t="str">
            <v>2000</v>
          </cell>
          <cell r="N1928" t="str">
            <v>Ingresos y Gastos</v>
          </cell>
          <cell r="O1928" t="str">
            <v>Remuneraciones</v>
          </cell>
          <cell r="P1928" t="str">
            <v>Resto del Mundo</v>
          </cell>
        </row>
        <row r="1929">
          <cell r="A1929" t="str">
            <v>CEI_a02</v>
          </cell>
          <cell r="C1929">
            <v>6</v>
          </cell>
          <cell r="D1929">
            <v>2</v>
          </cell>
          <cell r="E1929">
            <v>411</v>
          </cell>
          <cell r="F1929" t="str">
            <v>Recursos</v>
          </cell>
          <cell r="H1929">
            <v>31</v>
          </cell>
          <cell r="I1929" t="str">
            <v>GET</v>
          </cell>
          <cell r="J1929">
            <v>9974</v>
          </cell>
          <cell r="L1929" t="str">
            <v>2001</v>
          </cell>
          <cell r="N1929" t="str">
            <v>Ingresos y Gastos</v>
          </cell>
          <cell r="O1929" t="str">
            <v>Remuneraciones</v>
          </cell>
          <cell r="P1929" t="str">
            <v>Resto del Mundo</v>
          </cell>
        </row>
        <row r="1930">
          <cell r="A1930" t="str">
            <v>CEI_a02</v>
          </cell>
          <cell r="C1930">
            <v>6</v>
          </cell>
          <cell r="D1930">
            <v>2</v>
          </cell>
          <cell r="E1930">
            <v>411</v>
          </cell>
          <cell r="F1930" t="str">
            <v>Recursos</v>
          </cell>
          <cell r="H1930">
            <v>31</v>
          </cell>
          <cell r="I1930" t="str">
            <v>GET</v>
          </cell>
          <cell r="J1930">
            <v>10951</v>
          </cell>
          <cell r="L1930" t="str">
            <v>2002</v>
          </cell>
          <cell r="N1930" t="str">
            <v>Ingresos y Gastos</v>
          </cell>
          <cell r="O1930" t="str">
            <v>Remuneraciones</v>
          </cell>
          <cell r="P1930" t="str">
            <v>Resto del Mundo</v>
          </cell>
        </row>
        <row r="1931">
          <cell r="A1931" t="str">
            <v>CEI_a02</v>
          </cell>
          <cell r="C1931">
            <v>6</v>
          </cell>
          <cell r="D1931">
            <v>2</v>
          </cell>
          <cell r="E1931">
            <v>912</v>
          </cell>
          <cell r="F1931" t="str">
            <v>Recursos</v>
          </cell>
          <cell r="H1931">
            <v>31</v>
          </cell>
          <cell r="I1931" t="str">
            <v>GET</v>
          </cell>
          <cell r="J1931">
            <v>-756146</v>
          </cell>
          <cell r="L1931" t="str">
            <v>2000</v>
          </cell>
          <cell r="N1931" t="str">
            <v>Ingresos y Gastos</v>
          </cell>
          <cell r="O1931" t="str">
            <v>Saldo balanza comercial</v>
          </cell>
          <cell r="P1931" t="str">
            <v>Resto del Mundo</v>
          </cell>
        </row>
        <row r="1932">
          <cell r="A1932" t="str">
            <v>CEI_a02</v>
          </cell>
          <cell r="C1932">
            <v>6</v>
          </cell>
          <cell r="D1932">
            <v>2</v>
          </cell>
          <cell r="E1932">
            <v>912</v>
          </cell>
          <cell r="F1932" t="str">
            <v>Recursos</v>
          </cell>
          <cell r="H1932">
            <v>31</v>
          </cell>
          <cell r="I1932" t="str">
            <v>GET</v>
          </cell>
          <cell r="J1932">
            <v>-667726</v>
          </cell>
          <cell r="L1932" t="str">
            <v>2001</v>
          </cell>
          <cell r="N1932" t="str">
            <v>Ingresos y Gastos</v>
          </cell>
          <cell r="O1932" t="str">
            <v>Saldo balanza comercial</v>
          </cell>
          <cell r="P1932" t="str">
            <v>Resto del Mundo</v>
          </cell>
        </row>
        <row r="1933">
          <cell r="A1933" t="str">
            <v>CEI_a02</v>
          </cell>
          <cell r="C1933">
            <v>6</v>
          </cell>
          <cell r="D1933">
            <v>2</v>
          </cell>
          <cell r="E1933">
            <v>912</v>
          </cell>
          <cell r="F1933" t="str">
            <v>Recursos</v>
          </cell>
          <cell r="H1933">
            <v>31</v>
          </cell>
          <cell r="I1933" t="str">
            <v>GET</v>
          </cell>
          <cell r="J1933">
            <v>-1078329.0810036201</v>
          </cell>
          <cell r="L1933" t="str">
            <v>2002</v>
          </cell>
          <cell r="N1933" t="str">
            <v>Ingresos y Gastos</v>
          </cell>
          <cell r="O1933" t="str">
            <v>Saldo balanza comercial</v>
          </cell>
          <cell r="P1933" t="str">
            <v>Resto del Mundo</v>
          </cell>
        </row>
        <row r="1934">
          <cell r="A1934" t="str">
            <v>CEI_a02</v>
          </cell>
          <cell r="C1934">
            <v>6</v>
          </cell>
          <cell r="D1934">
            <v>2</v>
          </cell>
          <cell r="E1934">
            <v>4221</v>
          </cell>
          <cell r="F1934" t="str">
            <v>Empleos</v>
          </cell>
          <cell r="H1934">
            <v>31</v>
          </cell>
          <cell r="I1934" t="str">
            <v>GET</v>
          </cell>
          <cell r="J1934">
            <v>634464</v>
          </cell>
          <cell r="L1934" t="str">
            <v>2000</v>
          </cell>
          <cell r="N1934" t="str">
            <v>Ingresos y Gastos</v>
          </cell>
          <cell r="O1934" t="str">
            <v>Intereses</v>
          </cell>
          <cell r="P1934" t="str">
            <v>Resto del Mundo</v>
          </cell>
        </row>
        <row r="1935">
          <cell r="A1935" t="str">
            <v>CEI_a02</v>
          </cell>
          <cell r="C1935">
            <v>6</v>
          </cell>
          <cell r="D1935">
            <v>2</v>
          </cell>
          <cell r="E1935">
            <v>4221</v>
          </cell>
          <cell r="F1935" t="str">
            <v>Empleos</v>
          </cell>
          <cell r="H1935">
            <v>31</v>
          </cell>
          <cell r="I1935" t="str">
            <v>GET</v>
          </cell>
          <cell r="J1935">
            <v>602271</v>
          </cell>
          <cell r="L1935" t="str">
            <v>2001</v>
          </cell>
          <cell r="N1935" t="str">
            <v>Ingresos y Gastos</v>
          </cell>
          <cell r="O1935" t="str">
            <v>Intereses</v>
          </cell>
          <cell r="P1935" t="str">
            <v>Resto del Mundo</v>
          </cell>
        </row>
        <row r="1936">
          <cell r="A1936" t="str">
            <v>CEI_a02</v>
          </cell>
          <cell r="C1936">
            <v>6</v>
          </cell>
          <cell r="D1936">
            <v>2</v>
          </cell>
          <cell r="E1936">
            <v>4221</v>
          </cell>
          <cell r="F1936" t="str">
            <v>Empleos</v>
          </cell>
          <cell r="H1936">
            <v>31</v>
          </cell>
          <cell r="I1936" t="str">
            <v>GET</v>
          </cell>
          <cell r="J1936">
            <v>512511</v>
          </cell>
          <cell r="L1936" t="str">
            <v>2002</v>
          </cell>
          <cell r="N1936" t="str">
            <v>Ingresos y Gastos</v>
          </cell>
          <cell r="O1936" t="str">
            <v>Intereses</v>
          </cell>
          <cell r="P1936" t="str">
            <v>Resto del Mundo</v>
          </cell>
        </row>
        <row r="1937">
          <cell r="A1937" t="str">
            <v>CEI_a02</v>
          </cell>
          <cell r="C1937">
            <v>6</v>
          </cell>
          <cell r="D1937">
            <v>2</v>
          </cell>
          <cell r="E1937">
            <v>4221</v>
          </cell>
          <cell r="F1937" t="str">
            <v>Recursos</v>
          </cell>
          <cell r="H1937">
            <v>31</v>
          </cell>
          <cell r="I1937" t="str">
            <v>GET</v>
          </cell>
          <cell r="J1937">
            <v>1255956</v>
          </cell>
          <cell r="L1937" t="str">
            <v>2000</v>
          </cell>
          <cell r="N1937" t="str">
            <v>Ingresos y Gastos</v>
          </cell>
          <cell r="O1937" t="str">
            <v>Intereses</v>
          </cell>
          <cell r="P1937" t="str">
            <v>Resto del Mundo</v>
          </cell>
        </row>
        <row r="1938">
          <cell r="A1938" t="str">
            <v>CEI_a02</v>
          </cell>
          <cell r="C1938">
            <v>6</v>
          </cell>
          <cell r="D1938">
            <v>2</v>
          </cell>
          <cell r="E1938">
            <v>4221</v>
          </cell>
          <cell r="F1938" t="str">
            <v>Recursos</v>
          </cell>
          <cell r="H1938">
            <v>31</v>
          </cell>
          <cell r="I1938" t="str">
            <v>GET</v>
          </cell>
          <cell r="J1938">
            <v>1294486</v>
          </cell>
          <cell r="L1938" t="str">
            <v>2001</v>
          </cell>
          <cell r="N1938" t="str">
            <v>Ingresos y Gastos</v>
          </cell>
          <cell r="O1938" t="str">
            <v>Intereses</v>
          </cell>
          <cell r="P1938" t="str">
            <v>Resto del Mundo</v>
          </cell>
        </row>
        <row r="1939">
          <cell r="A1939" t="str">
            <v>CEI_a02</v>
          </cell>
          <cell r="C1939">
            <v>6</v>
          </cell>
          <cell r="D1939">
            <v>2</v>
          </cell>
          <cell r="E1939">
            <v>4221</v>
          </cell>
          <cell r="F1939" t="str">
            <v>Recursos</v>
          </cell>
          <cell r="H1939">
            <v>31</v>
          </cell>
          <cell r="I1939" t="str">
            <v>GET</v>
          </cell>
          <cell r="J1939">
            <v>1231106</v>
          </cell>
          <cell r="L1939" t="str">
            <v>2002</v>
          </cell>
          <cell r="N1939" t="str">
            <v>Ingresos y Gastos</v>
          </cell>
          <cell r="O1939" t="str">
            <v>Intereses</v>
          </cell>
          <cell r="P1939" t="str">
            <v>Resto del Mundo</v>
          </cell>
        </row>
        <row r="1940">
          <cell r="A1940" t="str">
            <v>CEI_a02</v>
          </cell>
          <cell r="C1940">
            <v>6</v>
          </cell>
          <cell r="D1940">
            <v>2</v>
          </cell>
          <cell r="E1940">
            <v>4223</v>
          </cell>
          <cell r="F1940" t="str">
            <v>Empleos</v>
          </cell>
          <cell r="H1940">
            <v>31</v>
          </cell>
          <cell r="I1940" t="str">
            <v>GET</v>
          </cell>
          <cell r="J1940">
            <v>241365</v>
          </cell>
          <cell r="L1940" t="str">
            <v>2000</v>
          </cell>
          <cell r="N1940" t="str">
            <v>Ingresos y Gastos</v>
          </cell>
          <cell r="O1940" t="str">
            <v>Reinversion extranjera</v>
          </cell>
          <cell r="P1940" t="str">
            <v>Resto del Mundo</v>
          </cell>
        </row>
        <row r="1941">
          <cell r="A1941" t="str">
            <v>CEI_a02</v>
          </cell>
          <cell r="C1941">
            <v>6</v>
          </cell>
          <cell r="D1941">
            <v>2</v>
          </cell>
          <cell r="E1941">
            <v>4223</v>
          </cell>
          <cell r="F1941" t="str">
            <v>Empleos</v>
          </cell>
          <cell r="H1941">
            <v>31</v>
          </cell>
          <cell r="I1941" t="str">
            <v>GET</v>
          </cell>
          <cell r="J1941">
            <v>253208</v>
          </cell>
          <cell r="L1941" t="str">
            <v>2001</v>
          </cell>
          <cell r="N1941" t="str">
            <v>Ingresos y Gastos</v>
          </cell>
          <cell r="O1941" t="str">
            <v>Reinversion extranjera</v>
          </cell>
          <cell r="P1941" t="str">
            <v>Resto del Mundo</v>
          </cell>
        </row>
        <row r="1942">
          <cell r="A1942" t="str">
            <v>CEI_a02</v>
          </cell>
          <cell r="C1942">
            <v>6</v>
          </cell>
          <cell r="D1942">
            <v>2</v>
          </cell>
          <cell r="E1942">
            <v>4223</v>
          </cell>
          <cell r="F1942" t="str">
            <v>Empleos</v>
          </cell>
          <cell r="H1942">
            <v>31</v>
          </cell>
          <cell r="I1942" t="str">
            <v>GET</v>
          </cell>
          <cell r="J1942">
            <v>219499</v>
          </cell>
          <cell r="L1942" t="str">
            <v>2002</v>
          </cell>
          <cell r="N1942" t="str">
            <v>Ingresos y Gastos</v>
          </cell>
          <cell r="O1942" t="str">
            <v>Reinversion extranjera</v>
          </cell>
          <cell r="P1942" t="str">
            <v>Resto del Mundo</v>
          </cell>
        </row>
        <row r="1943">
          <cell r="A1943" t="str">
            <v>CEI_a02</v>
          </cell>
          <cell r="C1943">
            <v>6</v>
          </cell>
          <cell r="D1943">
            <v>2</v>
          </cell>
          <cell r="E1943">
            <v>4223</v>
          </cell>
          <cell r="F1943" t="str">
            <v>Recursos</v>
          </cell>
          <cell r="H1943">
            <v>31</v>
          </cell>
          <cell r="I1943" t="str">
            <v>GET</v>
          </cell>
          <cell r="J1943">
            <v>630055</v>
          </cell>
          <cell r="L1943" t="str">
            <v>2000</v>
          </cell>
          <cell r="N1943" t="str">
            <v>Ingresos y Gastos</v>
          </cell>
          <cell r="O1943" t="str">
            <v>Reinversion extranjera</v>
          </cell>
          <cell r="P1943" t="str">
            <v>Resto del Mundo</v>
          </cell>
        </row>
        <row r="1944">
          <cell r="A1944" t="str">
            <v>CEI_a02</v>
          </cell>
          <cell r="C1944">
            <v>6</v>
          </cell>
          <cell r="D1944">
            <v>2</v>
          </cell>
          <cell r="E1944">
            <v>4223</v>
          </cell>
          <cell r="F1944" t="str">
            <v>Recursos</v>
          </cell>
          <cell r="H1944">
            <v>31</v>
          </cell>
          <cell r="I1944" t="str">
            <v>GET</v>
          </cell>
          <cell r="J1944">
            <v>687923</v>
          </cell>
          <cell r="L1944" t="str">
            <v>2001</v>
          </cell>
          <cell r="N1944" t="str">
            <v>Ingresos y Gastos</v>
          </cell>
          <cell r="O1944" t="str">
            <v>Reinversion extranjera</v>
          </cell>
          <cell r="P1944" t="str">
            <v>Resto del Mundo</v>
          </cell>
        </row>
        <row r="1945">
          <cell r="A1945" t="str">
            <v>CEI_a02</v>
          </cell>
          <cell r="C1945">
            <v>6</v>
          </cell>
          <cell r="D1945">
            <v>2</v>
          </cell>
          <cell r="E1945">
            <v>4223</v>
          </cell>
          <cell r="F1945" t="str">
            <v>Recursos</v>
          </cell>
          <cell r="H1945">
            <v>31</v>
          </cell>
          <cell r="I1945" t="str">
            <v>GET</v>
          </cell>
          <cell r="J1945">
            <v>939546</v>
          </cell>
          <cell r="L1945" t="str">
            <v>2002</v>
          </cell>
          <cell r="N1945" t="str">
            <v>Ingresos y Gastos</v>
          </cell>
          <cell r="O1945" t="str">
            <v>Reinversion extranjera</v>
          </cell>
          <cell r="P1945" t="str">
            <v>Resto del Mundo</v>
          </cell>
        </row>
        <row r="1946">
          <cell r="A1946" t="str">
            <v>CEI_a02</v>
          </cell>
          <cell r="C1946">
            <v>6</v>
          </cell>
          <cell r="D1946">
            <v>2</v>
          </cell>
          <cell r="E1946">
            <v>4341</v>
          </cell>
          <cell r="F1946" t="str">
            <v>Recursos</v>
          </cell>
          <cell r="H1946">
            <v>31</v>
          </cell>
          <cell r="I1946" t="str">
            <v>GET</v>
          </cell>
          <cell r="J1946">
            <v>85898</v>
          </cell>
          <cell r="L1946" t="str">
            <v>2000</v>
          </cell>
          <cell r="N1946" t="str">
            <v>Ingresos y Gastos</v>
          </cell>
          <cell r="O1946" t="str">
            <v>Primas net.seguro riesgos</v>
          </cell>
          <cell r="P1946" t="str">
            <v>Resto del Mundo</v>
          </cell>
        </row>
        <row r="1947">
          <cell r="A1947" t="str">
            <v>CEI_a02</v>
          </cell>
          <cell r="C1947">
            <v>6</v>
          </cell>
          <cell r="D1947">
            <v>2</v>
          </cell>
          <cell r="E1947">
            <v>4341</v>
          </cell>
          <cell r="F1947" t="str">
            <v>Recursos</v>
          </cell>
          <cell r="H1947">
            <v>31</v>
          </cell>
          <cell r="I1947" t="str">
            <v>GET</v>
          </cell>
          <cell r="J1947">
            <v>116397</v>
          </cell>
          <cell r="L1947" t="str">
            <v>2001</v>
          </cell>
          <cell r="N1947" t="str">
            <v>Ingresos y Gastos</v>
          </cell>
          <cell r="O1947" t="str">
            <v>Primas net.seguro riesgos</v>
          </cell>
          <cell r="P1947" t="str">
            <v>Resto del Mundo</v>
          </cell>
        </row>
        <row r="1948">
          <cell r="A1948" t="str">
            <v>CEI_a02</v>
          </cell>
          <cell r="C1948">
            <v>6</v>
          </cell>
          <cell r="D1948">
            <v>2</v>
          </cell>
          <cell r="E1948">
            <v>4341</v>
          </cell>
          <cell r="F1948" t="str">
            <v>Recursos</v>
          </cell>
          <cell r="H1948">
            <v>31</v>
          </cell>
          <cell r="I1948" t="str">
            <v>GET</v>
          </cell>
          <cell r="J1948">
            <v>171455</v>
          </cell>
          <cell r="L1948" t="str">
            <v>2002</v>
          </cell>
          <cell r="N1948" t="str">
            <v>Ingresos y Gastos</v>
          </cell>
          <cell r="O1948" t="str">
            <v>Primas net.seguro riesgos</v>
          </cell>
          <cell r="P1948" t="str">
            <v>Resto del Mundo</v>
          </cell>
        </row>
        <row r="1949">
          <cell r="A1949" t="str">
            <v>CEI_a02</v>
          </cell>
          <cell r="C1949">
            <v>6</v>
          </cell>
          <cell r="D1949">
            <v>2</v>
          </cell>
          <cell r="E1949">
            <v>4342</v>
          </cell>
          <cell r="F1949" t="str">
            <v>Empleos</v>
          </cell>
          <cell r="H1949">
            <v>31</v>
          </cell>
          <cell r="I1949" t="str">
            <v>GET</v>
          </cell>
          <cell r="J1949">
            <v>85898</v>
          </cell>
          <cell r="L1949" t="str">
            <v>2000</v>
          </cell>
          <cell r="N1949" t="str">
            <v>Ingresos y Gastos</v>
          </cell>
          <cell r="O1949" t="str">
            <v>Indemniz.seguro riesgos</v>
          </cell>
          <cell r="P1949" t="str">
            <v>Resto del Mundo</v>
          </cell>
        </row>
        <row r="1950">
          <cell r="A1950" t="str">
            <v>CEI_a02</v>
          </cell>
          <cell r="C1950">
            <v>6</v>
          </cell>
          <cell r="D1950">
            <v>2</v>
          </cell>
          <cell r="E1950">
            <v>4342</v>
          </cell>
          <cell r="F1950" t="str">
            <v>Empleos</v>
          </cell>
          <cell r="H1950">
            <v>31</v>
          </cell>
          <cell r="I1950" t="str">
            <v>GET</v>
          </cell>
          <cell r="J1950">
            <v>116397</v>
          </cell>
          <cell r="L1950" t="str">
            <v>2001</v>
          </cell>
          <cell r="N1950" t="str">
            <v>Ingresos y Gastos</v>
          </cell>
          <cell r="O1950" t="str">
            <v>Indemniz.seguro riesgos</v>
          </cell>
          <cell r="P1950" t="str">
            <v>Resto del Mundo</v>
          </cell>
        </row>
        <row r="1951">
          <cell r="A1951" t="str">
            <v>CEI_a02</v>
          </cell>
          <cell r="C1951">
            <v>6</v>
          </cell>
          <cell r="D1951">
            <v>2</v>
          </cell>
          <cell r="E1951">
            <v>4342</v>
          </cell>
          <cell r="F1951" t="str">
            <v>Empleos</v>
          </cell>
          <cell r="H1951">
            <v>31</v>
          </cell>
          <cell r="I1951" t="str">
            <v>GET</v>
          </cell>
          <cell r="J1951">
            <v>171455</v>
          </cell>
          <cell r="L1951" t="str">
            <v>2002</v>
          </cell>
          <cell r="N1951" t="str">
            <v>Ingresos y Gastos</v>
          </cell>
          <cell r="O1951" t="str">
            <v>Indemniz.seguro riesgos</v>
          </cell>
          <cell r="P1951" t="str">
            <v>Resto del Mundo</v>
          </cell>
        </row>
        <row r="1952">
          <cell r="A1952" t="str">
            <v>CEI_a02</v>
          </cell>
          <cell r="C1952">
            <v>6</v>
          </cell>
          <cell r="D1952">
            <v>2</v>
          </cell>
          <cell r="E1952">
            <v>4345</v>
          </cell>
          <cell r="F1952" t="str">
            <v>Empleos</v>
          </cell>
          <cell r="H1952">
            <v>31</v>
          </cell>
          <cell r="I1952" t="str">
            <v>GET</v>
          </cell>
          <cell r="J1952">
            <v>328098</v>
          </cell>
          <cell r="L1952" t="str">
            <v>2000</v>
          </cell>
          <cell r="N1952" t="str">
            <v>Ingresos y Gastos</v>
          </cell>
          <cell r="O1952" t="str">
            <v>Transferenc.ctes varias</v>
          </cell>
          <cell r="P1952" t="str">
            <v>Resto del Mundo</v>
          </cell>
        </row>
        <row r="1953">
          <cell r="A1953" t="str">
            <v>CEI_a02</v>
          </cell>
          <cell r="C1953">
            <v>6</v>
          </cell>
          <cell r="D1953">
            <v>2</v>
          </cell>
          <cell r="E1953">
            <v>4345</v>
          </cell>
          <cell r="F1953" t="str">
            <v>Empleos</v>
          </cell>
          <cell r="H1953">
            <v>31</v>
          </cell>
          <cell r="I1953" t="str">
            <v>GET</v>
          </cell>
          <cell r="J1953">
            <v>340929</v>
          </cell>
          <cell r="L1953" t="str">
            <v>2001</v>
          </cell>
          <cell r="N1953" t="str">
            <v>Ingresos y Gastos</v>
          </cell>
          <cell r="O1953" t="str">
            <v>Transferenc.ctes varias</v>
          </cell>
          <cell r="P1953" t="str">
            <v>Resto del Mundo</v>
          </cell>
        </row>
        <row r="1954">
          <cell r="A1954" t="str">
            <v>CEI_a02</v>
          </cell>
          <cell r="C1954">
            <v>6</v>
          </cell>
          <cell r="D1954">
            <v>2</v>
          </cell>
          <cell r="E1954">
            <v>4345</v>
          </cell>
          <cell r="F1954" t="str">
            <v>Empleos</v>
          </cell>
          <cell r="H1954">
            <v>31</v>
          </cell>
          <cell r="I1954" t="str">
            <v>GET</v>
          </cell>
          <cell r="J1954">
            <v>375462</v>
          </cell>
          <cell r="L1954" t="str">
            <v>2002</v>
          </cell>
          <cell r="N1954" t="str">
            <v>Ingresos y Gastos</v>
          </cell>
          <cell r="O1954" t="str">
            <v>Transferenc.ctes varias</v>
          </cell>
          <cell r="P1954" t="str">
            <v>Resto del Mundo</v>
          </cell>
        </row>
        <row r="1955">
          <cell r="A1955" t="str">
            <v>CEI_a02</v>
          </cell>
          <cell r="C1955">
            <v>6</v>
          </cell>
          <cell r="D1955">
            <v>2</v>
          </cell>
          <cell r="E1955">
            <v>4345</v>
          </cell>
          <cell r="F1955" t="str">
            <v>Recursos</v>
          </cell>
          <cell r="H1955">
            <v>31</v>
          </cell>
          <cell r="I1955" t="str">
            <v>GET</v>
          </cell>
          <cell r="J1955">
            <v>25956</v>
          </cell>
          <cell r="L1955" t="str">
            <v>2000</v>
          </cell>
          <cell r="N1955" t="str">
            <v>Ingresos y Gastos</v>
          </cell>
          <cell r="O1955" t="str">
            <v>Transferenc.ctes varias</v>
          </cell>
          <cell r="P1955" t="str">
            <v>Resto del Mundo</v>
          </cell>
        </row>
        <row r="1956">
          <cell r="A1956" t="str">
            <v>CEI_a02</v>
          </cell>
          <cell r="C1956">
            <v>6</v>
          </cell>
          <cell r="D1956">
            <v>2</v>
          </cell>
          <cell r="E1956">
            <v>4345</v>
          </cell>
          <cell r="F1956" t="str">
            <v>Recursos</v>
          </cell>
          <cell r="H1956">
            <v>31</v>
          </cell>
          <cell r="I1956" t="str">
            <v>GET</v>
          </cell>
          <cell r="J1956">
            <v>70934</v>
          </cell>
          <cell r="L1956" t="str">
            <v>2001</v>
          </cell>
          <cell r="N1956" t="str">
            <v>Ingresos y Gastos</v>
          </cell>
          <cell r="O1956" t="str">
            <v>Transferenc.ctes varias</v>
          </cell>
          <cell r="P1956" t="str">
            <v>Resto del Mundo</v>
          </cell>
        </row>
        <row r="1957">
          <cell r="A1957" t="str">
            <v>CEI_a02</v>
          </cell>
          <cell r="C1957">
            <v>6</v>
          </cell>
          <cell r="D1957">
            <v>2</v>
          </cell>
          <cell r="E1957">
            <v>4345</v>
          </cell>
          <cell r="F1957" t="str">
            <v>Recursos</v>
          </cell>
          <cell r="H1957">
            <v>31</v>
          </cell>
          <cell r="I1957" t="str">
            <v>GET</v>
          </cell>
          <cell r="J1957">
            <v>79831</v>
          </cell>
          <cell r="L1957" t="str">
            <v>2002</v>
          </cell>
          <cell r="N1957" t="str">
            <v>Ingresos y Gastos</v>
          </cell>
          <cell r="O1957" t="str">
            <v>Transferenc.ctes varias</v>
          </cell>
          <cell r="P1957" t="str">
            <v>Resto del Mundo</v>
          </cell>
        </row>
        <row r="1958">
          <cell r="A1958" t="str">
            <v>CEI_a02</v>
          </cell>
          <cell r="C1958">
            <v>6</v>
          </cell>
          <cell r="D1958">
            <v>2</v>
          </cell>
          <cell r="E1958">
            <v>42221</v>
          </cell>
          <cell r="F1958" t="str">
            <v>Empleos</v>
          </cell>
          <cell r="H1958">
            <v>31</v>
          </cell>
          <cell r="I1958" t="str">
            <v>GET</v>
          </cell>
          <cell r="J1958">
            <v>136487</v>
          </cell>
          <cell r="L1958" t="str">
            <v>2000</v>
          </cell>
          <cell r="N1958" t="str">
            <v>Ingresos y Gastos</v>
          </cell>
          <cell r="O1958" t="str">
            <v>Dividendos</v>
          </cell>
          <cell r="P1958" t="str">
            <v>Resto del Mundo</v>
          </cell>
        </row>
        <row r="1959">
          <cell r="A1959" t="str">
            <v>CEI_a02</v>
          </cell>
          <cell r="C1959">
            <v>6</v>
          </cell>
          <cell r="D1959">
            <v>2</v>
          </cell>
          <cell r="E1959">
            <v>42221</v>
          </cell>
          <cell r="F1959" t="str">
            <v>Empleos</v>
          </cell>
          <cell r="H1959">
            <v>31</v>
          </cell>
          <cell r="I1959" t="str">
            <v>GET</v>
          </cell>
          <cell r="J1959">
            <v>174868</v>
          </cell>
          <cell r="L1959" t="str">
            <v>2001</v>
          </cell>
          <cell r="N1959" t="str">
            <v>Ingresos y Gastos</v>
          </cell>
          <cell r="O1959" t="str">
            <v>Dividendos</v>
          </cell>
          <cell r="P1959" t="str">
            <v>Resto del Mundo</v>
          </cell>
        </row>
        <row r="1960">
          <cell r="A1960" t="str">
            <v>CEI_a02</v>
          </cell>
          <cell r="C1960">
            <v>6</v>
          </cell>
          <cell r="D1960">
            <v>2</v>
          </cell>
          <cell r="E1960">
            <v>42221</v>
          </cell>
          <cell r="F1960" t="str">
            <v>Empleos</v>
          </cell>
          <cell r="H1960">
            <v>31</v>
          </cell>
          <cell r="I1960" t="str">
            <v>GET</v>
          </cell>
          <cell r="J1960">
            <v>149941</v>
          </cell>
          <cell r="L1960" t="str">
            <v>2002</v>
          </cell>
          <cell r="N1960" t="str">
            <v>Ingresos y Gastos</v>
          </cell>
          <cell r="O1960" t="str">
            <v>Dividendos</v>
          </cell>
          <cell r="P1960" t="str">
            <v>Resto del Mundo</v>
          </cell>
        </row>
        <row r="1961">
          <cell r="A1961" t="str">
            <v>CEI_a02</v>
          </cell>
          <cell r="C1961">
            <v>6</v>
          </cell>
          <cell r="D1961">
            <v>2</v>
          </cell>
          <cell r="E1961">
            <v>42221</v>
          </cell>
          <cell r="F1961" t="str">
            <v>Recursos</v>
          </cell>
          <cell r="H1961">
            <v>31</v>
          </cell>
          <cell r="I1961" t="str">
            <v>GET</v>
          </cell>
          <cell r="J1961">
            <v>677584</v>
          </cell>
          <cell r="L1961" t="str">
            <v>2000</v>
          </cell>
          <cell r="N1961" t="str">
            <v>Ingresos y Gastos</v>
          </cell>
          <cell r="O1961" t="str">
            <v>Dividendos</v>
          </cell>
          <cell r="P1961" t="str">
            <v>Resto del Mundo</v>
          </cell>
        </row>
        <row r="1962">
          <cell r="A1962" t="str">
            <v>CEI_a02</v>
          </cell>
          <cell r="C1962">
            <v>6</v>
          </cell>
          <cell r="D1962">
            <v>2</v>
          </cell>
          <cell r="E1962">
            <v>42221</v>
          </cell>
          <cell r="F1962" t="str">
            <v>Recursos</v>
          </cell>
          <cell r="H1962">
            <v>31</v>
          </cell>
          <cell r="I1962" t="str">
            <v>GET</v>
          </cell>
          <cell r="J1962">
            <v>633516</v>
          </cell>
          <cell r="L1962" t="str">
            <v>2001</v>
          </cell>
          <cell r="N1962" t="str">
            <v>Ingresos y Gastos</v>
          </cell>
          <cell r="O1962" t="str">
            <v>Dividendos</v>
          </cell>
          <cell r="P1962" t="str">
            <v>Resto del Mundo</v>
          </cell>
        </row>
        <row r="1963">
          <cell r="A1963" t="str">
            <v>CEI_a02</v>
          </cell>
          <cell r="C1963">
            <v>6</v>
          </cell>
          <cell r="D1963">
            <v>2</v>
          </cell>
          <cell r="E1963">
            <v>42221</v>
          </cell>
          <cell r="F1963" t="str">
            <v>Recursos</v>
          </cell>
          <cell r="H1963">
            <v>31</v>
          </cell>
          <cell r="I1963" t="str">
            <v>GET</v>
          </cell>
          <cell r="J1963">
            <v>721156</v>
          </cell>
          <cell r="L1963" t="str">
            <v>2002</v>
          </cell>
          <cell r="N1963" t="str">
            <v>Ingresos y Gastos</v>
          </cell>
          <cell r="O1963" t="str">
            <v>Dividendos</v>
          </cell>
          <cell r="P1963" t="str">
            <v>Resto del Mundo</v>
          </cell>
        </row>
        <row r="1964">
          <cell r="A1964" t="str">
            <v>CEI_a02</v>
          </cell>
          <cell r="C1964">
            <v>6</v>
          </cell>
          <cell r="D1964">
            <v>511</v>
          </cell>
          <cell r="E1964">
            <v>12</v>
          </cell>
          <cell r="F1964" t="str">
            <v>Empleos</v>
          </cell>
          <cell r="H1964">
            <v>31</v>
          </cell>
          <cell r="I1964" t="str">
            <v>GET</v>
          </cell>
          <cell r="J1964">
            <v>12064064</v>
          </cell>
          <cell r="L1964" t="str">
            <v>2000</v>
          </cell>
          <cell r="N1964" t="str">
            <v>Resto del Mundo</v>
          </cell>
          <cell r="O1964" t="str">
            <v>Importaciones bs. y ss.</v>
          </cell>
          <cell r="P1964" t="str">
            <v>Resto del Mundo</v>
          </cell>
        </row>
        <row r="1965">
          <cell r="A1965" t="str">
            <v>CEI_a02</v>
          </cell>
          <cell r="C1965">
            <v>6</v>
          </cell>
          <cell r="D1965">
            <v>511</v>
          </cell>
          <cell r="E1965">
            <v>12</v>
          </cell>
          <cell r="F1965" t="str">
            <v>Empleos</v>
          </cell>
          <cell r="H1965">
            <v>31</v>
          </cell>
          <cell r="I1965" t="str">
            <v>GET</v>
          </cell>
          <cell r="J1965">
            <v>13833253</v>
          </cell>
          <cell r="L1965" t="str">
            <v>2001</v>
          </cell>
          <cell r="N1965" t="str">
            <v>Resto del Mundo</v>
          </cell>
          <cell r="O1965" t="str">
            <v>Importaciones bs. y ss.</v>
          </cell>
          <cell r="P1965" t="str">
            <v>Resto del Mundo</v>
          </cell>
        </row>
        <row r="1966">
          <cell r="A1966" t="str">
            <v>CEI_a02</v>
          </cell>
          <cell r="C1966">
            <v>6</v>
          </cell>
          <cell r="D1966">
            <v>511</v>
          </cell>
          <cell r="E1966">
            <v>12</v>
          </cell>
          <cell r="F1966" t="str">
            <v>Empleos</v>
          </cell>
          <cell r="H1966">
            <v>31</v>
          </cell>
          <cell r="I1966" t="str">
            <v>GET</v>
          </cell>
          <cell r="J1966">
            <v>14671439.230078099</v>
          </cell>
          <cell r="L1966" t="str">
            <v>2002</v>
          </cell>
          <cell r="N1966" t="str">
            <v>Resto del Mundo</v>
          </cell>
          <cell r="O1966" t="str">
            <v>Importaciones bs. y ss.</v>
          </cell>
          <cell r="P1966" t="str">
            <v>Resto del Mundo</v>
          </cell>
        </row>
        <row r="1967">
          <cell r="A1967" t="str">
            <v>CEI_a02</v>
          </cell>
          <cell r="C1967">
            <v>6</v>
          </cell>
          <cell r="D1967">
            <v>511</v>
          </cell>
          <cell r="E1967">
            <v>24</v>
          </cell>
          <cell r="F1967" t="str">
            <v>Recursos</v>
          </cell>
          <cell r="H1967">
            <v>31</v>
          </cell>
          <cell r="I1967" t="str">
            <v>GET</v>
          </cell>
          <cell r="J1967">
            <v>12820210</v>
          </cell>
          <cell r="L1967" t="str">
            <v>2000</v>
          </cell>
          <cell r="N1967" t="str">
            <v>Resto del Mundo</v>
          </cell>
          <cell r="O1967" t="str">
            <v>Exportaciones bs. y ss.</v>
          </cell>
          <cell r="P1967" t="str">
            <v>Resto del Mundo</v>
          </cell>
        </row>
        <row r="1968">
          <cell r="A1968" t="str">
            <v>CEI_a02</v>
          </cell>
          <cell r="C1968">
            <v>6</v>
          </cell>
          <cell r="D1968">
            <v>511</v>
          </cell>
          <cell r="E1968">
            <v>24</v>
          </cell>
          <cell r="F1968" t="str">
            <v>Recursos</v>
          </cell>
          <cell r="H1968">
            <v>31</v>
          </cell>
          <cell r="I1968" t="str">
            <v>GET</v>
          </cell>
          <cell r="J1968">
            <v>14500979</v>
          </cell>
          <cell r="L1968" t="str">
            <v>2001</v>
          </cell>
          <cell r="N1968" t="str">
            <v>Resto del Mundo</v>
          </cell>
          <cell r="O1968" t="str">
            <v>Exportaciones bs. y ss.</v>
          </cell>
          <cell r="P1968" t="str">
            <v>Resto del Mundo</v>
          </cell>
        </row>
        <row r="1969">
          <cell r="A1969" t="str">
            <v>CEI_a02</v>
          </cell>
          <cell r="C1969">
            <v>6</v>
          </cell>
          <cell r="D1969">
            <v>511</v>
          </cell>
          <cell r="E1969">
            <v>24</v>
          </cell>
          <cell r="F1969" t="str">
            <v>Recursos</v>
          </cell>
          <cell r="H1969">
            <v>31</v>
          </cell>
          <cell r="I1969" t="str">
            <v>GET</v>
          </cell>
          <cell r="J1969">
            <v>15749768.3110817</v>
          </cell>
          <cell r="L1969" t="str">
            <v>2002</v>
          </cell>
          <cell r="N1969" t="str">
            <v>Resto del Mundo</v>
          </cell>
          <cell r="O1969" t="str">
            <v>Exportaciones bs. y ss.</v>
          </cell>
          <cell r="P1969" t="str">
            <v>Resto del Mundo</v>
          </cell>
        </row>
        <row r="1970">
          <cell r="A1970" t="str">
            <v>CEI_a02</v>
          </cell>
          <cell r="C1970">
            <v>511</v>
          </cell>
          <cell r="D1970">
            <v>2</v>
          </cell>
          <cell r="E1970">
            <v>221</v>
          </cell>
          <cell r="F1970" t="str">
            <v>Empleos</v>
          </cell>
          <cell r="H1970">
            <v>31</v>
          </cell>
          <cell r="I1970" t="str">
            <v>GET</v>
          </cell>
          <cell r="J1970">
            <v>25617878</v>
          </cell>
          <cell r="L1970" t="str">
            <v>2000</v>
          </cell>
          <cell r="N1970" t="str">
            <v>Ingresos y Gastos</v>
          </cell>
          <cell r="O1970" t="str">
            <v>Gasto de Consumo final</v>
          </cell>
          <cell r="P1970" t="str">
            <v>Hogares</v>
          </cell>
        </row>
        <row r="1971">
          <cell r="A1971" t="str">
            <v>CEI_a02</v>
          </cell>
          <cell r="C1971">
            <v>511</v>
          </cell>
          <cell r="D1971">
            <v>2</v>
          </cell>
          <cell r="E1971">
            <v>221</v>
          </cell>
          <cell r="F1971" t="str">
            <v>Empleos</v>
          </cell>
          <cell r="H1971">
            <v>31</v>
          </cell>
          <cell r="I1971" t="str">
            <v>GET</v>
          </cell>
          <cell r="J1971">
            <v>27436020</v>
          </cell>
          <cell r="L1971" t="str">
            <v>2001</v>
          </cell>
          <cell r="N1971" t="str">
            <v>Ingresos y Gastos</v>
          </cell>
          <cell r="O1971" t="str">
            <v>Gasto de Consumo final</v>
          </cell>
          <cell r="P1971" t="str">
            <v>Hogares</v>
          </cell>
        </row>
        <row r="1972">
          <cell r="A1972" t="str">
            <v>CEI_a02</v>
          </cell>
          <cell r="C1972">
            <v>511</v>
          </cell>
          <cell r="D1972">
            <v>2</v>
          </cell>
          <cell r="E1972">
            <v>411</v>
          </cell>
          <cell r="F1972" t="str">
            <v>Recursos</v>
          </cell>
          <cell r="H1972">
            <v>31</v>
          </cell>
          <cell r="I1972" t="str">
            <v>GET</v>
          </cell>
          <cell r="J1972">
            <v>16404410</v>
          </cell>
          <cell r="L1972" t="str">
            <v>2000</v>
          </cell>
          <cell r="N1972" t="str">
            <v>Ingresos y Gastos</v>
          </cell>
          <cell r="O1972" t="str">
            <v>Remuneraciones</v>
          </cell>
          <cell r="P1972" t="str">
            <v>Hogares</v>
          </cell>
        </row>
        <row r="1973">
          <cell r="A1973" t="str">
            <v>CEI_a02</v>
          </cell>
          <cell r="C1973">
            <v>511</v>
          </cell>
          <cell r="D1973">
            <v>2</v>
          </cell>
          <cell r="E1973">
            <v>411</v>
          </cell>
          <cell r="F1973" t="str">
            <v>Recursos</v>
          </cell>
          <cell r="H1973">
            <v>31</v>
          </cell>
          <cell r="I1973" t="str">
            <v>GET</v>
          </cell>
          <cell r="J1973">
            <v>17672995</v>
          </cell>
          <cell r="L1973" t="str">
            <v>2001</v>
          </cell>
          <cell r="N1973" t="str">
            <v>Ingresos y Gastos</v>
          </cell>
          <cell r="O1973" t="str">
            <v>Remuneraciones</v>
          </cell>
          <cell r="P1973" t="str">
            <v>Hogares</v>
          </cell>
        </row>
        <row r="1974">
          <cell r="A1974" t="str">
            <v>CEI_a02</v>
          </cell>
          <cell r="C1974">
            <v>511</v>
          </cell>
          <cell r="D1974">
            <v>2</v>
          </cell>
          <cell r="E1974">
            <v>431</v>
          </cell>
          <cell r="F1974" t="str">
            <v>Empleos</v>
          </cell>
          <cell r="H1974">
            <v>31</v>
          </cell>
          <cell r="I1974" t="str">
            <v>GET</v>
          </cell>
          <cell r="J1974">
            <v>858247</v>
          </cell>
          <cell r="L1974" t="str">
            <v>2000</v>
          </cell>
          <cell r="N1974" t="str">
            <v>Ingresos y Gastos</v>
          </cell>
          <cell r="O1974" t="str">
            <v>Impuestos renta y patrim.</v>
          </cell>
          <cell r="P1974" t="str">
            <v>Hogares</v>
          </cell>
        </row>
        <row r="1975">
          <cell r="A1975" t="str">
            <v>CEI_a02</v>
          </cell>
          <cell r="C1975">
            <v>511</v>
          </cell>
          <cell r="D1975">
            <v>2</v>
          </cell>
          <cell r="E1975">
            <v>431</v>
          </cell>
          <cell r="F1975" t="str">
            <v>Empleos</v>
          </cell>
          <cell r="H1975">
            <v>31</v>
          </cell>
          <cell r="I1975" t="str">
            <v>GET</v>
          </cell>
          <cell r="J1975">
            <v>941642</v>
          </cell>
          <cell r="L1975" t="str">
            <v>2001</v>
          </cell>
          <cell r="N1975" t="str">
            <v>Ingresos y Gastos</v>
          </cell>
          <cell r="O1975" t="str">
            <v>Impuestos renta y patrim.</v>
          </cell>
          <cell r="P1975" t="str">
            <v>Hogares</v>
          </cell>
        </row>
        <row r="1976">
          <cell r="A1976" t="str">
            <v>CEI_a02</v>
          </cell>
          <cell r="C1976">
            <v>511</v>
          </cell>
          <cell r="D1976">
            <v>2</v>
          </cell>
          <cell r="E1976">
            <v>441</v>
          </cell>
          <cell r="F1976" t="str">
            <v>Recursos</v>
          </cell>
          <cell r="H1976">
            <v>31</v>
          </cell>
          <cell r="I1976" t="str">
            <v>GET</v>
          </cell>
          <cell r="J1976">
            <v>1549683</v>
          </cell>
          <cell r="L1976" t="str">
            <v>2000</v>
          </cell>
          <cell r="N1976" t="str">
            <v>Ingresos y Gastos</v>
          </cell>
          <cell r="O1976" t="str">
            <v>Ajust.var.cap.AFP/hogares</v>
          </cell>
          <cell r="P1976" t="str">
            <v>Hogares</v>
          </cell>
        </row>
        <row r="1977">
          <cell r="A1977" t="str">
            <v>CEI_a02</v>
          </cell>
          <cell r="C1977">
            <v>511</v>
          </cell>
          <cell r="D1977">
            <v>2</v>
          </cell>
          <cell r="E1977">
            <v>441</v>
          </cell>
          <cell r="F1977" t="str">
            <v>Recursos</v>
          </cell>
          <cell r="H1977">
            <v>31</v>
          </cell>
          <cell r="I1977" t="str">
            <v>GET</v>
          </cell>
          <cell r="J1977">
            <v>1637969</v>
          </cell>
          <cell r="L1977" t="str">
            <v>2001</v>
          </cell>
          <cell r="N1977" t="str">
            <v>Ingresos y Gastos</v>
          </cell>
          <cell r="O1977" t="str">
            <v>Ajust.var.cap.AFP/hogares</v>
          </cell>
          <cell r="P1977" t="str">
            <v>Hogares</v>
          </cell>
        </row>
        <row r="1978">
          <cell r="A1978" t="str">
            <v>CEI_a02</v>
          </cell>
          <cell r="C1978">
            <v>511</v>
          </cell>
          <cell r="D1978">
            <v>2</v>
          </cell>
          <cell r="E1978">
            <v>4221</v>
          </cell>
          <cell r="F1978" t="str">
            <v>Empleos</v>
          </cell>
          <cell r="H1978">
            <v>31</v>
          </cell>
          <cell r="I1978" t="str">
            <v>GET</v>
          </cell>
          <cell r="J1978">
            <v>1330177</v>
          </cell>
          <cell r="L1978" t="str">
            <v>2000</v>
          </cell>
          <cell r="N1978" t="str">
            <v>Ingresos y Gastos</v>
          </cell>
          <cell r="O1978" t="str">
            <v>Intereses</v>
          </cell>
          <cell r="P1978" t="str">
            <v>Hogares</v>
          </cell>
        </row>
        <row r="1979">
          <cell r="A1979" t="str">
            <v>CEI_a02</v>
          </cell>
          <cell r="C1979">
            <v>511</v>
          </cell>
          <cell r="D1979">
            <v>2</v>
          </cell>
          <cell r="E1979">
            <v>4221</v>
          </cell>
          <cell r="F1979" t="str">
            <v>Empleos</v>
          </cell>
          <cell r="H1979">
            <v>31</v>
          </cell>
          <cell r="I1979" t="str">
            <v>GET</v>
          </cell>
          <cell r="J1979">
            <v>1297088</v>
          </cell>
          <cell r="L1979" t="str">
            <v>2001</v>
          </cell>
          <cell r="N1979" t="str">
            <v>Ingresos y Gastos</v>
          </cell>
          <cell r="O1979" t="str">
            <v>Intereses</v>
          </cell>
          <cell r="P1979" t="str">
            <v>Hogares</v>
          </cell>
        </row>
        <row r="1980">
          <cell r="A1980" t="str">
            <v>CEI_a02</v>
          </cell>
          <cell r="C1980">
            <v>511</v>
          </cell>
          <cell r="D1980">
            <v>2</v>
          </cell>
          <cell r="E1980">
            <v>4221</v>
          </cell>
          <cell r="F1980" t="str">
            <v>Recursos</v>
          </cell>
          <cell r="H1980">
            <v>31</v>
          </cell>
          <cell r="I1980" t="str">
            <v>GET</v>
          </cell>
          <cell r="J1980">
            <v>778195</v>
          </cell>
          <cell r="L1980" t="str">
            <v>2000</v>
          </cell>
          <cell r="N1980" t="str">
            <v>Ingresos y Gastos</v>
          </cell>
          <cell r="O1980" t="str">
            <v>Intereses</v>
          </cell>
          <cell r="P1980" t="str">
            <v>Hogares</v>
          </cell>
        </row>
        <row r="1981">
          <cell r="A1981" t="str">
            <v>CEI_a02</v>
          </cell>
          <cell r="C1981">
            <v>511</v>
          </cell>
          <cell r="D1981">
            <v>2</v>
          </cell>
          <cell r="E1981">
            <v>4221</v>
          </cell>
          <cell r="F1981" t="str">
            <v>Recursos</v>
          </cell>
          <cell r="H1981">
            <v>31</v>
          </cell>
          <cell r="I1981" t="str">
            <v>GET</v>
          </cell>
          <cell r="J1981">
            <v>516782</v>
          </cell>
          <cell r="L1981" t="str">
            <v>2001</v>
          </cell>
          <cell r="N1981" t="str">
            <v>Ingresos y Gastos</v>
          </cell>
          <cell r="O1981" t="str">
            <v>Intereses</v>
          </cell>
          <cell r="P1981" t="str">
            <v>Hogares</v>
          </cell>
        </row>
        <row r="1982">
          <cell r="A1982" t="str">
            <v>CEI_a02</v>
          </cell>
          <cell r="C1982">
            <v>511</v>
          </cell>
          <cell r="D1982">
            <v>2</v>
          </cell>
          <cell r="E1982">
            <v>4229</v>
          </cell>
          <cell r="F1982" t="str">
            <v>Recursos</v>
          </cell>
          <cell r="H1982">
            <v>31</v>
          </cell>
          <cell r="I1982" t="str">
            <v>GET</v>
          </cell>
          <cell r="J1982">
            <v>1397839</v>
          </cell>
          <cell r="L1982" t="str">
            <v>2000</v>
          </cell>
          <cell r="N1982" t="str">
            <v>Ingresos y Gastos</v>
          </cell>
          <cell r="O1982" t="str">
            <v>Renta de la propiedad no especificada</v>
          </cell>
          <cell r="P1982" t="str">
            <v>Hogares</v>
          </cell>
        </row>
        <row r="1983">
          <cell r="A1983" t="str">
            <v>CEI_a02</v>
          </cell>
          <cell r="C1983">
            <v>511</v>
          </cell>
          <cell r="D1983">
            <v>2</v>
          </cell>
          <cell r="E1983">
            <v>4229</v>
          </cell>
          <cell r="F1983" t="str">
            <v>Recursos</v>
          </cell>
          <cell r="H1983">
            <v>31</v>
          </cell>
          <cell r="I1983" t="str">
            <v>GET</v>
          </cell>
          <cell r="J1983">
            <v>1526465</v>
          </cell>
          <cell r="L1983" t="str">
            <v>2001</v>
          </cell>
          <cell r="N1983" t="str">
            <v>Ingresos y Gastos</v>
          </cell>
          <cell r="O1983" t="str">
            <v>Renta de la propiedad no especificada</v>
          </cell>
          <cell r="P1983" t="str">
            <v>Hogares</v>
          </cell>
        </row>
        <row r="1984">
          <cell r="A1984" t="str">
            <v>CEI_a02</v>
          </cell>
          <cell r="C1984">
            <v>511</v>
          </cell>
          <cell r="D1984">
            <v>2</v>
          </cell>
          <cell r="E1984">
            <v>4321</v>
          </cell>
          <cell r="F1984" t="str">
            <v>Empleos</v>
          </cell>
          <cell r="H1984">
            <v>31</v>
          </cell>
          <cell r="I1984" t="str">
            <v>GET</v>
          </cell>
          <cell r="J1984">
            <v>3326428</v>
          </cell>
          <cell r="L1984" t="str">
            <v>2000</v>
          </cell>
          <cell r="N1984" t="str">
            <v>Ingresos y Gastos</v>
          </cell>
          <cell r="O1984" t="str">
            <v>Contribuc.a seg.social</v>
          </cell>
          <cell r="P1984" t="str">
            <v>Hogares</v>
          </cell>
        </row>
        <row r="1985">
          <cell r="A1985" t="str">
            <v>CEI_a02</v>
          </cell>
          <cell r="C1985">
            <v>511</v>
          </cell>
          <cell r="D1985">
            <v>2</v>
          </cell>
          <cell r="E1985">
            <v>4321</v>
          </cell>
          <cell r="F1985" t="str">
            <v>Empleos</v>
          </cell>
          <cell r="H1985">
            <v>31</v>
          </cell>
          <cell r="I1985" t="str">
            <v>GET</v>
          </cell>
          <cell r="J1985">
            <v>3620665</v>
          </cell>
          <cell r="L1985" t="str">
            <v>2001</v>
          </cell>
          <cell r="N1985" t="str">
            <v>Ingresos y Gastos</v>
          </cell>
          <cell r="O1985" t="str">
            <v>Contribuc.a seg.social</v>
          </cell>
          <cell r="P1985" t="str">
            <v>Hogares</v>
          </cell>
        </row>
        <row r="1986">
          <cell r="A1986" t="str">
            <v>CEI_a02</v>
          </cell>
          <cell r="C1986">
            <v>511</v>
          </cell>
          <cell r="D1986">
            <v>2</v>
          </cell>
          <cell r="E1986">
            <v>4322</v>
          </cell>
          <cell r="F1986" t="str">
            <v>Recursos</v>
          </cell>
          <cell r="H1986">
            <v>31</v>
          </cell>
          <cell r="I1986" t="str">
            <v>GET</v>
          </cell>
          <cell r="J1986">
            <v>3220618</v>
          </cell>
          <cell r="L1986" t="str">
            <v>2000</v>
          </cell>
          <cell r="N1986" t="str">
            <v>Ingresos y Gastos</v>
          </cell>
          <cell r="O1986" t="str">
            <v>Prestac.de la Seg.Social</v>
          </cell>
          <cell r="P1986" t="str">
            <v>Hogares</v>
          </cell>
        </row>
        <row r="1987">
          <cell r="A1987" t="str">
            <v>CEI_a02</v>
          </cell>
          <cell r="C1987">
            <v>511</v>
          </cell>
          <cell r="D1987">
            <v>2</v>
          </cell>
          <cell r="E1987">
            <v>4322</v>
          </cell>
          <cell r="F1987" t="str">
            <v>Recursos</v>
          </cell>
          <cell r="H1987">
            <v>31</v>
          </cell>
          <cell r="I1987" t="str">
            <v>GET</v>
          </cell>
          <cell r="J1987">
            <v>3505633</v>
          </cell>
          <cell r="L1987" t="str">
            <v>2001</v>
          </cell>
          <cell r="N1987" t="str">
            <v>Ingresos y Gastos</v>
          </cell>
          <cell r="O1987" t="str">
            <v>Prestac.de la Seg.Social</v>
          </cell>
          <cell r="P1987" t="str">
            <v>Hogares</v>
          </cell>
        </row>
        <row r="1988">
          <cell r="A1988" t="str">
            <v>CEI_a02</v>
          </cell>
          <cell r="C1988">
            <v>511</v>
          </cell>
          <cell r="D1988">
            <v>2</v>
          </cell>
          <cell r="E1988">
            <v>4341</v>
          </cell>
          <cell r="F1988" t="str">
            <v>Empleos</v>
          </cell>
          <cell r="H1988">
            <v>31</v>
          </cell>
          <cell r="I1988" t="str">
            <v>GET</v>
          </cell>
          <cell r="J1988">
            <v>562052</v>
          </cell>
          <cell r="L1988" t="str">
            <v>2000</v>
          </cell>
          <cell r="N1988" t="str">
            <v>Ingresos y Gastos</v>
          </cell>
          <cell r="O1988" t="str">
            <v>Primas net.seguro riesgos</v>
          </cell>
          <cell r="P1988" t="str">
            <v>Hogares</v>
          </cell>
        </row>
        <row r="1989">
          <cell r="A1989" t="str">
            <v>CEI_a02</v>
          </cell>
          <cell r="C1989">
            <v>511</v>
          </cell>
          <cell r="D1989">
            <v>2</v>
          </cell>
          <cell r="E1989">
            <v>4341</v>
          </cell>
          <cell r="F1989" t="str">
            <v>Empleos</v>
          </cell>
          <cell r="H1989">
            <v>31</v>
          </cell>
          <cell r="I1989" t="str">
            <v>GET</v>
          </cell>
          <cell r="J1989">
            <v>607242</v>
          </cell>
          <cell r="L1989" t="str">
            <v>2001</v>
          </cell>
          <cell r="N1989" t="str">
            <v>Ingresos y Gastos</v>
          </cell>
          <cell r="O1989" t="str">
            <v>Primas net.seguro riesgos</v>
          </cell>
          <cell r="P1989" t="str">
            <v>Hogares</v>
          </cell>
        </row>
        <row r="1990">
          <cell r="A1990" t="str">
            <v>CEI_a02</v>
          </cell>
          <cell r="C1990">
            <v>511</v>
          </cell>
          <cell r="D1990">
            <v>2</v>
          </cell>
          <cell r="E1990">
            <v>4342</v>
          </cell>
          <cell r="F1990" t="str">
            <v>Recursos</v>
          </cell>
          <cell r="H1990">
            <v>31</v>
          </cell>
          <cell r="I1990" t="str">
            <v>GET</v>
          </cell>
          <cell r="J1990">
            <v>562052</v>
          </cell>
          <cell r="L1990" t="str">
            <v>2000</v>
          </cell>
          <cell r="N1990" t="str">
            <v>Ingresos y Gastos</v>
          </cell>
          <cell r="O1990" t="str">
            <v>Indemniz.seguro riesgos</v>
          </cell>
          <cell r="P1990" t="str">
            <v>Hogares</v>
          </cell>
        </row>
        <row r="1991">
          <cell r="A1991" t="str">
            <v>CEI_a02</v>
          </cell>
          <cell r="C1991">
            <v>511</v>
          </cell>
          <cell r="D1991">
            <v>2</v>
          </cell>
          <cell r="E1991">
            <v>4342</v>
          </cell>
          <cell r="F1991" t="str">
            <v>Recursos</v>
          </cell>
          <cell r="H1991">
            <v>31</v>
          </cell>
          <cell r="I1991" t="str">
            <v>GET</v>
          </cell>
          <cell r="J1991">
            <v>607242</v>
          </cell>
          <cell r="L1991" t="str">
            <v>2001</v>
          </cell>
          <cell r="N1991" t="str">
            <v>Ingresos y Gastos</v>
          </cell>
          <cell r="O1991" t="str">
            <v>Indemniz.seguro riesgos</v>
          </cell>
          <cell r="P1991" t="str">
            <v>Hogares</v>
          </cell>
        </row>
        <row r="1992">
          <cell r="A1992" t="str">
            <v>CEI_a02</v>
          </cell>
          <cell r="C1992">
            <v>511</v>
          </cell>
          <cell r="D1992">
            <v>2</v>
          </cell>
          <cell r="E1992">
            <v>4345</v>
          </cell>
          <cell r="F1992" t="str">
            <v>Empleos</v>
          </cell>
          <cell r="H1992">
            <v>31</v>
          </cell>
          <cell r="I1992" t="str">
            <v>GET</v>
          </cell>
          <cell r="J1992">
            <v>274295</v>
          </cell>
          <cell r="L1992" t="str">
            <v>2000</v>
          </cell>
          <cell r="N1992" t="str">
            <v>Ingresos y Gastos</v>
          </cell>
          <cell r="O1992" t="str">
            <v>Transferenc.ctes varias</v>
          </cell>
          <cell r="P1992" t="str">
            <v>Hogares</v>
          </cell>
        </row>
        <row r="1993">
          <cell r="A1993" t="str">
            <v>CEI_a02</v>
          </cell>
          <cell r="C1993">
            <v>511</v>
          </cell>
          <cell r="D1993">
            <v>2</v>
          </cell>
          <cell r="E1993">
            <v>4345</v>
          </cell>
          <cell r="F1993" t="str">
            <v>Empleos</v>
          </cell>
          <cell r="H1993">
            <v>31</v>
          </cell>
          <cell r="I1993" t="str">
            <v>GET</v>
          </cell>
          <cell r="J1993">
            <v>283693</v>
          </cell>
          <cell r="L1993" t="str">
            <v>2001</v>
          </cell>
          <cell r="N1993" t="str">
            <v>Ingresos y Gastos</v>
          </cell>
          <cell r="O1993" t="str">
            <v>Transferenc.ctes varias</v>
          </cell>
          <cell r="P1993" t="str">
            <v>Hogares</v>
          </cell>
        </row>
        <row r="1994">
          <cell r="A1994" t="str">
            <v>CEI_a02</v>
          </cell>
          <cell r="C1994">
            <v>511</v>
          </cell>
          <cell r="D1994">
            <v>2</v>
          </cell>
          <cell r="E1994">
            <v>4345</v>
          </cell>
          <cell r="F1994" t="str">
            <v>Recursos</v>
          </cell>
          <cell r="H1994">
            <v>31</v>
          </cell>
          <cell r="I1994" t="str">
            <v>GET</v>
          </cell>
          <cell r="J1994">
            <v>304096</v>
          </cell>
          <cell r="L1994" t="str">
            <v>2000</v>
          </cell>
          <cell r="N1994" t="str">
            <v>Ingresos y Gastos</v>
          </cell>
          <cell r="O1994" t="str">
            <v>Transferenc.ctes varias</v>
          </cell>
          <cell r="P1994" t="str">
            <v>Hogares</v>
          </cell>
        </row>
        <row r="1995">
          <cell r="A1995" t="str">
            <v>CEI_a02</v>
          </cell>
          <cell r="C1995">
            <v>511</v>
          </cell>
          <cell r="D1995">
            <v>2</v>
          </cell>
          <cell r="E1995">
            <v>4345</v>
          </cell>
          <cell r="F1995" t="str">
            <v>Recursos</v>
          </cell>
          <cell r="H1995">
            <v>31</v>
          </cell>
          <cell r="I1995" t="str">
            <v>GET</v>
          </cell>
          <cell r="J1995">
            <v>352258</v>
          </cell>
          <cell r="L1995" t="str">
            <v>2001</v>
          </cell>
          <cell r="N1995" t="str">
            <v>Ingresos y Gastos</v>
          </cell>
          <cell r="O1995" t="str">
            <v>Transferenc.ctes varias</v>
          </cell>
          <cell r="P1995" t="str">
            <v>Hogares</v>
          </cell>
        </row>
        <row r="1996">
          <cell r="A1996" t="str">
            <v>CEI_a02</v>
          </cell>
          <cell r="C1996">
            <v>511</v>
          </cell>
          <cell r="D1996">
            <v>2</v>
          </cell>
          <cell r="E1996">
            <v>42221</v>
          </cell>
          <cell r="F1996" t="str">
            <v>Recursos</v>
          </cell>
          <cell r="H1996">
            <v>31</v>
          </cell>
          <cell r="I1996" t="str">
            <v>GET</v>
          </cell>
          <cell r="J1996">
            <v>5113018</v>
          </cell>
          <cell r="L1996" t="str">
            <v>2000</v>
          </cell>
          <cell r="N1996" t="str">
            <v>Ingresos y Gastos</v>
          </cell>
          <cell r="O1996" t="str">
            <v>Dividendos</v>
          </cell>
          <cell r="P1996" t="str">
            <v>Hogares</v>
          </cell>
        </row>
        <row r="1997">
          <cell r="A1997" t="str">
            <v>CEI_a02</v>
          </cell>
          <cell r="C1997">
            <v>511</v>
          </cell>
          <cell r="D1997">
            <v>2</v>
          </cell>
          <cell r="E1997">
            <v>42221</v>
          </cell>
          <cell r="F1997" t="str">
            <v>Recursos</v>
          </cell>
          <cell r="H1997">
            <v>31</v>
          </cell>
          <cell r="I1997" t="str">
            <v>GET</v>
          </cell>
          <cell r="J1997">
            <v>5901516</v>
          </cell>
          <cell r="L1997" t="str">
            <v>2001</v>
          </cell>
          <cell r="N1997" t="str">
            <v>Ingresos y Gastos</v>
          </cell>
          <cell r="O1997" t="str">
            <v>Dividendos</v>
          </cell>
          <cell r="P1997" t="str">
            <v>Hogares</v>
          </cell>
        </row>
        <row r="1998">
          <cell r="A1998" t="str">
            <v>CEI_a02</v>
          </cell>
          <cell r="C1998">
            <v>511</v>
          </cell>
          <cell r="D1998">
            <v>12</v>
          </cell>
          <cell r="E1998">
            <v>11</v>
          </cell>
          <cell r="F1998" t="str">
            <v>Recursos</v>
          </cell>
          <cell r="H1998">
            <v>31</v>
          </cell>
          <cell r="I1998" t="str">
            <v>GET</v>
          </cell>
          <cell r="J1998">
            <v>10972423</v>
          </cell>
          <cell r="K1998">
            <v>32</v>
          </cell>
          <cell r="L1998" t="str">
            <v>2000</v>
          </cell>
          <cell r="M1998" t="str">
            <v>Actividad no especificada</v>
          </cell>
          <cell r="N1998" t="str">
            <v>Producción Sect. Institucionales</v>
          </cell>
          <cell r="O1998" t="str">
            <v>Producción bruta</v>
          </cell>
          <cell r="P1998" t="str">
            <v>Hogares</v>
          </cell>
          <cell r="Q1998" t="str">
            <v>13</v>
          </cell>
          <cell r="R1998" t="str">
            <v>Actividad no especificada</v>
          </cell>
        </row>
        <row r="1999">
          <cell r="A1999" t="str">
            <v>CEI_a02</v>
          </cell>
          <cell r="C1999">
            <v>511</v>
          </cell>
          <cell r="D1999">
            <v>12</v>
          </cell>
          <cell r="E1999">
            <v>11</v>
          </cell>
          <cell r="F1999" t="str">
            <v>Recursos</v>
          </cell>
          <cell r="H1999">
            <v>31</v>
          </cell>
          <cell r="I1999" t="str">
            <v>GET</v>
          </cell>
          <cell r="J1999">
            <v>11351848</v>
          </cell>
          <cell r="K1999">
            <v>32</v>
          </cell>
          <cell r="L1999" t="str">
            <v>2001</v>
          </cell>
          <cell r="M1999" t="str">
            <v>Actividad no especificada</v>
          </cell>
          <cell r="N1999" t="str">
            <v>Producción Sect. Institucionales</v>
          </cell>
          <cell r="O1999" t="str">
            <v>Producción bruta</v>
          </cell>
          <cell r="P1999" t="str">
            <v>Hogares</v>
          </cell>
          <cell r="Q1999" t="str">
            <v>13</v>
          </cell>
          <cell r="R1999" t="str">
            <v>Actividad no especificada</v>
          </cell>
        </row>
        <row r="2000">
          <cell r="A2000" t="str">
            <v>CEI_a02</v>
          </cell>
          <cell r="C2000">
            <v>511</v>
          </cell>
          <cell r="D2000">
            <v>12</v>
          </cell>
          <cell r="E2000">
            <v>21</v>
          </cell>
          <cell r="F2000" t="str">
            <v>Empleos</v>
          </cell>
          <cell r="H2000">
            <v>31</v>
          </cell>
          <cell r="I2000" t="str">
            <v>GET</v>
          </cell>
          <cell r="J2000">
            <v>3412691</v>
          </cell>
          <cell r="K2000">
            <v>32</v>
          </cell>
          <cell r="L2000" t="str">
            <v>2000</v>
          </cell>
          <cell r="M2000" t="str">
            <v>Actividad no especificada</v>
          </cell>
          <cell r="N2000" t="str">
            <v>Producción Sect. Institucionales</v>
          </cell>
          <cell r="O2000" t="str">
            <v>Consumo intermedio</v>
          </cell>
          <cell r="P2000" t="str">
            <v>Hogares</v>
          </cell>
          <cell r="Q2000" t="str">
            <v>13</v>
          </cell>
          <cell r="R2000" t="str">
            <v>Actividad no especificada</v>
          </cell>
        </row>
        <row r="2001">
          <cell r="A2001" t="str">
            <v>CEI_a02</v>
          </cell>
          <cell r="C2001">
            <v>511</v>
          </cell>
          <cell r="D2001">
            <v>12</v>
          </cell>
          <cell r="E2001">
            <v>21</v>
          </cell>
          <cell r="F2001" t="str">
            <v>Empleos</v>
          </cell>
          <cell r="H2001">
            <v>31</v>
          </cell>
          <cell r="I2001" t="str">
            <v>GET</v>
          </cell>
          <cell r="J2001">
            <v>3517662</v>
          </cell>
          <cell r="K2001">
            <v>32</v>
          </cell>
          <cell r="L2001" t="str">
            <v>2001</v>
          </cell>
          <cell r="M2001" t="str">
            <v>Actividad no especificada</v>
          </cell>
          <cell r="N2001" t="str">
            <v>Producción Sect. Institucionales</v>
          </cell>
          <cell r="O2001" t="str">
            <v>Consumo intermedio</v>
          </cell>
          <cell r="P2001" t="str">
            <v>Hogares</v>
          </cell>
          <cell r="Q2001" t="str">
            <v>13</v>
          </cell>
          <cell r="R2001" t="str">
            <v>Actividad no especificada</v>
          </cell>
        </row>
        <row r="2002">
          <cell r="A2002" t="str">
            <v>CEI_a02</v>
          </cell>
          <cell r="C2002">
            <v>511</v>
          </cell>
          <cell r="D2002">
            <v>12</v>
          </cell>
          <cell r="E2002">
            <v>52</v>
          </cell>
          <cell r="F2002" t="str">
            <v>Empleos</v>
          </cell>
          <cell r="H2002">
            <v>31</v>
          </cell>
          <cell r="I2002" t="str">
            <v>GET</v>
          </cell>
          <cell r="J2002">
            <v>1435693</v>
          </cell>
          <cell r="K2002">
            <v>32</v>
          </cell>
          <cell r="L2002" t="str">
            <v>2000</v>
          </cell>
          <cell r="M2002" t="str">
            <v>Actividad no especificada</v>
          </cell>
          <cell r="N2002" t="str">
            <v>Producción Sect. Institucionales</v>
          </cell>
          <cell r="O2002" t="str">
            <v>Consumo de capital fijo</v>
          </cell>
          <cell r="P2002" t="str">
            <v>Hogares</v>
          </cell>
          <cell r="Q2002" t="str">
            <v>13</v>
          </cell>
          <cell r="R2002" t="str">
            <v>Actividad no especificada</v>
          </cell>
        </row>
        <row r="2003">
          <cell r="A2003" t="str">
            <v>CEI_a02</v>
          </cell>
          <cell r="C2003">
            <v>511</v>
          </cell>
          <cell r="D2003">
            <v>12</v>
          </cell>
          <cell r="E2003">
            <v>52</v>
          </cell>
          <cell r="F2003" t="str">
            <v>Empleos</v>
          </cell>
          <cell r="H2003">
            <v>31</v>
          </cell>
          <cell r="I2003" t="str">
            <v>GET</v>
          </cell>
          <cell r="J2003">
            <v>1500468</v>
          </cell>
          <cell r="K2003">
            <v>32</v>
          </cell>
          <cell r="L2003" t="str">
            <v>2001</v>
          </cell>
          <cell r="M2003" t="str">
            <v>Actividad no especificada</v>
          </cell>
          <cell r="N2003" t="str">
            <v>Producción Sect. Institucionales</v>
          </cell>
          <cell r="O2003" t="str">
            <v>Consumo de capital fijo</v>
          </cell>
          <cell r="P2003" t="str">
            <v>Hogares</v>
          </cell>
          <cell r="Q2003" t="str">
            <v>13</v>
          </cell>
          <cell r="R2003" t="str">
            <v>Actividad no especificada</v>
          </cell>
        </row>
        <row r="2004">
          <cell r="A2004" t="str">
            <v>CEI_a02</v>
          </cell>
          <cell r="C2004">
            <v>511</v>
          </cell>
          <cell r="D2004">
            <v>12</v>
          </cell>
          <cell r="E2004">
            <v>411</v>
          </cell>
          <cell r="F2004" t="str">
            <v>Empleos</v>
          </cell>
          <cell r="H2004">
            <v>31</v>
          </cell>
          <cell r="I2004" t="str">
            <v>GET</v>
          </cell>
          <cell r="J2004">
            <v>1326687</v>
          </cell>
          <cell r="K2004">
            <v>32</v>
          </cell>
          <cell r="L2004" t="str">
            <v>2000</v>
          </cell>
          <cell r="M2004" t="str">
            <v>Actividad no especificada</v>
          </cell>
          <cell r="N2004" t="str">
            <v>Producción Sect. Institucionales</v>
          </cell>
          <cell r="O2004" t="str">
            <v>Remuneraciones</v>
          </cell>
          <cell r="P2004" t="str">
            <v>Hogares</v>
          </cell>
          <cell r="Q2004" t="str">
            <v>13</v>
          </cell>
          <cell r="R2004" t="str">
            <v>Actividad no especificada</v>
          </cell>
        </row>
        <row r="2005">
          <cell r="A2005" t="str">
            <v>CEI_a02</v>
          </cell>
          <cell r="C2005">
            <v>511</v>
          </cell>
          <cell r="D2005">
            <v>12</v>
          </cell>
          <cell r="E2005">
            <v>411</v>
          </cell>
          <cell r="F2005" t="str">
            <v>Empleos</v>
          </cell>
          <cell r="H2005">
            <v>31</v>
          </cell>
          <cell r="I2005" t="str">
            <v>GET</v>
          </cell>
          <cell r="J2005">
            <v>1355597</v>
          </cell>
          <cell r="K2005">
            <v>32</v>
          </cell>
          <cell r="L2005" t="str">
            <v>2001</v>
          </cell>
          <cell r="M2005" t="str">
            <v>Actividad no especificada</v>
          </cell>
          <cell r="N2005" t="str">
            <v>Producción Sect. Institucionales</v>
          </cell>
          <cell r="O2005" t="str">
            <v>Remuneraciones</v>
          </cell>
          <cell r="P2005" t="str">
            <v>Hogares</v>
          </cell>
          <cell r="Q2005" t="str">
            <v>13</v>
          </cell>
          <cell r="R2005" t="str">
            <v>Actividad no especificada</v>
          </cell>
        </row>
        <row r="2006">
          <cell r="A2006" t="str">
            <v>CEI_a02</v>
          </cell>
          <cell r="C2006">
            <v>511</v>
          </cell>
          <cell r="D2006">
            <v>12</v>
          </cell>
          <cell r="E2006">
            <v>412</v>
          </cell>
          <cell r="F2006" t="str">
            <v>Empleos</v>
          </cell>
          <cell r="H2006">
            <v>31</v>
          </cell>
          <cell r="I2006" t="str">
            <v>GET</v>
          </cell>
          <cell r="J2006">
            <v>338093</v>
          </cell>
          <cell r="K2006">
            <v>32</v>
          </cell>
          <cell r="L2006" t="str">
            <v>2000</v>
          </cell>
          <cell r="M2006" t="str">
            <v>Actividad no especificada</v>
          </cell>
          <cell r="N2006" t="str">
            <v>Producción Sect. Institucionales</v>
          </cell>
          <cell r="O2006" t="str">
            <v>Imptos producc.e import.</v>
          </cell>
          <cell r="P2006" t="str">
            <v>Hogares</v>
          </cell>
          <cell r="Q2006" t="str">
            <v>13</v>
          </cell>
          <cell r="R2006" t="str">
            <v>Actividad no especificada</v>
          </cell>
        </row>
        <row r="2007">
          <cell r="A2007" t="str">
            <v>CEI_a02</v>
          </cell>
          <cell r="C2007">
            <v>511</v>
          </cell>
          <cell r="D2007">
            <v>12</v>
          </cell>
          <cell r="E2007">
            <v>412</v>
          </cell>
          <cell r="F2007" t="str">
            <v>Empleos</v>
          </cell>
          <cell r="H2007">
            <v>31</v>
          </cell>
          <cell r="I2007" t="str">
            <v>GET</v>
          </cell>
          <cell r="J2007">
            <v>386543</v>
          </cell>
          <cell r="K2007">
            <v>32</v>
          </cell>
          <cell r="L2007" t="str">
            <v>2001</v>
          </cell>
          <cell r="M2007" t="str">
            <v>Actividad no especificada</v>
          </cell>
          <cell r="N2007" t="str">
            <v>Producción Sect. Institucionales</v>
          </cell>
          <cell r="O2007" t="str">
            <v>Imptos producc.e import.</v>
          </cell>
          <cell r="P2007" t="str">
            <v>Hogares</v>
          </cell>
          <cell r="Q2007" t="str">
            <v>13</v>
          </cell>
          <cell r="R2007" t="str">
            <v>Actividad no especificada</v>
          </cell>
        </row>
        <row r="2008">
          <cell r="A2008" t="str">
            <v>CEI_a02</v>
          </cell>
          <cell r="C2008">
            <v>511</v>
          </cell>
          <cell r="D2008">
            <v>12</v>
          </cell>
          <cell r="E2008">
            <v>413</v>
          </cell>
          <cell r="F2008" t="str">
            <v>Empleos</v>
          </cell>
          <cell r="H2008">
            <v>31</v>
          </cell>
          <cell r="I2008" t="str">
            <v>GET</v>
          </cell>
          <cell r="J2008">
            <v>-13459</v>
          </cell>
          <cell r="K2008">
            <v>32</v>
          </cell>
          <cell r="L2008" t="str">
            <v>2000</v>
          </cell>
          <cell r="M2008" t="str">
            <v>Actividad no especificada</v>
          </cell>
          <cell r="N2008" t="str">
            <v>Producción Sect. Institucionales</v>
          </cell>
          <cell r="O2008" t="str">
            <v>Subvenciones</v>
          </cell>
          <cell r="P2008" t="str">
            <v>Hogares</v>
          </cell>
          <cell r="Q2008" t="str">
            <v>13</v>
          </cell>
          <cell r="R2008" t="str">
            <v>Actividad no especificada</v>
          </cell>
        </row>
        <row r="2009">
          <cell r="A2009" t="str">
            <v>CEI_a02</v>
          </cell>
          <cell r="C2009">
            <v>511</v>
          </cell>
          <cell r="D2009">
            <v>12</v>
          </cell>
          <cell r="E2009">
            <v>413</v>
          </cell>
          <cell r="F2009" t="str">
            <v>Empleos</v>
          </cell>
          <cell r="H2009">
            <v>31</v>
          </cell>
          <cell r="I2009" t="str">
            <v>GET</v>
          </cell>
          <cell r="J2009">
            <v>-13417</v>
          </cell>
          <cell r="K2009">
            <v>32</v>
          </cell>
          <cell r="L2009" t="str">
            <v>2001</v>
          </cell>
          <cell r="M2009" t="str">
            <v>Actividad no especificada</v>
          </cell>
          <cell r="N2009" t="str">
            <v>Producción Sect. Institucionales</v>
          </cell>
          <cell r="O2009" t="str">
            <v>Subvenciones</v>
          </cell>
          <cell r="P2009" t="str">
            <v>Hogares</v>
          </cell>
          <cell r="Q2009" t="str">
            <v>13</v>
          </cell>
          <cell r="R2009" t="str">
            <v>Actividad no especificada</v>
          </cell>
        </row>
        <row r="2010">
          <cell r="A2010" t="str">
            <v>CEI_a02</v>
          </cell>
          <cell r="C2010">
            <v>511</v>
          </cell>
          <cell r="D2010">
            <v>12</v>
          </cell>
          <cell r="E2010">
            <v>903</v>
          </cell>
          <cell r="F2010" t="str">
            <v>Empleos</v>
          </cell>
          <cell r="H2010">
            <v>31</v>
          </cell>
          <cell r="I2010" t="str">
            <v>GET</v>
          </cell>
          <cell r="J2010">
            <v>828524</v>
          </cell>
          <cell r="K2010">
            <v>32</v>
          </cell>
          <cell r="L2010" t="str">
            <v>2000</v>
          </cell>
          <cell r="M2010" t="str">
            <v>Actividad no especificada</v>
          </cell>
          <cell r="N2010" t="str">
            <v>Producción Sect. Institucionales</v>
          </cell>
          <cell r="O2010" t="str">
            <v>Ingreso mixto</v>
          </cell>
          <cell r="P2010" t="str">
            <v>Hogares</v>
          </cell>
          <cell r="Q2010" t="str">
            <v>13</v>
          </cell>
          <cell r="R2010" t="str">
            <v>Actividad no especificada</v>
          </cell>
        </row>
        <row r="2011">
          <cell r="A2011" t="str">
            <v>CEI_a02</v>
          </cell>
          <cell r="C2011">
            <v>511</v>
          </cell>
          <cell r="D2011">
            <v>12</v>
          </cell>
          <cell r="E2011">
            <v>903</v>
          </cell>
          <cell r="F2011" t="str">
            <v>Empleos</v>
          </cell>
          <cell r="H2011">
            <v>31</v>
          </cell>
          <cell r="I2011" t="str">
            <v>GET</v>
          </cell>
          <cell r="J2011">
            <v>852564</v>
          </cell>
          <cell r="K2011">
            <v>32</v>
          </cell>
          <cell r="L2011" t="str">
            <v>2001</v>
          </cell>
          <cell r="M2011" t="str">
            <v>Actividad no especificada</v>
          </cell>
          <cell r="N2011" t="str">
            <v>Producción Sect. Institucionales</v>
          </cell>
          <cell r="O2011" t="str">
            <v>Ingreso mixto</v>
          </cell>
          <cell r="P2011" t="str">
            <v>Hogares</v>
          </cell>
          <cell r="Q2011" t="str">
            <v>13</v>
          </cell>
          <cell r="R2011" t="str">
            <v>Actividad no especificada</v>
          </cell>
        </row>
        <row r="2012">
          <cell r="A2012" t="str">
            <v>CEI_a02</v>
          </cell>
          <cell r="C2012">
            <v>511</v>
          </cell>
          <cell r="D2012">
            <v>12</v>
          </cell>
          <cell r="E2012">
            <v>903</v>
          </cell>
          <cell r="F2012" t="str">
            <v>Empleos</v>
          </cell>
          <cell r="H2012">
            <v>31</v>
          </cell>
          <cell r="I2012" t="str">
            <v>GET</v>
          </cell>
          <cell r="J2012">
            <v>3644194</v>
          </cell>
          <cell r="K2012">
            <v>32</v>
          </cell>
          <cell r="L2012" t="str">
            <v>2000</v>
          </cell>
          <cell r="M2012" t="str">
            <v>Actividad no especificada</v>
          </cell>
          <cell r="N2012" t="str">
            <v>Producción Sect. Institucionales</v>
          </cell>
          <cell r="O2012" t="str">
            <v>Ingreso mixto</v>
          </cell>
          <cell r="P2012" t="str">
            <v>Hogares</v>
          </cell>
          <cell r="Q2012" t="str">
            <v>13</v>
          </cell>
          <cell r="R2012" t="str">
            <v>Actividad no especificada</v>
          </cell>
        </row>
        <row r="2013">
          <cell r="A2013" t="str">
            <v>CEI_a02</v>
          </cell>
          <cell r="C2013">
            <v>511</v>
          </cell>
          <cell r="D2013">
            <v>12</v>
          </cell>
          <cell r="E2013">
            <v>903</v>
          </cell>
          <cell r="F2013" t="str">
            <v>Empleos</v>
          </cell>
          <cell r="H2013">
            <v>31</v>
          </cell>
          <cell r="I2013" t="str">
            <v>GET</v>
          </cell>
          <cell r="J2013">
            <v>3752431</v>
          </cell>
          <cell r="K2013">
            <v>32</v>
          </cell>
          <cell r="L2013" t="str">
            <v>2001</v>
          </cell>
          <cell r="M2013" t="str">
            <v>Actividad no especificada</v>
          </cell>
          <cell r="N2013" t="str">
            <v>Producción Sect. Institucionales</v>
          </cell>
          <cell r="O2013" t="str">
            <v>Ingreso mixto</v>
          </cell>
          <cell r="P2013" t="str">
            <v>Hogares</v>
          </cell>
          <cell r="Q2013" t="str">
            <v>13</v>
          </cell>
          <cell r="R2013" t="str">
            <v>Actividad no especificada</v>
          </cell>
        </row>
        <row r="2014">
          <cell r="A2014" t="str">
            <v>CEI_a02</v>
          </cell>
          <cell r="C2014">
            <v>511</v>
          </cell>
          <cell r="D2014">
            <v>31</v>
          </cell>
          <cell r="E2014">
            <v>51</v>
          </cell>
          <cell r="F2014" t="str">
            <v>Recursos</v>
          </cell>
          <cell r="H2014">
            <v>31</v>
          </cell>
          <cell r="I2014" t="str">
            <v>GET</v>
          </cell>
          <cell r="J2014">
            <v>208043</v>
          </cell>
          <cell r="L2014" t="str">
            <v>2000</v>
          </cell>
          <cell r="N2014" t="str">
            <v>Acum. de Capital</v>
          </cell>
          <cell r="O2014" t="str">
            <v>Transferencias de capital</v>
          </cell>
          <cell r="P2014" t="str">
            <v>Hogares</v>
          </cell>
        </row>
        <row r="2015">
          <cell r="A2015" t="str">
            <v>CEI_a02</v>
          </cell>
          <cell r="C2015">
            <v>511</v>
          </cell>
          <cell r="D2015">
            <v>31</v>
          </cell>
          <cell r="E2015">
            <v>51</v>
          </cell>
          <cell r="F2015" t="str">
            <v>Recursos</v>
          </cell>
          <cell r="H2015">
            <v>31</v>
          </cell>
          <cell r="I2015" t="str">
            <v>GET</v>
          </cell>
          <cell r="J2015">
            <v>245874</v>
          </cell>
          <cell r="L2015" t="str">
            <v>2001</v>
          </cell>
          <cell r="N2015" t="str">
            <v>Acum. de Capital</v>
          </cell>
          <cell r="O2015" t="str">
            <v>Transferencias de capital</v>
          </cell>
          <cell r="P2015" t="str">
            <v>Hogares</v>
          </cell>
        </row>
        <row r="2016">
          <cell r="A2016" t="str">
            <v>CEI_a02</v>
          </cell>
          <cell r="C2016">
            <v>511</v>
          </cell>
          <cell r="D2016">
            <v>31</v>
          </cell>
          <cell r="E2016">
            <v>52</v>
          </cell>
          <cell r="F2016" t="str">
            <v>Empleos</v>
          </cell>
          <cell r="H2016">
            <v>31</v>
          </cell>
          <cell r="I2016" t="str">
            <v>GET</v>
          </cell>
          <cell r="J2016">
            <v>-1435693</v>
          </cell>
          <cell r="L2016" t="str">
            <v>2000</v>
          </cell>
          <cell r="N2016" t="str">
            <v>Acum. de Capital</v>
          </cell>
          <cell r="O2016" t="str">
            <v>Consumo de capital fijo</v>
          </cell>
          <cell r="P2016" t="str">
            <v>Hogares</v>
          </cell>
        </row>
        <row r="2017">
          <cell r="A2017" t="str">
            <v>CEI_a02</v>
          </cell>
          <cell r="C2017">
            <v>511</v>
          </cell>
          <cell r="D2017">
            <v>31</v>
          </cell>
          <cell r="E2017">
            <v>52</v>
          </cell>
          <cell r="F2017" t="str">
            <v>Empleos</v>
          </cell>
          <cell r="H2017">
            <v>31</v>
          </cell>
          <cell r="I2017" t="str">
            <v>GET</v>
          </cell>
          <cell r="J2017">
            <v>-1500468</v>
          </cell>
          <cell r="L2017" t="str">
            <v>2001</v>
          </cell>
          <cell r="N2017" t="str">
            <v>Acum. de Capital</v>
          </cell>
          <cell r="O2017" t="str">
            <v>Consumo de capital fijo</v>
          </cell>
          <cell r="P2017" t="str">
            <v>Hogares</v>
          </cell>
        </row>
        <row r="2018">
          <cell r="A2018" t="str">
            <v>CEI_a02</v>
          </cell>
          <cell r="C2018">
            <v>511</v>
          </cell>
          <cell r="D2018">
            <v>31</v>
          </cell>
          <cell r="E2018">
            <v>231</v>
          </cell>
          <cell r="F2018" t="str">
            <v>Empleos</v>
          </cell>
          <cell r="H2018">
            <v>31</v>
          </cell>
          <cell r="I2018" t="str">
            <v>GET</v>
          </cell>
          <cell r="J2018">
            <v>1934431</v>
          </cell>
          <cell r="L2018" t="str">
            <v>2000</v>
          </cell>
          <cell r="N2018" t="str">
            <v>Acum. de Capital</v>
          </cell>
          <cell r="O2018" t="str">
            <v>Formación bruta cap.fijo</v>
          </cell>
          <cell r="P2018" t="str">
            <v>Hogares</v>
          </cell>
        </row>
        <row r="2019">
          <cell r="A2019" t="str">
            <v>CEI_a02</v>
          </cell>
          <cell r="C2019">
            <v>511</v>
          </cell>
          <cell r="D2019">
            <v>31</v>
          </cell>
          <cell r="E2019">
            <v>231</v>
          </cell>
          <cell r="F2019" t="str">
            <v>Empleos</v>
          </cell>
          <cell r="H2019">
            <v>31</v>
          </cell>
          <cell r="I2019" t="str">
            <v>GET</v>
          </cell>
          <cell r="J2019">
            <v>2068164</v>
          </cell>
          <cell r="L2019" t="str">
            <v>2001</v>
          </cell>
          <cell r="N2019" t="str">
            <v>Acum. de Capital</v>
          </cell>
          <cell r="O2019" t="str">
            <v>Formación bruta cap.fijo</v>
          </cell>
          <cell r="P2019" t="str">
            <v>Hogares</v>
          </cell>
        </row>
        <row r="2020">
          <cell r="A2020" t="str">
            <v>CEI_a02</v>
          </cell>
          <cell r="C2020">
            <v>512</v>
          </cell>
          <cell r="D2020">
            <v>2</v>
          </cell>
          <cell r="E2020">
            <v>221</v>
          </cell>
          <cell r="F2020" t="str">
            <v>Empleos</v>
          </cell>
          <cell r="H2020">
            <v>31</v>
          </cell>
          <cell r="I2020" t="str">
            <v>GET</v>
          </cell>
          <cell r="J2020">
            <v>279339</v>
          </cell>
          <cell r="L2020" t="str">
            <v>2000</v>
          </cell>
          <cell r="N2020" t="str">
            <v>Ingresos y Gastos</v>
          </cell>
          <cell r="O2020" t="str">
            <v>Gasto de Consumo final</v>
          </cell>
          <cell r="P2020" t="str">
            <v>IPSFL</v>
          </cell>
        </row>
        <row r="2021">
          <cell r="A2021" t="str">
            <v>CEI_a02</v>
          </cell>
          <cell r="C2021">
            <v>512</v>
          </cell>
          <cell r="D2021">
            <v>2</v>
          </cell>
          <cell r="E2021">
            <v>221</v>
          </cell>
          <cell r="F2021" t="str">
            <v>Empleos</v>
          </cell>
          <cell r="H2021">
            <v>31</v>
          </cell>
          <cell r="I2021" t="str">
            <v>GET</v>
          </cell>
          <cell r="J2021">
            <v>307024</v>
          </cell>
          <cell r="L2021" t="str">
            <v>2001</v>
          </cell>
          <cell r="N2021" t="str">
            <v>Ingresos y Gastos</v>
          </cell>
          <cell r="O2021" t="str">
            <v>Gasto de Consumo final</v>
          </cell>
          <cell r="P2021" t="str">
            <v>IPSFL</v>
          </cell>
        </row>
        <row r="2022">
          <cell r="A2022" t="str">
            <v>CEI_a02</v>
          </cell>
          <cell r="C2022">
            <v>512</v>
          </cell>
          <cell r="D2022">
            <v>2</v>
          </cell>
          <cell r="E2022">
            <v>4345</v>
          </cell>
          <cell r="F2022" t="str">
            <v>Recursos</v>
          </cell>
          <cell r="H2022">
            <v>31</v>
          </cell>
          <cell r="I2022" t="str">
            <v>GET</v>
          </cell>
          <cell r="J2022">
            <v>307272.90000000002</v>
          </cell>
          <cell r="L2022" t="str">
            <v>2000</v>
          </cell>
          <cell r="N2022" t="str">
            <v>Ingresos y Gastos</v>
          </cell>
          <cell r="O2022" t="str">
            <v>Transferenc.ctes varias</v>
          </cell>
          <cell r="P2022" t="str">
            <v>IPSFL</v>
          </cell>
        </row>
        <row r="2023">
          <cell r="A2023" t="str">
            <v>CEI_a02</v>
          </cell>
          <cell r="C2023">
            <v>512</v>
          </cell>
          <cell r="D2023">
            <v>2</v>
          </cell>
          <cell r="E2023">
            <v>4345</v>
          </cell>
          <cell r="F2023" t="str">
            <v>Recursos</v>
          </cell>
          <cell r="H2023">
            <v>31</v>
          </cell>
          <cell r="I2023" t="str">
            <v>GET</v>
          </cell>
          <cell r="J2023">
            <v>338340.44799999997</v>
          </cell>
          <cell r="L2023" t="str">
            <v>2001</v>
          </cell>
          <cell r="N2023" t="str">
            <v>Ingresos y Gastos</v>
          </cell>
          <cell r="O2023" t="str">
            <v>Transferenc.ctes varias</v>
          </cell>
          <cell r="P2023" t="str">
            <v>IPSFL</v>
          </cell>
        </row>
        <row r="2024">
          <cell r="A2024" t="str">
            <v>CEI_a02</v>
          </cell>
          <cell r="C2024">
            <v>512</v>
          </cell>
          <cell r="D2024">
            <v>12</v>
          </cell>
          <cell r="E2024">
            <v>11</v>
          </cell>
          <cell r="F2024" t="str">
            <v>Recursos</v>
          </cell>
          <cell r="H2024">
            <v>31</v>
          </cell>
          <cell r="I2024" t="str">
            <v>GET</v>
          </cell>
          <cell r="J2024">
            <v>342808</v>
          </cell>
          <cell r="K2024">
            <v>32</v>
          </cell>
          <cell r="L2024" t="str">
            <v>2000</v>
          </cell>
          <cell r="M2024" t="str">
            <v>Actividad no especificada</v>
          </cell>
          <cell r="N2024" t="str">
            <v>Producción Sect. Institucionales</v>
          </cell>
          <cell r="O2024" t="str">
            <v>Producción bruta</v>
          </cell>
          <cell r="P2024" t="str">
            <v>IPSFL</v>
          </cell>
          <cell r="Q2024" t="str">
            <v>13</v>
          </cell>
          <cell r="R2024" t="str">
            <v>Actividad no especificada</v>
          </cell>
        </row>
        <row r="2025">
          <cell r="A2025" t="str">
            <v>CEI_a02</v>
          </cell>
          <cell r="C2025">
            <v>512</v>
          </cell>
          <cell r="D2025">
            <v>12</v>
          </cell>
          <cell r="E2025">
            <v>11</v>
          </cell>
          <cell r="F2025" t="str">
            <v>Recursos</v>
          </cell>
          <cell r="H2025">
            <v>31</v>
          </cell>
          <cell r="I2025" t="str">
            <v>GET</v>
          </cell>
          <cell r="J2025">
            <v>385670</v>
          </cell>
          <cell r="K2025">
            <v>32</v>
          </cell>
          <cell r="L2025" t="str">
            <v>2001</v>
          </cell>
          <cell r="M2025" t="str">
            <v>Actividad no especificada</v>
          </cell>
          <cell r="N2025" t="str">
            <v>Producción Sect. Institucionales</v>
          </cell>
          <cell r="O2025" t="str">
            <v>Producción bruta</v>
          </cell>
          <cell r="P2025" t="str">
            <v>IPSFL</v>
          </cell>
          <cell r="Q2025" t="str">
            <v>13</v>
          </cell>
          <cell r="R2025" t="str">
            <v>Actividad no especificada</v>
          </cell>
        </row>
        <row r="2026">
          <cell r="A2026" t="str">
            <v>CEI_a02</v>
          </cell>
          <cell r="C2026">
            <v>512</v>
          </cell>
          <cell r="D2026">
            <v>12</v>
          </cell>
          <cell r="E2026">
            <v>21</v>
          </cell>
          <cell r="F2026" t="str">
            <v>Empleos</v>
          </cell>
          <cell r="H2026">
            <v>31</v>
          </cell>
          <cell r="I2026" t="str">
            <v>GET</v>
          </cell>
          <cell r="J2026">
            <v>178528</v>
          </cell>
          <cell r="K2026">
            <v>32</v>
          </cell>
          <cell r="L2026" t="str">
            <v>2000</v>
          </cell>
          <cell r="M2026" t="str">
            <v>Actividad no especificada</v>
          </cell>
          <cell r="N2026" t="str">
            <v>Producción Sect. Institucionales</v>
          </cell>
          <cell r="O2026" t="str">
            <v>Consumo intermedio</v>
          </cell>
          <cell r="P2026" t="str">
            <v>IPSFL</v>
          </cell>
          <cell r="Q2026" t="str">
            <v>13</v>
          </cell>
          <cell r="R2026" t="str">
            <v>Actividad no especificada</v>
          </cell>
        </row>
        <row r="2027">
          <cell r="A2027" t="str">
            <v>CEI_a02</v>
          </cell>
          <cell r="C2027">
            <v>512</v>
          </cell>
          <cell r="D2027">
            <v>12</v>
          </cell>
          <cell r="E2027">
            <v>21</v>
          </cell>
          <cell r="F2027" t="str">
            <v>Empleos</v>
          </cell>
          <cell r="H2027">
            <v>31</v>
          </cell>
          <cell r="I2027" t="str">
            <v>GET</v>
          </cell>
          <cell r="J2027">
            <v>205879</v>
          </cell>
          <cell r="K2027">
            <v>32</v>
          </cell>
          <cell r="L2027" t="str">
            <v>2001</v>
          </cell>
          <cell r="M2027" t="str">
            <v>Actividad no especificada</v>
          </cell>
          <cell r="N2027" t="str">
            <v>Producción Sect. Institucionales</v>
          </cell>
          <cell r="O2027" t="str">
            <v>Consumo intermedio</v>
          </cell>
          <cell r="P2027" t="str">
            <v>IPSFL</v>
          </cell>
          <cell r="Q2027" t="str">
            <v>13</v>
          </cell>
          <cell r="R2027" t="str">
            <v>Actividad no especificada</v>
          </cell>
        </row>
        <row r="2028">
          <cell r="A2028" t="str">
            <v>CEI_a02</v>
          </cell>
          <cell r="C2028">
            <v>512</v>
          </cell>
          <cell r="D2028">
            <v>12</v>
          </cell>
          <cell r="E2028">
            <v>52</v>
          </cell>
          <cell r="F2028" t="str">
            <v>Empleos</v>
          </cell>
          <cell r="H2028">
            <v>31</v>
          </cell>
          <cell r="I2028" t="str">
            <v>GET</v>
          </cell>
          <cell r="J2028">
            <v>14481</v>
          </cell>
          <cell r="K2028">
            <v>32</v>
          </cell>
          <cell r="L2028" t="str">
            <v>2000</v>
          </cell>
          <cell r="M2028" t="str">
            <v>Actividad no especificada</v>
          </cell>
          <cell r="N2028" t="str">
            <v>Producción Sect. Institucionales</v>
          </cell>
          <cell r="O2028" t="str">
            <v>Consumo de capital fijo</v>
          </cell>
          <cell r="P2028" t="str">
            <v>IPSFL</v>
          </cell>
          <cell r="Q2028" t="str">
            <v>13</v>
          </cell>
          <cell r="R2028" t="str">
            <v>Actividad no especificada</v>
          </cell>
        </row>
        <row r="2029">
          <cell r="A2029" t="str">
            <v>CEI_a02</v>
          </cell>
          <cell r="C2029">
            <v>512</v>
          </cell>
          <cell r="D2029">
            <v>12</v>
          </cell>
          <cell r="E2029">
            <v>52</v>
          </cell>
          <cell r="F2029" t="str">
            <v>Empleos</v>
          </cell>
          <cell r="H2029">
            <v>31</v>
          </cell>
          <cell r="I2029" t="str">
            <v>GET</v>
          </cell>
          <cell r="J2029">
            <v>17275</v>
          </cell>
          <cell r="K2029">
            <v>32</v>
          </cell>
          <cell r="L2029" t="str">
            <v>2001</v>
          </cell>
          <cell r="M2029" t="str">
            <v>Actividad no especificada</v>
          </cell>
          <cell r="N2029" t="str">
            <v>Producción Sect. Institucionales</v>
          </cell>
          <cell r="O2029" t="str">
            <v>Consumo de capital fijo</v>
          </cell>
          <cell r="P2029" t="str">
            <v>IPSFL</v>
          </cell>
          <cell r="Q2029" t="str">
            <v>13</v>
          </cell>
          <cell r="R2029" t="str">
            <v>Actividad no especificada</v>
          </cell>
        </row>
        <row r="2030">
          <cell r="A2030" t="str">
            <v>CEI_a02</v>
          </cell>
          <cell r="C2030">
            <v>512</v>
          </cell>
          <cell r="D2030">
            <v>12</v>
          </cell>
          <cell r="E2030">
            <v>411</v>
          </cell>
          <cell r="F2030" t="str">
            <v>Empleos</v>
          </cell>
          <cell r="H2030">
            <v>31</v>
          </cell>
          <cell r="I2030" t="str">
            <v>GET</v>
          </cell>
          <cell r="J2030">
            <v>147623</v>
          </cell>
          <cell r="K2030">
            <v>32</v>
          </cell>
          <cell r="L2030" t="str">
            <v>2000</v>
          </cell>
          <cell r="M2030" t="str">
            <v>Actividad no especificada</v>
          </cell>
          <cell r="N2030" t="str">
            <v>Producción Sect. Institucionales</v>
          </cell>
          <cell r="O2030" t="str">
            <v>Remuneraciones</v>
          </cell>
          <cell r="P2030" t="str">
            <v>IPSFL</v>
          </cell>
          <cell r="Q2030" t="str">
            <v>13</v>
          </cell>
          <cell r="R2030" t="str">
            <v>Actividad no especificada</v>
          </cell>
        </row>
        <row r="2031">
          <cell r="A2031" t="str">
            <v>CEI_a02</v>
          </cell>
          <cell r="C2031">
            <v>512</v>
          </cell>
          <cell r="D2031">
            <v>12</v>
          </cell>
          <cell r="E2031">
            <v>411</v>
          </cell>
          <cell r="F2031" t="str">
            <v>Empleos</v>
          </cell>
          <cell r="H2031">
            <v>31</v>
          </cell>
          <cell r="I2031" t="str">
            <v>GET</v>
          </cell>
          <cell r="J2031">
            <v>159999</v>
          </cell>
          <cell r="K2031">
            <v>32</v>
          </cell>
          <cell r="L2031" t="str">
            <v>2001</v>
          </cell>
          <cell r="M2031" t="str">
            <v>Actividad no especificada</v>
          </cell>
          <cell r="N2031" t="str">
            <v>Producción Sect. Institucionales</v>
          </cell>
          <cell r="O2031" t="str">
            <v>Remuneraciones</v>
          </cell>
          <cell r="P2031" t="str">
            <v>IPSFL</v>
          </cell>
          <cell r="Q2031" t="str">
            <v>13</v>
          </cell>
          <cell r="R2031" t="str">
            <v>Actividad no especificada</v>
          </cell>
        </row>
        <row r="2032">
          <cell r="A2032" t="str">
            <v>CEI_a02</v>
          </cell>
          <cell r="C2032">
            <v>512</v>
          </cell>
          <cell r="D2032">
            <v>12</v>
          </cell>
          <cell r="E2032">
            <v>412</v>
          </cell>
          <cell r="F2032" t="str">
            <v>Empleos</v>
          </cell>
          <cell r="H2032">
            <v>31</v>
          </cell>
          <cell r="I2032" t="str">
            <v>GET</v>
          </cell>
          <cell r="J2032">
            <v>2176</v>
          </cell>
          <cell r="K2032">
            <v>32</v>
          </cell>
          <cell r="L2032" t="str">
            <v>2000</v>
          </cell>
          <cell r="M2032" t="str">
            <v>Actividad no especificada</v>
          </cell>
          <cell r="N2032" t="str">
            <v>Producción Sect. Institucionales</v>
          </cell>
          <cell r="O2032" t="str">
            <v>Imptos producc.e import.</v>
          </cell>
          <cell r="P2032" t="str">
            <v>IPSFL</v>
          </cell>
          <cell r="Q2032" t="str">
            <v>13</v>
          </cell>
          <cell r="R2032" t="str">
            <v>Actividad no especificada</v>
          </cell>
        </row>
        <row r="2033">
          <cell r="A2033" t="str">
            <v>CEI_a02</v>
          </cell>
          <cell r="C2033">
            <v>512</v>
          </cell>
          <cell r="D2033">
            <v>12</v>
          </cell>
          <cell r="E2033">
            <v>412</v>
          </cell>
          <cell r="F2033" t="str">
            <v>Empleos</v>
          </cell>
          <cell r="H2033">
            <v>31</v>
          </cell>
          <cell r="I2033" t="str">
            <v>GET</v>
          </cell>
          <cell r="J2033">
            <v>2517</v>
          </cell>
          <cell r="K2033">
            <v>32</v>
          </cell>
          <cell r="L2033" t="str">
            <v>2001</v>
          </cell>
          <cell r="M2033" t="str">
            <v>Actividad no especificada</v>
          </cell>
          <cell r="N2033" t="str">
            <v>Producción Sect. Institucionales</v>
          </cell>
          <cell r="O2033" t="str">
            <v>Imptos producc.e import.</v>
          </cell>
          <cell r="P2033" t="str">
            <v>IPSFL</v>
          </cell>
          <cell r="Q2033" t="str">
            <v>13</v>
          </cell>
          <cell r="R2033" t="str">
            <v>Actividad no especificada</v>
          </cell>
        </row>
        <row r="2034">
          <cell r="A2034" t="str">
            <v>CEI_a02</v>
          </cell>
          <cell r="C2034">
            <v>512</v>
          </cell>
          <cell r="D2034">
            <v>31</v>
          </cell>
          <cell r="E2034">
            <v>52</v>
          </cell>
          <cell r="F2034" t="str">
            <v>Empleos</v>
          </cell>
          <cell r="H2034">
            <v>31</v>
          </cell>
          <cell r="I2034" t="str">
            <v>GET</v>
          </cell>
          <cell r="J2034">
            <v>-14481</v>
          </cell>
          <cell r="L2034" t="str">
            <v>2000</v>
          </cell>
          <cell r="N2034" t="str">
            <v>Acum. de Capital</v>
          </cell>
          <cell r="O2034" t="str">
            <v>Consumo de capital fijo</v>
          </cell>
          <cell r="P2034" t="str">
            <v>IPSFL</v>
          </cell>
        </row>
        <row r="2035">
          <cell r="A2035" t="str">
            <v>CEI_a02</v>
          </cell>
          <cell r="C2035">
            <v>512</v>
          </cell>
          <cell r="D2035">
            <v>31</v>
          </cell>
          <cell r="E2035">
            <v>52</v>
          </cell>
          <cell r="F2035" t="str">
            <v>Empleos</v>
          </cell>
          <cell r="H2035">
            <v>31</v>
          </cell>
          <cell r="I2035" t="str">
            <v>GET</v>
          </cell>
          <cell r="J2035">
            <v>-17275</v>
          </cell>
          <cell r="L2035" t="str">
            <v>2001</v>
          </cell>
          <cell r="N2035" t="str">
            <v>Acum. de Capital</v>
          </cell>
          <cell r="O2035" t="str">
            <v>Consumo de capital fijo</v>
          </cell>
          <cell r="P2035" t="str">
            <v>IPSFL</v>
          </cell>
        </row>
        <row r="2036">
          <cell r="A2036" t="str">
            <v>CEI_a02</v>
          </cell>
          <cell r="C2036">
            <v>512</v>
          </cell>
          <cell r="D2036">
            <v>31</v>
          </cell>
          <cell r="E2036">
            <v>231</v>
          </cell>
          <cell r="F2036" t="str">
            <v>Empleos</v>
          </cell>
          <cell r="H2036">
            <v>31</v>
          </cell>
          <cell r="I2036" t="str">
            <v>GET</v>
          </cell>
          <cell r="J2036">
            <v>38682.436771676897</v>
          </cell>
          <cell r="L2036" t="str">
            <v>2000</v>
          </cell>
          <cell r="N2036" t="str">
            <v>Acum. de Capital</v>
          </cell>
          <cell r="O2036" t="str">
            <v>Formación bruta cap.fijo</v>
          </cell>
          <cell r="P2036" t="str">
            <v>IPSFL</v>
          </cell>
        </row>
        <row r="2037">
          <cell r="A2037" t="str">
            <v>CEI_a02</v>
          </cell>
          <cell r="C2037">
            <v>512</v>
          </cell>
          <cell r="D2037">
            <v>31</v>
          </cell>
          <cell r="E2037">
            <v>231</v>
          </cell>
          <cell r="F2037" t="str">
            <v>Empleos</v>
          </cell>
          <cell r="H2037">
            <v>31</v>
          </cell>
          <cell r="I2037" t="str">
            <v>GET</v>
          </cell>
          <cell r="J2037">
            <v>42423.7</v>
          </cell>
          <cell r="L2037" t="str">
            <v>2001</v>
          </cell>
          <cell r="N2037" t="str">
            <v>Acum. de Capital</v>
          </cell>
          <cell r="O2037" t="str">
            <v>Formación bruta cap.fijo</v>
          </cell>
          <cell r="P2037" t="str">
            <v>IPSFL</v>
          </cell>
        </row>
        <row r="2038">
          <cell r="A2038" t="str">
            <v>CEI_a02</v>
          </cell>
          <cell r="B2038" t="str">
            <v>S_NAB</v>
          </cell>
          <cell r="C2038">
            <v>9</v>
          </cell>
          <cell r="D2038">
            <v>2</v>
          </cell>
          <cell r="E2038">
            <v>221</v>
          </cell>
          <cell r="F2038" t="str">
            <v>Empleos</v>
          </cell>
          <cell r="H2038">
            <v>31</v>
          </cell>
          <cell r="I2038" t="str">
            <v>GET</v>
          </cell>
          <cell r="J2038">
            <v>30951078</v>
          </cell>
          <cell r="L2038" t="str">
            <v>2000</v>
          </cell>
          <cell r="N2038" t="str">
            <v>Ingresos y Gastos</v>
          </cell>
          <cell r="O2038" t="str">
            <v>Gasto de Consumo final</v>
          </cell>
          <cell r="P2038" t="str">
            <v>Sector Institucional no especificado</v>
          </cell>
        </row>
        <row r="2039">
          <cell r="A2039" t="str">
            <v>CEI_a02</v>
          </cell>
          <cell r="B2039" t="str">
            <v>S_NAB</v>
          </cell>
          <cell r="C2039">
            <v>9</v>
          </cell>
          <cell r="D2039">
            <v>2</v>
          </cell>
          <cell r="E2039">
            <v>221</v>
          </cell>
          <cell r="F2039" t="str">
            <v>Empleos</v>
          </cell>
          <cell r="H2039">
            <v>31</v>
          </cell>
          <cell r="I2039" t="str">
            <v>GET</v>
          </cell>
          <cell r="J2039">
            <v>33223810</v>
          </cell>
          <cell r="L2039" t="str">
            <v>2001</v>
          </cell>
          <cell r="N2039" t="str">
            <v>Ingresos y Gastos</v>
          </cell>
          <cell r="O2039" t="str">
            <v>Gasto de Consumo final</v>
          </cell>
          <cell r="P2039" t="str">
            <v>Sector Institucional no especificado</v>
          </cell>
        </row>
        <row r="2040">
          <cell r="A2040" t="str">
            <v>CEI_a02</v>
          </cell>
          <cell r="B2040" t="str">
            <v>S_NAB</v>
          </cell>
          <cell r="C2040">
            <v>9</v>
          </cell>
          <cell r="D2040">
            <v>2</v>
          </cell>
          <cell r="E2040">
            <v>221</v>
          </cell>
          <cell r="F2040" t="str">
            <v>Empleos</v>
          </cell>
          <cell r="H2040">
            <v>31</v>
          </cell>
          <cell r="I2040" t="str">
            <v>GET</v>
          </cell>
          <cell r="J2040">
            <v>35126849</v>
          </cell>
          <cell r="L2040" t="str">
            <v>2002</v>
          </cell>
          <cell r="N2040" t="str">
            <v>Ingresos y Gastos</v>
          </cell>
          <cell r="O2040" t="str">
            <v>Gasto de Consumo final</v>
          </cell>
          <cell r="P2040" t="str">
            <v>Sector Institucional no especificado</v>
          </cell>
        </row>
        <row r="2041">
          <cell r="A2041" t="str">
            <v>CEI_a02</v>
          </cell>
          <cell r="B2041" t="str">
            <v>S_NAB</v>
          </cell>
          <cell r="C2041">
            <v>9</v>
          </cell>
          <cell r="D2041">
            <v>2</v>
          </cell>
          <cell r="E2041">
            <v>411</v>
          </cell>
          <cell r="F2041" t="str">
            <v>Empleos</v>
          </cell>
          <cell r="H2041">
            <v>31</v>
          </cell>
          <cell r="I2041" t="str">
            <v>GET</v>
          </cell>
          <cell r="J2041">
            <v>7179</v>
          </cell>
          <cell r="L2041" t="str">
            <v>2000</v>
          </cell>
          <cell r="N2041" t="str">
            <v>Ingresos y Gastos</v>
          </cell>
          <cell r="O2041" t="str">
            <v>Remuneraciones</v>
          </cell>
          <cell r="P2041" t="str">
            <v>Sector Institucional no especificado</v>
          </cell>
        </row>
        <row r="2042">
          <cell r="A2042" t="str">
            <v>CEI_a02</v>
          </cell>
          <cell r="B2042" t="str">
            <v>S_NAB</v>
          </cell>
          <cell r="C2042">
            <v>9</v>
          </cell>
          <cell r="D2042">
            <v>2</v>
          </cell>
          <cell r="E2042">
            <v>411</v>
          </cell>
          <cell r="F2042" t="str">
            <v>Empleos</v>
          </cell>
          <cell r="H2042">
            <v>31</v>
          </cell>
          <cell r="I2042" t="str">
            <v>GET</v>
          </cell>
          <cell r="J2042">
            <v>7552</v>
          </cell>
          <cell r="L2042" t="str">
            <v>2001</v>
          </cell>
          <cell r="N2042" t="str">
            <v>Ingresos y Gastos</v>
          </cell>
          <cell r="O2042" t="str">
            <v>Remuneraciones</v>
          </cell>
          <cell r="P2042" t="str">
            <v>Sector Institucional no especificado</v>
          </cell>
        </row>
        <row r="2043">
          <cell r="A2043" t="str">
            <v>CEI_a02</v>
          </cell>
          <cell r="B2043" t="str">
            <v>S_NAB</v>
          </cell>
          <cell r="C2043">
            <v>9</v>
          </cell>
          <cell r="D2043">
            <v>2</v>
          </cell>
          <cell r="E2043">
            <v>411</v>
          </cell>
          <cell r="F2043" t="str">
            <v>Empleos</v>
          </cell>
          <cell r="H2043">
            <v>31</v>
          </cell>
          <cell r="I2043" t="str">
            <v>GET</v>
          </cell>
          <cell r="J2043">
            <v>8543</v>
          </cell>
          <cell r="L2043" t="str">
            <v>2002</v>
          </cell>
          <cell r="N2043" t="str">
            <v>Ingresos y Gastos</v>
          </cell>
          <cell r="O2043" t="str">
            <v>Remuneraciones</v>
          </cell>
          <cell r="P2043" t="str">
            <v>Sector Institucional no especificado</v>
          </cell>
        </row>
        <row r="2044">
          <cell r="A2044" t="str">
            <v>CEI_a02</v>
          </cell>
          <cell r="B2044" t="str">
            <v>S_NAB</v>
          </cell>
          <cell r="C2044">
            <v>9</v>
          </cell>
          <cell r="D2044">
            <v>2</v>
          </cell>
          <cell r="E2044">
            <v>411</v>
          </cell>
          <cell r="F2044" t="str">
            <v>Recursos</v>
          </cell>
          <cell r="H2044">
            <v>31</v>
          </cell>
          <cell r="I2044" t="str">
            <v>GET</v>
          </cell>
          <cell r="J2044">
            <v>16412826</v>
          </cell>
          <cell r="L2044" t="str">
            <v>2000</v>
          </cell>
          <cell r="N2044" t="str">
            <v>Ingresos y Gastos</v>
          </cell>
          <cell r="O2044" t="str">
            <v>Remuneraciones</v>
          </cell>
          <cell r="P2044" t="str">
            <v>Sector Institucional no especificado</v>
          </cell>
        </row>
        <row r="2045">
          <cell r="A2045" t="str">
            <v>CEI_a02</v>
          </cell>
          <cell r="B2045" t="str">
            <v>S_NAB</v>
          </cell>
          <cell r="C2045">
            <v>9</v>
          </cell>
          <cell r="D2045">
            <v>2</v>
          </cell>
          <cell r="E2045">
            <v>411</v>
          </cell>
          <cell r="F2045" t="str">
            <v>Recursos</v>
          </cell>
          <cell r="H2045">
            <v>31</v>
          </cell>
          <cell r="I2045" t="str">
            <v>GET</v>
          </cell>
          <cell r="J2045">
            <v>17682969</v>
          </cell>
          <cell r="L2045" t="str">
            <v>2001</v>
          </cell>
          <cell r="N2045" t="str">
            <v>Ingresos y Gastos</v>
          </cell>
          <cell r="O2045" t="str">
            <v>Remuneraciones</v>
          </cell>
          <cell r="P2045" t="str">
            <v>Sector Institucional no especificado</v>
          </cell>
        </row>
        <row r="2046">
          <cell r="A2046" t="str">
            <v>CEI_a02</v>
          </cell>
          <cell r="B2046" t="str">
            <v>S_NAB</v>
          </cell>
          <cell r="C2046">
            <v>9</v>
          </cell>
          <cell r="D2046">
            <v>2</v>
          </cell>
          <cell r="E2046">
            <v>411</v>
          </cell>
          <cell r="F2046" t="str">
            <v>Recursos</v>
          </cell>
          <cell r="H2046">
            <v>31</v>
          </cell>
          <cell r="I2046" t="str">
            <v>GET</v>
          </cell>
          <cell r="J2046">
            <v>18834587</v>
          </cell>
          <cell r="L2046" t="str">
            <v>2002</v>
          </cell>
          <cell r="N2046" t="str">
            <v>Ingresos y Gastos</v>
          </cell>
          <cell r="O2046" t="str">
            <v>Remuneraciones</v>
          </cell>
          <cell r="P2046" t="str">
            <v>Sector Institucional no especificado</v>
          </cell>
        </row>
        <row r="2047">
          <cell r="A2047" t="str">
            <v>CEI_a02</v>
          </cell>
          <cell r="B2047" t="str">
            <v>S_NAB</v>
          </cell>
          <cell r="C2047">
            <v>9</v>
          </cell>
          <cell r="D2047">
            <v>2</v>
          </cell>
          <cell r="E2047">
            <v>413</v>
          </cell>
          <cell r="F2047" t="str">
            <v>Recursos</v>
          </cell>
          <cell r="H2047">
            <v>31</v>
          </cell>
          <cell r="I2047" t="str">
            <v>GET</v>
          </cell>
          <cell r="J2047">
            <v>-175162.60990000001</v>
          </cell>
          <cell r="L2047" t="str">
            <v>2000</v>
          </cell>
          <cell r="N2047" t="str">
            <v>Ingresos y Gastos</v>
          </cell>
          <cell r="O2047" t="str">
            <v>Subvenciones</v>
          </cell>
          <cell r="P2047" t="str">
            <v>Sector Institucional no especificado</v>
          </cell>
        </row>
        <row r="2048">
          <cell r="A2048" t="str">
            <v>CEI_a02</v>
          </cell>
          <cell r="B2048" t="str">
            <v>S_NAB</v>
          </cell>
          <cell r="C2048">
            <v>9</v>
          </cell>
          <cell r="D2048">
            <v>2</v>
          </cell>
          <cell r="E2048">
            <v>413</v>
          </cell>
          <cell r="F2048" t="str">
            <v>Recursos</v>
          </cell>
          <cell r="H2048">
            <v>31</v>
          </cell>
          <cell r="I2048" t="str">
            <v>GET</v>
          </cell>
          <cell r="J2048">
            <v>-150698</v>
          </cell>
          <cell r="L2048" t="str">
            <v>2001</v>
          </cell>
          <cell r="N2048" t="str">
            <v>Ingresos y Gastos</v>
          </cell>
          <cell r="O2048" t="str">
            <v>Subvenciones</v>
          </cell>
          <cell r="P2048" t="str">
            <v>Sector Institucional no especificado</v>
          </cell>
        </row>
        <row r="2049">
          <cell r="A2049" t="str">
            <v>CEI_a02</v>
          </cell>
          <cell r="B2049" t="str">
            <v>S_NAB</v>
          </cell>
          <cell r="C2049">
            <v>9</v>
          </cell>
          <cell r="D2049">
            <v>2</v>
          </cell>
          <cell r="E2049">
            <v>413</v>
          </cell>
          <cell r="F2049" t="str">
            <v>Recursos</v>
          </cell>
          <cell r="H2049">
            <v>31</v>
          </cell>
          <cell r="I2049" t="str">
            <v>GET</v>
          </cell>
          <cell r="J2049">
            <v>-147095</v>
          </cell>
          <cell r="L2049" t="str">
            <v>2002</v>
          </cell>
          <cell r="N2049" t="str">
            <v>Ingresos y Gastos</v>
          </cell>
          <cell r="O2049" t="str">
            <v>Subvenciones</v>
          </cell>
          <cell r="P2049" t="str">
            <v>Sector Institucional no especificado</v>
          </cell>
        </row>
        <row r="2050">
          <cell r="A2050" t="str">
            <v>CEI_a02</v>
          </cell>
          <cell r="B2050" t="str">
            <v>S_NAB</v>
          </cell>
          <cell r="C2050">
            <v>9</v>
          </cell>
          <cell r="D2050">
            <v>2</v>
          </cell>
          <cell r="E2050">
            <v>431</v>
          </cell>
          <cell r="F2050" t="str">
            <v>Empleos</v>
          </cell>
          <cell r="H2050">
            <v>31</v>
          </cell>
          <cell r="I2050" t="str">
            <v>GET</v>
          </cell>
          <cell r="J2050">
            <v>1632343</v>
          </cell>
          <cell r="L2050" t="str">
            <v>2000</v>
          </cell>
          <cell r="N2050" t="str">
            <v>Ingresos y Gastos</v>
          </cell>
          <cell r="O2050" t="str">
            <v>Impuestos renta y patrim.</v>
          </cell>
          <cell r="P2050" t="str">
            <v>Sector Institucional no especificado</v>
          </cell>
        </row>
        <row r="2051">
          <cell r="A2051" t="str">
            <v>CEI_a02</v>
          </cell>
          <cell r="B2051" t="str">
            <v>S_NAB</v>
          </cell>
          <cell r="C2051">
            <v>9</v>
          </cell>
          <cell r="D2051">
            <v>2</v>
          </cell>
          <cell r="E2051">
            <v>431</v>
          </cell>
          <cell r="F2051" t="str">
            <v>Empleos</v>
          </cell>
          <cell r="H2051">
            <v>31</v>
          </cell>
          <cell r="I2051" t="str">
            <v>GET</v>
          </cell>
          <cell r="J2051">
            <v>1693891</v>
          </cell>
          <cell r="L2051" t="str">
            <v>2001</v>
          </cell>
          <cell r="N2051" t="str">
            <v>Ingresos y Gastos</v>
          </cell>
          <cell r="O2051" t="str">
            <v>Impuestos renta y patrim.</v>
          </cell>
          <cell r="P2051" t="str">
            <v>Sector Institucional no especificado</v>
          </cell>
        </row>
        <row r="2052">
          <cell r="A2052" t="str">
            <v>CEI_a02</v>
          </cell>
          <cell r="B2052" t="str">
            <v>S_NAB</v>
          </cell>
          <cell r="C2052">
            <v>9</v>
          </cell>
          <cell r="D2052">
            <v>2</v>
          </cell>
          <cell r="E2052">
            <v>431</v>
          </cell>
          <cell r="F2052" t="str">
            <v>Empleos</v>
          </cell>
          <cell r="H2052">
            <v>31</v>
          </cell>
          <cell r="I2052" t="str">
            <v>GET</v>
          </cell>
          <cell r="J2052">
            <v>2014119</v>
          </cell>
          <cell r="L2052" t="str">
            <v>2002</v>
          </cell>
          <cell r="N2052" t="str">
            <v>Ingresos y Gastos</v>
          </cell>
          <cell r="O2052" t="str">
            <v>Impuestos renta y patrim.</v>
          </cell>
          <cell r="P2052" t="str">
            <v>Sector Institucional no especificado</v>
          </cell>
        </row>
        <row r="2053">
          <cell r="A2053" t="str">
            <v>CEI_a02</v>
          </cell>
          <cell r="B2053" t="str">
            <v>S_NAB</v>
          </cell>
          <cell r="C2053">
            <v>9</v>
          </cell>
          <cell r="D2053">
            <v>2</v>
          </cell>
          <cell r="E2053">
            <v>431</v>
          </cell>
          <cell r="F2053" t="str">
            <v>Recursos</v>
          </cell>
          <cell r="H2053">
            <v>31</v>
          </cell>
          <cell r="I2053" t="str">
            <v>GET</v>
          </cell>
          <cell r="J2053">
            <v>1632343</v>
          </cell>
          <cell r="L2053" t="str">
            <v>2000</v>
          </cell>
          <cell r="N2053" t="str">
            <v>Ingresos y Gastos</v>
          </cell>
          <cell r="O2053" t="str">
            <v>Impuestos renta y patrim.</v>
          </cell>
          <cell r="P2053" t="str">
            <v>Sector Institucional no especificado</v>
          </cell>
        </row>
        <row r="2054">
          <cell r="A2054" t="str">
            <v>CEI_a02</v>
          </cell>
          <cell r="B2054" t="str">
            <v>S_NAB</v>
          </cell>
          <cell r="C2054">
            <v>9</v>
          </cell>
          <cell r="D2054">
            <v>2</v>
          </cell>
          <cell r="E2054">
            <v>431</v>
          </cell>
          <cell r="F2054" t="str">
            <v>Recursos</v>
          </cell>
          <cell r="H2054">
            <v>31</v>
          </cell>
          <cell r="I2054" t="str">
            <v>GET</v>
          </cell>
          <cell r="J2054">
            <v>1693891</v>
          </cell>
          <cell r="L2054" t="str">
            <v>2001</v>
          </cell>
          <cell r="N2054" t="str">
            <v>Ingresos y Gastos</v>
          </cell>
          <cell r="O2054" t="str">
            <v>Impuestos renta y patrim.</v>
          </cell>
          <cell r="P2054" t="str">
            <v>Sector Institucional no especificado</v>
          </cell>
        </row>
        <row r="2055">
          <cell r="A2055" t="str">
            <v>CEI_a02</v>
          </cell>
          <cell r="B2055" t="str">
            <v>S_NAB</v>
          </cell>
          <cell r="C2055">
            <v>9</v>
          </cell>
          <cell r="D2055">
            <v>2</v>
          </cell>
          <cell r="E2055">
            <v>431</v>
          </cell>
          <cell r="F2055" t="str">
            <v>Recursos</v>
          </cell>
          <cell r="H2055">
            <v>31</v>
          </cell>
          <cell r="I2055" t="str">
            <v>GET</v>
          </cell>
          <cell r="J2055">
            <v>2014119</v>
          </cell>
          <cell r="L2055" t="str">
            <v>2002</v>
          </cell>
          <cell r="N2055" t="str">
            <v>Ingresos y Gastos</v>
          </cell>
          <cell r="O2055" t="str">
            <v>Impuestos renta y patrim.</v>
          </cell>
          <cell r="P2055" t="str">
            <v>Sector Institucional no especificado</v>
          </cell>
        </row>
        <row r="2056">
          <cell r="A2056" t="str">
            <v>CEI_a02</v>
          </cell>
          <cell r="B2056" t="str">
            <v>S_NAB</v>
          </cell>
          <cell r="C2056">
            <v>9</v>
          </cell>
          <cell r="D2056">
            <v>2</v>
          </cell>
          <cell r="E2056">
            <v>441</v>
          </cell>
          <cell r="F2056" t="str">
            <v>Empleos</v>
          </cell>
          <cell r="H2056">
            <v>31</v>
          </cell>
          <cell r="I2056" t="str">
            <v>GET</v>
          </cell>
          <cell r="J2056">
            <v>1549683</v>
          </cell>
          <cell r="L2056" t="str">
            <v>2000</v>
          </cell>
          <cell r="N2056" t="str">
            <v>Ingresos y Gastos</v>
          </cell>
          <cell r="O2056" t="str">
            <v>Ajust.var.cap.AFP/hogares</v>
          </cell>
          <cell r="P2056" t="str">
            <v>Sector Institucional no especificado</v>
          </cell>
        </row>
        <row r="2057">
          <cell r="A2057" t="str">
            <v>CEI_a02</v>
          </cell>
          <cell r="B2057" t="str">
            <v>S_NAB</v>
          </cell>
          <cell r="C2057">
            <v>9</v>
          </cell>
          <cell r="D2057">
            <v>2</v>
          </cell>
          <cell r="E2057">
            <v>441</v>
          </cell>
          <cell r="F2057" t="str">
            <v>Empleos</v>
          </cell>
          <cell r="H2057">
            <v>31</v>
          </cell>
          <cell r="I2057" t="str">
            <v>GET</v>
          </cell>
          <cell r="J2057">
            <v>1637969</v>
          </cell>
          <cell r="L2057" t="str">
            <v>2001</v>
          </cell>
          <cell r="N2057" t="str">
            <v>Ingresos y Gastos</v>
          </cell>
          <cell r="O2057" t="str">
            <v>Ajust.var.cap.AFP/hogares</v>
          </cell>
          <cell r="P2057" t="str">
            <v>Sector Institucional no especificado</v>
          </cell>
        </row>
        <row r="2058">
          <cell r="A2058" t="str">
            <v>CEI_a02</v>
          </cell>
          <cell r="B2058" t="str">
            <v>S_NAB</v>
          </cell>
          <cell r="C2058">
            <v>9</v>
          </cell>
          <cell r="D2058">
            <v>2</v>
          </cell>
          <cell r="E2058">
            <v>441</v>
          </cell>
          <cell r="F2058" t="str">
            <v>Empleos</v>
          </cell>
          <cell r="H2058">
            <v>31</v>
          </cell>
          <cell r="I2058" t="str">
            <v>GET</v>
          </cell>
          <cell r="J2058">
            <v>1603817</v>
          </cell>
          <cell r="L2058" t="str">
            <v>2002</v>
          </cell>
          <cell r="N2058" t="str">
            <v>Ingresos y Gastos</v>
          </cell>
          <cell r="O2058" t="str">
            <v>Ajust.var.cap.AFP/hogares</v>
          </cell>
          <cell r="P2058" t="str">
            <v>Sector Institucional no especificado</v>
          </cell>
        </row>
        <row r="2059">
          <cell r="A2059" t="str">
            <v>CEI_a02</v>
          </cell>
          <cell r="B2059" t="str">
            <v>S_NAB</v>
          </cell>
          <cell r="C2059">
            <v>9</v>
          </cell>
          <cell r="D2059">
            <v>2</v>
          </cell>
          <cell r="E2059">
            <v>441</v>
          </cell>
          <cell r="F2059" t="str">
            <v>Recursos</v>
          </cell>
          <cell r="H2059">
            <v>31</v>
          </cell>
          <cell r="I2059" t="str">
            <v>GET</v>
          </cell>
          <cell r="J2059">
            <v>1549683</v>
          </cell>
          <cell r="L2059" t="str">
            <v>2000</v>
          </cell>
          <cell r="N2059" t="str">
            <v>Ingresos y Gastos</v>
          </cell>
          <cell r="O2059" t="str">
            <v>Ajust.var.cap.AFP/hogares</v>
          </cell>
          <cell r="P2059" t="str">
            <v>Sector Institucional no especificado</v>
          </cell>
        </row>
        <row r="2060">
          <cell r="A2060" t="str">
            <v>CEI_a02</v>
          </cell>
          <cell r="B2060" t="str">
            <v>S_NAB</v>
          </cell>
          <cell r="C2060">
            <v>9</v>
          </cell>
          <cell r="D2060">
            <v>2</v>
          </cell>
          <cell r="E2060">
            <v>441</v>
          </cell>
          <cell r="F2060" t="str">
            <v>Recursos</v>
          </cell>
          <cell r="H2060">
            <v>31</v>
          </cell>
          <cell r="I2060" t="str">
            <v>GET</v>
          </cell>
          <cell r="J2060">
            <v>1637969</v>
          </cell>
          <cell r="L2060" t="str">
            <v>2001</v>
          </cell>
          <cell r="N2060" t="str">
            <v>Ingresos y Gastos</v>
          </cell>
          <cell r="O2060" t="str">
            <v>Ajust.var.cap.AFP/hogares</v>
          </cell>
          <cell r="P2060" t="str">
            <v>Sector Institucional no especificado</v>
          </cell>
        </row>
        <row r="2061">
          <cell r="A2061" t="str">
            <v>CEI_a02</v>
          </cell>
          <cell r="B2061" t="str">
            <v>S_NAB</v>
          </cell>
          <cell r="C2061">
            <v>9</v>
          </cell>
          <cell r="D2061">
            <v>2</v>
          </cell>
          <cell r="E2061">
            <v>441</v>
          </cell>
          <cell r="F2061" t="str">
            <v>Recursos</v>
          </cell>
          <cell r="H2061">
            <v>31</v>
          </cell>
          <cell r="I2061" t="str">
            <v>GET</v>
          </cell>
          <cell r="J2061">
            <v>1603817</v>
          </cell>
          <cell r="L2061" t="str">
            <v>2002</v>
          </cell>
          <cell r="N2061" t="str">
            <v>Ingresos y Gastos</v>
          </cell>
          <cell r="O2061" t="str">
            <v>Ajust.var.cap.AFP/hogares</v>
          </cell>
          <cell r="P2061" t="str">
            <v>Sector Institucional no especificado</v>
          </cell>
        </row>
        <row r="2062">
          <cell r="A2062" t="str">
            <v>CEI_a02</v>
          </cell>
          <cell r="B2062" t="str">
            <v>S_NAB</v>
          </cell>
          <cell r="C2062">
            <v>9</v>
          </cell>
          <cell r="D2062">
            <v>2</v>
          </cell>
          <cell r="E2062">
            <v>912</v>
          </cell>
          <cell r="F2062" t="str">
            <v>Recursos</v>
          </cell>
          <cell r="H2062">
            <v>31</v>
          </cell>
          <cell r="I2062" t="str">
            <v>GET</v>
          </cell>
          <cell r="J2062">
            <v>-756146</v>
          </cell>
          <cell r="L2062" t="str">
            <v>2000</v>
          </cell>
          <cell r="N2062" t="str">
            <v>Ingresos y Gastos</v>
          </cell>
          <cell r="O2062" t="str">
            <v>Saldo balanza comercial</v>
          </cell>
          <cell r="P2062" t="str">
            <v>Sector Institucional no especificado</v>
          </cell>
        </row>
        <row r="2063">
          <cell r="A2063" t="str">
            <v>CEI_a02</v>
          </cell>
          <cell r="B2063" t="str">
            <v>S_NAB</v>
          </cell>
          <cell r="C2063">
            <v>9</v>
          </cell>
          <cell r="D2063">
            <v>2</v>
          </cell>
          <cell r="E2063">
            <v>912</v>
          </cell>
          <cell r="F2063" t="str">
            <v>Recursos</v>
          </cell>
          <cell r="H2063">
            <v>31</v>
          </cell>
          <cell r="I2063" t="str">
            <v>GET</v>
          </cell>
          <cell r="J2063">
            <v>-667726</v>
          </cell>
          <cell r="L2063" t="str">
            <v>2001</v>
          </cell>
          <cell r="N2063" t="str">
            <v>Ingresos y Gastos</v>
          </cell>
          <cell r="O2063" t="str">
            <v>Saldo balanza comercial</v>
          </cell>
          <cell r="P2063" t="str">
            <v>Sector Institucional no especificado</v>
          </cell>
        </row>
        <row r="2064">
          <cell r="A2064" t="str">
            <v>CEI_a02</v>
          </cell>
          <cell r="B2064" t="str">
            <v>S_NAB</v>
          </cell>
          <cell r="C2064">
            <v>9</v>
          </cell>
          <cell r="D2064">
            <v>2</v>
          </cell>
          <cell r="E2064">
            <v>912</v>
          </cell>
          <cell r="F2064" t="str">
            <v>Recursos</v>
          </cell>
          <cell r="H2064">
            <v>31</v>
          </cell>
          <cell r="I2064" t="str">
            <v>GET</v>
          </cell>
          <cell r="J2064">
            <v>-1078329.0810036201</v>
          </cell>
          <cell r="L2064" t="str">
            <v>2002</v>
          </cell>
          <cell r="N2064" t="str">
            <v>Ingresos y Gastos</v>
          </cell>
          <cell r="O2064" t="str">
            <v>Saldo balanza comercial</v>
          </cell>
          <cell r="P2064" t="str">
            <v>Sector Institucional no especificado</v>
          </cell>
        </row>
        <row r="2065">
          <cell r="A2065" t="str">
            <v>CEI_a02</v>
          </cell>
          <cell r="B2065" t="str">
            <v>S_NAB</v>
          </cell>
          <cell r="C2065">
            <v>9</v>
          </cell>
          <cell r="D2065">
            <v>2</v>
          </cell>
          <cell r="E2065">
            <v>4121</v>
          </cell>
          <cell r="F2065" t="str">
            <v>Recursos</v>
          </cell>
          <cell r="H2065">
            <v>31</v>
          </cell>
          <cell r="I2065" t="str">
            <v>GET</v>
          </cell>
          <cell r="J2065">
            <v>3837432.1863593399</v>
          </cell>
          <cell r="L2065" t="str">
            <v>2000</v>
          </cell>
          <cell r="N2065" t="str">
            <v>Ingresos y Gastos</v>
          </cell>
          <cell r="O2065" t="str">
            <v>Impuestos a productos</v>
          </cell>
          <cell r="P2065" t="str">
            <v>Sector Institucional no especificado</v>
          </cell>
        </row>
        <row r="2066">
          <cell r="A2066" t="str">
            <v>CEI_a02</v>
          </cell>
          <cell r="B2066" t="str">
            <v>S_NAB</v>
          </cell>
          <cell r="C2066">
            <v>9</v>
          </cell>
          <cell r="D2066">
            <v>2</v>
          </cell>
          <cell r="E2066">
            <v>4121</v>
          </cell>
          <cell r="F2066" t="str">
            <v>Recursos</v>
          </cell>
          <cell r="H2066">
            <v>31</v>
          </cell>
          <cell r="I2066" t="str">
            <v>GET</v>
          </cell>
          <cell r="J2066">
            <v>4022248</v>
          </cell>
          <cell r="L2066" t="str">
            <v>2001</v>
          </cell>
          <cell r="N2066" t="str">
            <v>Ingresos y Gastos</v>
          </cell>
          <cell r="O2066" t="str">
            <v>Impuestos a productos</v>
          </cell>
          <cell r="P2066" t="str">
            <v>Sector Institucional no especificado</v>
          </cell>
        </row>
        <row r="2067">
          <cell r="A2067" t="str">
            <v>CEI_a02</v>
          </cell>
          <cell r="B2067" t="str">
            <v>S_NAB</v>
          </cell>
          <cell r="C2067">
            <v>9</v>
          </cell>
          <cell r="D2067">
            <v>2</v>
          </cell>
          <cell r="E2067">
            <v>4121</v>
          </cell>
          <cell r="F2067" t="str">
            <v>Recursos</v>
          </cell>
          <cell r="H2067">
            <v>31</v>
          </cell>
          <cell r="I2067" t="str">
            <v>GET</v>
          </cell>
          <cell r="J2067">
            <v>4381595</v>
          </cell>
          <cell r="L2067" t="str">
            <v>2002</v>
          </cell>
          <cell r="N2067" t="str">
            <v>Ingresos y Gastos</v>
          </cell>
          <cell r="O2067" t="str">
            <v>Impuestos a productos</v>
          </cell>
          <cell r="P2067" t="str">
            <v>Sector Institucional no especificado</v>
          </cell>
        </row>
        <row r="2068">
          <cell r="A2068" t="str">
            <v>CEI_a02</v>
          </cell>
          <cell r="B2068" t="str">
            <v>S_NAB</v>
          </cell>
          <cell r="C2068">
            <v>9</v>
          </cell>
          <cell r="D2068">
            <v>2</v>
          </cell>
          <cell r="E2068">
            <v>4122</v>
          </cell>
          <cell r="F2068" t="str">
            <v>Recursos</v>
          </cell>
          <cell r="H2068">
            <v>31</v>
          </cell>
          <cell r="I2068" t="str">
            <v>GET</v>
          </cell>
          <cell r="J2068">
            <v>1631926.7</v>
          </cell>
          <cell r="L2068" t="str">
            <v>2000</v>
          </cell>
          <cell r="N2068" t="str">
            <v>Ingresos y Gastos</v>
          </cell>
          <cell r="O2068" t="str">
            <v>Otros imptos s/producción</v>
          </cell>
          <cell r="P2068" t="str">
            <v>Sector Institucional no especificado</v>
          </cell>
        </row>
        <row r="2069">
          <cell r="A2069" t="str">
            <v>CEI_a02</v>
          </cell>
          <cell r="B2069" t="str">
            <v>S_NAB</v>
          </cell>
          <cell r="C2069">
            <v>9</v>
          </cell>
          <cell r="D2069">
            <v>2</v>
          </cell>
          <cell r="E2069">
            <v>4122</v>
          </cell>
          <cell r="F2069" t="str">
            <v>Recursos</v>
          </cell>
          <cell r="H2069">
            <v>31</v>
          </cell>
          <cell r="I2069" t="str">
            <v>GET</v>
          </cell>
          <cell r="J2069">
            <v>1812297</v>
          </cell>
          <cell r="L2069" t="str">
            <v>2001</v>
          </cell>
          <cell r="N2069" t="str">
            <v>Ingresos y Gastos</v>
          </cell>
          <cell r="O2069" t="str">
            <v>Otros imptos s/producción</v>
          </cell>
          <cell r="P2069" t="str">
            <v>Sector Institucional no especificado</v>
          </cell>
        </row>
        <row r="2070">
          <cell r="A2070" t="str">
            <v>CEI_a02</v>
          </cell>
          <cell r="B2070" t="str">
            <v>S_NAB</v>
          </cell>
          <cell r="C2070">
            <v>9</v>
          </cell>
          <cell r="D2070">
            <v>2</v>
          </cell>
          <cell r="E2070">
            <v>4122</v>
          </cell>
          <cell r="F2070" t="str">
            <v>Recursos</v>
          </cell>
          <cell r="H2070">
            <v>31</v>
          </cell>
          <cell r="I2070" t="str">
            <v>GET</v>
          </cell>
          <cell r="J2070">
            <v>1919876</v>
          </cell>
          <cell r="L2070" t="str">
            <v>2002</v>
          </cell>
          <cell r="N2070" t="str">
            <v>Ingresos y Gastos</v>
          </cell>
          <cell r="O2070" t="str">
            <v>Otros imptos s/producción</v>
          </cell>
          <cell r="P2070" t="str">
            <v>Sector Institucional no especificado</v>
          </cell>
        </row>
        <row r="2071">
          <cell r="A2071" t="str">
            <v>CEI_a02</v>
          </cell>
          <cell r="B2071" t="str">
            <v>S_NAB</v>
          </cell>
          <cell r="C2071">
            <v>9</v>
          </cell>
          <cell r="D2071">
            <v>2</v>
          </cell>
          <cell r="E2071">
            <v>4221</v>
          </cell>
          <cell r="F2071" t="str">
            <v>Empleos</v>
          </cell>
          <cell r="H2071">
            <v>31</v>
          </cell>
          <cell r="I2071" t="str">
            <v>GET</v>
          </cell>
          <cell r="J2071">
            <v>8607465</v>
          </cell>
          <cell r="L2071" t="str">
            <v>2000</v>
          </cell>
          <cell r="N2071" t="str">
            <v>Ingresos y Gastos</v>
          </cell>
          <cell r="O2071" t="str">
            <v>Intereses</v>
          </cell>
          <cell r="P2071" t="str">
            <v>Sector Institucional no especificado</v>
          </cell>
        </row>
        <row r="2072">
          <cell r="A2072" t="str">
            <v>CEI_a02</v>
          </cell>
          <cell r="B2072" t="str">
            <v>S_NAB</v>
          </cell>
          <cell r="C2072">
            <v>9</v>
          </cell>
          <cell r="D2072">
            <v>2</v>
          </cell>
          <cell r="E2072">
            <v>4221</v>
          </cell>
          <cell r="F2072" t="str">
            <v>Empleos</v>
          </cell>
          <cell r="H2072">
            <v>31</v>
          </cell>
          <cell r="I2072" t="str">
            <v>GET</v>
          </cell>
          <cell r="J2072">
            <v>8068624</v>
          </cell>
          <cell r="L2072" t="str">
            <v>2001</v>
          </cell>
          <cell r="N2072" t="str">
            <v>Ingresos y Gastos</v>
          </cell>
          <cell r="O2072" t="str">
            <v>Intereses</v>
          </cell>
          <cell r="P2072" t="str">
            <v>Sector Institucional no especificado</v>
          </cell>
        </row>
        <row r="2073">
          <cell r="A2073" t="str">
            <v>CEI_a02</v>
          </cell>
          <cell r="B2073" t="str">
            <v>S_NAB</v>
          </cell>
          <cell r="C2073">
            <v>9</v>
          </cell>
          <cell r="D2073">
            <v>2</v>
          </cell>
          <cell r="E2073">
            <v>4221</v>
          </cell>
          <cell r="F2073" t="str">
            <v>Empleos</v>
          </cell>
          <cell r="H2073">
            <v>31</v>
          </cell>
          <cell r="I2073" t="str">
            <v>GET</v>
          </cell>
          <cell r="J2073">
            <v>7664598</v>
          </cell>
          <cell r="L2073" t="str">
            <v>2002</v>
          </cell>
          <cell r="N2073" t="str">
            <v>Ingresos y Gastos</v>
          </cell>
          <cell r="O2073" t="str">
            <v>Intereses</v>
          </cell>
          <cell r="P2073" t="str">
            <v>Sector Institucional no especificado</v>
          </cell>
        </row>
        <row r="2074">
          <cell r="A2074" t="str">
            <v>CEI_a02</v>
          </cell>
          <cell r="B2074" t="str">
            <v>S_NAB</v>
          </cell>
          <cell r="C2074">
            <v>9</v>
          </cell>
          <cell r="D2074">
            <v>2</v>
          </cell>
          <cell r="E2074">
            <v>4221</v>
          </cell>
          <cell r="F2074" t="str">
            <v>Recursos</v>
          </cell>
          <cell r="H2074">
            <v>31</v>
          </cell>
          <cell r="I2074" t="str">
            <v>GET</v>
          </cell>
          <cell r="J2074">
            <v>8607465</v>
          </cell>
          <cell r="L2074" t="str">
            <v>2000</v>
          </cell>
          <cell r="N2074" t="str">
            <v>Ingresos y Gastos</v>
          </cell>
          <cell r="O2074" t="str">
            <v>Intereses</v>
          </cell>
          <cell r="P2074" t="str">
            <v>Sector Institucional no especificado</v>
          </cell>
        </row>
        <row r="2075">
          <cell r="A2075" t="str">
            <v>CEI_a02</v>
          </cell>
          <cell r="B2075" t="str">
            <v>S_NAB</v>
          </cell>
          <cell r="C2075">
            <v>9</v>
          </cell>
          <cell r="D2075">
            <v>2</v>
          </cell>
          <cell r="E2075">
            <v>4221</v>
          </cell>
          <cell r="F2075" t="str">
            <v>Recursos</v>
          </cell>
          <cell r="H2075">
            <v>31</v>
          </cell>
          <cell r="I2075" t="str">
            <v>GET</v>
          </cell>
          <cell r="J2075">
            <v>8068624</v>
          </cell>
          <cell r="L2075" t="str">
            <v>2001</v>
          </cell>
          <cell r="N2075" t="str">
            <v>Ingresos y Gastos</v>
          </cell>
          <cell r="O2075" t="str">
            <v>Intereses</v>
          </cell>
          <cell r="P2075" t="str">
            <v>Sector Institucional no especificado</v>
          </cell>
        </row>
        <row r="2076">
          <cell r="A2076" t="str">
            <v>CEI_a02</v>
          </cell>
          <cell r="B2076" t="str">
            <v>S_NAB</v>
          </cell>
          <cell r="C2076">
            <v>9</v>
          </cell>
          <cell r="D2076">
            <v>2</v>
          </cell>
          <cell r="E2076">
            <v>4221</v>
          </cell>
          <cell r="F2076" t="str">
            <v>Recursos</v>
          </cell>
          <cell r="H2076">
            <v>31</v>
          </cell>
          <cell r="I2076" t="str">
            <v>GET</v>
          </cell>
          <cell r="J2076">
            <v>7664598</v>
          </cell>
          <cell r="L2076" t="str">
            <v>2002</v>
          </cell>
          <cell r="N2076" t="str">
            <v>Ingresos y Gastos</v>
          </cell>
          <cell r="O2076" t="str">
            <v>Intereses</v>
          </cell>
          <cell r="P2076" t="str">
            <v>Sector Institucional no especificado</v>
          </cell>
        </row>
        <row r="2077">
          <cell r="A2077" t="str">
            <v>CEI_a02</v>
          </cell>
          <cell r="B2077" t="str">
            <v>S_NAB</v>
          </cell>
          <cell r="C2077">
            <v>9</v>
          </cell>
          <cell r="D2077">
            <v>2</v>
          </cell>
          <cell r="E2077">
            <v>4223</v>
          </cell>
          <cell r="F2077" t="str">
            <v>Empleos</v>
          </cell>
          <cell r="H2077">
            <v>31</v>
          </cell>
          <cell r="I2077" t="str">
            <v>GET</v>
          </cell>
          <cell r="J2077">
            <v>871420</v>
          </cell>
          <cell r="L2077" t="str">
            <v>2000</v>
          </cell>
          <cell r="N2077" t="str">
            <v>Ingresos y Gastos</v>
          </cell>
          <cell r="O2077" t="str">
            <v>Reinversion extranjera</v>
          </cell>
          <cell r="P2077" t="str">
            <v>Sector Institucional no especificado</v>
          </cell>
        </row>
        <row r="2078">
          <cell r="A2078" t="str">
            <v>CEI_a02</v>
          </cell>
          <cell r="B2078" t="str">
            <v>S_NAB</v>
          </cell>
          <cell r="C2078">
            <v>9</v>
          </cell>
          <cell r="D2078">
            <v>2</v>
          </cell>
          <cell r="E2078">
            <v>4223</v>
          </cell>
          <cell r="F2078" t="str">
            <v>Empleos</v>
          </cell>
          <cell r="H2078">
            <v>31</v>
          </cell>
          <cell r="I2078" t="str">
            <v>GET</v>
          </cell>
          <cell r="J2078">
            <v>941131</v>
          </cell>
          <cell r="L2078" t="str">
            <v>2001</v>
          </cell>
          <cell r="N2078" t="str">
            <v>Ingresos y Gastos</v>
          </cell>
          <cell r="O2078" t="str">
            <v>Reinversion extranjera</v>
          </cell>
          <cell r="P2078" t="str">
            <v>Sector Institucional no especificado</v>
          </cell>
        </row>
        <row r="2079">
          <cell r="A2079" t="str">
            <v>CEI_a02</v>
          </cell>
          <cell r="B2079" t="str">
            <v>S_NAB</v>
          </cell>
          <cell r="C2079">
            <v>9</v>
          </cell>
          <cell r="D2079">
            <v>2</v>
          </cell>
          <cell r="E2079">
            <v>4223</v>
          </cell>
          <cell r="F2079" t="str">
            <v>Empleos</v>
          </cell>
          <cell r="H2079">
            <v>31</v>
          </cell>
          <cell r="I2079" t="str">
            <v>GET</v>
          </cell>
          <cell r="J2079">
            <v>1159045</v>
          </cell>
          <cell r="L2079" t="str">
            <v>2002</v>
          </cell>
          <cell r="N2079" t="str">
            <v>Ingresos y Gastos</v>
          </cell>
          <cell r="O2079" t="str">
            <v>Reinversion extranjera</v>
          </cell>
          <cell r="P2079" t="str">
            <v>Sector Institucional no especificado</v>
          </cell>
        </row>
        <row r="2080">
          <cell r="A2080" t="str">
            <v>CEI_a02</v>
          </cell>
          <cell r="B2080" t="str">
            <v>S_NAB</v>
          </cell>
          <cell r="C2080">
            <v>9</v>
          </cell>
          <cell r="D2080">
            <v>2</v>
          </cell>
          <cell r="E2080">
            <v>4223</v>
          </cell>
          <cell r="F2080" t="str">
            <v>Recursos</v>
          </cell>
          <cell r="H2080">
            <v>31</v>
          </cell>
          <cell r="I2080" t="str">
            <v>GET</v>
          </cell>
          <cell r="J2080">
            <v>871420</v>
          </cell>
          <cell r="L2080" t="str">
            <v>2000</v>
          </cell>
          <cell r="N2080" t="str">
            <v>Ingresos y Gastos</v>
          </cell>
          <cell r="O2080" t="str">
            <v>Reinversion extranjera</v>
          </cell>
          <cell r="P2080" t="str">
            <v>Sector Institucional no especificado</v>
          </cell>
        </row>
        <row r="2081">
          <cell r="A2081" t="str">
            <v>CEI_a02</v>
          </cell>
          <cell r="B2081" t="str">
            <v>S_NAB</v>
          </cell>
          <cell r="C2081">
            <v>9</v>
          </cell>
          <cell r="D2081">
            <v>2</v>
          </cell>
          <cell r="E2081">
            <v>4223</v>
          </cell>
          <cell r="F2081" t="str">
            <v>Recursos</v>
          </cell>
          <cell r="H2081">
            <v>31</v>
          </cell>
          <cell r="I2081" t="str">
            <v>GET</v>
          </cell>
          <cell r="J2081">
            <v>941131</v>
          </cell>
          <cell r="L2081" t="str">
            <v>2001</v>
          </cell>
          <cell r="N2081" t="str">
            <v>Ingresos y Gastos</v>
          </cell>
          <cell r="O2081" t="str">
            <v>Reinversion extranjera</v>
          </cell>
          <cell r="P2081" t="str">
            <v>Sector Institucional no especificado</v>
          </cell>
        </row>
        <row r="2082">
          <cell r="A2082" t="str">
            <v>CEI_a02</v>
          </cell>
          <cell r="B2082" t="str">
            <v>S_NAB</v>
          </cell>
          <cell r="C2082">
            <v>9</v>
          </cell>
          <cell r="D2082">
            <v>2</v>
          </cell>
          <cell r="E2082">
            <v>4223</v>
          </cell>
          <cell r="F2082" t="str">
            <v>Recursos</v>
          </cell>
          <cell r="H2082">
            <v>31</v>
          </cell>
          <cell r="I2082" t="str">
            <v>GET</v>
          </cell>
          <cell r="J2082">
            <v>1159045</v>
          </cell>
          <cell r="L2082" t="str">
            <v>2002</v>
          </cell>
          <cell r="N2082" t="str">
            <v>Ingresos y Gastos</v>
          </cell>
          <cell r="O2082" t="str">
            <v>Reinversion extranjera</v>
          </cell>
          <cell r="P2082" t="str">
            <v>Sector Institucional no especificado</v>
          </cell>
        </row>
        <row r="2083">
          <cell r="A2083" t="str">
            <v>CEI_a02</v>
          </cell>
          <cell r="B2083" t="str">
            <v>S_NAB</v>
          </cell>
          <cell r="C2083">
            <v>9</v>
          </cell>
          <cell r="D2083">
            <v>2</v>
          </cell>
          <cell r="E2083">
            <v>4229</v>
          </cell>
          <cell r="F2083" t="str">
            <v>Empleos</v>
          </cell>
          <cell r="H2083">
            <v>31</v>
          </cell>
          <cell r="I2083" t="str">
            <v>GET</v>
          </cell>
          <cell r="J2083">
            <v>1397839</v>
          </cell>
          <cell r="L2083" t="str">
            <v>2000</v>
          </cell>
          <cell r="N2083" t="str">
            <v>Ingresos y Gastos</v>
          </cell>
          <cell r="O2083" t="str">
            <v>Renta de la propiedad no especificada</v>
          </cell>
          <cell r="P2083" t="str">
            <v>Sector Institucional no especificado</v>
          </cell>
        </row>
        <row r="2084">
          <cell r="A2084" t="str">
            <v>CEI_a02</v>
          </cell>
          <cell r="B2084" t="str">
            <v>S_NAB</v>
          </cell>
          <cell r="C2084">
            <v>9</v>
          </cell>
          <cell r="D2084">
            <v>2</v>
          </cell>
          <cell r="E2084">
            <v>4229</v>
          </cell>
          <cell r="F2084" t="str">
            <v>Empleos</v>
          </cell>
          <cell r="H2084">
            <v>31</v>
          </cell>
          <cell r="I2084" t="str">
            <v>GET</v>
          </cell>
          <cell r="J2084">
            <v>1536542</v>
          </cell>
          <cell r="L2084" t="str">
            <v>2001</v>
          </cell>
          <cell r="N2084" t="str">
            <v>Ingresos y Gastos</v>
          </cell>
          <cell r="O2084" t="str">
            <v>Renta de la propiedad no especificada</v>
          </cell>
          <cell r="P2084" t="str">
            <v>Sector Institucional no especificado</v>
          </cell>
        </row>
        <row r="2085">
          <cell r="A2085" t="str">
            <v>CEI_a02</v>
          </cell>
          <cell r="B2085" t="str">
            <v>S_NAB</v>
          </cell>
          <cell r="C2085">
            <v>9</v>
          </cell>
          <cell r="D2085">
            <v>2</v>
          </cell>
          <cell r="E2085">
            <v>4229</v>
          </cell>
          <cell r="F2085" t="str">
            <v>Empleos</v>
          </cell>
          <cell r="H2085">
            <v>31</v>
          </cell>
          <cell r="I2085" t="str">
            <v>GET</v>
          </cell>
          <cell r="J2085">
            <v>1459308</v>
          </cell>
          <cell r="L2085" t="str">
            <v>2002</v>
          </cell>
          <cell r="N2085" t="str">
            <v>Ingresos y Gastos</v>
          </cell>
          <cell r="O2085" t="str">
            <v>Renta de la propiedad no especificada</v>
          </cell>
          <cell r="P2085" t="str">
            <v>Sector Institucional no especificado</v>
          </cell>
        </row>
        <row r="2086">
          <cell r="A2086" t="str">
            <v>CEI_a02</v>
          </cell>
          <cell r="B2086" t="str">
            <v>S_NAB</v>
          </cell>
          <cell r="C2086">
            <v>9</v>
          </cell>
          <cell r="D2086">
            <v>2</v>
          </cell>
          <cell r="E2086">
            <v>4229</v>
          </cell>
          <cell r="F2086" t="str">
            <v>Recursos</v>
          </cell>
          <cell r="H2086">
            <v>31</v>
          </cell>
          <cell r="I2086" t="str">
            <v>GET</v>
          </cell>
          <cell r="J2086">
            <v>1397839</v>
          </cell>
          <cell r="L2086" t="str">
            <v>2000</v>
          </cell>
          <cell r="N2086" t="str">
            <v>Ingresos y Gastos</v>
          </cell>
          <cell r="O2086" t="str">
            <v>Renta de la propiedad no especificada</v>
          </cell>
          <cell r="P2086" t="str">
            <v>Sector Institucional no especificado</v>
          </cell>
        </row>
        <row r="2087">
          <cell r="A2087" t="str">
            <v>CEI_a02</v>
          </cell>
          <cell r="B2087" t="str">
            <v>S_NAB</v>
          </cell>
          <cell r="C2087">
            <v>9</v>
          </cell>
          <cell r="D2087">
            <v>2</v>
          </cell>
          <cell r="E2087">
            <v>4229</v>
          </cell>
          <cell r="F2087" t="str">
            <v>Recursos</v>
          </cell>
          <cell r="H2087">
            <v>31</v>
          </cell>
          <cell r="I2087" t="str">
            <v>GET</v>
          </cell>
          <cell r="J2087">
            <v>1536542</v>
          </cell>
          <cell r="L2087" t="str">
            <v>2001</v>
          </cell>
          <cell r="N2087" t="str">
            <v>Ingresos y Gastos</v>
          </cell>
          <cell r="O2087" t="str">
            <v>Renta de la propiedad no especificada</v>
          </cell>
          <cell r="P2087" t="str">
            <v>Sector Institucional no especificado</v>
          </cell>
        </row>
        <row r="2088">
          <cell r="A2088" t="str">
            <v>CEI_a02</v>
          </cell>
          <cell r="B2088" t="str">
            <v>S_NAB</v>
          </cell>
          <cell r="C2088">
            <v>9</v>
          </cell>
          <cell r="D2088">
            <v>2</v>
          </cell>
          <cell r="E2088">
            <v>4229</v>
          </cell>
          <cell r="F2088" t="str">
            <v>Recursos</v>
          </cell>
          <cell r="H2088">
            <v>31</v>
          </cell>
          <cell r="I2088" t="str">
            <v>GET</v>
          </cell>
          <cell r="J2088">
            <v>1459308</v>
          </cell>
          <cell r="L2088" t="str">
            <v>2002</v>
          </cell>
          <cell r="N2088" t="str">
            <v>Ingresos y Gastos</v>
          </cell>
          <cell r="O2088" t="str">
            <v>Renta de la propiedad no especificada</v>
          </cell>
          <cell r="P2088" t="str">
            <v>Sector Institucional no especificado</v>
          </cell>
        </row>
        <row r="2089">
          <cell r="A2089" t="str">
            <v>CEI_a02</v>
          </cell>
          <cell r="B2089" t="str">
            <v>S_NAB</v>
          </cell>
          <cell r="C2089">
            <v>9</v>
          </cell>
          <cell r="D2089">
            <v>2</v>
          </cell>
          <cell r="E2089">
            <v>4321</v>
          </cell>
          <cell r="F2089" t="str">
            <v>Empleos</v>
          </cell>
          <cell r="H2089">
            <v>31</v>
          </cell>
          <cell r="I2089" t="str">
            <v>GET</v>
          </cell>
          <cell r="J2089">
            <v>3326428</v>
          </cell>
          <cell r="L2089" t="str">
            <v>2000</v>
          </cell>
          <cell r="N2089" t="str">
            <v>Ingresos y Gastos</v>
          </cell>
          <cell r="O2089" t="str">
            <v>Contribuc.a seg.social</v>
          </cell>
          <cell r="P2089" t="str">
            <v>Sector Institucional no especificado</v>
          </cell>
        </row>
        <row r="2090">
          <cell r="A2090" t="str">
            <v>CEI_a02</v>
          </cell>
          <cell r="B2090" t="str">
            <v>S_NAB</v>
          </cell>
          <cell r="C2090">
            <v>9</v>
          </cell>
          <cell r="D2090">
            <v>2</v>
          </cell>
          <cell r="E2090">
            <v>4321</v>
          </cell>
          <cell r="F2090" t="str">
            <v>Empleos</v>
          </cell>
          <cell r="H2090">
            <v>31</v>
          </cell>
          <cell r="I2090" t="str">
            <v>GET</v>
          </cell>
          <cell r="J2090">
            <v>3620665</v>
          </cell>
          <cell r="L2090" t="str">
            <v>2001</v>
          </cell>
          <cell r="N2090" t="str">
            <v>Ingresos y Gastos</v>
          </cell>
          <cell r="O2090" t="str">
            <v>Contribuc.a seg.social</v>
          </cell>
          <cell r="P2090" t="str">
            <v>Sector Institucional no especificado</v>
          </cell>
        </row>
        <row r="2091">
          <cell r="A2091" t="str">
            <v>CEI_a02</v>
          </cell>
          <cell r="B2091" t="str">
            <v>S_NAB</v>
          </cell>
          <cell r="C2091">
            <v>9</v>
          </cell>
          <cell r="D2091">
            <v>2</v>
          </cell>
          <cell r="E2091">
            <v>4321</v>
          </cell>
          <cell r="F2091" t="str">
            <v>Empleos</v>
          </cell>
          <cell r="H2091">
            <v>31</v>
          </cell>
          <cell r="I2091" t="str">
            <v>GET</v>
          </cell>
          <cell r="J2091">
            <v>3605166</v>
          </cell>
          <cell r="L2091" t="str">
            <v>2002</v>
          </cell>
          <cell r="N2091" t="str">
            <v>Ingresos y Gastos</v>
          </cell>
          <cell r="O2091" t="str">
            <v>Contribuc.a seg.social</v>
          </cell>
          <cell r="P2091" t="str">
            <v>Sector Institucional no especificado</v>
          </cell>
        </row>
        <row r="2092">
          <cell r="A2092" t="str">
            <v>CEI_a02</v>
          </cell>
          <cell r="B2092" t="str">
            <v>S_NAB</v>
          </cell>
          <cell r="C2092">
            <v>9</v>
          </cell>
          <cell r="D2092">
            <v>2</v>
          </cell>
          <cell r="E2092">
            <v>4321</v>
          </cell>
          <cell r="F2092" t="str">
            <v>Recursos</v>
          </cell>
          <cell r="H2092">
            <v>31</v>
          </cell>
          <cell r="I2092" t="str">
            <v>GET</v>
          </cell>
          <cell r="J2092">
            <v>3326428</v>
          </cell>
          <cell r="L2092" t="str">
            <v>2000</v>
          </cell>
          <cell r="N2092" t="str">
            <v>Ingresos y Gastos</v>
          </cell>
          <cell r="O2092" t="str">
            <v>Contribuc.a seg.social</v>
          </cell>
          <cell r="P2092" t="str">
            <v>Sector Institucional no especificado</v>
          </cell>
        </row>
        <row r="2093">
          <cell r="A2093" t="str">
            <v>CEI_a02</v>
          </cell>
          <cell r="B2093" t="str">
            <v>S_NAB</v>
          </cell>
          <cell r="C2093">
            <v>9</v>
          </cell>
          <cell r="D2093">
            <v>2</v>
          </cell>
          <cell r="E2093">
            <v>4321</v>
          </cell>
          <cell r="F2093" t="str">
            <v>Recursos</v>
          </cell>
          <cell r="H2093">
            <v>31</v>
          </cell>
          <cell r="I2093" t="str">
            <v>GET</v>
          </cell>
          <cell r="J2093">
            <v>3620665</v>
          </cell>
          <cell r="L2093" t="str">
            <v>2001</v>
          </cell>
          <cell r="N2093" t="str">
            <v>Ingresos y Gastos</v>
          </cell>
          <cell r="O2093" t="str">
            <v>Contribuc.a seg.social</v>
          </cell>
          <cell r="P2093" t="str">
            <v>Sector Institucional no especificado</v>
          </cell>
        </row>
        <row r="2094">
          <cell r="A2094" t="str">
            <v>CEI_a02</v>
          </cell>
          <cell r="B2094" t="str">
            <v>S_NAB</v>
          </cell>
          <cell r="C2094">
            <v>9</v>
          </cell>
          <cell r="D2094">
            <v>2</v>
          </cell>
          <cell r="E2094">
            <v>4321</v>
          </cell>
          <cell r="F2094" t="str">
            <v>Recursos</v>
          </cell>
          <cell r="H2094">
            <v>31</v>
          </cell>
          <cell r="I2094" t="str">
            <v>GET</v>
          </cell>
          <cell r="J2094">
            <v>3605166</v>
          </cell>
          <cell r="L2094" t="str">
            <v>2002</v>
          </cell>
          <cell r="N2094" t="str">
            <v>Ingresos y Gastos</v>
          </cell>
          <cell r="O2094" t="str">
            <v>Contribuc.a seg.social</v>
          </cell>
          <cell r="P2094" t="str">
            <v>Sector Institucional no especificado</v>
          </cell>
        </row>
        <row r="2095">
          <cell r="A2095" t="str">
            <v>CEI_a02</v>
          </cell>
          <cell r="B2095" t="str">
            <v>S_NAB</v>
          </cell>
          <cell r="C2095">
            <v>9</v>
          </cell>
          <cell r="D2095">
            <v>2</v>
          </cell>
          <cell r="E2095">
            <v>4322</v>
          </cell>
          <cell r="F2095" t="str">
            <v>Empleos</v>
          </cell>
          <cell r="H2095">
            <v>31</v>
          </cell>
          <cell r="I2095" t="str">
            <v>GET</v>
          </cell>
          <cell r="J2095">
            <v>3220618</v>
          </cell>
          <cell r="L2095" t="str">
            <v>2000</v>
          </cell>
          <cell r="N2095" t="str">
            <v>Ingresos y Gastos</v>
          </cell>
          <cell r="O2095" t="str">
            <v>Prestac.de la Seg.Social</v>
          </cell>
          <cell r="P2095" t="str">
            <v>Sector Institucional no especificado</v>
          </cell>
        </row>
        <row r="2096">
          <cell r="A2096" t="str">
            <v>CEI_a02</v>
          </cell>
          <cell r="B2096" t="str">
            <v>S_NAB</v>
          </cell>
          <cell r="C2096">
            <v>9</v>
          </cell>
          <cell r="D2096">
            <v>2</v>
          </cell>
          <cell r="E2096">
            <v>4322</v>
          </cell>
          <cell r="F2096" t="str">
            <v>Empleos</v>
          </cell>
          <cell r="H2096">
            <v>31</v>
          </cell>
          <cell r="I2096" t="str">
            <v>GET</v>
          </cell>
          <cell r="J2096">
            <v>3505633</v>
          </cell>
          <cell r="L2096" t="str">
            <v>2001</v>
          </cell>
          <cell r="N2096" t="str">
            <v>Ingresos y Gastos</v>
          </cell>
          <cell r="O2096" t="str">
            <v>Prestac.de la Seg.Social</v>
          </cell>
          <cell r="P2096" t="str">
            <v>Sector Institucional no especificado</v>
          </cell>
        </row>
        <row r="2097">
          <cell r="A2097" t="str">
            <v>CEI_a02</v>
          </cell>
          <cell r="B2097" t="str">
            <v>S_NAB</v>
          </cell>
          <cell r="C2097">
            <v>9</v>
          </cell>
          <cell r="D2097">
            <v>2</v>
          </cell>
          <cell r="E2097">
            <v>4322</v>
          </cell>
          <cell r="F2097" t="str">
            <v>Empleos</v>
          </cell>
          <cell r="H2097">
            <v>31</v>
          </cell>
          <cell r="I2097" t="str">
            <v>GET</v>
          </cell>
          <cell r="J2097">
            <v>3557272</v>
          </cell>
          <cell r="L2097" t="str">
            <v>2002</v>
          </cell>
          <cell r="N2097" t="str">
            <v>Ingresos y Gastos</v>
          </cell>
          <cell r="O2097" t="str">
            <v>Prestac.de la Seg.Social</v>
          </cell>
          <cell r="P2097" t="str">
            <v>Sector Institucional no especificado</v>
          </cell>
        </row>
        <row r="2098">
          <cell r="A2098" t="str">
            <v>CEI_a02</v>
          </cell>
          <cell r="B2098" t="str">
            <v>S_NAB</v>
          </cell>
          <cell r="C2098">
            <v>9</v>
          </cell>
          <cell r="D2098">
            <v>2</v>
          </cell>
          <cell r="E2098">
            <v>4322</v>
          </cell>
          <cell r="F2098" t="str">
            <v>Recursos</v>
          </cell>
          <cell r="H2098">
            <v>31</v>
          </cell>
          <cell r="I2098" t="str">
            <v>GET</v>
          </cell>
          <cell r="J2098">
            <v>3220618</v>
          </cell>
          <cell r="L2098" t="str">
            <v>2000</v>
          </cell>
          <cell r="N2098" t="str">
            <v>Ingresos y Gastos</v>
          </cell>
          <cell r="O2098" t="str">
            <v>Prestac.de la Seg.Social</v>
          </cell>
          <cell r="P2098" t="str">
            <v>Sector Institucional no especificado</v>
          </cell>
        </row>
        <row r="2099">
          <cell r="A2099" t="str">
            <v>CEI_a02</v>
          </cell>
          <cell r="B2099" t="str">
            <v>S_NAB</v>
          </cell>
          <cell r="C2099">
            <v>9</v>
          </cell>
          <cell r="D2099">
            <v>2</v>
          </cell>
          <cell r="E2099">
            <v>4322</v>
          </cell>
          <cell r="F2099" t="str">
            <v>Recursos</v>
          </cell>
          <cell r="H2099">
            <v>31</v>
          </cell>
          <cell r="I2099" t="str">
            <v>GET</v>
          </cell>
          <cell r="J2099">
            <v>3505633</v>
          </cell>
          <cell r="L2099" t="str">
            <v>2001</v>
          </cell>
          <cell r="N2099" t="str">
            <v>Ingresos y Gastos</v>
          </cell>
          <cell r="O2099" t="str">
            <v>Prestac.de la Seg.Social</v>
          </cell>
          <cell r="P2099" t="str">
            <v>Sector Institucional no especificado</v>
          </cell>
        </row>
        <row r="2100">
          <cell r="A2100" t="str">
            <v>CEI_a02</v>
          </cell>
          <cell r="B2100" t="str">
            <v>S_NAB</v>
          </cell>
          <cell r="C2100">
            <v>9</v>
          </cell>
          <cell r="D2100">
            <v>2</v>
          </cell>
          <cell r="E2100">
            <v>4322</v>
          </cell>
          <cell r="F2100" t="str">
            <v>Recursos</v>
          </cell>
          <cell r="H2100">
            <v>31</v>
          </cell>
          <cell r="I2100" t="str">
            <v>GET</v>
          </cell>
          <cell r="J2100">
            <v>3557272</v>
          </cell>
          <cell r="L2100" t="str">
            <v>2002</v>
          </cell>
          <cell r="N2100" t="str">
            <v>Ingresos y Gastos</v>
          </cell>
          <cell r="O2100" t="str">
            <v>Prestac.de la Seg.Social</v>
          </cell>
          <cell r="P2100" t="str">
            <v>Sector Institucional no especificado</v>
          </cell>
        </row>
        <row r="2101">
          <cell r="A2101" t="str">
            <v>CEI_a02</v>
          </cell>
          <cell r="B2101" t="str">
            <v>S_NAB</v>
          </cell>
          <cell r="C2101">
            <v>9</v>
          </cell>
          <cell r="D2101">
            <v>2</v>
          </cell>
          <cell r="E2101">
            <v>4341</v>
          </cell>
          <cell r="F2101" t="str">
            <v>Empleos</v>
          </cell>
          <cell r="H2101">
            <v>31</v>
          </cell>
          <cell r="I2101" t="str">
            <v>GET</v>
          </cell>
          <cell r="J2101">
            <v>808718</v>
          </cell>
          <cell r="L2101" t="str">
            <v>2000</v>
          </cell>
          <cell r="N2101" t="str">
            <v>Ingresos y Gastos</v>
          </cell>
          <cell r="O2101" t="str">
            <v>Primas net.seguro riesgos</v>
          </cell>
          <cell r="P2101" t="str">
            <v>Sector Institucional no especificado</v>
          </cell>
        </row>
        <row r="2102">
          <cell r="A2102" t="str">
            <v>CEI_a02</v>
          </cell>
          <cell r="B2102" t="str">
            <v>S_NAB</v>
          </cell>
          <cell r="C2102">
            <v>9</v>
          </cell>
          <cell r="D2102">
            <v>2</v>
          </cell>
          <cell r="E2102">
            <v>4341</v>
          </cell>
          <cell r="F2102" t="str">
            <v>Empleos</v>
          </cell>
          <cell r="H2102">
            <v>31</v>
          </cell>
          <cell r="I2102" t="str">
            <v>GET</v>
          </cell>
          <cell r="J2102">
            <v>929668</v>
          </cell>
          <cell r="L2102" t="str">
            <v>2001</v>
          </cell>
          <cell r="N2102" t="str">
            <v>Ingresos y Gastos</v>
          </cell>
          <cell r="O2102" t="str">
            <v>Primas net.seguro riesgos</v>
          </cell>
          <cell r="P2102" t="str">
            <v>Sector Institucional no especificado</v>
          </cell>
        </row>
        <row r="2103">
          <cell r="A2103" t="str">
            <v>CEI_a02</v>
          </cell>
          <cell r="B2103" t="str">
            <v>S_NAB</v>
          </cell>
          <cell r="C2103">
            <v>9</v>
          </cell>
          <cell r="D2103">
            <v>2</v>
          </cell>
          <cell r="E2103">
            <v>4341</v>
          </cell>
          <cell r="F2103" t="str">
            <v>Empleos</v>
          </cell>
          <cell r="H2103">
            <v>31</v>
          </cell>
          <cell r="I2103" t="str">
            <v>GET</v>
          </cell>
          <cell r="J2103">
            <v>1065019</v>
          </cell>
          <cell r="L2103" t="str">
            <v>2002</v>
          </cell>
          <cell r="N2103" t="str">
            <v>Ingresos y Gastos</v>
          </cell>
          <cell r="O2103" t="str">
            <v>Primas net.seguro riesgos</v>
          </cell>
          <cell r="P2103" t="str">
            <v>Sector Institucional no especificado</v>
          </cell>
        </row>
        <row r="2104">
          <cell r="A2104" t="str">
            <v>CEI_a02</v>
          </cell>
          <cell r="B2104" t="str">
            <v>S_NAB</v>
          </cell>
          <cell r="C2104">
            <v>9</v>
          </cell>
          <cell r="D2104">
            <v>2</v>
          </cell>
          <cell r="E2104">
            <v>4341</v>
          </cell>
          <cell r="F2104" t="str">
            <v>Recursos</v>
          </cell>
          <cell r="H2104">
            <v>31</v>
          </cell>
          <cell r="I2104" t="str">
            <v>GET</v>
          </cell>
          <cell r="J2104">
            <v>808718</v>
          </cell>
          <cell r="L2104" t="str">
            <v>2000</v>
          </cell>
          <cell r="N2104" t="str">
            <v>Ingresos y Gastos</v>
          </cell>
          <cell r="O2104" t="str">
            <v>Primas net.seguro riesgos</v>
          </cell>
          <cell r="P2104" t="str">
            <v>Sector Institucional no especificado</v>
          </cell>
        </row>
        <row r="2105">
          <cell r="A2105" t="str">
            <v>CEI_a02</v>
          </cell>
          <cell r="B2105" t="str">
            <v>S_NAB</v>
          </cell>
          <cell r="C2105">
            <v>9</v>
          </cell>
          <cell r="D2105">
            <v>2</v>
          </cell>
          <cell r="E2105">
            <v>4341</v>
          </cell>
          <cell r="F2105" t="str">
            <v>Recursos</v>
          </cell>
          <cell r="H2105">
            <v>31</v>
          </cell>
          <cell r="I2105" t="str">
            <v>GET</v>
          </cell>
          <cell r="J2105">
            <v>929668</v>
          </cell>
          <cell r="L2105" t="str">
            <v>2001</v>
          </cell>
          <cell r="N2105" t="str">
            <v>Ingresos y Gastos</v>
          </cell>
          <cell r="O2105" t="str">
            <v>Primas net.seguro riesgos</v>
          </cell>
          <cell r="P2105" t="str">
            <v>Sector Institucional no especificado</v>
          </cell>
        </row>
        <row r="2106">
          <cell r="A2106" t="str">
            <v>CEI_a02</v>
          </cell>
          <cell r="B2106" t="str">
            <v>S_NAB</v>
          </cell>
          <cell r="C2106">
            <v>9</v>
          </cell>
          <cell r="D2106">
            <v>2</v>
          </cell>
          <cell r="E2106">
            <v>4341</v>
          </cell>
          <cell r="F2106" t="str">
            <v>Recursos</v>
          </cell>
          <cell r="H2106">
            <v>31</v>
          </cell>
          <cell r="I2106" t="str">
            <v>GET</v>
          </cell>
          <cell r="J2106">
            <v>1065019</v>
          </cell>
          <cell r="L2106" t="str">
            <v>2002</v>
          </cell>
          <cell r="N2106" t="str">
            <v>Ingresos y Gastos</v>
          </cell>
          <cell r="O2106" t="str">
            <v>Primas net.seguro riesgos</v>
          </cell>
          <cell r="P2106" t="str">
            <v>Sector Institucional no especificado</v>
          </cell>
        </row>
        <row r="2107">
          <cell r="A2107" t="str">
            <v>CEI_a02</v>
          </cell>
          <cell r="B2107" t="str">
            <v>S_NAB</v>
          </cell>
          <cell r="C2107">
            <v>9</v>
          </cell>
          <cell r="D2107">
            <v>2</v>
          </cell>
          <cell r="E2107">
            <v>4342</v>
          </cell>
          <cell r="F2107" t="str">
            <v>Empleos</v>
          </cell>
          <cell r="H2107">
            <v>31</v>
          </cell>
          <cell r="I2107" t="str">
            <v>GET</v>
          </cell>
          <cell r="J2107">
            <v>808718</v>
          </cell>
          <cell r="L2107" t="str">
            <v>2000</v>
          </cell>
          <cell r="N2107" t="str">
            <v>Ingresos y Gastos</v>
          </cell>
          <cell r="O2107" t="str">
            <v>Indemniz.seguro riesgos</v>
          </cell>
          <cell r="P2107" t="str">
            <v>Sector Institucional no especificado</v>
          </cell>
        </row>
        <row r="2108">
          <cell r="A2108" t="str">
            <v>CEI_a02</v>
          </cell>
          <cell r="B2108" t="str">
            <v>S_NAB</v>
          </cell>
          <cell r="C2108">
            <v>9</v>
          </cell>
          <cell r="D2108">
            <v>2</v>
          </cell>
          <cell r="E2108">
            <v>4342</v>
          </cell>
          <cell r="F2108" t="str">
            <v>Empleos</v>
          </cell>
          <cell r="H2108">
            <v>31</v>
          </cell>
          <cell r="I2108" t="str">
            <v>GET</v>
          </cell>
          <cell r="J2108">
            <v>929668</v>
          </cell>
          <cell r="L2108" t="str">
            <v>2001</v>
          </cell>
          <cell r="N2108" t="str">
            <v>Ingresos y Gastos</v>
          </cell>
          <cell r="O2108" t="str">
            <v>Indemniz.seguro riesgos</v>
          </cell>
          <cell r="P2108" t="str">
            <v>Sector Institucional no especificado</v>
          </cell>
        </row>
        <row r="2109">
          <cell r="A2109" t="str">
            <v>CEI_a02</v>
          </cell>
          <cell r="B2109" t="str">
            <v>S_NAB</v>
          </cell>
          <cell r="C2109">
            <v>9</v>
          </cell>
          <cell r="D2109">
            <v>2</v>
          </cell>
          <cell r="E2109">
            <v>4342</v>
          </cell>
          <cell r="F2109" t="str">
            <v>Empleos</v>
          </cell>
          <cell r="H2109">
            <v>31</v>
          </cell>
          <cell r="I2109" t="str">
            <v>GET</v>
          </cell>
          <cell r="J2109">
            <v>1065019</v>
          </cell>
          <cell r="L2109" t="str">
            <v>2002</v>
          </cell>
          <cell r="N2109" t="str">
            <v>Ingresos y Gastos</v>
          </cell>
          <cell r="O2109" t="str">
            <v>Indemniz.seguro riesgos</v>
          </cell>
          <cell r="P2109" t="str">
            <v>Sector Institucional no especificado</v>
          </cell>
        </row>
        <row r="2110">
          <cell r="A2110" t="str">
            <v>CEI_a02</v>
          </cell>
          <cell r="B2110" t="str">
            <v>S_NAB</v>
          </cell>
          <cell r="C2110">
            <v>9</v>
          </cell>
          <cell r="D2110">
            <v>2</v>
          </cell>
          <cell r="E2110">
            <v>4342</v>
          </cell>
          <cell r="F2110" t="str">
            <v>Recursos</v>
          </cell>
          <cell r="H2110">
            <v>31</v>
          </cell>
          <cell r="I2110" t="str">
            <v>GET</v>
          </cell>
          <cell r="J2110">
            <v>808718</v>
          </cell>
          <cell r="L2110" t="str">
            <v>2000</v>
          </cell>
          <cell r="N2110" t="str">
            <v>Ingresos y Gastos</v>
          </cell>
          <cell r="O2110" t="str">
            <v>Indemniz.seguro riesgos</v>
          </cell>
          <cell r="P2110" t="str">
            <v>Sector Institucional no especificado</v>
          </cell>
        </row>
        <row r="2111">
          <cell r="A2111" t="str">
            <v>CEI_a02</v>
          </cell>
          <cell r="B2111" t="str">
            <v>S_NAB</v>
          </cell>
          <cell r="C2111">
            <v>9</v>
          </cell>
          <cell r="D2111">
            <v>2</v>
          </cell>
          <cell r="E2111">
            <v>4342</v>
          </cell>
          <cell r="F2111" t="str">
            <v>Recursos</v>
          </cell>
          <cell r="H2111">
            <v>31</v>
          </cell>
          <cell r="I2111" t="str">
            <v>GET</v>
          </cell>
          <cell r="J2111">
            <v>929668</v>
          </cell>
          <cell r="L2111" t="str">
            <v>2001</v>
          </cell>
          <cell r="N2111" t="str">
            <v>Ingresos y Gastos</v>
          </cell>
          <cell r="O2111" t="str">
            <v>Indemniz.seguro riesgos</v>
          </cell>
          <cell r="P2111" t="str">
            <v>Sector Institucional no especificado</v>
          </cell>
        </row>
        <row r="2112">
          <cell r="A2112" t="str">
            <v>CEI_a02</v>
          </cell>
          <cell r="B2112" t="str">
            <v>S_NAB</v>
          </cell>
          <cell r="C2112">
            <v>9</v>
          </cell>
          <cell r="D2112">
            <v>2</v>
          </cell>
          <cell r="E2112">
            <v>4342</v>
          </cell>
          <cell r="F2112" t="str">
            <v>Recursos</v>
          </cell>
          <cell r="H2112">
            <v>31</v>
          </cell>
          <cell r="I2112" t="str">
            <v>GET</v>
          </cell>
          <cell r="J2112">
            <v>1065019</v>
          </cell>
          <cell r="L2112" t="str">
            <v>2002</v>
          </cell>
          <cell r="N2112" t="str">
            <v>Ingresos y Gastos</v>
          </cell>
          <cell r="O2112" t="str">
            <v>Indemniz.seguro riesgos</v>
          </cell>
          <cell r="P2112" t="str">
            <v>Sector Institucional no especificado</v>
          </cell>
        </row>
        <row r="2113">
          <cell r="A2113" t="str">
            <v>CEI_a02</v>
          </cell>
          <cell r="B2113" t="str">
            <v>S_NAB</v>
          </cell>
          <cell r="C2113">
            <v>9</v>
          </cell>
          <cell r="D2113">
            <v>2</v>
          </cell>
          <cell r="E2113">
            <v>4345</v>
          </cell>
          <cell r="F2113" t="str">
            <v>Empleos</v>
          </cell>
          <cell r="H2113">
            <v>31</v>
          </cell>
          <cell r="I2113" t="str">
            <v>GET</v>
          </cell>
          <cell r="J2113">
            <v>1153710</v>
          </cell>
          <cell r="L2113" t="str">
            <v>2000</v>
          </cell>
          <cell r="N2113" t="str">
            <v>Ingresos y Gastos</v>
          </cell>
          <cell r="O2113" t="str">
            <v>Transferenc.ctes varias</v>
          </cell>
          <cell r="P2113" t="str">
            <v>Sector Institucional no especificado</v>
          </cell>
        </row>
        <row r="2114">
          <cell r="A2114" t="str">
            <v>CEI_a02</v>
          </cell>
          <cell r="B2114" t="str">
            <v>S_NAB</v>
          </cell>
          <cell r="C2114">
            <v>9</v>
          </cell>
          <cell r="D2114">
            <v>2</v>
          </cell>
          <cell r="E2114">
            <v>4345</v>
          </cell>
          <cell r="F2114" t="str">
            <v>Empleos</v>
          </cell>
          <cell r="H2114">
            <v>31</v>
          </cell>
          <cell r="I2114" t="str">
            <v>GET</v>
          </cell>
          <cell r="J2114">
            <v>1070492</v>
          </cell>
          <cell r="L2114" t="str">
            <v>2001</v>
          </cell>
          <cell r="N2114" t="str">
            <v>Ingresos y Gastos</v>
          </cell>
          <cell r="O2114" t="str">
            <v>Transferenc.ctes varias</v>
          </cell>
          <cell r="P2114" t="str">
            <v>Sector Institucional no especificado</v>
          </cell>
        </row>
        <row r="2115">
          <cell r="A2115" t="str">
            <v>CEI_a02</v>
          </cell>
          <cell r="B2115" t="str">
            <v>S_NAB</v>
          </cell>
          <cell r="C2115">
            <v>9</v>
          </cell>
          <cell r="D2115">
            <v>2</v>
          </cell>
          <cell r="E2115">
            <v>4345</v>
          </cell>
          <cell r="F2115" t="str">
            <v>Empleos</v>
          </cell>
          <cell r="H2115">
            <v>31</v>
          </cell>
          <cell r="I2115" t="str">
            <v>GET</v>
          </cell>
          <cell r="J2115">
            <v>1193978</v>
          </cell>
          <cell r="L2115" t="str">
            <v>2002</v>
          </cell>
          <cell r="N2115" t="str">
            <v>Ingresos y Gastos</v>
          </cell>
          <cell r="O2115" t="str">
            <v>Transferenc.ctes varias</v>
          </cell>
          <cell r="P2115" t="str">
            <v>Sector Institucional no especificado</v>
          </cell>
        </row>
        <row r="2116">
          <cell r="A2116" t="str">
            <v>CEI_a02</v>
          </cell>
          <cell r="B2116" t="str">
            <v>S_NAB</v>
          </cell>
          <cell r="C2116">
            <v>9</v>
          </cell>
          <cell r="D2116">
            <v>2</v>
          </cell>
          <cell r="E2116">
            <v>4345</v>
          </cell>
          <cell r="F2116" t="str">
            <v>Recursos</v>
          </cell>
          <cell r="H2116">
            <v>31</v>
          </cell>
          <cell r="I2116" t="str">
            <v>GET</v>
          </cell>
          <cell r="J2116">
            <v>1153709.8999999999</v>
          </cell>
          <cell r="L2116" t="str">
            <v>2000</v>
          </cell>
          <cell r="N2116" t="str">
            <v>Ingresos y Gastos</v>
          </cell>
          <cell r="O2116" t="str">
            <v>Transferenc.ctes varias</v>
          </cell>
          <cell r="P2116" t="str">
            <v>Sector Institucional no especificado</v>
          </cell>
        </row>
        <row r="2117">
          <cell r="A2117" t="str">
            <v>CEI_a02</v>
          </cell>
          <cell r="B2117" t="str">
            <v>S_NAB</v>
          </cell>
          <cell r="C2117">
            <v>9</v>
          </cell>
          <cell r="D2117">
            <v>2</v>
          </cell>
          <cell r="E2117">
            <v>4345</v>
          </cell>
          <cell r="F2117" t="str">
            <v>Recursos</v>
          </cell>
          <cell r="H2117">
            <v>31</v>
          </cell>
          <cell r="I2117" t="str">
            <v>GET</v>
          </cell>
          <cell r="J2117">
            <v>1070492</v>
          </cell>
          <cell r="L2117" t="str">
            <v>2001</v>
          </cell>
          <cell r="N2117" t="str">
            <v>Ingresos y Gastos</v>
          </cell>
          <cell r="O2117" t="str">
            <v>Transferenc.ctes varias</v>
          </cell>
          <cell r="P2117" t="str">
            <v>Sector Institucional no especificado</v>
          </cell>
        </row>
        <row r="2118">
          <cell r="A2118" t="str">
            <v>CEI_a02</v>
          </cell>
          <cell r="B2118" t="str">
            <v>S_NAB</v>
          </cell>
          <cell r="C2118">
            <v>9</v>
          </cell>
          <cell r="D2118">
            <v>2</v>
          </cell>
          <cell r="E2118">
            <v>4345</v>
          </cell>
          <cell r="F2118" t="str">
            <v>Recursos</v>
          </cell>
          <cell r="H2118">
            <v>31</v>
          </cell>
          <cell r="I2118" t="str">
            <v>GET</v>
          </cell>
          <cell r="J2118">
            <v>1193978</v>
          </cell>
          <cell r="L2118" t="str">
            <v>2002</v>
          </cell>
          <cell r="N2118" t="str">
            <v>Ingresos y Gastos</v>
          </cell>
          <cell r="O2118" t="str">
            <v>Transferenc.ctes varias</v>
          </cell>
          <cell r="P2118" t="str">
            <v>Sector Institucional no especificado</v>
          </cell>
        </row>
        <row r="2119">
          <cell r="A2119" t="str">
            <v>CEI_a02</v>
          </cell>
          <cell r="B2119" t="str">
            <v>S_NAB</v>
          </cell>
          <cell r="C2119">
            <v>9</v>
          </cell>
          <cell r="D2119">
            <v>2</v>
          </cell>
          <cell r="E2119">
            <v>42221</v>
          </cell>
          <cell r="F2119" t="str">
            <v>Empleos</v>
          </cell>
          <cell r="H2119">
            <v>31</v>
          </cell>
          <cell r="I2119" t="str">
            <v>GET</v>
          </cell>
          <cell r="J2119">
            <v>7552118</v>
          </cell>
          <cell r="L2119" t="str">
            <v>2000</v>
          </cell>
          <cell r="N2119" t="str">
            <v>Ingresos y Gastos</v>
          </cell>
          <cell r="O2119" t="str">
            <v>Dividendos</v>
          </cell>
          <cell r="P2119" t="str">
            <v>Sector Institucional no especificado</v>
          </cell>
        </row>
        <row r="2120">
          <cell r="A2120" t="str">
            <v>CEI_a02</v>
          </cell>
          <cell r="B2120" t="str">
            <v>S_NAB</v>
          </cell>
          <cell r="C2120">
            <v>9</v>
          </cell>
          <cell r="D2120">
            <v>2</v>
          </cell>
          <cell r="E2120">
            <v>42221</v>
          </cell>
          <cell r="F2120" t="str">
            <v>Empleos</v>
          </cell>
          <cell r="H2120">
            <v>31</v>
          </cell>
          <cell r="I2120" t="str">
            <v>GET</v>
          </cell>
          <cell r="J2120">
            <v>9137667</v>
          </cell>
          <cell r="L2120" t="str">
            <v>2001</v>
          </cell>
          <cell r="N2120" t="str">
            <v>Ingresos y Gastos</v>
          </cell>
          <cell r="O2120" t="str">
            <v>Dividendos</v>
          </cell>
          <cell r="P2120" t="str">
            <v>Sector Institucional no especificado</v>
          </cell>
        </row>
        <row r="2121">
          <cell r="A2121" t="str">
            <v>CEI_a02</v>
          </cell>
          <cell r="B2121" t="str">
            <v>S_NAB</v>
          </cell>
          <cell r="C2121">
            <v>9</v>
          </cell>
          <cell r="D2121">
            <v>2</v>
          </cell>
          <cell r="E2121">
            <v>42221</v>
          </cell>
          <cell r="F2121" t="str">
            <v>Empleos</v>
          </cell>
          <cell r="H2121">
            <v>31</v>
          </cell>
          <cell r="I2121" t="str">
            <v>GET</v>
          </cell>
          <cell r="J2121">
            <v>2478096</v>
          </cell>
          <cell r="L2121" t="str">
            <v>2002</v>
          </cell>
          <cell r="N2121" t="str">
            <v>Ingresos y Gastos</v>
          </cell>
          <cell r="O2121" t="str">
            <v>Dividendos</v>
          </cell>
          <cell r="P2121" t="str">
            <v>Sector Institucional no especificado</v>
          </cell>
        </row>
        <row r="2122">
          <cell r="A2122" t="str">
            <v>CEI_a02</v>
          </cell>
          <cell r="B2122" t="str">
            <v>S_NAB</v>
          </cell>
          <cell r="C2122">
            <v>9</v>
          </cell>
          <cell r="D2122">
            <v>2</v>
          </cell>
          <cell r="E2122">
            <v>42221</v>
          </cell>
          <cell r="F2122" t="str">
            <v>Recursos</v>
          </cell>
          <cell r="H2122">
            <v>31</v>
          </cell>
          <cell r="I2122" t="str">
            <v>GET</v>
          </cell>
          <cell r="J2122">
            <v>7552118</v>
          </cell>
          <cell r="L2122" t="str">
            <v>2000</v>
          </cell>
          <cell r="N2122" t="str">
            <v>Ingresos y Gastos</v>
          </cell>
          <cell r="O2122" t="str">
            <v>Dividendos</v>
          </cell>
          <cell r="P2122" t="str">
            <v>Sector Institucional no especificado</v>
          </cell>
        </row>
        <row r="2123">
          <cell r="A2123" t="str">
            <v>CEI_a02</v>
          </cell>
          <cell r="B2123" t="str">
            <v>S_NAB</v>
          </cell>
          <cell r="C2123">
            <v>9</v>
          </cell>
          <cell r="D2123">
            <v>2</v>
          </cell>
          <cell r="E2123">
            <v>42221</v>
          </cell>
          <cell r="F2123" t="str">
            <v>Recursos</v>
          </cell>
          <cell r="H2123">
            <v>31</v>
          </cell>
          <cell r="I2123" t="str">
            <v>GET</v>
          </cell>
          <cell r="J2123">
            <v>9137667</v>
          </cell>
          <cell r="L2123" t="str">
            <v>2001</v>
          </cell>
          <cell r="N2123" t="str">
            <v>Ingresos y Gastos</v>
          </cell>
          <cell r="O2123" t="str">
            <v>Dividendos</v>
          </cell>
          <cell r="P2123" t="str">
            <v>Sector Institucional no especificado</v>
          </cell>
        </row>
        <row r="2124">
          <cell r="A2124" t="str">
            <v>CEI_a02</v>
          </cell>
          <cell r="B2124" t="str">
            <v>S_NAB</v>
          </cell>
          <cell r="C2124">
            <v>9</v>
          </cell>
          <cell r="D2124">
            <v>2</v>
          </cell>
          <cell r="E2124">
            <v>42221</v>
          </cell>
          <cell r="F2124" t="str">
            <v>Recursos</v>
          </cell>
          <cell r="H2124">
            <v>31</v>
          </cell>
          <cell r="I2124" t="str">
            <v>GET</v>
          </cell>
          <cell r="J2124">
            <v>2478096</v>
          </cell>
          <cell r="L2124" t="str">
            <v>2002</v>
          </cell>
          <cell r="N2124" t="str">
            <v>Ingresos y Gastos</v>
          </cell>
          <cell r="O2124" t="str">
            <v>Dividendos</v>
          </cell>
          <cell r="P2124" t="str">
            <v>Sector Institucional no especificado</v>
          </cell>
        </row>
        <row r="2125">
          <cell r="A2125" t="str">
            <v>CEI_a02</v>
          </cell>
          <cell r="B2125" t="str">
            <v>S_NAB</v>
          </cell>
          <cell r="C2125">
            <v>9</v>
          </cell>
          <cell r="D2125">
            <v>2</v>
          </cell>
          <cell r="E2125">
            <v>42222</v>
          </cell>
          <cell r="F2125" t="str">
            <v>Empleos</v>
          </cell>
          <cell r="H2125">
            <v>31</v>
          </cell>
          <cell r="I2125" t="str">
            <v>GET</v>
          </cell>
          <cell r="J2125">
            <v>307639</v>
          </cell>
          <cell r="L2125" t="str">
            <v>2000</v>
          </cell>
          <cell r="N2125" t="str">
            <v>Ingresos y Gastos</v>
          </cell>
          <cell r="O2125" t="str">
            <v>Retiros de renta de cuasisociedades</v>
          </cell>
          <cell r="P2125" t="str">
            <v>Sector Institucional no especificado</v>
          </cell>
        </row>
        <row r="2126">
          <cell r="A2126" t="str">
            <v>CEI_a02</v>
          </cell>
          <cell r="B2126" t="str">
            <v>S_NAB</v>
          </cell>
          <cell r="C2126">
            <v>9</v>
          </cell>
          <cell r="D2126">
            <v>2</v>
          </cell>
          <cell r="E2126">
            <v>42222</v>
          </cell>
          <cell r="F2126" t="str">
            <v>Empleos</v>
          </cell>
          <cell r="H2126">
            <v>31</v>
          </cell>
          <cell r="I2126" t="str">
            <v>GET</v>
          </cell>
          <cell r="J2126">
            <v>268131</v>
          </cell>
          <cell r="L2126" t="str">
            <v>2001</v>
          </cell>
          <cell r="N2126" t="str">
            <v>Ingresos y Gastos</v>
          </cell>
          <cell r="O2126" t="str">
            <v>Retiros de renta de cuasisociedades</v>
          </cell>
          <cell r="P2126" t="str">
            <v>Sector Institucional no especificado</v>
          </cell>
        </row>
        <row r="2127">
          <cell r="A2127" t="str">
            <v>CEI_a02</v>
          </cell>
          <cell r="B2127" t="str">
            <v>S_NAB</v>
          </cell>
          <cell r="C2127">
            <v>9</v>
          </cell>
          <cell r="D2127">
            <v>2</v>
          </cell>
          <cell r="E2127">
            <v>42222</v>
          </cell>
          <cell r="F2127" t="str">
            <v>Empleos</v>
          </cell>
          <cell r="H2127">
            <v>31</v>
          </cell>
          <cell r="I2127" t="str">
            <v>GET</v>
          </cell>
          <cell r="J2127">
            <v>227280</v>
          </cell>
          <cell r="L2127" t="str">
            <v>2002</v>
          </cell>
          <cell r="N2127" t="str">
            <v>Ingresos y Gastos</v>
          </cell>
          <cell r="O2127" t="str">
            <v>Retiros de renta de cuasisociedades</v>
          </cell>
          <cell r="P2127" t="str">
            <v>Sector Institucional no especificado</v>
          </cell>
        </row>
        <row r="2128">
          <cell r="A2128" t="str">
            <v>CEI_a02</v>
          </cell>
          <cell r="B2128" t="str">
            <v>S_NAB</v>
          </cell>
          <cell r="C2128">
            <v>9</v>
          </cell>
          <cell r="D2128">
            <v>2</v>
          </cell>
          <cell r="E2128">
            <v>42222</v>
          </cell>
          <cell r="F2128" t="str">
            <v>Recursos</v>
          </cell>
          <cell r="H2128">
            <v>31</v>
          </cell>
          <cell r="I2128" t="str">
            <v>GET</v>
          </cell>
          <cell r="J2128">
            <v>307639</v>
          </cell>
          <cell r="L2128" t="str">
            <v>2000</v>
          </cell>
          <cell r="N2128" t="str">
            <v>Ingresos y Gastos</v>
          </cell>
          <cell r="O2128" t="str">
            <v>Retiros de renta de cuasisociedades</v>
          </cell>
          <cell r="P2128" t="str">
            <v>Sector Institucional no especificado</v>
          </cell>
        </row>
        <row r="2129">
          <cell r="A2129" t="str">
            <v>CEI_a02</v>
          </cell>
          <cell r="B2129" t="str">
            <v>S_NAB</v>
          </cell>
          <cell r="C2129">
            <v>9</v>
          </cell>
          <cell r="D2129">
            <v>2</v>
          </cell>
          <cell r="E2129">
            <v>42222</v>
          </cell>
          <cell r="F2129" t="str">
            <v>Recursos</v>
          </cell>
          <cell r="H2129">
            <v>31</v>
          </cell>
          <cell r="I2129" t="str">
            <v>GET</v>
          </cell>
          <cell r="J2129">
            <v>268131</v>
          </cell>
          <cell r="L2129" t="str">
            <v>2001</v>
          </cell>
          <cell r="N2129" t="str">
            <v>Ingresos y Gastos</v>
          </cell>
          <cell r="O2129" t="str">
            <v>Retiros de renta de cuasisociedades</v>
          </cell>
          <cell r="P2129" t="str">
            <v>Sector Institucional no especificado</v>
          </cell>
        </row>
        <row r="2130">
          <cell r="A2130" t="str">
            <v>CEI_a02</v>
          </cell>
          <cell r="B2130" t="str">
            <v>S_NAB</v>
          </cell>
          <cell r="C2130">
            <v>9</v>
          </cell>
          <cell r="D2130">
            <v>2</v>
          </cell>
          <cell r="E2130">
            <v>42222</v>
          </cell>
          <cell r="F2130" t="str">
            <v>Recursos</v>
          </cell>
          <cell r="H2130">
            <v>31</v>
          </cell>
          <cell r="I2130" t="str">
            <v>GET</v>
          </cell>
          <cell r="J2130">
            <v>227280</v>
          </cell>
          <cell r="L2130" t="str">
            <v>2002</v>
          </cell>
          <cell r="N2130" t="str">
            <v>Ingresos y Gastos</v>
          </cell>
          <cell r="O2130" t="str">
            <v>Retiros de renta de cuasisociedades</v>
          </cell>
          <cell r="P2130" t="str">
            <v>Sector Institucional no especificado</v>
          </cell>
        </row>
        <row r="2131">
          <cell r="A2131" t="str">
            <v>CEI_a02</v>
          </cell>
          <cell r="B2131" t="str">
            <v>S_NAB</v>
          </cell>
          <cell r="C2131">
            <v>9</v>
          </cell>
          <cell r="D2131">
            <v>2</v>
          </cell>
          <cell r="E2131">
            <v>42251</v>
          </cell>
          <cell r="F2131" t="str">
            <v>Empleos</v>
          </cell>
          <cell r="H2131">
            <v>31</v>
          </cell>
          <cell r="I2131" t="str">
            <v>GET</v>
          </cell>
          <cell r="J2131">
            <v>40548</v>
          </cell>
          <cell r="L2131" t="str">
            <v>2000</v>
          </cell>
          <cell r="N2131" t="str">
            <v>Ingresos y Gastos</v>
          </cell>
          <cell r="O2131" t="str">
            <v>Renta de las tierras</v>
          </cell>
          <cell r="P2131" t="str">
            <v>Sector Institucional no especificado</v>
          </cell>
        </row>
        <row r="2132">
          <cell r="A2132" t="str">
            <v>CEI_a02</v>
          </cell>
          <cell r="B2132" t="str">
            <v>S_NAB</v>
          </cell>
          <cell r="C2132">
            <v>9</v>
          </cell>
          <cell r="D2132">
            <v>2</v>
          </cell>
          <cell r="E2132">
            <v>42251</v>
          </cell>
          <cell r="F2132" t="str">
            <v>Empleos</v>
          </cell>
          <cell r="H2132">
            <v>31</v>
          </cell>
          <cell r="I2132" t="str">
            <v>GET</v>
          </cell>
          <cell r="J2132">
            <v>6701</v>
          </cell>
          <cell r="L2132" t="str">
            <v>2001</v>
          </cell>
          <cell r="N2132" t="str">
            <v>Ingresos y Gastos</v>
          </cell>
          <cell r="O2132" t="str">
            <v>Renta de las tierras</v>
          </cell>
          <cell r="P2132" t="str">
            <v>Sector Institucional no especificado</v>
          </cell>
        </row>
        <row r="2133">
          <cell r="A2133" t="str">
            <v>CEI_a02</v>
          </cell>
          <cell r="B2133" t="str">
            <v>S_NAB</v>
          </cell>
          <cell r="C2133">
            <v>9</v>
          </cell>
          <cell r="D2133">
            <v>2</v>
          </cell>
          <cell r="E2133">
            <v>42251</v>
          </cell>
          <cell r="F2133" t="str">
            <v>Empleos</v>
          </cell>
          <cell r="H2133">
            <v>31</v>
          </cell>
          <cell r="I2133" t="str">
            <v>GET</v>
          </cell>
          <cell r="J2133">
            <v>23210</v>
          </cell>
          <cell r="L2133" t="str">
            <v>2002</v>
          </cell>
          <cell r="N2133" t="str">
            <v>Ingresos y Gastos</v>
          </cell>
          <cell r="O2133" t="str">
            <v>Renta de las tierras</v>
          </cell>
          <cell r="P2133" t="str">
            <v>Sector Institucional no especificado</v>
          </cell>
        </row>
        <row r="2134">
          <cell r="A2134" t="str">
            <v>CEI_a02</v>
          </cell>
          <cell r="B2134" t="str">
            <v>S_NAB</v>
          </cell>
          <cell r="C2134">
            <v>9</v>
          </cell>
          <cell r="D2134">
            <v>2</v>
          </cell>
          <cell r="E2134">
            <v>42251</v>
          </cell>
          <cell r="F2134" t="str">
            <v>Recursos</v>
          </cell>
          <cell r="H2134">
            <v>31</v>
          </cell>
          <cell r="I2134" t="str">
            <v>GET</v>
          </cell>
          <cell r="J2134">
            <v>40548</v>
          </cell>
          <cell r="L2134" t="str">
            <v>2000</v>
          </cell>
          <cell r="N2134" t="str">
            <v>Ingresos y Gastos</v>
          </cell>
          <cell r="O2134" t="str">
            <v>Renta de las tierras</v>
          </cell>
          <cell r="P2134" t="str">
            <v>Sector Institucional no especificado</v>
          </cell>
        </row>
        <row r="2135">
          <cell r="A2135" t="str">
            <v>CEI_a02</v>
          </cell>
          <cell r="B2135" t="str">
            <v>S_NAB</v>
          </cell>
          <cell r="C2135">
            <v>9</v>
          </cell>
          <cell r="D2135">
            <v>2</v>
          </cell>
          <cell r="E2135">
            <v>42251</v>
          </cell>
          <cell r="F2135" t="str">
            <v>Recursos</v>
          </cell>
          <cell r="H2135">
            <v>31</v>
          </cell>
          <cell r="I2135" t="str">
            <v>GET</v>
          </cell>
          <cell r="J2135">
            <v>6701</v>
          </cell>
          <cell r="L2135" t="str">
            <v>2001</v>
          </cell>
          <cell r="N2135" t="str">
            <v>Ingresos y Gastos</v>
          </cell>
          <cell r="O2135" t="str">
            <v>Renta de las tierras</v>
          </cell>
          <cell r="P2135" t="str">
            <v>Sector Institucional no especificado</v>
          </cell>
        </row>
        <row r="2136">
          <cell r="A2136" t="str">
            <v>CEI_a02</v>
          </cell>
          <cell r="B2136" t="str">
            <v>S_NAB</v>
          </cell>
          <cell r="C2136">
            <v>9</v>
          </cell>
          <cell r="D2136">
            <v>2</v>
          </cell>
          <cell r="E2136">
            <v>42251</v>
          </cell>
          <cell r="F2136" t="str">
            <v>Recursos</v>
          </cell>
          <cell r="H2136">
            <v>31</v>
          </cell>
          <cell r="I2136" t="str">
            <v>GET</v>
          </cell>
          <cell r="J2136">
            <v>23210</v>
          </cell>
          <cell r="L2136" t="str">
            <v>2002</v>
          </cell>
          <cell r="N2136" t="str">
            <v>Ingresos y Gastos</v>
          </cell>
          <cell r="O2136" t="str">
            <v>Renta de las tierras</v>
          </cell>
          <cell r="P2136" t="str">
            <v>Sector Institucional no especificado</v>
          </cell>
        </row>
        <row r="2137">
          <cell r="A2137" t="str">
            <v>CEI_a02</v>
          </cell>
          <cell r="B2137" t="str">
            <v>S_NAB</v>
          </cell>
          <cell r="C2137">
            <v>9</v>
          </cell>
          <cell r="D2137">
            <v>12</v>
          </cell>
          <cell r="E2137">
            <v>11</v>
          </cell>
          <cell r="F2137" t="str">
            <v>Recursos</v>
          </cell>
          <cell r="H2137">
            <v>31</v>
          </cell>
          <cell r="I2137" t="str">
            <v>GET</v>
          </cell>
          <cell r="J2137">
            <v>72623922</v>
          </cell>
          <cell r="K2137">
            <v>32</v>
          </cell>
          <cell r="L2137" t="str">
            <v>2000</v>
          </cell>
          <cell r="M2137" t="str">
            <v>Actividad no especificada</v>
          </cell>
          <cell r="N2137" t="str">
            <v>Producción Sect. Institucionales</v>
          </cell>
          <cell r="O2137" t="str">
            <v>Producción bruta</v>
          </cell>
          <cell r="P2137" t="str">
            <v>Sector Institucional no especificado</v>
          </cell>
          <cell r="Q2137" t="str">
            <v>13</v>
          </cell>
          <cell r="R2137" t="str">
            <v>Actividad no especificada</v>
          </cell>
        </row>
        <row r="2138">
          <cell r="A2138" t="str">
            <v>CEI_a02</v>
          </cell>
          <cell r="B2138" t="str">
            <v>S_NAB</v>
          </cell>
          <cell r="C2138">
            <v>9</v>
          </cell>
          <cell r="D2138">
            <v>12</v>
          </cell>
          <cell r="E2138">
            <v>11</v>
          </cell>
          <cell r="F2138" t="str">
            <v>Recursos</v>
          </cell>
          <cell r="H2138">
            <v>31</v>
          </cell>
          <cell r="I2138" t="str">
            <v>GET</v>
          </cell>
          <cell r="J2138">
            <v>78893790</v>
          </cell>
          <cell r="K2138">
            <v>32</v>
          </cell>
          <cell r="L2138" t="str">
            <v>2001</v>
          </cell>
          <cell r="M2138" t="str">
            <v>Actividad no especificada</v>
          </cell>
          <cell r="N2138" t="str">
            <v>Producción Sect. Institucionales</v>
          </cell>
          <cell r="O2138" t="str">
            <v>Producción bruta</v>
          </cell>
          <cell r="P2138" t="str">
            <v>Sector Institucional no especificado</v>
          </cell>
          <cell r="Q2138" t="str">
            <v>13</v>
          </cell>
          <cell r="R2138" t="str">
            <v>Actividad no especificada</v>
          </cell>
        </row>
        <row r="2139">
          <cell r="A2139" t="str">
            <v>CEI_a02</v>
          </cell>
          <cell r="B2139" t="str">
            <v>S_NAB</v>
          </cell>
          <cell r="C2139">
            <v>9</v>
          </cell>
          <cell r="D2139">
            <v>12</v>
          </cell>
          <cell r="E2139">
            <v>11</v>
          </cell>
          <cell r="F2139" t="str">
            <v>Recursos</v>
          </cell>
          <cell r="H2139">
            <v>31</v>
          </cell>
          <cell r="I2139" t="str">
            <v>GET</v>
          </cell>
          <cell r="J2139">
            <v>84057509</v>
          </cell>
          <cell r="K2139">
            <v>32</v>
          </cell>
          <cell r="L2139" t="str">
            <v>2002</v>
          </cell>
          <cell r="M2139" t="str">
            <v>Actividad no especificada</v>
          </cell>
          <cell r="N2139" t="str">
            <v>Producción Sect. Institucionales</v>
          </cell>
          <cell r="O2139" t="str">
            <v>Producción bruta</v>
          </cell>
          <cell r="P2139" t="str">
            <v>Sector Institucional no especificado</v>
          </cell>
          <cell r="Q2139" t="str">
            <v>13</v>
          </cell>
          <cell r="R2139" t="str">
            <v>Actividad no especificada</v>
          </cell>
        </row>
        <row r="2140">
          <cell r="A2140" t="str">
            <v>CEI_a02</v>
          </cell>
          <cell r="B2140" t="str">
            <v>S_NAB</v>
          </cell>
          <cell r="C2140">
            <v>9</v>
          </cell>
          <cell r="D2140">
            <v>12</v>
          </cell>
          <cell r="E2140">
            <v>21</v>
          </cell>
          <cell r="F2140" t="str">
            <v>Empleos</v>
          </cell>
          <cell r="H2140">
            <v>31</v>
          </cell>
          <cell r="I2140" t="str">
            <v>GET</v>
          </cell>
          <cell r="J2140">
            <v>35886035</v>
          </cell>
          <cell r="K2140">
            <v>32</v>
          </cell>
          <cell r="L2140" t="str">
            <v>2000</v>
          </cell>
          <cell r="M2140" t="str">
            <v>Actividad no especificada</v>
          </cell>
          <cell r="N2140" t="str">
            <v>Producción Sect. Institucionales</v>
          </cell>
          <cell r="O2140" t="str">
            <v>Consumo intermedio</v>
          </cell>
          <cell r="P2140" t="str">
            <v>Sector Institucional no especificado</v>
          </cell>
          <cell r="Q2140" t="str">
            <v>13</v>
          </cell>
          <cell r="R2140" t="str">
            <v>Actividad no especificada</v>
          </cell>
        </row>
        <row r="2141">
          <cell r="A2141" t="str">
            <v>CEI_a02</v>
          </cell>
          <cell r="B2141" t="str">
            <v>S_NAB</v>
          </cell>
          <cell r="C2141">
            <v>9</v>
          </cell>
          <cell r="D2141">
            <v>12</v>
          </cell>
          <cell r="E2141">
            <v>21</v>
          </cell>
          <cell r="F2141" t="str">
            <v>Empleos</v>
          </cell>
          <cell r="H2141">
            <v>31</v>
          </cell>
          <cell r="I2141" t="str">
            <v>GET</v>
          </cell>
          <cell r="J2141">
            <v>39474620</v>
          </cell>
          <cell r="K2141">
            <v>32</v>
          </cell>
          <cell r="L2141" t="str">
            <v>2001</v>
          </cell>
          <cell r="M2141" t="str">
            <v>Actividad no especificada</v>
          </cell>
          <cell r="N2141" t="str">
            <v>Producción Sect. Institucionales</v>
          </cell>
          <cell r="O2141" t="str">
            <v>Consumo intermedio</v>
          </cell>
          <cell r="P2141" t="str">
            <v>Sector Institucional no especificado</v>
          </cell>
          <cell r="Q2141" t="str">
            <v>13</v>
          </cell>
          <cell r="R2141" t="str">
            <v>Actividad no especificada</v>
          </cell>
        </row>
        <row r="2142">
          <cell r="A2142" t="str">
            <v>CEI_a02</v>
          </cell>
          <cell r="B2142" t="str">
            <v>S_NAB</v>
          </cell>
          <cell r="C2142">
            <v>9</v>
          </cell>
          <cell r="D2142">
            <v>12</v>
          </cell>
          <cell r="E2142">
            <v>21</v>
          </cell>
          <cell r="F2142" t="str">
            <v>Empleos</v>
          </cell>
          <cell r="H2142">
            <v>31</v>
          </cell>
          <cell r="I2142" t="str">
            <v>GET</v>
          </cell>
          <cell r="J2142">
            <v>42027842</v>
          </cell>
          <cell r="K2142">
            <v>32</v>
          </cell>
          <cell r="L2142" t="str">
            <v>2002</v>
          </cell>
          <cell r="M2142" t="str">
            <v>Actividad no especificada</v>
          </cell>
          <cell r="N2142" t="str">
            <v>Producción Sect. Institucionales</v>
          </cell>
          <cell r="O2142" t="str">
            <v>Consumo intermedio</v>
          </cell>
          <cell r="P2142" t="str">
            <v>Sector Institucional no especificado</v>
          </cell>
          <cell r="Q2142" t="str">
            <v>13</v>
          </cell>
          <cell r="R2142" t="str">
            <v>Actividad no especificada</v>
          </cell>
        </row>
        <row r="2143">
          <cell r="A2143" t="str">
            <v>CEI_a02</v>
          </cell>
          <cell r="B2143" t="str">
            <v>S_NAB</v>
          </cell>
          <cell r="C2143">
            <v>9</v>
          </cell>
          <cell r="D2143">
            <v>12</v>
          </cell>
          <cell r="E2143">
            <v>52</v>
          </cell>
          <cell r="F2143" t="str">
            <v>Empleos</v>
          </cell>
          <cell r="H2143">
            <v>31</v>
          </cell>
          <cell r="I2143" t="str">
            <v>GET</v>
          </cell>
          <cell r="J2143">
            <v>5257286</v>
          </cell>
          <cell r="K2143">
            <v>32</v>
          </cell>
          <cell r="L2143" t="str">
            <v>2000</v>
          </cell>
          <cell r="M2143" t="str">
            <v>Actividad no especificada</v>
          </cell>
          <cell r="N2143" t="str">
            <v>Producción Sect. Institucionales</v>
          </cell>
          <cell r="O2143" t="str">
            <v>Consumo de capital fijo</v>
          </cell>
          <cell r="P2143" t="str">
            <v>Sector Institucional no especificado</v>
          </cell>
          <cell r="Q2143" t="str">
            <v>13</v>
          </cell>
          <cell r="R2143" t="str">
            <v>Actividad no especificada</v>
          </cell>
        </row>
        <row r="2144">
          <cell r="A2144" t="str">
            <v>CEI_a02</v>
          </cell>
          <cell r="B2144" t="str">
            <v>S_NAB</v>
          </cell>
          <cell r="C2144">
            <v>9</v>
          </cell>
          <cell r="D2144">
            <v>12</v>
          </cell>
          <cell r="E2144">
            <v>52</v>
          </cell>
          <cell r="F2144" t="str">
            <v>Empleos</v>
          </cell>
          <cell r="H2144">
            <v>31</v>
          </cell>
          <cell r="I2144" t="str">
            <v>GET</v>
          </cell>
          <cell r="J2144">
            <v>5704155</v>
          </cell>
          <cell r="K2144">
            <v>32</v>
          </cell>
          <cell r="L2144" t="str">
            <v>2001</v>
          </cell>
          <cell r="M2144" t="str">
            <v>Actividad no especificada</v>
          </cell>
          <cell r="N2144" t="str">
            <v>Producción Sect. Institucionales</v>
          </cell>
          <cell r="O2144" t="str">
            <v>Consumo de capital fijo</v>
          </cell>
          <cell r="P2144" t="str">
            <v>Sector Institucional no especificado</v>
          </cell>
          <cell r="Q2144" t="str">
            <v>13</v>
          </cell>
          <cell r="R2144" t="str">
            <v>Actividad no especificada</v>
          </cell>
        </row>
        <row r="2145">
          <cell r="A2145" t="str">
            <v>CEI_a02</v>
          </cell>
          <cell r="B2145" t="str">
            <v>S_NAB</v>
          </cell>
          <cell r="C2145">
            <v>9</v>
          </cell>
          <cell r="D2145">
            <v>12</v>
          </cell>
          <cell r="E2145">
            <v>52</v>
          </cell>
          <cell r="F2145" t="str">
            <v>Empleos</v>
          </cell>
          <cell r="H2145">
            <v>31</v>
          </cell>
          <cell r="I2145" t="str">
            <v>GET</v>
          </cell>
          <cell r="J2145">
            <v>6228938</v>
          </cell>
          <cell r="K2145">
            <v>32</v>
          </cell>
          <cell r="L2145" t="str">
            <v>2002</v>
          </cell>
          <cell r="M2145" t="str">
            <v>Actividad no especificada</v>
          </cell>
          <cell r="N2145" t="str">
            <v>Producción Sect. Institucionales</v>
          </cell>
          <cell r="O2145" t="str">
            <v>Consumo de capital fijo</v>
          </cell>
          <cell r="P2145" t="str">
            <v>Sector Institucional no especificado</v>
          </cell>
          <cell r="Q2145" t="str">
            <v>13</v>
          </cell>
          <cell r="R2145" t="str">
            <v>Actividad no especificada</v>
          </cell>
        </row>
        <row r="2146">
          <cell r="A2146" t="str">
            <v>CEI_a02</v>
          </cell>
          <cell r="B2146" t="str">
            <v>S_NAB</v>
          </cell>
          <cell r="C2146">
            <v>9</v>
          </cell>
          <cell r="D2146">
            <v>12</v>
          </cell>
          <cell r="E2146">
            <v>411</v>
          </cell>
          <cell r="F2146" t="str">
            <v>Empleos</v>
          </cell>
          <cell r="H2146">
            <v>31</v>
          </cell>
          <cell r="I2146" t="str">
            <v>GET</v>
          </cell>
          <cell r="J2146">
            <v>16405646</v>
          </cell>
          <cell r="K2146">
            <v>32</v>
          </cell>
          <cell r="L2146" t="str">
            <v>2000</v>
          </cell>
          <cell r="M2146" t="str">
            <v>Actividad no especificada</v>
          </cell>
          <cell r="N2146" t="str">
            <v>Producción Sect. Institucionales</v>
          </cell>
          <cell r="O2146" t="str">
            <v>Remuneraciones</v>
          </cell>
          <cell r="P2146" t="str">
            <v>Sector Institucional no especificado</v>
          </cell>
          <cell r="Q2146" t="str">
            <v>13</v>
          </cell>
          <cell r="R2146" t="str">
            <v>Actividad no especificada</v>
          </cell>
        </row>
        <row r="2147">
          <cell r="A2147" t="str">
            <v>CEI_a02</v>
          </cell>
          <cell r="B2147" t="str">
            <v>S_NAB</v>
          </cell>
          <cell r="C2147">
            <v>9</v>
          </cell>
          <cell r="D2147">
            <v>12</v>
          </cell>
          <cell r="E2147">
            <v>411</v>
          </cell>
          <cell r="F2147" t="str">
            <v>Empleos</v>
          </cell>
          <cell r="H2147">
            <v>31</v>
          </cell>
          <cell r="I2147" t="str">
            <v>GET</v>
          </cell>
          <cell r="J2147">
            <v>17675417</v>
          </cell>
          <cell r="K2147">
            <v>32</v>
          </cell>
          <cell r="L2147" t="str">
            <v>2001</v>
          </cell>
          <cell r="M2147" t="str">
            <v>Actividad no especificada</v>
          </cell>
          <cell r="N2147" t="str">
            <v>Producción Sect. Institucionales</v>
          </cell>
          <cell r="O2147" t="str">
            <v>Remuneraciones</v>
          </cell>
          <cell r="P2147" t="str">
            <v>Sector Institucional no especificado</v>
          </cell>
          <cell r="Q2147" t="str">
            <v>13</v>
          </cell>
          <cell r="R2147" t="str">
            <v>Actividad no especificada</v>
          </cell>
        </row>
        <row r="2148">
          <cell r="A2148" t="str">
            <v>CEI_a02</v>
          </cell>
          <cell r="B2148" t="str">
            <v>S_NAB</v>
          </cell>
          <cell r="C2148">
            <v>9</v>
          </cell>
          <cell r="D2148">
            <v>12</v>
          </cell>
          <cell r="E2148">
            <v>411</v>
          </cell>
          <cell r="F2148" t="str">
            <v>Empleos</v>
          </cell>
          <cell r="H2148">
            <v>31</v>
          </cell>
          <cell r="I2148" t="str">
            <v>GET</v>
          </cell>
          <cell r="J2148">
            <v>18826044</v>
          </cell>
          <cell r="K2148">
            <v>32</v>
          </cell>
          <cell r="L2148" t="str">
            <v>2002</v>
          </cell>
          <cell r="M2148" t="str">
            <v>Actividad no especificada</v>
          </cell>
          <cell r="N2148" t="str">
            <v>Producción Sect. Institucionales</v>
          </cell>
          <cell r="O2148" t="str">
            <v>Remuneraciones</v>
          </cell>
          <cell r="P2148" t="str">
            <v>Sector Institucional no especificado</v>
          </cell>
          <cell r="Q2148" t="str">
            <v>13</v>
          </cell>
          <cell r="R2148" t="str">
            <v>Actividad no especificada</v>
          </cell>
        </row>
        <row r="2149">
          <cell r="A2149" t="str">
            <v>CEI_a02</v>
          </cell>
          <cell r="B2149" t="str">
            <v>S_NAB</v>
          </cell>
          <cell r="C2149">
            <v>9</v>
          </cell>
          <cell r="D2149">
            <v>12</v>
          </cell>
          <cell r="E2149">
            <v>412</v>
          </cell>
          <cell r="F2149" t="str">
            <v>Empleos</v>
          </cell>
          <cell r="H2149">
            <v>31</v>
          </cell>
          <cell r="I2149" t="str">
            <v>GET</v>
          </cell>
          <cell r="J2149">
            <v>1631926</v>
          </cell>
          <cell r="K2149">
            <v>32</v>
          </cell>
          <cell r="L2149" t="str">
            <v>2000</v>
          </cell>
          <cell r="M2149" t="str">
            <v>Actividad no especificada</v>
          </cell>
          <cell r="N2149" t="str">
            <v>Producción Sect. Institucionales</v>
          </cell>
          <cell r="O2149" t="str">
            <v>Imptos producc.e import.</v>
          </cell>
          <cell r="P2149" t="str">
            <v>Sector Institucional no especificado</v>
          </cell>
          <cell r="Q2149" t="str">
            <v>13</v>
          </cell>
          <cell r="R2149" t="str">
            <v>Actividad no especificada</v>
          </cell>
        </row>
        <row r="2150">
          <cell r="A2150" t="str">
            <v>CEI_a02</v>
          </cell>
          <cell r="B2150" t="str">
            <v>S_NAB</v>
          </cell>
          <cell r="C2150">
            <v>9</v>
          </cell>
          <cell r="D2150">
            <v>12</v>
          </cell>
          <cell r="E2150">
            <v>412</v>
          </cell>
          <cell r="F2150" t="str">
            <v>Empleos</v>
          </cell>
          <cell r="H2150">
            <v>31</v>
          </cell>
          <cell r="I2150" t="str">
            <v>GET</v>
          </cell>
          <cell r="J2150">
            <v>1812297</v>
          </cell>
          <cell r="K2150">
            <v>32</v>
          </cell>
          <cell r="L2150" t="str">
            <v>2001</v>
          </cell>
          <cell r="M2150" t="str">
            <v>Actividad no especificada</v>
          </cell>
          <cell r="N2150" t="str">
            <v>Producción Sect. Institucionales</v>
          </cell>
          <cell r="O2150" t="str">
            <v>Imptos producc.e import.</v>
          </cell>
          <cell r="P2150" t="str">
            <v>Sector Institucional no especificado</v>
          </cell>
          <cell r="Q2150" t="str">
            <v>13</v>
          </cell>
          <cell r="R2150" t="str">
            <v>Actividad no especificada</v>
          </cell>
        </row>
        <row r="2151">
          <cell r="A2151" t="str">
            <v>CEI_a02</v>
          </cell>
          <cell r="B2151" t="str">
            <v>S_NAB</v>
          </cell>
          <cell r="C2151">
            <v>9</v>
          </cell>
          <cell r="D2151">
            <v>12</v>
          </cell>
          <cell r="E2151">
            <v>412</v>
          </cell>
          <cell r="F2151" t="str">
            <v>Empleos</v>
          </cell>
          <cell r="H2151">
            <v>31</v>
          </cell>
          <cell r="I2151" t="str">
            <v>GET</v>
          </cell>
          <cell r="J2151">
            <v>1919876</v>
          </cell>
          <cell r="K2151">
            <v>32</v>
          </cell>
          <cell r="L2151" t="str">
            <v>2002</v>
          </cell>
          <cell r="M2151" t="str">
            <v>Actividad no especificada</v>
          </cell>
          <cell r="N2151" t="str">
            <v>Producción Sect. Institucionales</v>
          </cell>
          <cell r="O2151" t="str">
            <v>Imptos producc.e import.</v>
          </cell>
          <cell r="P2151" t="str">
            <v>Sector Institucional no especificado</v>
          </cell>
          <cell r="Q2151" t="str">
            <v>13</v>
          </cell>
          <cell r="R2151" t="str">
            <v>Actividad no especificada</v>
          </cell>
        </row>
        <row r="2152">
          <cell r="A2152" t="str">
            <v>CEI_a02</v>
          </cell>
          <cell r="B2152" t="str">
            <v>S_NAB</v>
          </cell>
          <cell r="C2152">
            <v>9</v>
          </cell>
          <cell r="D2152">
            <v>12</v>
          </cell>
          <cell r="E2152">
            <v>413</v>
          </cell>
          <cell r="F2152" t="str">
            <v>Empleos</v>
          </cell>
          <cell r="H2152">
            <v>31</v>
          </cell>
          <cell r="I2152" t="str">
            <v>GET</v>
          </cell>
          <cell r="J2152">
            <v>-175162</v>
          </cell>
          <cell r="K2152">
            <v>32</v>
          </cell>
          <cell r="L2152" t="str">
            <v>2000</v>
          </cell>
          <cell r="M2152" t="str">
            <v>Actividad no especificada</v>
          </cell>
          <cell r="N2152" t="str">
            <v>Producción Sect. Institucionales</v>
          </cell>
          <cell r="O2152" t="str">
            <v>Subvenciones</v>
          </cell>
          <cell r="P2152" t="str">
            <v>Sector Institucional no especificado</v>
          </cell>
          <cell r="Q2152" t="str">
            <v>13</v>
          </cell>
          <cell r="R2152" t="str">
            <v>Actividad no especificada</v>
          </cell>
        </row>
        <row r="2153">
          <cell r="A2153" t="str">
            <v>CEI_a02</v>
          </cell>
          <cell r="B2153" t="str">
            <v>S_NAB</v>
          </cell>
          <cell r="C2153">
            <v>9</v>
          </cell>
          <cell r="D2153">
            <v>12</v>
          </cell>
          <cell r="E2153">
            <v>413</v>
          </cell>
          <cell r="F2153" t="str">
            <v>Empleos</v>
          </cell>
          <cell r="H2153">
            <v>31</v>
          </cell>
          <cell r="I2153" t="str">
            <v>GET</v>
          </cell>
          <cell r="J2153">
            <v>-150698</v>
          </cell>
          <cell r="K2153">
            <v>32</v>
          </cell>
          <cell r="L2153" t="str">
            <v>2001</v>
          </cell>
          <cell r="M2153" t="str">
            <v>Actividad no especificada</v>
          </cell>
          <cell r="N2153" t="str">
            <v>Producción Sect. Institucionales</v>
          </cell>
          <cell r="O2153" t="str">
            <v>Subvenciones</v>
          </cell>
          <cell r="P2153" t="str">
            <v>Sector Institucional no especificado</v>
          </cell>
          <cell r="Q2153" t="str">
            <v>13</v>
          </cell>
          <cell r="R2153" t="str">
            <v>Actividad no especificada</v>
          </cell>
        </row>
        <row r="2154">
          <cell r="A2154" t="str">
            <v>CEI_a02</v>
          </cell>
          <cell r="B2154" t="str">
            <v>S_NAB</v>
          </cell>
          <cell r="C2154">
            <v>9</v>
          </cell>
          <cell r="D2154">
            <v>12</v>
          </cell>
          <cell r="E2154">
            <v>413</v>
          </cell>
          <cell r="F2154" t="str">
            <v>Empleos</v>
          </cell>
          <cell r="H2154">
            <v>31</v>
          </cell>
          <cell r="I2154" t="str">
            <v>GET</v>
          </cell>
          <cell r="J2154">
            <v>-147095</v>
          </cell>
          <cell r="K2154">
            <v>32</v>
          </cell>
          <cell r="L2154" t="str">
            <v>2002</v>
          </cell>
          <cell r="M2154" t="str">
            <v>Actividad no especificada</v>
          </cell>
          <cell r="N2154" t="str">
            <v>Producción Sect. Institucionales</v>
          </cell>
          <cell r="O2154" t="str">
            <v>Subvenciones</v>
          </cell>
          <cell r="P2154" t="str">
            <v>Sector Institucional no especificado</v>
          </cell>
          <cell r="Q2154" t="str">
            <v>13</v>
          </cell>
          <cell r="R2154" t="str">
            <v>Actividad no especificada</v>
          </cell>
        </row>
        <row r="2155">
          <cell r="A2155" t="str">
            <v>CEI_a02</v>
          </cell>
          <cell r="B2155" t="str">
            <v>S_NAB</v>
          </cell>
          <cell r="C2155">
            <v>9</v>
          </cell>
          <cell r="D2155">
            <v>12</v>
          </cell>
          <cell r="E2155">
            <v>902</v>
          </cell>
          <cell r="F2155" t="str">
            <v>Empleos</v>
          </cell>
          <cell r="H2155">
            <v>31</v>
          </cell>
          <cell r="I2155" t="str">
            <v>GET</v>
          </cell>
          <cell r="J2155">
            <v>9973996</v>
          </cell>
          <cell r="K2155">
            <v>32</v>
          </cell>
          <cell r="L2155" t="str">
            <v>2000</v>
          </cell>
          <cell r="M2155" t="str">
            <v>Actividad no especificada</v>
          </cell>
          <cell r="N2155" t="str">
            <v>Producción Sect. Institucionales</v>
          </cell>
          <cell r="O2155" t="str">
            <v>Excedente de explotación</v>
          </cell>
          <cell r="P2155" t="str">
            <v>Sector Institucional no especificado</v>
          </cell>
          <cell r="Q2155" t="str">
            <v>13</v>
          </cell>
          <cell r="R2155" t="str">
            <v>Actividad no especificada</v>
          </cell>
        </row>
        <row r="2156">
          <cell r="A2156" t="str">
            <v>CEI_a02</v>
          </cell>
          <cell r="B2156" t="str">
            <v>S_NAB</v>
          </cell>
          <cell r="C2156">
            <v>9</v>
          </cell>
          <cell r="D2156">
            <v>12</v>
          </cell>
          <cell r="E2156">
            <v>902</v>
          </cell>
          <cell r="F2156" t="str">
            <v>Empleos</v>
          </cell>
          <cell r="H2156">
            <v>31</v>
          </cell>
          <cell r="I2156" t="str">
            <v>GET</v>
          </cell>
          <cell r="J2156">
            <v>10625568</v>
          </cell>
          <cell r="K2156">
            <v>32</v>
          </cell>
          <cell r="L2156" t="str">
            <v>2001</v>
          </cell>
          <cell r="M2156" t="str">
            <v>Actividad no especificada</v>
          </cell>
          <cell r="N2156" t="str">
            <v>Producción Sect. Institucionales</v>
          </cell>
          <cell r="O2156" t="str">
            <v>Excedente de explotación</v>
          </cell>
          <cell r="P2156" t="str">
            <v>Sector Institucional no especificado</v>
          </cell>
          <cell r="Q2156" t="str">
            <v>13</v>
          </cell>
          <cell r="R2156" t="str">
            <v>Actividad no especificada</v>
          </cell>
        </row>
        <row r="2157">
          <cell r="A2157" t="str">
            <v>CEI_a02</v>
          </cell>
          <cell r="B2157" t="str">
            <v>S_NAB</v>
          </cell>
          <cell r="C2157">
            <v>9</v>
          </cell>
          <cell r="D2157">
            <v>12</v>
          </cell>
          <cell r="E2157">
            <v>902</v>
          </cell>
          <cell r="F2157" t="str">
            <v>Empleos</v>
          </cell>
          <cell r="H2157">
            <v>31</v>
          </cell>
          <cell r="I2157" t="str">
            <v>GET</v>
          </cell>
          <cell r="J2157">
            <v>15201905</v>
          </cell>
          <cell r="K2157">
            <v>32</v>
          </cell>
          <cell r="L2157" t="str">
            <v>2002</v>
          </cell>
          <cell r="M2157" t="str">
            <v>Actividad no especificada</v>
          </cell>
          <cell r="N2157" t="str">
            <v>Producción Sect. Institucionales</v>
          </cell>
          <cell r="O2157" t="str">
            <v>Excedente de explotación</v>
          </cell>
          <cell r="P2157" t="str">
            <v>Sector Institucional no especificado</v>
          </cell>
          <cell r="Q2157" t="str">
            <v>13</v>
          </cell>
          <cell r="R2157" t="str">
            <v>Actividad no especificada</v>
          </cell>
        </row>
        <row r="2158">
          <cell r="A2158" t="str">
            <v>CEI_a02</v>
          </cell>
          <cell r="B2158" t="str">
            <v>S_NAB</v>
          </cell>
          <cell r="C2158">
            <v>9</v>
          </cell>
          <cell r="D2158">
            <v>12</v>
          </cell>
          <cell r="E2158">
            <v>902</v>
          </cell>
          <cell r="F2158" t="str">
            <v>Empleos</v>
          </cell>
          <cell r="H2158">
            <v>31</v>
          </cell>
          <cell r="I2158" t="str">
            <v>GET</v>
          </cell>
          <cell r="J2158">
            <v>3644194</v>
          </cell>
          <cell r="K2158">
            <v>32</v>
          </cell>
          <cell r="L2158" t="str">
            <v>2000</v>
          </cell>
          <cell r="M2158" t="str">
            <v>Actividad no especificada</v>
          </cell>
          <cell r="N2158" t="str">
            <v>Producción Sect. Institucionales</v>
          </cell>
          <cell r="O2158" t="str">
            <v>Excedente de explotación</v>
          </cell>
          <cell r="P2158" t="str">
            <v>Sector Institucional no especificado</v>
          </cell>
          <cell r="Q2158" t="str">
            <v>13</v>
          </cell>
          <cell r="R2158" t="str">
            <v>Actividad no especificada</v>
          </cell>
        </row>
        <row r="2159">
          <cell r="A2159" t="str">
            <v>CEI_a02</v>
          </cell>
          <cell r="B2159" t="str">
            <v>S_NAB</v>
          </cell>
          <cell r="C2159">
            <v>9</v>
          </cell>
          <cell r="D2159">
            <v>12</v>
          </cell>
          <cell r="E2159">
            <v>902</v>
          </cell>
          <cell r="F2159" t="str">
            <v>Empleos</v>
          </cell>
          <cell r="H2159">
            <v>31</v>
          </cell>
          <cell r="I2159" t="str">
            <v>GET</v>
          </cell>
          <cell r="J2159">
            <v>3752431</v>
          </cell>
          <cell r="K2159">
            <v>32</v>
          </cell>
          <cell r="L2159" t="str">
            <v>2001</v>
          </cell>
          <cell r="M2159" t="str">
            <v>Actividad no especificada</v>
          </cell>
          <cell r="N2159" t="str">
            <v>Producción Sect. Institucionales</v>
          </cell>
          <cell r="O2159" t="str">
            <v>Excedente de explotación</v>
          </cell>
          <cell r="P2159" t="str">
            <v>Sector Institucional no especificado</v>
          </cell>
          <cell r="Q2159" t="str">
            <v>13</v>
          </cell>
          <cell r="R2159" t="str">
            <v>Actividad no especificada</v>
          </cell>
        </row>
        <row r="2160">
          <cell r="A2160" t="str">
            <v>CEI_a02</v>
          </cell>
          <cell r="B2160" t="str">
            <v>S_NAB</v>
          </cell>
          <cell r="C2160">
            <v>9</v>
          </cell>
          <cell r="D2160">
            <v>31</v>
          </cell>
          <cell r="E2160">
            <v>51</v>
          </cell>
          <cell r="F2160" t="str">
            <v>Empleos</v>
          </cell>
          <cell r="H2160">
            <v>31</v>
          </cell>
          <cell r="I2160" t="str">
            <v>GET</v>
          </cell>
          <cell r="J2160">
            <v>404105</v>
          </cell>
          <cell r="L2160" t="str">
            <v>2000</v>
          </cell>
          <cell r="N2160" t="str">
            <v>Acum. de Capital</v>
          </cell>
          <cell r="O2160" t="str">
            <v>Transferencias de capital</v>
          </cell>
          <cell r="P2160" t="str">
            <v>Sector Institucional no especificado</v>
          </cell>
        </row>
        <row r="2161">
          <cell r="A2161" t="str">
            <v>CEI_a02</v>
          </cell>
          <cell r="B2161" t="str">
            <v>S_NAB</v>
          </cell>
          <cell r="C2161">
            <v>9</v>
          </cell>
          <cell r="D2161">
            <v>31</v>
          </cell>
          <cell r="E2161">
            <v>51</v>
          </cell>
          <cell r="F2161" t="str">
            <v>Empleos</v>
          </cell>
          <cell r="H2161">
            <v>31</v>
          </cell>
          <cell r="I2161" t="str">
            <v>GET</v>
          </cell>
          <cell r="J2161">
            <v>432114</v>
          </cell>
          <cell r="L2161" t="str">
            <v>2001</v>
          </cell>
          <cell r="N2161" t="str">
            <v>Acum. de Capital</v>
          </cell>
          <cell r="O2161" t="str">
            <v>Transferencias de capital</v>
          </cell>
          <cell r="P2161" t="str">
            <v>Sector Institucional no especificado</v>
          </cell>
        </row>
        <row r="2162">
          <cell r="A2162" t="str">
            <v>CEI_a02</v>
          </cell>
          <cell r="B2162" t="str">
            <v>S_NAB</v>
          </cell>
          <cell r="C2162">
            <v>9</v>
          </cell>
          <cell r="D2162">
            <v>31</v>
          </cell>
          <cell r="E2162">
            <v>51</v>
          </cell>
          <cell r="F2162" t="str">
            <v>Empleos</v>
          </cell>
          <cell r="H2162">
            <v>31</v>
          </cell>
          <cell r="I2162" t="str">
            <v>GET</v>
          </cell>
          <cell r="J2162">
            <v>435715</v>
          </cell>
          <cell r="L2162" t="str">
            <v>2002</v>
          </cell>
          <cell r="N2162" t="str">
            <v>Acum. de Capital</v>
          </cell>
          <cell r="O2162" t="str">
            <v>Transferencias de capital</v>
          </cell>
          <cell r="P2162" t="str">
            <v>Sector Institucional no especificado</v>
          </cell>
        </row>
        <row r="2163">
          <cell r="A2163" t="str">
            <v>CEI_a02</v>
          </cell>
          <cell r="B2163" t="str">
            <v>S_NAB</v>
          </cell>
          <cell r="C2163">
            <v>9</v>
          </cell>
          <cell r="D2163">
            <v>31</v>
          </cell>
          <cell r="E2163">
            <v>51</v>
          </cell>
          <cell r="F2163" t="str">
            <v>Recursos</v>
          </cell>
          <cell r="H2163">
            <v>31</v>
          </cell>
          <cell r="I2163" t="str">
            <v>GET</v>
          </cell>
          <cell r="J2163">
            <v>404105</v>
          </cell>
          <cell r="L2163" t="str">
            <v>2000</v>
          </cell>
          <cell r="N2163" t="str">
            <v>Acum. de Capital</v>
          </cell>
          <cell r="O2163" t="str">
            <v>Transferencias de capital</v>
          </cell>
          <cell r="P2163" t="str">
            <v>Sector Institucional no especificado</v>
          </cell>
        </row>
        <row r="2164">
          <cell r="A2164" t="str">
            <v>CEI_a02</v>
          </cell>
          <cell r="B2164" t="str">
            <v>S_NAB</v>
          </cell>
          <cell r="C2164">
            <v>9</v>
          </cell>
          <cell r="D2164">
            <v>31</v>
          </cell>
          <cell r="E2164">
            <v>51</v>
          </cell>
          <cell r="F2164" t="str">
            <v>Recursos</v>
          </cell>
          <cell r="H2164">
            <v>31</v>
          </cell>
          <cell r="I2164" t="str">
            <v>GET</v>
          </cell>
          <cell r="J2164">
            <v>432114</v>
          </cell>
          <cell r="L2164" t="str">
            <v>2001</v>
          </cell>
          <cell r="N2164" t="str">
            <v>Acum. de Capital</v>
          </cell>
          <cell r="O2164" t="str">
            <v>Transferencias de capital</v>
          </cell>
          <cell r="P2164" t="str">
            <v>Sector Institucional no especificado</v>
          </cell>
        </row>
        <row r="2165">
          <cell r="A2165" t="str">
            <v>CEI_a02</v>
          </cell>
          <cell r="B2165" t="str">
            <v>S_NAB</v>
          </cell>
          <cell r="C2165">
            <v>9</v>
          </cell>
          <cell r="D2165">
            <v>31</v>
          </cell>
          <cell r="E2165">
            <v>51</v>
          </cell>
          <cell r="F2165" t="str">
            <v>Recursos</v>
          </cell>
          <cell r="H2165">
            <v>31</v>
          </cell>
          <cell r="I2165" t="str">
            <v>GET</v>
          </cell>
          <cell r="J2165">
            <v>435715</v>
          </cell>
          <cell r="L2165" t="str">
            <v>2002</v>
          </cell>
          <cell r="N2165" t="str">
            <v>Acum. de Capital</v>
          </cell>
          <cell r="O2165" t="str">
            <v>Transferencias de capital</v>
          </cell>
          <cell r="P2165" t="str">
            <v>Sector Institucional no especificado</v>
          </cell>
        </row>
        <row r="2166">
          <cell r="A2166" t="str">
            <v>CEI_a02</v>
          </cell>
          <cell r="B2166" t="str">
            <v>S_NAB</v>
          </cell>
          <cell r="C2166">
            <v>9</v>
          </cell>
          <cell r="D2166">
            <v>31</v>
          </cell>
          <cell r="E2166">
            <v>52</v>
          </cell>
          <cell r="F2166" t="str">
            <v>Empleos</v>
          </cell>
          <cell r="H2166">
            <v>31</v>
          </cell>
          <cell r="I2166" t="str">
            <v>GET</v>
          </cell>
          <cell r="J2166">
            <v>-5257286</v>
          </cell>
          <cell r="L2166" t="str">
            <v>2000</v>
          </cell>
          <cell r="N2166" t="str">
            <v>Acum. de Capital</v>
          </cell>
          <cell r="O2166" t="str">
            <v>Consumo de capital fijo</v>
          </cell>
          <cell r="P2166" t="str">
            <v>Sector Institucional no especificado</v>
          </cell>
        </row>
        <row r="2167">
          <cell r="A2167" t="str">
            <v>CEI_a02</v>
          </cell>
          <cell r="B2167" t="str">
            <v>S_NAB</v>
          </cell>
          <cell r="C2167">
            <v>9</v>
          </cell>
          <cell r="D2167">
            <v>31</v>
          </cell>
          <cell r="E2167">
            <v>52</v>
          </cell>
          <cell r="F2167" t="str">
            <v>Empleos</v>
          </cell>
          <cell r="H2167">
            <v>31</v>
          </cell>
          <cell r="I2167" t="str">
            <v>GET</v>
          </cell>
          <cell r="J2167">
            <v>-5704155</v>
          </cell>
          <cell r="L2167" t="str">
            <v>2001</v>
          </cell>
          <cell r="N2167" t="str">
            <v>Acum. de Capital</v>
          </cell>
          <cell r="O2167" t="str">
            <v>Consumo de capital fijo</v>
          </cell>
          <cell r="P2167" t="str">
            <v>Sector Institucional no especificado</v>
          </cell>
        </row>
        <row r="2168">
          <cell r="A2168" t="str">
            <v>CEI_a02</v>
          </cell>
          <cell r="B2168" t="str">
            <v>S_NAB</v>
          </cell>
          <cell r="C2168">
            <v>9</v>
          </cell>
          <cell r="D2168">
            <v>31</v>
          </cell>
          <cell r="E2168">
            <v>52</v>
          </cell>
          <cell r="F2168" t="str">
            <v>Empleos</v>
          </cell>
          <cell r="H2168">
            <v>31</v>
          </cell>
          <cell r="I2168" t="str">
            <v>GET</v>
          </cell>
          <cell r="J2168">
            <v>-6228938</v>
          </cell>
          <cell r="L2168" t="str">
            <v>2002</v>
          </cell>
          <cell r="N2168" t="str">
            <v>Acum. de Capital</v>
          </cell>
          <cell r="O2168" t="str">
            <v>Consumo de capital fijo</v>
          </cell>
          <cell r="P2168" t="str">
            <v>Sector Institucional no especificado</v>
          </cell>
        </row>
        <row r="2169">
          <cell r="A2169" t="str">
            <v>CEI_a02</v>
          </cell>
          <cell r="B2169" t="str">
            <v>S_NAB</v>
          </cell>
          <cell r="C2169">
            <v>9</v>
          </cell>
          <cell r="D2169">
            <v>31</v>
          </cell>
          <cell r="E2169">
            <v>231</v>
          </cell>
          <cell r="F2169" t="str">
            <v>Empleos</v>
          </cell>
          <cell r="H2169">
            <v>31</v>
          </cell>
          <cell r="I2169" t="str">
            <v>GET</v>
          </cell>
          <cell r="J2169">
            <v>8410720</v>
          </cell>
          <cell r="L2169" t="str">
            <v>2000</v>
          </cell>
          <cell r="N2169" t="str">
            <v>Acum. de Capital</v>
          </cell>
          <cell r="O2169" t="str">
            <v>Formación bruta cap.fijo</v>
          </cell>
          <cell r="P2169" t="str">
            <v>Sector Institucional no especificado</v>
          </cell>
        </row>
        <row r="2170">
          <cell r="A2170" t="str">
            <v>CEI_a02</v>
          </cell>
          <cell r="B2170" t="str">
            <v>S_NAB</v>
          </cell>
          <cell r="C2170">
            <v>9</v>
          </cell>
          <cell r="D2170">
            <v>31</v>
          </cell>
          <cell r="E2170">
            <v>231</v>
          </cell>
          <cell r="F2170" t="str">
            <v>Empleos</v>
          </cell>
          <cell r="H2170">
            <v>31</v>
          </cell>
          <cell r="I2170" t="str">
            <v>GET</v>
          </cell>
          <cell r="J2170">
            <v>9382290</v>
          </cell>
          <cell r="L2170" t="str">
            <v>2001</v>
          </cell>
          <cell r="N2170" t="str">
            <v>Acum. de Capital</v>
          </cell>
          <cell r="O2170" t="str">
            <v>Formación bruta cap.fijo</v>
          </cell>
          <cell r="P2170" t="str">
            <v>Sector Institucional no especificado</v>
          </cell>
        </row>
        <row r="2171">
          <cell r="A2171" t="str">
            <v>CEI_a02</v>
          </cell>
          <cell r="B2171" t="str">
            <v>S_NAB</v>
          </cell>
          <cell r="C2171">
            <v>9</v>
          </cell>
          <cell r="D2171">
            <v>31</v>
          </cell>
          <cell r="E2171">
            <v>231</v>
          </cell>
          <cell r="F2171" t="str">
            <v>Empleos</v>
          </cell>
          <cell r="H2171">
            <v>31</v>
          </cell>
          <cell r="I2171" t="str">
            <v>GET</v>
          </cell>
          <cell r="J2171">
            <v>9846853</v>
          </cell>
          <cell r="L2171" t="str">
            <v>2002</v>
          </cell>
          <cell r="N2171" t="str">
            <v>Acum. de Capital</v>
          </cell>
          <cell r="O2171" t="str">
            <v>Formación bruta cap.fijo</v>
          </cell>
          <cell r="P2171" t="str">
            <v>Sector Institucional no especificado</v>
          </cell>
        </row>
        <row r="2172">
          <cell r="A2172" t="str">
            <v>CEI_a02</v>
          </cell>
          <cell r="B2172" t="str">
            <v>S_NAB</v>
          </cell>
          <cell r="C2172">
            <v>9</v>
          </cell>
          <cell r="D2172">
            <v>31</v>
          </cell>
          <cell r="E2172">
            <v>232</v>
          </cell>
          <cell r="F2172" t="str">
            <v>Empleos</v>
          </cell>
          <cell r="H2172">
            <v>31</v>
          </cell>
          <cell r="I2172" t="str">
            <v>GET</v>
          </cell>
          <cell r="J2172">
            <v>457375</v>
          </cell>
          <cell r="L2172" t="str">
            <v>2000</v>
          </cell>
          <cell r="N2172" t="str">
            <v>Acum. de Capital</v>
          </cell>
          <cell r="O2172" t="str">
            <v>Variación de Existencias</v>
          </cell>
          <cell r="P2172" t="str">
            <v>Sector Institucional no especificado</v>
          </cell>
        </row>
        <row r="2173">
          <cell r="A2173" t="str">
            <v>CEI_a02</v>
          </cell>
          <cell r="B2173" t="str">
            <v>S_NAB</v>
          </cell>
          <cell r="C2173">
            <v>9</v>
          </cell>
          <cell r="D2173">
            <v>31</v>
          </cell>
          <cell r="E2173">
            <v>232</v>
          </cell>
          <cell r="F2173" t="str">
            <v>Empleos</v>
          </cell>
          <cell r="H2173">
            <v>31</v>
          </cell>
          <cell r="I2173" t="str">
            <v>GET</v>
          </cell>
          <cell r="J2173">
            <v>167591</v>
          </cell>
          <cell r="L2173" t="str">
            <v>2001</v>
          </cell>
          <cell r="N2173" t="str">
            <v>Acum. de Capital</v>
          </cell>
          <cell r="O2173" t="str">
            <v>Variación de Existencias</v>
          </cell>
          <cell r="P2173" t="str">
            <v>Sector Institucional no especificado</v>
          </cell>
        </row>
        <row r="2174">
          <cell r="A2174" t="str">
            <v>CEI_a02</v>
          </cell>
          <cell r="B2174" t="str">
            <v>S_NAB</v>
          </cell>
          <cell r="C2174">
            <v>9</v>
          </cell>
          <cell r="D2174">
            <v>31</v>
          </cell>
          <cell r="E2174">
            <v>232</v>
          </cell>
          <cell r="F2174" t="str">
            <v>Empleos</v>
          </cell>
          <cell r="H2174">
            <v>31</v>
          </cell>
          <cell r="I2174" t="str">
            <v>GET</v>
          </cell>
          <cell r="J2174">
            <v>359232</v>
          </cell>
          <cell r="L2174" t="str">
            <v>2002</v>
          </cell>
          <cell r="N2174" t="str">
            <v>Acum. de Capital</v>
          </cell>
          <cell r="O2174" t="str">
            <v>Variación de Existencias</v>
          </cell>
          <cell r="P2174" t="str">
            <v>Sector Institucional no especificado</v>
          </cell>
        </row>
        <row r="2175">
          <cell r="A2175" t="str">
            <v>CEI_a02</v>
          </cell>
          <cell r="B2175" t="str">
            <v>S_NAB</v>
          </cell>
          <cell r="C2175">
            <v>9</v>
          </cell>
          <cell r="D2175">
            <v>31</v>
          </cell>
          <cell r="E2175">
            <v>3211</v>
          </cell>
          <cell r="F2175" t="str">
            <v>Empleos</v>
          </cell>
          <cell r="H2175">
            <v>31</v>
          </cell>
          <cell r="I2175" t="str">
            <v>GET</v>
          </cell>
          <cell r="J2175">
            <v>0</v>
          </cell>
          <cell r="L2175" t="str">
            <v>2001</v>
          </cell>
          <cell r="N2175" t="str">
            <v>Acum. de Capital</v>
          </cell>
          <cell r="O2175" t="str">
            <v>Tierras y terrenos</v>
          </cell>
          <cell r="P2175" t="str">
            <v>Sector Institucional no especificado</v>
          </cell>
        </row>
        <row r="2176">
          <cell r="A2176" t="str">
            <v>CEI_a02</v>
          </cell>
          <cell r="B2176" t="str">
            <v>S_NAB</v>
          </cell>
          <cell r="C2176">
            <v>9</v>
          </cell>
          <cell r="D2176">
            <v>31</v>
          </cell>
          <cell r="E2176">
            <v>3211</v>
          </cell>
          <cell r="F2176" t="str">
            <v>Empleos</v>
          </cell>
          <cell r="H2176">
            <v>31</v>
          </cell>
          <cell r="I2176" t="str">
            <v>GET</v>
          </cell>
          <cell r="J2176">
            <v>0</v>
          </cell>
          <cell r="L2176" t="str">
            <v>2002</v>
          </cell>
          <cell r="N2176" t="str">
            <v>Acum. de Capital</v>
          </cell>
          <cell r="O2176" t="str">
            <v>Tierras y terrenos</v>
          </cell>
          <cell r="P2176" t="str">
            <v>Sector Institucional no especificado</v>
          </cell>
        </row>
        <row r="2177">
          <cell r="A2177" t="str">
            <v>CEI_a02</v>
          </cell>
          <cell r="B2177" t="str">
            <v>S_NAB</v>
          </cell>
          <cell r="C2177">
            <v>9</v>
          </cell>
          <cell r="D2177">
            <v>511</v>
          </cell>
          <cell r="E2177">
            <v>12</v>
          </cell>
          <cell r="F2177" t="str">
            <v>Empleos</v>
          </cell>
          <cell r="H2177">
            <v>31</v>
          </cell>
          <cell r="I2177" t="str">
            <v>GET</v>
          </cell>
          <cell r="J2177">
            <v>12064064</v>
          </cell>
          <cell r="L2177" t="str">
            <v>2000</v>
          </cell>
          <cell r="N2177" t="str">
            <v>Resto del Mundo</v>
          </cell>
          <cell r="O2177" t="str">
            <v>Importaciones bs. y ss.</v>
          </cell>
          <cell r="P2177" t="str">
            <v>Sector Institucional no especificado</v>
          </cell>
        </row>
        <row r="2178">
          <cell r="A2178" t="str">
            <v>CEI_a02</v>
          </cell>
          <cell r="B2178" t="str">
            <v>S_NAB</v>
          </cell>
          <cell r="C2178">
            <v>9</v>
          </cell>
          <cell r="D2178">
            <v>511</v>
          </cell>
          <cell r="E2178">
            <v>12</v>
          </cell>
          <cell r="F2178" t="str">
            <v>Empleos</v>
          </cell>
          <cell r="H2178">
            <v>31</v>
          </cell>
          <cell r="I2178" t="str">
            <v>GET</v>
          </cell>
          <cell r="J2178">
            <v>13833253</v>
          </cell>
          <cell r="L2178" t="str">
            <v>2001</v>
          </cell>
          <cell r="N2178" t="str">
            <v>Resto del Mundo</v>
          </cell>
          <cell r="O2178" t="str">
            <v>Importaciones bs. y ss.</v>
          </cell>
          <cell r="P2178" t="str">
            <v>Sector Institucional no especificado</v>
          </cell>
        </row>
        <row r="2179">
          <cell r="A2179" t="str">
            <v>CEI_a02</v>
          </cell>
          <cell r="B2179" t="str">
            <v>S_NAB</v>
          </cell>
          <cell r="C2179">
            <v>9</v>
          </cell>
          <cell r="D2179">
            <v>511</v>
          </cell>
          <cell r="E2179">
            <v>12</v>
          </cell>
          <cell r="F2179" t="str">
            <v>Empleos</v>
          </cell>
          <cell r="H2179">
            <v>31</v>
          </cell>
          <cell r="I2179" t="str">
            <v>GET</v>
          </cell>
          <cell r="J2179">
            <v>14671439.230078099</v>
          </cell>
          <cell r="L2179" t="str">
            <v>2002</v>
          </cell>
          <cell r="N2179" t="str">
            <v>Resto del Mundo</v>
          </cell>
          <cell r="O2179" t="str">
            <v>Importaciones bs. y ss.</v>
          </cell>
          <cell r="P2179" t="str">
            <v>Sector Institucional no especificado</v>
          </cell>
        </row>
        <row r="2180">
          <cell r="A2180" t="str">
            <v>CEI_a02</v>
          </cell>
          <cell r="B2180" t="str">
            <v>S_NAB</v>
          </cell>
          <cell r="C2180">
            <v>9</v>
          </cell>
          <cell r="D2180">
            <v>511</v>
          </cell>
          <cell r="E2180">
            <v>24</v>
          </cell>
          <cell r="F2180" t="str">
            <v>Recursos</v>
          </cell>
          <cell r="H2180">
            <v>31</v>
          </cell>
          <cell r="I2180" t="str">
            <v>GET</v>
          </cell>
          <cell r="J2180">
            <v>12820210</v>
          </cell>
          <cell r="L2180" t="str">
            <v>2000</v>
          </cell>
          <cell r="N2180" t="str">
            <v>Resto del Mundo</v>
          </cell>
          <cell r="O2180" t="str">
            <v>Exportaciones bs. y ss.</v>
          </cell>
          <cell r="P2180" t="str">
            <v>Sector Institucional no especificado</v>
          </cell>
        </row>
        <row r="2181">
          <cell r="A2181" t="str">
            <v>CEI_a02</v>
          </cell>
          <cell r="B2181" t="str">
            <v>S_NAB</v>
          </cell>
          <cell r="C2181">
            <v>9</v>
          </cell>
          <cell r="D2181">
            <v>511</v>
          </cell>
          <cell r="E2181">
            <v>24</v>
          </cell>
          <cell r="F2181" t="str">
            <v>Recursos</v>
          </cell>
          <cell r="H2181">
            <v>31</v>
          </cell>
          <cell r="I2181" t="str">
            <v>GET</v>
          </cell>
          <cell r="J2181">
            <v>14500979</v>
          </cell>
          <cell r="L2181" t="str">
            <v>2001</v>
          </cell>
          <cell r="N2181" t="str">
            <v>Resto del Mundo</v>
          </cell>
          <cell r="O2181" t="str">
            <v>Exportaciones bs. y ss.</v>
          </cell>
          <cell r="P2181" t="str">
            <v>Sector Institucional no especificado</v>
          </cell>
        </row>
        <row r="2182">
          <cell r="A2182" t="str">
            <v>CEI_a02</v>
          </cell>
          <cell r="B2182" t="str">
            <v>S_NAB</v>
          </cell>
          <cell r="C2182">
            <v>9</v>
          </cell>
          <cell r="D2182">
            <v>511</v>
          </cell>
          <cell r="E2182">
            <v>24</v>
          </cell>
          <cell r="F2182" t="str">
            <v>Recursos</v>
          </cell>
          <cell r="H2182">
            <v>31</v>
          </cell>
          <cell r="I2182" t="str">
            <v>GET</v>
          </cell>
          <cell r="J2182">
            <v>15749768.3110817</v>
          </cell>
          <cell r="L2182" t="str">
            <v>2002</v>
          </cell>
          <cell r="N2182" t="str">
            <v>Resto del Mundo</v>
          </cell>
          <cell r="O2182" t="str">
            <v>Exportaciones bs. y ss.</v>
          </cell>
          <cell r="P2182" t="str">
            <v>Sector Institucional no especificado</v>
          </cell>
        </row>
        <row r="2183">
          <cell r="A2183" t="str">
            <v>CEI</v>
          </cell>
          <cell r="B2183" t="str">
            <v>Otras_Soc</v>
          </cell>
          <cell r="C2183">
            <v>2</v>
          </cell>
          <cell r="D2183">
            <v>12</v>
          </cell>
          <cell r="E2183">
            <v>11</v>
          </cell>
          <cell r="F2183" t="str">
            <v>Recursos</v>
          </cell>
          <cell r="J2183">
            <v>2168119.520967334</v>
          </cell>
          <cell r="K2183">
            <v>1</v>
          </cell>
          <cell r="L2183" t="str">
            <v>2000</v>
          </cell>
          <cell r="M2183" t="str">
            <v>Agropecuario Silvícola</v>
          </cell>
          <cell r="N2183" t="str">
            <v>Producción Sect. Institucionales</v>
          </cell>
          <cell r="O2183" t="str">
            <v>Producción bruta</v>
          </cell>
          <cell r="P2183" t="str">
            <v>Sociedades no Financieras</v>
          </cell>
          <cell r="Q2183" t="str">
            <v>1</v>
          </cell>
          <cell r="R2183" t="str">
            <v>Agropecuario Silvícola</v>
          </cell>
        </row>
        <row r="2184">
          <cell r="A2184" t="str">
            <v>CEI</v>
          </cell>
          <cell r="B2184" t="str">
            <v>Otras_Soc</v>
          </cell>
          <cell r="C2184">
            <v>2</v>
          </cell>
          <cell r="D2184">
            <v>12</v>
          </cell>
          <cell r="E2184">
            <v>21</v>
          </cell>
          <cell r="F2184" t="str">
            <v>Empleos</v>
          </cell>
          <cell r="J2184">
            <v>942553.00484094035</v>
          </cell>
          <cell r="K2184">
            <v>1</v>
          </cell>
          <cell r="L2184" t="str">
            <v>2000</v>
          </cell>
          <cell r="M2184" t="str">
            <v>Agropecuario Silvícola</v>
          </cell>
          <cell r="N2184" t="str">
            <v>Producción Sect. Institucionales</v>
          </cell>
          <cell r="O2184" t="str">
            <v>Consumo intermedio</v>
          </cell>
          <cell r="P2184" t="str">
            <v>Sociedades no Financieras</v>
          </cell>
          <cell r="Q2184" t="str">
            <v>1</v>
          </cell>
          <cell r="R2184" t="str">
            <v>Agropecuario Silvícola</v>
          </cell>
        </row>
        <row r="2185">
          <cell r="A2185" t="str">
            <v>CEI</v>
          </cell>
          <cell r="B2185" t="str">
            <v>Otras_Soc</v>
          </cell>
          <cell r="C2185">
            <v>2</v>
          </cell>
          <cell r="D2185">
            <v>12</v>
          </cell>
          <cell r="E2185">
            <v>52</v>
          </cell>
          <cell r="F2185" t="str">
            <v>Empleos</v>
          </cell>
          <cell r="J2185">
            <v>158406.55211376119</v>
          </cell>
          <cell r="K2185">
            <v>1</v>
          </cell>
          <cell r="L2185" t="str">
            <v>2000</v>
          </cell>
          <cell r="M2185" t="str">
            <v>Agropecuario Silvícola</v>
          </cell>
          <cell r="N2185" t="str">
            <v>Producción Sect. Institucionales</v>
          </cell>
          <cell r="O2185" t="str">
            <v>Consumo de capital fijo</v>
          </cell>
          <cell r="P2185" t="str">
            <v>Sociedades no Financieras</v>
          </cell>
          <cell r="Q2185" t="str">
            <v>1</v>
          </cell>
          <cell r="R2185" t="str">
            <v>Agropecuario Silvícola</v>
          </cell>
        </row>
        <row r="2186">
          <cell r="A2186" t="str">
            <v>CEI</v>
          </cell>
          <cell r="B2186" t="str">
            <v>Otras_Soc</v>
          </cell>
          <cell r="C2186">
            <v>2</v>
          </cell>
          <cell r="D2186">
            <v>12</v>
          </cell>
          <cell r="E2186">
            <v>411</v>
          </cell>
          <cell r="F2186" t="str">
            <v>Empleos</v>
          </cell>
          <cell r="J2186">
            <v>660879.61174717406</v>
          </cell>
          <cell r="K2186">
            <v>1</v>
          </cell>
          <cell r="L2186" t="str">
            <v>2000</v>
          </cell>
          <cell r="M2186" t="str">
            <v>Agropecuario Silvícola</v>
          </cell>
          <cell r="N2186" t="str">
            <v>Producción Sect. Institucionales</v>
          </cell>
          <cell r="O2186" t="str">
            <v>Remuneraciones</v>
          </cell>
          <cell r="P2186" t="str">
            <v>Sociedades no Financieras</v>
          </cell>
          <cell r="Q2186" t="str">
            <v>1</v>
          </cell>
          <cell r="R2186" t="str">
            <v>Agropecuario Silvícola</v>
          </cell>
        </row>
        <row r="2187">
          <cell r="A2187" t="str">
            <v>CEI</v>
          </cell>
          <cell r="B2187" t="str">
            <v>Otras_Soc</v>
          </cell>
          <cell r="C2187">
            <v>2</v>
          </cell>
          <cell r="D2187">
            <v>12</v>
          </cell>
          <cell r="E2187">
            <v>412</v>
          </cell>
          <cell r="F2187" t="str">
            <v>Empleos</v>
          </cell>
          <cell r="J2187">
            <v>33333.5147992415</v>
          </cell>
          <cell r="K2187">
            <v>1</v>
          </cell>
          <cell r="L2187" t="str">
            <v>2000</v>
          </cell>
          <cell r="M2187" t="str">
            <v>Agropecuario Silvícola</v>
          </cell>
          <cell r="N2187" t="str">
            <v>Producción Sect. Institucionales</v>
          </cell>
          <cell r="O2187" t="str">
            <v>Imptos producc.e import.</v>
          </cell>
          <cell r="P2187" t="str">
            <v>Sociedades no Financieras</v>
          </cell>
          <cell r="Q2187" t="str">
            <v>1</v>
          </cell>
          <cell r="R2187" t="str">
            <v>Agropecuario Silvícola</v>
          </cell>
        </row>
        <row r="2188">
          <cell r="A2188" t="str">
            <v>CEI</v>
          </cell>
          <cell r="B2188" t="str">
            <v>Otras_Soc</v>
          </cell>
          <cell r="C2188">
            <v>2</v>
          </cell>
          <cell r="D2188">
            <v>12</v>
          </cell>
          <cell r="E2188">
            <v>413</v>
          </cell>
          <cell r="F2188" t="str">
            <v>Empleos</v>
          </cell>
          <cell r="J2188">
            <v>-2727.0958097289999</v>
          </cell>
          <cell r="K2188">
            <v>1</v>
          </cell>
          <cell r="L2188" t="str">
            <v>2000</v>
          </cell>
          <cell r="M2188" t="str">
            <v>Agropecuario Silvícola</v>
          </cell>
          <cell r="N2188" t="str">
            <v>Producción Sect. Institucionales</v>
          </cell>
          <cell r="O2188" t="str">
            <v>Subvenciones</v>
          </cell>
          <cell r="P2188" t="str">
            <v>Sociedades no Financieras</v>
          </cell>
          <cell r="Q2188" t="str">
            <v>1</v>
          </cell>
          <cell r="R2188" t="str">
            <v>Agropecuario Silvícola</v>
          </cell>
        </row>
        <row r="2189">
          <cell r="A2189" t="str">
            <v>CEI</v>
          </cell>
          <cell r="C2189">
            <v>2</v>
          </cell>
          <cell r="D2189">
            <v>2</v>
          </cell>
          <cell r="E2189">
            <v>902</v>
          </cell>
          <cell r="F2189" t="str">
            <v>Recursos</v>
          </cell>
          <cell r="J2189">
            <v>10528336.808789046</v>
          </cell>
          <cell r="L2189" t="str">
            <v>2000</v>
          </cell>
          <cell r="N2189" t="str">
            <v>Ingresos y Gastos</v>
          </cell>
          <cell r="O2189" t="str">
            <v>Excedente de explotación</v>
          </cell>
          <cell r="P2189" t="str">
            <v>Sociedades no Financieras</v>
          </cell>
        </row>
        <row r="2190">
          <cell r="A2190" t="str">
            <v>CEI_a01</v>
          </cell>
          <cell r="C2190">
            <v>2</v>
          </cell>
          <cell r="D2190">
            <v>2</v>
          </cell>
          <cell r="E2190">
            <v>902</v>
          </cell>
          <cell r="F2190" t="str">
            <v>Recursos</v>
          </cell>
          <cell r="J2190">
            <v>9567440.0086037535</v>
          </cell>
          <cell r="L2190" t="str">
            <v>2000</v>
          </cell>
          <cell r="N2190" t="str">
            <v>Ingresos y Gastos</v>
          </cell>
          <cell r="O2190" t="str">
            <v>Excedente de explotación</v>
          </cell>
          <cell r="P2190" t="str">
            <v>Sociedades no Financieras</v>
          </cell>
        </row>
        <row r="2191">
          <cell r="A2191" t="str">
            <v>CEI_a01</v>
          </cell>
          <cell r="C2191">
            <v>2</v>
          </cell>
          <cell r="D2191">
            <v>2</v>
          </cell>
          <cell r="E2191">
            <v>902</v>
          </cell>
          <cell r="F2191" t="str">
            <v>Recursos</v>
          </cell>
          <cell r="J2191">
            <v>10498266.301813534</v>
          </cell>
          <cell r="L2191" t="str">
            <v>2001</v>
          </cell>
          <cell r="N2191" t="str">
            <v>Ingresos y Gastos</v>
          </cell>
          <cell r="O2191" t="str">
            <v>Excedente de explotación</v>
          </cell>
          <cell r="P2191" t="str">
            <v>Sociedades no Financieras</v>
          </cell>
        </row>
        <row r="2192">
          <cell r="A2192" t="str">
            <v>CEI_a02</v>
          </cell>
          <cell r="C2192">
            <v>2</v>
          </cell>
          <cell r="D2192">
            <v>2</v>
          </cell>
          <cell r="E2192">
            <v>902</v>
          </cell>
          <cell r="F2192" t="str">
            <v>Recursos</v>
          </cell>
          <cell r="J2192">
            <v>9808243</v>
          </cell>
          <cell r="L2192" t="str">
            <v>2000</v>
          </cell>
          <cell r="N2192" t="str">
            <v>Ingresos y Gastos</v>
          </cell>
          <cell r="O2192" t="str">
            <v>Excedente de explotación</v>
          </cell>
          <cell r="P2192" t="str">
            <v>Sociedades no Financieras</v>
          </cell>
        </row>
        <row r="2193">
          <cell r="A2193" t="str">
            <v>CEI_a02</v>
          </cell>
          <cell r="C2193">
            <v>2</v>
          </cell>
          <cell r="D2193">
            <v>2</v>
          </cell>
          <cell r="E2193">
            <v>902</v>
          </cell>
          <cell r="F2193" t="str">
            <v>Recursos</v>
          </cell>
          <cell r="J2193">
            <v>10466017</v>
          </cell>
          <cell r="L2193" t="str">
            <v>2001</v>
          </cell>
          <cell r="N2193" t="str">
            <v>Ingresos y Gastos</v>
          </cell>
          <cell r="O2193" t="str">
            <v>Excedente de explotación</v>
          </cell>
          <cell r="P2193" t="str">
            <v>Sociedades no Financieras</v>
          </cell>
        </row>
        <row r="2194">
          <cell r="A2194" t="str">
            <v>CEI</v>
          </cell>
          <cell r="B2194" t="str">
            <v>Otras_Soc</v>
          </cell>
          <cell r="C2194">
            <v>2</v>
          </cell>
          <cell r="D2194">
            <v>12</v>
          </cell>
          <cell r="E2194">
            <v>902</v>
          </cell>
          <cell r="F2194" t="str">
            <v>Empleos</v>
          </cell>
          <cell r="J2194">
            <v>375673.93327594805</v>
          </cell>
          <cell r="K2194">
            <v>1</v>
          </cell>
          <cell r="L2194" t="str">
            <v>2000</v>
          </cell>
          <cell r="M2194" t="str">
            <v>Agropecuario Silvícola</v>
          </cell>
          <cell r="N2194" t="str">
            <v>Producción Sect. Institucionales</v>
          </cell>
          <cell r="O2194" t="str">
            <v>Excedente de explotación</v>
          </cell>
          <cell r="P2194" t="str">
            <v>Sociedades no Financieras</v>
          </cell>
          <cell r="Q2194" t="str">
            <v>1</v>
          </cell>
          <cell r="R2194" t="str">
            <v>Agropecuario Silvícola</v>
          </cell>
        </row>
        <row r="2195">
          <cell r="A2195" t="str">
            <v>CEI</v>
          </cell>
          <cell r="B2195" t="str">
            <v>Otras_Soc</v>
          </cell>
          <cell r="C2195">
            <v>2</v>
          </cell>
          <cell r="D2195">
            <v>12</v>
          </cell>
          <cell r="E2195">
            <v>11</v>
          </cell>
          <cell r="F2195" t="str">
            <v>Recursos</v>
          </cell>
          <cell r="J2195">
            <v>911170.32596140006</v>
          </cell>
          <cell r="K2195">
            <v>2</v>
          </cell>
          <cell r="L2195" t="str">
            <v>2000</v>
          </cell>
          <cell r="M2195" t="str">
            <v>Pesca Extractiva</v>
          </cell>
          <cell r="N2195" t="str">
            <v>Producción Sect. Institucionales</v>
          </cell>
          <cell r="O2195" t="str">
            <v>Producción bruta</v>
          </cell>
          <cell r="P2195" t="str">
            <v>Sociedades no Financieras</v>
          </cell>
          <cell r="Q2195" t="str">
            <v>2</v>
          </cell>
          <cell r="R2195" t="str">
            <v>Pesca Extractiva</v>
          </cell>
        </row>
        <row r="2196">
          <cell r="A2196" t="str">
            <v>CEI</v>
          </cell>
          <cell r="B2196" t="str">
            <v>Otras_Soc</v>
          </cell>
          <cell r="C2196">
            <v>2</v>
          </cell>
          <cell r="D2196">
            <v>12</v>
          </cell>
          <cell r="E2196">
            <v>21</v>
          </cell>
          <cell r="F2196" t="str">
            <v>Empleos</v>
          </cell>
          <cell r="J2196">
            <v>487073.51432027289</v>
          </cell>
          <cell r="K2196">
            <v>2</v>
          </cell>
          <cell r="L2196" t="str">
            <v>2000</v>
          </cell>
          <cell r="M2196" t="str">
            <v>Pesca Extractiva</v>
          </cell>
          <cell r="N2196" t="str">
            <v>Producción Sect. Institucionales</v>
          </cell>
          <cell r="O2196" t="str">
            <v>Consumo intermedio</v>
          </cell>
          <cell r="P2196" t="str">
            <v>Sociedades no Financieras</v>
          </cell>
          <cell r="Q2196" t="str">
            <v>2</v>
          </cell>
          <cell r="R2196" t="str">
            <v>Pesca Extractiva</v>
          </cell>
        </row>
        <row r="2197">
          <cell r="A2197" t="str">
            <v>CEI</v>
          </cell>
          <cell r="B2197" t="str">
            <v>Otras_Soc</v>
          </cell>
          <cell r="C2197">
            <v>2</v>
          </cell>
          <cell r="D2197">
            <v>12</v>
          </cell>
          <cell r="E2197">
            <v>52</v>
          </cell>
          <cell r="F2197" t="str">
            <v>Empleos</v>
          </cell>
          <cell r="J2197">
            <v>55458.706568838992</v>
          </cell>
          <cell r="K2197">
            <v>2</v>
          </cell>
          <cell r="L2197" t="str">
            <v>2000</v>
          </cell>
          <cell r="M2197" t="str">
            <v>Pesca Extractiva</v>
          </cell>
          <cell r="N2197" t="str">
            <v>Producción Sect. Institucionales</v>
          </cell>
          <cell r="O2197" t="str">
            <v>Consumo de capital fijo</v>
          </cell>
          <cell r="P2197" t="str">
            <v>Sociedades no Financieras</v>
          </cell>
          <cell r="Q2197" t="str">
            <v>2</v>
          </cell>
          <cell r="R2197" t="str">
            <v>Pesca Extractiva</v>
          </cell>
        </row>
        <row r="2198">
          <cell r="A2198" t="str">
            <v>CEI</v>
          </cell>
          <cell r="B2198" t="str">
            <v>Otras_Soc</v>
          </cell>
          <cell r="C2198">
            <v>2</v>
          </cell>
          <cell r="D2198">
            <v>12</v>
          </cell>
          <cell r="E2198">
            <v>411</v>
          </cell>
          <cell r="F2198" t="str">
            <v>Empleos</v>
          </cell>
          <cell r="J2198">
            <v>167349.61851933092</v>
          </cell>
          <cell r="K2198">
            <v>2</v>
          </cell>
          <cell r="L2198" t="str">
            <v>2000</v>
          </cell>
          <cell r="M2198" t="str">
            <v>Pesca Extractiva</v>
          </cell>
          <cell r="N2198" t="str">
            <v>Producción Sect. Institucionales</v>
          </cell>
          <cell r="O2198" t="str">
            <v>Remuneraciones</v>
          </cell>
          <cell r="P2198" t="str">
            <v>Sociedades no Financieras</v>
          </cell>
          <cell r="Q2198" t="str">
            <v>2</v>
          </cell>
          <cell r="R2198" t="str">
            <v>Pesca Extractiva</v>
          </cell>
        </row>
        <row r="2199">
          <cell r="A2199" t="str">
            <v>CEI</v>
          </cell>
          <cell r="B2199" t="str">
            <v>Otras_Soc</v>
          </cell>
          <cell r="C2199">
            <v>2</v>
          </cell>
          <cell r="D2199">
            <v>12</v>
          </cell>
          <cell r="E2199">
            <v>412</v>
          </cell>
          <cell r="F2199" t="str">
            <v>Empleos</v>
          </cell>
          <cell r="J2199">
            <v>5384.5494408312934</v>
          </cell>
          <cell r="K2199">
            <v>2</v>
          </cell>
          <cell r="L2199" t="str">
            <v>2000</v>
          </cell>
          <cell r="M2199" t="str">
            <v>Pesca Extractiva</v>
          </cell>
          <cell r="N2199" t="str">
            <v>Producción Sect. Institucionales</v>
          </cell>
          <cell r="O2199" t="str">
            <v>Imptos producc.e import.</v>
          </cell>
          <cell r="P2199" t="str">
            <v>Sociedades no Financieras</v>
          </cell>
          <cell r="Q2199" t="str">
            <v>2</v>
          </cell>
          <cell r="R2199" t="str">
            <v>Pesca Extractiva</v>
          </cell>
        </row>
        <row r="2200">
          <cell r="A2200" t="str">
            <v>CEI</v>
          </cell>
          <cell r="B2200" t="str">
            <v>Otras_Soc</v>
          </cell>
          <cell r="C2200">
            <v>2</v>
          </cell>
          <cell r="D2200">
            <v>12</v>
          </cell>
          <cell r="E2200">
            <v>413</v>
          </cell>
          <cell r="F2200" t="str">
            <v>Empleos</v>
          </cell>
          <cell r="J2200">
            <v>-2034.1577539915736</v>
          </cell>
          <cell r="K2200">
            <v>2</v>
          </cell>
          <cell r="L2200" t="str">
            <v>2000</v>
          </cell>
          <cell r="M2200" t="str">
            <v>Pesca Extractiva</v>
          </cell>
          <cell r="N2200" t="str">
            <v>Producción Sect. Institucionales</v>
          </cell>
          <cell r="O2200" t="str">
            <v>Subvenciones</v>
          </cell>
          <cell r="P2200" t="str">
            <v>Sociedades no Financieras</v>
          </cell>
          <cell r="Q2200" t="str">
            <v>2</v>
          </cell>
          <cell r="R2200" t="str">
            <v>Pesca Extractiva</v>
          </cell>
        </row>
        <row r="2201">
          <cell r="A2201" t="str">
            <v>CEI</v>
          </cell>
          <cell r="B2201" t="str">
            <v>Otras_Soc</v>
          </cell>
          <cell r="C2201">
            <v>2</v>
          </cell>
          <cell r="D2201">
            <v>12</v>
          </cell>
          <cell r="E2201">
            <v>902</v>
          </cell>
          <cell r="F2201" t="str">
            <v>Empleos</v>
          </cell>
          <cell r="J2201">
            <v>197938.09486611211</v>
          </cell>
          <cell r="K2201">
            <v>2</v>
          </cell>
          <cell r="L2201" t="str">
            <v>2000</v>
          </cell>
          <cell r="M2201" t="str">
            <v>Pesca Extractiva</v>
          </cell>
          <cell r="N2201" t="str">
            <v>Producción Sect. Institucionales</v>
          </cell>
          <cell r="O2201" t="str">
            <v>Excedente de explotación</v>
          </cell>
          <cell r="P2201" t="str">
            <v>Sociedades no Financieras</v>
          </cell>
          <cell r="Q2201" t="str">
            <v>2</v>
          </cell>
          <cell r="R2201" t="str">
            <v>Pesca Extractiva</v>
          </cell>
        </row>
        <row r="2202">
          <cell r="A2202" t="str">
            <v>CEI</v>
          </cell>
          <cell r="B2202" t="str">
            <v>Otras_Soc</v>
          </cell>
          <cell r="C2202">
            <v>2</v>
          </cell>
          <cell r="D2202">
            <v>12</v>
          </cell>
          <cell r="E2202">
            <v>11</v>
          </cell>
          <cell r="F2202" t="str">
            <v>Recursos</v>
          </cell>
          <cell r="J2202">
            <v>159354.21825796599</v>
          </cell>
          <cell r="K2202">
            <v>3</v>
          </cell>
          <cell r="L2202" t="str">
            <v>2000</v>
          </cell>
          <cell r="M2202" t="str">
            <v>Extracción de Petróleo</v>
          </cell>
          <cell r="N2202" t="str">
            <v>Producción Sect. Institucionales</v>
          </cell>
          <cell r="O2202" t="str">
            <v>Producción bruta</v>
          </cell>
          <cell r="P2202" t="str">
            <v>Sociedades no Financieras</v>
          </cell>
          <cell r="Q2202" t="str">
            <v>3</v>
          </cell>
          <cell r="R2202" t="str">
            <v>Minería</v>
          </cell>
        </row>
        <row r="2203">
          <cell r="A2203" t="str">
            <v>CEI</v>
          </cell>
          <cell r="B2203" t="str">
            <v>Otras_Soc</v>
          </cell>
          <cell r="C2203">
            <v>2</v>
          </cell>
          <cell r="D2203">
            <v>12</v>
          </cell>
          <cell r="E2203">
            <v>21</v>
          </cell>
          <cell r="F2203" t="str">
            <v>Empleos</v>
          </cell>
          <cell r="J2203">
            <v>82420.699347567803</v>
          </cell>
          <cell r="K2203">
            <v>3</v>
          </cell>
          <cell r="L2203" t="str">
            <v>2000</v>
          </cell>
          <cell r="M2203" t="str">
            <v>Extracción de Petróleo</v>
          </cell>
          <cell r="N2203" t="str">
            <v>Producción Sect. Institucionales</v>
          </cell>
          <cell r="O2203" t="str">
            <v>Consumo intermedio</v>
          </cell>
          <cell r="P2203" t="str">
            <v>Sociedades no Financieras</v>
          </cell>
          <cell r="Q2203" t="str">
            <v>3</v>
          </cell>
          <cell r="R2203" t="str">
            <v>Minería</v>
          </cell>
        </row>
        <row r="2204">
          <cell r="A2204" t="str">
            <v>CEI</v>
          </cell>
          <cell r="B2204" t="str">
            <v>Otras_Soc</v>
          </cell>
          <cell r="C2204">
            <v>2</v>
          </cell>
          <cell r="D2204">
            <v>12</v>
          </cell>
          <cell r="E2204">
            <v>52</v>
          </cell>
          <cell r="F2204" t="str">
            <v>Empleos</v>
          </cell>
          <cell r="J2204">
            <v>11981</v>
          </cell>
          <cell r="K2204">
            <v>3</v>
          </cell>
          <cell r="L2204" t="str">
            <v>2000</v>
          </cell>
          <cell r="M2204" t="str">
            <v>Extracción de Petróleo</v>
          </cell>
          <cell r="N2204" t="str">
            <v>Producción Sect. Institucionales</v>
          </cell>
          <cell r="O2204" t="str">
            <v>Consumo de capital fijo</v>
          </cell>
          <cell r="P2204" t="str">
            <v>Sociedades no Financieras</v>
          </cell>
          <cell r="Q2204" t="str">
            <v>3</v>
          </cell>
          <cell r="R2204" t="str">
            <v>Minería</v>
          </cell>
        </row>
        <row r="2205">
          <cell r="A2205" t="str">
            <v>CEI</v>
          </cell>
          <cell r="B2205" t="str">
            <v>Otras_Soc</v>
          </cell>
          <cell r="C2205">
            <v>2</v>
          </cell>
          <cell r="D2205">
            <v>12</v>
          </cell>
          <cell r="E2205">
            <v>411</v>
          </cell>
          <cell r="F2205" t="str">
            <v>Empleos</v>
          </cell>
          <cell r="J2205">
            <v>33463</v>
          </cell>
          <cell r="K2205">
            <v>3</v>
          </cell>
          <cell r="L2205" t="str">
            <v>2000</v>
          </cell>
          <cell r="M2205" t="str">
            <v>Extracción de Petróleo</v>
          </cell>
          <cell r="N2205" t="str">
            <v>Producción Sect. Institucionales</v>
          </cell>
          <cell r="O2205" t="str">
            <v>Remuneraciones</v>
          </cell>
          <cell r="P2205" t="str">
            <v>Sociedades no Financieras</v>
          </cell>
          <cell r="Q2205" t="str">
            <v>3</v>
          </cell>
          <cell r="R2205" t="str">
            <v>Minería</v>
          </cell>
        </row>
        <row r="2206">
          <cell r="A2206" t="str">
            <v>CEI</v>
          </cell>
          <cell r="B2206" t="str">
            <v>Otras_Soc</v>
          </cell>
          <cell r="C2206">
            <v>2</v>
          </cell>
          <cell r="D2206">
            <v>12</v>
          </cell>
          <cell r="E2206">
            <v>412</v>
          </cell>
          <cell r="F2206" t="str">
            <v>Empleos</v>
          </cell>
          <cell r="J2206">
            <v>265</v>
          </cell>
          <cell r="K2206">
            <v>3</v>
          </cell>
          <cell r="L2206" t="str">
            <v>2000</v>
          </cell>
          <cell r="M2206" t="str">
            <v>Extracción de Petróleo</v>
          </cell>
          <cell r="N2206" t="str">
            <v>Producción Sect. Institucionales</v>
          </cell>
          <cell r="O2206" t="str">
            <v>Imptos producc.e import.</v>
          </cell>
          <cell r="P2206" t="str">
            <v>Sociedades no Financieras</v>
          </cell>
          <cell r="Q2206" t="str">
            <v>3</v>
          </cell>
          <cell r="R2206" t="str">
            <v>Minería</v>
          </cell>
        </row>
        <row r="2207">
          <cell r="A2207" t="str">
            <v>CEI</v>
          </cell>
          <cell r="B2207" t="str">
            <v>Otras_Soc</v>
          </cell>
          <cell r="C2207">
            <v>2</v>
          </cell>
          <cell r="D2207">
            <v>12</v>
          </cell>
          <cell r="E2207">
            <v>902</v>
          </cell>
          <cell r="F2207" t="str">
            <v>Empleos</v>
          </cell>
          <cell r="J2207">
            <v>31224.518910398299</v>
          </cell>
          <cell r="K2207">
            <v>3</v>
          </cell>
          <cell r="L2207" t="str">
            <v>2000</v>
          </cell>
          <cell r="M2207" t="str">
            <v>Extracción de Petróleo</v>
          </cell>
          <cell r="N2207" t="str">
            <v>Producción Sect. Institucionales</v>
          </cell>
          <cell r="O2207" t="str">
            <v>Excedente de explotación</v>
          </cell>
          <cell r="P2207" t="str">
            <v>Sociedades no Financieras</v>
          </cell>
          <cell r="Q2207" t="str">
            <v>3</v>
          </cell>
          <cell r="R2207" t="str">
            <v>Minería</v>
          </cell>
        </row>
        <row r="2208">
          <cell r="A2208" t="str">
            <v>CEI</v>
          </cell>
          <cell r="B2208" t="str">
            <v>Otras_Soc</v>
          </cell>
          <cell r="C2208">
            <v>2</v>
          </cell>
          <cell r="D2208">
            <v>12</v>
          </cell>
          <cell r="E2208">
            <v>11</v>
          </cell>
          <cell r="F2208" t="str">
            <v>Recursos</v>
          </cell>
          <cell r="J2208">
            <v>5001550.9963063998</v>
          </cell>
          <cell r="K2208">
            <v>4</v>
          </cell>
          <cell r="L2208" t="str">
            <v>2000</v>
          </cell>
          <cell r="M2208" t="str">
            <v>Minería del Cobre</v>
          </cell>
          <cell r="N2208" t="str">
            <v>Producción Sect. Institucionales</v>
          </cell>
          <cell r="O2208" t="str">
            <v>Producción bruta</v>
          </cell>
          <cell r="P2208" t="str">
            <v>Sociedades no Financieras</v>
          </cell>
          <cell r="Q2208" t="str">
            <v>3</v>
          </cell>
          <cell r="R2208" t="str">
            <v>Minería</v>
          </cell>
        </row>
        <row r="2209">
          <cell r="A2209" t="str">
            <v>CEI</v>
          </cell>
          <cell r="B2209" t="str">
            <v>Otras_Soc</v>
          </cell>
          <cell r="C2209">
            <v>2</v>
          </cell>
          <cell r="D2209">
            <v>12</v>
          </cell>
          <cell r="E2209">
            <v>21</v>
          </cell>
          <cell r="F2209" t="str">
            <v>Empleos</v>
          </cell>
          <cell r="J2209">
            <v>2465731.8288313099</v>
          </cell>
          <cell r="K2209">
            <v>4</v>
          </cell>
          <cell r="L2209" t="str">
            <v>2000</v>
          </cell>
          <cell r="M2209" t="str">
            <v>Minería del Cobre</v>
          </cell>
          <cell r="N2209" t="str">
            <v>Producción Sect. Institucionales</v>
          </cell>
          <cell r="O2209" t="str">
            <v>Consumo intermedio</v>
          </cell>
          <cell r="P2209" t="str">
            <v>Sociedades no Financieras</v>
          </cell>
          <cell r="Q2209" t="str">
            <v>3</v>
          </cell>
          <cell r="R2209" t="str">
            <v>Minería</v>
          </cell>
        </row>
        <row r="2210">
          <cell r="A2210" t="str">
            <v>CEI</v>
          </cell>
          <cell r="B2210" t="str">
            <v>Otras_Soc</v>
          </cell>
          <cell r="C2210">
            <v>2</v>
          </cell>
          <cell r="D2210">
            <v>12</v>
          </cell>
          <cell r="E2210">
            <v>52</v>
          </cell>
          <cell r="F2210" t="str">
            <v>Empleos</v>
          </cell>
          <cell r="J2210">
            <v>636316</v>
          </cell>
          <cell r="K2210">
            <v>4</v>
          </cell>
          <cell r="L2210" t="str">
            <v>2000</v>
          </cell>
          <cell r="M2210" t="str">
            <v>Minería del Cobre</v>
          </cell>
          <cell r="N2210" t="str">
            <v>Producción Sect. Institucionales</v>
          </cell>
          <cell r="O2210" t="str">
            <v>Consumo de capital fijo</v>
          </cell>
          <cell r="P2210" t="str">
            <v>Sociedades no Financieras</v>
          </cell>
          <cell r="Q2210" t="str">
            <v>3</v>
          </cell>
          <cell r="R2210" t="str">
            <v>Minería</v>
          </cell>
        </row>
        <row r="2211">
          <cell r="A2211" t="str">
            <v>CEI</v>
          </cell>
          <cell r="B2211" t="str">
            <v>Otras_Soc</v>
          </cell>
          <cell r="C2211">
            <v>2</v>
          </cell>
          <cell r="D2211">
            <v>12</v>
          </cell>
          <cell r="E2211">
            <v>411</v>
          </cell>
          <cell r="F2211" t="str">
            <v>Empleos</v>
          </cell>
          <cell r="J2211">
            <v>575550</v>
          </cell>
          <cell r="K2211">
            <v>4</v>
          </cell>
          <cell r="L2211" t="str">
            <v>2000</v>
          </cell>
          <cell r="M2211" t="str">
            <v>Minería del Cobre</v>
          </cell>
          <cell r="N2211" t="str">
            <v>Producción Sect. Institucionales</v>
          </cell>
          <cell r="O2211" t="str">
            <v>Remuneraciones</v>
          </cell>
          <cell r="P2211" t="str">
            <v>Sociedades no Financieras</v>
          </cell>
          <cell r="Q2211" t="str">
            <v>3</v>
          </cell>
          <cell r="R2211" t="str">
            <v>Minería</v>
          </cell>
        </row>
        <row r="2212">
          <cell r="A2212" t="str">
            <v>CEI</v>
          </cell>
          <cell r="B2212" t="str">
            <v>Otras_Soc</v>
          </cell>
          <cell r="C2212">
            <v>2</v>
          </cell>
          <cell r="D2212">
            <v>12</v>
          </cell>
          <cell r="E2212">
            <v>412</v>
          </cell>
          <cell r="F2212" t="str">
            <v>Empleos</v>
          </cell>
          <cell r="J2212">
            <v>5563</v>
          </cell>
          <cell r="K2212">
            <v>4</v>
          </cell>
          <cell r="L2212" t="str">
            <v>2000</v>
          </cell>
          <cell r="M2212" t="str">
            <v>Minería del Cobre</v>
          </cell>
          <cell r="N2212" t="str">
            <v>Producción Sect. Institucionales</v>
          </cell>
          <cell r="O2212" t="str">
            <v>Imptos producc.e import.</v>
          </cell>
          <cell r="P2212" t="str">
            <v>Sociedades no Financieras</v>
          </cell>
          <cell r="Q2212" t="str">
            <v>3</v>
          </cell>
          <cell r="R2212" t="str">
            <v>Minería</v>
          </cell>
        </row>
        <row r="2213">
          <cell r="A2213" t="str">
            <v>CEI</v>
          </cell>
          <cell r="B2213" t="str">
            <v>Otras_Soc</v>
          </cell>
          <cell r="C2213">
            <v>2</v>
          </cell>
          <cell r="D2213">
            <v>12</v>
          </cell>
          <cell r="E2213">
            <v>902</v>
          </cell>
          <cell r="F2213" t="str">
            <v>Empleos</v>
          </cell>
          <cell r="J2213">
            <v>1318390.1674750899</v>
          </cell>
          <cell r="K2213">
            <v>4</v>
          </cell>
          <cell r="L2213" t="str">
            <v>2000</v>
          </cell>
          <cell r="M2213" t="str">
            <v>Minería del Cobre</v>
          </cell>
          <cell r="N2213" t="str">
            <v>Producción Sect. Institucionales</v>
          </cell>
          <cell r="O2213" t="str">
            <v>Excedente de explotación</v>
          </cell>
          <cell r="P2213" t="str">
            <v>Sociedades no Financieras</v>
          </cell>
          <cell r="Q2213" t="str">
            <v>3</v>
          </cell>
          <cell r="R2213" t="str">
            <v>Minería</v>
          </cell>
        </row>
        <row r="2214">
          <cell r="A2214" t="str">
            <v>CEI</v>
          </cell>
          <cell r="B2214" t="str">
            <v>Otras_Soc</v>
          </cell>
          <cell r="C2214">
            <v>2</v>
          </cell>
          <cell r="D2214">
            <v>12</v>
          </cell>
          <cell r="E2214">
            <v>11</v>
          </cell>
          <cell r="F2214" t="str">
            <v>Recursos</v>
          </cell>
          <cell r="J2214">
            <v>737979.00045642641</v>
          </cell>
          <cell r="K2214">
            <v>5</v>
          </cell>
          <cell r="L2214" t="str">
            <v>2000</v>
          </cell>
          <cell r="M2214" t="str">
            <v>Resto Minería</v>
          </cell>
          <cell r="N2214" t="str">
            <v>Producción Sect. Institucionales</v>
          </cell>
          <cell r="O2214" t="str">
            <v>Producción bruta</v>
          </cell>
          <cell r="P2214" t="str">
            <v>Sociedades no Financieras</v>
          </cell>
          <cell r="Q2214" t="str">
            <v>3</v>
          </cell>
          <cell r="R2214" t="str">
            <v>Minería</v>
          </cell>
        </row>
        <row r="2215">
          <cell r="A2215" t="str">
            <v>CEI</v>
          </cell>
          <cell r="B2215" t="str">
            <v>Otras_Soc</v>
          </cell>
          <cell r="C2215">
            <v>2</v>
          </cell>
          <cell r="D2215">
            <v>12</v>
          </cell>
          <cell r="E2215">
            <v>21</v>
          </cell>
          <cell r="F2215" t="str">
            <v>Empleos</v>
          </cell>
          <cell r="J2215">
            <v>373576.37659239129</v>
          </cell>
          <cell r="K2215">
            <v>5</v>
          </cell>
          <cell r="L2215" t="str">
            <v>2000</v>
          </cell>
          <cell r="M2215" t="str">
            <v>Resto Minería</v>
          </cell>
          <cell r="N2215" t="str">
            <v>Producción Sect. Institucionales</v>
          </cell>
          <cell r="O2215" t="str">
            <v>Consumo intermedio</v>
          </cell>
          <cell r="P2215" t="str">
            <v>Sociedades no Financieras</v>
          </cell>
          <cell r="Q2215" t="str">
            <v>3</v>
          </cell>
          <cell r="R2215" t="str">
            <v>Minería</v>
          </cell>
        </row>
        <row r="2216">
          <cell r="A2216" t="str">
            <v>CEI</v>
          </cell>
          <cell r="B2216" t="str">
            <v>Otras_Soc</v>
          </cell>
          <cell r="C2216">
            <v>2</v>
          </cell>
          <cell r="D2216">
            <v>12</v>
          </cell>
          <cell r="E2216">
            <v>52</v>
          </cell>
          <cell r="F2216" t="str">
            <v>Empleos</v>
          </cell>
          <cell r="J2216">
            <v>73327</v>
          </cell>
          <cell r="K2216">
            <v>5</v>
          </cell>
          <cell r="L2216" t="str">
            <v>2000</v>
          </cell>
          <cell r="M2216" t="str">
            <v>Resto Minería</v>
          </cell>
          <cell r="N2216" t="str">
            <v>Producción Sect. Institucionales</v>
          </cell>
          <cell r="O2216" t="str">
            <v>Consumo de capital fijo</v>
          </cell>
          <cell r="P2216" t="str">
            <v>Sociedades no Financieras</v>
          </cell>
          <cell r="Q2216" t="str">
            <v>3</v>
          </cell>
          <cell r="R2216" t="str">
            <v>Minería</v>
          </cell>
        </row>
        <row r="2217">
          <cell r="A2217" t="str">
            <v>CEI</v>
          </cell>
          <cell r="B2217" t="str">
            <v>Otras_Soc</v>
          </cell>
          <cell r="C2217">
            <v>2</v>
          </cell>
          <cell r="D2217">
            <v>12</v>
          </cell>
          <cell r="E2217">
            <v>411</v>
          </cell>
          <cell r="F2217" t="str">
            <v>Empleos</v>
          </cell>
          <cell r="J2217">
            <v>87733</v>
          </cell>
          <cell r="K2217">
            <v>5</v>
          </cell>
          <cell r="L2217" t="str">
            <v>2000</v>
          </cell>
          <cell r="M2217" t="str">
            <v>Resto Minería</v>
          </cell>
          <cell r="N2217" t="str">
            <v>Producción Sect. Institucionales</v>
          </cell>
          <cell r="O2217" t="str">
            <v>Remuneraciones</v>
          </cell>
          <cell r="P2217" t="str">
            <v>Sociedades no Financieras</v>
          </cell>
          <cell r="Q2217" t="str">
            <v>3</v>
          </cell>
          <cell r="R2217" t="str">
            <v>Minería</v>
          </cell>
        </row>
        <row r="2218">
          <cell r="A2218" t="str">
            <v>CEI</v>
          </cell>
          <cell r="B2218" t="str">
            <v>Otras_Soc</v>
          </cell>
          <cell r="C2218">
            <v>2</v>
          </cell>
          <cell r="D2218">
            <v>12</v>
          </cell>
          <cell r="E2218">
            <v>412</v>
          </cell>
          <cell r="F2218" t="str">
            <v>Empleos</v>
          </cell>
          <cell r="J2218">
            <v>3851.6085171200002</v>
          </cell>
          <cell r="K2218">
            <v>5</v>
          </cell>
          <cell r="L2218" t="str">
            <v>2000</v>
          </cell>
          <cell r="M2218" t="str">
            <v>Resto Minería</v>
          </cell>
          <cell r="N2218" t="str">
            <v>Producción Sect. Institucionales</v>
          </cell>
          <cell r="O2218" t="str">
            <v>Imptos producc.e import.</v>
          </cell>
          <cell r="P2218" t="str">
            <v>Sociedades no Financieras</v>
          </cell>
          <cell r="Q2218" t="str">
            <v>3</v>
          </cell>
          <cell r="R2218" t="str">
            <v>Minería</v>
          </cell>
        </row>
        <row r="2219">
          <cell r="A2219" t="str">
            <v>CEI</v>
          </cell>
          <cell r="B2219" t="str">
            <v>Otras_Soc</v>
          </cell>
          <cell r="C2219">
            <v>2</v>
          </cell>
          <cell r="D2219">
            <v>12</v>
          </cell>
          <cell r="E2219">
            <v>902</v>
          </cell>
          <cell r="F2219" t="str">
            <v>Empleos</v>
          </cell>
          <cell r="J2219">
            <v>199491.01534691561</v>
          </cell>
          <cell r="K2219">
            <v>5</v>
          </cell>
          <cell r="L2219" t="str">
            <v>2000</v>
          </cell>
          <cell r="M2219" t="str">
            <v>Resto Minería</v>
          </cell>
          <cell r="N2219" t="str">
            <v>Producción Sect. Institucionales</v>
          </cell>
          <cell r="O2219" t="str">
            <v>Excedente de explotación</v>
          </cell>
          <cell r="P2219" t="str">
            <v>Sociedades no Financieras</v>
          </cell>
          <cell r="Q2219" t="str">
            <v>3</v>
          </cell>
          <cell r="R2219" t="str">
            <v>Minería</v>
          </cell>
        </row>
        <row r="2220">
          <cell r="A2220" t="str">
            <v>CEI</v>
          </cell>
          <cell r="B2220" t="str">
            <v>Otras_Soc</v>
          </cell>
          <cell r="C2220">
            <v>2</v>
          </cell>
          <cell r="D2220">
            <v>12</v>
          </cell>
          <cell r="E2220">
            <v>11</v>
          </cell>
          <cell r="F2220" t="str">
            <v>Recursos</v>
          </cell>
          <cell r="J2220">
            <v>4409303.8262356147</v>
          </cell>
          <cell r="K2220">
            <v>6</v>
          </cell>
          <cell r="L2220" t="str">
            <v>2000</v>
          </cell>
          <cell r="M2220" t="str">
            <v>Industria Alimenticia</v>
          </cell>
          <cell r="N2220" t="str">
            <v>Producción Sect. Institucionales</v>
          </cell>
          <cell r="O2220" t="str">
            <v>Producción bruta</v>
          </cell>
          <cell r="P2220" t="str">
            <v>Sociedades no Financieras</v>
          </cell>
          <cell r="Q2220" t="str">
            <v>4</v>
          </cell>
          <cell r="R2220" t="str">
            <v>Industria Manufacturera</v>
          </cell>
        </row>
        <row r="2221">
          <cell r="A2221" t="str">
            <v>CEI</v>
          </cell>
          <cell r="B2221" t="str">
            <v>Otras_Soc</v>
          </cell>
          <cell r="C2221">
            <v>2</v>
          </cell>
          <cell r="D2221">
            <v>12</v>
          </cell>
          <cell r="E2221">
            <v>21</v>
          </cell>
          <cell r="F2221" t="str">
            <v>Empleos</v>
          </cell>
          <cell r="J2221">
            <v>3073290.0175070087</v>
          </cell>
          <cell r="K2221">
            <v>6</v>
          </cell>
          <cell r="L2221" t="str">
            <v>2000</v>
          </cell>
          <cell r="M2221" t="str">
            <v>Industria Alimenticia</v>
          </cell>
          <cell r="N2221" t="str">
            <v>Producción Sect. Institucionales</v>
          </cell>
          <cell r="O2221" t="str">
            <v>Consumo intermedio</v>
          </cell>
          <cell r="P2221" t="str">
            <v>Sociedades no Financieras</v>
          </cell>
          <cell r="Q2221" t="str">
            <v>4</v>
          </cell>
          <cell r="R2221" t="str">
            <v>Industria Manufacturera</v>
          </cell>
        </row>
        <row r="2222">
          <cell r="A2222" t="str">
            <v>CEI</v>
          </cell>
          <cell r="B2222" t="str">
            <v>Otras_Soc</v>
          </cell>
          <cell r="C2222">
            <v>2</v>
          </cell>
          <cell r="D2222">
            <v>12</v>
          </cell>
          <cell r="E2222">
            <v>52</v>
          </cell>
          <cell r="F2222" t="str">
            <v>Empleos</v>
          </cell>
          <cell r="J2222">
            <v>198259.04048715869</v>
          </cell>
          <cell r="K2222">
            <v>6</v>
          </cell>
          <cell r="L2222" t="str">
            <v>2000</v>
          </cell>
          <cell r="M2222" t="str">
            <v>Industria Alimenticia</v>
          </cell>
          <cell r="N2222" t="str">
            <v>Producción Sect. Institucionales</v>
          </cell>
          <cell r="O2222" t="str">
            <v>Consumo de capital fijo</v>
          </cell>
          <cell r="P2222" t="str">
            <v>Sociedades no Financieras</v>
          </cell>
          <cell r="Q2222" t="str">
            <v>4</v>
          </cell>
          <cell r="R2222" t="str">
            <v>Industria Manufacturera</v>
          </cell>
        </row>
        <row r="2223">
          <cell r="A2223" t="str">
            <v>CEI</v>
          </cell>
          <cell r="B2223" t="str">
            <v>Otras_Soc</v>
          </cell>
          <cell r="C2223">
            <v>2</v>
          </cell>
          <cell r="D2223">
            <v>12</v>
          </cell>
          <cell r="E2223">
            <v>411</v>
          </cell>
          <cell r="F2223" t="str">
            <v>Empleos</v>
          </cell>
          <cell r="J2223">
            <v>393191.54515933804</v>
          </cell>
          <cell r="K2223">
            <v>6</v>
          </cell>
          <cell r="L2223" t="str">
            <v>2000</v>
          </cell>
          <cell r="M2223" t="str">
            <v>Industria Alimenticia</v>
          </cell>
          <cell r="N2223" t="str">
            <v>Producción Sect. Institucionales</v>
          </cell>
          <cell r="O2223" t="str">
            <v>Remuneraciones</v>
          </cell>
          <cell r="P2223" t="str">
            <v>Sociedades no Financieras</v>
          </cell>
          <cell r="Q2223" t="str">
            <v>4</v>
          </cell>
          <cell r="R2223" t="str">
            <v>Industria Manufacturera</v>
          </cell>
        </row>
        <row r="2224">
          <cell r="A2224" t="str">
            <v>CEI</v>
          </cell>
          <cell r="B2224" t="str">
            <v>Otras_Soc</v>
          </cell>
          <cell r="C2224">
            <v>2</v>
          </cell>
          <cell r="D2224">
            <v>12</v>
          </cell>
          <cell r="E2224">
            <v>412</v>
          </cell>
          <cell r="F2224" t="str">
            <v>Empleos</v>
          </cell>
          <cell r="J2224">
            <v>27123.342621037402</v>
          </cell>
          <cell r="K2224">
            <v>6</v>
          </cell>
          <cell r="L2224" t="str">
            <v>2000</v>
          </cell>
          <cell r="M2224" t="str">
            <v>Industria Alimenticia</v>
          </cell>
          <cell r="N2224" t="str">
            <v>Producción Sect. Institucionales</v>
          </cell>
          <cell r="O2224" t="str">
            <v>Imptos producc.e import.</v>
          </cell>
          <cell r="P2224" t="str">
            <v>Sociedades no Financieras</v>
          </cell>
          <cell r="Q2224" t="str">
            <v>4</v>
          </cell>
          <cell r="R2224" t="str">
            <v>Industria Manufacturera</v>
          </cell>
        </row>
        <row r="2225">
          <cell r="A2225" t="str">
            <v>CEI</v>
          </cell>
          <cell r="B2225" t="str">
            <v>Otras_Soc</v>
          </cell>
          <cell r="C2225">
            <v>2</v>
          </cell>
          <cell r="D2225">
            <v>12</v>
          </cell>
          <cell r="E2225">
            <v>413</v>
          </cell>
          <cell r="F2225" t="str">
            <v>Empleos</v>
          </cell>
          <cell r="J2225">
            <v>-19917</v>
          </cell>
          <cell r="K2225">
            <v>6</v>
          </cell>
          <cell r="L2225" t="str">
            <v>2000</v>
          </cell>
          <cell r="M2225" t="str">
            <v>Industria Alimenticia</v>
          </cell>
          <cell r="N2225" t="str">
            <v>Producción Sect. Institucionales</v>
          </cell>
          <cell r="O2225" t="str">
            <v>Subvenciones</v>
          </cell>
          <cell r="P2225" t="str">
            <v>Sociedades no Financieras</v>
          </cell>
          <cell r="Q2225" t="str">
            <v>4</v>
          </cell>
          <cell r="R2225" t="str">
            <v>Industria Manufacturera</v>
          </cell>
        </row>
        <row r="2226">
          <cell r="A2226" t="str">
            <v>CEI</v>
          </cell>
          <cell r="B2226" t="str">
            <v>Otras_Soc</v>
          </cell>
          <cell r="C2226">
            <v>2</v>
          </cell>
          <cell r="D2226">
            <v>12</v>
          </cell>
          <cell r="E2226">
            <v>902</v>
          </cell>
          <cell r="F2226" t="str">
            <v>Empleos</v>
          </cell>
          <cell r="J2226">
            <v>737356.88046107173</v>
          </cell>
          <cell r="K2226">
            <v>6</v>
          </cell>
          <cell r="L2226" t="str">
            <v>2000</v>
          </cell>
          <cell r="M2226" t="str">
            <v>Industria Alimenticia</v>
          </cell>
          <cell r="N2226" t="str">
            <v>Producción Sect. Institucionales</v>
          </cell>
          <cell r="O2226" t="str">
            <v>Excedente de explotación</v>
          </cell>
          <cell r="P2226" t="str">
            <v>Sociedades no Financieras</v>
          </cell>
          <cell r="Q2226" t="str">
            <v>4</v>
          </cell>
          <cell r="R2226" t="str">
            <v>Industria Manufacturera</v>
          </cell>
        </row>
        <row r="2227">
          <cell r="A2227" t="str">
            <v>CEI</v>
          </cell>
          <cell r="B2227" t="str">
            <v>Otras_Soc</v>
          </cell>
          <cell r="C2227">
            <v>2</v>
          </cell>
          <cell r="D2227">
            <v>12</v>
          </cell>
          <cell r="E2227">
            <v>11</v>
          </cell>
          <cell r="F2227" t="str">
            <v>Recursos</v>
          </cell>
          <cell r="J2227">
            <v>1173565.5869348983</v>
          </cell>
          <cell r="K2227">
            <v>7</v>
          </cell>
          <cell r="L2227" t="str">
            <v>2000</v>
          </cell>
          <cell r="M2227" t="str">
            <v>Bebidas y Licores</v>
          </cell>
          <cell r="N2227" t="str">
            <v>Producción Sect. Institucionales</v>
          </cell>
          <cell r="O2227" t="str">
            <v>Producción bruta</v>
          </cell>
          <cell r="P2227" t="str">
            <v>Sociedades no Financieras</v>
          </cell>
          <cell r="Q2227" t="str">
            <v>4</v>
          </cell>
          <cell r="R2227" t="str">
            <v>Industria Manufacturera</v>
          </cell>
        </row>
        <row r="2228">
          <cell r="A2228" t="str">
            <v>CEI</v>
          </cell>
          <cell r="B2228" t="str">
            <v>Otras_Soc</v>
          </cell>
          <cell r="C2228">
            <v>2</v>
          </cell>
          <cell r="D2228">
            <v>12</v>
          </cell>
          <cell r="E2228">
            <v>21</v>
          </cell>
          <cell r="F2228" t="str">
            <v>Empleos</v>
          </cell>
          <cell r="J2228">
            <v>743057.08415771951</v>
          </cell>
          <cell r="K2228">
            <v>7</v>
          </cell>
          <cell r="L2228" t="str">
            <v>2000</v>
          </cell>
          <cell r="M2228" t="str">
            <v>Bebidas y Licores</v>
          </cell>
          <cell r="N2228" t="str">
            <v>Producción Sect. Institucionales</v>
          </cell>
          <cell r="O2228" t="str">
            <v>Consumo intermedio</v>
          </cell>
          <cell r="P2228" t="str">
            <v>Sociedades no Financieras</v>
          </cell>
          <cell r="Q2228" t="str">
            <v>4</v>
          </cell>
          <cell r="R2228" t="str">
            <v>Industria Manufacturera</v>
          </cell>
        </row>
        <row r="2229">
          <cell r="A2229" t="str">
            <v>CEI</v>
          </cell>
          <cell r="B2229" t="str">
            <v>Otras_Soc</v>
          </cell>
          <cell r="C2229">
            <v>2</v>
          </cell>
          <cell r="D2229">
            <v>12</v>
          </cell>
          <cell r="E2229">
            <v>52</v>
          </cell>
          <cell r="F2229" t="str">
            <v>Empleos</v>
          </cell>
          <cell r="J2229">
            <v>-519436.74079154897</v>
          </cell>
          <cell r="K2229">
            <v>7</v>
          </cell>
          <cell r="L2229" t="str">
            <v>2000</v>
          </cell>
          <cell r="M2229" t="str">
            <v>Bebidas y Licores</v>
          </cell>
          <cell r="N2229" t="str">
            <v>Producción Sect. Institucionales</v>
          </cell>
          <cell r="O2229" t="str">
            <v>Consumo de capital fijo</v>
          </cell>
          <cell r="P2229" t="str">
            <v>Sociedades no Financieras</v>
          </cell>
          <cell r="Q2229" t="str">
            <v>4</v>
          </cell>
          <cell r="R2229" t="str">
            <v>Industria Manufacturera</v>
          </cell>
        </row>
        <row r="2230">
          <cell r="A2230" t="str">
            <v>CEI</v>
          </cell>
          <cell r="B2230" t="str">
            <v>Otras_Soc</v>
          </cell>
          <cell r="C2230">
            <v>2</v>
          </cell>
          <cell r="D2230">
            <v>12</v>
          </cell>
          <cell r="E2230">
            <v>411</v>
          </cell>
          <cell r="F2230" t="str">
            <v>Empleos</v>
          </cell>
          <cell r="J2230">
            <v>-85708.872559621755</v>
          </cell>
          <cell r="K2230">
            <v>7</v>
          </cell>
          <cell r="L2230" t="str">
            <v>2000</v>
          </cell>
          <cell r="M2230" t="str">
            <v>Bebidas y Licores</v>
          </cell>
          <cell r="N2230" t="str">
            <v>Producción Sect. Institucionales</v>
          </cell>
          <cell r="O2230" t="str">
            <v>Remuneraciones</v>
          </cell>
          <cell r="P2230" t="str">
            <v>Sociedades no Financieras</v>
          </cell>
          <cell r="Q2230" t="str">
            <v>4</v>
          </cell>
          <cell r="R2230" t="str">
            <v>Industria Manufacturera</v>
          </cell>
        </row>
        <row r="2231">
          <cell r="A2231" t="str">
            <v>CEI</v>
          </cell>
          <cell r="B2231" t="str">
            <v>Otras_Soc</v>
          </cell>
          <cell r="C2231">
            <v>2</v>
          </cell>
          <cell r="D2231">
            <v>12</v>
          </cell>
          <cell r="E2231">
            <v>412</v>
          </cell>
          <cell r="F2231" t="str">
            <v>Empleos</v>
          </cell>
          <cell r="J2231">
            <v>6919</v>
          </cell>
          <cell r="K2231">
            <v>7</v>
          </cell>
          <cell r="L2231" t="str">
            <v>2000</v>
          </cell>
          <cell r="M2231" t="str">
            <v>Bebidas y Licores</v>
          </cell>
          <cell r="N2231" t="str">
            <v>Producción Sect. Institucionales</v>
          </cell>
          <cell r="O2231" t="str">
            <v>Imptos producc.e import.</v>
          </cell>
          <cell r="P2231" t="str">
            <v>Sociedades no Financieras</v>
          </cell>
          <cell r="Q2231" t="str">
            <v>4</v>
          </cell>
          <cell r="R2231" t="str">
            <v>Industria Manufacturera</v>
          </cell>
        </row>
        <row r="2232">
          <cell r="A2232" t="str">
            <v>CEI</v>
          </cell>
          <cell r="B2232" t="str">
            <v>Otras_Soc</v>
          </cell>
          <cell r="C2232">
            <v>2</v>
          </cell>
          <cell r="D2232">
            <v>12</v>
          </cell>
          <cell r="E2232">
            <v>413</v>
          </cell>
          <cell r="F2232" t="str">
            <v>Empleos</v>
          </cell>
          <cell r="J2232">
            <v>-1280</v>
          </cell>
          <cell r="K2232">
            <v>7</v>
          </cell>
          <cell r="L2232" t="str">
            <v>2000</v>
          </cell>
          <cell r="M2232" t="str">
            <v>Bebidas y Licores</v>
          </cell>
          <cell r="N2232" t="str">
            <v>Producción Sect. Institucionales</v>
          </cell>
          <cell r="O2232" t="str">
            <v>Subvenciones</v>
          </cell>
          <cell r="P2232" t="str">
            <v>Sociedades no Financieras</v>
          </cell>
          <cell r="Q2232" t="str">
            <v>4</v>
          </cell>
          <cell r="R2232" t="str">
            <v>Industria Manufacturera</v>
          </cell>
        </row>
        <row r="2233">
          <cell r="A2233" t="str">
            <v>CEI</v>
          </cell>
          <cell r="B2233" t="str">
            <v>Otras_Soc</v>
          </cell>
          <cell r="C2233">
            <v>2</v>
          </cell>
          <cell r="D2233">
            <v>12</v>
          </cell>
          <cell r="E2233">
            <v>902</v>
          </cell>
          <cell r="F2233" t="str">
            <v>Empleos</v>
          </cell>
          <cell r="J2233">
            <v>1030015.11612835</v>
          </cell>
          <cell r="K2233">
            <v>7</v>
          </cell>
          <cell r="L2233" t="str">
            <v>2000</v>
          </cell>
          <cell r="M2233" t="str">
            <v>Bebidas y Licores</v>
          </cell>
          <cell r="N2233" t="str">
            <v>Producción Sect. Institucionales</v>
          </cell>
          <cell r="O2233" t="str">
            <v>Excedente de explotación</v>
          </cell>
          <cell r="P2233" t="str">
            <v>Sociedades no Financieras</v>
          </cell>
          <cell r="Q2233" t="str">
            <v>4</v>
          </cell>
          <cell r="R2233" t="str">
            <v>Industria Manufacturera</v>
          </cell>
        </row>
        <row r="2234">
          <cell r="A2234" t="str">
            <v>CEI</v>
          </cell>
          <cell r="B2234" t="str">
            <v>Otras_Soc</v>
          </cell>
          <cell r="C2234">
            <v>2</v>
          </cell>
          <cell r="D2234">
            <v>12</v>
          </cell>
          <cell r="E2234">
            <v>11</v>
          </cell>
          <cell r="F2234" t="str">
            <v>Recursos</v>
          </cell>
          <cell r="J2234">
            <v>427310.63280690601</v>
          </cell>
          <cell r="K2234">
            <v>8</v>
          </cell>
          <cell r="L2234" t="str">
            <v>2000</v>
          </cell>
          <cell r="M2234" t="str">
            <v>Industria del Tabaco</v>
          </cell>
          <cell r="N2234" t="str">
            <v>Producción Sect. Institucionales</v>
          </cell>
          <cell r="O2234" t="str">
            <v>Producción bruta</v>
          </cell>
          <cell r="P2234" t="str">
            <v>Sociedades no Financieras</v>
          </cell>
          <cell r="Q2234" t="str">
            <v>4</v>
          </cell>
          <cell r="R2234" t="str">
            <v>Industria Manufacturera</v>
          </cell>
        </row>
        <row r="2235">
          <cell r="A2235" t="str">
            <v>CEI</v>
          </cell>
          <cell r="B2235" t="str">
            <v>Otras_Soc</v>
          </cell>
          <cell r="C2235">
            <v>2</v>
          </cell>
          <cell r="D2235">
            <v>12</v>
          </cell>
          <cell r="E2235">
            <v>21</v>
          </cell>
          <cell r="F2235" t="str">
            <v>Empleos</v>
          </cell>
          <cell r="J2235">
            <v>80746.247645825395</v>
          </cell>
          <cell r="K2235">
            <v>8</v>
          </cell>
          <cell r="L2235" t="str">
            <v>2000</v>
          </cell>
          <cell r="M2235" t="str">
            <v>Industria del Tabaco</v>
          </cell>
          <cell r="N2235" t="str">
            <v>Producción Sect. Institucionales</v>
          </cell>
          <cell r="O2235" t="str">
            <v>Consumo intermedio</v>
          </cell>
          <cell r="P2235" t="str">
            <v>Sociedades no Financieras</v>
          </cell>
          <cell r="Q2235" t="str">
            <v>4</v>
          </cell>
          <cell r="R2235" t="str">
            <v>Industria Manufacturera</v>
          </cell>
        </row>
        <row r="2236">
          <cell r="A2236" t="str">
            <v>CEI</v>
          </cell>
          <cell r="B2236" t="str">
            <v>Otras_Soc</v>
          </cell>
          <cell r="C2236">
            <v>2</v>
          </cell>
          <cell r="D2236">
            <v>12</v>
          </cell>
          <cell r="E2236">
            <v>52</v>
          </cell>
          <cell r="F2236" t="str">
            <v>Empleos</v>
          </cell>
          <cell r="J2236">
            <v>-39448.424063558698</v>
          </cell>
          <cell r="K2236">
            <v>8</v>
          </cell>
          <cell r="L2236" t="str">
            <v>2000</v>
          </cell>
          <cell r="M2236" t="str">
            <v>Industria del Tabaco</v>
          </cell>
          <cell r="N2236" t="str">
            <v>Producción Sect. Institucionales</v>
          </cell>
          <cell r="O2236" t="str">
            <v>Consumo de capital fijo</v>
          </cell>
          <cell r="P2236" t="str">
            <v>Sociedades no Financieras</v>
          </cell>
          <cell r="Q2236" t="str">
            <v>4</v>
          </cell>
          <cell r="R2236" t="str">
            <v>Industria Manufacturera</v>
          </cell>
        </row>
        <row r="2237">
          <cell r="A2237" t="str">
            <v>CEI</v>
          </cell>
          <cell r="B2237" t="str">
            <v>Otras_Soc</v>
          </cell>
          <cell r="C2237">
            <v>2</v>
          </cell>
          <cell r="D2237">
            <v>12</v>
          </cell>
          <cell r="E2237">
            <v>411</v>
          </cell>
          <cell r="F2237" t="str">
            <v>Empleos</v>
          </cell>
          <cell r="J2237">
            <v>-7998.6205756427998</v>
          </cell>
          <cell r="K2237">
            <v>8</v>
          </cell>
          <cell r="L2237" t="str">
            <v>2000</v>
          </cell>
          <cell r="M2237" t="str">
            <v>Industria del Tabaco</v>
          </cell>
          <cell r="N2237" t="str">
            <v>Producción Sect. Institucionales</v>
          </cell>
          <cell r="O2237" t="str">
            <v>Remuneraciones</v>
          </cell>
          <cell r="P2237" t="str">
            <v>Sociedades no Financieras</v>
          </cell>
          <cell r="Q2237" t="str">
            <v>4</v>
          </cell>
          <cell r="R2237" t="str">
            <v>Industria Manufacturera</v>
          </cell>
        </row>
        <row r="2238">
          <cell r="A2238" t="str">
            <v>CEI</v>
          </cell>
          <cell r="B2238" t="str">
            <v>Otras_Soc</v>
          </cell>
          <cell r="C2238">
            <v>2</v>
          </cell>
          <cell r="D2238">
            <v>12</v>
          </cell>
          <cell r="E2238">
            <v>412</v>
          </cell>
          <cell r="F2238" t="str">
            <v>Empleos</v>
          </cell>
          <cell r="J2238">
            <v>281054</v>
          </cell>
          <cell r="K2238">
            <v>8</v>
          </cell>
          <cell r="L2238" t="str">
            <v>2000</v>
          </cell>
          <cell r="M2238" t="str">
            <v>Industria del Tabaco</v>
          </cell>
          <cell r="N2238" t="str">
            <v>Producción Sect. Institucionales</v>
          </cell>
          <cell r="O2238" t="str">
            <v>Imptos producc.e import.</v>
          </cell>
          <cell r="P2238" t="str">
            <v>Sociedades no Financieras</v>
          </cell>
          <cell r="Q2238" t="str">
            <v>4</v>
          </cell>
          <cell r="R2238" t="str">
            <v>Industria Manufacturera</v>
          </cell>
        </row>
        <row r="2239">
          <cell r="A2239" t="str">
            <v>CEI</v>
          </cell>
          <cell r="B2239" t="str">
            <v>Otras_Soc</v>
          </cell>
          <cell r="C2239">
            <v>2</v>
          </cell>
          <cell r="D2239">
            <v>12</v>
          </cell>
          <cell r="E2239">
            <v>413</v>
          </cell>
          <cell r="F2239" t="str">
            <v>Empleos</v>
          </cell>
          <cell r="J2239">
            <v>-136</v>
          </cell>
          <cell r="K2239">
            <v>8</v>
          </cell>
          <cell r="L2239" t="str">
            <v>2000</v>
          </cell>
          <cell r="M2239" t="str">
            <v>Industria del Tabaco</v>
          </cell>
          <cell r="N2239" t="str">
            <v>Producción Sect. Institucionales</v>
          </cell>
          <cell r="O2239" t="str">
            <v>Subvenciones</v>
          </cell>
          <cell r="P2239" t="str">
            <v>Sociedades no Financieras</v>
          </cell>
          <cell r="Q2239" t="str">
            <v>4</v>
          </cell>
          <cell r="R2239" t="str">
            <v>Industria Manufacturera</v>
          </cell>
        </row>
        <row r="2240">
          <cell r="A2240" t="str">
            <v>CEI</v>
          </cell>
          <cell r="B2240" t="str">
            <v>Otras_Soc</v>
          </cell>
          <cell r="C2240">
            <v>2</v>
          </cell>
          <cell r="D2240">
            <v>12</v>
          </cell>
          <cell r="E2240">
            <v>902</v>
          </cell>
          <cell r="F2240" t="str">
            <v>Empleos</v>
          </cell>
          <cell r="J2240">
            <v>113093.429800282</v>
          </cell>
          <cell r="K2240">
            <v>8</v>
          </cell>
          <cell r="L2240" t="str">
            <v>2000</v>
          </cell>
          <cell r="M2240" t="str">
            <v>Industria del Tabaco</v>
          </cell>
          <cell r="N2240" t="str">
            <v>Producción Sect. Institucionales</v>
          </cell>
          <cell r="O2240" t="str">
            <v>Excedente de explotación</v>
          </cell>
          <cell r="P2240" t="str">
            <v>Sociedades no Financieras</v>
          </cell>
          <cell r="Q2240" t="str">
            <v>4</v>
          </cell>
          <cell r="R2240" t="str">
            <v>Industria Manufacturera</v>
          </cell>
        </row>
        <row r="2241">
          <cell r="A2241" t="str">
            <v>CEI</v>
          </cell>
          <cell r="B2241" t="str">
            <v>Otras_Soc</v>
          </cell>
          <cell r="C2241">
            <v>2</v>
          </cell>
          <cell r="D2241">
            <v>12</v>
          </cell>
          <cell r="E2241">
            <v>11</v>
          </cell>
          <cell r="F2241" t="str">
            <v>Recursos</v>
          </cell>
          <cell r="J2241">
            <v>828018.56857122027</v>
          </cell>
          <cell r="K2241">
            <v>9</v>
          </cell>
          <cell r="L2241" t="str">
            <v>2000</v>
          </cell>
          <cell r="M2241" t="str">
            <v>Textil, Cuero y Calzado</v>
          </cell>
          <cell r="N2241" t="str">
            <v>Producción Sect. Institucionales</v>
          </cell>
          <cell r="O2241" t="str">
            <v>Producción bruta</v>
          </cell>
          <cell r="P2241" t="str">
            <v>Sociedades no Financieras</v>
          </cell>
          <cell r="Q2241" t="str">
            <v>4</v>
          </cell>
          <cell r="R2241" t="str">
            <v>Industria Manufacturera</v>
          </cell>
        </row>
        <row r="2242">
          <cell r="A2242" t="str">
            <v>CEI</v>
          </cell>
          <cell r="B2242" t="str">
            <v>Otras_Soc</v>
          </cell>
          <cell r="C2242">
            <v>2</v>
          </cell>
          <cell r="D2242">
            <v>12</v>
          </cell>
          <cell r="E2242">
            <v>21</v>
          </cell>
          <cell r="F2242" t="str">
            <v>Empleos</v>
          </cell>
          <cell r="J2242">
            <v>559292.11227324302</v>
          </cell>
          <cell r="K2242">
            <v>9</v>
          </cell>
          <cell r="L2242" t="str">
            <v>2000</v>
          </cell>
          <cell r="M2242" t="str">
            <v>Textil, Cuero y Calzado</v>
          </cell>
          <cell r="N2242" t="str">
            <v>Producción Sect. Institucionales</v>
          </cell>
          <cell r="O2242" t="str">
            <v>Consumo intermedio</v>
          </cell>
          <cell r="P2242" t="str">
            <v>Sociedades no Financieras</v>
          </cell>
          <cell r="Q2242" t="str">
            <v>4</v>
          </cell>
          <cell r="R2242" t="str">
            <v>Industria Manufacturera</v>
          </cell>
        </row>
        <row r="2243">
          <cell r="A2243" t="str">
            <v>CEI</v>
          </cell>
          <cell r="B2243" t="str">
            <v>Otras_Soc</v>
          </cell>
          <cell r="C2243">
            <v>2</v>
          </cell>
          <cell r="D2243">
            <v>12</v>
          </cell>
          <cell r="E2243">
            <v>52</v>
          </cell>
          <cell r="F2243" t="str">
            <v>Empleos</v>
          </cell>
          <cell r="J2243">
            <v>43054.223464290495</v>
          </cell>
          <cell r="K2243">
            <v>9</v>
          </cell>
          <cell r="L2243" t="str">
            <v>2000</v>
          </cell>
          <cell r="M2243" t="str">
            <v>Textil, Cuero y Calzado</v>
          </cell>
          <cell r="N2243" t="str">
            <v>Producción Sect. Institucionales</v>
          </cell>
          <cell r="O2243" t="str">
            <v>Consumo de capital fijo</v>
          </cell>
          <cell r="P2243" t="str">
            <v>Sociedades no Financieras</v>
          </cell>
          <cell r="Q2243" t="str">
            <v>4</v>
          </cell>
          <cell r="R2243" t="str">
            <v>Industria Manufacturera</v>
          </cell>
        </row>
        <row r="2244">
          <cell r="A2244" t="str">
            <v>CEI</v>
          </cell>
          <cell r="B2244" t="str">
            <v>Otras_Soc</v>
          </cell>
          <cell r="C2244">
            <v>2</v>
          </cell>
          <cell r="D2244">
            <v>12</v>
          </cell>
          <cell r="E2244">
            <v>411</v>
          </cell>
          <cell r="F2244" t="str">
            <v>Empleos</v>
          </cell>
          <cell r="J2244">
            <v>150396.16142168123</v>
          </cell>
          <cell r="K2244">
            <v>9</v>
          </cell>
          <cell r="L2244" t="str">
            <v>2000</v>
          </cell>
          <cell r="M2244" t="str">
            <v>Textil, Cuero y Calzado</v>
          </cell>
          <cell r="N2244" t="str">
            <v>Producción Sect. Institucionales</v>
          </cell>
          <cell r="O2244" t="str">
            <v>Remuneraciones</v>
          </cell>
          <cell r="P2244" t="str">
            <v>Sociedades no Financieras</v>
          </cell>
          <cell r="Q2244" t="str">
            <v>4</v>
          </cell>
          <cell r="R2244" t="str">
            <v>Industria Manufacturera</v>
          </cell>
        </row>
        <row r="2245">
          <cell r="A2245" t="str">
            <v>CEI</v>
          </cell>
          <cell r="B2245" t="str">
            <v>Otras_Soc</v>
          </cell>
          <cell r="C2245">
            <v>2</v>
          </cell>
          <cell r="D2245">
            <v>12</v>
          </cell>
          <cell r="E2245">
            <v>412</v>
          </cell>
          <cell r="F2245" t="str">
            <v>Empleos</v>
          </cell>
          <cell r="J2245">
            <v>11833.901492429102</v>
          </cell>
          <cell r="K2245">
            <v>9</v>
          </cell>
          <cell r="L2245" t="str">
            <v>2000</v>
          </cell>
          <cell r="M2245" t="str">
            <v>Textil, Cuero y Calzado</v>
          </cell>
          <cell r="N2245" t="str">
            <v>Producción Sect. Institucionales</v>
          </cell>
          <cell r="O2245" t="str">
            <v>Imptos producc.e import.</v>
          </cell>
          <cell r="P2245" t="str">
            <v>Sociedades no Financieras</v>
          </cell>
          <cell r="Q2245" t="str">
            <v>4</v>
          </cell>
          <cell r="R2245" t="str">
            <v>Industria Manufacturera</v>
          </cell>
        </row>
        <row r="2246">
          <cell r="A2246" t="str">
            <v>CEI</v>
          </cell>
          <cell r="B2246" t="str">
            <v>Otras_Soc</v>
          </cell>
          <cell r="C2246">
            <v>2</v>
          </cell>
          <cell r="D2246">
            <v>12</v>
          </cell>
          <cell r="E2246">
            <v>413</v>
          </cell>
          <cell r="F2246" t="str">
            <v>Empleos</v>
          </cell>
          <cell r="J2246">
            <v>-1863</v>
          </cell>
          <cell r="K2246">
            <v>9</v>
          </cell>
          <cell r="L2246" t="str">
            <v>2000</v>
          </cell>
          <cell r="M2246" t="str">
            <v>Textil, Cuero y Calzado</v>
          </cell>
          <cell r="N2246" t="str">
            <v>Producción Sect. Institucionales</v>
          </cell>
          <cell r="O2246" t="str">
            <v>Subvenciones</v>
          </cell>
          <cell r="P2246" t="str">
            <v>Sociedades no Financieras</v>
          </cell>
          <cell r="Q2246" t="str">
            <v>4</v>
          </cell>
          <cell r="R2246" t="str">
            <v>Industria Manufacturera</v>
          </cell>
        </row>
        <row r="2247">
          <cell r="A2247" t="str">
            <v>CEI</v>
          </cell>
          <cell r="B2247" t="str">
            <v>Otras_Soc</v>
          </cell>
          <cell r="C2247">
            <v>2</v>
          </cell>
          <cell r="D2247">
            <v>12</v>
          </cell>
          <cell r="E2247">
            <v>902</v>
          </cell>
          <cell r="F2247" t="str">
            <v>Empleos</v>
          </cell>
          <cell r="J2247">
            <v>65305.169919576394</v>
          </cell>
          <cell r="K2247">
            <v>9</v>
          </cell>
          <cell r="L2247" t="str">
            <v>2000</v>
          </cell>
          <cell r="M2247" t="str">
            <v>Textil, Cuero y Calzado</v>
          </cell>
          <cell r="N2247" t="str">
            <v>Producción Sect. Institucionales</v>
          </cell>
          <cell r="O2247" t="str">
            <v>Excedente de explotación</v>
          </cell>
          <cell r="P2247" t="str">
            <v>Sociedades no Financieras</v>
          </cell>
          <cell r="Q2247" t="str">
            <v>4</v>
          </cell>
          <cell r="R2247" t="str">
            <v>Industria Manufacturera</v>
          </cell>
        </row>
        <row r="2248">
          <cell r="A2248" t="str">
            <v>CEI</v>
          </cell>
          <cell r="B2248" t="str">
            <v>Otras_Soc</v>
          </cell>
          <cell r="C2248">
            <v>2</v>
          </cell>
          <cell r="D2248">
            <v>12</v>
          </cell>
          <cell r="E2248">
            <v>11</v>
          </cell>
          <cell r="F2248" t="str">
            <v>Recursos</v>
          </cell>
          <cell r="J2248">
            <v>3110625.5777945844</v>
          </cell>
          <cell r="K2248">
            <v>10</v>
          </cell>
          <cell r="L2248" t="str">
            <v>2000</v>
          </cell>
          <cell r="M2248" t="str">
            <v>Madera, Papel, Imprentas y Muebles</v>
          </cell>
          <cell r="N2248" t="str">
            <v>Producción Sect. Institucionales</v>
          </cell>
          <cell r="O2248" t="str">
            <v>Producción bruta</v>
          </cell>
          <cell r="P2248" t="str">
            <v>Sociedades no Financieras</v>
          </cell>
          <cell r="Q2248" t="str">
            <v>4</v>
          </cell>
          <cell r="R2248" t="str">
            <v>Industria Manufacturera</v>
          </cell>
        </row>
        <row r="2249">
          <cell r="A2249" t="str">
            <v>CEI</v>
          </cell>
          <cell r="B2249" t="str">
            <v>Otras_Soc</v>
          </cell>
          <cell r="C2249">
            <v>2</v>
          </cell>
          <cell r="D2249">
            <v>12</v>
          </cell>
          <cell r="E2249">
            <v>21</v>
          </cell>
          <cell r="F2249" t="str">
            <v>Empleos</v>
          </cell>
          <cell r="J2249">
            <v>1720577.359472072</v>
          </cell>
          <cell r="K2249">
            <v>10</v>
          </cell>
          <cell r="L2249" t="str">
            <v>2000</v>
          </cell>
          <cell r="M2249" t="str">
            <v>Madera, Papel, Imprentas y Muebles</v>
          </cell>
          <cell r="N2249" t="str">
            <v>Producción Sect. Institucionales</v>
          </cell>
          <cell r="O2249" t="str">
            <v>Consumo intermedio</v>
          </cell>
          <cell r="P2249" t="str">
            <v>Sociedades no Financieras</v>
          </cell>
          <cell r="Q2249" t="str">
            <v>4</v>
          </cell>
          <cell r="R2249" t="str">
            <v>Industria Manufacturera</v>
          </cell>
        </row>
        <row r="2250">
          <cell r="A2250" t="str">
            <v>CEI</v>
          </cell>
          <cell r="B2250" t="str">
            <v>Otras_Soc</v>
          </cell>
          <cell r="C2250">
            <v>2</v>
          </cell>
          <cell r="D2250">
            <v>12</v>
          </cell>
          <cell r="E2250">
            <v>52</v>
          </cell>
          <cell r="F2250" t="str">
            <v>Empleos</v>
          </cell>
          <cell r="J2250">
            <v>181772.31646903272</v>
          </cell>
          <cell r="K2250">
            <v>10</v>
          </cell>
          <cell r="L2250" t="str">
            <v>2000</v>
          </cell>
          <cell r="M2250" t="str">
            <v>Madera, Papel, Imprentas y Muebles</v>
          </cell>
          <cell r="N2250" t="str">
            <v>Producción Sect. Institucionales</v>
          </cell>
          <cell r="O2250" t="str">
            <v>Consumo de capital fijo</v>
          </cell>
          <cell r="P2250" t="str">
            <v>Sociedades no Financieras</v>
          </cell>
          <cell r="Q2250" t="str">
            <v>4</v>
          </cell>
          <cell r="R2250" t="str">
            <v>Industria Manufacturera</v>
          </cell>
        </row>
        <row r="2251">
          <cell r="A2251" t="str">
            <v>CEI</v>
          </cell>
          <cell r="B2251" t="str">
            <v>Otras_Soc</v>
          </cell>
          <cell r="C2251">
            <v>2</v>
          </cell>
          <cell r="D2251">
            <v>12</v>
          </cell>
          <cell r="E2251">
            <v>411</v>
          </cell>
          <cell r="F2251" t="str">
            <v>Empleos</v>
          </cell>
          <cell r="J2251">
            <v>385327.8043511326</v>
          </cell>
          <cell r="K2251">
            <v>10</v>
          </cell>
          <cell r="L2251" t="str">
            <v>2000</v>
          </cell>
          <cell r="M2251" t="str">
            <v>Madera, Papel, Imprentas y Muebles</v>
          </cell>
          <cell r="N2251" t="str">
            <v>Producción Sect. Institucionales</v>
          </cell>
          <cell r="O2251" t="str">
            <v>Remuneraciones</v>
          </cell>
          <cell r="P2251" t="str">
            <v>Sociedades no Financieras</v>
          </cell>
          <cell r="Q2251" t="str">
            <v>4</v>
          </cell>
          <cell r="R2251" t="str">
            <v>Industria Manufacturera</v>
          </cell>
        </row>
        <row r="2252">
          <cell r="A2252" t="str">
            <v>CEI</v>
          </cell>
          <cell r="B2252" t="str">
            <v>Otras_Soc</v>
          </cell>
          <cell r="C2252">
            <v>2</v>
          </cell>
          <cell r="D2252">
            <v>12</v>
          </cell>
          <cell r="E2252">
            <v>412</v>
          </cell>
          <cell r="F2252" t="str">
            <v>Empleos</v>
          </cell>
          <cell r="J2252">
            <v>20579.764183171243</v>
          </cell>
          <cell r="K2252">
            <v>10</v>
          </cell>
          <cell r="L2252" t="str">
            <v>2000</v>
          </cell>
          <cell r="M2252" t="str">
            <v>Madera, Papel, Imprentas y Muebles</v>
          </cell>
          <cell r="N2252" t="str">
            <v>Producción Sect. Institucionales</v>
          </cell>
          <cell r="O2252" t="str">
            <v>Imptos producc.e import.</v>
          </cell>
          <cell r="P2252" t="str">
            <v>Sociedades no Financieras</v>
          </cell>
          <cell r="Q2252" t="str">
            <v>4</v>
          </cell>
          <cell r="R2252" t="str">
            <v>Industria Manufacturera</v>
          </cell>
        </row>
        <row r="2253">
          <cell r="A2253" t="str">
            <v>CEI</v>
          </cell>
          <cell r="B2253" t="str">
            <v>Otras_Soc</v>
          </cell>
          <cell r="C2253">
            <v>2</v>
          </cell>
          <cell r="D2253">
            <v>12</v>
          </cell>
          <cell r="E2253">
            <v>413</v>
          </cell>
          <cell r="F2253" t="str">
            <v>Empleos</v>
          </cell>
          <cell r="J2253">
            <v>-13938</v>
          </cell>
          <cell r="K2253">
            <v>10</v>
          </cell>
          <cell r="L2253" t="str">
            <v>2000</v>
          </cell>
          <cell r="M2253" t="str">
            <v>Madera, Papel, Imprentas y Muebles</v>
          </cell>
          <cell r="N2253" t="str">
            <v>Producción Sect. Institucionales</v>
          </cell>
          <cell r="O2253" t="str">
            <v>Subvenciones</v>
          </cell>
          <cell r="P2253" t="str">
            <v>Sociedades no Financieras</v>
          </cell>
          <cell r="Q2253" t="str">
            <v>4</v>
          </cell>
          <cell r="R2253" t="str">
            <v>Industria Manufacturera</v>
          </cell>
        </row>
        <row r="2254">
          <cell r="A2254" t="str">
            <v>CEI</v>
          </cell>
          <cell r="B2254" t="str">
            <v>Otras_Soc</v>
          </cell>
          <cell r="C2254">
            <v>2</v>
          </cell>
          <cell r="D2254">
            <v>12</v>
          </cell>
          <cell r="E2254">
            <v>902</v>
          </cell>
          <cell r="F2254" t="str">
            <v>Empleos</v>
          </cell>
          <cell r="J2254">
            <v>816306.33331917087</v>
          </cell>
          <cell r="K2254">
            <v>10</v>
          </cell>
          <cell r="L2254" t="str">
            <v>2000</v>
          </cell>
          <cell r="M2254" t="str">
            <v>Madera, Papel, Imprentas y Muebles</v>
          </cell>
          <cell r="N2254" t="str">
            <v>Producción Sect. Institucionales</v>
          </cell>
          <cell r="O2254" t="str">
            <v>Excedente de explotación</v>
          </cell>
          <cell r="P2254" t="str">
            <v>Sociedades no Financieras</v>
          </cell>
          <cell r="Q2254" t="str">
            <v>4</v>
          </cell>
          <cell r="R2254" t="str">
            <v>Industria Manufacturera</v>
          </cell>
        </row>
        <row r="2255">
          <cell r="A2255" t="str">
            <v>CEI</v>
          </cell>
          <cell r="B2255" t="str">
            <v>Otras_Soc</v>
          </cell>
          <cell r="C2255">
            <v>2</v>
          </cell>
          <cell r="D2255">
            <v>12</v>
          </cell>
          <cell r="E2255">
            <v>11</v>
          </cell>
          <cell r="F2255" t="str">
            <v>Recursos</v>
          </cell>
          <cell r="J2255">
            <v>1970451.9407219901</v>
          </cell>
          <cell r="K2255">
            <v>11</v>
          </cell>
          <cell r="L2255" t="str">
            <v>2000</v>
          </cell>
          <cell r="M2255" t="str">
            <v>Elaboración de combustible</v>
          </cell>
          <cell r="N2255" t="str">
            <v>Producción Sect. Institucionales</v>
          </cell>
          <cell r="O2255" t="str">
            <v>Producción bruta</v>
          </cell>
          <cell r="P2255" t="str">
            <v>Sociedades no Financieras</v>
          </cell>
          <cell r="Q2255" t="str">
            <v>4</v>
          </cell>
          <cell r="R2255" t="str">
            <v>Industria Manufacturera</v>
          </cell>
        </row>
        <row r="2256">
          <cell r="A2256" t="str">
            <v>CEI</v>
          </cell>
          <cell r="B2256" t="str">
            <v>Otras_Soc</v>
          </cell>
          <cell r="C2256">
            <v>2</v>
          </cell>
          <cell r="D2256">
            <v>12</v>
          </cell>
          <cell r="E2256">
            <v>21</v>
          </cell>
          <cell r="F2256" t="str">
            <v>Empleos</v>
          </cell>
          <cell r="J2256">
            <v>1179005.4359065299</v>
          </cell>
          <cell r="K2256">
            <v>11</v>
          </cell>
          <cell r="L2256" t="str">
            <v>2000</v>
          </cell>
          <cell r="M2256" t="str">
            <v>Elaboración de combustible</v>
          </cell>
          <cell r="N2256" t="str">
            <v>Producción Sect. Institucionales</v>
          </cell>
          <cell r="O2256" t="str">
            <v>Consumo intermedio</v>
          </cell>
          <cell r="P2256" t="str">
            <v>Sociedades no Financieras</v>
          </cell>
          <cell r="Q2256" t="str">
            <v>4</v>
          </cell>
          <cell r="R2256" t="str">
            <v>Industria Manufacturera</v>
          </cell>
        </row>
        <row r="2257">
          <cell r="A2257" t="str">
            <v>CEI</v>
          </cell>
          <cell r="B2257" t="str">
            <v>Otras_Soc</v>
          </cell>
          <cell r="C2257">
            <v>2</v>
          </cell>
          <cell r="D2257">
            <v>12</v>
          </cell>
          <cell r="E2257">
            <v>52</v>
          </cell>
          <cell r="F2257" t="str">
            <v>Empleos</v>
          </cell>
          <cell r="J2257">
            <v>22598.797522855599</v>
          </cell>
          <cell r="K2257">
            <v>11</v>
          </cell>
          <cell r="L2257" t="str">
            <v>2000</v>
          </cell>
          <cell r="M2257" t="str">
            <v>Elaboración de combustible</v>
          </cell>
          <cell r="N2257" t="str">
            <v>Producción Sect. Institucionales</v>
          </cell>
          <cell r="O2257" t="str">
            <v>Consumo de capital fijo</v>
          </cell>
          <cell r="P2257" t="str">
            <v>Sociedades no Financieras</v>
          </cell>
          <cell r="Q2257" t="str">
            <v>4</v>
          </cell>
          <cell r="R2257" t="str">
            <v>Industria Manufacturera</v>
          </cell>
        </row>
        <row r="2258">
          <cell r="A2258" t="str">
            <v>CEI</v>
          </cell>
          <cell r="B2258" t="str">
            <v>Otras_Soc</v>
          </cell>
          <cell r="C2258">
            <v>2</v>
          </cell>
          <cell r="D2258">
            <v>12</v>
          </cell>
          <cell r="E2258">
            <v>411</v>
          </cell>
          <cell r="F2258" t="str">
            <v>Empleos</v>
          </cell>
          <cell r="J2258">
            <v>27323.4393554587</v>
          </cell>
          <cell r="K2258">
            <v>11</v>
          </cell>
          <cell r="L2258" t="str">
            <v>2000</v>
          </cell>
          <cell r="M2258" t="str">
            <v>Elaboración de combustible</v>
          </cell>
          <cell r="N2258" t="str">
            <v>Producción Sect. Institucionales</v>
          </cell>
          <cell r="O2258" t="str">
            <v>Remuneraciones</v>
          </cell>
          <cell r="P2258" t="str">
            <v>Sociedades no Financieras</v>
          </cell>
          <cell r="Q2258" t="str">
            <v>4</v>
          </cell>
          <cell r="R2258" t="str">
            <v>Industria Manufacturera</v>
          </cell>
        </row>
        <row r="2259">
          <cell r="A2259" t="str">
            <v>CEI</v>
          </cell>
          <cell r="B2259" t="str">
            <v>Otras_Soc</v>
          </cell>
          <cell r="C2259">
            <v>2</v>
          </cell>
          <cell r="D2259">
            <v>12</v>
          </cell>
          <cell r="E2259">
            <v>412</v>
          </cell>
          <cell r="F2259" t="str">
            <v>Empleos</v>
          </cell>
          <cell r="J2259">
            <v>459164</v>
          </cell>
          <cell r="K2259">
            <v>11</v>
          </cell>
          <cell r="L2259" t="str">
            <v>2000</v>
          </cell>
          <cell r="M2259" t="str">
            <v>Elaboración de combustible</v>
          </cell>
          <cell r="N2259" t="str">
            <v>Producción Sect. Institucionales</v>
          </cell>
          <cell r="O2259" t="str">
            <v>Imptos producc.e import.</v>
          </cell>
          <cell r="P2259" t="str">
            <v>Sociedades no Financieras</v>
          </cell>
          <cell r="Q2259" t="str">
            <v>4</v>
          </cell>
          <cell r="R2259" t="str">
            <v>Industria Manufacturera</v>
          </cell>
        </row>
        <row r="2260">
          <cell r="A2260" t="str">
            <v>CEI</v>
          </cell>
          <cell r="B2260" t="str">
            <v>Otras_Soc</v>
          </cell>
          <cell r="C2260">
            <v>2</v>
          </cell>
          <cell r="D2260">
            <v>12</v>
          </cell>
          <cell r="E2260">
            <v>413</v>
          </cell>
          <cell r="F2260" t="str">
            <v>Empleos</v>
          </cell>
          <cell r="J2260">
            <v>-43612</v>
          </cell>
          <cell r="K2260">
            <v>11</v>
          </cell>
          <cell r="L2260" t="str">
            <v>2000</v>
          </cell>
          <cell r="M2260" t="str">
            <v>Elaboración de combustible</v>
          </cell>
          <cell r="N2260" t="str">
            <v>Producción Sect. Institucionales</v>
          </cell>
          <cell r="O2260" t="str">
            <v>Subvenciones</v>
          </cell>
          <cell r="P2260" t="str">
            <v>Sociedades no Financieras</v>
          </cell>
          <cell r="Q2260" t="str">
            <v>4</v>
          </cell>
          <cell r="R2260" t="str">
            <v>Industria Manufacturera</v>
          </cell>
        </row>
        <row r="2261">
          <cell r="A2261" t="str">
            <v>CEI</v>
          </cell>
          <cell r="B2261" t="str">
            <v>Otras_Soc</v>
          </cell>
          <cell r="C2261">
            <v>2</v>
          </cell>
          <cell r="D2261">
            <v>12</v>
          </cell>
          <cell r="E2261">
            <v>902</v>
          </cell>
          <cell r="F2261" t="str">
            <v>Empleos</v>
          </cell>
          <cell r="J2261">
            <v>325972.26793714199</v>
          </cell>
          <cell r="K2261">
            <v>11</v>
          </cell>
          <cell r="L2261" t="str">
            <v>2000</v>
          </cell>
          <cell r="M2261" t="str">
            <v>Elaboración de combustible</v>
          </cell>
          <cell r="N2261" t="str">
            <v>Producción Sect. Institucionales</v>
          </cell>
          <cell r="O2261" t="str">
            <v>Excedente de explotación</v>
          </cell>
          <cell r="P2261" t="str">
            <v>Sociedades no Financieras</v>
          </cell>
          <cell r="Q2261" t="str">
            <v>4</v>
          </cell>
          <cell r="R2261" t="str">
            <v>Industria Manufacturera</v>
          </cell>
        </row>
        <row r="2262">
          <cell r="A2262" t="str">
            <v>CEI</v>
          </cell>
          <cell r="B2262" t="str">
            <v>Otras_Soc</v>
          </cell>
          <cell r="C2262">
            <v>2</v>
          </cell>
          <cell r="D2262">
            <v>12</v>
          </cell>
          <cell r="E2262">
            <v>11</v>
          </cell>
          <cell r="F2262" t="str">
            <v>Recursos</v>
          </cell>
          <cell r="J2262">
            <v>2300684.5053968891</v>
          </cell>
          <cell r="K2262">
            <v>12</v>
          </cell>
          <cell r="L2262" t="str">
            <v>2000</v>
          </cell>
          <cell r="M2262" t="str">
            <v>Químicos, Caucho y Plástico</v>
          </cell>
          <cell r="N2262" t="str">
            <v>Producción Sect. Institucionales</v>
          </cell>
          <cell r="O2262" t="str">
            <v>Producción bruta</v>
          </cell>
          <cell r="P2262" t="str">
            <v>Sociedades no Financieras</v>
          </cell>
          <cell r="Q2262" t="str">
            <v>4</v>
          </cell>
          <cell r="R2262" t="str">
            <v>Industria Manufacturera</v>
          </cell>
        </row>
        <row r="2263">
          <cell r="A2263" t="str">
            <v>CEI</v>
          </cell>
          <cell r="B2263" t="str">
            <v>Otras_Soc</v>
          </cell>
          <cell r="C2263">
            <v>2</v>
          </cell>
          <cell r="D2263">
            <v>12</v>
          </cell>
          <cell r="E2263">
            <v>21</v>
          </cell>
          <cell r="F2263" t="str">
            <v>Empleos</v>
          </cell>
          <cell r="J2263">
            <v>1336746.8488540398</v>
          </cell>
          <cell r="K2263">
            <v>12</v>
          </cell>
          <cell r="L2263" t="str">
            <v>2000</v>
          </cell>
          <cell r="M2263" t="str">
            <v>Químicos, Caucho y Plástico</v>
          </cell>
          <cell r="N2263" t="str">
            <v>Producción Sect. Institucionales</v>
          </cell>
          <cell r="O2263" t="str">
            <v>Consumo intermedio</v>
          </cell>
          <cell r="P2263" t="str">
            <v>Sociedades no Financieras</v>
          </cell>
          <cell r="Q2263" t="str">
            <v>4</v>
          </cell>
          <cell r="R2263" t="str">
            <v>Industria Manufacturera</v>
          </cell>
        </row>
        <row r="2264">
          <cell r="A2264" t="str">
            <v>CEI</v>
          </cell>
          <cell r="B2264" t="str">
            <v>Otras_Soc</v>
          </cell>
          <cell r="C2264">
            <v>2</v>
          </cell>
          <cell r="D2264">
            <v>12</v>
          </cell>
          <cell r="E2264">
            <v>52</v>
          </cell>
          <cell r="F2264" t="str">
            <v>Empleos</v>
          </cell>
          <cell r="J2264">
            <v>99552.928651634458</v>
          </cell>
          <cell r="K2264">
            <v>12</v>
          </cell>
          <cell r="L2264" t="str">
            <v>2000</v>
          </cell>
          <cell r="M2264" t="str">
            <v>Químicos, Caucho y Plástico</v>
          </cell>
          <cell r="N2264" t="str">
            <v>Producción Sect. Institucionales</v>
          </cell>
          <cell r="O2264" t="str">
            <v>Consumo de capital fijo</v>
          </cell>
          <cell r="P2264" t="str">
            <v>Sociedades no Financieras</v>
          </cell>
          <cell r="Q2264" t="str">
            <v>4</v>
          </cell>
          <cell r="R2264" t="str">
            <v>Industria Manufacturera</v>
          </cell>
        </row>
        <row r="2265">
          <cell r="A2265" t="str">
            <v>CEI</v>
          </cell>
          <cell r="B2265" t="str">
            <v>Otras_Soc</v>
          </cell>
          <cell r="C2265">
            <v>2</v>
          </cell>
          <cell r="D2265">
            <v>12</v>
          </cell>
          <cell r="E2265">
            <v>411</v>
          </cell>
          <cell r="F2265" t="str">
            <v>Empleos</v>
          </cell>
          <cell r="J2265">
            <v>295571.03309988219</v>
          </cell>
          <cell r="K2265">
            <v>12</v>
          </cell>
          <cell r="L2265" t="str">
            <v>2000</v>
          </cell>
          <cell r="M2265" t="str">
            <v>Químicos, Caucho y Plástico</v>
          </cell>
          <cell r="N2265" t="str">
            <v>Producción Sect. Institucionales</v>
          </cell>
          <cell r="O2265" t="str">
            <v>Remuneraciones</v>
          </cell>
          <cell r="P2265" t="str">
            <v>Sociedades no Financieras</v>
          </cell>
          <cell r="Q2265" t="str">
            <v>4</v>
          </cell>
          <cell r="R2265" t="str">
            <v>Industria Manufacturera</v>
          </cell>
        </row>
        <row r="2266">
          <cell r="A2266" t="str">
            <v>CEI</v>
          </cell>
          <cell r="B2266" t="str">
            <v>Otras_Soc</v>
          </cell>
          <cell r="C2266">
            <v>2</v>
          </cell>
          <cell r="D2266">
            <v>12</v>
          </cell>
          <cell r="E2266">
            <v>412</v>
          </cell>
          <cell r="F2266" t="str">
            <v>Empleos</v>
          </cell>
          <cell r="J2266">
            <v>10730.431717719946</v>
          </cell>
          <cell r="K2266">
            <v>12</v>
          </cell>
          <cell r="L2266" t="str">
            <v>2000</v>
          </cell>
          <cell r="M2266" t="str">
            <v>Químicos, Caucho y Plástico</v>
          </cell>
          <cell r="N2266" t="str">
            <v>Producción Sect. Institucionales</v>
          </cell>
          <cell r="O2266" t="str">
            <v>Imptos producc.e import.</v>
          </cell>
          <cell r="P2266" t="str">
            <v>Sociedades no Financieras</v>
          </cell>
          <cell r="Q2266" t="str">
            <v>4</v>
          </cell>
          <cell r="R2266" t="str">
            <v>Industria Manufacturera</v>
          </cell>
        </row>
        <row r="2267">
          <cell r="A2267" t="str">
            <v>CEI</v>
          </cell>
          <cell r="B2267" t="str">
            <v>Otras_Soc</v>
          </cell>
          <cell r="C2267">
            <v>2</v>
          </cell>
          <cell r="D2267">
            <v>12</v>
          </cell>
          <cell r="E2267">
            <v>413</v>
          </cell>
          <cell r="F2267" t="str">
            <v>Empleos</v>
          </cell>
          <cell r="J2267">
            <v>-8826.615132676583</v>
          </cell>
          <cell r="K2267">
            <v>12</v>
          </cell>
          <cell r="L2267" t="str">
            <v>2000</v>
          </cell>
          <cell r="M2267" t="str">
            <v>Químicos, Caucho y Plástico</v>
          </cell>
          <cell r="N2267" t="str">
            <v>Producción Sect. Institucionales</v>
          </cell>
          <cell r="O2267" t="str">
            <v>Subvenciones</v>
          </cell>
          <cell r="P2267" t="str">
            <v>Sociedades no Financieras</v>
          </cell>
          <cell r="Q2267" t="str">
            <v>4</v>
          </cell>
          <cell r="R2267" t="str">
            <v>Industria Manufacturera</v>
          </cell>
        </row>
        <row r="2268">
          <cell r="A2268" t="str">
            <v>CEI</v>
          </cell>
          <cell r="B2268" t="str">
            <v>Otras_Soc</v>
          </cell>
          <cell r="C2268">
            <v>2</v>
          </cell>
          <cell r="D2268">
            <v>12</v>
          </cell>
          <cell r="E2268">
            <v>902</v>
          </cell>
          <cell r="F2268" t="str">
            <v>Empleos</v>
          </cell>
          <cell r="J2268">
            <v>566909.87820629228</v>
          </cell>
          <cell r="K2268">
            <v>12</v>
          </cell>
          <cell r="L2268" t="str">
            <v>2000</v>
          </cell>
          <cell r="M2268" t="str">
            <v>Químicos, Caucho y Plástico</v>
          </cell>
          <cell r="N2268" t="str">
            <v>Producción Sect. Institucionales</v>
          </cell>
          <cell r="O2268" t="str">
            <v>Excedente de explotación</v>
          </cell>
          <cell r="P2268" t="str">
            <v>Sociedades no Financieras</v>
          </cell>
          <cell r="Q2268" t="str">
            <v>4</v>
          </cell>
          <cell r="R2268" t="str">
            <v>Industria Manufacturera</v>
          </cell>
        </row>
        <row r="2269">
          <cell r="A2269" t="str">
            <v>CEI</v>
          </cell>
          <cell r="B2269" t="str">
            <v>Otras_Soc</v>
          </cell>
          <cell r="C2269">
            <v>2</v>
          </cell>
          <cell r="D2269">
            <v>12</v>
          </cell>
          <cell r="E2269">
            <v>11</v>
          </cell>
          <cell r="F2269" t="str">
            <v>Recursos</v>
          </cell>
          <cell r="J2269">
            <v>763079.27661682654</v>
          </cell>
          <cell r="K2269">
            <v>13</v>
          </cell>
          <cell r="L2269" t="str">
            <v>2000</v>
          </cell>
          <cell r="M2269" t="str">
            <v>Vidrio y Otros Minerales</v>
          </cell>
          <cell r="N2269" t="str">
            <v>Producción Sect. Institucionales</v>
          </cell>
          <cell r="O2269" t="str">
            <v>Producción bruta</v>
          </cell>
          <cell r="P2269" t="str">
            <v>Sociedades no Financieras</v>
          </cell>
          <cell r="Q2269" t="str">
            <v>4</v>
          </cell>
          <cell r="R2269" t="str">
            <v>Industria Manufacturera</v>
          </cell>
        </row>
        <row r="2270">
          <cell r="A2270" t="str">
            <v>CEI</v>
          </cell>
          <cell r="B2270" t="str">
            <v>Otras_Soc</v>
          </cell>
          <cell r="C2270">
            <v>2</v>
          </cell>
          <cell r="D2270">
            <v>12</v>
          </cell>
          <cell r="E2270">
            <v>21</v>
          </cell>
          <cell r="F2270" t="str">
            <v>Empleos</v>
          </cell>
          <cell r="J2270">
            <v>474737.88514178549</v>
          </cell>
          <cell r="K2270">
            <v>13</v>
          </cell>
          <cell r="L2270" t="str">
            <v>2000</v>
          </cell>
          <cell r="M2270" t="str">
            <v>Vidrio y Otros Minerales</v>
          </cell>
          <cell r="N2270" t="str">
            <v>Producción Sect. Institucionales</v>
          </cell>
          <cell r="O2270" t="str">
            <v>Consumo intermedio</v>
          </cell>
          <cell r="P2270" t="str">
            <v>Sociedades no Financieras</v>
          </cell>
          <cell r="Q2270" t="str">
            <v>4</v>
          </cell>
          <cell r="R2270" t="str">
            <v>Industria Manufacturera</v>
          </cell>
        </row>
        <row r="2271">
          <cell r="A2271" t="str">
            <v>CEI</v>
          </cell>
          <cell r="B2271" t="str">
            <v>Otras_Soc</v>
          </cell>
          <cell r="C2271">
            <v>2</v>
          </cell>
          <cell r="D2271">
            <v>12</v>
          </cell>
          <cell r="E2271">
            <v>52</v>
          </cell>
          <cell r="F2271" t="str">
            <v>Empleos</v>
          </cell>
          <cell r="J2271">
            <v>67756.251502236802</v>
          </cell>
          <cell r="K2271">
            <v>13</v>
          </cell>
          <cell r="L2271" t="str">
            <v>2000</v>
          </cell>
          <cell r="M2271" t="str">
            <v>Vidrio y Otros Minerales</v>
          </cell>
          <cell r="N2271" t="str">
            <v>Producción Sect. Institucionales</v>
          </cell>
          <cell r="O2271" t="str">
            <v>Consumo de capital fijo</v>
          </cell>
          <cell r="P2271" t="str">
            <v>Sociedades no Financieras</v>
          </cell>
          <cell r="Q2271" t="str">
            <v>4</v>
          </cell>
          <cell r="R2271" t="str">
            <v>Industria Manufacturera</v>
          </cell>
        </row>
        <row r="2272">
          <cell r="A2272" t="str">
            <v>CEI</v>
          </cell>
          <cell r="B2272" t="str">
            <v>Otras_Soc</v>
          </cell>
          <cell r="C2272">
            <v>2</v>
          </cell>
          <cell r="D2272">
            <v>12</v>
          </cell>
          <cell r="E2272">
            <v>411</v>
          </cell>
          <cell r="F2272" t="str">
            <v>Empleos</v>
          </cell>
          <cell r="J2272">
            <v>103500.89391754571</v>
          </cell>
          <cell r="K2272">
            <v>13</v>
          </cell>
          <cell r="L2272" t="str">
            <v>2000</v>
          </cell>
          <cell r="M2272" t="str">
            <v>Vidrio y Otros Minerales</v>
          </cell>
          <cell r="N2272" t="str">
            <v>Producción Sect. Institucionales</v>
          </cell>
          <cell r="O2272" t="str">
            <v>Remuneraciones</v>
          </cell>
          <cell r="P2272" t="str">
            <v>Sociedades no Financieras</v>
          </cell>
          <cell r="Q2272" t="str">
            <v>4</v>
          </cell>
          <cell r="R2272" t="str">
            <v>Industria Manufacturera</v>
          </cell>
        </row>
        <row r="2273">
          <cell r="A2273" t="str">
            <v>CEI</v>
          </cell>
          <cell r="B2273" t="str">
            <v>Otras_Soc</v>
          </cell>
          <cell r="C2273">
            <v>2</v>
          </cell>
          <cell r="D2273">
            <v>12</v>
          </cell>
          <cell r="E2273">
            <v>412</v>
          </cell>
          <cell r="F2273" t="str">
            <v>Empleos</v>
          </cell>
          <cell r="J2273">
            <v>6259.4337451908477</v>
          </cell>
          <cell r="K2273">
            <v>13</v>
          </cell>
          <cell r="L2273" t="str">
            <v>2000</v>
          </cell>
          <cell r="M2273" t="str">
            <v>Vidrio y Otros Minerales</v>
          </cell>
          <cell r="N2273" t="str">
            <v>Producción Sect. Institucionales</v>
          </cell>
          <cell r="O2273" t="str">
            <v>Imptos producc.e import.</v>
          </cell>
          <cell r="P2273" t="str">
            <v>Sociedades no Financieras</v>
          </cell>
          <cell r="Q2273" t="str">
            <v>4</v>
          </cell>
          <cell r="R2273" t="str">
            <v>Industria Manufacturera</v>
          </cell>
        </row>
        <row r="2274">
          <cell r="A2274" t="str">
            <v>CEI</v>
          </cell>
          <cell r="B2274" t="str">
            <v>Otras_Soc</v>
          </cell>
          <cell r="C2274">
            <v>2</v>
          </cell>
          <cell r="D2274">
            <v>12</v>
          </cell>
          <cell r="E2274">
            <v>413</v>
          </cell>
          <cell r="F2274" t="str">
            <v>Empleos</v>
          </cell>
          <cell r="J2274">
            <v>-1881.9127026230085</v>
          </cell>
          <cell r="K2274">
            <v>13</v>
          </cell>
          <cell r="L2274" t="str">
            <v>2000</v>
          </cell>
          <cell r="M2274" t="str">
            <v>Vidrio y Otros Minerales</v>
          </cell>
          <cell r="N2274" t="str">
            <v>Producción Sect. Institucionales</v>
          </cell>
          <cell r="O2274" t="str">
            <v>Subvenciones</v>
          </cell>
          <cell r="P2274" t="str">
            <v>Sociedades no Financieras</v>
          </cell>
          <cell r="Q2274" t="str">
            <v>4</v>
          </cell>
          <cell r="R2274" t="str">
            <v>Industria Manufacturera</v>
          </cell>
        </row>
        <row r="2275">
          <cell r="A2275" t="str">
            <v>CEI</v>
          </cell>
          <cell r="B2275" t="str">
            <v>Otras_Soc</v>
          </cell>
          <cell r="C2275">
            <v>2</v>
          </cell>
          <cell r="D2275">
            <v>12</v>
          </cell>
          <cell r="E2275">
            <v>902</v>
          </cell>
          <cell r="F2275" t="str">
            <v>Empleos</v>
          </cell>
          <cell r="J2275">
            <v>112706.7250126916</v>
          </cell>
          <cell r="K2275">
            <v>13</v>
          </cell>
          <cell r="L2275" t="str">
            <v>2000</v>
          </cell>
          <cell r="M2275" t="str">
            <v>Vidrio y Otros Minerales</v>
          </cell>
          <cell r="N2275" t="str">
            <v>Producción Sect. Institucionales</v>
          </cell>
          <cell r="O2275" t="str">
            <v>Excedente de explotación</v>
          </cell>
          <cell r="P2275" t="str">
            <v>Sociedades no Financieras</v>
          </cell>
          <cell r="Q2275" t="str">
            <v>4</v>
          </cell>
          <cell r="R2275" t="str">
            <v>Industria Manufacturera</v>
          </cell>
        </row>
        <row r="2276">
          <cell r="A2276" t="str">
            <v>CEI</v>
          </cell>
          <cell r="B2276" t="str">
            <v>Otras_Soc</v>
          </cell>
          <cell r="C2276">
            <v>2</v>
          </cell>
          <cell r="D2276">
            <v>12</v>
          </cell>
          <cell r="E2276">
            <v>11</v>
          </cell>
          <cell r="F2276" t="str">
            <v>Recursos</v>
          </cell>
          <cell r="J2276">
            <v>2138161.5763636124</v>
          </cell>
          <cell r="K2276">
            <v>14</v>
          </cell>
          <cell r="L2276" t="str">
            <v>2000</v>
          </cell>
          <cell r="M2276" t="str">
            <v>Otras Manufactureras</v>
          </cell>
          <cell r="N2276" t="str">
            <v>Producción Sect. Institucionales</v>
          </cell>
          <cell r="O2276" t="str">
            <v>Producción bruta</v>
          </cell>
          <cell r="P2276" t="str">
            <v>Sociedades no Financieras</v>
          </cell>
          <cell r="Q2276" t="str">
            <v>4</v>
          </cell>
          <cell r="R2276" t="str">
            <v>Industria Manufacturera</v>
          </cell>
        </row>
        <row r="2277">
          <cell r="A2277" t="str">
            <v>CEI</v>
          </cell>
          <cell r="B2277" t="str">
            <v>Otras_Soc</v>
          </cell>
          <cell r="C2277">
            <v>2</v>
          </cell>
          <cell r="D2277">
            <v>12</v>
          </cell>
          <cell r="E2277">
            <v>21</v>
          </cell>
          <cell r="F2277" t="str">
            <v>Empleos</v>
          </cell>
          <cell r="J2277">
            <v>1273617.6055740982</v>
          </cell>
          <cell r="K2277">
            <v>14</v>
          </cell>
          <cell r="L2277" t="str">
            <v>2000</v>
          </cell>
          <cell r="M2277" t="str">
            <v>Otras Manufactureras</v>
          </cell>
          <cell r="N2277" t="str">
            <v>Producción Sect. Institucionales</v>
          </cell>
          <cell r="O2277" t="str">
            <v>Consumo intermedio</v>
          </cell>
          <cell r="P2277" t="str">
            <v>Sociedades no Financieras</v>
          </cell>
          <cell r="Q2277" t="str">
            <v>4</v>
          </cell>
          <cell r="R2277" t="str">
            <v>Industria Manufacturera</v>
          </cell>
        </row>
        <row r="2278">
          <cell r="A2278" t="str">
            <v>CEI</v>
          </cell>
          <cell r="B2278" t="str">
            <v>Otras_Soc</v>
          </cell>
          <cell r="C2278">
            <v>2</v>
          </cell>
          <cell r="D2278">
            <v>12</v>
          </cell>
          <cell r="E2278">
            <v>52</v>
          </cell>
          <cell r="F2278" t="str">
            <v>Empleos</v>
          </cell>
          <cell r="J2278">
            <v>97836.081740726062</v>
          </cell>
          <cell r="K2278">
            <v>14</v>
          </cell>
          <cell r="L2278" t="str">
            <v>2000</v>
          </cell>
          <cell r="M2278" t="str">
            <v>Otras Manufactureras</v>
          </cell>
          <cell r="N2278" t="str">
            <v>Producción Sect. Institucionales</v>
          </cell>
          <cell r="O2278" t="str">
            <v>Consumo de capital fijo</v>
          </cell>
          <cell r="P2278" t="str">
            <v>Sociedades no Financieras</v>
          </cell>
          <cell r="Q2278" t="str">
            <v>4</v>
          </cell>
          <cell r="R2278" t="str">
            <v>Industria Manufacturera</v>
          </cell>
        </row>
        <row r="2279">
          <cell r="A2279" t="str">
            <v>CEI</v>
          </cell>
          <cell r="B2279" t="str">
            <v>Otras_Soc</v>
          </cell>
          <cell r="C2279">
            <v>2</v>
          </cell>
          <cell r="D2279">
            <v>12</v>
          </cell>
          <cell r="E2279">
            <v>411</v>
          </cell>
          <cell r="F2279" t="str">
            <v>Empleos</v>
          </cell>
          <cell r="J2279">
            <v>354913.36661059584</v>
          </cell>
          <cell r="K2279">
            <v>14</v>
          </cell>
          <cell r="L2279" t="str">
            <v>2000</v>
          </cell>
          <cell r="M2279" t="str">
            <v>Otras Manufactureras</v>
          </cell>
          <cell r="N2279" t="str">
            <v>Producción Sect. Institucionales</v>
          </cell>
          <cell r="O2279" t="str">
            <v>Remuneraciones</v>
          </cell>
          <cell r="P2279" t="str">
            <v>Sociedades no Financieras</v>
          </cell>
          <cell r="Q2279" t="str">
            <v>4</v>
          </cell>
          <cell r="R2279" t="str">
            <v>Industria Manufacturera</v>
          </cell>
        </row>
        <row r="2280">
          <cell r="A2280" t="str">
            <v>CEI</v>
          </cell>
          <cell r="B2280" t="str">
            <v>Otras_Soc</v>
          </cell>
          <cell r="C2280">
            <v>2</v>
          </cell>
          <cell r="D2280">
            <v>12</v>
          </cell>
          <cell r="E2280">
            <v>412</v>
          </cell>
          <cell r="F2280" t="str">
            <v>Empleos</v>
          </cell>
          <cell r="J2280">
            <v>18733.480062461749</v>
          </cell>
          <cell r="K2280">
            <v>14</v>
          </cell>
          <cell r="L2280" t="str">
            <v>2000</v>
          </cell>
          <cell r="M2280" t="str">
            <v>Otras Manufactureras</v>
          </cell>
          <cell r="N2280" t="str">
            <v>Producción Sect. Institucionales</v>
          </cell>
          <cell r="O2280" t="str">
            <v>Imptos producc.e import.</v>
          </cell>
          <cell r="P2280" t="str">
            <v>Sociedades no Financieras</v>
          </cell>
          <cell r="Q2280" t="str">
            <v>4</v>
          </cell>
          <cell r="R2280" t="str">
            <v>Industria Manufacturera</v>
          </cell>
        </row>
        <row r="2281">
          <cell r="A2281" t="str">
            <v>CEI</v>
          </cell>
          <cell r="B2281" t="str">
            <v>Otras_Soc</v>
          </cell>
          <cell r="C2281">
            <v>2</v>
          </cell>
          <cell r="D2281">
            <v>12</v>
          </cell>
          <cell r="E2281">
            <v>413</v>
          </cell>
          <cell r="F2281" t="str">
            <v>Empleos</v>
          </cell>
          <cell r="J2281">
            <v>-10327.38937457811</v>
          </cell>
          <cell r="K2281">
            <v>14</v>
          </cell>
          <cell r="L2281" t="str">
            <v>2000</v>
          </cell>
          <cell r="M2281" t="str">
            <v>Otras Manufactureras</v>
          </cell>
          <cell r="N2281" t="str">
            <v>Producción Sect. Institucionales</v>
          </cell>
          <cell r="O2281" t="str">
            <v>Subvenciones</v>
          </cell>
          <cell r="P2281" t="str">
            <v>Sociedades no Financieras</v>
          </cell>
          <cell r="Q2281" t="str">
            <v>4</v>
          </cell>
          <cell r="R2281" t="str">
            <v>Industria Manufacturera</v>
          </cell>
        </row>
        <row r="2282">
          <cell r="A2282" t="str">
            <v>CEI</v>
          </cell>
          <cell r="B2282" t="str">
            <v>Otras_Soc</v>
          </cell>
          <cell r="C2282">
            <v>2</v>
          </cell>
          <cell r="D2282">
            <v>12</v>
          </cell>
          <cell r="E2282">
            <v>902</v>
          </cell>
          <cell r="F2282" t="str">
            <v>Empleos</v>
          </cell>
          <cell r="J2282">
            <v>403388.43175030936</v>
          </cell>
          <cell r="K2282">
            <v>14</v>
          </cell>
          <cell r="L2282" t="str">
            <v>2000</v>
          </cell>
          <cell r="M2282" t="str">
            <v>Otras Manufactureras</v>
          </cell>
          <cell r="N2282" t="str">
            <v>Producción Sect. Institucionales</v>
          </cell>
          <cell r="O2282" t="str">
            <v>Excedente de explotación</v>
          </cell>
          <cell r="P2282" t="str">
            <v>Sociedades no Financieras</v>
          </cell>
          <cell r="Q2282" t="str">
            <v>4</v>
          </cell>
          <cell r="R2282" t="str">
            <v>Industria Manufacturera</v>
          </cell>
        </row>
        <row r="2283">
          <cell r="A2283" t="str">
            <v>CEI</v>
          </cell>
          <cell r="B2283" t="str">
            <v>Otras_Soc</v>
          </cell>
          <cell r="C2283">
            <v>2</v>
          </cell>
          <cell r="D2283">
            <v>12</v>
          </cell>
          <cell r="E2283">
            <v>11</v>
          </cell>
          <cell r="F2283" t="str">
            <v>Recursos</v>
          </cell>
          <cell r="J2283">
            <v>2396713</v>
          </cell>
          <cell r="K2283">
            <v>15</v>
          </cell>
          <cell r="L2283" t="str">
            <v>2000</v>
          </cell>
          <cell r="M2283" t="str">
            <v>Electricidad, Gas y Agua</v>
          </cell>
          <cell r="N2283" t="str">
            <v>Producción Sect. Institucionales</v>
          </cell>
          <cell r="O2283" t="str">
            <v>Producción bruta</v>
          </cell>
          <cell r="P2283" t="str">
            <v>Sociedades no Financieras</v>
          </cell>
          <cell r="Q2283" t="str">
            <v>5</v>
          </cell>
          <cell r="R2283" t="str">
            <v>Electricidad, Gas y Agua</v>
          </cell>
        </row>
        <row r="2284">
          <cell r="A2284" t="str">
            <v>CEI</v>
          </cell>
          <cell r="B2284" t="str">
            <v>Otras_Soc</v>
          </cell>
          <cell r="C2284">
            <v>2</v>
          </cell>
          <cell r="D2284">
            <v>12</v>
          </cell>
          <cell r="E2284">
            <v>21</v>
          </cell>
          <cell r="F2284" t="str">
            <v>Empleos</v>
          </cell>
          <cell r="J2284">
            <v>1208178.5947730613</v>
          </cell>
          <cell r="K2284">
            <v>15</v>
          </cell>
          <cell r="L2284" t="str">
            <v>2000</v>
          </cell>
          <cell r="M2284" t="str">
            <v>Electricidad, Gas y Agua</v>
          </cell>
          <cell r="N2284" t="str">
            <v>Producción Sect. Institucionales</v>
          </cell>
          <cell r="O2284" t="str">
            <v>Consumo intermedio</v>
          </cell>
          <cell r="P2284" t="str">
            <v>Sociedades no Financieras</v>
          </cell>
          <cell r="Q2284" t="str">
            <v>5</v>
          </cell>
          <cell r="R2284" t="str">
            <v>Electricidad, Gas y Agua</v>
          </cell>
        </row>
        <row r="2285">
          <cell r="A2285" t="str">
            <v>CEI</v>
          </cell>
          <cell r="B2285" t="str">
            <v>Otras_Soc</v>
          </cell>
          <cell r="C2285">
            <v>2</v>
          </cell>
          <cell r="D2285">
            <v>12</v>
          </cell>
          <cell r="E2285">
            <v>52</v>
          </cell>
          <cell r="F2285" t="str">
            <v>Empleos</v>
          </cell>
          <cell r="J2285">
            <v>233000</v>
          </cell>
          <cell r="K2285">
            <v>15</v>
          </cell>
          <cell r="L2285" t="str">
            <v>2000</v>
          </cell>
          <cell r="M2285" t="str">
            <v>Electricidad, Gas y Agua</v>
          </cell>
          <cell r="N2285" t="str">
            <v>Producción Sect. Institucionales</v>
          </cell>
          <cell r="O2285" t="str">
            <v>Consumo de capital fijo</v>
          </cell>
          <cell r="P2285" t="str">
            <v>Sociedades no Financieras</v>
          </cell>
          <cell r="Q2285" t="str">
            <v>5</v>
          </cell>
          <cell r="R2285" t="str">
            <v>Electricidad, Gas y Agua</v>
          </cell>
        </row>
        <row r="2286">
          <cell r="A2286" t="str">
            <v>CEI</v>
          </cell>
          <cell r="B2286" t="str">
            <v>Otras_Soc</v>
          </cell>
          <cell r="C2286">
            <v>2</v>
          </cell>
          <cell r="D2286">
            <v>12</v>
          </cell>
          <cell r="E2286">
            <v>411</v>
          </cell>
          <cell r="F2286" t="str">
            <v>Empleos</v>
          </cell>
          <cell r="J2286">
            <v>184281</v>
          </cell>
          <cell r="K2286">
            <v>15</v>
          </cell>
          <cell r="L2286" t="str">
            <v>2000</v>
          </cell>
          <cell r="M2286" t="str">
            <v>Electricidad, Gas y Agua</v>
          </cell>
          <cell r="N2286" t="str">
            <v>Producción Sect. Institucionales</v>
          </cell>
          <cell r="O2286" t="str">
            <v>Remuneraciones</v>
          </cell>
          <cell r="P2286" t="str">
            <v>Sociedades no Financieras</v>
          </cell>
          <cell r="Q2286" t="str">
            <v>5</v>
          </cell>
          <cell r="R2286" t="str">
            <v>Electricidad, Gas y Agua</v>
          </cell>
        </row>
        <row r="2287">
          <cell r="A2287" t="str">
            <v>CEI</v>
          </cell>
          <cell r="B2287" t="str">
            <v>Otras_Soc</v>
          </cell>
          <cell r="C2287">
            <v>2</v>
          </cell>
          <cell r="D2287">
            <v>12</v>
          </cell>
          <cell r="E2287">
            <v>412</v>
          </cell>
          <cell r="F2287" t="str">
            <v>Empleos</v>
          </cell>
          <cell r="J2287">
            <v>6281.9999999999927</v>
          </cell>
          <cell r="K2287">
            <v>15</v>
          </cell>
          <cell r="L2287" t="str">
            <v>2000</v>
          </cell>
          <cell r="M2287" t="str">
            <v>Electricidad, Gas y Agua</v>
          </cell>
          <cell r="N2287" t="str">
            <v>Producción Sect. Institucionales</v>
          </cell>
          <cell r="O2287" t="str">
            <v>Imptos producc.e import.</v>
          </cell>
          <cell r="P2287" t="str">
            <v>Sociedades no Financieras</v>
          </cell>
          <cell r="Q2287" t="str">
            <v>5</v>
          </cell>
          <cell r="R2287" t="str">
            <v>Electricidad, Gas y Agua</v>
          </cell>
        </row>
        <row r="2288">
          <cell r="A2288" t="str">
            <v>CEI</v>
          </cell>
          <cell r="B2288" t="str">
            <v>Otras_Soc</v>
          </cell>
          <cell r="C2288">
            <v>2</v>
          </cell>
          <cell r="D2288">
            <v>12</v>
          </cell>
          <cell r="E2288">
            <v>413</v>
          </cell>
          <cell r="F2288" t="str">
            <v>Empleos</v>
          </cell>
          <cell r="J2288">
            <v>-71</v>
          </cell>
          <cell r="K2288">
            <v>15</v>
          </cell>
          <cell r="L2288" t="str">
            <v>2000</v>
          </cell>
          <cell r="M2288" t="str">
            <v>Electricidad, Gas y Agua</v>
          </cell>
          <cell r="N2288" t="str">
            <v>Producción Sect. Institucionales</v>
          </cell>
          <cell r="O2288" t="str">
            <v>Subvenciones</v>
          </cell>
          <cell r="P2288" t="str">
            <v>Sociedades no Financieras</v>
          </cell>
          <cell r="Q2288" t="str">
            <v>5</v>
          </cell>
          <cell r="R2288" t="str">
            <v>Electricidad, Gas y Agua</v>
          </cell>
        </row>
        <row r="2289">
          <cell r="A2289" t="str">
            <v>CEI</v>
          </cell>
          <cell r="B2289" t="str">
            <v>Otras_Soc</v>
          </cell>
          <cell r="C2289">
            <v>2</v>
          </cell>
          <cell r="D2289">
            <v>12</v>
          </cell>
          <cell r="E2289">
            <v>902</v>
          </cell>
          <cell r="F2289" t="str">
            <v>Empleos</v>
          </cell>
          <cell r="J2289">
            <v>765042.40522693773</v>
          </cell>
          <cell r="K2289">
            <v>15</v>
          </cell>
          <cell r="L2289" t="str">
            <v>2000</v>
          </cell>
          <cell r="M2289" t="str">
            <v>Electricidad, Gas y Agua</v>
          </cell>
          <cell r="N2289" t="str">
            <v>Producción Sect. Institucionales</v>
          </cell>
          <cell r="O2289" t="str">
            <v>Excedente de explotación</v>
          </cell>
          <cell r="P2289" t="str">
            <v>Sociedades no Financieras</v>
          </cell>
          <cell r="Q2289" t="str">
            <v>5</v>
          </cell>
          <cell r="R2289" t="str">
            <v>Electricidad, Gas y Agua</v>
          </cell>
        </row>
        <row r="2290">
          <cell r="A2290" t="str">
            <v>CEI</v>
          </cell>
          <cell r="B2290" t="str">
            <v>Otras_Soc</v>
          </cell>
          <cell r="C2290">
            <v>2</v>
          </cell>
          <cell r="D2290">
            <v>12</v>
          </cell>
          <cell r="E2290">
            <v>11</v>
          </cell>
          <cell r="F2290" t="str">
            <v>Recursos</v>
          </cell>
          <cell r="J2290">
            <v>4961668.1353817582</v>
          </cell>
          <cell r="K2290">
            <v>16</v>
          </cell>
          <cell r="L2290" t="str">
            <v>2000</v>
          </cell>
          <cell r="M2290" t="str">
            <v>Construcción</v>
          </cell>
          <cell r="N2290" t="str">
            <v>Producción Sect. Institucionales</v>
          </cell>
          <cell r="O2290" t="str">
            <v>Producción bruta</v>
          </cell>
          <cell r="P2290" t="str">
            <v>Sociedades no Financieras</v>
          </cell>
          <cell r="Q2290" t="str">
            <v>6</v>
          </cell>
          <cell r="R2290" t="str">
            <v>Construcción</v>
          </cell>
        </row>
        <row r="2291">
          <cell r="A2291" t="str">
            <v>CEI</v>
          </cell>
          <cell r="B2291" t="str">
            <v>Otras_Soc</v>
          </cell>
          <cell r="C2291">
            <v>2</v>
          </cell>
          <cell r="D2291">
            <v>12</v>
          </cell>
          <cell r="E2291">
            <v>21</v>
          </cell>
          <cell r="F2291" t="str">
            <v>Empleos</v>
          </cell>
          <cell r="J2291">
            <v>2463186.4576717569</v>
          </cell>
          <cell r="K2291">
            <v>16</v>
          </cell>
          <cell r="L2291" t="str">
            <v>2000</v>
          </cell>
          <cell r="M2291" t="str">
            <v>Construcción</v>
          </cell>
          <cell r="N2291" t="str">
            <v>Producción Sect. Institucionales</v>
          </cell>
          <cell r="O2291" t="str">
            <v>Consumo intermedio</v>
          </cell>
          <cell r="P2291" t="str">
            <v>Sociedades no Financieras</v>
          </cell>
          <cell r="Q2291" t="str">
            <v>6</v>
          </cell>
          <cell r="R2291" t="str">
            <v>Construcción</v>
          </cell>
        </row>
        <row r="2292">
          <cell r="A2292" t="str">
            <v>CEI</v>
          </cell>
          <cell r="B2292" t="str">
            <v>Otras_Soc</v>
          </cell>
          <cell r="C2292">
            <v>2</v>
          </cell>
          <cell r="D2292">
            <v>12</v>
          </cell>
          <cell r="E2292">
            <v>52</v>
          </cell>
          <cell r="F2292" t="str">
            <v>Empleos</v>
          </cell>
          <cell r="J2292">
            <v>89956.407886200177</v>
          </cell>
          <cell r="K2292">
            <v>16</v>
          </cell>
          <cell r="L2292" t="str">
            <v>2000</v>
          </cell>
          <cell r="M2292" t="str">
            <v>Construcción</v>
          </cell>
          <cell r="N2292" t="str">
            <v>Producción Sect. Institucionales</v>
          </cell>
          <cell r="O2292" t="str">
            <v>Consumo de capital fijo</v>
          </cell>
          <cell r="P2292" t="str">
            <v>Sociedades no Financieras</v>
          </cell>
          <cell r="Q2292" t="str">
            <v>6</v>
          </cell>
          <cell r="R2292" t="str">
            <v>Construcción</v>
          </cell>
        </row>
        <row r="2293">
          <cell r="A2293" t="str">
            <v>CEI</v>
          </cell>
          <cell r="B2293" t="str">
            <v>Otras_Soc</v>
          </cell>
          <cell r="C2293">
            <v>2</v>
          </cell>
          <cell r="D2293">
            <v>12</v>
          </cell>
          <cell r="E2293">
            <v>411</v>
          </cell>
          <cell r="F2293" t="str">
            <v>Empleos</v>
          </cell>
          <cell r="J2293">
            <v>1718746.8406538402</v>
          </cell>
          <cell r="K2293">
            <v>16</v>
          </cell>
          <cell r="L2293" t="str">
            <v>2000</v>
          </cell>
          <cell r="M2293" t="str">
            <v>Construcción</v>
          </cell>
          <cell r="N2293" t="str">
            <v>Producción Sect. Institucionales</v>
          </cell>
          <cell r="O2293" t="str">
            <v>Remuneraciones</v>
          </cell>
          <cell r="P2293" t="str">
            <v>Sociedades no Financieras</v>
          </cell>
          <cell r="Q2293" t="str">
            <v>6</v>
          </cell>
          <cell r="R2293" t="str">
            <v>Construcción</v>
          </cell>
        </row>
        <row r="2294">
          <cell r="A2294" t="str">
            <v>CEI</v>
          </cell>
          <cell r="B2294" t="str">
            <v>Otras_Soc</v>
          </cell>
          <cell r="C2294">
            <v>2</v>
          </cell>
          <cell r="D2294">
            <v>12</v>
          </cell>
          <cell r="E2294">
            <v>412</v>
          </cell>
          <cell r="F2294" t="str">
            <v>Empleos</v>
          </cell>
          <cell r="J2294">
            <v>61017.189378004863</v>
          </cell>
          <cell r="K2294">
            <v>16</v>
          </cell>
          <cell r="L2294" t="str">
            <v>2000</v>
          </cell>
          <cell r="M2294" t="str">
            <v>Construcción</v>
          </cell>
          <cell r="N2294" t="str">
            <v>Producción Sect. Institucionales</v>
          </cell>
          <cell r="O2294" t="str">
            <v>Imptos producc.e import.</v>
          </cell>
          <cell r="P2294" t="str">
            <v>Sociedades no Financieras</v>
          </cell>
          <cell r="Q2294" t="str">
            <v>6</v>
          </cell>
          <cell r="R2294" t="str">
            <v>Construcción</v>
          </cell>
        </row>
        <row r="2295">
          <cell r="A2295" t="str">
            <v>CEI</v>
          </cell>
          <cell r="B2295" t="str">
            <v>Otras_Soc</v>
          </cell>
          <cell r="C2295">
            <v>2</v>
          </cell>
          <cell r="D2295">
            <v>12</v>
          </cell>
          <cell r="E2295">
            <v>413</v>
          </cell>
          <cell r="F2295" t="str">
            <v>Empleos</v>
          </cell>
          <cell r="J2295">
            <v>-6697.9027450724625</v>
          </cell>
          <cell r="K2295">
            <v>16</v>
          </cell>
          <cell r="L2295" t="str">
            <v>2000</v>
          </cell>
          <cell r="M2295" t="str">
            <v>Construcción</v>
          </cell>
          <cell r="N2295" t="str">
            <v>Producción Sect. Institucionales</v>
          </cell>
          <cell r="O2295" t="str">
            <v>Subvenciones</v>
          </cell>
          <cell r="P2295" t="str">
            <v>Sociedades no Financieras</v>
          </cell>
          <cell r="Q2295" t="str">
            <v>6</v>
          </cell>
          <cell r="R2295" t="str">
            <v>Construcción</v>
          </cell>
        </row>
        <row r="2296">
          <cell r="A2296" t="str">
            <v>CEI</v>
          </cell>
          <cell r="B2296" t="str">
            <v>Otras_Soc</v>
          </cell>
          <cell r="C2296">
            <v>2</v>
          </cell>
          <cell r="D2296">
            <v>12</v>
          </cell>
          <cell r="E2296">
            <v>902</v>
          </cell>
          <cell r="F2296" t="str">
            <v>Empleos</v>
          </cell>
          <cell r="J2296">
            <v>635459.14253702306</v>
          </cell>
          <cell r="K2296">
            <v>16</v>
          </cell>
          <cell r="L2296" t="str">
            <v>2000</v>
          </cell>
          <cell r="M2296" t="str">
            <v>Construcción</v>
          </cell>
          <cell r="N2296" t="str">
            <v>Producción Sect. Institucionales</v>
          </cell>
          <cell r="O2296" t="str">
            <v>Excedente de explotación</v>
          </cell>
          <cell r="P2296" t="str">
            <v>Sociedades no Financieras</v>
          </cell>
          <cell r="Q2296" t="str">
            <v>6</v>
          </cell>
          <cell r="R2296" t="str">
            <v>Construcción</v>
          </cell>
        </row>
        <row r="2297">
          <cell r="A2297" t="str">
            <v>CEI</v>
          </cell>
          <cell r="B2297" t="str">
            <v>Otras_Soc</v>
          </cell>
          <cell r="C2297">
            <v>2</v>
          </cell>
          <cell r="D2297">
            <v>12</v>
          </cell>
          <cell r="E2297">
            <v>11</v>
          </cell>
          <cell r="F2297" t="str">
            <v>Recursos</v>
          </cell>
          <cell r="J2297">
            <v>5949981.0628863191</v>
          </cell>
          <cell r="K2297">
            <v>17</v>
          </cell>
          <cell r="L2297" t="str">
            <v>2000</v>
          </cell>
          <cell r="M2297" t="str">
            <v>Comercio</v>
          </cell>
          <cell r="N2297" t="str">
            <v>Producción Sect. Institucionales</v>
          </cell>
          <cell r="O2297" t="str">
            <v>Producción bruta</v>
          </cell>
          <cell r="P2297" t="str">
            <v>Sociedades no Financieras</v>
          </cell>
          <cell r="Q2297" t="str">
            <v>7</v>
          </cell>
          <cell r="R2297" t="str">
            <v>Comercio, Hoteles y Restaurantes</v>
          </cell>
        </row>
        <row r="2298">
          <cell r="A2298" t="str">
            <v>CEI</v>
          </cell>
          <cell r="B2298" t="str">
            <v>Otras_Soc</v>
          </cell>
          <cell r="C2298">
            <v>2</v>
          </cell>
          <cell r="D2298">
            <v>12</v>
          </cell>
          <cell r="E2298">
            <v>21</v>
          </cell>
          <cell r="F2298" t="str">
            <v>Empleos</v>
          </cell>
          <cell r="J2298">
            <v>3019436.852588925</v>
          </cell>
          <cell r="K2298">
            <v>17</v>
          </cell>
          <cell r="L2298" t="str">
            <v>2000</v>
          </cell>
          <cell r="M2298" t="str">
            <v>Comercio</v>
          </cell>
          <cell r="N2298" t="str">
            <v>Producción Sect. Institucionales</v>
          </cell>
          <cell r="O2298" t="str">
            <v>Consumo intermedio</v>
          </cell>
          <cell r="P2298" t="str">
            <v>Sociedades no Financieras</v>
          </cell>
          <cell r="Q2298" t="str">
            <v>7</v>
          </cell>
          <cell r="R2298" t="str">
            <v>Comercio, Hoteles y Restaurantes</v>
          </cell>
        </row>
        <row r="2299">
          <cell r="A2299" t="str">
            <v>CEI</v>
          </cell>
          <cell r="B2299" t="str">
            <v>Otras_Soc</v>
          </cell>
          <cell r="C2299">
            <v>2</v>
          </cell>
          <cell r="D2299">
            <v>12</v>
          </cell>
          <cell r="E2299">
            <v>52</v>
          </cell>
          <cell r="F2299" t="str">
            <v>Empleos</v>
          </cell>
          <cell r="J2299">
            <v>318217.53399889637</v>
          </cell>
          <cell r="K2299">
            <v>17</v>
          </cell>
          <cell r="L2299" t="str">
            <v>2000</v>
          </cell>
          <cell r="M2299" t="str">
            <v>Comercio</v>
          </cell>
          <cell r="N2299" t="str">
            <v>Producción Sect. Institucionales</v>
          </cell>
          <cell r="O2299" t="str">
            <v>Consumo de capital fijo</v>
          </cell>
          <cell r="P2299" t="str">
            <v>Sociedades no Financieras</v>
          </cell>
          <cell r="Q2299" t="str">
            <v>7</v>
          </cell>
          <cell r="R2299" t="str">
            <v>Comercio, Hoteles y Restaurantes</v>
          </cell>
        </row>
        <row r="2300">
          <cell r="A2300" t="str">
            <v>CEI</v>
          </cell>
          <cell r="B2300" t="str">
            <v>Otras_Soc</v>
          </cell>
          <cell r="C2300">
            <v>2</v>
          </cell>
          <cell r="D2300">
            <v>12</v>
          </cell>
          <cell r="E2300">
            <v>411</v>
          </cell>
          <cell r="F2300" t="str">
            <v>Empleos</v>
          </cell>
          <cell r="J2300">
            <v>1627673.8636192512</v>
          </cell>
          <cell r="K2300">
            <v>17</v>
          </cell>
          <cell r="L2300" t="str">
            <v>2000</v>
          </cell>
          <cell r="M2300" t="str">
            <v>Comercio</v>
          </cell>
          <cell r="N2300" t="str">
            <v>Producción Sect. Institucionales</v>
          </cell>
          <cell r="O2300" t="str">
            <v>Remuneraciones</v>
          </cell>
          <cell r="P2300" t="str">
            <v>Sociedades no Financieras</v>
          </cell>
          <cell r="Q2300" t="str">
            <v>7</v>
          </cell>
          <cell r="R2300" t="str">
            <v>Comercio, Hoteles y Restaurantes</v>
          </cell>
        </row>
        <row r="2301">
          <cell r="A2301" t="str">
            <v>CEI</v>
          </cell>
          <cell r="B2301" t="str">
            <v>Otras_Soc</v>
          </cell>
          <cell r="C2301">
            <v>2</v>
          </cell>
          <cell r="D2301">
            <v>12</v>
          </cell>
          <cell r="E2301">
            <v>412</v>
          </cell>
          <cell r="F2301" t="str">
            <v>Empleos</v>
          </cell>
          <cell r="J2301">
            <v>184900.7500028729</v>
          </cell>
          <cell r="K2301">
            <v>17</v>
          </cell>
          <cell r="L2301" t="str">
            <v>2000</v>
          </cell>
          <cell r="M2301" t="str">
            <v>Comercio</v>
          </cell>
          <cell r="N2301" t="str">
            <v>Producción Sect. Institucionales</v>
          </cell>
          <cell r="O2301" t="str">
            <v>Imptos producc.e import.</v>
          </cell>
          <cell r="P2301" t="str">
            <v>Sociedades no Financieras</v>
          </cell>
          <cell r="Q2301" t="str">
            <v>7</v>
          </cell>
          <cell r="R2301" t="str">
            <v>Comercio, Hoteles y Restaurantes</v>
          </cell>
        </row>
        <row r="2302">
          <cell r="A2302" t="str">
            <v>CEI</v>
          </cell>
          <cell r="B2302" t="str">
            <v>Otras_Soc</v>
          </cell>
          <cell r="C2302">
            <v>2</v>
          </cell>
          <cell r="D2302">
            <v>12</v>
          </cell>
          <cell r="E2302">
            <v>413</v>
          </cell>
          <cell r="F2302" t="str">
            <v>Empleos</v>
          </cell>
          <cell r="J2302">
            <v>-39852.406815825932</v>
          </cell>
          <cell r="K2302">
            <v>17</v>
          </cell>
          <cell r="L2302" t="str">
            <v>2000</v>
          </cell>
          <cell r="M2302" t="str">
            <v>Comercio</v>
          </cell>
          <cell r="N2302" t="str">
            <v>Producción Sect. Institucionales</v>
          </cell>
          <cell r="O2302" t="str">
            <v>Subvenciones</v>
          </cell>
          <cell r="P2302" t="str">
            <v>Sociedades no Financieras</v>
          </cell>
          <cell r="Q2302" t="str">
            <v>7</v>
          </cell>
          <cell r="R2302" t="str">
            <v>Comercio, Hoteles y Restaurantes</v>
          </cell>
        </row>
        <row r="2303">
          <cell r="A2303" t="str">
            <v>CEI</v>
          </cell>
          <cell r="B2303" t="str">
            <v>Otras_Soc</v>
          </cell>
          <cell r="C2303">
            <v>2</v>
          </cell>
          <cell r="D2303">
            <v>12</v>
          </cell>
          <cell r="E2303">
            <v>902</v>
          </cell>
          <cell r="F2303" t="str">
            <v>Empleos</v>
          </cell>
          <cell r="J2303">
            <v>839604.46949219494</v>
          </cell>
          <cell r="K2303">
            <v>17</v>
          </cell>
          <cell r="L2303" t="str">
            <v>2000</v>
          </cell>
          <cell r="M2303" t="str">
            <v>Comercio</v>
          </cell>
          <cell r="N2303" t="str">
            <v>Producción Sect. Institucionales</v>
          </cell>
          <cell r="O2303" t="str">
            <v>Excedente de explotación</v>
          </cell>
          <cell r="P2303" t="str">
            <v>Sociedades no Financieras</v>
          </cell>
          <cell r="Q2303" t="str">
            <v>7</v>
          </cell>
          <cell r="R2303" t="str">
            <v>Comercio, Hoteles y Restaurantes</v>
          </cell>
        </row>
        <row r="2304">
          <cell r="A2304" t="str">
            <v>CEI</v>
          </cell>
          <cell r="B2304" t="str">
            <v>Otras_Soc</v>
          </cell>
          <cell r="C2304">
            <v>2</v>
          </cell>
          <cell r="D2304">
            <v>12</v>
          </cell>
          <cell r="E2304">
            <v>11</v>
          </cell>
          <cell r="F2304" t="str">
            <v>Recursos</v>
          </cell>
          <cell r="J2304">
            <v>1193822.0653816729</v>
          </cell>
          <cell r="K2304">
            <v>18</v>
          </cell>
          <cell r="L2304" t="str">
            <v>2000</v>
          </cell>
          <cell r="M2304" t="str">
            <v>Hoteles y Restaurantes</v>
          </cell>
          <cell r="N2304" t="str">
            <v>Producción Sect. Institucionales</v>
          </cell>
          <cell r="O2304" t="str">
            <v>Producción bruta</v>
          </cell>
          <cell r="P2304" t="str">
            <v>Sociedades no Financieras</v>
          </cell>
          <cell r="Q2304" t="str">
            <v>7</v>
          </cell>
          <cell r="R2304" t="str">
            <v>Comercio, Hoteles y Restaurantes</v>
          </cell>
        </row>
        <row r="2305">
          <cell r="A2305" t="str">
            <v>CEI</v>
          </cell>
          <cell r="B2305" t="str">
            <v>Otras_Soc</v>
          </cell>
          <cell r="C2305">
            <v>2</v>
          </cell>
          <cell r="D2305">
            <v>12</v>
          </cell>
          <cell r="E2305">
            <v>21</v>
          </cell>
          <cell r="F2305" t="str">
            <v>Empleos</v>
          </cell>
          <cell r="J2305">
            <v>702909.86010196141</v>
          </cell>
          <cell r="K2305">
            <v>18</v>
          </cell>
          <cell r="L2305" t="str">
            <v>2000</v>
          </cell>
          <cell r="M2305" t="str">
            <v>Hoteles y Restaurantes</v>
          </cell>
          <cell r="N2305" t="str">
            <v>Producción Sect. Institucionales</v>
          </cell>
          <cell r="O2305" t="str">
            <v>Consumo intermedio</v>
          </cell>
          <cell r="P2305" t="str">
            <v>Sociedades no Financieras</v>
          </cell>
          <cell r="Q2305" t="str">
            <v>7</v>
          </cell>
          <cell r="R2305" t="str">
            <v>Comercio, Hoteles y Restaurantes</v>
          </cell>
        </row>
        <row r="2306">
          <cell r="A2306" t="str">
            <v>CEI</v>
          </cell>
          <cell r="B2306" t="str">
            <v>Otras_Soc</v>
          </cell>
          <cell r="C2306">
            <v>2</v>
          </cell>
          <cell r="D2306">
            <v>12</v>
          </cell>
          <cell r="E2306">
            <v>52</v>
          </cell>
          <cell r="F2306" t="str">
            <v>Empleos</v>
          </cell>
          <cell r="J2306">
            <v>35696.787568805797</v>
          </cell>
          <cell r="K2306">
            <v>18</v>
          </cell>
          <cell r="L2306" t="str">
            <v>2000</v>
          </cell>
          <cell r="M2306" t="str">
            <v>Hoteles y Restaurantes</v>
          </cell>
          <cell r="N2306" t="str">
            <v>Producción Sect. Institucionales</v>
          </cell>
          <cell r="O2306" t="str">
            <v>Consumo de capital fijo</v>
          </cell>
          <cell r="P2306" t="str">
            <v>Sociedades no Financieras</v>
          </cell>
          <cell r="Q2306" t="str">
            <v>7</v>
          </cell>
          <cell r="R2306" t="str">
            <v>Comercio, Hoteles y Restaurantes</v>
          </cell>
        </row>
        <row r="2307">
          <cell r="A2307" t="str">
            <v>CEI</v>
          </cell>
          <cell r="B2307" t="str">
            <v>Otras_Soc</v>
          </cell>
          <cell r="C2307">
            <v>2</v>
          </cell>
          <cell r="D2307">
            <v>12</v>
          </cell>
          <cell r="E2307">
            <v>411</v>
          </cell>
          <cell r="F2307" t="str">
            <v>Empleos</v>
          </cell>
          <cell r="J2307">
            <v>283225.99179878511</v>
          </cell>
          <cell r="K2307">
            <v>18</v>
          </cell>
          <cell r="L2307" t="str">
            <v>2000</v>
          </cell>
          <cell r="M2307" t="str">
            <v>Hoteles y Restaurantes</v>
          </cell>
          <cell r="N2307" t="str">
            <v>Producción Sect. Institucionales</v>
          </cell>
          <cell r="O2307" t="str">
            <v>Remuneraciones</v>
          </cell>
          <cell r="P2307" t="str">
            <v>Sociedades no Financieras</v>
          </cell>
          <cell r="Q2307" t="str">
            <v>7</v>
          </cell>
          <cell r="R2307" t="str">
            <v>Comercio, Hoteles y Restaurantes</v>
          </cell>
        </row>
        <row r="2308">
          <cell r="A2308" t="str">
            <v>CEI</v>
          </cell>
          <cell r="B2308" t="str">
            <v>Otras_Soc</v>
          </cell>
          <cell r="C2308">
            <v>2</v>
          </cell>
          <cell r="D2308">
            <v>12</v>
          </cell>
          <cell r="E2308">
            <v>412</v>
          </cell>
          <cell r="F2308" t="str">
            <v>Empleos</v>
          </cell>
          <cell r="J2308">
            <v>5627.58960004854</v>
          </cell>
          <cell r="K2308">
            <v>18</v>
          </cell>
          <cell r="L2308" t="str">
            <v>2000</v>
          </cell>
          <cell r="M2308" t="str">
            <v>Hoteles y Restaurantes</v>
          </cell>
          <cell r="N2308" t="str">
            <v>Producción Sect. Institucionales</v>
          </cell>
          <cell r="O2308" t="str">
            <v>Imptos producc.e import.</v>
          </cell>
          <cell r="P2308" t="str">
            <v>Sociedades no Financieras</v>
          </cell>
          <cell r="Q2308" t="str">
            <v>7</v>
          </cell>
          <cell r="R2308" t="str">
            <v>Comercio, Hoteles y Restaurantes</v>
          </cell>
        </row>
        <row r="2309">
          <cell r="A2309" t="str">
            <v>CEI</v>
          </cell>
          <cell r="B2309" t="str">
            <v>Otras_Soc</v>
          </cell>
          <cell r="C2309">
            <v>2</v>
          </cell>
          <cell r="D2309">
            <v>12</v>
          </cell>
          <cell r="E2309">
            <v>413</v>
          </cell>
          <cell r="F2309" t="str">
            <v>Empleos</v>
          </cell>
          <cell r="J2309">
            <v>-946.27277089577399</v>
          </cell>
          <cell r="K2309">
            <v>18</v>
          </cell>
          <cell r="L2309" t="str">
            <v>2000</v>
          </cell>
          <cell r="M2309" t="str">
            <v>Hoteles y Restaurantes</v>
          </cell>
          <cell r="N2309" t="str">
            <v>Producción Sect. Institucionales</v>
          </cell>
          <cell r="O2309" t="str">
            <v>Subvenciones</v>
          </cell>
          <cell r="P2309" t="str">
            <v>Sociedades no Financieras</v>
          </cell>
          <cell r="Q2309" t="str">
            <v>7</v>
          </cell>
          <cell r="R2309" t="str">
            <v>Comercio, Hoteles y Restaurantes</v>
          </cell>
        </row>
        <row r="2310">
          <cell r="A2310" t="str">
            <v>CEI</v>
          </cell>
          <cell r="B2310" t="str">
            <v>Otras_Soc</v>
          </cell>
          <cell r="C2310">
            <v>2</v>
          </cell>
          <cell r="D2310">
            <v>12</v>
          </cell>
          <cell r="E2310">
            <v>902</v>
          </cell>
          <cell r="F2310" t="str">
            <v>Empleos</v>
          </cell>
          <cell r="J2310">
            <v>167308.10908296949</v>
          </cell>
          <cell r="K2310">
            <v>18</v>
          </cell>
          <cell r="L2310" t="str">
            <v>2000</v>
          </cell>
          <cell r="M2310" t="str">
            <v>Hoteles y Restaurantes</v>
          </cell>
          <cell r="N2310" t="str">
            <v>Producción Sect. Institucionales</v>
          </cell>
          <cell r="O2310" t="str">
            <v>Excedente de explotación</v>
          </cell>
          <cell r="P2310" t="str">
            <v>Sociedades no Financieras</v>
          </cell>
          <cell r="Q2310" t="str">
            <v>7</v>
          </cell>
          <cell r="R2310" t="str">
            <v>Comercio, Hoteles y Restaurantes</v>
          </cell>
        </row>
        <row r="2311">
          <cell r="A2311" t="str">
            <v>CEI</v>
          </cell>
          <cell r="B2311" t="str">
            <v>Otras_Soc</v>
          </cell>
          <cell r="C2311">
            <v>2</v>
          </cell>
          <cell r="D2311">
            <v>12</v>
          </cell>
          <cell r="E2311">
            <v>11</v>
          </cell>
          <cell r="F2311" t="str">
            <v>Recursos</v>
          </cell>
          <cell r="J2311">
            <v>4153355.5184238446</v>
          </cell>
          <cell r="K2311">
            <v>19</v>
          </cell>
          <cell r="L2311" t="str">
            <v>2000</v>
          </cell>
          <cell r="M2311" t="str">
            <v>Transportes</v>
          </cell>
          <cell r="N2311" t="str">
            <v>Producción Sect. Institucionales</v>
          </cell>
          <cell r="O2311" t="str">
            <v>Producción bruta</v>
          </cell>
          <cell r="P2311" t="str">
            <v>Sociedades no Financieras</v>
          </cell>
          <cell r="Q2311" t="str">
            <v>8</v>
          </cell>
          <cell r="R2311" t="str">
            <v>Transporte y Comunicaciones</v>
          </cell>
        </row>
        <row r="2312">
          <cell r="A2312" t="str">
            <v>CEI</v>
          </cell>
          <cell r="B2312" t="str">
            <v>Otras_Soc</v>
          </cell>
          <cell r="C2312">
            <v>2</v>
          </cell>
          <cell r="D2312">
            <v>12</v>
          </cell>
          <cell r="E2312">
            <v>21</v>
          </cell>
          <cell r="F2312" t="str">
            <v>Empleos</v>
          </cell>
          <cell r="J2312">
            <v>2786288.1386926034</v>
          </cell>
          <cell r="K2312">
            <v>19</v>
          </cell>
          <cell r="L2312" t="str">
            <v>2000</v>
          </cell>
          <cell r="M2312" t="str">
            <v>Transportes</v>
          </cell>
          <cell r="N2312" t="str">
            <v>Producción Sect. Institucionales</v>
          </cell>
          <cell r="O2312" t="str">
            <v>Consumo intermedio</v>
          </cell>
          <cell r="P2312" t="str">
            <v>Sociedades no Financieras</v>
          </cell>
          <cell r="Q2312" t="str">
            <v>8</v>
          </cell>
          <cell r="R2312" t="str">
            <v>Transporte y Comunicaciones</v>
          </cell>
        </row>
        <row r="2313">
          <cell r="A2313" t="str">
            <v>CEI</v>
          </cell>
          <cell r="B2313" t="str">
            <v>Otras_Soc</v>
          </cell>
          <cell r="C2313">
            <v>2</v>
          </cell>
          <cell r="D2313">
            <v>12</v>
          </cell>
          <cell r="E2313">
            <v>52</v>
          </cell>
          <cell r="F2313" t="str">
            <v>Empleos</v>
          </cell>
          <cell r="J2313">
            <v>494366.40064412099</v>
          </cell>
          <cell r="K2313">
            <v>19</v>
          </cell>
          <cell r="L2313" t="str">
            <v>2000</v>
          </cell>
          <cell r="M2313" t="str">
            <v>Transportes</v>
          </cell>
          <cell r="N2313" t="str">
            <v>Producción Sect. Institucionales</v>
          </cell>
          <cell r="O2313" t="str">
            <v>Consumo de capital fijo</v>
          </cell>
          <cell r="P2313" t="str">
            <v>Sociedades no Financieras</v>
          </cell>
          <cell r="Q2313" t="str">
            <v>8</v>
          </cell>
          <cell r="R2313" t="str">
            <v>Transporte y Comunicaciones</v>
          </cell>
        </row>
        <row r="2314">
          <cell r="A2314" t="str">
            <v>CEI</v>
          </cell>
          <cell r="B2314" t="str">
            <v>Otras_Soc</v>
          </cell>
          <cell r="C2314">
            <v>2</v>
          </cell>
          <cell r="D2314">
            <v>12</v>
          </cell>
          <cell r="E2314">
            <v>411</v>
          </cell>
          <cell r="F2314" t="str">
            <v>Empleos</v>
          </cell>
          <cell r="J2314">
            <v>930297.14087520598</v>
          </cell>
          <cell r="K2314">
            <v>19</v>
          </cell>
          <cell r="L2314" t="str">
            <v>2000</v>
          </cell>
          <cell r="M2314" t="str">
            <v>Transportes</v>
          </cell>
          <cell r="N2314" t="str">
            <v>Producción Sect. Institucionales</v>
          </cell>
          <cell r="O2314" t="str">
            <v>Remuneraciones</v>
          </cell>
          <cell r="P2314" t="str">
            <v>Sociedades no Financieras</v>
          </cell>
          <cell r="Q2314" t="str">
            <v>8</v>
          </cell>
          <cell r="R2314" t="str">
            <v>Transporte y Comunicaciones</v>
          </cell>
        </row>
        <row r="2315">
          <cell r="A2315" t="str">
            <v>CEI</v>
          </cell>
          <cell r="B2315" t="str">
            <v>Otras_Soc</v>
          </cell>
          <cell r="C2315">
            <v>2</v>
          </cell>
          <cell r="D2315">
            <v>12</v>
          </cell>
          <cell r="E2315">
            <v>412</v>
          </cell>
          <cell r="F2315" t="str">
            <v>Empleos</v>
          </cell>
          <cell r="J2315">
            <v>23903.369896467702</v>
          </cell>
          <cell r="K2315">
            <v>19</v>
          </cell>
          <cell r="L2315" t="str">
            <v>2000</v>
          </cell>
          <cell r="M2315" t="str">
            <v>Transportes</v>
          </cell>
          <cell r="N2315" t="str">
            <v>Producción Sect. Institucionales</v>
          </cell>
          <cell r="O2315" t="str">
            <v>Imptos producc.e import.</v>
          </cell>
          <cell r="P2315" t="str">
            <v>Sociedades no Financieras</v>
          </cell>
          <cell r="Q2315" t="str">
            <v>8</v>
          </cell>
          <cell r="R2315" t="str">
            <v>Transporte y Comunicaciones</v>
          </cell>
        </row>
        <row r="2316">
          <cell r="A2316" t="str">
            <v>CEI</v>
          </cell>
          <cell r="B2316" t="str">
            <v>Otras_Soc</v>
          </cell>
          <cell r="C2316">
            <v>2</v>
          </cell>
          <cell r="D2316">
            <v>12</v>
          </cell>
          <cell r="E2316">
            <v>413</v>
          </cell>
          <cell r="F2316" t="str">
            <v>Empleos</v>
          </cell>
          <cell r="J2316">
            <v>-5703.8329249452354</v>
          </cell>
          <cell r="K2316">
            <v>19</v>
          </cell>
          <cell r="L2316" t="str">
            <v>2000</v>
          </cell>
          <cell r="M2316" t="str">
            <v>Transportes</v>
          </cell>
          <cell r="N2316" t="str">
            <v>Producción Sect. Institucionales</v>
          </cell>
          <cell r="O2316" t="str">
            <v>Subvenciones</v>
          </cell>
          <cell r="P2316" t="str">
            <v>Sociedades no Financieras</v>
          </cell>
          <cell r="Q2316" t="str">
            <v>8</v>
          </cell>
          <cell r="R2316" t="str">
            <v>Transporte y Comunicaciones</v>
          </cell>
        </row>
        <row r="2317">
          <cell r="A2317" t="str">
            <v>CEI</v>
          </cell>
          <cell r="B2317" t="str">
            <v>Otras_Soc</v>
          </cell>
          <cell r="C2317">
            <v>2</v>
          </cell>
          <cell r="D2317">
            <v>12</v>
          </cell>
          <cell r="E2317">
            <v>902</v>
          </cell>
          <cell r="F2317" t="str">
            <v>Empleos</v>
          </cell>
          <cell r="J2317">
            <v>-75795.698759606777</v>
          </cell>
          <cell r="K2317">
            <v>19</v>
          </cell>
          <cell r="L2317" t="str">
            <v>2000</v>
          </cell>
          <cell r="M2317" t="str">
            <v>Transportes</v>
          </cell>
          <cell r="N2317" t="str">
            <v>Producción Sect. Institucionales</v>
          </cell>
          <cell r="O2317" t="str">
            <v>Excedente de explotación</v>
          </cell>
          <cell r="P2317" t="str">
            <v>Sociedades no Financieras</v>
          </cell>
          <cell r="Q2317" t="str">
            <v>8</v>
          </cell>
          <cell r="R2317" t="str">
            <v>Transporte y Comunicaciones</v>
          </cell>
        </row>
        <row r="2318">
          <cell r="A2318" t="str">
            <v>CEI</v>
          </cell>
          <cell r="B2318" t="str">
            <v>Otras_Soc</v>
          </cell>
          <cell r="C2318">
            <v>2</v>
          </cell>
          <cell r="D2318">
            <v>12</v>
          </cell>
          <cell r="E2318">
            <v>11</v>
          </cell>
          <cell r="F2318" t="str">
            <v>Recursos</v>
          </cell>
          <cell r="J2318">
            <v>1725615.3850786975</v>
          </cell>
          <cell r="K2318">
            <v>20</v>
          </cell>
          <cell r="L2318" t="str">
            <v>2000</v>
          </cell>
          <cell r="M2318" t="str">
            <v>Comunicaciones</v>
          </cell>
          <cell r="N2318" t="str">
            <v>Producción Sect. Institucionales</v>
          </cell>
          <cell r="O2318" t="str">
            <v>Producción bruta</v>
          </cell>
          <cell r="P2318" t="str">
            <v>Sociedades no Financieras</v>
          </cell>
          <cell r="Q2318" t="str">
            <v>8</v>
          </cell>
          <cell r="R2318" t="str">
            <v>Transporte y Comunicaciones</v>
          </cell>
        </row>
        <row r="2319">
          <cell r="A2319" t="str">
            <v>CEI</v>
          </cell>
          <cell r="B2319" t="str">
            <v>Otras_Soc</v>
          </cell>
          <cell r="C2319">
            <v>2</v>
          </cell>
          <cell r="D2319">
            <v>12</v>
          </cell>
          <cell r="E2319">
            <v>21</v>
          </cell>
          <cell r="F2319" t="str">
            <v>Empleos</v>
          </cell>
          <cell r="J2319">
            <v>802043.16778680717</v>
          </cell>
          <cell r="K2319">
            <v>20</v>
          </cell>
          <cell r="L2319" t="str">
            <v>2000</v>
          </cell>
          <cell r="M2319" t="str">
            <v>Comunicaciones</v>
          </cell>
          <cell r="N2319" t="str">
            <v>Producción Sect. Institucionales</v>
          </cell>
          <cell r="O2319" t="str">
            <v>Consumo intermedio</v>
          </cell>
          <cell r="P2319" t="str">
            <v>Sociedades no Financieras</v>
          </cell>
          <cell r="Q2319" t="str">
            <v>8</v>
          </cell>
          <cell r="R2319" t="str">
            <v>Transporte y Comunicaciones</v>
          </cell>
        </row>
        <row r="2320">
          <cell r="A2320" t="str">
            <v>CEI</v>
          </cell>
          <cell r="B2320" t="str">
            <v>Otras_Soc</v>
          </cell>
          <cell r="C2320">
            <v>2</v>
          </cell>
          <cell r="D2320">
            <v>12</v>
          </cell>
          <cell r="E2320">
            <v>52</v>
          </cell>
          <cell r="F2320" t="str">
            <v>Empleos</v>
          </cell>
          <cell r="J2320">
            <v>314404</v>
          </cell>
          <cell r="K2320">
            <v>20</v>
          </cell>
          <cell r="L2320" t="str">
            <v>2000</v>
          </cell>
          <cell r="M2320" t="str">
            <v>Comunicaciones</v>
          </cell>
          <cell r="N2320" t="str">
            <v>Producción Sect. Institucionales</v>
          </cell>
          <cell r="O2320" t="str">
            <v>Consumo de capital fijo</v>
          </cell>
          <cell r="P2320" t="str">
            <v>Sociedades no Financieras</v>
          </cell>
          <cell r="Q2320" t="str">
            <v>8</v>
          </cell>
          <cell r="R2320" t="str">
            <v>Transporte y Comunicaciones</v>
          </cell>
        </row>
        <row r="2321">
          <cell r="A2321" t="str">
            <v>CEI</v>
          </cell>
          <cell r="B2321" t="str">
            <v>Otras_Soc</v>
          </cell>
          <cell r="C2321">
            <v>2</v>
          </cell>
          <cell r="D2321">
            <v>12</v>
          </cell>
          <cell r="E2321">
            <v>411</v>
          </cell>
          <cell r="F2321" t="str">
            <v>Empleos</v>
          </cell>
          <cell r="J2321">
            <v>303893.21953168529</v>
          </cell>
          <cell r="K2321">
            <v>20</v>
          </cell>
          <cell r="L2321" t="str">
            <v>2000</v>
          </cell>
          <cell r="M2321" t="str">
            <v>Comunicaciones</v>
          </cell>
          <cell r="N2321" t="str">
            <v>Producción Sect. Institucionales</v>
          </cell>
          <cell r="O2321" t="str">
            <v>Remuneraciones</v>
          </cell>
          <cell r="P2321" t="str">
            <v>Sociedades no Financieras</v>
          </cell>
          <cell r="Q2321" t="str">
            <v>8</v>
          </cell>
          <cell r="R2321" t="str">
            <v>Transporte y Comunicaciones</v>
          </cell>
        </row>
        <row r="2322">
          <cell r="A2322" t="str">
            <v>CEI</v>
          </cell>
          <cell r="B2322" t="str">
            <v>Otras_Soc</v>
          </cell>
          <cell r="C2322">
            <v>2</v>
          </cell>
          <cell r="D2322">
            <v>12</v>
          </cell>
          <cell r="E2322">
            <v>412</v>
          </cell>
          <cell r="F2322" t="str">
            <v>Empleos</v>
          </cell>
          <cell r="J2322">
            <v>3200.0855162128651</v>
          </cell>
          <cell r="K2322">
            <v>20</v>
          </cell>
          <cell r="L2322" t="str">
            <v>2000</v>
          </cell>
          <cell r="M2322" t="str">
            <v>Comunicaciones</v>
          </cell>
          <cell r="N2322" t="str">
            <v>Producción Sect. Institucionales</v>
          </cell>
          <cell r="O2322" t="str">
            <v>Imptos producc.e import.</v>
          </cell>
          <cell r="P2322" t="str">
            <v>Sociedades no Financieras</v>
          </cell>
          <cell r="Q2322" t="str">
            <v>8</v>
          </cell>
          <cell r="R2322" t="str">
            <v>Transporte y Comunicaciones</v>
          </cell>
        </row>
        <row r="2323">
          <cell r="A2323" t="str">
            <v>CEI</v>
          </cell>
          <cell r="B2323" t="str">
            <v>Otras_Soc</v>
          </cell>
          <cell r="C2323">
            <v>2</v>
          </cell>
          <cell r="D2323">
            <v>12</v>
          </cell>
          <cell r="E2323">
            <v>413</v>
          </cell>
          <cell r="F2323" t="str">
            <v>Empleos</v>
          </cell>
          <cell r="J2323">
            <v>-148</v>
          </cell>
          <cell r="K2323">
            <v>20</v>
          </cell>
          <cell r="L2323" t="str">
            <v>2000</v>
          </cell>
          <cell r="M2323" t="str">
            <v>Comunicaciones</v>
          </cell>
          <cell r="N2323" t="str">
            <v>Producción Sect. Institucionales</v>
          </cell>
          <cell r="O2323" t="str">
            <v>Subvenciones</v>
          </cell>
          <cell r="P2323" t="str">
            <v>Sociedades no Financieras</v>
          </cell>
          <cell r="Q2323" t="str">
            <v>8</v>
          </cell>
          <cell r="R2323" t="str">
            <v>Transporte y Comunicaciones</v>
          </cell>
        </row>
        <row r="2324">
          <cell r="A2324" t="str">
            <v>CEI</v>
          </cell>
          <cell r="B2324" t="str">
            <v>Otras_Soc</v>
          </cell>
          <cell r="C2324">
            <v>2</v>
          </cell>
          <cell r="D2324">
            <v>12</v>
          </cell>
          <cell r="E2324">
            <v>902</v>
          </cell>
          <cell r="F2324" t="str">
            <v>Empleos</v>
          </cell>
          <cell r="J2324">
            <v>302222.91224398918</v>
          </cell>
          <cell r="K2324">
            <v>20</v>
          </cell>
          <cell r="L2324" t="str">
            <v>2000</v>
          </cell>
          <cell r="M2324" t="str">
            <v>Comunicaciones</v>
          </cell>
          <cell r="N2324" t="str">
            <v>Producción Sect. Institucionales</v>
          </cell>
          <cell r="O2324" t="str">
            <v>Excedente de explotación</v>
          </cell>
          <cell r="P2324" t="str">
            <v>Sociedades no Financieras</v>
          </cell>
          <cell r="Q2324" t="str">
            <v>8</v>
          </cell>
          <cell r="R2324" t="str">
            <v>Transporte y Comunicaciones</v>
          </cell>
        </row>
        <row r="2325">
          <cell r="A2325" t="str">
            <v>CEI</v>
          </cell>
          <cell r="B2325" t="str">
            <v>Otras_Soc</v>
          </cell>
          <cell r="C2325">
            <v>2</v>
          </cell>
          <cell r="D2325">
            <v>12</v>
          </cell>
          <cell r="E2325">
            <v>11</v>
          </cell>
          <cell r="F2325" t="str">
            <v>Recursos</v>
          </cell>
          <cell r="J2325">
            <v>0</v>
          </cell>
          <cell r="K2325">
            <v>21</v>
          </cell>
          <cell r="L2325" t="str">
            <v>2000</v>
          </cell>
          <cell r="M2325" t="str">
            <v>Intermediación financiera</v>
          </cell>
          <cell r="N2325" t="str">
            <v>Producción Sect. Institucionales</v>
          </cell>
          <cell r="O2325" t="str">
            <v>Producción bruta</v>
          </cell>
          <cell r="P2325" t="str">
            <v>Sociedades no Financieras</v>
          </cell>
          <cell r="Q2325" t="str">
            <v>9</v>
          </cell>
          <cell r="R2325" t="str">
            <v>Servicios Financieros y Empresariales</v>
          </cell>
        </row>
        <row r="2326">
          <cell r="A2326" t="str">
            <v>CEI</v>
          </cell>
          <cell r="B2326" t="str">
            <v>Otras_Soc</v>
          </cell>
          <cell r="C2326">
            <v>2</v>
          </cell>
          <cell r="D2326">
            <v>12</v>
          </cell>
          <cell r="E2326">
            <v>21</v>
          </cell>
          <cell r="F2326" t="str">
            <v>Empleos</v>
          </cell>
          <cell r="J2326">
            <v>0</v>
          </cell>
          <cell r="K2326">
            <v>21</v>
          </cell>
          <cell r="L2326" t="str">
            <v>2000</v>
          </cell>
          <cell r="M2326" t="str">
            <v>Intermediación financiera</v>
          </cell>
          <cell r="N2326" t="str">
            <v>Producción Sect. Institucionales</v>
          </cell>
          <cell r="O2326" t="str">
            <v>Consumo intermedio</v>
          </cell>
          <cell r="P2326" t="str">
            <v>Sociedades no Financieras</v>
          </cell>
          <cell r="Q2326" t="str">
            <v>9</v>
          </cell>
          <cell r="R2326" t="str">
            <v>Servicios Financieros y Empresariales</v>
          </cell>
        </row>
        <row r="2327">
          <cell r="A2327" t="str">
            <v>CEI</v>
          </cell>
          <cell r="B2327" t="str">
            <v>Otras_Soc</v>
          </cell>
          <cell r="C2327">
            <v>2</v>
          </cell>
          <cell r="D2327">
            <v>12</v>
          </cell>
          <cell r="E2327">
            <v>52</v>
          </cell>
          <cell r="F2327" t="str">
            <v>Empleos</v>
          </cell>
          <cell r="J2327">
            <v>0</v>
          </cell>
          <cell r="K2327">
            <v>21</v>
          </cell>
          <cell r="L2327" t="str">
            <v>2000</v>
          </cell>
          <cell r="M2327" t="str">
            <v>Intermediación financiera</v>
          </cell>
          <cell r="N2327" t="str">
            <v>Producción Sect. Institucionales</v>
          </cell>
          <cell r="O2327" t="str">
            <v>Consumo de capital fijo</v>
          </cell>
          <cell r="P2327" t="str">
            <v>Sociedades no Financieras</v>
          </cell>
          <cell r="Q2327" t="str">
            <v>9</v>
          </cell>
          <cell r="R2327" t="str">
            <v>Servicios Financieros y Empresariales</v>
          </cell>
        </row>
        <row r="2328">
          <cell r="A2328" t="str">
            <v>CEI</v>
          </cell>
          <cell r="B2328" t="str">
            <v>Otras_Soc</v>
          </cell>
          <cell r="C2328">
            <v>2</v>
          </cell>
          <cell r="D2328">
            <v>12</v>
          </cell>
          <cell r="E2328">
            <v>411</v>
          </cell>
          <cell r="F2328" t="str">
            <v>Empleos</v>
          </cell>
          <cell r="J2328">
            <v>0</v>
          </cell>
          <cell r="K2328">
            <v>21</v>
          </cell>
          <cell r="L2328" t="str">
            <v>2000</v>
          </cell>
          <cell r="M2328" t="str">
            <v>Intermediación financiera</v>
          </cell>
          <cell r="N2328" t="str">
            <v>Producción Sect. Institucionales</v>
          </cell>
          <cell r="O2328" t="str">
            <v>Remuneraciones</v>
          </cell>
          <cell r="P2328" t="str">
            <v>Sociedades no Financieras</v>
          </cell>
          <cell r="Q2328" t="str">
            <v>9</v>
          </cell>
          <cell r="R2328" t="str">
            <v>Servicios Financieros y Empresariales</v>
          </cell>
        </row>
        <row r="2329">
          <cell r="A2329" t="str">
            <v>CEI</v>
          </cell>
          <cell r="B2329" t="str">
            <v>Otras_Soc</v>
          </cell>
          <cell r="C2329">
            <v>2</v>
          </cell>
          <cell r="D2329">
            <v>12</v>
          </cell>
          <cell r="E2329">
            <v>412</v>
          </cell>
          <cell r="F2329" t="str">
            <v>Empleos</v>
          </cell>
          <cell r="J2329">
            <v>0</v>
          </cell>
          <cell r="K2329">
            <v>21</v>
          </cell>
          <cell r="L2329" t="str">
            <v>2000</v>
          </cell>
          <cell r="M2329" t="str">
            <v>Intermediación financiera</v>
          </cell>
          <cell r="N2329" t="str">
            <v>Producción Sect. Institucionales</v>
          </cell>
          <cell r="O2329" t="str">
            <v>Imptos producc.e import.</v>
          </cell>
          <cell r="P2329" t="str">
            <v>Sociedades no Financieras</v>
          </cell>
          <cell r="Q2329" t="str">
            <v>9</v>
          </cell>
          <cell r="R2329" t="str">
            <v>Servicios Financieros y Empresariales</v>
          </cell>
        </row>
        <row r="2330">
          <cell r="A2330" t="str">
            <v>CEI</v>
          </cell>
          <cell r="B2330" t="str">
            <v>Otras_Soc</v>
          </cell>
          <cell r="C2330">
            <v>2</v>
          </cell>
          <cell r="D2330">
            <v>12</v>
          </cell>
          <cell r="E2330">
            <v>413</v>
          </cell>
          <cell r="F2330" t="str">
            <v>Empleos</v>
          </cell>
          <cell r="J2330">
            <v>0</v>
          </cell>
          <cell r="K2330">
            <v>21</v>
          </cell>
          <cell r="L2330" t="str">
            <v>2000</v>
          </cell>
          <cell r="M2330" t="str">
            <v>Intermediación financiera</v>
          </cell>
          <cell r="N2330" t="str">
            <v>Producción Sect. Institucionales</v>
          </cell>
          <cell r="O2330" t="str">
            <v>Subvenciones</v>
          </cell>
          <cell r="P2330" t="str">
            <v>Sociedades no Financieras</v>
          </cell>
          <cell r="Q2330" t="str">
            <v>9</v>
          </cell>
          <cell r="R2330" t="str">
            <v>Servicios Financieros y Empresariales</v>
          </cell>
        </row>
        <row r="2331">
          <cell r="A2331" t="str">
            <v>CEI</v>
          </cell>
          <cell r="B2331" t="str">
            <v>Otras_Soc</v>
          </cell>
          <cell r="C2331">
            <v>2</v>
          </cell>
          <cell r="D2331">
            <v>12</v>
          </cell>
          <cell r="E2331">
            <v>902</v>
          </cell>
          <cell r="F2331" t="str">
            <v>Empleos</v>
          </cell>
          <cell r="J2331">
            <v>0</v>
          </cell>
          <cell r="K2331">
            <v>21</v>
          </cell>
          <cell r="L2331" t="str">
            <v>2000</v>
          </cell>
          <cell r="M2331" t="str">
            <v>Intermediación financiera</v>
          </cell>
          <cell r="N2331" t="str">
            <v>Producción Sect. Institucionales</v>
          </cell>
          <cell r="O2331" t="str">
            <v>Excedente de explotación</v>
          </cell>
          <cell r="P2331" t="str">
            <v>Sociedades no Financieras</v>
          </cell>
          <cell r="Q2331" t="str">
            <v>9</v>
          </cell>
          <cell r="R2331" t="str">
            <v>Servicios Financieros y Empresariales</v>
          </cell>
        </row>
        <row r="2332">
          <cell r="A2332" t="str">
            <v>CEI</v>
          </cell>
          <cell r="B2332" t="str">
            <v>Otras_Soc</v>
          </cell>
          <cell r="C2332">
            <v>2</v>
          </cell>
          <cell r="D2332">
            <v>12</v>
          </cell>
          <cell r="E2332">
            <v>11</v>
          </cell>
          <cell r="F2332" t="str">
            <v>Recursos</v>
          </cell>
          <cell r="J2332">
            <v>63714.885874600033</v>
          </cell>
          <cell r="K2332">
            <v>22</v>
          </cell>
          <cell r="L2332" t="str">
            <v>2000</v>
          </cell>
          <cell r="M2332" t="str">
            <v>Compañías de seguros</v>
          </cell>
          <cell r="N2332" t="str">
            <v>Producción Sect. Institucionales</v>
          </cell>
          <cell r="O2332" t="str">
            <v>Producción bruta</v>
          </cell>
          <cell r="P2332" t="str">
            <v>Sociedades no Financieras</v>
          </cell>
          <cell r="Q2332" t="str">
            <v>9</v>
          </cell>
          <cell r="R2332" t="str">
            <v>Servicios Financieros y Empresariales</v>
          </cell>
        </row>
        <row r="2333">
          <cell r="A2333" t="str">
            <v>CEI</v>
          </cell>
          <cell r="B2333" t="str">
            <v>Otras_Soc</v>
          </cell>
          <cell r="C2333">
            <v>2</v>
          </cell>
          <cell r="D2333">
            <v>12</v>
          </cell>
          <cell r="E2333">
            <v>21</v>
          </cell>
          <cell r="F2333" t="str">
            <v>Empleos</v>
          </cell>
          <cell r="J2333">
            <v>16225.421398740029</v>
          </cell>
          <cell r="K2333">
            <v>22</v>
          </cell>
          <cell r="L2333" t="str">
            <v>2000</v>
          </cell>
          <cell r="M2333" t="str">
            <v>Compañías de seguros</v>
          </cell>
          <cell r="N2333" t="str">
            <v>Producción Sect. Institucionales</v>
          </cell>
          <cell r="O2333" t="str">
            <v>Consumo intermedio</v>
          </cell>
          <cell r="P2333" t="str">
            <v>Sociedades no Financieras</v>
          </cell>
          <cell r="Q2333" t="str">
            <v>9</v>
          </cell>
          <cell r="R2333" t="str">
            <v>Servicios Financieros y Empresariales</v>
          </cell>
        </row>
        <row r="2334">
          <cell r="A2334" t="str">
            <v>CEI</v>
          </cell>
          <cell r="B2334" t="str">
            <v>Otras_Soc</v>
          </cell>
          <cell r="C2334">
            <v>2</v>
          </cell>
          <cell r="D2334">
            <v>12</v>
          </cell>
          <cell r="E2334">
            <v>52</v>
          </cell>
          <cell r="F2334" t="str">
            <v>Empleos</v>
          </cell>
          <cell r="J2334">
            <v>4283.0227635897008</v>
          </cell>
          <cell r="K2334">
            <v>22</v>
          </cell>
          <cell r="L2334" t="str">
            <v>2000</v>
          </cell>
          <cell r="M2334" t="str">
            <v>Compañías de seguros</v>
          </cell>
          <cell r="N2334" t="str">
            <v>Producción Sect. Institucionales</v>
          </cell>
          <cell r="O2334" t="str">
            <v>Consumo de capital fijo</v>
          </cell>
          <cell r="P2334" t="str">
            <v>Sociedades no Financieras</v>
          </cell>
          <cell r="Q2334" t="str">
            <v>9</v>
          </cell>
          <cell r="R2334" t="str">
            <v>Servicios Financieros y Empresariales</v>
          </cell>
        </row>
        <row r="2335">
          <cell r="A2335" t="str">
            <v>CEI</v>
          </cell>
          <cell r="B2335" t="str">
            <v>Otras_Soc</v>
          </cell>
          <cell r="C2335">
            <v>2</v>
          </cell>
          <cell r="D2335">
            <v>12</v>
          </cell>
          <cell r="E2335">
            <v>411</v>
          </cell>
          <cell r="F2335" t="str">
            <v>Empleos</v>
          </cell>
          <cell r="J2335">
            <v>11494.601486133994</v>
          </cell>
          <cell r="K2335">
            <v>22</v>
          </cell>
          <cell r="L2335" t="str">
            <v>2000</v>
          </cell>
          <cell r="M2335" t="str">
            <v>Compañías de seguros</v>
          </cell>
          <cell r="N2335" t="str">
            <v>Producción Sect. Institucionales</v>
          </cell>
          <cell r="O2335" t="str">
            <v>Remuneraciones</v>
          </cell>
          <cell r="P2335" t="str">
            <v>Sociedades no Financieras</v>
          </cell>
          <cell r="Q2335" t="str">
            <v>9</v>
          </cell>
          <cell r="R2335" t="str">
            <v>Servicios Financieros y Empresariales</v>
          </cell>
        </row>
        <row r="2336">
          <cell r="A2336" t="str">
            <v>CEI</v>
          </cell>
          <cell r="B2336" t="str">
            <v>Otras_Soc</v>
          </cell>
          <cell r="C2336">
            <v>2</v>
          </cell>
          <cell r="D2336">
            <v>12</v>
          </cell>
          <cell r="E2336">
            <v>412</v>
          </cell>
          <cell r="F2336" t="str">
            <v>Empleos</v>
          </cell>
          <cell r="J2336">
            <v>397.15235457064</v>
          </cell>
          <cell r="K2336">
            <v>22</v>
          </cell>
          <cell r="L2336" t="str">
            <v>2000</v>
          </cell>
          <cell r="M2336" t="str">
            <v>Compañías de seguros</v>
          </cell>
          <cell r="N2336" t="str">
            <v>Producción Sect. Institucionales</v>
          </cell>
          <cell r="O2336" t="str">
            <v>Imptos producc.e import.</v>
          </cell>
          <cell r="P2336" t="str">
            <v>Sociedades no Financieras</v>
          </cell>
          <cell r="Q2336" t="str">
            <v>9</v>
          </cell>
          <cell r="R2336" t="str">
            <v>Servicios Financieros y Empresariales</v>
          </cell>
        </row>
        <row r="2337">
          <cell r="A2337" t="str">
            <v>CEI</v>
          </cell>
          <cell r="B2337" t="str">
            <v>Otras_Soc</v>
          </cell>
          <cell r="C2337">
            <v>2</v>
          </cell>
          <cell r="D2337">
            <v>12</v>
          </cell>
          <cell r="E2337">
            <v>902</v>
          </cell>
          <cell r="F2337" t="str">
            <v>Empleos</v>
          </cell>
          <cell r="J2337">
            <v>31314.687871566006</v>
          </cell>
          <cell r="K2337">
            <v>22</v>
          </cell>
          <cell r="L2337" t="str">
            <v>2000</v>
          </cell>
          <cell r="M2337" t="str">
            <v>Compañías de seguros</v>
          </cell>
          <cell r="N2337" t="str">
            <v>Producción Sect. Institucionales</v>
          </cell>
          <cell r="O2337" t="str">
            <v>Excedente de explotación</v>
          </cell>
          <cell r="P2337" t="str">
            <v>Sociedades no Financieras</v>
          </cell>
          <cell r="Q2337" t="str">
            <v>9</v>
          </cell>
          <cell r="R2337" t="str">
            <v>Servicios Financieros y Empresariales</v>
          </cell>
        </row>
        <row r="2338">
          <cell r="A2338" t="str">
            <v>CEI</v>
          </cell>
          <cell r="B2338" t="str">
            <v>Otras_Soc</v>
          </cell>
          <cell r="C2338">
            <v>2</v>
          </cell>
          <cell r="D2338">
            <v>12</v>
          </cell>
          <cell r="E2338">
            <v>11</v>
          </cell>
          <cell r="F2338" t="str">
            <v>Recursos</v>
          </cell>
          <cell r="J2338">
            <v>843964.24226122466</v>
          </cell>
          <cell r="K2338">
            <v>23</v>
          </cell>
          <cell r="L2338" t="str">
            <v>2000</v>
          </cell>
          <cell r="M2338" t="str">
            <v>Actividades inmobiliarias</v>
          </cell>
          <cell r="N2338" t="str">
            <v>Producción Sect. Institucionales</v>
          </cell>
          <cell r="O2338" t="str">
            <v>Producción bruta</v>
          </cell>
          <cell r="P2338" t="str">
            <v>Sociedades no Financieras</v>
          </cell>
          <cell r="Q2338" t="str">
            <v>9</v>
          </cell>
          <cell r="R2338" t="str">
            <v>Servicios Financieros y Empresariales</v>
          </cell>
        </row>
        <row r="2339">
          <cell r="A2339" t="str">
            <v>CEI</v>
          </cell>
          <cell r="B2339" t="str">
            <v>Otras_Soc</v>
          </cell>
          <cell r="C2339">
            <v>2</v>
          </cell>
          <cell r="D2339">
            <v>12</v>
          </cell>
          <cell r="E2339">
            <v>21</v>
          </cell>
          <cell r="F2339" t="str">
            <v>Empleos</v>
          </cell>
          <cell r="J2339">
            <v>177139.03849857399</v>
          </cell>
          <cell r="K2339">
            <v>23</v>
          </cell>
          <cell r="L2339" t="str">
            <v>2000</v>
          </cell>
          <cell r="M2339" t="str">
            <v>Actividades inmobiliarias</v>
          </cell>
          <cell r="N2339" t="str">
            <v>Producción Sect. Institucionales</v>
          </cell>
          <cell r="O2339" t="str">
            <v>Consumo intermedio</v>
          </cell>
          <cell r="P2339" t="str">
            <v>Sociedades no Financieras</v>
          </cell>
          <cell r="Q2339" t="str">
            <v>9</v>
          </cell>
          <cell r="R2339" t="str">
            <v>Servicios Financieros y Empresariales</v>
          </cell>
        </row>
        <row r="2340">
          <cell r="A2340" t="str">
            <v>CEI</v>
          </cell>
          <cell r="B2340" t="str">
            <v>Otras_Soc</v>
          </cell>
          <cell r="C2340">
            <v>2</v>
          </cell>
          <cell r="D2340">
            <v>12</v>
          </cell>
          <cell r="E2340">
            <v>52</v>
          </cell>
          <cell r="F2340" t="str">
            <v>Empleos</v>
          </cell>
          <cell r="J2340">
            <v>220925.49900000001</v>
          </cell>
          <cell r="K2340">
            <v>23</v>
          </cell>
          <cell r="L2340" t="str">
            <v>2000</v>
          </cell>
          <cell r="M2340" t="str">
            <v>Actividades inmobiliarias</v>
          </cell>
          <cell r="N2340" t="str">
            <v>Producción Sect. Institucionales</v>
          </cell>
          <cell r="O2340" t="str">
            <v>Consumo de capital fijo</v>
          </cell>
          <cell r="P2340" t="str">
            <v>Sociedades no Financieras</v>
          </cell>
          <cell r="Q2340" t="str">
            <v>9</v>
          </cell>
          <cell r="R2340" t="str">
            <v>Servicios Financieros y Empresariales</v>
          </cell>
        </row>
        <row r="2341">
          <cell r="A2341" t="str">
            <v>CEI</v>
          </cell>
          <cell r="B2341" t="str">
            <v>Otras_Soc</v>
          </cell>
          <cell r="C2341">
            <v>2</v>
          </cell>
          <cell r="D2341">
            <v>12</v>
          </cell>
          <cell r="E2341">
            <v>411</v>
          </cell>
          <cell r="F2341" t="str">
            <v>Empleos</v>
          </cell>
          <cell r="J2341">
            <v>156022.27262050321</v>
          </cell>
          <cell r="K2341">
            <v>23</v>
          </cell>
          <cell r="L2341" t="str">
            <v>2000</v>
          </cell>
          <cell r="M2341" t="str">
            <v>Actividades inmobiliarias</v>
          </cell>
          <cell r="N2341" t="str">
            <v>Producción Sect. Institucionales</v>
          </cell>
          <cell r="O2341" t="str">
            <v>Remuneraciones</v>
          </cell>
          <cell r="P2341" t="str">
            <v>Sociedades no Financieras</v>
          </cell>
          <cell r="Q2341" t="str">
            <v>9</v>
          </cell>
          <cell r="R2341" t="str">
            <v>Servicios Financieros y Empresariales</v>
          </cell>
        </row>
        <row r="2342">
          <cell r="A2342" t="str">
            <v>CEI</v>
          </cell>
          <cell r="B2342" t="str">
            <v>Otras_Soc</v>
          </cell>
          <cell r="C2342">
            <v>2</v>
          </cell>
          <cell r="D2342">
            <v>12</v>
          </cell>
          <cell r="E2342">
            <v>412</v>
          </cell>
          <cell r="F2342" t="str">
            <v>Empleos</v>
          </cell>
          <cell r="J2342">
            <v>24332.583835911388</v>
          </cell>
          <cell r="K2342">
            <v>23</v>
          </cell>
          <cell r="L2342" t="str">
            <v>2000</v>
          </cell>
          <cell r="M2342" t="str">
            <v>Actividades inmobiliarias</v>
          </cell>
          <cell r="N2342" t="str">
            <v>Producción Sect. Institucionales</v>
          </cell>
          <cell r="O2342" t="str">
            <v>Imptos producc.e import.</v>
          </cell>
          <cell r="P2342" t="str">
            <v>Sociedades no Financieras</v>
          </cell>
          <cell r="Q2342" t="str">
            <v>9</v>
          </cell>
          <cell r="R2342" t="str">
            <v>Servicios Financieros y Empresariales</v>
          </cell>
        </row>
        <row r="2343">
          <cell r="A2343" t="str">
            <v>CEI</v>
          </cell>
          <cell r="B2343" t="str">
            <v>Otras_Soc</v>
          </cell>
          <cell r="C2343">
            <v>2</v>
          </cell>
          <cell r="D2343">
            <v>12</v>
          </cell>
          <cell r="E2343">
            <v>413</v>
          </cell>
          <cell r="F2343" t="str">
            <v>Empleos</v>
          </cell>
          <cell r="J2343">
            <v>-65</v>
          </cell>
          <cell r="K2343">
            <v>23</v>
          </cell>
          <cell r="L2343" t="str">
            <v>2000</v>
          </cell>
          <cell r="M2343" t="str">
            <v>Actividades inmobiliarias</v>
          </cell>
          <cell r="N2343" t="str">
            <v>Producción Sect. Institucionales</v>
          </cell>
          <cell r="O2343" t="str">
            <v>Subvenciones</v>
          </cell>
          <cell r="P2343" t="str">
            <v>Sociedades no Financieras</v>
          </cell>
          <cell r="Q2343" t="str">
            <v>9</v>
          </cell>
          <cell r="R2343" t="str">
            <v>Servicios Financieros y Empresariales</v>
          </cell>
        </row>
        <row r="2344">
          <cell r="A2344" t="str">
            <v>CEI</v>
          </cell>
          <cell r="B2344" t="str">
            <v>Otras_Soc</v>
          </cell>
          <cell r="C2344">
            <v>2</v>
          </cell>
          <cell r="D2344">
            <v>12</v>
          </cell>
          <cell r="E2344">
            <v>902</v>
          </cell>
          <cell r="F2344" t="str">
            <v>Empleos</v>
          </cell>
          <cell r="J2344">
            <v>265609.84830623644</v>
          </cell>
          <cell r="K2344">
            <v>23</v>
          </cell>
          <cell r="L2344" t="str">
            <v>2000</v>
          </cell>
          <cell r="M2344" t="str">
            <v>Actividades inmobiliarias</v>
          </cell>
          <cell r="N2344" t="str">
            <v>Producción Sect. Institucionales</v>
          </cell>
          <cell r="O2344" t="str">
            <v>Excedente de explotación</v>
          </cell>
          <cell r="P2344" t="str">
            <v>Sociedades no Financieras</v>
          </cell>
          <cell r="Q2344" t="str">
            <v>9</v>
          </cell>
          <cell r="R2344" t="str">
            <v>Servicios Financieros y Empresariales</v>
          </cell>
        </row>
        <row r="2345">
          <cell r="A2345" t="str">
            <v>CEI</v>
          </cell>
          <cell r="B2345" t="str">
            <v>Otras_Soc</v>
          </cell>
          <cell r="C2345">
            <v>2</v>
          </cell>
          <cell r="D2345">
            <v>12</v>
          </cell>
          <cell r="E2345">
            <v>11</v>
          </cell>
          <cell r="F2345" t="str">
            <v>Recursos</v>
          </cell>
          <cell r="J2345">
            <v>3404324.8071820159</v>
          </cell>
          <cell r="K2345">
            <v>24</v>
          </cell>
          <cell r="L2345" t="str">
            <v>2000</v>
          </cell>
          <cell r="M2345" t="str">
            <v>Activ. de Ss. Empresariales</v>
          </cell>
          <cell r="N2345" t="str">
            <v>Producción Sect. Institucionales</v>
          </cell>
          <cell r="O2345" t="str">
            <v>Producción bruta</v>
          </cell>
          <cell r="P2345" t="str">
            <v>Sociedades no Financieras</v>
          </cell>
          <cell r="Q2345" t="str">
            <v>9</v>
          </cell>
          <cell r="R2345" t="str">
            <v>Servicios Financieros y Empresariales</v>
          </cell>
        </row>
        <row r="2346">
          <cell r="A2346" t="str">
            <v>CEI</v>
          </cell>
          <cell r="B2346" t="str">
            <v>Otras_Soc</v>
          </cell>
          <cell r="C2346">
            <v>2</v>
          </cell>
          <cell r="D2346">
            <v>12</v>
          </cell>
          <cell r="E2346">
            <v>21</v>
          </cell>
          <cell r="F2346" t="str">
            <v>Empleos</v>
          </cell>
          <cell r="J2346">
            <v>1267069.2921018791</v>
          </cell>
          <cell r="K2346">
            <v>24</v>
          </cell>
          <cell r="L2346" t="str">
            <v>2000</v>
          </cell>
          <cell r="M2346" t="str">
            <v>Activ. de Ss. Empresariales</v>
          </cell>
          <cell r="N2346" t="str">
            <v>Producción Sect. Institucionales</v>
          </cell>
          <cell r="O2346" t="str">
            <v>Consumo intermedio</v>
          </cell>
          <cell r="P2346" t="str">
            <v>Sociedades no Financieras</v>
          </cell>
          <cell r="Q2346" t="str">
            <v>9</v>
          </cell>
          <cell r="R2346" t="str">
            <v>Servicios Financieros y Empresariales</v>
          </cell>
        </row>
        <row r="2347">
          <cell r="A2347" t="str">
            <v>CEI</v>
          </cell>
          <cell r="B2347" t="str">
            <v>Otras_Soc</v>
          </cell>
          <cell r="C2347">
            <v>2</v>
          </cell>
          <cell r="D2347">
            <v>12</v>
          </cell>
          <cell r="E2347">
            <v>52</v>
          </cell>
          <cell r="F2347" t="str">
            <v>Empleos</v>
          </cell>
          <cell r="J2347">
            <v>201202.86761722888</v>
          </cell>
          <cell r="K2347">
            <v>24</v>
          </cell>
          <cell r="L2347" t="str">
            <v>2000</v>
          </cell>
          <cell r="M2347" t="str">
            <v>Activ. de Ss. Empresariales</v>
          </cell>
          <cell r="N2347" t="str">
            <v>Producción Sect. Institucionales</v>
          </cell>
          <cell r="O2347" t="str">
            <v>Consumo de capital fijo</v>
          </cell>
          <cell r="P2347" t="str">
            <v>Sociedades no Financieras</v>
          </cell>
          <cell r="Q2347" t="str">
            <v>9</v>
          </cell>
          <cell r="R2347" t="str">
            <v>Servicios Financieros y Empresariales</v>
          </cell>
        </row>
        <row r="2348">
          <cell r="A2348" t="str">
            <v>CEI</v>
          </cell>
          <cell r="B2348" t="str">
            <v>Otras_Soc</v>
          </cell>
          <cell r="C2348">
            <v>2</v>
          </cell>
          <cell r="D2348">
            <v>12</v>
          </cell>
          <cell r="E2348">
            <v>411</v>
          </cell>
          <cell r="F2348" t="str">
            <v>Empleos</v>
          </cell>
          <cell r="J2348">
            <v>1359692.6773345699</v>
          </cell>
          <cell r="K2348">
            <v>24</v>
          </cell>
          <cell r="L2348" t="str">
            <v>2000</v>
          </cell>
          <cell r="M2348" t="str">
            <v>Activ. de Ss. Empresariales</v>
          </cell>
          <cell r="N2348" t="str">
            <v>Producción Sect. Institucionales</v>
          </cell>
          <cell r="O2348" t="str">
            <v>Remuneraciones</v>
          </cell>
          <cell r="P2348" t="str">
            <v>Sociedades no Financieras</v>
          </cell>
          <cell r="Q2348" t="str">
            <v>9</v>
          </cell>
          <cell r="R2348" t="str">
            <v>Servicios Financieros y Empresariales</v>
          </cell>
        </row>
        <row r="2349">
          <cell r="A2349" t="str">
            <v>CEI</v>
          </cell>
          <cell r="B2349" t="str">
            <v>Otras_Soc</v>
          </cell>
          <cell r="C2349">
            <v>2</v>
          </cell>
          <cell r="D2349">
            <v>12</v>
          </cell>
          <cell r="E2349">
            <v>412</v>
          </cell>
          <cell r="F2349" t="str">
            <v>Empleos</v>
          </cell>
          <cell r="J2349">
            <v>31113.607816207434</v>
          </cell>
          <cell r="K2349">
            <v>24</v>
          </cell>
          <cell r="L2349" t="str">
            <v>2000</v>
          </cell>
          <cell r="M2349" t="str">
            <v>Activ. de Ss. Empresariales</v>
          </cell>
          <cell r="N2349" t="str">
            <v>Producción Sect. Institucionales</v>
          </cell>
          <cell r="O2349" t="str">
            <v>Imptos producc.e import.</v>
          </cell>
          <cell r="P2349" t="str">
            <v>Sociedades no Financieras</v>
          </cell>
          <cell r="Q2349" t="str">
            <v>9</v>
          </cell>
          <cell r="R2349" t="str">
            <v>Servicios Financieros y Empresariales</v>
          </cell>
        </row>
        <row r="2350">
          <cell r="A2350" t="str">
            <v>CEI</v>
          </cell>
          <cell r="B2350" t="str">
            <v>Otras_Soc</v>
          </cell>
          <cell r="C2350">
            <v>2</v>
          </cell>
          <cell r="D2350">
            <v>12</v>
          </cell>
          <cell r="E2350">
            <v>413</v>
          </cell>
          <cell r="F2350" t="str">
            <v>Empleos</v>
          </cell>
          <cell r="J2350">
            <v>-647.04637224909106</v>
          </cell>
          <cell r="K2350">
            <v>24</v>
          </cell>
          <cell r="L2350" t="str">
            <v>2000</v>
          </cell>
          <cell r="M2350" t="str">
            <v>Activ. de Ss. Empresariales</v>
          </cell>
          <cell r="N2350" t="str">
            <v>Producción Sect. Institucionales</v>
          </cell>
          <cell r="O2350" t="str">
            <v>Subvenciones</v>
          </cell>
          <cell r="P2350" t="str">
            <v>Sociedades no Financieras</v>
          </cell>
          <cell r="Q2350" t="str">
            <v>9</v>
          </cell>
          <cell r="R2350" t="str">
            <v>Servicios Financieros y Empresariales</v>
          </cell>
        </row>
        <row r="2351">
          <cell r="A2351" t="str">
            <v>CEI</v>
          </cell>
          <cell r="B2351" t="str">
            <v>Otras_Soc</v>
          </cell>
          <cell r="C2351">
            <v>2</v>
          </cell>
          <cell r="D2351">
            <v>12</v>
          </cell>
          <cell r="E2351">
            <v>902</v>
          </cell>
          <cell r="F2351" t="str">
            <v>Empleos</v>
          </cell>
          <cell r="J2351">
            <v>545893.40868438594</v>
          </cell>
          <cell r="K2351">
            <v>24</v>
          </cell>
          <cell r="L2351" t="str">
            <v>2000</v>
          </cell>
          <cell r="M2351" t="str">
            <v>Activ. de Ss. Empresariales</v>
          </cell>
          <cell r="N2351" t="str">
            <v>Producción Sect. Institucionales</v>
          </cell>
          <cell r="O2351" t="str">
            <v>Excedente de explotación</v>
          </cell>
          <cell r="P2351" t="str">
            <v>Sociedades no Financieras</v>
          </cell>
          <cell r="Q2351" t="str">
            <v>9</v>
          </cell>
          <cell r="R2351" t="str">
            <v>Servicios Financieros y Empresariales</v>
          </cell>
        </row>
        <row r="2352">
          <cell r="A2352" t="str">
            <v>CEI</v>
          </cell>
          <cell r="B2352" t="str">
            <v>Otras_Soc</v>
          </cell>
          <cell r="C2352">
            <v>2</v>
          </cell>
          <cell r="D2352">
            <v>12</v>
          </cell>
          <cell r="E2352">
            <v>11</v>
          </cell>
          <cell r="F2352" t="str">
            <v>Recursos</v>
          </cell>
          <cell r="J2352">
            <v>883119.20407361852</v>
          </cell>
          <cell r="K2352">
            <v>28</v>
          </cell>
          <cell r="L2352" t="str">
            <v>2000</v>
          </cell>
          <cell r="M2352" t="str">
            <v>Educación privada</v>
          </cell>
          <cell r="N2352" t="str">
            <v>Producción Sect. Institucionales</v>
          </cell>
          <cell r="O2352" t="str">
            <v>Producción bruta</v>
          </cell>
          <cell r="P2352" t="str">
            <v>Sociedades no Financieras</v>
          </cell>
          <cell r="Q2352" t="str">
            <v>11</v>
          </cell>
          <cell r="R2352" t="str">
            <v>Servicios Sociales y Personales</v>
          </cell>
        </row>
        <row r="2353">
          <cell r="A2353" t="str">
            <v>CEI</v>
          </cell>
          <cell r="B2353" t="str">
            <v>Otras_Soc</v>
          </cell>
          <cell r="C2353">
            <v>2</v>
          </cell>
          <cell r="D2353">
            <v>12</v>
          </cell>
          <cell r="E2353">
            <v>21</v>
          </cell>
          <cell r="F2353" t="str">
            <v>Empleos</v>
          </cell>
          <cell r="J2353">
            <v>193646.63787150697</v>
          </cell>
          <cell r="K2353">
            <v>28</v>
          </cell>
          <cell r="L2353" t="str">
            <v>2000</v>
          </cell>
          <cell r="M2353" t="str">
            <v>Educación privada</v>
          </cell>
          <cell r="N2353" t="str">
            <v>Producción Sect. Institucionales</v>
          </cell>
          <cell r="O2353" t="str">
            <v>Consumo intermedio</v>
          </cell>
          <cell r="P2353" t="str">
            <v>Sociedades no Financieras</v>
          </cell>
          <cell r="Q2353" t="str">
            <v>11</v>
          </cell>
          <cell r="R2353" t="str">
            <v>Servicios Sociales y Personales</v>
          </cell>
        </row>
        <row r="2354">
          <cell r="A2354" t="str">
            <v>CEI</v>
          </cell>
          <cell r="B2354" t="str">
            <v>Otras_Soc</v>
          </cell>
          <cell r="C2354">
            <v>2</v>
          </cell>
          <cell r="D2354">
            <v>12</v>
          </cell>
          <cell r="E2354">
            <v>52</v>
          </cell>
          <cell r="F2354" t="str">
            <v>Empleos</v>
          </cell>
          <cell r="J2354">
            <v>44519.739000000001</v>
          </cell>
          <cell r="K2354">
            <v>28</v>
          </cell>
          <cell r="L2354" t="str">
            <v>2000</v>
          </cell>
          <cell r="M2354" t="str">
            <v>Educación privada</v>
          </cell>
          <cell r="N2354" t="str">
            <v>Producción Sect. Institucionales</v>
          </cell>
          <cell r="O2354" t="str">
            <v>Consumo de capital fijo</v>
          </cell>
          <cell r="P2354" t="str">
            <v>Sociedades no Financieras</v>
          </cell>
          <cell r="Q2354" t="str">
            <v>11</v>
          </cell>
          <cell r="R2354" t="str">
            <v>Servicios Sociales y Personales</v>
          </cell>
        </row>
        <row r="2355">
          <cell r="A2355" t="str">
            <v>CEI</v>
          </cell>
          <cell r="B2355" t="str">
            <v>Otras_Soc</v>
          </cell>
          <cell r="C2355">
            <v>2</v>
          </cell>
          <cell r="D2355">
            <v>12</v>
          </cell>
          <cell r="E2355">
            <v>411</v>
          </cell>
          <cell r="F2355" t="str">
            <v>Empleos</v>
          </cell>
          <cell r="J2355">
            <v>412981.05559068394</v>
          </cell>
          <cell r="K2355">
            <v>28</v>
          </cell>
          <cell r="L2355" t="str">
            <v>2000</v>
          </cell>
          <cell r="M2355" t="str">
            <v>Educación privada</v>
          </cell>
          <cell r="N2355" t="str">
            <v>Producción Sect. Institucionales</v>
          </cell>
          <cell r="O2355" t="str">
            <v>Remuneraciones</v>
          </cell>
          <cell r="P2355" t="str">
            <v>Sociedades no Financieras</v>
          </cell>
          <cell r="Q2355" t="str">
            <v>11</v>
          </cell>
          <cell r="R2355" t="str">
            <v>Servicios Sociales y Personales</v>
          </cell>
        </row>
        <row r="2356">
          <cell r="A2356" t="str">
            <v>CEI</v>
          </cell>
          <cell r="B2356" t="str">
            <v>Otras_Soc</v>
          </cell>
          <cell r="C2356">
            <v>2</v>
          </cell>
          <cell r="D2356">
            <v>12</v>
          </cell>
          <cell r="E2356">
            <v>412</v>
          </cell>
          <cell r="F2356" t="str">
            <v>Empleos</v>
          </cell>
          <cell r="J2356">
            <v>981.94657086674067</v>
          </cell>
          <cell r="K2356">
            <v>28</v>
          </cell>
          <cell r="L2356" t="str">
            <v>2000</v>
          </cell>
          <cell r="M2356" t="str">
            <v>Educación privada</v>
          </cell>
          <cell r="N2356" t="str">
            <v>Producción Sect. Institucionales</v>
          </cell>
          <cell r="O2356" t="str">
            <v>Imptos producc.e import.</v>
          </cell>
          <cell r="P2356" t="str">
            <v>Sociedades no Financieras</v>
          </cell>
          <cell r="Q2356" t="str">
            <v>11</v>
          </cell>
          <cell r="R2356" t="str">
            <v>Servicios Sociales y Personales</v>
          </cell>
        </row>
        <row r="2357">
          <cell r="A2357" t="str">
            <v>CEI</v>
          </cell>
          <cell r="B2357" t="str">
            <v>Otras_Soc</v>
          </cell>
          <cell r="C2357">
            <v>2</v>
          </cell>
          <cell r="D2357">
            <v>12</v>
          </cell>
          <cell r="E2357">
            <v>413</v>
          </cell>
          <cell r="F2357" t="str">
            <v>Empleos</v>
          </cell>
          <cell r="J2357">
            <v>160.18</v>
          </cell>
          <cell r="K2357">
            <v>28</v>
          </cell>
          <cell r="L2357" t="str">
            <v>2000</v>
          </cell>
          <cell r="M2357" t="str">
            <v>Educación privada</v>
          </cell>
          <cell r="N2357" t="str">
            <v>Producción Sect. Institucionales</v>
          </cell>
          <cell r="O2357" t="str">
            <v>Subvenciones</v>
          </cell>
          <cell r="P2357" t="str">
            <v>Sociedades no Financieras</v>
          </cell>
          <cell r="Q2357" t="str">
            <v>11</v>
          </cell>
          <cell r="R2357" t="str">
            <v>Servicios Sociales y Personales</v>
          </cell>
        </row>
        <row r="2358">
          <cell r="A2358" t="str">
            <v>CEI</v>
          </cell>
          <cell r="B2358" t="str">
            <v>Otras_Soc</v>
          </cell>
          <cell r="C2358">
            <v>2</v>
          </cell>
          <cell r="D2358">
            <v>12</v>
          </cell>
          <cell r="E2358">
            <v>902</v>
          </cell>
          <cell r="F2358" t="str">
            <v>Empleos</v>
          </cell>
          <cell r="J2358">
            <v>230829.64504056089</v>
          </cell>
          <cell r="K2358">
            <v>28</v>
          </cell>
          <cell r="L2358" t="str">
            <v>2000</v>
          </cell>
          <cell r="M2358" t="str">
            <v>Educación privada</v>
          </cell>
          <cell r="N2358" t="str">
            <v>Producción Sect. Institucionales</v>
          </cell>
          <cell r="O2358" t="str">
            <v>Excedente de explotación</v>
          </cell>
          <cell r="P2358" t="str">
            <v>Sociedades no Financieras</v>
          </cell>
          <cell r="Q2358" t="str">
            <v>11</v>
          </cell>
          <cell r="R2358" t="str">
            <v>Servicios Sociales y Personales</v>
          </cell>
        </row>
        <row r="2359">
          <cell r="A2359" t="str">
            <v>CEI</v>
          </cell>
          <cell r="B2359" t="str">
            <v>Otras_Soc</v>
          </cell>
          <cell r="C2359">
            <v>2</v>
          </cell>
          <cell r="D2359">
            <v>12</v>
          </cell>
          <cell r="E2359">
            <v>11</v>
          </cell>
          <cell r="F2359" t="str">
            <v>Recursos</v>
          </cell>
          <cell r="J2359">
            <v>881153.43375507696</v>
          </cell>
          <cell r="K2359">
            <v>30</v>
          </cell>
          <cell r="L2359" t="str">
            <v>2000</v>
          </cell>
          <cell r="M2359" t="str">
            <v>Salud privada</v>
          </cell>
          <cell r="N2359" t="str">
            <v>Producción Sect. Institucionales</v>
          </cell>
          <cell r="O2359" t="str">
            <v>Producción bruta</v>
          </cell>
          <cell r="P2359" t="str">
            <v>Sociedades no Financieras</v>
          </cell>
          <cell r="Q2359" t="str">
            <v>11</v>
          </cell>
          <cell r="R2359" t="str">
            <v>Servicios Sociales y Personales</v>
          </cell>
        </row>
        <row r="2360">
          <cell r="A2360" t="str">
            <v>CEI</v>
          </cell>
          <cell r="B2360" t="str">
            <v>Otras_Soc</v>
          </cell>
          <cell r="C2360">
            <v>2</v>
          </cell>
          <cell r="D2360">
            <v>12</v>
          </cell>
          <cell r="E2360">
            <v>21</v>
          </cell>
          <cell r="F2360" t="str">
            <v>Empleos</v>
          </cell>
          <cell r="J2360">
            <v>172245.65164684309</v>
          </cell>
          <cell r="K2360">
            <v>30</v>
          </cell>
          <cell r="L2360" t="str">
            <v>2000</v>
          </cell>
          <cell r="M2360" t="str">
            <v>Salud privada</v>
          </cell>
          <cell r="N2360" t="str">
            <v>Producción Sect. Institucionales</v>
          </cell>
          <cell r="O2360" t="str">
            <v>Consumo intermedio</v>
          </cell>
          <cell r="P2360" t="str">
            <v>Sociedades no Financieras</v>
          </cell>
          <cell r="Q2360" t="str">
            <v>11</v>
          </cell>
          <cell r="R2360" t="str">
            <v>Servicios Sociales y Personales</v>
          </cell>
        </row>
        <row r="2361">
          <cell r="A2361" t="str">
            <v>CEI</v>
          </cell>
          <cell r="B2361" t="str">
            <v>Otras_Soc</v>
          </cell>
          <cell r="C2361">
            <v>2</v>
          </cell>
          <cell r="D2361">
            <v>12</v>
          </cell>
          <cell r="E2361">
            <v>52</v>
          </cell>
          <cell r="F2361" t="str">
            <v>Empleos</v>
          </cell>
          <cell r="J2361">
            <v>3999.8478687880015</v>
          </cell>
          <cell r="K2361">
            <v>30</v>
          </cell>
          <cell r="L2361" t="str">
            <v>2000</v>
          </cell>
          <cell r="M2361" t="str">
            <v>Salud privada</v>
          </cell>
          <cell r="N2361" t="str">
            <v>Producción Sect. Institucionales</v>
          </cell>
          <cell r="O2361" t="str">
            <v>Consumo de capital fijo</v>
          </cell>
          <cell r="P2361" t="str">
            <v>Sociedades no Financieras</v>
          </cell>
          <cell r="Q2361" t="str">
            <v>11</v>
          </cell>
          <cell r="R2361" t="str">
            <v>Servicios Sociales y Personales</v>
          </cell>
        </row>
        <row r="2362">
          <cell r="A2362" t="str">
            <v>CEI</v>
          </cell>
          <cell r="B2362" t="str">
            <v>Otras_Soc</v>
          </cell>
          <cell r="C2362">
            <v>2</v>
          </cell>
          <cell r="D2362">
            <v>12</v>
          </cell>
          <cell r="E2362">
            <v>411</v>
          </cell>
          <cell r="F2362" t="str">
            <v>Empleos</v>
          </cell>
          <cell r="J2362">
            <v>247282.42482286209</v>
          </cell>
          <cell r="K2362">
            <v>30</v>
          </cell>
          <cell r="L2362" t="str">
            <v>2000</v>
          </cell>
          <cell r="M2362" t="str">
            <v>Salud privada</v>
          </cell>
          <cell r="N2362" t="str">
            <v>Producción Sect. Institucionales</v>
          </cell>
          <cell r="O2362" t="str">
            <v>Remuneraciones</v>
          </cell>
          <cell r="P2362" t="str">
            <v>Sociedades no Financieras</v>
          </cell>
          <cell r="Q2362" t="str">
            <v>11</v>
          </cell>
          <cell r="R2362" t="str">
            <v>Servicios Sociales y Personales</v>
          </cell>
        </row>
        <row r="2363">
          <cell r="A2363" t="str">
            <v>CEI</v>
          </cell>
          <cell r="B2363" t="str">
            <v>Otras_Soc</v>
          </cell>
          <cell r="C2363">
            <v>2</v>
          </cell>
          <cell r="D2363">
            <v>12</v>
          </cell>
          <cell r="E2363">
            <v>412</v>
          </cell>
          <cell r="F2363" t="str">
            <v>Empleos</v>
          </cell>
          <cell r="J2363">
            <v>3646.7460754871199</v>
          </cell>
          <cell r="K2363">
            <v>30</v>
          </cell>
          <cell r="L2363" t="str">
            <v>2000</v>
          </cell>
          <cell r="M2363" t="str">
            <v>Salud privada</v>
          </cell>
          <cell r="N2363" t="str">
            <v>Producción Sect. Institucionales</v>
          </cell>
          <cell r="O2363" t="str">
            <v>Imptos producc.e import.</v>
          </cell>
          <cell r="P2363" t="str">
            <v>Sociedades no Financieras</v>
          </cell>
          <cell r="Q2363" t="str">
            <v>11</v>
          </cell>
          <cell r="R2363" t="str">
            <v>Servicios Sociales y Personales</v>
          </cell>
        </row>
        <row r="2364">
          <cell r="A2364" t="str">
            <v>CEI</v>
          </cell>
          <cell r="B2364" t="str">
            <v>Otras_Soc</v>
          </cell>
          <cell r="C2364">
            <v>2</v>
          </cell>
          <cell r="D2364">
            <v>12</v>
          </cell>
          <cell r="E2364">
            <v>413</v>
          </cell>
          <cell r="F2364" t="str">
            <v>Empleos</v>
          </cell>
          <cell r="J2364">
            <v>-133</v>
          </cell>
          <cell r="K2364">
            <v>30</v>
          </cell>
          <cell r="L2364" t="str">
            <v>2000</v>
          </cell>
          <cell r="M2364" t="str">
            <v>Salud privada</v>
          </cell>
          <cell r="N2364" t="str">
            <v>Producción Sect. Institucionales</v>
          </cell>
          <cell r="O2364" t="str">
            <v>Subvenciones</v>
          </cell>
          <cell r="P2364" t="str">
            <v>Sociedades no Financieras</v>
          </cell>
          <cell r="Q2364" t="str">
            <v>11</v>
          </cell>
          <cell r="R2364" t="str">
            <v>Servicios Sociales y Personales</v>
          </cell>
        </row>
        <row r="2365">
          <cell r="A2365" t="str">
            <v>CEI</v>
          </cell>
          <cell r="B2365" t="str">
            <v>Otras_Soc</v>
          </cell>
          <cell r="C2365">
            <v>2</v>
          </cell>
          <cell r="D2365">
            <v>12</v>
          </cell>
          <cell r="E2365">
            <v>902</v>
          </cell>
          <cell r="F2365" t="str">
            <v>Empleos</v>
          </cell>
          <cell r="J2365">
            <v>454111.76334109996</v>
          </cell>
          <cell r="K2365">
            <v>30</v>
          </cell>
          <cell r="L2365" t="str">
            <v>2000</v>
          </cell>
          <cell r="M2365" t="str">
            <v>Salud privada</v>
          </cell>
          <cell r="N2365" t="str">
            <v>Producción Sect. Institucionales</v>
          </cell>
          <cell r="O2365" t="str">
            <v>Excedente de explotación</v>
          </cell>
          <cell r="P2365" t="str">
            <v>Sociedades no Financieras</v>
          </cell>
          <cell r="Q2365" t="str">
            <v>11</v>
          </cell>
          <cell r="R2365" t="str">
            <v>Servicios Sociales y Personales</v>
          </cell>
        </row>
        <row r="2366">
          <cell r="A2366" t="str">
            <v>CEI</v>
          </cell>
          <cell r="B2366" t="str">
            <v>Otras_Soc</v>
          </cell>
          <cell r="C2366">
            <v>2</v>
          </cell>
          <cell r="D2366">
            <v>12</v>
          </cell>
          <cell r="E2366">
            <v>11</v>
          </cell>
          <cell r="F2366" t="str">
            <v>Recursos</v>
          </cell>
          <cell r="J2366">
            <v>592895.9051427138</v>
          </cell>
          <cell r="K2366">
            <v>31</v>
          </cell>
          <cell r="L2366" t="str">
            <v>2000</v>
          </cell>
          <cell r="M2366" t="str">
            <v>Esparcimiento y Ss. Diversos</v>
          </cell>
          <cell r="N2366" t="str">
            <v>Producción Sect. Institucionales</v>
          </cell>
          <cell r="O2366" t="str">
            <v>Producción bruta</v>
          </cell>
          <cell r="P2366" t="str">
            <v>Sociedades no Financieras</v>
          </cell>
          <cell r="Q2366" t="str">
            <v>11</v>
          </cell>
          <cell r="R2366" t="str">
            <v>Servicios Sociales y Personales</v>
          </cell>
        </row>
        <row r="2367">
          <cell r="A2367" t="str">
            <v>CEI</v>
          </cell>
          <cell r="B2367" t="str">
            <v>Otras_Soc</v>
          </cell>
          <cell r="C2367">
            <v>2</v>
          </cell>
          <cell r="D2367">
            <v>12</v>
          </cell>
          <cell r="E2367">
            <v>21</v>
          </cell>
          <cell r="F2367" t="str">
            <v>Empleos</v>
          </cell>
          <cell r="J2367">
            <v>171813.96848553407</v>
          </cell>
          <cell r="K2367">
            <v>31</v>
          </cell>
          <cell r="L2367" t="str">
            <v>2000</v>
          </cell>
          <cell r="M2367" t="str">
            <v>Esparcimiento y Ss. Diversos</v>
          </cell>
          <cell r="N2367" t="str">
            <v>Producción Sect. Institucionales</v>
          </cell>
          <cell r="O2367" t="str">
            <v>Consumo intermedio</v>
          </cell>
          <cell r="P2367" t="str">
            <v>Sociedades no Financieras</v>
          </cell>
          <cell r="Q2367" t="str">
            <v>11</v>
          </cell>
          <cell r="R2367" t="str">
            <v>Servicios Sociales y Personales</v>
          </cell>
        </row>
        <row r="2368">
          <cell r="A2368" t="str">
            <v>CEI</v>
          </cell>
          <cell r="B2368" t="str">
            <v>Otras_Soc</v>
          </cell>
          <cell r="C2368">
            <v>2</v>
          </cell>
          <cell r="D2368">
            <v>12</v>
          </cell>
          <cell r="E2368">
            <v>52</v>
          </cell>
          <cell r="F2368" t="str">
            <v>Empleos</v>
          </cell>
          <cell r="J2368">
            <v>26473.33316084859</v>
          </cell>
          <cell r="K2368">
            <v>31</v>
          </cell>
          <cell r="L2368" t="str">
            <v>2000</v>
          </cell>
          <cell r="M2368" t="str">
            <v>Esparcimiento y Ss. Diversos</v>
          </cell>
          <cell r="N2368" t="str">
            <v>Producción Sect. Institucionales</v>
          </cell>
          <cell r="O2368" t="str">
            <v>Consumo de capital fijo</v>
          </cell>
          <cell r="P2368" t="str">
            <v>Sociedades no Financieras</v>
          </cell>
          <cell r="Q2368" t="str">
            <v>11</v>
          </cell>
          <cell r="R2368" t="str">
            <v>Servicios Sociales y Personales</v>
          </cell>
        </row>
        <row r="2369">
          <cell r="A2369" t="str">
            <v>CEI</v>
          </cell>
          <cell r="B2369" t="str">
            <v>Otras_Soc</v>
          </cell>
          <cell r="C2369">
            <v>2</v>
          </cell>
          <cell r="D2369">
            <v>12</v>
          </cell>
          <cell r="E2369">
            <v>411</v>
          </cell>
          <cell r="F2369" t="str">
            <v>Empleos</v>
          </cell>
          <cell r="J2369">
            <v>301367.27399223705</v>
          </cell>
          <cell r="K2369">
            <v>31</v>
          </cell>
          <cell r="L2369" t="str">
            <v>2000</v>
          </cell>
          <cell r="M2369" t="str">
            <v>Esparcimiento y Ss. Diversos</v>
          </cell>
          <cell r="N2369" t="str">
            <v>Producción Sect. Institucionales</v>
          </cell>
          <cell r="O2369" t="str">
            <v>Remuneraciones</v>
          </cell>
          <cell r="P2369" t="str">
            <v>Sociedades no Financieras</v>
          </cell>
          <cell r="Q2369" t="str">
            <v>11</v>
          </cell>
          <cell r="R2369" t="str">
            <v>Servicios Sociales y Personales</v>
          </cell>
        </row>
        <row r="2370">
          <cell r="A2370" t="str">
            <v>CEI</v>
          </cell>
          <cell r="B2370" t="str">
            <v>Otras_Soc</v>
          </cell>
          <cell r="C2370">
            <v>2</v>
          </cell>
          <cell r="D2370">
            <v>12</v>
          </cell>
          <cell r="E2370">
            <v>412</v>
          </cell>
          <cell r="F2370" t="str">
            <v>Empleos</v>
          </cell>
          <cell r="J2370">
            <v>20512.997284029763</v>
          </cell>
          <cell r="K2370">
            <v>31</v>
          </cell>
          <cell r="L2370" t="str">
            <v>2000</v>
          </cell>
          <cell r="M2370" t="str">
            <v>Esparcimiento y Ss. Diversos</v>
          </cell>
          <cell r="N2370" t="str">
            <v>Producción Sect. Institucionales</v>
          </cell>
          <cell r="O2370" t="str">
            <v>Imptos producc.e import.</v>
          </cell>
          <cell r="P2370" t="str">
            <v>Sociedades no Financieras</v>
          </cell>
          <cell r="Q2370" t="str">
            <v>11</v>
          </cell>
          <cell r="R2370" t="str">
            <v>Servicios Sociales y Personales</v>
          </cell>
        </row>
        <row r="2371">
          <cell r="A2371" t="str">
            <v>CEI</v>
          </cell>
          <cell r="B2371" t="str">
            <v>Otras_Soc</v>
          </cell>
          <cell r="C2371">
            <v>2</v>
          </cell>
          <cell r="D2371">
            <v>12</v>
          </cell>
          <cell r="E2371">
            <v>413</v>
          </cell>
          <cell r="F2371" t="str">
            <v>Empleos</v>
          </cell>
          <cell r="J2371">
            <v>-235.82109227871899</v>
          </cell>
          <cell r="K2371">
            <v>31</v>
          </cell>
          <cell r="L2371" t="str">
            <v>2000</v>
          </cell>
          <cell r="M2371" t="str">
            <v>Esparcimiento y Ss. Diversos</v>
          </cell>
          <cell r="N2371" t="str">
            <v>Producción Sect. Institucionales</v>
          </cell>
          <cell r="O2371" t="str">
            <v>Subvenciones</v>
          </cell>
          <cell r="P2371" t="str">
            <v>Sociedades no Financieras</v>
          </cell>
          <cell r="Q2371" t="str">
            <v>11</v>
          </cell>
          <cell r="R2371" t="str">
            <v>Servicios Sociales y Personales</v>
          </cell>
        </row>
        <row r="2372">
          <cell r="A2372" t="str">
            <v>CEI</v>
          </cell>
          <cell r="B2372" t="str">
            <v>Otras_Soc</v>
          </cell>
          <cell r="C2372">
            <v>2</v>
          </cell>
          <cell r="D2372">
            <v>12</v>
          </cell>
          <cell r="E2372">
            <v>902</v>
          </cell>
          <cell r="F2372" t="str">
            <v>Empleos</v>
          </cell>
          <cell r="J2372">
            <v>72964.153312341863</v>
          </cell>
          <cell r="K2372">
            <v>31</v>
          </cell>
          <cell r="L2372" t="str">
            <v>2000</v>
          </cell>
          <cell r="M2372" t="str">
            <v>Esparcimiento y Ss. Diversos</v>
          </cell>
          <cell r="N2372" t="str">
            <v>Producción Sect. Institucionales</v>
          </cell>
          <cell r="O2372" t="str">
            <v>Excedente de explotación</v>
          </cell>
          <cell r="P2372" t="str">
            <v>Sociedades no Financieras</v>
          </cell>
          <cell r="Q2372" t="str">
            <v>11</v>
          </cell>
          <cell r="R2372" t="str">
            <v>Servicios Sociales y Personales</v>
          </cell>
        </row>
        <row r="2373">
          <cell r="A2373" t="str">
            <v>CEI</v>
          </cell>
          <cell r="B2373" t="str">
            <v>Otras_Soc</v>
          </cell>
          <cell r="C2373">
            <v>2</v>
          </cell>
          <cell r="D2373">
            <v>12</v>
          </cell>
          <cell r="E2373">
            <v>21</v>
          </cell>
          <cell r="F2373" t="str">
            <v>Empleos</v>
          </cell>
          <cell r="J2373">
            <v>0</v>
          </cell>
          <cell r="K2373">
            <v>32</v>
          </cell>
          <cell r="L2373" t="str">
            <v>2000</v>
          </cell>
          <cell r="M2373" t="str">
            <v>Actividad no especificada</v>
          </cell>
          <cell r="N2373" t="str">
            <v>Producción Sect. Institucionales</v>
          </cell>
          <cell r="O2373" t="str">
            <v>Consumo intermedio</v>
          </cell>
          <cell r="P2373" t="str">
            <v>Sociedades no Financieras</v>
          </cell>
          <cell r="Q2373" t="str">
            <v>13</v>
          </cell>
          <cell r="R2373" t="str">
            <v>Actividad no especificada</v>
          </cell>
        </row>
        <row r="2374">
          <cell r="A2374" t="str">
            <v>CEI</v>
          </cell>
          <cell r="B2374" t="str">
            <v>Otras_Soc</v>
          </cell>
          <cell r="C2374">
            <v>2</v>
          </cell>
          <cell r="D2374">
            <v>12</v>
          </cell>
          <cell r="E2374">
            <v>902</v>
          </cell>
          <cell r="F2374" t="str">
            <v>Empleos</v>
          </cell>
          <cell r="J2374">
            <v>0</v>
          </cell>
          <cell r="K2374">
            <v>32</v>
          </cell>
          <cell r="L2374" t="str">
            <v>2000</v>
          </cell>
          <cell r="M2374" t="str">
            <v>Actividad no especificada</v>
          </cell>
          <cell r="N2374" t="str">
            <v>Producción Sect. Institucionales</v>
          </cell>
          <cell r="O2374" t="str">
            <v>Excedente de explotación</v>
          </cell>
          <cell r="P2374" t="str">
            <v>Sociedades no Financieras</v>
          </cell>
          <cell r="Q2374" t="str">
            <v>13</v>
          </cell>
          <cell r="R2374" t="str">
            <v>Actividad no especificada</v>
          </cell>
        </row>
        <row r="2375">
          <cell r="A2375" t="str">
            <v>CEI_a01</v>
          </cell>
          <cell r="B2375" t="str">
            <v>Otras_Soc</v>
          </cell>
          <cell r="C2375">
            <v>2</v>
          </cell>
          <cell r="D2375">
            <v>12</v>
          </cell>
          <cell r="E2375">
            <v>11</v>
          </cell>
          <cell r="F2375" t="str">
            <v>Recursos</v>
          </cell>
          <cell r="J2375">
            <v>2144231.3621587679</v>
          </cell>
          <cell r="K2375">
            <v>1</v>
          </cell>
          <cell r="L2375" t="str">
            <v>2000</v>
          </cell>
          <cell r="M2375" t="str">
            <v>Agropecuario Silvícola</v>
          </cell>
          <cell r="N2375" t="str">
            <v>Producción Sect. Institucionales</v>
          </cell>
          <cell r="O2375" t="str">
            <v>Producción bruta</v>
          </cell>
          <cell r="P2375" t="str">
            <v>Sociedades no Financieras</v>
          </cell>
          <cell r="Q2375" t="str">
            <v>1</v>
          </cell>
          <cell r="R2375" t="str">
            <v>Agropecuario Silvícola</v>
          </cell>
        </row>
        <row r="2376">
          <cell r="A2376" t="str">
            <v>CEI_a01</v>
          </cell>
          <cell r="B2376" t="str">
            <v>Otras_Soc</v>
          </cell>
          <cell r="C2376">
            <v>2</v>
          </cell>
          <cell r="D2376">
            <v>12</v>
          </cell>
          <cell r="E2376">
            <v>11</v>
          </cell>
          <cell r="F2376" t="str">
            <v>Recursos</v>
          </cell>
          <cell r="J2376">
            <v>2150952.6665526698</v>
          </cell>
          <cell r="K2376">
            <v>1</v>
          </cell>
          <cell r="L2376" t="str">
            <v>2001</v>
          </cell>
          <cell r="M2376" t="str">
            <v>Agropecuario Silvícola</v>
          </cell>
          <cell r="N2376" t="str">
            <v>Producción Sect. Institucionales</v>
          </cell>
          <cell r="O2376" t="str">
            <v>Producción bruta</v>
          </cell>
          <cell r="P2376" t="str">
            <v>Sociedades no Financieras</v>
          </cell>
          <cell r="Q2376" t="str">
            <v>1</v>
          </cell>
          <cell r="R2376" t="str">
            <v>Agropecuario Silvícola</v>
          </cell>
        </row>
        <row r="2377">
          <cell r="A2377" t="str">
            <v>CEI_a01</v>
          </cell>
          <cell r="B2377" t="str">
            <v>Otras_Soc</v>
          </cell>
          <cell r="C2377">
            <v>2</v>
          </cell>
          <cell r="D2377">
            <v>12</v>
          </cell>
          <cell r="E2377">
            <v>21</v>
          </cell>
          <cell r="F2377" t="str">
            <v>Empleos</v>
          </cell>
          <cell r="J2377">
            <v>919422.65476808301</v>
          </cell>
          <cell r="K2377">
            <v>1</v>
          </cell>
          <cell r="L2377" t="str">
            <v>2000</v>
          </cell>
          <cell r="M2377" t="str">
            <v>Agropecuario Silvícola</v>
          </cell>
          <cell r="N2377" t="str">
            <v>Producción Sect. Institucionales</v>
          </cell>
          <cell r="O2377" t="str">
            <v>Consumo intermedio</v>
          </cell>
          <cell r="P2377" t="str">
            <v>Sociedades no Financieras</v>
          </cell>
          <cell r="Q2377" t="str">
            <v>1</v>
          </cell>
          <cell r="R2377" t="str">
            <v>Agropecuario Silvícola</v>
          </cell>
        </row>
        <row r="2378">
          <cell r="A2378" t="str">
            <v>CEI_a01</v>
          </cell>
          <cell r="B2378" t="str">
            <v>Otras_Soc</v>
          </cell>
          <cell r="C2378">
            <v>2</v>
          </cell>
          <cell r="D2378">
            <v>12</v>
          </cell>
          <cell r="E2378">
            <v>21</v>
          </cell>
          <cell r="F2378" t="str">
            <v>Empleos</v>
          </cell>
          <cell r="J2378">
            <v>1077312.4390068208</v>
          </cell>
          <cell r="K2378">
            <v>1</v>
          </cell>
          <cell r="L2378" t="str">
            <v>2001</v>
          </cell>
          <cell r="M2378" t="str">
            <v>Agropecuario Silvícola</v>
          </cell>
          <cell r="N2378" t="str">
            <v>Producción Sect. Institucionales</v>
          </cell>
          <cell r="O2378" t="str">
            <v>Consumo intermedio</v>
          </cell>
          <cell r="P2378" t="str">
            <v>Sociedades no Financieras</v>
          </cell>
          <cell r="Q2378" t="str">
            <v>1</v>
          </cell>
          <cell r="R2378" t="str">
            <v>Agropecuario Silvícola</v>
          </cell>
        </row>
        <row r="2379">
          <cell r="A2379" t="str">
            <v>CEI_a01</v>
          </cell>
          <cell r="B2379" t="str">
            <v>Otras_Soc</v>
          </cell>
          <cell r="C2379">
            <v>2</v>
          </cell>
          <cell r="D2379">
            <v>12</v>
          </cell>
          <cell r="E2379">
            <v>52</v>
          </cell>
          <cell r="F2379" t="str">
            <v>Empleos</v>
          </cell>
          <cell r="J2379">
            <v>149588.25759909028</v>
          </cell>
          <cell r="K2379">
            <v>1</v>
          </cell>
          <cell r="L2379" t="str">
            <v>2000</v>
          </cell>
          <cell r="M2379" t="str">
            <v>Agropecuario Silvícola</v>
          </cell>
          <cell r="N2379" t="str">
            <v>Producción Sect. Institucionales</v>
          </cell>
          <cell r="O2379" t="str">
            <v>Consumo de capital fijo</v>
          </cell>
          <cell r="P2379" t="str">
            <v>Sociedades no Financieras</v>
          </cell>
          <cell r="Q2379" t="str">
            <v>1</v>
          </cell>
          <cell r="R2379" t="str">
            <v>Agropecuario Silvícola</v>
          </cell>
        </row>
        <row r="2380">
          <cell r="A2380" t="str">
            <v>CEI_a01</v>
          </cell>
          <cell r="B2380" t="str">
            <v>Otras_Soc</v>
          </cell>
          <cell r="C2380">
            <v>2</v>
          </cell>
          <cell r="D2380">
            <v>12</v>
          </cell>
          <cell r="E2380">
            <v>52</v>
          </cell>
          <cell r="F2380" t="str">
            <v>Empleos</v>
          </cell>
          <cell r="J2380">
            <v>159474.02365482709</v>
          </cell>
          <cell r="K2380">
            <v>1</v>
          </cell>
          <cell r="L2380" t="str">
            <v>2001</v>
          </cell>
          <cell r="M2380" t="str">
            <v>Agropecuario Silvícola</v>
          </cell>
          <cell r="N2380" t="str">
            <v>Producción Sect. Institucionales</v>
          </cell>
          <cell r="O2380" t="str">
            <v>Consumo de capital fijo</v>
          </cell>
          <cell r="P2380" t="str">
            <v>Sociedades no Financieras</v>
          </cell>
          <cell r="Q2380" t="str">
            <v>1</v>
          </cell>
          <cell r="R2380" t="str">
            <v>Agropecuario Silvícola</v>
          </cell>
        </row>
        <row r="2381">
          <cell r="A2381" t="str">
            <v>CEI_a01</v>
          </cell>
          <cell r="B2381" t="str">
            <v>Otras_Soc</v>
          </cell>
          <cell r="C2381">
            <v>2</v>
          </cell>
          <cell r="D2381">
            <v>12</v>
          </cell>
          <cell r="E2381">
            <v>411</v>
          </cell>
          <cell r="F2381" t="str">
            <v>Empleos</v>
          </cell>
          <cell r="J2381">
            <v>690008.57163857506</v>
          </cell>
          <cell r="K2381">
            <v>1</v>
          </cell>
          <cell r="L2381" t="str">
            <v>2000</v>
          </cell>
          <cell r="M2381" t="str">
            <v>Agropecuario Silvícola</v>
          </cell>
          <cell r="N2381" t="str">
            <v>Producción Sect. Institucionales</v>
          </cell>
          <cell r="O2381" t="str">
            <v>Remuneraciones</v>
          </cell>
          <cell r="P2381" t="str">
            <v>Sociedades no Financieras</v>
          </cell>
          <cell r="Q2381" t="str">
            <v>1</v>
          </cell>
          <cell r="R2381" t="str">
            <v>Agropecuario Silvícola</v>
          </cell>
        </row>
        <row r="2382">
          <cell r="A2382" t="str">
            <v>CEI_a01</v>
          </cell>
          <cell r="B2382" t="str">
            <v>Otras_Soc</v>
          </cell>
          <cell r="C2382">
            <v>2</v>
          </cell>
          <cell r="D2382">
            <v>12</v>
          </cell>
          <cell r="E2382">
            <v>411</v>
          </cell>
          <cell r="F2382" t="str">
            <v>Empleos</v>
          </cell>
          <cell r="J2382">
            <v>779236.10045093298</v>
          </cell>
          <cell r="K2382">
            <v>1</v>
          </cell>
          <cell r="L2382" t="str">
            <v>2001</v>
          </cell>
          <cell r="M2382" t="str">
            <v>Agropecuario Silvícola</v>
          </cell>
          <cell r="N2382" t="str">
            <v>Producción Sect. Institucionales</v>
          </cell>
          <cell r="O2382" t="str">
            <v>Remuneraciones</v>
          </cell>
          <cell r="P2382" t="str">
            <v>Sociedades no Financieras</v>
          </cell>
          <cell r="Q2382" t="str">
            <v>1</v>
          </cell>
          <cell r="R2382" t="str">
            <v>Agropecuario Silvícola</v>
          </cell>
        </row>
        <row r="2383">
          <cell r="A2383" t="str">
            <v>CEI_a01</v>
          </cell>
          <cell r="B2383" t="str">
            <v>Otras_Soc</v>
          </cell>
          <cell r="C2383">
            <v>2</v>
          </cell>
          <cell r="D2383">
            <v>12</v>
          </cell>
          <cell r="E2383">
            <v>412</v>
          </cell>
          <cell r="F2383" t="str">
            <v>Empleos</v>
          </cell>
          <cell r="J2383">
            <v>35362.210530963901</v>
          </cell>
          <cell r="K2383">
            <v>1</v>
          </cell>
          <cell r="L2383" t="str">
            <v>2000</v>
          </cell>
          <cell r="M2383" t="str">
            <v>Agropecuario Silvícola</v>
          </cell>
          <cell r="N2383" t="str">
            <v>Producción Sect. Institucionales</v>
          </cell>
          <cell r="O2383" t="str">
            <v>Imptos producc.e import.</v>
          </cell>
          <cell r="P2383" t="str">
            <v>Sociedades no Financieras</v>
          </cell>
          <cell r="Q2383" t="str">
            <v>1</v>
          </cell>
          <cell r="R2383" t="str">
            <v>Agropecuario Silvícola</v>
          </cell>
        </row>
        <row r="2384">
          <cell r="A2384" t="str">
            <v>CEI_a01</v>
          </cell>
          <cell r="B2384" t="str">
            <v>Otras_Soc</v>
          </cell>
          <cell r="C2384">
            <v>2</v>
          </cell>
          <cell r="D2384">
            <v>12</v>
          </cell>
          <cell r="E2384">
            <v>412</v>
          </cell>
          <cell r="F2384" t="str">
            <v>Empleos</v>
          </cell>
          <cell r="J2384">
            <v>33885.651716773398</v>
          </cell>
          <cell r="K2384">
            <v>1</v>
          </cell>
          <cell r="L2384" t="str">
            <v>2001</v>
          </cell>
          <cell r="M2384" t="str">
            <v>Agropecuario Silvícola</v>
          </cell>
          <cell r="N2384" t="str">
            <v>Producción Sect. Institucionales</v>
          </cell>
          <cell r="O2384" t="str">
            <v>Imptos producc.e import.</v>
          </cell>
          <cell r="P2384" t="str">
            <v>Sociedades no Financieras</v>
          </cell>
          <cell r="Q2384" t="str">
            <v>1</v>
          </cell>
          <cell r="R2384" t="str">
            <v>Agropecuario Silvícola</v>
          </cell>
        </row>
        <row r="2385">
          <cell r="A2385" t="str">
            <v>CEI_a01</v>
          </cell>
          <cell r="B2385" t="str">
            <v>Otras_Soc</v>
          </cell>
          <cell r="C2385">
            <v>2</v>
          </cell>
          <cell r="D2385">
            <v>12</v>
          </cell>
          <cell r="E2385">
            <v>413</v>
          </cell>
          <cell r="F2385" t="str">
            <v>Empleos</v>
          </cell>
          <cell r="J2385">
            <v>-2664.0123695212301</v>
          </cell>
          <cell r="K2385">
            <v>1</v>
          </cell>
          <cell r="L2385" t="str">
            <v>2000</v>
          </cell>
          <cell r="M2385" t="str">
            <v>Agropecuario Silvícola</v>
          </cell>
          <cell r="N2385" t="str">
            <v>Producción Sect. Institucionales</v>
          </cell>
          <cell r="O2385" t="str">
            <v>Subvenciones</v>
          </cell>
          <cell r="P2385" t="str">
            <v>Sociedades no Financieras</v>
          </cell>
          <cell r="Q2385" t="str">
            <v>1</v>
          </cell>
          <cell r="R2385" t="str">
            <v>Agropecuario Silvícola</v>
          </cell>
        </row>
        <row r="2386">
          <cell r="A2386" t="str">
            <v>CEI_a01</v>
          </cell>
          <cell r="B2386" t="str">
            <v>Otras_Soc</v>
          </cell>
          <cell r="C2386">
            <v>2</v>
          </cell>
          <cell r="D2386">
            <v>12</v>
          </cell>
          <cell r="E2386">
            <v>413</v>
          </cell>
          <cell r="F2386" t="str">
            <v>Empleos</v>
          </cell>
          <cell r="J2386">
            <v>-3260.1527868436101</v>
          </cell>
          <cell r="K2386">
            <v>1</v>
          </cell>
          <cell r="L2386" t="str">
            <v>2001</v>
          </cell>
          <cell r="M2386" t="str">
            <v>Agropecuario Silvícola</v>
          </cell>
          <cell r="N2386" t="str">
            <v>Producción Sect. Institucionales</v>
          </cell>
          <cell r="O2386" t="str">
            <v>Subvenciones</v>
          </cell>
          <cell r="P2386" t="str">
            <v>Sociedades no Financieras</v>
          </cell>
          <cell r="Q2386" t="str">
            <v>1</v>
          </cell>
          <cell r="R2386" t="str">
            <v>Agropecuario Silvícola</v>
          </cell>
        </row>
        <row r="2387">
          <cell r="A2387" t="str">
            <v>CEI_a01</v>
          </cell>
          <cell r="B2387" t="str">
            <v>Otras_Soc</v>
          </cell>
          <cell r="C2387">
            <v>2</v>
          </cell>
          <cell r="D2387">
            <v>12</v>
          </cell>
          <cell r="E2387">
            <v>902</v>
          </cell>
          <cell r="F2387" t="str">
            <v>Empleos</v>
          </cell>
          <cell r="J2387">
            <v>352513.67999158392</v>
          </cell>
          <cell r="K2387">
            <v>1</v>
          </cell>
          <cell r="L2387" t="str">
            <v>2000</v>
          </cell>
          <cell r="M2387" t="str">
            <v>Agropecuario Silvícola</v>
          </cell>
          <cell r="N2387" t="str">
            <v>Producción Sect. Institucionales</v>
          </cell>
          <cell r="O2387" t="str">
            <v>Excedente de explotación</v>
          </cell>
          <cell r="P2387" t="str">
            <v>Sociedades no Financieras</v>
          </cell>
          <cell r="Q2387" t="str">
            <v>1</v>
          </cell>
          <cell r="R2387" t="str">
            <v>Agropecuario Silvícola</v>
          </cell>
        </row>
        <row r="2388">
          <cell r="A2388" t="str">
            <v>CEI_a01</v>
          </cell>
          <cell r="B2388" t="str">
            <v>Otras_Soc</v>
          </cell>
          <cell r="C2388">
            <v>2</v>
          </cell>
          <cell r="D2388">
            <v>12</v>
          </cell>
          <cell r="E2388">
            <v>902</v>
          </cell>
          <cell r="F2388" t="str">
            <v>Empleos</v>
          </cell>
          <cell r="J2388">
            <v>104304.60451015003</v>
          </cell>
          <cell r="K2388">
            <v>1</v>
          </cell>
          <cell r="L2388" t="str">
            <v>2001</v>
          </cell>
          <cell r="M2388" t="str">
            <v>Agropecuario Silvícola</v>
          </cell>
          <cell r="N2388" t="str">
            <v>Producción Sect. Institucionales</v>
          </cell>
          <cell r="O2388" t="str">
            <v>Excedente de explotación</v>
          </cell>
          <cell r="P2388" t="str">
            <v>Sociedades no Financieras</v>
          </cell>
          <cell r="Q2388" t="str">
            <v>1</v>
          </cell>
          <cell r="R2388" t="str">
            <v>Agropecuario Silvícola</v>
          </cell>
        </row>
        <row r="2389">
          <cell r="A2389" t="str">
            <v>CEI_a01</v>
          </cell>
          <cell r="B2389" t="str">
            <v>Otras_Soc</v>
          </cell>
          <cell r="C2389">
            <v>2</v>
          </cell>
          <cell r="D2389">
            <v>12</v>
          </cell>
          <cell r="E2389">
            <v>11</v>
          </cell>
          <cell r="F2389" t="str">
            <v>Recursos</v>
          </cell>
          <cell r="J2389">
            <v>815493.10606991267</v>
          </cell>
          <cell r="K2389">
            <v>2</v>
          </cell>
          <cell r="L2389" t="str">
            <v>2000</v>
          </cell>
          <cell r="M2389" t="str">
            <v>Pesca Extractiva</v>
          </cell>
          <cell r="N2389" t="str">
            <v>Producción Sect. Institucionales</v>
          </cell>
          <cell r="O2389" t="str">
            <v>Producción bruta</v>
          </cell>
          <cell r="P2389" t="str">
            <v>Sociedades no Financieras</v>
          </cell>
          <cell r="Q2389" t="str">
            <v>2</v>
          </cell>
          <cell r="R2389" t="str">
            <v>Pesca Extractiva</v>
          </cell>
        </row>
        <row r="2390">
          <cell r="A2390" t="str">
            <v>CEI_a01</v>
          </cell>
          <cell r="B2390" t="str">
            <v>Otras_Soc</v>
          </cell>
          <cell r="C2390">
            <v>2</v>
          </cell>
          <cell r="D2390">
            <v>12</v>
          </cell>
          <cell r="E2390">
            <v>11</v>
          </cell>
          <cell r="F2390" t="str">
            <v>Recursos</v>
          </cell>
          <cell r="J2390">
            <v>904481.90121845528</v>
          </cell>
          <cell r="K2390">
            <v>2</v>
          </cell>
          <cell r="L2390" t="str">
            <v>2001</v>
          </cell>
          <cell r="M2390" t="str">
            <v>Pesca Extractiva</v>
          </cell>
          <cell r="N2390" t="str">
            <v>Producción Sect. Institucionales</v>
          </cell>
          <cell r="O2390" t="str">
            <v>Producción bruta</v>
          </cell>
          <cell r="P2390" t="str">
            <v>Sociedades no Financieras</v>
          </cell>
          <cell r="Q2390" t="str">
            <v>2</v>
          </cell>
          <cell r="R2390" t="str">
            <v>Pesca Extractiva</v>
          </cell>
        </row>
        <row r="2391">
          <cell r="A2391" t="str">
            <v>CEI_a01</v>
          </cell>
          <cell r="B2391" t="str">
            <v>Otras_Soc</v>
          </cell>
          <cell r="C2391">
            <v>2</v>
          </cell>
          <cell r="D2391">
            <v>12</v>
          </cell>
          <cell r="E2391">
            <v>21</v>
          </cell>
          <cell r="F2391" t="str">
            <v>Empleos</v>
          </cell>
          <cell r="J2391">
            <v>477432.40009379288</v>
          </cell>
          <cell r="K2391">
            <v>2</v>
          </cell>
          <cell r="L2391" t="str">
            <v>2000</v>
          </cell>
          <cell r="M2391" t="str">
            <v>Pesca Extractiva</v>
          </cell>
          <cell r="N2391" t="str">
            <v>Producción Sect. Institucionales</v>
          </cell>
          <cell r="O2391" t="str">
            <v>Consumo intermedio</v>
          </cell>
          <cell r="P2391" t="str">
            <v>Sociedades no Financieras</v>
          </cell>
          <cell r="Q2391" t="str">
            <v>2</v>
          </cell>
          <cell r="R2391" t="str">
            <v>Pesca Extractiva</v>
          </cell>
        </row>
        <row r="2392">
          <cell r="A2392" t="str">
            <v>CEI_a01</v>
          </cell>
          <cell r="B2392" t="str">
            <v>Otras_Soc</v>
          </cell>
          <cell r="C2392">
            <v>2</v>
          </cell>
          <cell r="D2392">
            <v>12</v>
          </cell>
          <cell r="E2392">
            <v>21</v>
          </cell>
          <cell r="F2392" t="str">
            <v>Empleos</v>
          </cell>
          <cell r="J2392">
            <v>545261.28183992987</v>
          </cell>
          <cell r="K2392">
            <v>2</v>
          </cell>
          <cell r="L2392" t="str">
            <v>2001</v>
          </cell>
          <cell r="M2392" t="str">
            <v>Pesca Extractiva</v>
          </cell>
          <cell r="N2392" t="str">
            <v>Producción Sect. Institucionales</v>
          </cell>
          <cell r="O2392" t="str">
            <v>Consumo intermedio</v>
          </cell>
          <cell r="P2392" t="str">
            <v>Sociedades no Financieras</v>
          </cell>
          <cell r="Q2392" t="str">
            <v>2</v>
          </cell>
          <cell r="R2392" t="str">
            <v>Pesca Extractiva</v>
          </cell>
        </row>
        <row r="2393">
          <cell r="A2393" t="str">
            <v>CEI_a01</v>
          </cell>
          <cell r="B2393" t="str">
            <v>Otras_Soc</v>
          </cell>
          <cell r="C2393">
            <v>2</v>
          </cell>
          <cell r="D2393">
            <v>12</v>
          </cell>
          <cell r="E2393">
            <v>52</v>
          </cell>
          <cell r="F2393" t="str">
            <v>Empleos</v>
          </cell>
          <cell r="J2393">
            <v>51472.555827314689</v>
          </cell>
          <cell r="K2393">
            <v>2</v>
          </cell>
          <cell r="L2393" t="str">
            <v>2000</v>
          </cell>
          <cell r="M2393" t="str">
            <v>Pesca Extractiva</v>
          </cell>
          <cell r="N2393" t="str">
            <v>Producción Sect. Institucionales</v>
          </cell>
          <cell r="O2393" t="str">
            <v>Consumo de capital fijo</v>
          </cell>
          <cell r="P2393" t="str">
            <v>Sociedades no Financieras</v>
          </cell>
          <cell r="Q2393" t="str">
            <v>2</v>
          </cell>
          <cell r="R2393" t="str">
            <v>Pesca Extractiva</v>
          </cell>
        </row>
        <row r="2394">
          <cell r="A2394" t="str">
            <v>CEI_a01</v>
          </cell>
          <cell r="B2394" t="str">
            <v>Otras_Soc</v>
          </cell>
          <cell r="C2394">
            <v>2</v>
          </cell>
          <cell r="D2394">
            <v>12</v>
          </cell>
          <cell r="E2394">
            <v>52</v>
          </cell>
          <cell r="F2394" t="str">
            <v>Empleos</v>
          </cell>
          <cell r="J2394">
            <v>56626.936719544698</v>
          </cell>
          <cell r="K2394">
            <v>2</v>
          </cell>
          <cell r="L2394" t="str">
            <v>2001</v>
          </cell>
          <cell r="M2394" t="str">
            <v>Pesca Extractiva</v>
          </cell>
          <cell r="N2394" t="str">
            <v>Producción Sect. Institucionales</v>
          </cell>
          <cell r="O2394" t="str">
            <v>Consumo de capital fijo</v>
          </cell>
          <cell r="P2394" t="str">
            <v>Sociedades no Financieras</v>
          </cell>
          <cell r="Q2394" t="str">
            <v>2</v>
          </cell>
          <cell r="R2394" t="str">
            <v>Pesca Extractiva</v>
          </cell>
        </row>
        <row r="2395">
          <cell r="A2395" t="str">
            <v>CEI_a01</v>
          </cell>
          <cell r="B2395" t="str">
            <v>Otras_Soc</v>
          </cell>
          <cell r="C2395">
            <v>2</v>
          </cell>
          <cell r="D2395">
            <v>12</v>
          </cell>
          <cell r="E2395">
            <v>411</v>
          </cell>
          <cell r="F2395" t="str">
            <v>Empleos</v>
          </cell>
          <cell r="J2395">
            <v>150538.33706576659</v>
          </cell>
          <cell r="K2395">
            <v>2</v>
          </cell>
          <cell r="L2395" t="str">
            <v>2000</v>
          </cell>
          <cell r="M2395" t="str">
            <v>Pesca Extractiva</v>
          </cell>
          <cell r="N2395" t="str">
            <v>Producción Sect. Institucionales</v>
          </cell>
          <cell r="O2395" t="str">
            <v>Remuneraciones</v>
          </cell>
          <cell r="P2395" t="str">
            <v>Sociedades no Financieras</v>
          </cell>
          <cell r="Q2395" t="str">
            <v>2</v>
          </cell>
          <cell r="R2395" t="str">
            <v>Pesca Extractiva</v>
          </cell>
        </row>
        <row r="2396">
          <cell r="A2396" t="str">
            <v>CEI_a01</v>
          </cell>
          <cell r="B2396" t="str">
            <v>Otras_Soc</v>
          </cell>
          <cell r="C2396">
            <v>2</v>
          </cell>
          <cell r="D2396">
            <v>12</v>
          </cell>
          <cell r="E2396">
            <v>411</v>
          </cell>
          <cell r="F2396" t="str">
            <v>Empleos</v>
          </cell>
          <cell r="J2396">
            <v>152694.6203210789</v>
          </cell>
          <cell r="K2396">
            <v>2</v>
          </cell>
          <cell r="L2396" t="str">
            <v>2001</v>
          </cell>
          <cell r="M2396" t="str">
            <v>Pesca Extractiva</v>
          </cell>
          <cell r="N2396" t="str">
            <v>Producción Sect. Institucionales</v>
          </cell>
          <cell r="O2396" t="str">
            <v>Remuneraciones</v>
          </cell>
          <cell r="P2396" t="str">
            <v>Sociedades no Financieras</v>
          </cell>
          <cell r="Q2396" t="str">
            <v>2</v>
          </cell>
          <cell r="R2396" t="str">
            <v>Pesca Extractiva</v>
          </cell>
        </row>
        <row r="2397">
          <cell r="A2397" t="str">
            <v>CEI_a01</v>
          </cell>
          <cell r="B2397" t="str">
            <v>Otras_Soc</v>
          </cell>
          <cell r="C2397">
            <v>2</v>
          </cell>
          <cell r="D2397">
            <v>12</v>
          </cell>
          <cell r="E2397">
            <v>412</v>
          </cell>
          <cell r="F2397" t="str">
            <v>Empleos</v>
          </cell>
          <cell r="J2397">
            <v>5195.0756708623148</v>
          </cell>
          <cell r="K2397">
            <v>2</v>
          </cell>
          <cell r="L2397" t="str">
            <v>2000</v>
          </cell>
          <cell r="M2397" t="str">
            <v>Pesca Extractiva</v>
          </cell>
          <cell r="N2397" t="str">
            <v>Producción Sect. Institucionales</v>
          </cell>
          <cell r="O2397" t="str">
            <v>Imptos producc.e import.</v>
          </cell>
          <cell r="P2397" t="str">
            <v>Sociedades no Financieras</v>
          </cell>
          <cell r="Q2397" t="str">
            <v>2</v>
          </cell>
          <cell r="R2397" t="str">
            <v>Pesca Extractiva</v>
          </cell>
        </row>
        <row r="2398">
          <cell r="A2398" t="str">
            <v>CEI_a01</v>
          </cell>
          <cell r="B2398" t="str">
            <v>Otras_Soc</v>
          </cell>
          <cell r="C2398">
            <v>2</v>
          </cell>
          <cell r="D2398">
            <v>12</v>
          </cell>
          <cell r="E2398">
            <v>412</v>
          </cell>
          <cell r="F2398" t="str">
            <v>Empleos</v>
          </cell>
          <cell r="J2398">
            <v>5860.5024142338398</v>
          </cell>
          <cell r="K2398">
            <v>2</v>
          </cell>
          <cell r="L2398" t="str">
            <v>2001</v>
          </cell>
          <cell r="M2398" t="str">
            <v>Pesca Extractiva</v>
          </cell>
          <cell r="N2398" t="str">
            <v>Producción Sect. Institucionales</v>
          </cell>
          <cell r="O2398" t="str">
            <v>Imptos producc.e import.</v>
          </cell>
          <cell r="P2398" t="str">
            <v>Sociedades no Financieras</v>
          </cell>
          <cell r="Q2398" t="str">
            <v>2</v>
          </cell>
          <cell r="R2398" t="str">
            <v>Pesca Extractiva</v>
          </cell>
        </row>
        <row r="2399">
          <cell r="A2399" t="str">
            <v>CEI_a01</v>
          </cell>
          <cell r="B2399" t="str">
            <v>Otras_Soc</v>
          </cell>
          <cell r="C2399">
            <v>2</v>
          </cell>
          <cell r="D2399">
            <v>12</v>
          </cell>
          <cell r="E2399">
            <v>413</v>
          </cell>
          <cell r="F2399" t="str">
            <v>Empleos</v>
          </cell>
          <cell r="J2399">
            <v>-2019.9545078077574</v>
          </cell>
          <cell r="K2399">
            <v>2</v>
          </cell>
          <cell r="L2399" t="str">
            <v>2000</v>
          </cell>
          <cell r="M2399" t="str">
            <v>Pesca Extractiva</v>
          </cell>
          <cell r="N2399" t="str">
            <v>Producción Sect. Institucionales</v>
          </cell>
          <cell r="O2399" t="str">
            <v>Subvenciones</v>
          </cell>
          <cell r="P2399" t="str">
            <v>Sociedades no Financieras</v>
          </cell>
          <cell r="Q2399" t="str">
            <v>2</v>
          </cell>
          <cell r="R2399" t="str">
            <v>Pesca Extractiva</v>
          </cell>
        </row>
        <row r="2400">
          <cell r="A2400" t="str">
            <v>CEI_a01</v>
          </cell>
          <cell r="B2400" t="str">
            <v>Otras_Soc</v>
          </cell>
          <cell r="C2400">
            <v>2</v>
          </cell>
          <cell r="D2400">
            <v>12</v>
          </cell>
          <cell r="E2400">
            <v>413</v>
          </cell>
          <cell r="F2400" t="str">
            <v>Empleos</v>
          </cell>
          <cell r="J2400">
            <v>-2053.7540903805989</v>
          </cell>
          <cell r="K2400">
            <v>2</v>
          </cell>
          <cell r="L2400" t="str">
            <v>2001</v>
          </cell>
          <cell r="M2400" t="str">
            <v>Pesca Extractiva</v>
          </cell>
          <cell r="N2400" t="str">
            <v>Producción Sect. Institucionales</v>
          </cell>
          <cell r="O2400" t="str">
            <v>Subvenciones</v>
          </cell>
          <cell r="P2400" t="str">
            <v>Sociedades no Financieras</v>
          </cell>
          <cell r="Q2400" t="str">
            <v>2</v>
          </cell>
          <cell r="R2400" t="str">
            <v>Pesca Extractiva</v>
          </cell>
        </row>
        <row r="2401">
          <cell r="A2401" t="str">
            <v>CEI_a01</v>
          </cell>
          <cell r="B2401" t="str">
            <v>Otras_Soc</v>
          </cell>
          <cell r="C2401">
            <v>2</v>
          </cell>
          <cell r="D2401">
            <v>12</v>
          </cell>
          <cell r="E2401">
            <v>902</v>
          </cell>
          <cell r="F2401" t="str">
            <v>Empleos</v>
          </cell>
          <cell r="J2401">
            <v>132874.69191997882</v>
          </cell>
          <cell r="K2401">
            <v>2</v>
          </cell>
          <cell r="L2401" t="str">
            <v>2000</v>
          </cell>
          <cell r="M2401" t="str">
            <v>Pesca Extractiva</v>
          </cell>
          <cell r="N2401" t="str">
            <v>Producción Sect. Institucionales</v>
          </cell>
          <cell r="O2401" t="str">
            <v>Excedente de explotación</v>
          </cell>
          <cell r="P2401" t="str">
            <v>Sociedades no Financieras</v>
          </cell>
          <cell r="Q2401" t="str">
            <v>2</v>
          </cell>
          <cell r="R2401" t="str">
            <v>Pesca Extractiva</v>
          </cell>
        </row>
        <row r="2402">
          <cell r="A2402" t="str">
            <v>CEI_a01</v>
          </cell>
          <cell r="B2402" t="str">
            <v>Otras_Soc</v>
          </cell>
          <cell r="C2402">
            <v>2</v>
          </cell>
          <cell r="D2402">
            <v>12</v>
          </cell>
          <cell r="E2402">
            <v>902</v>
          </cell>
          <cell r="F2402" t="str">
            <v>Empleos</v>
          </cell>
          <cell r="J2402">
            <v>146092.31401404791</v>
          </cell>
          <cell r="K2402">
            <v>2</v>
          </cell>
          <cell r="L2402" t="str">
            <v>2001</v>
          </cell>
          <cell r="M2402" t="str">
            <v>Pesca Extractiva</v>
          </cell>
          <cell r="N2402" t="str">
            <v>Producción Sect. Institucionales</v>
          </cell>
          <cell r="O2402" t="str">
            <v>Excedente de explotación</v>
          </cell>
          <cell r="P2402" t="str">
            <v>Sociedades no Financieras</v>
          </cell>
          <cell r="Q2402" t="str">
            <v>2</v>
          </cell>
          <cell r="R2402" t="str">
            <v>Pesca Extractiva</v>
          </cell>
        </row>
        <row r="2403">
          <cell r="A2403" t="str">
            <v>CEI_a01</v>
          </cell>
          <cell r="B2403" t="str">
            <v>Otras_Soc</v>
          </cell>
          <cell r="C2403">
            <v>2</v>
          </cell>
          <cell r="D2403">
            <v>12</v>
          </cell>
          <cell r="E2403">
            <v>11</v>
          </cell>
          <cell r="F2403" t="str">
            <v>Recursos</v>
          </cell>
          <cell r="J2403">
            <v>0</v>
          </cell>
          <cell r="K2403">
            <v>3</v>
          </cell>
          <cell r="L2403" t="str">
            <v>2000</v>
          </cell>
          <cell r="M2403" t="str">
            <v>Extracción de Petróleo</v>
          </cell>
          <cell r="N2403" t="str">
            <v>Producción Sect. Institucionales</v>
          </cell>
          <cell r="O2403" t="str">
            <v>Producción bruta</v>
          </cell>
          <cell r="P2403" t="str">
            <v>Sociedades no Financieras</v>
          </cell>
          <cell r="Q2403" t="str">
            <v>3</v>
          </cell>
          <cell r="R2403" t="str">
            <v>Minería</v>
          </cell>
        </row>
        <row r="2404">
          <cell r="A2404" t="str">
            <v>CEI_a01</v>
          </cell>
          <cell r="B2404" t="str">
            <v>Otras_Soc</v>
          </cell>
          <cell r="C2404">
            <v>2</v>
          </cell>
          <cell r="D2404">
            <v>12</v>
          </cell>
          <cell r="E2404">
            <v>11</v>
          </cell>
          <cell r="F2404" t="str">
            <v>Recursos</v>
          </cell>
          <cell r="J2404">
            <v>0</v>
          </cell>
          <cell r="K2404">
            <v>3</v>
          </cell>
          <cell r="L2404" t="str">
            <v>2001</v>
          </cell>
          <cell r="M2404" t="str">
            <v>Extracción de Petróleo</v>
          </cell>
          <cell r="N2404" t="str">
            <v>Producción Sect. Institucionales</v>
          </cell>
          <cell r="O2404" t="str">
            <v>Producción bruta</v>
          </cell>
          <cell r="P2404" t="str">
            <v>Sociedades no Financieras</v>
          </cell>
          <cell r="Q2404" t="str">
            <v>3</v>
          </cell>
          <cell r="R2404" t="str">
            <v>Minería</v>
          </cell>
        </row>
        <row r="2405">
          <cell r="A2405" t="str">
            <v>CEI_a01</v>
          </cell>
          <cell r="B2405" t="str">
            <v>Otras_Soc</v>
          </cell>
          <cell r="C2405">
            <v>2</v>
          </cell>
          <cell r="D2405">
            <v>12</v>
          </cell>
          <cell r="E2405">
            <v>21</v>
          </cell>
          <cell r="F2405" t="str">
            <v>Empleos</v>
          </cell>
          <cell r="J2405">
            <v>0</v>
          </cell>
          <cell r="K2405">
            <v>3</v>
          </cell>
          <cell r="L2405" t="str">
            <v>2000</v>
          </cell>
          <cell r="M2405" t="str">
            <v>Extracción de Petróleo</v>
          </cell>
          <cell r="N2405" t="str">
            <v>Producción Sect. Institucionales</v>
          </cell>
          <cell r="O2405" t="str">
            <v>Consumo intermedio</v>
          </cell>
          <cell r="P2405" t="str">
            <v>Sociedades no Financieras</v>
          </cell>
          <cell r="Q2405" t="str">
            <v>3</v>
          </cell>
          <cell r="R2405" t="str">
            <v>Minería</v>
          </cell>
        </row>
        <row r="2406">
          <cell r="A2406" t="str">
            <v>CEI_a01</v>
          </cell>
          <cell r="B2406" t="str">
            <v>Otras_Soc</v>
          </cell>
          <cell r="C2406">
            <v>2</v>
          </cell>
          <cell r="D2406">
            <v>12</v>
          </cell>
          <cell r="E2406">
            <v>21</v>
          </cell>
          <cell r="F2406" t="str">
            <v>Empleos</v>
          </cell>
          <cell r="J2406">
            <v>0</v>
          </cell>
          <cell r="K2406">
            <v>3</v>
          </cell>
          <cell r="L2406" t="str">
            <v>2001</v>
          </cell>
          <cell r="M2406" t="str">
            <v>Extracción de Petróleo</v>
          </cell>
          <cell r="N2406" t="str">
            <v>Producción Sect. Institucionales</v>
          </cell>
          <cell r="O2406" t="str">
            <v>Consumo intermedio</v>
          </cell>
          <cell r="P2406" t="str">
            <v>Sociedades no Financieras</v>
          </cell>
          <cell r="Q2406" t="str">
            <v>3</v>
          </cell>
          <cell r="R2406" t="str">
            <v>Minería</v>
          </cell>
        </row>
        <row r="2407">
          <cell r="A2407" t="str">
            <v>CEI_a01</v>
          </cell>
          <cell r="B2407" t="str">
            <v>Otras_Soc</v>
          </cell>
          <cell r="C2407">
            <v>2</v>
          </cell>
          <cell r="D2407">
            <v>12</v>
          </cell>
          <cell r="E2407">
            <v>52</v>
          </cell>
          <cell r="F2407" t="str">
            <v>Empleos</v>
          </cell>
          <cell r="J2407">
            <v>0</v>
          </cell>
          <cell r="K2407">
            <v>3</v>
          </cell>
          <cell r="L2407" t="str">
            <v>2000</v>
          </cell>
          <cell r="M2407" t="str">
            <v>Extracción de Petróleo</v>
          </cell>
          <cell r="N2407" t="str">
            <v>Producción Sect. Institucionales</v>
          </cell>
          <cell r="O2407" t="str">
            <v>Consumo de capital fijo</v>
          </cell>
          <cell r="P2407" t="str">
            <v>Sociedades no Financieras</v>
          </cell>
          <cell r="Q2407" t="str">
            <v>3</v>
          </cell>
          <cell r="R2407" t="str">
            <v>Minería</v>
          </cell>
        </row>
        <row r="2408">
          <cell r="A2408" t="str">
            <v>CEI_a01</v>
          </cell>
          <cell r="B2408" t="str">
            <v>Otras_Soc</v>
          </cell>
          <cell r="C2408">
            <v>2</v>
          </cell>
          <cell r="D2408">
            <v>12</v>
          </cell>
          <cell r="E2408">
            <v>52</v>
          </cell>
          <cell r="F2408" t="str">
            <v>Empleos</v>
          </cell>
          <cell r="J2408">
            <v>0</v>
          </cell>
          <cell r="K2408">
            <v>3</v>
          </cell>
          <cell r="L2408" t="str">
            <v>2001</v>
          </cell>
          <cell r="M2408" t="str">
            <v>Extracción de Petróleo</v>
          </cell>
          <cell r="N2408" t="str">
            <v>Producción Sect. Institucionales</v>
          </cell>
          <cell r="O2408" t="str">
            <v>Consumo de capital fijo</v>
          </cell>
          <cell r="P2408" t="str">
            <v>Sociedades no Financieras</v>
          </cell>
          <cell r="Q2408" t="str">
            <v>3</v>
          </cell>
          <cell r="R2408" t="str">
            <v>Minería</v>
          </cell>
        </row>
        <row r="2409">
          <cell r="A2409" t="str">
            <v>CEI_a01</v>
          </cell>
          <cell r="B2409" t="str">
            <v>Otras_Soc</v>
          </cell>
          <cell r="C2409">
            <v>2</v>
          </cell>
          <cell r="D2409">
            <v>12</v>
          </cell>
          <cell r="E2409">
            <v>411</v>
          </cell>
          <cell r="F2409" t="str">
            <v>Empleos</v>
          </cell>
          <cell r="J2409">
            <v>0</v>
          </cell>
          <cell r="K2409">
            <v>3</v>
          </cell>
          <cell r="L2409" t="str">
            <v>2000</v>
          </cell>
          <cell r="M2409" t="str">
            <v>Extracción de Petróleo</v>
          </cell>
          <cell r="N2409" t="str">
            <v>Producción Sect. Institucionales</v>
          </cell>
          <cell r="O2409" t="str">
            <v>Remuneraciones</v>
          </cell>
          <cell r="P2409" t="str">
            <v>Sociedades no Financieras</v>
          </cell>
          <cell r="Q2409" t="str">
            <v>3</v>
          </cell>
          <cell r="R2409" t="str">
            <v>Minería</v>
          </cell>
        </row>
        <row r="2410">
          <cell r="A2410" t="str">
            <v>CEI_a01</v>
          </cell>
          <cell r="B2410" t="str">
            <v>Otras_Soc</v>
          </cell>
          <cell r="C2410">
            <v>2</v>
          </cell>
          <cell r="D2410">
            <v>12</v>
          </cell>
          <cell r="E2410">
            <v>411</v>
          </cell>
          <cell r="F2410" t="str">
            <v>Empleos</v>
          </cell>
          <cell r="J2410">
            <v>0</v>
          </cell>
          <cell r="K2410">
            <v>3</v>
          </cell>
          <cell r="L2410" t="str">
            <v>2001</v>
          </cell>
          <cell r="M2410" t="str">
            <v>Extracción de Petróleo</v>
          </cell>
          <cell r="N2410" t="str">
            <v>Producción Sect. Institucionales</v>
          </cell>
          <cell r="O2410" t="str">
            <v>Remuneraciones</v>
          </cell>
          <cell r="P2410" t="str">
            <v>Sociedades no Financieras</v>
          </cell>
          <cell r="Q2410" t="str">
            <v>3</v>
          </cell>
          <cell r="R2410" t="str">
            <v>Minería</v>
          </cell>
        </row>
        <row r="2411">
          <cell r="A2411" t="str">
            <v>CEI_a01</v>
          </cell>
          <cell r="B2411" t="str">
            <v>Otras_Soc</v>
          </cell>
          <cell r="C2411">
            <v>2</v>
          </cell>
          <cell r="D2411">
            <v>12</v>
          </cell>
          <cell r="E2411">
            <v>412</v>
          </cell>
          <cell r="F2411" t="str">
            <v>Empleos</v>
          </cell>
          <cell r="J2411">
            <v>0</v>
          </cell>
          <cell r="K2411">
            <v>3</v>
          </cell>
          <cell r="L2411" t="str">
            <v>2000</v>
          </cell>
          <cell r="M2411" t="str">
            <v>Extracción de Petróleo</v>
          </cell>
          <cell r="N2411" t="str">
            <v>Producción Sect. Institucionales</v>
          </cell>
          <cell r="O2411" t="str">
            <v>Imptos producc.e import.</v>
          </cell>
          <cell r="P2411" t="str">
            <v>Sociedades no Financieras</v>
          </cell>
          <cell r="Q2411" t="str">
            <v>3</v>
          </cell>
          <cell r="R2411" t="str">
            <v>Minería</v>
          </cell>
        </row>
        <row r="2412">
          <cell r="A2412" t="str">
            <v>CEI_a01</v>
          </cell>
          <cell r="B2412" t="str">
            <v>Otras_Soc</v>
          </cell>
          <cell r="C2412">
            <v>2</v>
          </cell>
          <cell r="D2412">
            <v>12</v>
          </cell>
          <cell r="E2412">
            <v>412</v>
          </cell>
          <cell r="F2412" t="str">
            <v>Empleos</v>
          </cell>
          <cell r="J2412">
            <v>0</v>
          </cell>
          <cell r="K2412">
            <v>3</v>
          </cell>
          <cell r="L2412" t="str">
            <v>2001</v>
          </cell>
          <cell r="M2412" t="str">
            <v>Extracción de Petróleo</v>
          </cell>
          <cell r="N2412" t="str">
            <v>Producción Sect. Institucionales</v>
          </cell>
          <cell r="O2412" t="str">
            <v>Imptos producc.e import.</v>
          </cell>
          <cell r="P2412" t="str">
            <v>Sociedades no Financieras</v>
          </cell>
          <cell r="Q2412" t="str">
            <v>3</v>
          </cell>
          <cell r="R2412" t="str">
            <v>Minería</v>
          </cell>
        </row>
        <row r="2413">
          <cell r="A2413" t="str">
            <v>CEI_a01</v>
          </cell>
          <cell r="B2413" t="str">
            <v>Otras_Soc</v>
          </cell>
          <cell r="C2413">
            <v>2</v>
          </cell>
          <cell r="D2413">
            <v>12</v>
          </cell>
          <cell r="E2413">
            <v>902</v>
          </cell>
          <cell r="F2413" t="str">
            <v>Empleos</v>
          </cell>
          <cell r="J2413">
            <v>0</v>
          </cell>
          <cell r="K2413">
            <v>3</v>
          </cell>
          <cell r="L2413" t="str">
            <v>2000</v>
          </cell>
          <cell r="M2413" t="str">
            <v>Extracción de Petróleo</v>
          </cell>
          <cell r="N2413" t="str">
            <v>Producción Sect. Institucionales</v>
          </cell>
          <cell r="O2413" t="str">
            <v>Excedente de explotación</v>
          </cell>
          <cell r="P2413" t="str">
            <v>Sociedades no Financieras</v>
          </cell>
          <cell r="Q2413" t="str">
            <v>3</v>
          </cell>
          <cell r="R2413" t="str">
            <v>Minería</v>
          </cell>
        </row>
        <row r="2414">
          <cell r="A2414" t="str">
            <v>CEI_a01</v>
          </cell>
          <cell r="B2414" t="str">
            <v>Otras_Soc</v>
          </cell>
          <cell r="C2414">
            <v>2</v>
          </cell>
          <cell r="D2414">
            <v>12</v>
          </cell>
          <cell r="E2414">
            <v>902</v>
          </cell>
          <cell r="F2414" t="str">
            <v>Empleos</v>
          </cell>
          <cell r="J2414">
            <v>0</v>
          </cell>
          <cell r="K2414">
            <v>3</v>
          </cell>
          <cell r="L2414" t="str">
            <v>2001</v>
          </cell>
          <cell r="M2414" t="str">
            <v>Extracción de Petróleo</v>
          </cell>
          <cell r="N2414" t="str">
            <v>Producción Sect. Institucionales</v>
          </cell>
          <cell r="O2414" t="str">
            <v>Excedente de explotación</v>
          </cell>
          <cell r="P2414" t="str">
            <v>Sociedades no Financieras</v>
          </cell>
          <cell r="Q2414" t="str">
            <v>3</v>
          </cell>
          <cell r="R2414" t="str">
            <v>Minería</v>
          </cell>
        </row>
        <row r="2415">
          <cell r="A2415" t="str">
            <v>CEI_a01</v>
          </cell>
          <cell r="B2415" t="str">
            <v>Otras_Soc</v>
          </cell>
          <cell r="C2415">
            <v>2</v>
          </cell>
          <cell r="D2415">
            <v>12</v>
          </cell>
          <cell r="E2415">
            <v>11</v>
          </cell>
          <cell r="F2415" t="str">
            <v>Recursos</v>
          </cell>
          <cell r="J2415">
            <v>4767711.0400196519</v>
          </cell>
          <cell r="K2415">
            <v>4</v>
          </cell>
          <cell r="L2415" t="str">
            <v>2000</v>
          </cell>
          <cell r="M2415" t="str">
            <v>Minería del Cobre</v>
          </cell>
          <cell r="N2415" t="str">
            <v>Producción Sect. Institucionales</v>
          </cell>
          <cell r="O2415" t="str">
            <v>Producción bruta</v>
          </cell>
          <cell r="P2415" t="str">
            <v>Sociedades no Financieras</v>
          </cell>
          <cell r="Q2415" t="str">
            <v>3</v>
          </cell>
          <cell r="R2415" t="str">
            <v>Minería</v>
          </cell>
        </row>
        <row r="2416">
          <cell r="A2416" t="str">
            <v>CEI_a01</v>
          </cell>
          <cell r="B2416" t="str">
            <v>Otras_Soc</v>
          </cell>
          <cell r="C2416">
            <v>2</v>
          </cell>
          <cell r="D2416">
            <v>12</v>
          </cell>
          <cell r="E2416">
            <v>11</v>
          </cell>
          <cell r="F2416" t="str">
            <v>Recursos</v>
          </cell>
          <cell r="J2416">
            <v>5109444.4692397732</v>
          </cell>
          <cell r="K2416">
            <v>4</v>
          </cell>
          <cell r="L2416" t="str">
            <v>2001</v>
          </cell>
          <cell r="M2416" t="str">
            <v>Minería del Cobre</v>
          </cell>
          <cell r="N2416" t="str">
            <v>Producción Sect. Institucionales</v>
          </cell>
          <cell r="O2416" t="str">
            <v>Producción bruta</v>
          </cell>
          <cell r="P2416" t="str">
            <v>Sociedades no Financieras</v>
          </cell>
          <cell r="Q2416" t="str">
            <v>3</v>
          </cell>
          <cell r="R2416" t="str">
            <v>Minería</v>
          </cell>
        </row>
        <row r="2417">
          <cell r="A2417" t="str">
            <v>CEI_a01</v>
          </cell>
          <cell r="B2417" t="str">
            <v>Otras_Soc</v>
          </cell>
          <cell r="C2417">
            <v>2</v>
          </cell>
          <cell r="D2417">
            <v>12</v>
          </cell>
          <cell r="E2417">
            <v>21</v>
          </cell>
          <cell r="F2417" t="str">
            <v>Empleos</v>
          </cell>
          <cell r="J2417">
            <v>2380528.7676759632</v>
          </cell>
          <cell r="K2417">
            <v>4</v>
          </cell>
          <cell r="L2417" t="str">
            <v>2000</v>
          </cell>
          <cell r="M2417" t="str">
            <v>Minería del Cobre</v>
          </cell>
          <cell r="N2417" t="str">
            <v>Producción Sect. Institucionales</v>
          </cell>
          <cell r="O2417" t="str">
            <v>Consumo intermedio</v>
          </cell>
          <cell r="P2417" t="str">
            <v>Sociedades no Financieras</v>
          </cell>
          <cell r="Q2417" t="str">
            <v>3</v>
          </cell>
          <cell r="R2417" t="str">
            <v>Minería</v>
          </cell>
        </row>
        <row r="2418">
          <cell r="A2418" t="str">
            <v>CEI_a01</v>
          </cell>
          <cell r="B2418" t="str">
            <v>Otras_Soc</v>
          </cell>
          <cell r="C2418">
            <v>2</v>
          </cell>
          <cell r="D2418">
            <v>12</v>
          </cell>
          <cell r="E2418">
            <v>21</v>
          </cell>
          <cell r="F2418" t="str">
            <v>Empleos</v>
          </cell>
          <cell r="J2418">
            <v>2616465.8006625106</v>
          </cell>
          <cell r="K2418">
            <v>4</v>
          </cell>
          <cell r="L2418" t="str">
            <v>2001</v>
          </cell>
          <cell r="M2418" t="str">
            <v>Minería del Cobre</v>
          </cell>
          <cell r="N2418" t="str">
            <v>Producción Sect. Institucionales</v>
          </cell>
          <cell r="O2418" t="str">
            <v>Consumo intermedio</v>
          </cell>
          <cell r="P2418" t="str">
            <v>Sociedades no Financieras</v>
          </cell>
          <cell r="Q2418" t="str">
            <v>3</v>
          </cell>
          <cell r="R2418" t="str">
            <v>Minería</v>
          </cell>
        </row>
        <row r="2419">
          <cell r="A2419" t="str">
            <v>CEI_a01</v>
          </cell>
          <cell r="B2419" t="str">
            <v>Otras_Soc</v>
          </cell>
          <cell r="C2419">
            <v>2</v>
          </cell>
          <cell r="D2419">
            <v>12</v>
          </cell>
          <cell r="E2419">
            <v>52</v>
          </cell>
          <cell r="F2419" t="str">
            <v>Empleos</v>
          </cell>
          <cell r="J2419">
            <v>629385.66507479094</v>
          </cell>
          <cell r="K2419">
            <v>4</v>
          </cell>
          <cell r="L2419" t="str">
            <v>2000</v>
          </cell>
          <cell r="M2419" t="str">
            <v>Minería del Cobre</v>
          </cell>
          <cell r="N2419" t="str">
            <v>Producción Sect. Institucionales</v>
          </cell>
          <cell r="O2419" t="str">
            <v>Consumo de capital fijo</v>
          </cell>
          <cell r="P2419" t="str">
            <v>Sociedades no Financieras</v>
          </cell>
          <cell r="Q2419" t="str">
            <v>3</v>
          </cell>
          <cell r="R2419" t="str">
            <v>Minería</v>
          </cell>
        </row>
        <row r="2420">
          <cell r="A2420" t="str">
            <v>CEI_a01</v>
          </cell>
          <cell r="B2420" t="str">
            <v>Otras_Soc</v>
          </cell>
          <cell r="C2420">
            <v>2</v>
          </cell>
          <cell r="D2420">
            <v>12</v>
          </cell>
          <cell r="E2420">
            <v>52</v>
          </cell>
          <cell r="F2420" t="str">
            <v>Empleos</v>
          </cell>
          <cell r="J2420">
            <v>804910.14128841762</v>
          </cell>
          <cell r="K2420">
            <v>4</v>
          </cell>
          <cell r="L2420" t="str">
            <v>2001</v>
          </cell>
          <cell r="M2420" t="str">
            <v>Minería del Cobre</v>
          </cell>
          <cell r="N2420" t="str">
            <v>Producción Sect. Institucionales</v>
          </cell>
          <cell r="O2420" t="str">
            <v>Consumo de capital fijo</v>
          </cell>
          <cell r="P2420" t="str">
            <v>Sociedades no Financieras</v>
          </cell>
          <cell r="Q2420" t="str">
            <v>3</v>
          </cell>
          <cell r="R2420" t="str">
            <v>Minería</v>
          </cell>
        </row>
        <row r="2421">
          <cell r="A2421" t="str">
            <v>CEI_a01</v>
          </cell>
          <cell r="B2421" t="str">
            <v>Otras_Soc</v>
          </cell>
          <cell r="C2421">
            <v>2</v>
          </cell>
          <cell r="D2421">
            <v>12</v>
          </cell>
          <cell r="E2421">
            <v>411</v>
          </cell>
          <cell r="F2421" t="str">
            <v>Empleos</v>
          </cell>
          <cell r="J2421">
            <v>570911.94237612805</v>
          </cell>
          <cell r="K2421">
            <v>4</v>
          </cell>
          <cell r="L2421" t="str">
            <v>2000</v>
          </cell>
          <cell r="M2421" t="str">
            <v>Minería del Cobre</v>
          </cell>
          <cell r="N2421" t="str">
            <v>Producción Sect. Institucionales</v>
          </cell>
          <cell r="O2421" t="str">
            <v>Remuneraciones</v>
          </cell>
          <cell r="P2421" t="str">
            <v>Sociedades no Financieras</v>
          </cell>
          <cell r="Q2421" t="str">
            <v>3</v>
          </cell>
          <cell r="R2421" t="str">
            <v>Minería</v>
          </cell>
        </row>
        <row r="2422">
          <cell r="A2422" t="str">
            <v>CEI_a01</v>
          </cell>
          <cell r="B2422" t="str">
            <v>Otras_Soc</v>
          </cell>
          <cell r="C2422">
            <v>2</v>
          </cell>
          <cell r="D2422">
            <v>12</v>
          </cell>
          <cell r="E2422">
            <v>411</v>
          </cell>
          <cell r="F2422" t="str">
            <v>Empleos</v>
          </cell>
          <cell r="J2422">
            <v>647810.95335791749</v>
          </cell>
          <cell r="K2422">
            <v>4</v>
          </cell>
          <cell r="L2422" t="str">
            <v>2001</v>
          </cell>
          <cell r="M2422" t="str">
            <v>Minería del Cobre</v>
          </cell>
          <cell r="N2422" t="str">
            <v>Producción Sect. Institucionales</v>
          </cell>
          <cell r="O2422" t="str">
            <v>Remuneraciones</v>
          </cell>
          <cell r="P2422" t="str">
            <v>Sociedades no Financieras</v>
          </cell>
          <cell r="Q2422" t="str">
            <v>3</v>
          </cell>
          <cell r="R2422" t="str">
            <v>Minería</v>
          </cell>
        </row>
        <row r="2423">
          <cell r="A2423" t="str">
            <v>CEI_a01</v>
          </cell>
          <cell r="B2423" t="str">
            <v>Otras_Soc</v>
          </cell>
          <cell r="C2423">
            <v>2</v>
          </cell>
          <cell r="D2423">
            <v>12</v>
          </cell>
          <cell r="E2423">
            <v>412</v>
          </cell>
          <cell r="F2423" t="str">
            <v>Empleos</v>
          </cell>
          <cell r="J2423">
            <v>5545.035987574347</v>
          </cell>
          <cell r="K2423">
            <v>4</v>
          </cell>
          <cell r="L2423" t="str">
            <v>2000</v>
          </cell>
          <cell r="M2423" t="str">
            <v>Minería del Cobre</v>
          </cell>
          <cell r="N2423" t="str">
            <v>Producción Sect. Institucionales</v>
          </cell>
          <cell r="O2423" t="str">
            <v>Imptos producc.e import.</v>
          </cell>
          <cell r="P2423" t="str">
            <v>Sociedades no Financieras</v>
          </cell>
          <cell r="Q2423" t="str">
            <v>3</v>
          </cell>
          <cell r="R2423" t="str">
            <v>Minería</v>
          </cell>
        </row>
        <row r="2424">
          <cell r="A2424" t="str">
            <v>CEI_a01</v>
          </cell>
          <cell r="B2424" t="str">
            <v>Otras_Soc</v>
          </cell>
          <cell r="C2424">
            <v>2</v>
          </cell>
          <cell r="D2424">
            <v>12</v>
          </cell>
          <cell r="E2424">
            <v>412</v>
          </cell>
          <cell r="F2424" t="str">
            <v>Empleos</v>
          </cell>
          <cell r="J2424">
            <v>7088.3180512898389</v>
          </cell>
          <cell r="K2424">
            <v>4</v>
          </cell>
          <cell r="L2424" t="str">
            <v>2001</v>
          </cell>
          <cell r="M2424" t="str">
            <v>Minería del Cobre</v>
          </cell>
          <cell r="N2424" t="str">
            <v>Producción Sect. Institucionales</v>
          </cell>
          <cell r="O2424" t="str">
            <v>Imptos producc.e import.</v>
          </cell>
          <cell r="P2424" t="str">
            <v>Sociedades no Financieras</v>
          </cell>
          <cell r="Q2424" t="str">
            <v>3</v>
          </cell>
          <cell r="R2424" t="str">
            <v>Minería</v>
          </cell>
        </row>
        <row r="2425">
          <cell r="A2425" t="str">
            <v>CEI_a01</v>
          </cell>
          <cell r="B2425" t="str">
            <v>Otras_Soc</v>
          </cell>
          <cell r="C2425">
            <v>2</v>
          </cell>
          <cell r="D2425">
            <v>12</v>
          </cell>
          <cell r="E2425">
            <v>902</v>
          </cell>
          <cell r="F2425" t="str">
            <v>Empleos</v>
          </cell>
          <cell r="J2425">
            <v>1181339.6289051953</v>
          </cell>
          <cell r="K2425">
            <v>4</v>
          </cell>
          <cell r="L2425" t="str">
            <v>2000</v>
          </cell>
          <cell r="M2425" t="str">
            <v>Minería del Cobre</v>
          </cell>
          <cell r="N2425" t="str">
            <v>Producción Sect. Institucionales</v>
          </cell>
          <cell r="O2425" t="str">
            <v>Excedente de explotación</v>
          </cell>
          <cell r="P2425" t="str">
            <v>Sociedades no Financieras</v>
          </cell>
          <cell r="Q2425" t="str">
            <v>3</v>
          </cell>
          <cell r="R2425" t="str">
            <v>Minería</v>
          </cell>
        </row>
        <row r="2426">
          <cell r="A2426" t="str">
            <v>CEI_a01</v>
          </cell>
          <cell r="B2426" t="str">
            <v>Otras_Soc</v>
          </cell>
          <cell r="C2426">
            <v>2</v>
          </cell>
          <cell r="D2426">
            <v>12</v>
          </cell>
          <cell r="E2426">
            <v>902</v>
          </cell>
          <cell r="F2426" t="str">
            <v>Empleos</v>
          </cell>
          <cell r="J2426">
            <v>1033169.2558796457</v>
          </cell>
          <cell r="K2426">
            <v>4</v>
          </cell>
          <cell r="L2426" t="str">
            <v>2001</v>
          </cell>
          <cell r="M2426" t="str">
            <v>Minería del Cobre</v>
          </cell>
          <cell r="N2426" t="str">
            <v>Producción Sect. Institucionales</v>
          </cell>
          <cell r="O2426" t="str">
            <v>Excedente de explotación</v>
          </cell>
          <cell r="P2426" t="str">
            <v>Sociedades no Financieras</v>
          </cell>
          <cell r="Q2426" t="str">
            <v>3</v>
          </cell>
          <cell r="R2426" t="str">
            <v>Minería</v>
          </cell>
        </row>
        <row r="2427">
          <cell r="A2427" t="str">
            <v>CEI_a01</v>
          </cell>
          <cell r="B2427" t="str">
            <v>Otras_Soc</v>
          </cell>
          <cell r="C2427">
            <v>2</v>
          </cell>
          <cell r="D2427">
            <v>12</v>
          </cell>
          <cell r="E2427">
            <v>11</v>
          </cell>
          <cell r="F2427" t="str">
            <v>Recursos</v>
          </cell>
          <cell r="J2427">
            <v>749173.07627971843</v>
          </cell>
          <cell r="K2427">
            <v>5</v>
          </cell>
          <cell r="L2427" t="str">
            <v>2000</v>
          </cell>
          <cell r="M2427" t="str">
            <v>Resto Minería</v>
          </cell>
          <cell r="N2427" t="str">
            <v>Producción Sect. Institucionales</v>
          </cell>
          <cell r="O2427" t="str">
            <v>Producción bruta</v>
          </cell>
          <cell r="P2427" t="str">
            <v>Sociedades no Financieras</v>
          </cell>
          <cell r="Q2427" t="str">
            <v>3</v>
          </cell>
          <cell r="R2427" t="str">
            <v>Minería</v>
          </cell>
        </row>
        <row r="2428">
          <cell r="A2428" t="str">
            <v>CEI_a01</v>
          </cell>
          <cell r="B2428" t="str">
            <v>Otras_Soc</v>
          </cell>
          <cell r="C2428">
            <v>2</v>
          </cell>
          <cell r="D2428">
            <v>12</v>
          </cell>
          <cell r="E2428">
            <v>11</v>
          </cell>
          <cell r="F2428" t="str">
            <v>Recursos</v>
          </cell>
          <cell r="J2428">
            <v>914653.49626497331</v>
          </cell>
          <cell r="K2428">
            <v>5</v>
          </cell>
          <cell r="L2428" t="str">
            <v>2001</v>
          </cell>
          <cell r="M2428" t="str">
            <v>Resto Minería</v>
          </cell>
          <cell r="N2428" t="str">
            <v>Producción Sect. Institucionales</v>
          </cell>
          <cell r="O2428" t="str">
            <v>Producción bruta</v>
          </cell>
          <cell r="P2428" t="str">
            <v>Sociedades no Financieras</v>
          </cell>
          <cell r="Q2428" t="str">
            <v>3</v>
          </cell>
          <cell r="R2428" t="str">
            <v>Minería</v>
          </cell>
        </row>
        <row r="2429">
          <cell r="A2429" t="str">
            <v>CEI_a01</v>
          </cell>
          <cell r="B2429" t="str">
            <v>Otras_Soc</v>
          </cell>
          <cell r="C2429">
            <v>2</v>
          </cell>
          <cell r="D2429">
            <v>12</v>
          </cell>
          <cell r="E2429">
            <v>21</v>
          </cell>
          <cell r="F2429" t="str">
            <v>Empleos</v>
          </cell>
          <cell r="J2429">
            <v>439800.21460525889</v>
          </cell>
          <cell r="K2429">
            <v>5</v>
          </cell>
          <cell r="L2429" t="str">
            <v>2000</v>
          </cell>
          <cell r="M2429" t="str">
            <v>Resto Minería</v>
          </cell>
          <cell r="N2429" t="str">
            <v>Producción Sect. Institucionales</v>
          </cell>
          <cell r="O2429" t="str">
            <v>Consumo intermedio</v>
          </cell>
          <cell r="P2429" t="str">
            <v>Sociedades no Financieras</v>
          </cell>
          <cell r="Q2429" t="str">
            <v>3</v>
          </cell>
          <cell r="R2429" t="str">
            <v>Minería</v>
          </cell>
        </row>
        <row r="2430">
          <cell r="A2430" t="str">
            <v>CEI_a01</v>
          </cell>
          <cell r="B2430" t="str">
            <v>Otras_Soc</v>
          </cell>
          <cell r="C2430">
            <v>2</v>
          </cell>
          <cell r="D2430">
            <v>12</v>
          </cell>
          <cell r="E2430">
            <v>21</v>
          </cell>
          <cell r="F2430" t="str">
            <v>Empleos</v>
          </cell>
          <cell r="J2430">
            <v>536370.02186299779</v>
          </cell>
          <cell r="K2430">
            <v>5</v>
          </cell>
          <cell r="L2430" t="str">
            <v>2001</v>
          </cell>
          <cell r="M2430" t="str">
            <v>Resto Minería</v>
          </cell>
          <cell r="N2430" t="str">
            <v>Producción Sect. Institucionales</v>
          </cell>
          <cell r="O2430" t="str">
            <v>Consumo intermedio</v>
          </cell>
          <cell r="P2430" t="str">
            <v>Sociedades no Financieras</v>
          </cell>
          <cell r="Q2430" t="str">
            <v>3</v>
          </cell>
          <cell r="R2430" t="str">
            <v>Minería</v>
          </cell>
        </row>
        <row r="2431">
          <cell r="A2431" t="str">
            <v>CEI_a01</v>
          </cell>
          <cell r="B2431" t="str">
            <v>Otras_Soc</v>
          </cell>
          <cell r="C2431">
            <v>2</v>
          </cell>
          <cell r="D2431">
            <v>12</v>
          </cell>
          <cell r="E2431">
            <v>52</v>
          </cell>
          <cell r="F2431" t="str">
            <v>Empleos</v>
          </cell>
          <cell r="J2431">
            <v>73188</v>
          </cell>
          <cell r="K2431">
            <v>5</v>
          </cell>
          <cell r="L2431" t="str">
            <v>2000</v>
          </cell>
          <cell r="M2431" t="str">
            <v>Resto Minería</v>
          </cell>
          <cell r="N2431" t="str">
            <v>Producción Sect. Institucionales</v>
          </cell>
          <cell r="O2431" t="str">
            <v>Consumo de capital fijo</v>
          </cell>
          <cell r="P2431" t="str">
            <v>Sociedades no Financieras</v>
          </cell>
          <cell r="Q2431" t="str">
            <v>3</v>
          </cell>
          <cell r="R2431" t="str">
            <v>Minería</v>
          </cell>
        </row>
        <row r="2432">
          <cell r="A2432" t="str">
            <v>CEI_a01</v>
          </cell>
          <cell r="B2432" t="str">
            <v>Otras_Soc</v>
          </cell>
          <cell r="C2432">
            <v>2</v>
          </cell>
          <cell r="D2432">
            <v>12</v>
          </cell>
          <cell r="E2432">
            <v>52</v>
          </cell>
          <cell r="F2432" t="str">
            <v>Empleos</v>
          </cell>
          <cell r="J2432">
            <v>79530</v>
          </cell>
          <cell r="K2432">
            <v>5</v>
          </cell>
          <cell r="L2432" t="str">
            <v>2001</v>
          </cell>
          <cell r="M2432" t="str">
            <v>Resto Minería</v>
          </cell>
          <cell r="N2432" t="str">
            <v>Producción Sect. Institucionales</v>
          </cell>
          <cell r="O2432" t="str">
            <v>Consumo de capital fijo</v>
          </cell>
          <cell r="P2432" t="str">
            <v>Sociedades no Financieras</v>
          </cell>
          <cell r="Q2432" t="str">
            <v>3</v>
          </cell>
          <cell r="R2432" t="str">
            <v>Minería</v>
          </cell>
        </row>
        <row r="2433">
          <cell r="A2433" t="str">
            <v>CEI_a01</v>
          </cell>
          <cell r="B2433" t="str">
            <v>Otras_Soc</v>
          </cell>
          <cell r="C2433">
            <v>2</v>
          </cell>
          <cell r="D2433">
            <v>12</v>
          </cell>
          <cell r="E2433">
            <v>411</v>
          </cell>
          <cell r="F2433" t="str">
            <v>Empleos</v>
          </cell>
          <cell r="J2433">
            <v>120042</v>
          </cell>
          <cell r="K2433">
            <v>5</v>
          </cell>
          <cell r="L2433" t="str">
            <v>2000</v>
          </cell>
          <cell r="M2433" t="str">
            <v>Resto Minería</v>
          </cell>
          <cell r="N2433" t="str">
            <v>Producción Sect. Institucionales</v>
          </cell>
          <cell r="O2433" t="str">
            <v>Remuneraciones</v>
          </cell>
          <cell r="P2433" t="str">
            <v>Sociedades no Financieras</v>
          </cell>
          <cell r="Q2433" t="str">
            <v>3</v>
          </cell>
          <cell r="R2433" t="str">
            <v>Minería</v>
          </cell>
        </row>
        <row r="2434">
          <cell r="A2434" t="str">
            <v>CEI_a01</v>
          </cell>
          <cell r="B2434" t="str">
            <v>Otras_Soc</v>
          </cell>
          <cell r="C2434">
            <v>2</v>
          </cell>
          <cell r="D2434">
            <v>12</v>
          </cell>
          <cell r="E2434">
            <v>411</v>
          </cell>
          <cell r="F2434" t="str">
            <v>Empleos</v>
          </cell>
          <cell r="J2434">
            <v>125800</v>
          </cell>
          <cell r="K2434">
            <v>5</v>
          </cell>
          <cell r="L2434" t="str">
            <v>2001</v>
          </cell>
          <cell r="M2434" t="str">
            <v>Resto Minería</v>
          </cell>
          <cell r="N2434" t="str">
            <v>Producción Sect. Institucionales</v>
          </cell>
          <cell r="O2434" t="str">
            <v>Remuneraciones</v>
          </cell>
          <cell r="P2434" t="str">
            <v>Sociedades no Financieras</v>
          </cell>
          <cell r="Q2434" t="str">
            <v>3</v>
          </cell>
          <cell r="R2434" t="str">
            <v>Minería</v>
          </cell>
        </row>
        <row r="2435">
          <cell r="A2435" t="str">
            <v>CEI_a01</v>
          </cell>
          <cell r="B2435" t="str">
            <v>Otras_Soc</v>
          </cell>
          <cell r="C2435">
            <v>2</v>
          </cell>
          <cell r="D2435">
            <v>12</v>
          </cell>
          <cell r="E2435">
            <v>412</v>
          </cell>
          <cell r="F2435" t="str">
            <v>Empleos</v>
          </cell>
          <cell r="J2435">
            <v>3840.0444267481139</v>
          </cell>
          <cell r="K2435">
            <v>5</v>
          </cell>
          <cell r="L2435" t="str">
            <v>2000</v>
          </cell>
          <cell r="M2435" t="str">
            <v>Resto Minería</v>
          </cell>
          <cell r="N2435" t="str">
            <v>Producción Sect. Institucionales</v>
          </cell>
          <cell r="O2435" t="str">
            <v>Imptos producc.e import.</v>
          </cell>
          <cell r="P2435" t="str">
            <v>Sociedades no Financieras</v>
          </cell>
          <cell r="Q2435" t="str">
            <v>3</v>
          </cell>
          <cell r="R2435" t="str">
            <v>Minería</v>
          </cell>
        </row>
        <row r="2436">
          <cell r="A2436" t="str">
            <v>CEI_a01</v>
          </cell>
          <cell r="B2436" t="str">
            <v>Otras_Soc</v>
          </cell>
          <cell r="C2436">
            <v>2</v>
          </cell>
          <cell r="D2436">
            <v>12</v>
          </cell>
          <cell r="E2436">
            <v>412</v>
          </cell>
          <cell r="F2436" t="str">
            <v>Empleos</v>
          </cell>
          <cell r="J2436">
            <v>2466.7551717816377</v>
          </cell>
          <cell r="K2436">
            <v>5</v>
          </cell>
          <cell r="L2436" t="str">
            <v>2001</v>
          </cell>
          <cell r="M2436" t="str">
            <v>Resto Minería</v>
          </cell>
          <cell r="N2436" t="str">
            <v>Producción Sect. Institucionales</v>
          </cell>
          <cell r="O2436" t="str">
            <v>Imptos producc.e import.</v>
          </cell>
          <cell r="P2436" t="str">
            <v>Sociedades no Financieras</v>
          </cell>
          <cell r="Q2436" t="str">
            <v>3</v>
          </cell>
          <cell r="R2436" t="str">
            <v>Minería</v>
          </cell>
        </row>
        <row r="2437">
          <cell r="A2437" t="str">
            <v>CEI_a01</v>
          </cell>
          <cell r="B2437" t="str">
            <v>Otras_Soc</v>
          </cell>
          <cell r="C2437">
            <v>2</v>
          </cell>
          <cell r="D2437">
            <v>12</v>
          </cell>
          <cell r="E2437">
            <v>902</v>
          </cell>
          <cell r="F2437" t="str">
            <v>Empleos</v>
          </cell>
          <cell r="J2437">
            <v>112302.81724771245</v>
          </cell>
          <cell r="K2437">
            <v>5</v>
          </cell>
          <cell r="L2437" t="str">
            <v>2000</v>
          </cell>
          <cell r="M2437" t="str">
            <v>Resto Minería</v>
          </cell>
          <cell r="N2437" t="str">
            <v>Producción Sect. Institucionales</v>
          </cell>
          <cell r="O2437" t="str">
            <v>Excedente de explotación</v>
          </cell>
          <cell r="P2437" t="str">
            <v>Sociedades no Financieras</v>
          </cell>
          <cell r="Q2437" t="str">
            <v>3</v>
          </cell>
          <cell r="R2437" t="str">
            <v>Minería</v>
          </cell>
        </row>
        <row r="2438">
          <cell r="A2438" t="str">
            <v>CEI_a01</v>
          </cell>
          <cell r="B2438" t="str">
            <v>Otras_Soc</v>
          </cell>
          <cell r="C2438">
            <v>2</v>
          </cell>
          <cell r="D2438">
            <v>12</v>
          </cell>
          <cell r="E2438">
            <v>902</v>
          </cell>
          <cell r="F2438" t="str">
            <v>Empleos</v>
          </cell>
          <cell r="J2438">
            <v>170486.71923019391</v>
          </cell>
          <cell r="K2438">
            <v>5</v>
          </cell>
          <cell r="L2438" t="str">
            <v>2001</v>
          </cell>
          <cell r="M2438" t="str">
            <v>Resto Minería</v>
          </cell>
          <cell r="N2438" t="str">
            <v>Producción Sect. Institucionales</v>
          </cell>
          <cell r="O2438" t="str">
            <v>Excedente de explotación</v>
          </cell>
          <cell r="P2438" t="str">
            <v>Sociedades no Financieras</v>
          </cell>
          <cell r="Q2438" t="str">
            <v>3</v>
          </cell>
          <cell r="R2438" t="str">
            <v>Minería</v>
          </cell>
        </row>
        <row r="2439">
          <cell r="A2439" t="str">
            <v>CEI_a01</v>
          </cell>
          <cell r="B2439" t="str">
            <v>Otras_Soc</v>
          </cell>
          <cell r="C2439">
            <v>2</v>
          </cell>
          <cell r="D2439">
            <v>12</v>
          </cell>
          <cell r="E2439">
            <v>11</v>
          </cell>
          <cell r="F2439" t="str">
            <v>Recursos</v>
          </cell>
          <cell r="J2439">
            <v>4457549.1811014479</v>
          </cell>
          <cell r="K2439">
            <v>6</v>
          </cell>
          <cell r="L2439" t="str">
            <v>2000</v>
          </cell>
          <cell r="M2439" t="str">
            <v>Industria Alimenticia</v>
          </cell>
          <cell r="N2439" t="str">
            <v>Producción Sect. Institucionales</v>
          </cell>
          <cell r="O2439" t="str">
            <v>Producción bruta</v>
          </cell>
          <cell r="P2439" t="str">
            <v>Sociedades no Financieras</v>
          </cell>
          <cell r="Q2439" t="str">
            <v>4</v>
          </cell>
          <cell r="R2439" t="str">
            <v>Industria Manufacturera</v>
          </cell>
        </row>
        <row r="2440">
          <cell r="A2440" t="str">
            <v>CEI_a01</v>
          </cell>
          <cell r="B2440" t="str">
            <v>Otras_Soc</v>
          </cell>
          <cell r="C2440">
            <v>2</v>
          </cell>
          <cell r="D2440">
            <v>12</v>
          </cell>
          <cell r="E2440">
            <v>11</v>
          </cell>
          <cell r="F2440" t="str">
            <v>Recursos</v>
          </cell>
          <cell r="J2440">
            <v>5036054.5869443072</v>
          </cell>
          <cell r="K2440">
            <v>6</v>
          </cell>
          <cell r="L2440" t="str">
            <v>2001</v>
          </cell>
          <cell r="M2440" t="str">
            <v>Industria Alimenticia</v>
          </cell>
          <cell r="N2440" t="str">
            <v>Producción Sect. Institucionales</v>
          </cell>
          <cell r="O2440" t="str">
            <v>Producción bruta</v>
          </cell>
          <cell r="P2440" t="str">
            <v>Sociedades no Financieras</v>
          </cell>
          <cell r="Q2440" t="str">
            <v>4</v>
          </cell>
          <cell r="R2440" t="str">
            <v>Industria Manufacturera</v>
          </cell>
        </row>
        <row r="2441">
          <cell r="A2441" t="str">
            <v>CEI_a01</v>
          </cell>
          <cell r="B2441" t="str">
            <v>Otras_Soc</v>
          </cell>
          <cell r="C2441">
            <v>2</v>
          </cell>
          <cell r="D2441">
            <v>12</v>
          </cell>
          <cell r="E2441">
            <v>21</v>
          </cell>
          <cell r="F2441" t="str">
            <v>Empleos</v>
          </cell>
          <cell r="J2441">
            <v>3085574.4477012991</v>
          </cell>
          <cell r="K2441">
            <v>6</v>
          </cell>
          <cell r="L2441" t="str">
            <v>2000</v>
          </cell>
          <cell r="M2441" t="str">
            <v>Industria Alimenticia</v>
          </cell>
          <cell r="N2441" t="str">
            <v>Producción Sect. Institucionales</v>
          </cell>
          <cell r="O2441" t="str">
            <v>Consumo intermedio</v>
          </cell>
          <cell r="P2441" t="str">
            <v>Sociedades no Financieras</v>
          </cell>
          <cell r="Q2441" t="str">
            <v>4</v>
          </cell>
          <cell r="R2441" t="str">
            <v>Industria Manufacturera</v>
          </cell>
        </row>
        <row r="2442">
          <cell r="A2442" t="str">
            <v>CEI_a01</v>
          </cell>
          <cell r="B2442" t="str">
            <v>Otras_Soc</v>
          </cell>
          <cell r="C2442">
            <v>2</v>
          </cell>
          <cell r="D2442">
            <v>12</v>
          </cell>
          <cell r="E2442">
            <v>21</v>
          </cell>
          <cell r="F2442" t="str">
            <v>Empleos</v>
          </cell>
          <cell r="J2442">
            <v>3403779.994755514</v>
          </cell>
          <cell r="K2442">
            <v>6</v>
          </cell>
          <cell r="L2442" t="str">
            <v>2001</v>
          </cell>
          <cell r="M2442" t="str">
            <v>Industria Alimenticia</v>
          </cell>
          <cell r="N2442" t="str">
            <v>Producción Sect. Institucionales</v>
          </cell>
          <cell r="O2442" t="str">
            <v>Consumo intermedio</v>
          </cell>
          <cell r="P2442" t="str">
            <v>Sociedades no Financieras</v>
          </cell>
          <cell r="Q2442" t="str">
            <v>4</v>
          </cell>
          <cell r="R2442" t="str">
            <v>Industria Manufacturera</v>
          </cell>
        </row>
        <row r="2443">
          <cell r="A2443" t="str">
            <v>CEI_a01</v>
          </cell>
          <cell r="B2443" t="str">
            <v>Otras_Soc</v>
          </cell>
          <cell r="C2443">
            <v>2</v>
          </cell>
          <cell r="D2443">
            <v>12</v>
          </cell>
          <cell r="E2443">
            <v>52</v>
          </cell>
          <cell r="F2443" t="str">
            <v>Empleos</v>
          </cell>
          <cell r="J2443">
            <v>204589.17685433387</v>
          </cell>
          <cell r="K2443">
            <v>6</v>
          </cell>
          <cell r="L2443" t="str">
            <v>2000</v>
          </cell>
          <cell r="M2443" t="str">
            <v>Industria Alimenticia</v>
          </cell>
          <cell r="N2443" t="str">
            <v>Producción Sect. Institucionales</v>
          </cell>
          <cell r="O2443" t="str">
            <v>Consumo de capital fijo</v>
          </cell>
          <cell r="P2443" t="str">
            <v>Sociedades no Financieras</v>
          </cell>
          <cell r="Q2443" t="str">
            <v>4</v>
          </cell>
          <cell r="R2443" t="str">
            <v>Industria Manufacturera</v>
          </cell>
        </row>
        <row r="2444">
          <cell r="A2444" t="str">
            <v>CEI_a01</v>
          </cell>
          <cell r="B2444" t="str">
            <v>Otras_Soc</v>
          </cell>
          <cell r="C2444">
            <v>2</v>
          </cell>
          <cell r="D2444">
            <v>12</v>
          </cell>
          <cell r="E2444">
            <v>52</v>
          </cell>
          <cell r="F2444" t="str">
            <v>Empleos</v>
          </cell>
          <cell r="J2444">
            <v>234160.5291250053</v>
          </cell>
          <cell r="K2444">
            <v>6</v>
          </cell>
          <cell r="L2444" t="str">
            <v>2001</v>
          </cell>
          <cell r="M2444" t="str">
            <v>Industria Alimenticia</v>
          </cell>
          <cell r="N2444" t="str">
            <v>Producción Sect. Institucionales</v>
          </cell>
          <cell r="O2444" t="str">
            <v>Consumo de capital fijo</v>
          </cell>
          <cell r="P2444" t="str">
            <v>Sociedades no Financieras</v>
          </cell>
          <cell r="Q2444" t="str">
            <v>4</v>
          </cell>
          <cell r="R2444" t="str">
            <v>Industria Manufacturera</v>
          </cell>
        </row>
        <row r="2445">
          <cell r="A2445" t="str">
            <v>CEI_a01</v>
          </cell>
          <cell r="B2445" t="str">
            <v>Otras_Soc</v>
          </cell>
          <cell r="C2445">
            <v>2</v>
          </cell>
          <cell r="D2445">
            <v>12</v>
          </cell>
          <cell r="E2445">
            <v>411</v>
          </cell>
          <cell r="F2445" t="str">
            <v>Empleos</v>
          </cell>
          <cell r="J2445">
            <v>411371.03380345018</v>
          </cell>
          <cell r="K2445">
            <v>6</v>
          </cell>
          <cell r="L2445" t="str">
            <v>2000</v>
          </cell>
          <cell r="M2445" t="str">
            <v>Industria Alimenticia</v>
          </cell>
          <cell r="N2445" t="str">
            <v>Producción Sect. Institucionales</v>
          </cell>
          <cell r="O2445" t="str">
            <v>Remuneraciones</v>
          </cell>
          <cell r="P2445" t="str">
            <v>Sociedades no Financieras</v>
          </cell>
          <cell r="Q2445" t="str">
            <v>4</v>
          </cell>
          <cell r="R2445" t="str">
            <v>Industria Manufacturera</v>
          </cell>
        </row>
        <row r="2446">
          <cell r="A2446" t="str">
            <v>CEI_a01</v>
          </cell>
          <cell r="B2446" t="str">
            <v>Otras_Soc</v>
          </cell>
          <cell r="C2446">
            <v>2</v>
          </cell>
          <cell r="D2446">
            <v>12</v>
          </cell>
          <cell r="E2446">
            <v>411</v>
          </cell>
          <cell r="F2446" t="str">
            <v>Empleos</v>
          </cell>
          <cell r="J2446">
            <v>438276.94004288659</v>
          </cell>
          <cell r="K2446">
            <v>6</v>
          </cell>
          <cell r="L2446" t="str">
            <v>2001</v>
          </cell>
          <cell r="M2446" t="str">
            <v>Industria Alimenticia</v>
          </cell>
          <cell r="N2446" t="str">
            <v>Producción Sect. Institucionales</v>
          </cell>
          <cell r="O2446" t="str">
            <v>Remuneraciones</v>
          </cell>
          <cell r="P2446" t="str">
            <v>Sociedades no Financieras</v>
          </cell>
          <cell r="Q2446" t="str">
            <v>4</v>
          </cell>
          <cell r="R2446" t="str">
            <v>Industria Manufacturera</v>
          </cell>
        </row>
        <row r="2447">
          <cell r="A2447" t="str">
            <v>CEI_a01</v>
          </cell>
          <cell r="B2447" t="str">
            <v>Otras_Soc</v>
          </cell>
          <cell r="C2447">
            <v>2</v>
          </cell>
          <cell r="D2447">
            <v>12</v>
          </cell>
          <cell r="E2447">
            <v>412</v>
          </cell>
          <cell r="F2447" t="str">
            <v>Empleos</v>
          </cell>
          <cell r="J2447">
            <v>27130.464995981696</v>
          </cell>
          <cell r="K2447">
            <v>6</v>
          </cell>
          <cell r="L2447" t="str">
            <v>2000</v>
          </cell>
          <cell r="M2447" t="str">
            <v>Industria Alimenticia</v>
          </cell>
          <cell r="N2447" t="str">
            <v>Producción Sect. Institucionales</v>
          </cell>
          <cell r="O2447" t="str">
            <v>Imptos producc.e import.</v>
          </cell>
          <cell r="P2447" t="str">
            <v>Sociedades no Financieras</v>
          </cell>
          <cell r="Q2447" t="str">
            <v>4</v>
          </cell>
          <cell r="R2447" t="str">
            <v>Industria Manufacturera</v>
          </cell>
        </row>
        <row r="2448">
          <cell r="A2448" t="str">
            <v>CEI_a01</v>
          </cell>
          <cell r="B2448" t="str">
            <v>Otras_Soc</v>
          </cell>
          <cell r="C2448">
            <v>2</v>
          </cell>
          <cell r="D2448">
            <v>12</v>
          </cell>
          <cell r="E2448">
            <v>412</v>
          </cell>
          <cell r="F2448" t="str">
            <v>Empleos</v>
          </cell>
          <cell r="J2448">
            <v>31414.589774680644</v>
          </cell>
          <cell r="K2448">
            <v>6</v>
          </cell>
          <cell r="L2448" t="str">
            <v>2001</v>
          </cell>
          <cell r="M2448" t="str">
            <v>Industria Alimenticia</v>
          </cell>
          <cell r="N2448" t="str">
            <v>Producción Sect. Institucionales</v>
          </cell>
          <cell r="O2448" t="str">
            <v>Imptos producc.e import.</v>
          </cell>
          <cell r="P2448" t="str">
            <v>Sociedades no Financieras</v>
          </cell>
          <cell r="Q2448" t="str">
            <v>4</v>
          </cell>
          <cell r="R2448" t="str">
            <v>Industria Manufacturera</v>
          </cell>
        </row>
        <row r="2449">
          <cell r="A2449" t="str">
            <v>CEI_a01</v>
          </cell>
          <cell r="B2449" t="str">
            <v>Otras_Soc</v>
          </cell>
          <cell r="C2449">
            <v>2</v>
          </cell>
          <cell r="D2449">
            <v>12</v>
          </cell>
          <cell r="E2449">
            <v>413</v>
          </cell>
          <cell r="F2449" t="str">
            <v>Empleos</v>
          </cell>
          <cell r="J2449">
            <v>-19917</v>
          </cell>
          <cell r="K2449">
            <v>6</v>
          </cell>
          <cell r="L2449" t="str">
            <v>2000</v>
          </cell>
          <cell r="M2449" t="str">
            <v>Industria Alimenticia</v>
          </cell>
          <cell r="N2449" t="str">
            <v>Producción Sect. Institucionales</v>
          </cell>
          <cell r="O2449" t="str">
            <v>Subvenciones</v>
          </cell>
          <cell r="P2449" t="str">
            <v>Sociedades no Financieras</v>
          </cell>
          <cell r="Q2449" t="str">
            <v>4</v>
          </cell>
          <cell r="R2449" t="str">
            <v>Industria Manufacturera</v>
          </cell>
        </row>
        <row r="2450">
          <cell r="A2450" t="str">
            <v>CEI_a01</v>
          </cell>
          <cell r="B2450" t="str">
            <v>Otras_Soc</v>
          </cell>
          <cell r="C2450">
            <v>2</v>
          </cell>
          <cell r="D2450">
            <v>12</v>
          </cell>
          <cell r="E2450">
            <v>413</v>
          </cell>
          <cell r="F2450" t="str">
            <v>Empleos</v>
          </cell>
          <cell r="J2450">
            <v>-23503</v>
          </cell>
          <cell r="K2450">
            <v>6</v>
          </cell>
          <cell r="L2450" t="str">
            <v>2001</v>
          </cell>
          <cell r="M2450" t="str">
            <v>Industria Alimenticia</v>
          </cell>
          <cell r="N2450" t="str">
            <v>Producción Sect. Institucionales</v>
          </cell>
          <cell r="O2450" t="str">
            <v>Subvenciones</v>
          </cell>
          <cell r="P2450" t="str">
            <v>Sociedades no Financieras</v>
          </cell>
          <cell r="Q2450" t="str">
            <v>4</v>
          </cell>
          <cell r="R2450" t="str">
            <v>Industria Manufacturera</v>
          </cell>
        </row>
        <row r="2451">
          <cell r="A2451" t="str">
            <v>CEI_a01</v>
          </cell>
          <cell r="B2451" t="str">
            <v>Otras_Soc</v>
          </cell>
          <cell r="C2451">
            <v>2</v>
          </cell>
          <cell r="D2451">
            <v>12</v>
          </cell>
          <cell r="E2451">
            <v>902</v>
          </cell>
          <cell r="F2451" t="str">
            <v>Empleos</v>
          </cell>
          <cell r="J2451">
            <v>748801.05774638022</v>
          </cell>
          <cell r="K2451">
            <v>6</v>
          </cell>
          <cell r="L2451" t="str">
            <v>2000</v>
          </cell>
          <cell r="M2451" t="str">
            <v>Industria Alimenticia</v>
          </cell>
          <cell r="N2451" t="str">
            <v>Producción Sect. Institucionales</v>
          </cell>
          <cell r="O2451" t="str">
            <v>Excedente de explotación</v>
          </cell>
          <cell r="P2451" t="str">
            <v>Sociedades no Financieras</v>
          </cell>
          <cell r="Q2451" t="str">
            <v>4</v>
          </cell>
          <cell r="R2451" t="str">
            <v>Industria Manufacturera</v>
          </cell>
        </row>
        <row r="2452">
          <cell r="A2452" t="str">
            <v>CEI_a01</v>
          </cell>
          <cell r="B2452" t="str">
            <v>Otras_Soc</v>
          </cell>
          <cell r="C2452">
            <v>2</v>
          </cell>
          <cell r="D2452">
            <v>12</v>
          </cell>
          <cell r="E2452">
            <v>902</v>
          </cell>
          <cell r="F2452" t="str">
            <v>Empleos</v>
          </cell>
          <cell r="J2452">
            <v>951925.53324621799</v>
          </cell>
          <cell r="K2452">
            <v>6</v>
          </cell>
          <cell r="L2452" t="str">
            <v>2001</v>
          </cell>
          <cell r="M2452" t="str">
            <v>Industria Alimenticia</v>
          </cell>
          <cell r="N2452" t="str">
            <v>Producción Sect. Institucionales</v>
          </cell>
          <cell r="O2452" t="str">
            <v>Excedente de explotación</v>
          </cell>
          <cell r="P2452" t="str">
            <v>Sociedades no Financieras</v>
          </cell>
          <cell r="Q2452" t="str">
            <v>4</v>
          </cell>
          <cell r="R2452" t="str">
            <v>Industria Manufacturera</v>
          </cell>
        </row>
        <row r="2453">
          <cell r="A2453" t="str">
            <v>CEI_a01</v>
          </cell>
          <cell r="B2453" t="str">
            <v>Otras_Soc</v>
          </cell>
          <cell r="C2453">
            <v>2</v>
          </cell>
          <cell r="D2453">
            <v>12</v>
          </cell>
          <cell r="E2453">
            <v>11</v>
          </cell>
          <cell r="F2453" t="str">
            <v>Recursos</v>
          </cell>
          <cell r="J2453">
            <v>1164893.17208188</v>
          </cell>
          <cell r="K2453">
            <v>7</v>
          </cell>
          <cell r="L2453" t="str">
            <v>2000</v>
          </cell>
          <cell r="M2453" t="str">
            <v>Bebidas y Licores</v>
          </cell>
          <cell r="N2453" t="str">
            <v>Producción Sect. Institucionales</v>
          </cell>
          <cell r="O2453" t="str">
            <v>Producción bruta</v>
          </cell>
          <cell r="P2453" t="str">
            <v>Sociedades no Financieras</v>
          </cell>
          <cell r="Q2453" t="str">
            <v>4</v>
          </cell>
          <cell r="R2453" t="str">
            <v>Industria Manufacturera</v>
          </cell>
        </row>
        <row r="2454">
          <cell r="A2454" t="str">
            <v>CEI_a01</v>
          </cell>
          <cell r="B2454" t="str">
            <v>Otras_Soc</v>
          </cell>
          <cell r="C2454">
            <v>2</v>
          </cell>
          <cell r="D2454">
            <v>12</v>
          </cell>
          <cell r="E2454">
            <v>11</v>
          </cell>
          <cell r="F2454" t="str">
            <v>Recursos</v>
          </cell>
          <cell r="J2454">
            <v>1219646.8780956899</v>
          </cell>
          <cell r="K2454">
            <v>7</v>
          </cell>
          <cell r="L2454" t="str">
            <v>2001</v>
          </cell>
          <cell r="M2454" t="str">
            <v>Bebidas y Licores</v>
          </cell>
          <cell r="N2454" t="str">
            <v>Producción Sect. Institucionales</v>
          </cell>
          <cell r="O2454" t="str">
            <v>Producción bruta</v>
          </cell>
          <cell r="P2454" t="str">
            <v>Sociedades no Financieras</v>
          </cell>
          <cell r="Q2454" t="str">
            <v>4</v>
          </cell>
          <cell r="R2454" t="str">
            <v>Industria Manufacturera</v>
          </cell>
        </row>
        <row r="2455">
          <cell r="A2455" t="str">
            <v>CEI_a01</v>
          </cell>
          <cell r="B2455" t="str">
            <v>Otras_Soc</v>
          </cell>
          <cell r="C2455">
            <v>2</v>
          </cell>
          <cell r="D2455">
            <v>12</v>
          </cell>
          <cell r="E2455">
            <v>21</v>
          </cell>
          <cell r="F2455" t="str">
            <v>Empleos</v>
          </cell>
          <cell r="J2455">
            <v>733987.81718752498</v>
          </cell>
          <cell r="K2455">
            <v>7</v>
          </cell>
          <cell r="L2455" t="str">
            <v>2000</v>
          </cell>
          <cell r="M2455" t="str">
            <v>Bebidas y Licores</v>
          </cell>
          <cell r="N2455" t="str">
            <v>Producción Sect. Institucionales</v>
          </cell>
          <cell r="O2455" t="str">
            <v>Consumo intermedio</v>
          </cell>
          <cell r="P2455" t="str">
            <v>Sociedades no Financieras</v>
          </cell>
          <cell r="Q2455" t="str">
            <v>4</v>
          </cell>
          <cell r="R2455" t="str">
            <v>Industria Manufacturera</v>
          </cell>
        </row>
        <row r="2456">
          <cell r="A2456" t="str">
            <v>CEI_a01</v>
          </cell>
          <cell r="B2456" t="str">
            <v>Otras_Soc</v>
          </cell>
          <cell r="C2456">
            <v>2</v>
          </cell>
          <cell r="D2456">
            <v>12</v>
          </cell>
          <cell r="E2456">
            <v>21</v>
          </cell>
          <cell r="F2456" t="str">
            <v>Empleos</v>
          </cell>
          <cell r="J2456">
            <v>652214.16960570996</v>
          </cell>
          <cell r="K2456">
            <v>7</v>
          </cell>
          <cell r="L2456" t="str">
            <v>2001</v>
          </cell>
          <cell r="M2456" t="str">
            <v>Bebidas y Licores</v>
          </cell>
          <cell r="N2456" t="str">
            <v>Producción Sect. Institucionales</v>
          </cell>
          <cell r="O2456" t="str">
            <v>Consumo intermedio</v>
          </cell>
          <cell r="P2456" t="str">
            <v>Sociedades no Financieras</v>
          </cell>
          <cell r="Q2456" t="str">
            <v>4</v>
          </cell>
          <cell r="R2456" t="str">
            <v>Industria Manufacturera</v>
          </cell>
        </row>
        <row r="2457">
          <cell r="A2457" t="str">
            <v>CEI_a01</v>
          </cell>
          <cell r="B2457" t="str">
            <v>Otras_Soc</v>
          </cell>
          <cell r="C2457">
            <v>2</v>
          </cell>
          <cell r="D2457">
            <v>12</v>
          </cell>
          <cell r="E2457">
            <v>52</v>
          </cell>
          <cell r="F2457" t="str">
            <v>Empleos</v>
          </cell>
          <cell r="J2457">
            <v>51826.744826731199</v>
          </cell>
          <cell r="K2457">
            <v>7</v>
          </cell>
          <cell r="L2457" t="str">
            <v>2000</v>
          </cell>
          <cell r="M2457" t="str">
            <v>Bebidas y Licores</v>
          </cell>
          <cell r="N2457" t="str">
            <v>Producción Sect. Institucionales</v>
          </cell>
          <cell r="O2457" t="str">
            <v>Consumo de capital fijo</v>
          </cell>
          <cell r="P2457" t="str">
            <v>Sociedades no Financieras</v>
          </cell>
          <cell r="Q2457" t="str">
            <v>4</v>
          </cell>
          <cell r="R2457" t="str">
            <v>Industria Manufacturera</v>
          </cell>
        </row>
        <row r="2458">
          <cell r="A2458" t="str">
            <v>CEI_a01</v>
          </cell>
          <cell r="B2458" t="str">
            <v>Otras_Soc</v>
          </cell>
          <cell r="C2458">
            <v>2</v>
          </cell>
          <cell r="D2458">
            <v>12</v>
          </cell>
          <cell r="E2458">
            <v>52</v>
          </cell>
          <cell r="F2458" t="str">
            <v>Empleos</v>
          </cell>
          <cell r="J2458">
            <v>54653.252096076598</v>
          </cell>
          <cell r="K2458">
            <v>7</v>
          </cell>
          <cell r="L2458" t="str">
            <v>2001</v>
          </cell>
          <cell r="M2458" t="str">
            <v>Bebidas y Licores</v>
          </cell>
          <cell r="N2458" t="str">
            <v>Producción Sect. Institucionales</v>
          </cell>
          <cell r="O2458" t="str">
            <v>Consumo de capital fijo</v>
          </cell>
          <cell r="P2458" t="str">
            <v>Sociedades no Financieras</v>
          </cell>
          <cell r="Q2458" t="str">
            <v>4</v>
          </cell>
          <cell r="R2458" t="str">
            <v>Industria Manufacturera</v>
          </cell>
        </row>
        <row r="2459">
          <cell r="A2459" t="str">
            <v>CEI_a01</v>
          </cell>
          <cell r="B2459" t="str">
            <v>Otras_Soc</v>
          </cell>
          <cell r="C2459">
            <v>2</v>
          </cell>
          <cell r="D2459">
            <v>12</v>
          </cell>
          <cell r="E2459">
            <v>411</v>
          </cell>
          <cell r="F2459" t="str">
            <v>Empleos</v>
          </cell>
          <cell r="J2459">
            <v>97805.347575474894</v>
          </cell>
          <cell r="K2459">
            <v>7</v>
          </cell>
          <cell r="L2459" t="str">
            <v>2000</v>
          </cell>
          <cell r="M2459" t="str">
            <v>Bebidas y Licores</v>
          </cell>
          <cell r="N2459" t="str">
            <v>Producción Sect. Institucionales</v>
          </cell>
          <cell r="O2459" t="str">
            <v>Remuneraciones</v>
          </cell>
          <cell r="P2459" t="str">
            <v>Sociedades no Financieras</v>
          </cell>
          <cell r="Q2459" t="str">
            <v>4</v>
          </cell>
          <cell r="R2459" t="str">
            <v>Industria Manufacturera</v>
          </cell>
        </row>
        <row r="2460">
          <cell r="A2460" t="str">
            <v>CEI_a01</v>
          </cell>
          <cell r="B2460" t="str">
            <v>Otras_Soc</v>
          </cell>
          <cell r="C2460">
            <v>2</v>
          </cell>
          <cell r="D2460">
            <v>12</v>
          </cell>
          <cell r="E2460">
            <v>411</v>
          </cell>
          <cell r="F2460" t="str">
            <v>Empleos</v>
          </cell>
          <cell r="J2460">
            <v>107943.20269609999</v>
          </cell>
          <cell r="K2460">
            <v>7</v>
          </cell>
          <cell r="L2460" t="str">
            <v>2001</v>
          </cell>
          <cell r="M2460" t="str">
            <v>Bebidas y Licores</v>
          </cell>
          <cell r="N2460" t="str">
            <v>Producción Sect. Institucionales</v>
          </cell>
          <cell r="O2460" t="str">
            <v>Remuneraciones</v>
          </cell>
          <cell r="P2460" t="str">
            <v>Sociedades no Financieras</v>
          </cell>
          <cell r="Q2460" t="str">
            <v>4</v>
          </cell>
          <cell r="R2460" t="str">
            <v>Industria Manufacturera</v>
          </cell>
        </row>
        <row r="2461">
          <cell r="A2461" t="str">
            <v>CEI_a01</v>
          </cell>
          <cell r="B2461" t="str">
            <v>Otras_Soc</v>
          </cell>
          <cell r="C2461">
            <v>2</v>
          </cell>
          <cell r="D2461">
            <v>12</v>
          </cell>
          <cell r="E2461">
            <v>412</v>
          </cell>
          <cell r="F2461" t="str">
            <v>Empleos</v>
          </cell>
          <cell r="J2461">
            <v>6919</v>
          </cell>
          <cell r="K2461">
            <v>7</v>
          </cell>
          <cell r="L2461" t="str">
            <v>2000</v>
          </cell>
          <cell r="M2461" t="str">
            <v>Bebidas y Licores</v>
          </cell>
          <cell r="N2461" t="str">
            <v>Producción Sect. Institucionales</v>
          </cell>
          <cell r="O2461" t="str">
            <v>Imptos producc.e import.</v>
          </cell>
          <cell r="P2461" t="str">
            <v>Sociedades no Financieras</v>
          </cell>
          <cell r="Q2461" t="str">
            <v>4</v>
          </cell>
          <cell r="R2461" t="str">
            <v>Industria Manufacturera</v>
          </cell>
        </row>
        <row r="2462">
          <cell r="A2462" t="str">
            <v>CEI_a01</v>
          </cell>
          <cell r="B2462" t="str">
            <v>Otras_Soc</v>
          </cell>
          <cell r="C2462">
            <v>2</v>
          </cell>
          <cell r="D2462">
            <v>12</v>
          </cell>
          <cell r="E2462">
            <v>412</v>
          </cell>
          <cell r="F2462" t="str">
            <v>Empleos</v>
          </cell>
          <cell r="J2462">
            <v>7981.7654842021202</v>
          </cell>
          <cell r="K2462">
            <v>7</v>
          </cell>
          <cell r="L2462" t="str">
            <v>2001</v>
          </cell>
          <cell r="M2462" t="str">
            <v>Bebidas y Licores</v>
          </cell>
          <cell r="N2462" t="str">
            <v>Producción Sect. Institucionales</v>
          </cell>
          <cell r="O2462" t="str">
            <v>Imptos producc.e import.</v>
          </cell>
          <cell r="P2462" t="str">
            <v>Sociedades no Financieras</v>
          </cell>
          <cell r="Q2462" t="str">
            <v>4</v>
          </cell>
          <cell r="R2462" t="str">
            <v>Industria Manufacturera</v>
          </cell>
        </row>
        <row r="2463">
          <cell r="A2463" t="str">
            <v>CEI_a01</v>
          </cell>
          <cell r="B2463" t="str">
            <v>Otras_Soc</v>
          </cell>
          <cell r="C2463">
            <v>2</v>
          </cell>
          <cell r="D2463">
            <v>12</v>
          </cell>
          <cell r="E2463">
            <v>413</v>
          </cell>
          <cell r="F2463" t="str">
            <v>Empleos</v>
          </cell>
          <cell r="J2463">
            <v>-1280</v>
          </cell>
          <cell r="K2463">
            <v>7</v>
          </cell>
          <cell r="L2463" t="str">
            <v>2000</v>
          </cell>
          <cell r="M2463" t="str">
            <v>Bebidas y Licores</v>
          </cell>
          <cell r="N2463" t="str">
            <v>Producción Sect. Institucionales</v>
          </cell>
          <cell r="O2463" t="str">
            <v>Subvenciones</v>
          </cell>
          <cell r="P2463" t="str">
            <v>Sociedades no Financieras</v>
          </cell>
          <cell r="Q2463" t="str">
            <v>4</v>
          </cell>
          <cell r="R2463" t="str">
            <v>Industria Manufacturera</v>
          </cell>
        </row>
        <row r="2464">
          <cell r="A2464" t="str">
            <v>CEI_a01</v>
          </cell>
          <cell r="B2464" t="str">
            <v>Otras_Soc</v>
          </cell>
          <cell r="C2464">
            <v>2</v>
          </cell>
          <cell r="D2464">
            <v>12</v>
          </cell>
          <cell r="E2464">
            <v>413</v>
          </cell>
          <cell r="F2464" t="str">
            <v>Empleos</v>
          </cell>
          <cell r="J2464">
            <v>-1518</v>
          </cell>
          <cell r="K2464">
            <v>7</v>
          </cell>
          <cell r="L2464" t="str">
            <v>2001</v>
          </cell>
          <cell r="M2464" t="str">
            <v>Bebidas y Licores</v>
          </cell>
          <cell r="N2464" t="str">
            <v>Producción Sect. Institucionales</v>
          </cell>
          <cell r="O2464" t="str">
            <v>Subvenciones</v>
          </cell>
          <cell r="P2464" t="str">
            <v>Sociedades no Financieras</v>
          </cell>
          <cell r="Q2464" t="str">
            <v>4</v>
          </cell>
          <cell r="R2464" t="str">
            <v>Industria Manufacturera</v>
          </cell>
        </row>
        <row r="2465">
          <cell r="A2465" t="str">
            <v>CEI_a01</v>
          </cell>
          <cell r="B2465" t="str">
            <v>Otras_Soc</v>
          </cell>
          <cell r="C2465">
            <v>2</v>
          </cell>
          <cell r="D2465">
            <v>12</v>
          </cell>
          <cell r="E2465">
            <v>902</v>
          </cell>
          <cell r="F2465" t="str">
            <v>Empleos</v>
          </cell>
          <cell r="J2465">
            <v>275634.26249214902</v>
          </cell>
          <cell r="K2465">
            <v>7</v>
          </cell>
          <cell r="L2465" t="str">
            <v>2000</v>
          </cell>
          <cell r="M2465" t="str">
            <v>Bebidas y Licores</v>
          </cell>
          <cell r="N2465" t="str">
            <v>Producción Sect. Institucionales</v>
          </cell>
          <cell r="O2465" t="str">
            <v>Excedente de explotación</v>
          </cell>
          <cell r="P2465" t="str">
            <v>Sociedades no Financieras</v>
          </cell>
          <cell r="Q2465" t="str">
            <v>4</v>
          </cell>
          <cell r="R2465" t="str">
            <v>Industria Manufacturera</v>
          </cell>
        </row>
        <row r="2466">
          <cell r="A2466" t="str">
            <v>CEI_a01</v>
          </cell>
          <cell r="B2466" t="str">
            <v>Otras_Soc</v>
          </cell>
          <cell r="C2466">
            <v>2</v>
          </cell>
          <cell r="D2466">
            <v>12</v>
          </cell>
          <cell r="E2466">
            <v>902</v>
          </cell>
          <cell r="F2466" t="str">
            <v>Empleos</v>
          </cell>
          <cell r="J2466">
            <v>398372.48821359698</v>
          </cell>
          <cell r="K2466">
            <v>7</v>
          </cell>
          <cell r="L2466" t="str">
            <v>2001</v>
          </cell>
          <cell r="M2466" t="str">
            <v>Bebidas y Licores</v>
          </cell>
          <cell r="N2466" t="str">
            <v>Producción Sect. Institucionales</v>
          </cell>
          <cell r="O2466" t="str">
            <v>Excedente de explotación</v>
          </cell>
          <cell r="P2466" t="str">
            <v>Sociedades no Financieras</v>
          </cell>
          <cell r="Q2466" t="str">
            <v>4</v>
          </cell>
          <cell r="R2466" t="str">
            <v>Industria Manufacturera</v>
          </cell>
        </row>
        <row r="2467">
          <cell r="A2467" t="str">
            <v>CEI_a01</v>
          </cell>
          <cell r="B2467" t="str">
            <v>Otras_Soc</v>
          </cell>
          <cell r="C2467">
            <v>2</v>
          </cell>
          <cell r="D2467">
            <v>12</v>
          </cell>
          <cell r="E2467">
            <v>11</v>
          </cell>
          <cell r="F2467" t="str">
            <v>Recursos</v>
          </cell>
          <cell r="J2467">
            <v>0</v>
          </cell>
          <cell r="K2467">
            <v>8</v>
          </cell>
          <cell r="L2467" t="str">
            <v>2000</v>
          </cell>
          <cell r="M2467" t="str">
            <v>Industria del Tabaco</v>
          </cell>
          <cell r="N2467" t="str">
            <v>Producción Sect. Institucionales</v>
          </cell>
          <cell r="O2467" t="str">
            <v>Producción bruta</v>
          </cell>
          <cell r="P2467" t="str">
            <v>Sociedades no Financieras</v>
          </cell>
          <cell r="Q2467" t="str">
            <v>4</v>
          </cell>
          <cell r="R2467" t="str">
            <v>Industria Manufacturera</v>
          </cell>
        </row>
        <row r="2468">
          <cell r="A2468" t="str">
            <v>CEI_a01</v>
          </cell>
          <cell r="B2468" t="str">
            <v>Otras_Soc</v>
          </cell>
          <cell r="C2468">
            <v>2</v>
          </cell>
          <cell r="D2468">
            <v>12</v>
          </cell>
          <cell r="E2468">
            <v>11</v>
          </cell>
          <cell r="F2468" t="str">
            <v>Recursos</v>
          </cell>
          <cell r="J2468">
            <v>0</v>
          </cell>
          <cell r="K2468">
            <v>8</v>
          </cell>
          <cell r="L2468" t="str">
            <v>2001</v>
          </cell>
          <cell r="M2468" t="str">
            <v>Industria del Tabaco</v>
          </cell>
          <cell r="N2468" t="str">
            <v>Producción Sect. Institucionales</v>
          </cell>
          <cell r="O2468" t="str">
            <v>Producción bruta</v>
          </cell>
          <cell r="P2468" t="str">
            <v>Sociedades no Financieras</v>
          </cell>
          <cell r="Q2468" t="str">
            <v>4</v>
          </cell>
          <cell r="R2468" t="str">
            <v>Industria Manufacturera</v>
          </cell>
        </row>
        <row r="2469">
          <cell r="A2469" t="str">
            <v>CEI_a01</v>
          </cell>
          <cell r="B2469" t="str">
            <v>Otras_Soc</v>
          </cell>
          <cell r="C2469">
            <v>2</v>
          </cell>
          <cell r="D2469">
            <v>12</v>
          </cell>
          <cell r="E2469">
            <v>21</v>
          </cell>
          <cell r="F2469" t="str">
            <v>Empleos</v>
          </cell>
          <cell r="J2469">
            <v>0</v>
          </cell>
          <cell r="K2469">
            <v>8</v>
          </cell>
          <cell r="L2469" t="str">
            <v>2000</v>
          </cell>
          <cell r="M2469" t="str">
            <v>Industria del Tabaco</v>
          </cell>
          <cell r="N2469" t="str">
            <v>Producción Sect. Institucionales</v>
          </cell>
          <cell r="O2469" t="str">
            <v>Consumo intermedio</v>
          </cell>
          <cell r="P2469" t="str">
            <v>Sociedades no Financieras</v>
          </cell>
          <cell r="Q2469" t="str">
            <v>4</v>
          </cell>
          <cell r="R2469" t="str">
            <v>Industria Manufacturera</v>
          </cell>
        </row>
        <row r="2470">
          <cell r="A2470" t="str">
            <v>CEI_a01</v>
          </cell>
          <cell r="B2470" t="str">
            <v>Otras_Soc</v>
          </cell>
          <cell r="C2470">
            <v>2</v>
          </cell>
          <cell r="D2470">
            <v>12</v>
          </cell>
          <cell r="E2470">
            <v>21</v>
          </cell>
          <cell r="F2470" t="str">
            <v>Empleos</v>
          </cell>
          <cell r="J2470">
            <v>0</v>
          </cell>
          <cell r="K2470">
            <v>8</v>
          </cell>
          <cell r="L2470" t="str">
            <v>2001</v>
          </cell>
          <cell r="M2470" t="str">
            <v>Industria del Tabaco</v>
          </cell>
          <cell r="N2470" t="str">
            <v>Producción Sect. Institucionales</v>
          </cell>
          <cell r="O2470" t="str">
            <v>Consumo intermedio</v>
          </cell>
          <cell r="P2470" t="str">
            <v>Sociedades no Financieras</v>
          </cell>
          <cell r="Q2470" t="str">
            <v>4</v>
          </cell>
          <cell r="R2470" t="str">
            <v>Industria Manufacturera</v>
          </cell>
        </row>
        <row r="2471">
          <cell r="A2471" t="str">
            <v>CEI_a01</v>
          </cell>
          <cell r="B2471" t="str">
            <v>Otras_Soc</v>
          </cell>
          <cell r="C2471">
            <v>2</v>
          </cell>
          <cell r="D2471">
            <v>12</v>
          </cell>
          <cell r="E2471">
            <v>52</v>
          </cell>
          <cell r="F2471" t="str">
            <v>Empleos</v>
          </cell>
          <cell r="J2471">
            <v>0</v>
          </cell>
          <cell r="K2471">
            <v>8</v>
          </cell>
          <cell r="L2471" t="str">
            <v>2000</v>
          </cell>
          <cell r="M2471" t="str">
            <v>Industria del Tabaco</v>
          </cell>
          <cell r="N2471" t="str">
            <v>Producción Sect. Institucionales</v>
          </cell>
          <cell r="O2471" t="str">
            <v>Consumo de capital fijo</v>
          </cell>
          <cell r="P2471" t="str">
            <v>Sociedades no Financieras</v>
          </cell>
          <cell r="Q2471" t="str">
            <v>4</v>
          </cell>
          <cell r="R2471" t="str">
            <v>Industria Manufacturera</v>
          </cell>
        </row>
        <row r="2472">
          <cell r="A2472" t="str">
            <v>CEI_a01</v>
          </cell>
          <cell r="B2472" t="str">
            <v>Otras_Soc</v>
          </cell>
          <cell r="C2472">
            <v>2</v>
          </cell>
          <cell r="D2472">
            <v>12</v>
          </cell>
          <cell r="E2472">
            <v>52</v>
          </cell>
          <cell r="F2472" t="str">
            <v>Empleos</v>
          </cell>
          <cell r="J2472">
            <v>0</v>
          </cell>
          <cell r="K2472">
            <v>8</v>
          </cell>
          <cell r="L2472" t="str">
            <v>2001</v>
          </cell>
          <cell r="M2472" t="str">
            <v>Industria del Tabaco</v>
          </cell>
          <cell r="N2472" t="str">
            <v>Producción Sect. Institucionales</v>
          </cell>
          <cell r="O2472" t="str">
            <v>Consumo de capital fijo</v>
          </cell>
          <cell r="P2472" t="str">
            <v>Sociedades no Financieras</v>
          </cell>
          <cell r="Q2472" t="str">
            <v>4</v>
          </cell>
          <cell r="R2472" t="str">
            <v>Industria Manufacturera</v>
          </cell>
        </row>
        <row r="2473">
          <cell r="A2473" t="str">
            <v>CEI_a01</v>
          </cell>
          <cell r="B2473" t="str">
            <v>Otras_Soc</v>
          </cell>
          <cell r="C2473">
            <v>2</v>
          </cell>
          <cell r="D2473">
            <v>12</v>
          </cell>
          <cell r="E2473">
            <v>411</v>
          </cell>
          <cell r="F2473" t="str">
            <v>Empleos</v>
          </cell>
          <cell r="J2473">
            <v>0</v>
          </cell>
          <cell r="K2473">
            <v>8</v>
          </cell>
          <cell r="L2473" t="str">
            <v>2000</v>
          </cell>
          <cell r="M2473" t="str">
            <v>Industria del Tabaco</v>
          </cell>
          <cell r="N2473" t="str">
            <v>Producción Sect. Institucionales</v>
          </cell>
          <cell r="O2473" t="str">
            <v>Remuneraciones</v>
          </cell>
          <cell r="P2473" t="str">
            <v>Sociedades no Financieras</v>
          </cell>
          <cell r="Q2473" t="str">
            <v>4</v>
          </cell>
          <cell r="R2473" t="str">
            <v>Industria Manufacturera</v>
          </cell>
        </row>
        <row r="2474">
          <cell r="A2474" t="str">
            <v>CEI_a01</v>
          </cell>
          <cell r="B2474" t="str">
            <v>Otras_Soc</v>
          </cell>
          <cell r="C2474">
            <v>2</v>
          </cell>
          <cell r="D2474">
            <v>12</v>
          </cell>
          <cell r="E2474">
            <v>411</v>
          </cell>
          <cell r="F2474" t="str">
            <v>Empleos</v>
          </cell>
          <cell r="J2474">
            <v>0</v>
          </cell>
          <cell r="K2474">
            <v>8</v>
          </cell>
          <cell r="L2474" t="str">
            <v>2001</v>
          </cell>
          <cell r="M2474" t="str">
            <v>Industria del Tabaco</v>
          </cell>
          <cell r="N2474" t="str">
            <v>Producción Sect. Institucionales</v>
          </cell>
          <cell r="O2474" t="str">
            <v>Remuneraciones</v>
          </cell>
          <cell r="P2474" t="str">
            <v>Sociedades no Financieras</v>
          </cell>
          <cell r="Q2474" t="str">
            <v>4</v>
          </cell>
          <cell r="R2474" t="str">
            <v>Industria Manufacturera</v>
          </cell>
        </row>
        <row r="2475">
          <cell r="A2475" t="str">
            <v>CEI_a01</v>
          </cell>
          <cell r="B2475" t="str">
            <v>Otras_Soc</v>
          </cell>
          <cell r="C2475">
            <v>2</v>
          </cell>
          <cell r="D2475">
            <v>12</v>
          </cell>
          <cell r="E2475">
            <v>412</v>
          </cell>
          <cell r="F2475" t="str">
            <v>Empleos</v>
          </cell>
          <cell r="J2475">
            <v>0</v>
          </cell>
          <cell r="K2475">
            <v>8</v>
          </cell>
          <cell r="L2475" t="str">
            <v>2000</v>
          </cell>
          <cell r="M2475" t="str">
            <v>Industria del Tabaco</v>
          </cell>
          <cell r="N2475" t="str">
            <v>Producción Sect. Institucionales</v>
          </cell>
          <cell r="O2475" t="str">
            <v>Imptos producc.e import.</v>
          </cell>
          <cell r="P2475" t="str">
            <v>Sociedades no Financieras</v>
          </cell>
          <cell r="Q2475" t="str">
            <v>4</v>
          </cell>
          <cell r="R2475" t="str">
            <v>Industria Manufacturera</v>
          </cell>
        </row>
        <row r="2476">
          <cell r="A2476" t="str">
            <v>CEI_a01</v>
          </cell>
          <cell r="B2476" t="str">
            <v>Otras_Soc</v>
          </cell>
          <cell r="C2476">
            <v>2</v>
          </cell>
          <cell r="D2476">
            <v>12</v>
          </cell>
          <cell r="E2476">
            <v>412</v>
          </cell>
          <cell r="F2476" t="str">
            <v>Empleos</v>
          </cell>
          <cell r="J2476">
            <v>0</v>
          </cell>
          <cell r="K2476">
            <v>8</v>
          </cell>
          <cell r="L2476" t="str">
            <v>2001</v>
          </cell>
          <cell r="M2476" t="str">
            <v>Industria del Tabaco</v>
          </cell>
          <cell r="N2476" t="str">
            <v>Producción Sect. Institucionales</v>
          </cell>
          <cell r="O2476" t="str">
            <v>Imptos producc.e import.</v>
          </cell>
          <cell r="P2476" t="str">
            <v>Sociedades no Financieras</v>
          </cell>
          <cell r="Q2476" t="str">
            <v>4</v>
          </cell>
          <cell r="R2476" t="str">
            <v>Industria Manufacturera</v>
          </cell>
        </row>
        <row r="2477">
          <cell r="A2477" t="str">
            <v>CEI_a01</v>
          </cell>
          <cell r="B2477" t="str">
            <v>Otras_Soc</v>
          </cell>
          <cell r="C2477">
            <v>2</v>
          </cell>
          <cell r="D2477">
            <v>12</v>
          </cell>
          <cell r="E2477">
            <v>413</v>
          </cell>
          <cell r="F2477" t="str">
            <v>Empleos</v>
          </cell>
          <cell r="J2477">
            <v>0</v>
          </cell>
          <cell r="K2477">
            <v>8</v>
          </cell>
          <cell r="L2477" t="str">
            <v>2000</v>
          </cell>
          <cell r="M2477" t="str">
            <v>Industria del Tabaco</v>
          </cell>
          <cell r="N2477" t="str">
            <v>Producción Sect. Institucionales</v>
          </cell>
          <cell r="O2477" t="str">
            <v>Subvenciones</v>
          </cell>
          <cell r="P2477" t="str">
            <v>Sociedades no Financieras</v>
          </cell>
          <cell r="Q2477" t="str">
            <v>4</v>
          </cell>
          <cell r="R2477" t="str">
            <v>Industria Manufacturera</v>
          </cell>
        </row>
        <row r="2478">
          <cell r="A2478" t="str">
            <v>CEI_a01</v>
          </cell>
          <cell r="B2478" t="str">
            <v>Otras_Soc</v>
          </cell>
          <cell r="C2478">
            <v>2</v>
          </cell>
          <cell r="D2478">
            <v>12</v>
          </cell>
          <cell r="E2478">
            <v>413</v>
          </cell>
          <cell r="F2478" t="str">
            <v>Empleos</v>
          </cell>
          <cell r="J2478">
            <v>0</v>
          </cell>
          <cell r="K2478">
            <v>8</v>
          </cell>
          <cell r="L2478" t="str">
            <v>2001</v>
          </cell>
          <cell r="M2478" t="str">
            <v>Industria del Tabaco</v>
          </cell>
          <cell r="N2478" t="str">
            <v>Producción Sect. Institucionales</v>
          </cell>
          <cell r="O2478" t="str">
            <v>Subvenciones</v>
          </cell>
          <cell r="P2478" t="str">
            <v>Sociedades no Financieras</v>
          </cell>
          <cell r="Q2478" t="str">
            <v>4</v>
          </cell>
          <cell r="R2478" t="str">
            <v>Industria Manufacturera</v>
          </cell>
        </row>
        <row r="2479">
          <cell r="A2479" t="str">
            <v>CEI_a01</v>
          </cell>
          <cell r="B2479" t="str">
            <v>Otras_Soc</v>
          </cell>
          <cell r="C2479">
            <v>2</v>
          </cell>
          <cell r="D2479">
            <v>12</v>
          </cell>
          <cell r="E2479">
            <v>902</v>
          </cell>
          <cell r="F2479" t="str">
            <v>Empleos</v>
          </cell>
          <cell r="J2479">
            <v>0</v>
          </cell>
          <cell r="K2479">
            <v>8</v>
          </cell>
          <cell r="L2479" t="str">
            <v>2000</v>
          </cell>
          <cell r="M2479" t="str">
            <v>Industria del Tabaco</v>
          </cell>
          <cell r="N2479" t="str">
            <v>Producción Sect. Institucionales</v>
          </cell>
          <cell r="O2479" t="str">
            <v>Excedente de explotación</v>
          </cell>
          <cell r="P2479" t="str">
            <v>Sociedades no Financieras</v>
          </cell>
          <cell r="Q2479" t="str">
            <v>4</v>
          </cell>
          <cell r="R2479" t="str">
            <v>Industria Manufacturera</v>
          </cell>
        </row>
        <row r="2480">
          <cell r="A2480" t="str">
            <v>CEI_a01</v>
          </cell>
          <cell r="B2480" t="str">
            <v>Otras_Soc</v>
          </cell>
          <cell r="C2480">
            <v>2</v>
          </cell>
          <cell r="D2480">
            <v>12</v>
          </cell>
          <cell r="E2480">
            <v>902</v>
          </cell>
          <cell r="F2480" t="str">
            <v>Empleos</v>
          </cell>
          <cell r="J2480">
            <v>0</v>
          </cell>
          <cell r="K2480">
            <v>8</v>
          </cell>
          <cell r="L2480" t="str">
            <v>2001</v>
          </cell>
          <cell r="M2480" t="str">
            <v>Industria del Tabaco</v>
          </cell>
          <cell r="N2480" t="str">
            <v>Producción Sect. Institucionales</v>
          </cell>
          <cell r="O2480" t="str">
            <v>Excedente de explotación</v>
          </cell>
          <cell r="P2480" t="str">
            <v>Sociedades no Financieras</v>
          </cell>
          <cell r="Q2480" t="str">
            <v>4</v>
          </cell>
          <cell r="R2480" t="str">
            <v>Industria Manufacturera</v>
          </cell>
        </row>
        <row r="2481">
          <cell r="A2481" t="str">
            <v>CEI_a01</v>
          </cell>
          <cell r="B2481" t="str">
            <v>Otras_Soc</v>
          </cell>
          <cell r="C2481">
            <v>2</v>
          </cell>
          <cell r="D2481">
            <v>12</v>
          </cell>
          <cell r="E2481">
            <v>11</v>
          </cell>
          <cell r="F2481" t="str">
            <v>Recursos</v>
          </cell>
          <cell r="J2481">
            <v>830397.283392924</v>
          </cell>
          <cell r="K2481">
            <v>9</v>
          </cell>
          <cell r="L2481" t="str">
            <v>2000</v>
          </cell>
          <cell r="M2481" t="str">
            <v>Textil, Cuero y Calzado</v>
          </cell>
          <cell r="N2481" t="str">
            <v>Producción Sect. Institucionales</v>
          </cell>
          <cell r="O2481" t="str">
            <v>Producción bruta</v>
          </cell>
          <cell r="P2481" t="str">
            <v>Sociedades no Financieras</v>
          </cell>
          <cell r="Q2481" t="str">
            <v>4</v>
          </cell>
          <cell r="R2481" t="str">
            <v>Industria Manufacturera</v>
          </cell>
        </row>
        <row r="2482">
          <cell r="A2482" t="str">
            <v>CEI_a01</v>
          </cell>
          <cell r="B2482" t="str">
            <v>Otras_Soc</v>
          </cell>
          <cell r="C2482">
            <v>2</v>
          </cell>
          <cell r="D2482">
            <v>12</v>
          </cell>
          <cell r="E2482">
            <v>11</v>
          </cell>
          <cell r="F2482" t="str">
            <v>Recursos</v>
          </cell>
          <cell r="J2482">
            <v>697335.51635182742</v>
          </cell>
          <cell r="K2482">
            <v>9</v>
          </cell>
          <cell r="L2482" t="str">
            <v>2001</v>
          </cell>
          <cell r="M2482" t="str">
            <v>Textil, Cuero y Calzado</v>
          </cell>
          <cell r="N2482" t="str">
            <v>Producción Sect. Institucionales</v>
          </cell>
          <cell r="O2482" t="str">
            <v>Producción bruta</v>
          </cell>
          <cell r="P2482" t="str">
            <v>Sociedades no Financieras</v>
          </cell>
          <cell r="Q2482" t="str">
            <v>4</v>
          </cell>
          <cell r="R2482" t="str">
            <v>Industria Manufacturera</v>
          </cell>
        </row>
        <row r="2483">
          <cell r="A2483" t="str">
            <v>CEI_a01</v>
          </cell>
          <cell r="B2483" t="str">
            <v>Otras_Soc</v>
          </cell>
          <cell r="C2483">
            <v>2</v>
          </cell>
          <cell r="D2483">
            <v>12</v>
          </cell>
          <cell r="E2483">
            <v>21</v>
          </cell>
          <cell r="F2483" t="str">
            <v>Empleos</v>
          </cell>
          <cell r="J2483">
            <v>562894.31728172139</v>
          </cell>
          <cell r="K2483">
            <v>9</v>
          </cell>
          <cell r="L2483" t="str">
            <v>2000</v>
          </cell>
          <cell r="M2483" t="str">
            <v>Textil, Cuero y Calzado</v>
          </cell>
          <cell r="N2483" t="str">
            <v>Producción Sect. Institucionales</v>
          </cell>
          <cell r="O2483" t="str">
            <v>Consumo intermedio</v>
          </cell>
          <cell r="P2483" t="str">
            <v>Sociedades no Financieras</v>
          </cell>
          <cell r="Q2483" t="str">
            <v>4</v>
          </cell>
          <cell r="R2483" t="str">
            <v>Industria Manufacturera</v>
          </cell>
        </row>
        <row r="2484">
          <cell r="A2484" t="str">
            <v>CEI_a01</v>
          </cell>
          <cell r="B2484" t="str">
            <v>Otras_Soc</v>
          </cell>
          <cell r="C2484">
            <v>2</v>
          </cell>
          <cell r="D2484">
            <v>12</v>
          </cell>
          <cell r="E2484">
            <v>21</v>
          </cell>
          <cell r="F2484" t="str">
            <v>Empleos</v>
          </cell>
          <cell r="J2484">
            <v>516172.84828279109</v>
          </cell>
          <cell r="K2484">
            <v>9</v>
          </cell>
          <cell r="L2484" t="str">
            <v>2001</v>
          </cell>
          <cell r="M2484" t="str">
            <v>Textil, Cuero y Calzado</v>
          </cell>
          <cell r="N2484" t="str">
            <v>Producción Sect. Institucionales</v>
          </cell>
          <cell r="O2484" t="str">
            <v>Consumo intermedio</v>
          </cell>
          <cell r="P2484" t="str">
            <v>Sociedades no Financieras</v>
          </cell>
          <cell r="Q2484" t="str">
            <v>4</v>
          </cell>
          <cell r="R2484" t="str">
            <v>Industria Manufacturera</v>
          </cell>
        </row>
        <row r="2485">
          <cell r="A2485" t="str">
            <v>CEI_a01</v>
          </cell>
          <cell r="B2485" t="str">
            <v>Otras_Soc</v>
          </cell>
          <cell r="C2485">
            <v>2</v>
          </cell>
          <cell r="D2485">
            <v>12</v>
          </cell>
          <cell r="E2485">
            <v>52</v>
          </cell>
          <cell r="F2485" t="str">
            <v>Empleos</v>
          </cell>
          <cell r="J2485">
            <v>48213.514505689105</v>
          </cell>
          <cell r="K2485">
            <v>9</v>
          </cell>
          <cell r="L2485" t="str">
            <v>2000</v>
          </cell>
          <cell r="M2485" t="str">
            <v>Textil, Cuero y Calzado</v>
          </cell>
          <cell r="N2485" t="str">
            <v>Producción Sect. Institucionales</v>
          </cell>
          <cell r="O2485" t="str">
            <v>Consumo de capital fijo</v>
          </cell>
          <cell r="P2485" t="str">
            <v>Sociedades no Financieras</v>
          </cell>
          <cell r="Q2485" t="str">
            <v>4</v>
          </cell>
          <cell r="R2485" t="str">
            <v>Industria Manufacturera</v>
          </cell>
        </row>
        <row r="2486">
          <cell r="A2486" t="str">
            <v>CEI_a01</v>
          </cell>
          <cell r="B2486" t="str">
            <v>Otras_Soc</v>
          </cell>
          <cell r="C2486">
            <v>2</v>
          </cell>
          <cell r="D2486">
            <v>12</v>
          </cell>
          <cell r="E2486">
            <v>52</v>
          </cell>
          <cell r="F2486" t="str">
            <v>Empleos</v>
          </cell>
          <cell r="J2486">
            <v>44584.683762584682</v>
          </cell>
          <cell r="K2486">
            <v>9</v>
          </cell>
          <cell r="L2486" t="str">
            <v>2001</v>
          </cell>
          <cell r="M2486" t="str">
            <v>Textil, Cuero y Calzado</v>
          </cell>
          <cell r="N2486" t="str">
            <v>Producción Sect. Institucionales</v>
          </cell>
          <cell r="O2486" t="str">
            <v>Consumo de capital fijo</v>
          </cell>
          <cell r="P2486" t="str">
            <v>Sociedades no Financieras</v>
          </cell>
          <cell r="Q2486" t="str">
            <v>4</v>
          </cell>
          <cell r="R2486" t="str">
            <v>Industria Manufacturera</v>
          </cell>
        </row>
        <row r="2487">
          <cell r="A2487" t="str">
            <v>CEI_a01</v>
          </cell>
          <cell r="B2487" t="str">
            <v>Otras_Soc</v>
          </cell>
          <cell r="C2487">
            <v>2</v>
          </cell>
          <cell r="D2487">
            <v>12</v>
          </cell>
          <cell r="E2487">
            <v>411</v>
          </cell>
          <cell r="F2487" t="str">
            <v>Empleos</v>
          </cell>
          <cell r="J2487">
            <v>168103.42533112271</v>
          </cell>
          <cell r="K2487">
            <v>9</v>
          </cell>
          <cell r="L2487" t="str">
            <v>2000</v>
          </cell>
          <cell r="M2487" t="str">
            <v>Textil, Cuero y Calzado</v>
          </cell>
          <cell r="N2487" t="str">
            <v>Producción Sect. Institucionales</v>
          </cell>
          <cell r="O2487" t="str">
            <v>Remuneraciones</v>
          </cell>
          <cell r="P2487" t="str">
            <v>Sociedades no Financieras</v>
          </cell>
          <cell r="Q2487" t="str">
            <v>4</v>
          </cell>
          <cell r="R2487" t="str">
            <v>Industria Manufacturera</v>
          </cell>
        </row>
        <row r="2488">
          <cell r="A2488" t="str">
            <v>CEI_a01</v>
          </cell>
          <cell r="B2488" t="str">
            <v>Otras_Soc</v>
          </cell>
          <cell r="C2488">
            <v>2</v>
          </cell>
          <cell r="D2488">
            <v>12</v>
          </cell>
          <cell r="E2488">
            <v>411</v>
          </cell>
          <cell r="F2488" t="str">
            <v>Empleos</v>
          </cell>
          <cell r="J2488">
            <v>169443.7854919176</v>
          </cell>
          <cell r="K2488">
            <v>9</v>
          </cell>
          <cell r="L2488" t="str">
            <v>2001</v>
          </cell>
          <cell r="M2488" t="str">
            <v>Textil, Cuero y Calzado</v>
          </cell>
          <cell r="N2488" t="str">
            <v>Producción Sect. Institucionales</v>
          </cell>
          <cell r="O2488" t="str">
            <v>Remuneraciones</v>
          </cell>
          <cell r="P2488" t="str">
            <v>Sociedades no Financieras</v>
          </cell>
          <cell r="Q2488" t="str">
            <v>4</v>
          </cell>
          <cell r="R2488" t="str">
            <v>Industria Manufacturera</v>
          </cell>
        </row>
        <row r="2489">
          <cell r="A2489" t="str">
            <v>CEI_a01</v>
          </cell>
          <cell r="B2489" t="str">
            <v>Otras_Soc</v>
          </cell>
          <cell r="C2489">
            <v>2</v>
          </cell>
          <cell r="D2489">
            <v>12</v>
          </cell>
          <cell r="E2489">
            <v>412</v>
          </cell>
          <cell r="F2489" t="str">
            <v>Empleos</v>
          </cell>
          <cell r="J2489">
            <v>11846.795865802136</v>
          </cell>
          <cell r="K2489">
            <v>9</v>
          </cell>
          <cell r="L2489" t="str">
            <v>2000</v>
          </cell>
          <cell r="M2489" t="str">
            <v>Textil, Cuero y Calzado</v>
          </cell>
          <cell r="N2489" t="str">
            <v>Producción Sect. Institucionales</v>
          </cell>
          <cell r="O2489" t="str">
            <v>Imptos producc.e import.</v>
          </cell>
          <cell r="P2489" t="str">
            <v>Sociedades no Financieras</v>
          </cell>
          <cell r="Q2489" t="str">
            <v>4</v>
          </cell>
          <cell r="R2489" t="str">
            <v>Industria Manufacturera</v>
          </cell>
        </row>
        <row r="2490">
          <cell r="A2490" t="str">
            <v>CEI_a01</v>
          </cell>
          <cell r="B2490" t="str">
            <v>Otras_Soc</v>
          </cell>
          <cell r="C2490">
            <v>2</v>
          </cell>
          <cell r="D2490">
            <v>12</v>
          </cell>
          <cell r="E2490">
            <v>412</v>
          </cell>
          <cell r="F2490" t="str">
            <v>Empleos</v>
          </cell>
          <cell r="J2490">
            <v>13785.96920010788</v>
          </cell>
          <cell r="K2490">
            <v>9</v>
          </cell>
          <cell r="L2490" t="str">
            <v>2001</v>
          </cell>
          <cell r="M2490" t="str">
            <v>Textil, Cuero y Calzado</v>
          </cell>
          <cell r="N2490" t="str">
            <v>Producción Sect. Institucionales</v>
          </cell>
          <cell r="O2490" t="str">
            <v>Imptos producc.e import.</v>
          </cell>
          <cell r="P2490" t="str">
            <v>Sociedades no Financieras</v>
          </cell>
          <cell r="Q2490" t="str">
            <v>4</v>
          </cell>
          <cell r="R2490" t="str">
            <v>Industria Manufacturera</v>
          </cell>
        </row>
        <row r="2491">
          <cell r="A2491" t="str">
            <v>CEI_a01</v>
          </cell>
          <cell r="B2491" t="str">
            <v>Otras_Soc</v>
          </cell>
          <cell r="C2491">
            <v>2</v>
          </cell>
          <cell r="D2491">
            <v>12</v>
          </cell>
          <cell r="E2491">
            <v>413</v>
          </cell>
          <cell r="F2491" t="str">
            <v>Empleos</v>
          </cell>
          <cell r="J2491">
            <v>-1863</v>
          </cell>
          <cell r="K2491">
            <v>9</v>
          </cell>
          <cell r="L2491" t="str">
            <v>2000</v>
          </cell>
          <cell r="M2491" t="str">
            <v>Textil, Cuero y Calzado</v>
          </cell>
          <cell r="N2491" t="str">
            <v>Producción Sect. Institucionales</v>
          </cell>
          <cell r="O2491" t="str">
            <v>Subvenciones</v>
          </cell>
          <cell r="P2491" t="str">
            <v>Sociedades no Financieras</v>
          </cell>
          <cell r="Q2491" t="str">
            <v>4</v>
          </cell>
          <cell r="R2491" t="str">
            <v>Industria Manufacturera</v>
          </cell>
        </row>
        <row r="2492">
          <cell r="A2492" t="str">
            <v>CEI_a01</v>
          </cell>
          <cell r="B2492" t="str">
            <v>Otras_Soc</v>
          </cell>
          <cell r="C2492">
            <v>2</v>
          </cell>
          <cell r="D2492">
            <v>12</v>
          </cell>
          <cell r="E2492">
            <v>413</v>
          </cell>
          <cell r="F2492" t="str">
            <v>Empleos</v>
          </cell>
          <cell r="J2492">
            <v>-2115</v>
          </cell>
          <cell r="K2492">
            <v>9</v>
          </cell>
          <cell r="L2492" t="str">
            <v>2001</v>
          </cell>
          <cell r="M2492" t="str">
            <v>Textil, Cuero y Calzado</v>
          </cell>
          <cell r="N2492" t="str">
            <v>Producción Sect. Institucionales</v>
          </cell>
          <cell r="O2492" t="str">
            <v>Subvenciones</v>
          </cell>
          <cell r="P2492" t="str">
            <v>Sociedades no Financieras</v>
          </cell>
          <cell r="Q2492" t="str">
            <v>4</v>
          </cell>
          <cell r="R2492" t="str">
            <v>Industria Manufacturera</v>
          </cell>
        </row>
        <row r="2493">
          <cell r="A2493" t="str">
            <v>CEI_a01</v>
          </cell>
          <cell r="B2493" t="str">
            <v>Otras_Soc</v>
          </cell>
          <cell r="C2493">
            <v>2</v>
          </cell>
          <cell r="D2493">
            <v>12</v>
          </cell>
          <cell r="E2493">
            <v>902</v>
          </cell>
          <cell r="F2493" t="str">
            <v>Empleos</v>
          </cell>
          <cell r="J2493">
            <v>41202.230408588395</v>
          </cell>
          <cell r="K2493">
            <v>9</v>
          </cell>
          <cell r="L2493" t="str">
            <v>2000</v>
          </cell>
          <cell r="M2493" t="str">
            <v>Textil, Cuero y Calzado</v>
          </cell>
          <cell r="N2493" t="str">
            <v>Producción Sect. Institucionales</v>
          </cell>
          <cell r="O2493" t="str">
            <v>Excedente de explotación</v>
          </cell>
          <cell r="P2493" t="str">
            <v>Sociedades no Financieras</v>
          </cell>
          <cell r="Q2493" t="str">
            <v>4</v>
          </cell>
          <cell r="R2493" t="str">
            <v>Industria Manufacturera</v>
          </cell>
        </row>
        <row r="2494">
          <cell r="A2494" t="str">
            <v>CEI_a01</v>
          </cell>
          <cell r="B2494" t="str">
            <v>Otras_Soc</v>
          </cell>
          <cell r="C2494">
            <v>2</v>
          </cell>
          <cell r="D2494">
            <v>12</v>
          </cell>
          <cell r="E2494">
            <v>902</v>
          </cell>
          <cell r="F2494" t="str">
            <v>Empleos</v>
          </cell>
          <cell r="J2494">
            <v>-44536.770385573902</v>
          </cell>
          <cell r="K2494">
            <v>9</v>
          </cell>
          <cell r="L2494" t="str">
            <v>2001</v>
          </cell>
          <cell r="M2494" t="str">
            <v>Textil, Cuero y Calzado</v>
          </cell>
          <cell r="N2494" t="str">
            <v>Producción Sect. Institucionales</v>
          </cell>
          <cell r="O2494" t="str">
            <v>Excedente de explotación</v>
          </cell>
          <cell r="P2494" t="str">
            <v>Sociedades no Financieras</v>
          </cell>
          <cell r="Q2494" t="str">
            <v>4</v>
          </cell>
          <cell r="R2494" t="str">
            <v>Industria Manufacturera</v>
          </cell>
        </row>
        <row r="2495">
          <cell r="A2495" t="str">
            <v>CEI_a01</v>
          </cell>
          <cell r="B2495" t="str">
            <v>Otras_Soc</v>
          </cell>
          <cell r="C2495">
            <v>2</v>
          </cell>
          <cell r="D2495">
            <v>12</v>
          </cell>
          <cell r="E2495">
            <v>11</v>
          </cell>
          <cell r="F2495" t="str">
            <v>Recursos</v>
          </cell>
          <cell r="J2495">
            <v>3090017.8611051161</v>
          </cell>
          <cell r="K2495">
            <v>10</v>
          </cell>
          <cell r="L2495" t="str">
            <v>2000</v>
          </cell>
          <cell r="M2495" t="str">
            <v>Madera, Papel, Imprentas y Muebles</v>
          </cell>
          <cell r="N2495" t="str">
            <v>Producción Sect. Institucionales</v>
          </cell>
          <cell r="O2495" t="str">
            <v>Producción bruta</v>
          </cell>
          <cell r="P2495" t="str">
            <v>Sociedades no Financieras</v>
          </cell>
          <cell r="Q2495" t="str">
            <v>4</v>
          </cell>
          <cell r="R2495" t="str">
            <v>Industria Manufacturera</v>
          </cell>
        </row>
        <row r="2496">
          <cell r="A2496" t="str">
            <v>CEI_a01</v>
          </cell>
          <cell r="B2496" t="str">
            <v>Otras_Soc</v>
          </cell>
          <cell r="C2496">
            <v>2</v>
          </cell>
          <cell r="D2496">
            <v>12</v>
          </cell>
          <cell r="E2496">
            <v>11</v>
          </cell>
          <cell r="F2496" t="str">
            <v>Recursos</v>
          </cell>
          <cell r="J2496">
            <v>3442049.5963664101</v>
          </cell>
          <cell r="K2496">
            <v>10</v>
          </cell>
          <cell r="L2496" t="str">
            <v>2001</v>
          </cell>
          <cell r="M2496" t="str">
            <v>Madera, Papel, Imprentas y Muebles</v>
          </cell>
          <cell r="N2496" t="str">
            <v>Producción Sect. Institucionales</v>
          </cell>
          <cell r="O2496" t="str">
            <v>Producción bruta</v>
          </cell>
          <cell r="P2496" t="str">
            <v>Sociedades no Financieras</v>
          </cell>
          <cell r="Q2496" t="str">
            <v>4</v>
          </cell>
          <cell r="R2496" t="str">
            <v>Industria Manufacturera</v>
          </cell>
        </row>
        <row r="2497">
          <cell r="A2497" t="str">
            <v>CEI_a01</v>
          </cell>
          <cell r="B2497" t="str">
            <v>Otras_Soc</v>
          </cell>
          <cell r="C2497">
            <v>2</v>
          </cell>
          <cell r="D2497">
            <v>12</v>
          </cell>
          <cell r="E2497">
            <v>21</v>
          </cell>
          <cell r="F2497" t="str">
            <v>Empleos</v>
          </cell>
          <cell r="J2497">
            <v>1694020.2702214646</v>
          </cell>
          <cell r="K2497">
            <v>10</v>
          </cell>
          <cell r="L2497" t="str">
            <v>2000</v>
          </cell>
          <cell r="M2497" t="str">
            <v>Madera, Papel, Imprentas y Muebles</v>
          </cell>
          <cell r="N2497" t="str">
            <v>Producción Sect. Institucionales</v>
          </cell>
          <cell r="O2497" t="str">
            <v>Consumo intermedio</v>
          </cell>
          <cell r="P2497" t="str">
            <v>Sociedades no Financieras</v>
          </cell>
          <cell r="Q2497" t="str">
            <v>4</v>
          </cell>
          <cell r="R2497" t="str">
            <v>Industria Manufacturera</v>
          </cell>
        </row>
        <row r="2498">
          <cell r="A2498" t="str">
            <v>CEI_a01</v>
          </cell>
          <cell r="B2498" t="str">
            <v>Otras_Soc</v>
          </cell>
          <cell r="C2498">
            <v>2</v>
          </cell>
          <cell r="D2498">
            <v>12</v>
          </cell>
          <cell r="E2498">
            <v>21</v>
          </cell>
          <cell r="F2498" t="str">
            <v>Empleos</v>
          </cell>
          <cell r="J2498">
            <v>1830105.7394407531</v>
          </cell>
          <cell r="K2498">
            <v>10</v>
          </cell>
          <cell r="L2498" t="str">
            <v>2001</v>
          </cell>
          <cell r="M2498" t="str">
            <v>Madera, Papel, Imprentas y Muebles</v>
          </cell>
          <cell r="N2498" t="str">
            <v>Producción Sect. Institucionales</v>
          </cell>
          <cell r="O2498" t="str">
            <v>Consumo intermedio</v>
          </cell>
          <cell r="P2498" t="str">
            <v>Sociedades no Financieras</v>
          </cell>
          <cell r="Q2498" t="str">
            <v>4</v>
          </cell>
          <cell r="R2498" t="str">
            <v>Industria Manufacturera</v>
          </cell>
        </row>
        <row r="2499">
          <cell r="A2499" t="str">
            <v>CEI_a01</v>
          </cell>
          <cell r="B2499" t="str">
            <v>Otras_Soc</v>
          </cell>
          <cell r="C2499">
            <v>2</v>
          </cell>
          <cell r="D2499">
            <v>12</v>
          </cell>
          <cell r="E2499">
            <v>52</v>
          </cell>
          <cell r="F2499" t="str">
            <v>Empleos</v>
          </cell>
          <cell r="J2499">
            <v>184929.48794388294</v>
          </cell>
          <cell r="K2499">
            <v>10</v>
          </cell>
          <cell r="L2499" t="str">
            <v>2000</v>
          </cell>
          <cell r="M2499" t="str">
            <v>Madera, Papel, Imprentas y Muebles</v>
          </cell>
          <cell r="N2499" t="str">
            <v>Producción Sect. Institucionales</v>
          </cell>
          <cell r="O2499" t="str">
            <v>Consumo de capital fijo</v>
          </cell>
          <cell r="P2499" t="str">
            <v>Sociedades no Financieras</v>
          </cell>
          <cell r="Q2499" t="str">
            <v>4</v>
          </cell>
          <cell r="R2499" t="str">
            <v>Industria Manufacturera</v>
          </cell>
        </row>
        <row r="2500">
          <cell r="A2500" t="str">
            <v>CEI_a01</v>
          </cell>
          <cell r="B2500" t="str">
            <v>Otras_Soc</v>
          </cell>
          <cell r="C2500">
            <v>2</v>
          </cell>
          <cell r="D2500">
            <v>12</v>
          </cell>
          <cell r="E2500">
            <v>52</v>
          </cell>
          <cell r="F2500" t="str">
            <v>Empleos</v>
          </cell>
          <cell r="J2500">
            <v>200508.56653044414</v>
          </cell>
          <cell r="K2500">
            <v>10</v>
          </cell>
          <cell r="L2500" t="str">
            <v>2001</v>
          </cell>
          <cell r="M2500" t="str">
            <v>Madera, Papel, Imprentas y Muebles</v>
          </cell>
          <cell r="N2500" t="str">
            <v>Producción Sect. Institucionales</v>
          </cell>
          <cell r="O2500" t="str">
            <v>Consumo de capital fijo</v>
          </cell>
          <cell r="P2500" t="str">
            <v>Sociedades no Financieras</v>
          </cell>
          <cell r="Q2500" t="str">
            <v>4</v>
          </cell>
          <cell r="R2500" t="str">
            <v>Industria Manufacturera</v>
          </cell>
        </row>
        <row r="2501">
          <cell r="A2501" t="str">
            <v>CEI_a01</v>
          </cell>
          <cell r="B2501" t="str">
            <v>Otras_Soc</v>
          </cell>
          <cell r="C2501">
            <v>2</v>
          </cell>
          <cell r="D2501">
            <v>12</v>
          </cell>
          <cell r="E2501">
            <v>411</v>
          </cell>
          <cell r="F2501" t="str">
            <v>Empleos</v>
          </cell>
          <cell r="J2501">
            <v>392344.35724270419</v>
          </cell>
          <cell r="K2501">
            <v>10</v>
          </cell>
          <cell r="L2501" t="str">
            <v>2000</v>
          </cell>
          <cell r="M2501" t="str">
            <v>Madera, Papel, Imprentas y Muebles</v>
          </cell>
          <cell r="N2501" t="str">
            <v>Producción Sect. Institucionales</v>
          </cell>
          <cell r="O2501" t="str">
            <v>Remuneraciones</v>
          </cell>
          <cell r="P2501" t="str">
            <v>Sociedades no Financieras</v>
          </cell>
          <cell r="Q2501" t="str">
            <v>4</v>
          </cell>
          <cell r="R2501" t="str">
            <v>Industria Manufacturera</v>
          </cell>
        </row>
        <row r="2502">
          <cell r="A2502" t="str">
            <v>CEI_a01</v>
          </cell>
          <cell r="B2502" t="str">
            <v>Otras_Soc</v>
          </cell>
          <cell r="C2502">
            <v>2</v>
          </cell>
          <cell r="D2502">
            <v>12</v>
          </cell>
          <cell r="E2502">
            <v>411</v>
          </cell>
          <cell r="F2502" t="str">
            <v>Empleos</v>
          </cell>
          <cell r="J2502">
            <v>429969.0083512881</v>
          </cell>
          <cell r="K2502">
            <v>10</v>
          </cell>
          <cell r="L2502" t="str">
            <v>2001</v>
          </cell>
          <cell r="M2502" t="str">
            <v>Madera, Papel, Imprentas y Muebles</v>
          </cell>
          <cell r="N2502" t="str">
            <v>Producción Sect. Institucionales</v>
          </cell>
          <cell r="O2502" t="str">
            <v>Remuneraciones</v>
          </cell>
          <cell r="P2502" t="str">
            <v>Sociedades no Financieras</v>
          </cell>
          <cell r="Q2502" t="str">
            <v>4</v>
          </cell>
          <cell r="R2502" t="str">
            <v>Industria Manufacturera</v>
          </cell>
        </row>
        <row r="2503">
          <cell r="A2503" t="str">
            <v>CEI_a01</v>
          </cell>
          <cell r="B2503" t="str">
            <v>Otras_Soc</v>
          </cell>
          <cell r="C2503">
            <v>2</v>
          </cell>
          <cell r="D2503">
            <v>12</v>
          </cell>
          <cell r="E2503">
            <v>412</v>
          </cell>
          <cell r="F2503" t="str">
            <v>Empleos</v>
          </cell>
          <cell r="J2503">
            <v>20537.072859632823</v>
          </cell>
          <cell r="K2503">
            <v>10</v>
          </cell>
          <cell r="L2503" t="str">
            <v>2000</v>
          </cell>
          <cell r="M2503" t="str">
            <v>Madera, Papel, Imprentas y Muebles</v>
          </cell>
          <cell r="N2503" t="str">
            <v>Producción Sect. Institucionales</v>
          </cell>
          <cell r="O2503" t="str">
            <v>Imptos producc.e import.</v>
          </cell>
          <cell r="P2503" t="str">
            <v>Sociedades no Financieras</v>
          </cell>
          <cell r="Q2503" t="str">
            <v>4</v>
          </cell>
          <cell r="R2503" t="str">
            <v>Industria Manufacturera</v>
          </cell>
        </row>
        <row r="2504">
          <cell r="A2504" t="str">
            <v>CEI_a01</v>
          </cell>
          <cell r="B2504" t="str">
            <v>Otras_Soc</v>
          </cell>
          <cell r="C2504">
            <v>2</v>
          </cell>
          <cell r="D2504">
            <v>12</v>
          </cell>
          <cell r="E2504">
            <v>412</v>
          </cell>
          <cell r="F2504" t="str">
            <v>Empleos</v>
          </cell>
          <cell r="J2504">
            <v>23637.991223261837</v>
          </cell>
          <cell r="K2504">
            <v>10</v>
          </cell>
          <cell r="L2504" t="str">
            <v>2001</v>
          </cell>
          <cell r="M2504" t="str">
            <v>Madera, Papel, Imprentas y Muebles</v>
          </cell>
          <cell r="N2504" t="str">
            <v>Producción Sect. Institucionales</v>
          </cell>
          <cell r="O2504" t="str">
            <v>Imptos producc.e import.</v>
          </cell>
          <cell r="P2504" t="str">
            <v>Sociedades no Financieras</v>
          </cell>
          <cell r="Q2504" t="str">
            <v>4</v>
          </cell>
          <cell r="R2504" t="str">
            <v>Industria Manufacturera</v>
          </cell>
        </row>
        <row r="2505">
          <cell r="A2505" t="str">
            <v>CEI_a01</v>
          </cell>
          <cell r="B2505" t="str">
            <v>Otras_Soc</v>
          </cell>
          <cell r="C2505">
            <v>2</v>
          </cell>
          <cell r="D2505">
            <v>12</v>
          </cell>
          <cell r="E2505">
            <v>413</v>
          </cell>
          <cell r="F2505" t="str">
            <v>Empleos</v>
          </cell>
          <cell r="J2505">
            <v>-13938</v>
          </cell>
          <cell r="K2505">
            <v>10</v>
          </cell>
          <cell r="L2505" t="str">
            <v>2000</v>
          </cell>
          <cell r="M2505" t="str">
            <v>Madera, Papel, Imprentas y Muebles</v>
          </cell>
          <cell r="N2505" t="str">
            <v>Producción Sect. Institucionales</v>
          </cell>
          <cell r="O2505" t="str">
            <v>Subvenciones</v>
          </cell>
          <cell r="P2505" t="str">
            <v>Sociedades no Financieras</v>
          </cell>
          <cell r="Q2505" t="str">
            <v>4</v>
          </cell>
          <cell r="R2505" t="str">
            <v>Industria Manufacturera</v>
          </cell>
        </row>
        <row r="2506">
          <cell r="A2506" t="str">
            <v>CEI_a01</v>
          </cell>
          <cell r="B2506" t="str">
            <v>Otras_Soc</v>
          </cell>
          <cell r="C2506">
            <v>2</v>
          </cell>
          <cell r="D2506">
            <v>12</v>
          </cell>
          <cell r="E2506">
            <v>413</v>
          </cell>
          <cell r="F2506" t="str">
            <v>Empleos</v>
          </cell>
          <cell r="J2506">
            <v>-16288</v>
          </cell>
          <cell r="K2506">
            <v>10</v>
          </cell>
          <cell r="L2506" t="str">
            <v>2001</v>
          </cell>
          <cell r="M2506" t="str">
            <v>Madera, Papel, Imprentas y Muebles</v>
          </cell>
          <cell r="N2506" t="str">
            <v>Producción Sect. Institucionales</v>
          </cell>
          <cell r="O2506" t="str">
            <v>Subvenciones</v>
          </cell>
          <cell r="P2506" t="str">
            <v>Sociedades no Financieras</v>
          </cell>
          <cell r="Q2506" t="str">
            <v>4</v>
          </cell>
          <cell r="R2506" t="str">
            <v>Industria Manufacturera</v>
          </cell>
        </row>
        <row r="2507">
          <cell r="A2507" t="str">
            <v>CEI_a01</v>
          </cell>
          <cell r="B2507" t="str">
            <v>Otras_Soc</v>
          </cell>
          <cell r="C2507">
            <v>2</v>
          </cell>
          <cell r="D2507">
            <v>12</v>
          </cell>
          <cell r="E2507">
            <v>902</v>
          </cell>
          <cell r="F2507" t="str">
            <v>Empleos</v>
          </cell>
          <cell r="J2507">
            <v>812124.67283743445</v>
          </cell>
          <cell r="K2507">
            <v>10</v>
          </cell>
          <cell r="L2507" t="str">
            <v>2000</v>
          </cell>
          <cell r="M2507" t="str">
            <v>Madera, Papel, Imprentas y Muebles</v>
          </cell>
          <cell r="N2507" t="str">
            <v>Producción Sect. Institucionales</v>
          </cell>
          <cell r="O2507" t="str">
            <v>Excedente de explotación</v>
          </cell>
          <cell r="P2507" t="str">
            <v>Sociedades no Financieras</v>
          </cell>
          <cell r="Q2507" t="str">
            <v>4</v>
          </cell>
          <cell r="R2507" t="str">
            <v>Industria Manufacturera</v>
          </cell>
        </row>
        <row r="2508">
          <cell r="A2508" t="str">
            <v>CEI_a01</v>
          </cell>
          <cell r="B2508" t="str">
            <v>Otras_Soc</v>
          </cell>
          <cell r="C2508">
            <v>2</v>
          </cell>
          <cell r="D2508">
            <v>12</v>
          </cell>
          <cell r="E2508">
            <v>902</v>
          </cell>
          <cell r="F2508" t="str">
            <v>Empleos</v>
          </cell>
          <cell r="J2508">
            <v>974116.29082066263</v>
          </cell>
          <cell r="K2508">
            <v>10</v>
          </cell>
          <cell r="L2508" t="str">
            <v>2001</v>
          </cell>
          <cell r="M2508" t="str">
            <v>Madera, Papel, Imprentas y Muebles</v>
          </cell>
          <cell r="N2508" t="str">
            <v>Producción Sect. Institucionales</v>
          </cell>
          <cell r="O2508" t="str">
            <v>Excedente de explotación</v>
          </cell>
          <cell r="P2508" t="str">
            <v>Sociedades no Financieras</v>
          </cell>
          <cell r="Q2508" t="str">
            <v>4</v>
          </cell>
          <cell r="R2508" t="str">
            <v>Industria Manufacturera</v>
          </cell>
        </row>
        <row r="2509">
          <cell r="A2509" t="str">
            <v>CEI_a01</v>
          </cell>
          <cell r="B2509" t="str">
            <v>Otras_Soc</v>
          </cell>
          <cell r="C2509">
            <v>2</v>
          </cell>
          <cell r="D2509">
            <v>12</v>
          </cell>
          <cell r="E2509">
            <v>11</v>
          </cell>
          <cell r="F2509" t="str">
            <v>Recursos</v>
          </cell>
          <cell r="J2509">
            <v>0</v>
          </cell>
          <cell r="K2509">
            <v>11</v>
          </cell>
          <cell r="L2509" t="str">
            <v>2000</v>
          </cell>
          <cell r="M2509" t="str">
            <v>Elaboración de combustible</v>
          </cell>
          <cell r="N2509" t="str">
            <v>Producción Sect. Institucionales</v>
          </cell>
          <cell r="O2509" t="str">
            <v>Producción bruta</v>
          </cell>
          <cell r="P2509" t="str">
            <v>Sociedades no Financieras</v>
          </cell>
          <cell r="Q2509" t="str">
            <v>4</v>
          </cell>
          <cell r="R2509" t="str">
            <v>Industria Manufacturera</v>
          </cell>
        </row>
        <row r="2510">
          <cell r="A2510" t="str">
            <v>CEI_a01</v>
          </cell>
          <cell r="B2510" t="str">
            <v>Otras_Soc</v>
          </cell>
          <cell r="C2510">
            <v>2</v>
          </cell>
          <cell r="D2510">
            <v>12</v>
          </cell>
          <cell r="E2510">
            <v>11</v>
          </cell>
          <cell r="F2510" t="str">
            <v>Recursos</v>
          </cell>
          <cell r="J2510">
            <v>0</v>
          </cell>
          <cell r="K2510">
            <v>11</v>
          </cell>
          <cell r="L2510" t="str">
            <v>2001</v>
          </cell>
          <cell r="M2510" t="str">
            <v>Elaboración de combustible</v>
          </cell>
          <cell r="N2510" t="str">
            <v>Producción Sect. Institucionales</v>
          </cell>
          <cell r="O2510" t="str">
            <v>Producción bruta</v>
          </cell>
          <cell r="P2510" t="str">
            <v>Sociedades no Financieras</v>
          </cell>
          <cell r="Q2510" t="str">
            <v>4</v>
          </cell>
          <cell r="R2510" t="str">
            <v>Industria Manufacturera</v>
          </cell>
        </row>
        <row r="2511">
          <cell r="A2511" t="str">
            <v>CEI_a01</v>
          </cell>
          <cell r="B2511" t="str">
            <v>Otras_Soc</v>
          </cell>
          <cell r="C2511">
            <v>2</v>
          </cell>
          <cell r="D2511">
            <v>12</v>
          </cell>
          <cell r="E2511">
            <v>21</v>
          </cell>
          <cell r="F2511" t="str">
            <v>Empleos</v>
          </cell>
          <cell r="J2511">
            <v>0</v>
          </cell>
          <cell r="K2511">
            <v>11</v>
          </cell>
          <cell r="L2511" t="str">
            <v>2000</v>
          </cell>
          <cell r="M2511" t="str">
            <v>Elaboración de combustible</v>
          </cell>
          <cell r="N2511" t="str">
            <v>Producción Sect. Institucionales</v>
          </cell>
          <cell r="O2511" t="str">
            <v>Consumo intermedio</v>
          </cell>
          <cell r="P2511" t="str">
            <v>Sociedades no Financieras</v>
          </cell>
          <cell r="Q2511" t="str">
            <v>4</v>
          </cell>
          <cell r="R2511" t="str">
            <v>Industria Manufacturera</v>
          </cell>
        </row>
        <row r="2512">
          <cell r="A2512" t="str">
            <v>CEI_a01</v>
          </cell>
          <cell r="B2512" t="str">
            <v>Otras_Soc</v>
          </cell>
          <cell r="C2512">
            <v>2</v>
          </cell>
          <cell r="D2512">
            <v>12</v>
          </cell>
          <cell r="E2512">
            <v>21</v>
          </cell>
          <cell r="F2512" t="str">
            <v>Empleos</v>
          </cell>
          <cell r="J2512">
            <v>0</v>
          </cell>
          <cell r="K2512">
            <v>11</v>
          </cell>
          <cell r="L2512" t="str">
            <v>2001</v>
          </cell>
          <cell r="M2512" t="str">
            <v>Elaboración de combustible</v>
          </cell>
          <cell r="N2512" t="str">
            <v>Producción Sect. Institucionales</v>
          </cell>
          <cell r="O2512" t="str">
            <v>Consumo intermedio</v>
          </cell>
          <cell r="P2512" t="str">
            <v>Sociedades no Financieras</v>
          </cell>
          <cell r="Q2512" t="str">
            <v>4</v>
          </cell>
          <cell r="R2512" t="str">
            <v>Industria Manufacturera</v>
          </cell>
        </row>
        <row r="2513">
          <cell r="A2513" t="str">
            <v>CEI_a01</v>
          </cell>
          <cell r="B2513" t="str">
            <v>Otras_Soc</v>
          </cell>
          <cell r="C2513">
            <v>2</v>
          </cell>
          <cell r="D2513">
            <v>12</v>
          </cell>
          <cell r="E2513">
            <v>52</v>
          </cell>
          <cell r="F2513" t="str">
            <v>Empleos</v>
          </cell>
          <cell r="J2513">
            <v>0</v>
          </cell>
          <cell r="K2513">
            <v>11</v>
          </cell>
          <cell r="L2513" t="str">
            <v>2000</v>
          </cell>
          <cell r="M2513" t="str">
            <v>Elaboración de combustible</v>
          </cell>
          <cell r="N2513" t="str">
            <v>Producción Sect. Institucionales</v>
          </cell>
          <cell r="O2513" t="str">
            <v>Consumo de capital fijo</v>
          </cell>
          <cell r="P2513" t="str">
            <v>Sociedades no Financieras</v>
          </cell>
          <cell r="Q2513" t="str">
            <v>4</v>
          </cell>
          <cell r="R2513" t="str">
            <v>Industria Manufacturera</v>
          </cell>
        </row>
        <row r="2514">
          <cell r="A2514" t="str">
            <v>CEI_a01</v>
          </cell>
          <cell r="B2514" t="str">
            <v>Otras_Soc</v>
          </cell>
          <cell r="C2514">
            <v>2</v>
          </cell>
          <cell r="D2514">
            <v>12</v>
          </cell>
          <cell r="E2514">
            <v>52</v>
          </cell>
          <cell r="F2514" t="str">
            <v>Empleos</v>
          </cell>
          <cell r="J2514">
            <v>0</v>
          </cell>
          <cell r="K2514">
            <v>11</v>
          </cell>
          <cell r="L2514" t="str">
            <v>2001</v>
          </cell>
          <cell r="M2514" t="str">
            <v>Elaboración de combustible</v>
          </cell>
          <cell r="N2514" t="str">
            <v>Producción Sect. Institucionales</v>
          </cell>
          <cell r="O2514" t="str">
            <v>Consumo de capital fijo</v>
          </cell>
          <cell r="P2514" t="str">
            <v>Sociedades no Financieras</v>
          </cell>
          <cell r="Q2514" t="str">
            <v>4</v>
          </cell>
          <cell r="R2514" t="str">
            <v>Industria Manufacturera</v>
          </cell>
        </row>
        <row r="2515">
          <cell r="A2515" t="str">
            <v>CEI_a01</v>
          </cell>
          <cell r="B2515" t="str">
            <v>Otras_Soc</v>
          </cell>
          <cell r="C2515">
            <v>2</v>
          </cell>
          <cell r="D2515">
            <v>12</v>
          </cell>
          <cell r="E2515">
            <v>411</v>
          </cell>
          <cell r="F2515" t="str">
            <v>Empleos</v>
          </cell>
          <cell r="J2515">
            <v>0</v>
          </cell>
          <cell r="K2515">
            <v>11</v>
          </cell>
          <cell r="L2515" t="str">
            <v>2000</v>
          </cell>
          <cell r="M2515" t="str">
            <v>Elaboración de combustible</v>
          </cell>
          <cell r="N2515" t="str">
            <v>Producción Sect. Institucionales</v>
          </cell>
          <cell r="O2515" t="str">
            <v>Remuneraciones</v>
          </cell>
          <cell r="P2515" t="str">
            <v>Sociedades no Financieras</v>
          </cell>
          <cell r="Q2515" t="str">
            <v>4</v>
          </cell>
          <cell r="R2515" t="str">
            <v>Industria Manufacturera</v>
          </cell>
        </row>
        <row r="2516">
          <cell r="A2516" t="str">
            <v>CEI_a01</v>
          </cell>
          <cell r="B2516" t="str">
            <v>Otras_Soc</v>
          </cell>
          <cell r="C2516">
            <v>2</v>
          </cell>
          <cell r="D2516">
            <v>12</v>
          </cell>
          <cell r="E2516">
            <v>411</v>
          </cell>
          <cell r="F2516" t="str">
            <v>Empleos</v>
          </cell>
          <cell r="J2516">
            <v>0</v>
          </cell>
          <cell r="K2516">
            <v>11</v>
          </cell>
          <cell r="L2516" t="str">
            <v>2001</v>
          </cell>
          <cell r="M2516" t="str">
            <v>Elaboración de combustible</v>
          </cell>
          <cell r="N2516" t="str">
            <v>Producción Sect. Institucionales</v>
          </cell>
          <cell r="O2516" t="str">
            <v>Remuneraciones</v>
          </cell>
          <cell r="P2516" t="str">
            <v>Sociedades no Financieras</v>
          </cell>
          <cell r="Q2516" t="str">
            <v>4</v>
          </cell>
          <cell r="R2516" t="str">
            <v>Industria Manufacturera</v>
          </cell>
        </row>
        <row r="2517">
          <cell r="A2517" t="str">
            <v>CEI_a01</v>
          </cell>
          <cell r="B2517" t="str">
            <v>Otras_Soc</v>
          </cell>
          <cell r="C2517">
            <v>2</v>
          </cell>
          <cell r="D2517">
            <v>12</v>
          </cell>
          <cell r="E2517">
            <v>412</v>
          </cell>
          <cell r="F2517" t="str">
            <v>Empleos</v>
          </cell>
          <cell r="J2517">
            <v>0</v>
          </cell>
          <cell r="K2517">
            <v>11</v>
          </cell>
          <cell r="L2517" t="str">
            <v>2000</v>
          </cell>
          <cell r="M2517" t="str">
            <v>Elaboración de combustible</v>
          </cell>
          <cell r="N2517" t="str">
            <v>Producción Sect. Institucionales</v>
          </cell>
          <cell r="O2517" t="str">
            <v>Imptos producc.e import.</v>
          </cell>
          <cell r="P2517" t="str">
            <v>Sociedades no Financieras</v>
          </cell>
          <cell r="Q2517" t="str">
            <v>4</v>
          </cell>
          <cell r="R2517" t="str">
            <v>Industria Manufacturera</v>
          </cell>
        </row>
        <row r="2518">
          <cell r="A2518" t="str">
            <v>CEI_a01</v>
          </cell>
          <cell r="B2518" t="str">
            <v>Otras_Soc</v>
          </cell>
          <cell r="C2518">
            <v>2</v>
          </cell>
          <cell r="D2518">
            <v>12</v>
          </cell>
          <cell r="E2518">
            <v>412</v>
          </cell>
          <cell r="F2518" t="str">
            <v>Empleos</v>
          </cell>
          <cell r="J2518">
            <v>0</v>
          </cell>
          <cell r="K2518">
            <v>11</v>
          </cell>
          <cell r="L2518" t="str">
            <v>2001</v>
          </cell>
          <cell r="M2518" t="str">
            <v>Elaboración de combustible</v>
          </cell>
          <cell r="N2518" t="str">
            <v>Producción Sect. Institucionales</v>
          </cell>
          <cell r="O2518" t="str">
            <v>Imptos producc.e import.</v>
          </cell>
          <cell r="P2518" t="str">
            <v>Sociedades no Financieras</v>
          </cell>
          <cell r="Q2518" t="str">
            <v>4</v>
          </cell>
          <cell r="R2518" t="str">
            <v>Industria Manufacturera</v>
          </cell>
        </row>
        <row r="2519">
          <cell r="A2519" t="str">
            <v>CEI_a01</v>
          </cell>
          <cell r="B2519" t="str">
            <v>Otras_Soc</v>
          </cell>
          <cell r="C2519">
            <v>2</v>
          </cell>
          <cell r="D2519">
            <v>12</v>
          </cell>
          <cell r="E2519">
            <v>413</v>
          </cell>
          <cell r="F2519" t="str">
            <v>Empleos</v>
          </cell>
          <cell r="J2519">
            <v>0</v>
          </cell>
          <cell r="K2519">
            <v>11</v>
          </cell>
          <cell r="L2519" t="str">
            <v>2000</v>
          </cell>
          <cell r="M2519" t="str">
            <v>Elaboración de combustible</v>
          </cell>
          <cell r="N2519" t="str">
            <v>Producción Sect. Institucionales</v>
          </cell>
          <cell r="O2519" t="str">
            <v>Subvenciones</v>
          </cell>
          <cell r="P2519" t="str">
            <v>Sociedades no Financieras</v>
          </cell>
          <cell r="Q2519" t="str">
            <v>4</v>
          </cell>
          <cell r="R2519" t="str">
            <v>Industria Manufacturera</v>
          </cell>
        </row>
        <row r="2520">
          <cell r="A2520" t="str">
            <v>CEI_a01</v>
          </cell>
          <cell r="B2520" t="str">
            <v>Otras_Soc</v>
          </cell>
          <cell r="C2520">
            <v>2</v>
          </cell>
          <cell r="D2520">
            <v>12</v>
          </cell>
          <cell r="E2520">
            <v>413</v>
          </cell>
          <cell r="F2520" t="str">
            <v>Empleos</v>
          </cell>
          <cell r="J2520">
            <v>0</v>
          </cell>
          <cell r="K2520">
            <v>11</v>
          </cell>
          <cell r="L2520" t="str">
            <v>2001</v>
          </cell>
          <cell r="M2520" t="str">
            <v>Elaboración de combustible</v>
          </cell>
          <cell r="N2520" t="str">
            <v>Producción Sect. Institucionales</v>
          </cell>
          <cell r="O2520" t="str">
            <v>Subvenciones</v>
          </cell>
          <cell r="P2520" t="str">
            <v>Sociedades no Financieras</v>
          </cell>
          <cell r="Q2520" t="str">
            <v>4</v>
          </cell>
          <cell r="R2520" t="str">
            <v>Industria Manufacturera</v>
          </cell>
        </row>
        <row r="2521">
          <cell r="A2521" t="str">
            <v>CEI_a01</v>
          </cell>
          <cell r="B2521" t="str">
            <v>Otras_Soc</v>
          </cell>
          <cell r="C2521">
            <v>2</v>
          </cell>
          <cell r="D2521">
            <v>12</v>
          </cell>
          <cell r="E2521">
            <v>902</v>
          </cell>
          <cell r="F2521" t="str">
            <v>Empleos</v>
          </cell>
          <cell r="J2521">
            <v>0</v>
          </cell>
          <cell r="K2521">
            <v>11</v>
          </cell>
          <cell r="L2521" t="str">
            <v>2000</v>
          </cell>
          <cell r="M2521" t="str">
            <v>Elaboración de combustible</v>
          </cell>
          <cell r="N2521" t="str">
            <v>Producción Sect. Institucionales</v>
          </cell>
          <cell r="O2521" t="str">
            <v>Excedente de explotación</v>
          </cell>
          <cell r="P2521" t="str">
            <v>Sociedades no Financieras</v>
          </cell>
          <cell r="Q2521" t="str">
            <v>4</v>
          </cell>
          <cell r="R2521" t="str">
            <v>Industria Manufacturera</v>
          </cell>
        </row>
        <row r="2522">
          <cell r="A2522" t="str">
            <v>CEI_a01</v>
          </cell>
          <cell r="B2522" t="str">
            <v>Otras_Soc</v>
          </cell>
          <cell r="C2522">
            <v>2</v>
          </cell>
          <cell r="D2522">
            <v>12</v>
          </cell>
          <cell r="E2522">
            <v>902</v>
          </cell>
          <cell r="F2522" t="str">
            <v>Empleos</v>
          </cell>
          <cell r="J2522">
            <v>0</v>
          </cell>
          <cell r="K2522">
            <v>11</v>
          </cell>
          <cell r="L2522" t="str">
            <v>2001</v>
          </cell>
          <cell r="M2522" t="str">
            <v>Elaboración de combustible</v>
          </cell>
          <cell r="N2522" t="str">
            <v>Producción Sect. Institucionales</v>
          </cell>
          <cell r="O2522" t="str">
            <v>Excedente de explotación</v>
          </cell>
          <cell r="P2522" t="str">
            <v>Sociedades no Financieras</v>
          </cell>
          <cell r="Q2522" t="str">
            <v>4</v>
          </cell>
          <cell r="R2522" t="str">
            <v>Industria Manufacturera</v>
          </cell>
        </row>
        <row r="2523">
          <cell r="A2523" t="str">
            <v>CEI_a01</v>
          </cell>
          <cell r="B2523" t="str">
            <v>Otras_Soc</v>
          </cell>
          <cell r="C2523">
            <v>2</v>
          </cell>
          <cell r="D2523">
            <v>12</v>
          </cell>
          <cell r="E2523">
            <v>11</v>
          </cell>
          <cell r="F2523" t="str">
            <v>Recursos</v>
          </cell>
          <cell r="J2523">
            <v>2305264.6116288393</v>
          </cell>
          <cell r="K2523">
            <v>12</v>
          </cell>
          <cell r="L2523" t="str">
            <v>2000</v>
          </cell>
          <cell r="M2523" t="str">
            <v>Químicos, Caucho y Plástico</v>
          </cell>
          <cell r="N2523" t="str">
            <v>Producción Sect. Institucionales</v>
          </cell>
          <cell r="O2523" t="str">
            <v>Producción bruta</v>
          </cell>
          <cell r="P2523" t="str">
            <v>Sociedades no Financieras</v>
          </cell>
          <cell r="Q2523" t="str">
            <v>4</v>
          </cell>
          <cell r="R2523" t="str">
            <v>Industria Manufacturera</v>
          </cell>
        </row>
        <row r="2524">
          <cell r="A2524" t="str">
            <v>CEI_a01</v>
          </cell>
          <cell r="B2524" t="str">
            <v>Otras_Soc</v>
          </cell>
          <cell r="C2524">
            <v>2</v>
          </cell>
          <cell r="D2524">
            <v>12</v>
          </cell>
          <cell r="E2524">
            <v>11</v>
          </cell>
          <cell r="F2524" t="str">
            <v>Recursos</v>
          </cell>
          <cell r="J2524">
            <v>2543826.7990965308</v>
          </cell>
          <cell r="K2524">
            <v>12</v>
          </cell>
          <cell r="L2524" t="str">
            <v>2001</v>
          </cell>
          <cell r="M2524" t="str">
            <v>Químicos, Caucho y Plástico</v>
          </cell>
          <cell r="N2524" t="str">
            <v>Producción Sect. Institucionales</v>
          </cell>
          <cell r="O2524" t="str">
            <v>Producción bruta</v>
          </cell>
          <cell r="P2524" t="str">
            <v>Sociedades no Financieras</v>
          </cell>
          <cell r="Q2524" t="str">
            <v>4</v>
          </cell>
          <cell r="R2524" t="str">
            <v>Industria Manufacturera</v>
          </cell>
        </row>
        <row r="2525">
          <cell r="A2525" t="str">
            <v>CEI_a01</v>
          </cell>
          <cell r="B2525" t="str">
            <v>Otras_Soc</v>
          </cell>
          <cell r="C2525">
            <v>2</v>
          </cell>
          <cell r="D2525">
            <v>12</v>
          </cell>
          <cell r="E2525">
            <v>21</v>
          </cell>
          <cell r="F2525" t="str">
            <v>Empleos</v>
          </cell>
          <cell r="J2525">
            <v>1303945.9201303422</v>
          </cell>
          <cell r="K2525">
            <v>12</v>
          </cell>
          <cell r="L2525" t="str">
            <v>2000</v>
          </cell>
          <cell r="M2525" t="str">
            <v>Químicos, Caucho y Plástico</v>
          </cell>
          <cell r="N2525" t="str">
            <v>Producción Sect. Institucionales</v>
          </cell>
          <cell r="O2525" t="str">
            <v>Consumo intermedio</v>
          </cell>
          <cell r="P2525" t="str">
            <v>Sociedades no Financieras</v>
          </cell>
          <cell r="Q2525" t="str">
            <v>4</v>
          </cell>
          <cell r="R2525" t="str">
            <v>Industria Manufacturera</v>
          </cell>
        </row>
        <row r="2526">
          <cell r="A2526" t="str">
            <v>CEI_a01</v>
          </cell>
          <cell r="B2526" t="str">
            <v>Otras_Soc</v>
          </cell>
          <cell r="C2526">
            <v>2</v>
          </cell>
          <cell r="D2526">
            <v>12</v>
          </cell>
          <cell r="E2526">
            <v>21</v>
          </cell>
          <cell r="F2526" t="str">
            <v>Empleos</v>
          </cell>
          <cell r="J2526">
            <v>1432047.5435763823</v>
          </cell>
          <cell r="K2526">
            <v>12</v>
          </cell>
          <cell r="L2526" t="str">
            <v>2001</v>
          </cell>
          <cell r="M2526" t="str">
            <v>Químicos, Caucho y Plástico</v>
          </cell>
          <cell r="N2526" t="str">
            <v>Producción Sect. Institucionales</v>
          </cell>
          <cell r="O2526" t="str">
            <v>Consumo intermedio</v>
          </cell>
          <cell r="P2526" t="str">
            <v>Sociedades no Financieras</v>
          </cell>
          <cell r="Q2526" t="str">
            <v>4</v>
          </cell>
          <cell r="R2526" t="str">
            <v>Industria Manufacturera</v>
          </cell>
        </row>
        <row r="2527">
          <cell r="A2527" t="str">
            <v>CEI_a01</v>
          </cell>
          <cell r="B2527" t="str">
            <v>Otras_Soc</v>
          </cell>
          <cell r="C2527">
            <v>2</v>
          </cell>
          <cell r="D2527">
            <v>12</v>
          </cell>
          <cell r="E2527">
            <v>52</v>
          </cell>
          <cell r="F2527" t="str">
            <v>Empleos</v>
          </cell>
          <cell r="J2527">
            <v>105369.0565920097</v>
          </cell>
          <cell r="K2527">
            <v>12</v>
          </cell>
          <cell r="L2527" t="str">
            <v>2000</v>
          </cell>
          <cell r="M2527" t="str">
            <v>Químicos, Caucho y Plástico</v>
          </cell>
          <cell r="N2527" t="str">
            <v>Producción Sect. Institucionales</v>
          </cell>
          <cell r="O2527" t="str">
            <v>Consumo de capital fijo</v>
          </cell>
          <cell r="P2527" t="str">
            <v>Sociedades no Financieras</v>
          </cell>
          <cell r="Q2527" t="str">
            <v>4</v>
          </cell>
          <cell r="R2527" t="str">
            <v>Industria Manufacturera</v>
          </cell>
        </row>
        <row r="2528">
          <cell r="A2528" t="str">
            <v>CEI_a01</v>
          </cell>
          <cell r="B2528" t="str">
            <v>Otras_Soc</v>
          </cell>
          <cell r="C2528">
            <v>2</v>
          </cell>
          <cell r="D2528">
            <v>12</v>
          </cell>
          <cell r="E2528">
            <v>52</v>
          </cell>
          <cell r="F2528" t="str">
            <v>Empleos</v>
          </cell>
          <cell r="J2528">
            <v>115720.16476406902</v>
          </cell>
          <cell r="K2528">
            <v>12</v>
          </cell>
          <cell r="L2528" t="str">
            <v>2001</v>
          </cell>
          <cell r="M2528" t="str">
            <v>Químicos, Caucho y Plástico</v>
          </cell>
          <cell r="N2528" t="str">
            <v>Producción Sect. Institucionales</v>
          </cell>
          <cell r="O2528" t="str">
            <v>Consumo de capital fijo</v>
          </cell>
          <cell r="P2528" t="str">
            <v>Sociedades no Financieras</v>
          </cell>
          <cell r="Q2528" t="str">
            <v>4</v>
          </cell>
          <cell r="R2528" t="str">
            <v>Industria Manufacturera</v>
          </cell>
        </row>
        <row r="2529">
          <cell r="A2529" t="str">
            <v>CEI_a01</v>
          </cell>
          <cell r="B2529" t="str">
            <v>Otras_Soc</v>
          </cell>
          <cell r="C2529">
            <v>2</v>
          </cell>
          <cell r="D2529">
            <v>12</v>
          </cell>
          <cell r="E2529">
            <v>411</v>
          </cell>
          <cell r="F2529" t="str">
            <v>Empleos</v>
          </cell>
          <cell r="J2529">
            <v>308797.07173115731</v>
          </cell>
          <cell r="K2529">
            <v>12</v>
          </cell>
          <cell r="L2529" t="str">
            <v>2000</v>
          </cell>
          <cell r="M2529" t="str">
            <v>Químicos, Caucho y Plástico</v>
          </cell>
          <cell r="N2529" t="str">
            <v>Producción Sect. Institucionales</v>
          </cell>
          <cell r="O2529" t="str">
            <v>Remuneraciones</v>
          </cell>
          <cell r="P2529" t="str">
            <v>Sociedades no Financieras</v>
          </cell>
          <cell r="Q2529" t="str">
            <v>4</v>
          </cell>
          <cell r="R2529" t="str">
            <v>Industria Manufacturera</v>
          </cell>
        </row>
        <row r="2530">
          <cell r="A2530" t="str">
            <v>CEI_a01</v>
          </cell>
          <cell r="B2530" t="str">
            <v>Otras_Soc</v>
          </cell>
          <cell r="C2530">
            <v>2</v>
          </cell>
          <cell r="D2530">
            <v>12</v>
          </cell>
          <cell r="E2530">
            <v>411</v>
          </cell>
          <cell r="F2530" t="str">
            <v>Empleos</v>
          </cell>
          <cell r="J2530">
            <v>339587.98201327014</v>
          </cell>
          <cell r="K2530">
            <v>12</v>
          </cell>
          <cell r="L2530" t="str">
            <v>2001</v>
          </cell>
          <cell r="M2530" t="str">
            <v>Químicos, Caucho y Plástico</v>
          </cell>
          <cell r="N2530" t="str">
            <v>Producción Sect. Institucionales</v>
          </cell>
          <cell r="O2530" t="str">
            <v>Remuneraciones</v>
          </cell>
          <cell r="P2530" t="str">
            <v>Sociedades no Financieras</v>
          </cell>
          <cell r="Q2530" t="str">
            <v>4</v>
          </cell>
          <cell r="R2530" t="str">
            <v>Industria Manufacturera</v>
          </cell>
        </row>
        <row r="2531">
          <cell r="A2531" t="str">
            <v>CEI_a01</v>
          </cell>
          <cell r="B2531" t="str">
            <v>Otras_Soc</v>
          </cell>
          <cell r="C2531">
            <v>2</v>
          </cell>
          <cell r="D2531">
            <v>12</v>
          </cell>
          <cell r="E2531">
            <v>412</v>
          </cell>
          <cell r="F2531" t="str">
            <v>Empleos</v>
          </cell>
          <cell r="J2531">
            <v>10714.146764655898</v>
          </cell>
          <cell r="K2531">
            <v>12</v>
          </cell>
          <cell r="L2531" t="str">
            <v>2000</v>
          </cell>
          <cell r="M2531" t="str">
            <v>Químicos, Caucho y Plástico</v>
          </cell>
          <cell r="N2531" t="str">
            <v>Producción Sect. Institucionales</v>
          </cell>
          <cell r="O2531" t="str">
            <v>Imptos producc.e import.</v>
          </cell>
          <cell r="P2531" t="str">
            <v>Sociedades no Financieras</v>
          </cell>
          <cell r="Q2531" t="str">
            <v>4</v>
          </cell>
          <cell r="R2531" t="str">
            <v>Industria Manufacturera</v>
          </cell>
        </row>
        <row r="2532">
          <cell r="A2532" t="str">
            <v>CEI_a01</v>
          </cell>
          <cell r="B2532" t="str">
            <v>Otras_Soc</v>
          </cell>
          <cell r="C2532">
            <v>2</v>
          </cell>
          <cell r="D2532">
            <v>12</v>
          </cell>
          <cell r="E2532">
            <v>412</v>
          </cell>
          <cell r="F2532" t="str">
            <v>Empleos</v>
          </cell>
          <cell r="J2532">
            <v>12257.832590460188</v>
          </cell>
          <cell r="K2532">
            <v>12</v>
          </cell>
          <cell r="L2532" t="str">
            <v>2001</v>
          </cell>
          <cell r="M2532" t="str">
            <v>Químicos, Caucho y Plástico</v>
          </cell>
          <cell r="N2532" t="str">
            <v>Producción Sect. Institucionales</v>
          </cell>
          <cell r="O2532" t="str">
            <v>Imptos producc.e import.</v>
          </cell>
          <cell r="P2532" t="str">
            <v>Sociedades no Financieras</v>
          </cell>
          <cell r="Q2532" t="str">
            <v>4</v>
          </cell>
          <cell r="R2532" t="str">
            <v>Industria Manufacturera</v>
          </cell>
        </row>
        <row r="2533">
          <cell r="A2533" t="str">
            <v>CEI_a01</v>
          </cell>
          <cell r="B2533" t="str">
            <v>Otras_Soc</v>
          </cell>
          <cell r="C2533">
            <v>2</v>
          </cell>
          <cell r="D2533">
            <v>12</v>
          </cell>
          <cell r="E2533">
            <v>413</v>
          </cell>
          <cell r="F2533" t="str">
            <v>Empleos</v>
          </cell>
          <cell r="J2533">
            <v>-8813.5560834214812</v>
          </cell>
          <cell r="K2533">
            <v>12</v>
          </cell>
          <cell r="L2533" t="str">
            <v>2000</v>
          </cell>
          <cell r="M2533" t="str">
            <v>Químicos, Caucho y Plástico</v>
          </cell>
          <cell r="N2533" t="str">
            <v>Producción Sect. Institucionales</v>
          </cell>
          <cell r="O2533" t="str">
            <v>Subvenciones</v>
          </cell>
          <cell r="P2533" t="str">
            <v>Sociedades no Financieras</v>
          </cell>
          <cell r="Q2533" t="str">
            <v>4</v>
          </cell>
          <cell r="R2533" t="str">
            <v>Industria Manufacturera</v>
          </cell>
        </row>
        <row r="2534">
          <cell r="A2534" t="str">
            <v>CEI_a01</v>
          </cell>
          <cell r="B2534" t="str">
            <v>Otras_Soc</v>
          </cell>
          <cell r="C2534">
            <v>2</v>
          </cell>
          <cell r="D2534">
            <v>12</v>
          </cell>
          <cell r="E2534">
            <v>413</v>
          </cell>
          <cell r="F2534" t="str">
            <v>Empleos</v>
          </cell>
          <cell r="J2534">
            <v>-9918.2544997432196</v>
          </cell>
          <cell r="K2534">
            <v>12</v>
          </cell>
          <cell r="L2534" t="str">
            <v>2001</v>
          </cell>
          <cell r="M2534" t="str">
            <v>Químicos, Caucho y Plástico</v>
          </cell>
          <cell r="N2534" t="str">
            <v>Producción Sect. Institucionales</v>
          </cell>
          <cell r="O2534" t="str">
            <v>Subvenciones</v>
          </cell>
          <cell r="P2534" t="str">
            <v>Sociedades no Financieras</v>
          </cell>
          <cell r="Q2534" t="str">
            <v>4</v>
          </cell>
          <cell r="R2534" t="str">
            <v>Industria Manufacturera</v>
          </cell>
        </row>
        <row r="2535">
          <cell r="A2535" t="str">
            <v>CEI_a01</v>
          </cell>
          <cell r="B2535" t="str">
            <v>Otras_Soc</v>
          </cell>
          <cell r="C2535">
            <v>2</v>
          </cell>
          <cell r="D2535">
            <v>12</v>
          </cell>
          <cell r="E2535">
            <v>902</v>
          </cell>
          <cell r="F2535" t="str">
            <v>Empleos</v>
          </cell>
          <cell r="J2535">
            <v>585251.97249409661</v>
          </cell>
          <cell r="K2535">
            <v>12</v>
          </cell>
          <cell r="L2535" t="str">
            <v>2000</v>
          </cell>
          <cell r="M2535" t="str">
            <v>Químicos, Caucho y Plástico</v>
          </cell>
          <cell r="N2535" t="str">
            <v>Producción Sect. Institucionales</v>
          </cell>
          <cell r="O2535" t="str">
            <v>Excedente de explotación</v>
          </cell>
          <cell r="P2535" t="str">
            <v>Sociedades no Financieras</v>
          </cell>
          <cell r="Q2535" t="str">
            <v>4</v>
          </cell>
          <cell r="R2535" t="str">
            <v>Industria Manufacturera</v>
          </cell>
        </row>
        <row r="2536">
          <cell r="A2536" t="str">
            <v>CEI_a01</v>
          </cell>
          <cell r="B2536" t="str">
            <v>Otras_Soc</v>
          </cell>
          <cell r="C2536">
            <v>2</v>
          </cell>
          <cell r="D2536">
            <v>12</v>
          </cell>
          <cell r="E2536">
            <v>902</v>
          </cell>
          <cell r="F2536" t="str">
            <v>Empleos</v>
          </cell>
          <cell r="J2536">
            <v>654131.5306520965</v>
          </cell>
          <cell r="K2536">
            <v>12</v>
          </cell>
          <cell r="L2536" t="str">
            <v>2001</v>
          </cell>
          <cell r="M2536" t="str">
            <v>Químicos, Caucho y Plástico</v>
          </cell>
          <cell r="N2536" t="str">
            <v>Producción Sect. Institucionales</v>
          </cell>
          <cell r="O2536" t="str">
            <v>Excedente de explotación</v>
          </cell>
          <cell r="P2536" t="str">
            <v>Sociedades no Financieras</v>
          </cell>
          <cell r="Q2536" t="str">
            <v>4</v>
          </cell>
          <cell r="R2536" t="str">
            <v>Industria Manufacturera</v>
          </cell>
        </row>
        <row r="2537">
          <cell r="A2537" t="str">
            <v>CEI_a01</v>
          </cell>
          <cell r="B2537" t="str">
            <v>Otras_Soc</v>
          </cell>
          <cell r="C2537">
            <v>2</v>
          </cell>
          <cell r="D2537">
            <v>12</v>
          </cell>
          <cell r="E2537">
            <v>11</v>
          </cell>
          <cell r="F2537" t="str">
            <v>Recursos</v>
          </cell>
          <cell r="J2537">
            <v>764876.74028467387</v>
          </cell>
          <cell r="K2537">
            <v>13</v>
          </cell>
          <cell r="L2537" t="str">
            <v>2000</v>
          </cell>
          <cell r="M2537" t="str">
            <v>Vidrio y Otros Minerales</v>
          </cell>
          <cell r="N2537" t="str">
            <v>Producción Sect. Institucionales</v>
          </cell>
          <cell r="O2537" t="str">
            <v>Producción bruta</v>
          </cell>
          <cell r="P2537" t="str">
            <v>Sociedades no Financieras</v>
          </cell>
          <cell r="Q2537" t="str">
            <v>4</v>
          </cell>
          <cell r="R2537" t="str">
            <v>Industria Manufacturera</v>
          </cell>
        </row>
        <row r="2538">
          <cell r="A2538" t="str">
            <v>CEI_a01</v>
          </cell>
          <cell r="B2538" t="str">
            <v>Otras_Soc</v>
          </cell>
          <cell r="C2538">
            <v>2</v>
          </cell>
          <cell r="D2538">
            <v>12</v>
          </cell>
          <cell r="E2538">
            <v>11</v>
          </cell>
          <cell r="F2538" t="str">
            <v>Recursos</v>
          </cell>
          <cell r="J2538">
            <v>851170.96808892116</v>
          </cell>
          <cell r="K2538">
            <v>13</v>
          </cell>
          <cell r="L2538" t="str">
            <v>2001</v>
          </cell>
          <cell r="M2538" t="str">
            <v>Vidrio y Otros Minerales</v>
          </cell>
          <cell r="N2538" t="str">
            <v>Producción Sect. Institucionales</v>
          </cell>
          <cell r="O2538" t="str">
            <v>Producción bruta</v>
          </cell>
          <cell r="P2538" t="str">
            <v>Sociedades no Financieras</v>
          </cell>
          <cell r="Q2538" t="str">
            <v>4</v>
          </cell>
          <cell r="R2538" t="str">
            <v>Industria Manufacturera</v>
          </cell>
        </row>
        <row r="2539">
          <cell r="A2539" t="str">
            <v>CEI_a01</v>
          </cell>
          <cell r="B2539" t="str">
            <v>Otras_Soc</v>
          </cell>
          <cell r="C2539">
            <v>2</v>
          </cell>
          <cell r="D2539">
            <v>12</v>
          </cell>
          <cell r="E2539">
            <v>21</v>
          </cell>
          <cell r="F2539" t="str">
            <v>Empleos</v>
          </cell>
          <cell r="J2539">
            <v>461825.9552592485</v>
          </cell>
          <cell r="K2539">
            <v>13</v>
          </cell>
          <cell r="L2539" t="str">
            <v>2000</v>
          </cell>
          <cell r="M2539" t="str">
            <v>Vidrio y Otros Minerales</v>
          </cell>
          <cell r="N2539" t="str">
            <v>Producción Sect. Institucionales</v>
          </cell>
          <cell r="O2539" t="str">
            <v>Consumo intermedio</v>
          </cell>
          <cell r="P2539" t="str">
            <v>Sociedades no Financieras</v>
          </cell>
          <cell r="Q2539" t="str">
            <v>4</v>
          </cell>
          <cell r="R2539" t="str">
            <v>Industria Manufacturera</v>
          </cell>
        </row>
        <row r="2540">
          <cell r="A2540" t="str">
            <v>CEI_a01</v>
          </cell>
          <cell r="B2540" t="str">
            <v>Otras_Soc</v>
          </cell>
          <cell r="C2540">
            <v>2</v>
          </cell>
          <cell r="D2540">
            <v>12</v>
          </cell>
          <cell r="E2540">
            <v>21</v>
          </cell>
          <cell r="F2540" t="str">
            <v>Empleos</v>
          </cell>
          <cell r="J2540">
            <v>507815.62747127429</v>
          </cell>
          <cell r="K2540">
            <v>13</v>
          </cell>
          <cell r="L2540" t="str">
            <v>2001</v>
          </cell>
          <cell r="M2540" t="str">
            <v>Vidrio y Otros Minerales</v>
          </cell>
          <cell r="N2540" t="str">
            <v>Producción Sect. Institucionales</v>
          </cell>
          <cell r="O2540" t="str">
            <v>Consumo intermedio</v>
          </cell>
          <cell r="P2540" t="str">
            <v>Sociedades no Financieras</v>
          </cell>
          <cell r="Q2540" t="str">
            <v>4</v>
          </cell>
          <cell r="R2540" t="str">
            <v>Industria Manufacturera</v>
          </cell>
        </row>
        <row r="2541">
          <cell r="A2541" t="str">
            <v>CEI_a01</v>
          </cell>
          <cell r="B2541" t="str">
            <v>Otras_Soc</v>
          </cell>
          <cell r="C2541">
            <v>2</v>
          </cell>
          <cell r="D2541">
            <v>12</v>
          </cell>
          <cell r="E2541">
            <v>52</v>
          </cell>
          <cell r="F2541" t="str">
            <v>Empleos</v>
          </cell>
          <cell r="J2541">
            <v>69342.152918918699</v>
          </cell>
          <cell r="K2541">
            <v>13</v>
          </cell>
          <cell r="L2541" t="str">
            <v>2000</v>
          </cell>
          <cell r="M2541" t="str">
            <v>Vidrio y Otros Minerales</v>
          </cell>
          <cell r="N2541" t="str">
            <v>Producción Sect. Institucionales</v>
          </cell>
          <cell r="O2541" t="str">
            <v>Consumo de capital fijo</v>
          </cell>
          <cell r="P2541" t="str">
            <v>Sociedades no Financieras</v>
          </cell>
          <cell r="Q2541" t="str">
            <v>4</v>
          </cell>
          <cell r="R2541" t="str">
            <v>Industria Manufacturera</v>
          </cell>
        </row>
        <row r="2542">
          <cell r="A2542" t="str">
            <v>CEI_a01</v>
          </cell>
          <cell r="B2542" t="str">
            <v>Otras_Soc</v>
          </cell>
          <cell r="C2542">
            <v>2</v>
          </cell>
          <cell r="D2542">
            <v>12</v>
          </cell>
          <cell r="E2542">
            <v>52</v>
          </cell>
          <cell r="F2542" t="str">
            <v>Empleos</v>
          </cell>
          <cell r="J2542">
            <v>77938.117027586966</v>
          </cell>
          <cell r="K2542">
            <v>13</v>
          </cell>
          <cell r="L2542" t="str">
            <v>2001</v>
          </cell>
          <cell r="M2542" t="str">
            <v>Vidrio y Otros Minerales</v>
          </cell>
          <cell r="N2542" t="str">
            <v>Producción Sect. Institucionales</v>
          </cell>
          <cell r="O2542" t="str">
            <v>Consumo de capital fijo</v>
          </cell>
          <cell r="P2542" t="str">
            <v>Sociedades no Financieras</v>
          </cell>
          <cell r="Q2542" t="str">
            <v>4</v>
          </cell>
          <cell r="R2542" t="str">
            <v>Industria Manufacturera</v>
          </cell>
        </row>
        <row r="2543">
          <cell r="A2543" t="str">
            <v>CEI_a01</v>
          </cell>
          <cell r="B2543" t="str">
            <v>Otras_Soc</v>
          </cell>
          <cell r="C2543">
            <v>2</v>
          </cell>
          <cell r="D2543">
            <v>12</v>
          </cell>
          <cell r="E2543">
            <v>411</v>
          </cell>
          <cell r="F2543" t="str">
            <v>Empleos</v>
          </cell>
          <cell r="J2543">
            <v>104468.49374107442</v>
          </cell>
          <cell r="K2543">
            <v>13</v>
          </cell>
          <cell r="L2543" t="str">
            <v>2000</v>
          </cell>
          <cell r="M2543" t="str">
            <v>Vidrio y Otros Minerales</v>
          </cell>
          <cell r="N2543" t="str">
            <v>Producción Sect. Institucionales</v>
          </cell>
          <cell r="O2543" t="str">
            <v>Remuneraciones</v>
          </cell>
          <cell r="P2543" t="str">
            <v>Sociedades no Financieras</v>
          </cell>
          <cell r="Q2543" t="str">
            <v>4</v>
          </cell>
          <cell r="R2543" t="str">
            <v>Industria Manufacturera</v>
          </cell>
        </row>
        <row r="2544">
          <cell r="A2544" t="str">
            <v>CEI_a01</v>
          </cell>
          <cell r="B2544" t="str">
            <v>Otras_Soc</v>
          </cell>
          <cell r="C2544">
            <v>2</v>
          </cell>
          <cell r="D2544">
            <v>12</v>
          </cell>
          <cell r="E2544">
            <v>411</v>
          </cell>
          <cell r="F2544" t="str">
            <v>Empleos</v>
          </cell>
          <cell r="J2544">
            <v>121551.68550785743</v>
          </cell>
          <cell r="K2544">
            <v>13</v>
          </cell>
          <cell r="L2544" t="str">
            <v>2001</v>
          </cell>
          <cell r="M2544" t="str">
            <v>Vidrio y Otros Minerales</v>
          </cell>
          <cell r="N2544" t="str">
            <v>Producción Sect. Institucionales</v>
          </cell>
          <cell r="O2544" t="str">
            <v>Remuneraciones</v>
          </cell>
          <cell r="P2544" t="str">
            <v>Sociedades no Financieras</v>
          </cell>
          <cell r="Q2544" t="str">
            <v>4</v>
          </cell>
          <cell r="R2544" t="str">
            <v>Industria Manufacturera</v>
          </cell>
        </row>
        <row r="2545">
          <cell r="A2545" t="str">
            <v>CEI_a01</v>
          </cell>
          <cell r="B2545" t="str">
            <v>Otras_Soc</v>
          </cell>
          <cell r="C2545">
            <v>2</v>
          </cell>
          <cell r="D2545">
            <v>12</v>
          </cell>
          <cell r="E2545">
            <v>412</v>
          </cell>
          <cell r="F2545" t="str">
            <v>Empleos</v>
          </cell>
          <cell r="J2545">
            <v>6232.4849119889459</v>
          </cell>
          <cell r="K2545">
            <v>13</v>
          </cell>
          <cell r="L2545" t="str">
            <v>2000</v>
          </cell>
          <cell r="M2545" t="str">
            <v>Vidrio y Otros Minerales</v>
          </cell>
          <cell r="N2545" t="str">
            <v>Producción Sect. Institucionales</v>
          </cell>
          <cell r="O2545" t="str">
            <v>Imptos producc.e import.</v>
          </cell>
          <cell r="P2545" t="str">
            <v>Sociedades no Financieras</v>
          </cell>
          <cell r="Q2545" t="str">
            <v>4</v>
          </cell>
          <cell r="R2545" t="str">
            <v>Industria Manufacturera</v>
          </cell>
        </row>
        <row r="2546">
          <cell r="A2546" t="str">
            <v>CEI_a01</v>
          </cell>
          <cell r="B2546" t="str">
            <v>Otras_Soc</v>
          </cell>
          <cell r="C2546">
            <v>2</v>
          </cell>
          <cell r="D2546">
            <v>12</v>
          </cell>
          <cell r="E2546">
            <v>412</v>
          </cell>
          <cell r="F2546" t="str">
            <v>Empleos</v>
          </cell>
          <cell r="J2546">
            <v>7147.9345447710057</v>
          </cell>
          <cell r="K2546">
            <v>13</v>
          </cell>
          <cell r="L2546" t="str">
            <v>2001</v>
          </cell>
          <cell r="M2546" t="str">
            <v>Vidrio y Otros Minerales</v>
          </cell>
          <cell r="N2546" t="str">
            <v>Producción Sect. Institucionales</v>
          </cell>
          <cell r="O2546" t="str">
            <v>Imptos producc.e import.</v>
          </cell>
          <cell r="P2546" t="str">
            <v>Sociedades no Financieras</v>
          </cell>
          <cell r="Q2546" t="str">
            <v>4</v>
          </cell>
          <cell r="R2546" t="str">
            <v>Industria Manufacturera</v>
          </cell>
        </row>
        <row r="2547">
          <cell r="A2547" t="str">
            <v>CEI_a01</v>
          </cell>
          <cell r="B2547" t="str">
            <v>Otras_Soc</v>
          </cell>
          <cell r="C2547">
            <v>2</v>
          </cell>
          <cell r="D2547">
            <v>12</v>
          </cell>
          <cell r="E2547">
            <v>413</v>
          </cell>
          <cell r="F2547" t="str">
            <v>Empleos</v>
          </cell>
          <cell r="J2547">
            <v>-1870.776424643012</v>
          </cell>
          <cell r="K2547">
            <v>13</v>
          </cell>
          <cell r="L2547" t="str">
            <v>2000</v>
          </cell>
          <cell r="M2547" t="str">
            <v>Vidrio y Otros Minerales</v>
          </cell>
          <cell r="N2547" t="str">
            <v>Producción Sect. Institucionales</v>
          </cell>
          <cell r="O2547" t="str">
            <v>Subvenciones</v>
          </cell>
          <cell r="P2547" t="str">
            <v>Sociedades no Financieras</v>
          </cell>
          <cell r="Q2547" t="str">
            <v>4</v>
          </cell>
          <cell r="R2547" t="str">
            <v>Industria Manufacturera</v>
          </cell>
        </row>
        <row r="2548">
          <cell r="A2548" t="str">
            <v>CEI_a01</v>
          </cell>
          <cell r="B2548" t="str">
            <v>Otras_Soc</v>
          </cell>
          <cell r="C2548">
            <v>2</v>
          </cell>
          <cell r="D2548">
            <v>12</v>
          </cell>
          <cell r="E2548">
            <v>413</v>
          </cell>
          <cell r="F2548" t="str">
            <v>Empleos</v>
          </cell>
          <cell r="J2548">
            <v>-1891.4828028091106</v>
          </cell>
          <cell r="K2548">
            <v>13</v>
          </cell>
          <cell r="L2548" t="str">
            <v>2001</v>
          </cell>
          <cell r="M2548" t="str">
            <v>Vidrio y Otros Minerales</v>
          </cell>
          <cell r="N2548" t="str">
            <v>Producción Sect. Institucionales</v>
          </cell>
          <cell r="O2548" t="str">
            <v>Subvenciones</v>
          </cell>
          <cell r="P2548" t="str">
            <v>Sociedades no Financieras</v>
          </cell>
          <cell r="Q2548" t="str">
            <v>4</v>
          </cell>
          <cell r="R2548" t="str">
            <v>Industria Manufacturera</v>
          </cell>
        </row>
        <row r="2549">
          <cell r="A2549" t="str">
            <v>CEI_a01</v>
          </cell>
          <cell r="B2549" t="str">
            <v>Otras_Soc</v>
          </cell>
          <cell r="C2549">
            <v>2</v>
          </cell>
          <cell r="D2549">
            <v>12</v>
          </cell>
          <cell r="E2549">
            <v>902</v>
          </cell>
          <cell r="F2549" t="str">
            <v>Empleos</v>
          </cell>
          <cell r="J2549">
            <v>124878.42987808611</v>
          </cell>
          <cell r="K2549">
            <v>13</v>
          </cell>
          <cell r="L2549" t="str">
            <v>2000</v>
          </cell>
          <cell r="M2549" t="str">
            <v>Vidrio y Otros Minerales</v>
          </cell>
          <cell r="N2549" t="str">
            <v>Producción Sect. Institucionales</v>
          </cell>
          <cell r="O2549" t="str">
            <v>Excedente de explotación</v>
          </cell>
          <cell r="P2549" t="str">
            <v>Sociedades no Financieras</v>
          </cell>
          <cell r="Q2549" t="str">
            <v>4</v>
          </cell>
          <cell r="R2549" t="str">
            <v>Industria Manufacturera</v>
          </cell>
        </row>
        <row r="2550">
          <cell r="A2550" t="str">
            <v>CEI_a01</v>
          </cell>
          <cell r="B2550" t="str">
            <v>Otras_Soc</v>
          </cell>
          <cell r="C2550">
            <v>2</v>
          </cell>
          <cell r="D2550">
            <v>12</v>
          </cell>
          <cell r="E2550">
            <v>902</v>
          </cell>
          <cell r="F2550" t="str">
            <v>Empleos</v>
          </cell>
          <cell r="J2550">
            <v>138609.08634024073</v>
          </cell>
          <cell r="K2550">
            <v>13</v>
          </cell>
          <cell r="L2550" t="str">
            <v>2001</v>
          </cell>
          <cell r="M2550" t="str">
            <v>Vidrio y Otros Minerales</v>
          </cell>
          <cell r="N2550" t="str">
            <v>Producción Sect. Institucionales</v>
          </cell>
          <cell r="O2550" t="str">
            <v>Excedente de explotación</v>
          </cell>
          <cell r="P2550" t="str">
            <v>Sociedades no Financieras</v>
          </cell>
          <cell r="Q2550" t="str">
            <v>4</v>
          </cell>
          <cell r="R2550" t="str">
            <v>Industria Manufacturera</v>
          </cell>
        </row>
        <row r="2551">
          <cell r="A2551" t="str">
            <v>CEI_a01</v>
          </cell>
          <cell r="B2551" t="str">
            <v>Otras_Soc</v>
          </cell>
          <cell r="C2551">
            <v>2</v>
          </cell>
          <cell r="D2551">
            <v>12</v>
          </cell>
          <cell r="E2551">
            <v>11</v>
          </cell>
          <cell r="F2551" t="str">
            <v>Recursos</v>
          </cell>
          <cell r="J2551">
            <v>2132762.1597540551</v>
          </cell>
          <cell r="K2551">
            <v>14</v>
          </cell>
          <cell r="L2551" t="str">
            <v>2000</v>
          </cell>
          <cell r="M2551" t="str">
            <v>Otras Manufactureras</v>
          </cell>
          <cell r="N2551" t="str">
            <v>Producción Sect. Institucionales</v>
          </cell>
          <cell r="O2551" t="str">
            <v>Producción bruta</v>
          </cell>
          <cell r="P2551" t="str">
            <v>Sociedades no Financieras</v>
          </cell>
          <cell r="Q2551" t="str">
            <v>4</v>
          </cell>
          <cell r="R2551" t="str">
            <v>Industria Manufacturera</v>
          </cell>
        </row>
        <row r="2552">
          <cell r="A2552" t="str">
            <v>CEI_a01</v>
          </cell>
          <cell r="B2552" t="str">
            <v>Otras_Soc</v>
          </cell>
          <cell r="C2552">
            <v>2</v>
          </cell>
          <cell r="D2552">
            <v>12</v>
          </cell>
          <cell r="E2552">
            <v>11</v>
          </cell>
          <cell r="F2552" t="str">
            <v>Recursos</v>
          </cell>
          <cell r="J2552">
            <v>2243144.9249005527</v>
          </cell>
          <cell r="K2552">
            <v>14</v>
          </cell>
          <cell r="L2552" t="str">
            <v>2001</v>
          </cell>
          <cell r="M2552" t="str">
            <v>Otras Manufactureras</v>
          </cell>
          <cell r="N2552" t="str">
            <v>Producción Sect. Institucionales</v>
          </cell>
          <cell r="O2552" t="str">
            <v>Producción bruta</v>
          </cell>
          <cell r="P2552" t="str">
            <v>Sociedades no Financieras</v>
          </cell>
          <cell r="Q2552" t="str">
            <v>4</v>
          </cell>
          <cell r="R2552" t="str">
            <v>Industria Manufacturera</v>
          </cell>
        </row>
        <row r="2553">
          <cell r="A2553" t="str">
            <v>CEI_a01</v>
          </cell>
          <cell r="B2553" t="str">
            <v>Otras_Soc</v>
          </cell>
          <cell r="C2553">
            <v>2</v>
          </cell>
          <cell r="D2553">
            <v>12</v>
          </cell>
          <cell r="E2553">
            <v>21</v>
          </cell>
          <cell r="F2553" t="str">
            <v>Empleos</v>
          </cell>
          <cell r="J2553">
            <v>1263805.3096952627</v>
          </cell>
          <cell r="K2553">
            <v>14</v>
          </cell>
          <cell r="L2553" t="str">
            <v>2000</v>
          </cell>
          <cell r="M2553" t="str">
            <v>Otras Manufactureras</v>
          </cell>
          <cell r="N2553" t="str">
            <v>Producción Sect. Institucionales</v>
          </cell>
          <cell r="O2553" t="str">
            <v>Consumo intermedio</v>
          </cell>
          <cell r="P2553" t="str">
            <v>Sociedades no Financieras</v>
          </cell>
          <cell r="Q2553" t="str">
            <v>4</v>
          </cell>
          <cell r="R2553" t="str">
            <v>Industria Manufacturera</v>
          </cell>
        </row>
        <row r="2554">
          <cell r="A2554" t="str">
            <v>CEI_a01</v>
          </cell>
          <cell r="B2554" t="str">
            <v>Otras_Soc</v>
          </cell>
          <cell r="C2554">
            <v>2</v>
          </cell>
          <cell r="D2554">
            <v>12</v>
          </cell>
          <cell r="E2554">
            <v>21</v>
          </cell>
          <cell r="F2554" t="str">
            <v>Empleos</v>
          </cell>
          <cell r="J2554">
            <v>1371363.0308991408</v>
          </cell>
          <cell r="K2554">
            <v>14</v>
          </cell>
          <cell r="L2554" t="str">
            <v>2001</v>
          </cell>
          <cell r="M2554" t="str">
            <v>Otras Manufactureras</v>
          </cell>
          <cell r="N2554" t="str">
            <v>Producción Sect. Institucionales</v>
          </cell>
          <cell r="O2554" t="str">
            <v>Consumo intermedio</v>
          </cell>
          <cell r="P2554" t="str">
            <v>Sociedades no Financieras</v>
          </cell>
          <cell r="Q2554" t="str">
            <v>4</v>
          </cell>
          <cell r="R2554" t="str">
            <v>Industria Manufacturera</v>
          </cell>
        </row>
        <row r="2555">
          <cell r="A2555" t="str">
            <v>CEI_a01</v>
          </cell>
          <cell r="B2555" t="str">
            <v>Otras_Soc</v>
          </cell>
          <cell r="C2555">
            <v>2</v>
          </cell>
          <cell r="D2555">
            <v>12</v>
          </cell>
          <cell r="E2555">
            <v>52</v>
          </cell>
          <cell r="F2555" t="str">
            <v>Empleos</v>
          </cell>
          <cell r="J2555">
            <v>116549.87952908328</v>
          </cell>
          <cell r="K2555">
            <v>14</v>
          </cell>
          <cell r="L2555" t="str">
            <v>2000</v>
          </cell>
          <cell r="M2555" t="str">
            <v>Otras Manufactureras</v>
          </cell>
          <cell r="N2555" t="str">
            <v>Producción Sect. Institucionales</v>
          </cell>
          <cell r="O2555" t="str">
            <v>Consumo de capital fijo</v>
          </cell>
          <cell r="P2555" t="str">
            <v>Sociedades no Financieras</v>
          </cell>
          <cell r="Q2555" t="str">
            <v>4</v>
          </cell>
          <cell r="R2555" t="str">
            <v>Industria Manufacturera</v>
          </cell>
        </row>
        <row r="2556">
          <cell r="A2556" t="str">
            <v>CEI_a01</v>
          </cell>
          <cell r="B2556" t="str">
            <v>Otras_Soc</v>
          </cell>
          <cell r="C2556">
            <v>2</v>
          </cell>
          <cell r="D2556">
            <v>12</v>
          </cell>
          <cell r="E2556">
            <v>52</v>
          </cell>
          <cell r="F2556" t="str">
            <v>Empleos</v>
          </cell>
          <cell r="J2556">
            <v>125375.68642287618</v>
          </cell>
          <cell r="K2556">
            <v>14</v>
          </cell>
          <cell r="L2556" t="str">
            <v>2001</v>
          </cell>
          <cell r="M2556" t="str">
            <v>Otras Manufactureras</v>
          </cell>
          <cell r="N2556" t="str">
            <v>Producción Sect. Institucionales</v>
          </cell>
          <cell r="O2556" t="str">
            <v>Consumo de capital fijo</v>
          </cell>
          <cell r="P2556" t="str">
            <v>Sociedades no Financieras</v>
          </cell>
          <cell r="Q2556" t="str">
            <v>4</v>
          </cell>
          <cell r="R2556" t="str">
            <v>Industria Manufacturera</v>
          </cell>
        </row>
        <row r="2557">
          <cell r="A2557" t="str">
            <v>CEI_a01</v>
          </cell>
          <cell r="B2557" t="str">
            <v>Otras_Soc</v>
          </cell>
          <cell r="C2557">
            <v>2</v>
          </cell>
          <cell r="D2557">
            <v>12</v>
          </cell>
          <cell r="E2557">
            <v>411</v>
          </cell>
          <cell r="F2557" t="str">
            <v>Empleos</v>
          </cell>
          <cell r="J2557">
            <v>362773.32979766314</v>
          </cell>
          <cell r="K2557">
            <v>14</v>
          </cell>
          <cell r="L2557" t="str">
            <v>2000</v>
          </cell>
          <cell r="M2557" t="str">
            <v>Otras Manufactureras</v>
          </cell>
          <cell r="N2557" t="str">
            <v>Producción Sect. Institucionales</v>
          </cell>
          <cell r="O2557" t="str">
            <v>Remuneraciones</v>
          </cell>
          <cell r="P2557" t="str">
            <v>Sociedades no Financieras</v>
          </cell>
          <cell r="Q2557" t="str">
            <v>4</v>
          </cell>
          <cell r="R2557" t="str">
            <v>Industria Manufacturera</v>
          </cell>
        </row>
        <row r="2558">
          <cell r="A2558" t="str">
            <v>CEI_a01</v>
          </cell>
          <cell r="B2558" t="str">
            <v>Otras_Soc</v>
          </cell>
          <cell r="C2558">
            <v>2</v>
          </cell>
          <cell r="D2558">
            <v>12</v>
          </cell>
          <cell r="E2558">
            <v>411</v>
          </cell>
          <cell r="F2558" t="str">
            <v>Empleos</v>
          </cell>
          <cell r="J2558">
            <v>401171.12672015972</v>
          </cell>
          <cell r="K2558">
            <v>14</v>
          </cell>
          <cell r="L2558" t="str">
            <v>2001</v>
          </cell>
          <cell r="M2558" t="str">
            <v>Otras Manufactureras</v>
          </cell>
          <cell r="N2558" t="str">
            <v>Producción Sect. Institucionales</v>
          </cell>
          <cell r="O2558" t="str">
            <v>Remuneraciones</v>
          </cell>
          <cell r="P2558" t="str">
            <v>Sociedades no Financieras</v>
          </cell>
          <cell r="Q2558" t="str">
            <v>4</v>
          </cell>
          <cell r="R2558" t="str">
            <v>Industria Manufacturera</v>
          </cell>
        </row>
        <row r="2559">
          <cell r="A2559" t="str">
            <v>CEI_a01</v>
          </cell>
          <cell r="B2559" t="str">
            <v>Otras_Soc</v>
          </cell>
          <cell r="C2559">
            <v>2</v>
          </cell>
          <cell r="D2559">
            <v>12</v>
          </cell>
          <cell r="E2559">
            <v>412</v>
          </cell>
          <cell r="F2559" t="str">
            <v>Empleos</v>
          </cell>
          <cell r="J2559">
            <v>18577.013066582564</v>
          </cell>
          <cell r="K2559">
            <v>14</v>
          </cell>
          <cell r="L2559" t="str">
            <v>2000</v>
          </cell>
          <cell r="M2559" t="str">
            <v>Otras Manufactureras</v>
          </cell>
          <cell r="N2559" t="str">
            <v>Producción Sect. Institucionales</v>
          </cell>
          <cell r="O2559" t="str">
            <v>Imptos producc.e import.</v>
          </cell>
          <cell r="P2559" t="str">
            <v>Sociedades no Financieras</v>
          </cell>
          <cell r="Q2559" t="str">
            <v>4</v>
          </cell>
          <cell r="R2559" t="str">
            <v>Industria Manufacturera</v>
          </cell>
        </row>
        <row r="2560">
          <cell r="A2560" t="str">
            <v>CEI_a01</v>
          </cell>
          <cell r="B2560" t="str">
            <v>Otras_Soc</v>
          </cell>
          <cell r="C2560">
            <v>2</v>
          </cell>
          <cell r="D2560">
            <v>12</v>
          </cell>
          <cell r="E2560">
            <v>412</v>
          </cell>
          <cell r="F2560" t="str">
            <v>Empleos</v>
          </cell>
          <cell r="J2560">
            <v>21542.986183958834</v>
          </cell>
          <cell r="K2560">
            <v>14</v>
          </cell>
          <cell r="L2560" t="str">
            <v>2001</v>
          </cell>
          <cell r="M2560" t="str">
            <v>Otras Manufactureras</v>
          </cell>
          <cell r="N2560" t="str">
            <v>Producción Sect. Institucionales</v>
          </cell>
          <cell r="O2560" t="str">
            <v>Imptos producc.e import.</v>
          </cell>
          <cell r="P2560" t="str">
            <v>Sociedades no Financieras</v>
          </cell>
          <cell r="Q2560" t="str">
            <v>4</v>
          </cell>
          <cell r="R2560" t="str">
            <v>Industria Manufacturera</v>
          </cell>
        </row>
        <row r="2561">
          <cell r="A2561" t="str">
            <v>CEI_a01</v>
          </cell>
          <cell r="B2561" t="str">
            <v>Otras_Soc</v>
          </cell>
          <cell r="C2561">
            <v>2</v>
          </cell>
          <cell r="D2561">
            <v>12</v>
          </cell>
          <cell r="E2561">
            <v>413</v>
          </cell>
          <cell r="F2561" t="str">
            <v>Empleos</v>
          </cell>
          <cell r="J2561">
            <v>-10275.914963301431</v>
          </cell>
          <cell r="K2561">
            <v>14</v>
          </cell>
          <cell r="L2561" t="str">
            <v>2000</v>
          </cell>
          <cell r="M2561" t="str">
            <v>Otras Manufactureras</v>
          </cell>
          <cell r="N2561" t="str">
            <v>Producción Sect. Institucionales</v>
          </cell>
          <cell r="O2561" t="str">
            <v>Subvenciones</v>
          </cell>
          <cell r="P2561" t="str">
            <v>Sociedades no Financieras</v>
          </cell>
          <cell r="Q2561" t="str">
            <v>4</v>
          </cell>
          <cell r="R2561" t="str">
            <v>Industria Manufacturera</v>
          </cell>
        </row>
        <row r="2562">
          <cell r="A2562" t="str">
            <v>CEI_a01</v>
          </cell>
          <cell r="B2562" t="str">
            <v>Otras_Soc</v>
          </cell>
          <cell r="C2562">
            <v>2</v>
          </cell>
          <cell r="D2562">
            <v>12</v>
          </cell>
          <cell r="E2562">
            <v>413</v>
          </cell>
          <cell r="F2562" t="str">
            <v>Empleos</v>
          </cell>
          <cell r="J2562">
            <v>-11214.365147752576</v>
          </cell>
          <cell r="K2562">
            <v>14</v>
          </cell>
          <cell r="L2562" t="str">
            <v>2001</v>
          </cell>
          <cell r="M2562" t="str">
            <v>Otras Manufactureras</v>
          </cell>
          <cell r="N2562" t="str">
            <v>Producción Sect. Institucionales</v>
          </cell>
          <cell r="O2562" t="str">
            <v>Subvenciones</v>
          </cell>
          <cell r="P2562" t="str">
            <v>Sociedades no Financieras</v>
          </cell>
          <cell r="Q2562" t="str">
            <v>4</v>
          </cell>
          <cell r="R2562" t="str">
            <v>Industria Manufacturera</v>
          </cell>
        </row>
        <row r="2563">
          <cell r="A2563" t="str">
            <v>CEI_a01</v>
          </cell>
          <cell r="B2563" t="str">
            <v>Otras_Soc</v>
          </cell>
          <cell r="C2563">
            <v>2</v>
          </cell>
          <cell r="D2563">
            <v>12</v>
          </cell>
          <cell r="E2563">
            <v>902</v>
          </cell>
          <cell r="F2563" t="str">
            <v>Empleos</v>
          </cell>
          <cell r="J2563">
            <v>381332.54262876313</v>
          </cell>
          <cell r="K2563">
            <v>14</v>
          </cell>
          <cell r="L2563" t="str">
            <v>2000</v>
          </cell>
          <cell r="M2563" t="str">
            <v>Otras Manufactureras</v>
          </cell>
          <cell r="N2563" t="str">
            <v>Producción Sect. Institucionales</v>
          </cell>
          <cell r="O2563" t="str">
            <v>Excedente de explotación</v>
          </cell>
          <cell r="P2563" t="str">
            <v>Sociedades no Financieras</v>
          </cell>
          <cell r="Q2563" t="str">
            <v>4</v>
          </cell>
          <cell r="R2563" t="str">
            <v>Industria Manufacturera</v>
          </cell>
        </row>
        <row r="2564">
          <cell r="A2564" t="str">
            <v>CEI_a01</v>
          </cell>
          <cell r="B2564" t="str">
            <v>Otras_Soc</v>
          </cell>
          <cell r="C2564">
            <v>2</v>
          </cell>
          <cell r="D2564">
            <v>12</v>
          </cell>
          <cell r="E2564">
            <v>902</v>
          </cell>
          <cell r="F2564" t="str">
            <v>Empleos</v>
          </cell>
          <cell r="J2564">
            <v>334906.4598221624</v>
          </cell>
          <cell r="K2564">
            <v>14</v>
          </cell>
          <cell r="L2564" t="str">
            <v>2001</v>
          </cell>
          <cell r="M2564" t="str">
            <v>Otras Manufactureras</v>
          </cell>
          <cell r="N2564" t="str">
            <v>Producción Sect. Institucionales</v>
          </cell>
          <cell r="O2564" t="str">
            <v>Excedente de explotación</v>
          </cell>
          <cell r="P2564" t="str">
            <v>Sociedades no Financieras</v>
          </cell>
          <cell r="Q2564" t="str">
            <v>4</v>
          </cell>
          <cell r="R2564" t="str">
            <v>Industria Manufacturera</v>
          </cell>
        </row>
        <row r="2565">
          <cell r="A2565" t="str">
            <v>CEI_a01</v>
          </cell>
          <cell r="B2565" t="str">
            <v>Otras_Soc</v>
          </cell>
          <cell r="C2565">
            <v>2</v>
          </cell>
          <cell r="D2565">
            <v>12</v>
          </cell>
          <cell r="E2565">
            <v>11</v>
          </cell>
          <cell r="F2565" t="str">
            <v>Recursos</v>
          </cell>
          <cell r="J2565">
            <v>2377435.1564059602</v>
          </cell>
          <cell r="K2565">
            <v>15</v>
          </cell>
          <cell r="L2565" t="str">
            <v>2000</v>
          </cell>
          <cell r="M2565" t="str">
            <v>Electricidad, Gas y Agua</v>
          </cell>
          <cell r="N2565" t="str">
            <v>Producción Sect. Institucionales</v>
          </cell>
          <cell r="O2565" t="str">
            <v>Producción bruta</v>
          </cell>
          <cell r="P2565" t="str">
            <v>Sociedades no Financieras</v>
          </cell>
          <cell r="Q2565" t="str">
            <v>5</v>
          </cell>
          <cell r="R2565" t="str">
            <v>Electricidad, Gas y Agua</v>
          </cell>
        </row>
        <row r="2566">
          <cell r="A2566" t="str">
            <v>CEI_a01</v>
          </cell>
          <cell r="B2566" t="str">
            <v>Otras_Soc</v>
          </cell>
          <cell r="C2566">
            <v>2</v>
          </cell>
          <cell r="D2566">
            <v>12</v>
          </cell>
          <cell r="E2566">
            <v>11</v>
          </cell>
          <cell r="F2566" t="str">
            <v>Recursos</v>
          </cell>
          <cell r="J2566">
            <v>2689703.7448157398</v>
          </cell>
          <cell r="K2566">
            <v>15</v>
          </cell>
          <cell r="L2566" t="str">
            <v>2001</v>
          </cell>
          <cell r="M2566" t="str">
            <v>Electricidad, Gas y Agua</v>
          </cell>
          <cell r="N2566" t="str">
            <v>Producción Sect. Institucionales</v>
          </cell>
          <cell r="O2566" t="str">
            <v>Producción bruta</v>
          </cell>
          <cell r="P2566" t="str">
            <v>Sociedades no Financieras</v>
          </cell>
          <cell r="Q2566" t="str">
            <v>5</v>
          </cell>
          <cell r="R2566" t="str">
            <v>Electricidad, Gas y Agua</v>
          </cell>
        </row>
        <row r="2567">
          <cell r="A2567" t="str">
            <v>CEI_a01</v>
          </cell>
          <cell r="B2567" t="str">
            <v>Otras_Soc</v>
          </cell>
          <cell r="C2567">
            <v>2</v>
          </cell>
          <cell r="D2567">
            <v>12</v>
          </cell>
          <cell r="E2567">
            <v>21</v>
          </cell>
          <cell r="F2567" t="str">
            <v>Empleos</v>
          </cell>
          <cell r="J2567">
            <v>1225390.1842417801</v>
          </cell>
          <cell r="K2567">
            <v>15</v>
          </cell>
          <cell r="L2567" t="str">
            <v>2000</v>
          </cell>
          <cell r="M2567" t="str">
            <v>Electricidad, Gas y Agua</v>
          </cell>
          <cell r="N2567" t="str">
            <v>Producción Sect. Institucionales</v>
          </cell>
          <cell r="O2567" t="str">
            <v>Consumo intermedio</v>
          </cell>
          <cell r="P2567" t="str">
            <v>Sociedades no Financieras</v>
          </cell>
          <cell r="Q2567" t="str">
            <v>5</v>
          </cell>
          <cell r="R2567" t="str">
            <v>Electricidad, Gas y Agua</v>
          </cell>
        </row>
        <row r="2568">
          <cell r="A2568" t="str">
            <v>CEI_a01</v>
          </cell>
          <cell r="B2568" t="str">
            <v>Otras_Soc</v>
          </cell>
          <cell r="C2568">
            <v>2</v>
          </cell>
          <cell r="D2568">
            <v>12</v>
          </cell>
          <cell r="E2568">
            <v>21</v>
          </cell>
          <cell r="F2568" t="str">
            <v>Empleos</v>
          </cell>
          <cell r="J2568">
            <v>1417394.5454479</v>
          </cell>
          <cell r="K2568">
            <v>15</v>
          </cell>
          <cell r="L2568" t="str">
            <v>2001</v>
          </cell>
          <cell r="M2568" t="str">
            <v>Electricidad, Gas y Agua</v>
          </cell>
          <cell r="N2568" t="str">
            <v>Producción Sect. Institucionales</v>
          </cell>
          <cell r="O2568" t="str">
            <v>Consumo intermedio</v>
          </cell>
          <cell r="P2568" t="str">
            <v>Sociedades no Financieras</v>
          </cell>
          <cell r="Q2568" t="str">
            <v>5</v>
          </cell>
          <cell r="R2568" t="str">
            <v>Electricidad, Gas y Agua</v>
          </cell>
        </row>
        <row r="2569">
          <cell r="A2569" t="str">
            <v>CEI_a01</v>
          </cell>
          <cell r="B2569" t="str">
            <v>Otras_Soc</v>
          </cell>
          <cell r="C2569">
            <v>2</v>
          </cell>
          <cell r="D2569">
            <v>12</v>
          </cell>
          <cell r="E2569">
            <v>52</v>
          </cell>
          <cell r="F2569" t="str">
            <v>Empleos</v>
          </cell>
          <cell r="J2569">
            <v>259479</v>
          </cell>
          <cell r="K2569">
            <v>15</v>
          </cell>
          <cell r="L2569" t="str">
            <v>2000</v>
          </cell>
          <cell r="M2569" t="str">
            <v>Electricidad, Gas y Agua</v>
          </cell>
          <cell r="N2569" t="str">
            <v>Producción Sect. Institucionales</v>
          </cell>
          <cell r="O2569" t="str">
            <v>Consumo de capital fijo</v>
          </cell>
          <cell r="P2569" t="str">
            <v>Sociedades no Financieras</v>
          </cell>
          <cell r="Q2569" t="str">
            <v>5</v>
          </cell>
          <cell r="R2569" t="str">
            <v>Electricidad, Gas y Agua</v>
          </cell>
        </row>
        <row r="2570">
          <cell r="A2570" t="str">
            <v>CEI_a01</v>
          </cell>
          <cell r="B2570" t="str">
            <v>Otras_Soc</v>
          </cell>
          <cell r="C2570">
            <v>2</v>
          </cell>
          <cell r="D2570">
            <v>12</v>
          </cell>
          <cell r="E2570">
            <v>52</v>
          </cell>
          <cell r="F2570" t="str">
            <v>Empleos</v>
          </cell>
          <cell r="J2570">
            <v>266335</v>
          </cell>
          <cell r="K2570">
            <v>15</v>
          </cell>
          <cell r="L2570" t="str">
            <v>2001</v>
          </cell>
          <cell r="M2570" t="str">
            <v>Electricidad, Gas y Agua</v>
          </cell>
          <cell r="N2570" t="str">
            <v>Producción Sect. Institucionales</v>
          </cell>
          <cell r="O2570" t="str">
            <v>Consumo de capital fijo</v>
          </cell>
          <cell r="P2570" t="str">
            <v>Sociedades no Financieras</v>
          </cell>
          <cell r="Q2570" t="str">
            <v>5</v>
          </cell>
          <cell r="R2570" t="str">
            <v>Electricidad, Gas y Agua</v>
          </cell>
        </row>
        <row r="2571">
          <cell r="A2571" t="str">
            <v>CEI_a01</v>
          </cell>
          <cell r="B2571" t="str">
            <v>Otras_Soc</v>
          </cell>
          <cell r="C2571">
            <v>2</v>
          </cell>
          <cell r="D2571">
            <v>12</v>
          </cell>
          <cell r="E2571">
            <v>411</v>
          </cell>
          <cell r="F2571" t="str">
            <v>Empleos</v>
          </cell>
          <cell r="J2571">
            <v>256844.025524072</v>
          </cell>
          <cell r="K2571">
            <v>15</v>
          </cell>
          <cell r="L2571" t="str">
            <v>2000</v>
          </cell>
          <cell r="M2571" t="str">
            <v>Electricidad, Gas y Agua</v>
          </cell>
          <cell r="N2571" t="str">
            <v>Producción Sect. Institucionales</v>
          </cell>
          <cell r="O2571" t="str">
            <v>Remuneraciones</v>
          </cell>
          <cell r="P2571" t="str">
            <v>Sociedades no Financieras</v>
          </cell>
          <cell r="Q2571" t="str">
            <v>5</v>
          </cell>
          <cell r="R2571" t="str">
            <v>Electricidad, Gas y Agua</v>
          </cell>
        </row>
        <row r="2572">
          <cell r="A2572" t="str">
            <v>CEI_a01</v>
          </cell>
          <cell r="B2572" t="str">
            <v>Otras_Soc</v>
          </cell>
          <cell r="C2572">
            <v>2</v>
          </cell>
          <cell r="D2572">
            <v>12</v>
          </cell>
          <cell r="E2572">
            <v>411</v>
          </cell>
          <cell r="F2572" t="str">
            <v>Empleos</v>
          </cell>
          <cell r="J2572">
            <v>194677</v>
          </cell>
          <cell r="K2572">
            <v>15</v>
          </cell>
          <cell r="L2572" t="str">
            <v>2001</v>
          </cell>
          <cell r="M2572" t="str">
            <v>Electricidad, Gas y Agua</v>
          </cell>
          <cell r="N2572" t="str">
            <v>Producción Sect. Institucionales</v>
          </cell>
          <cell r="O2572" t="str">
            <v>Remuneraciones</v>
          </cell>
          <cell r="P2572" t="str">
            <v>Sociedades no Financieras</v>
          </cell>
          <cell r="Q2572" t="str">
            <v>5</v>
          </cell>
          <cell r="R2572" t="str">
            <v>Electricidad, Gas y Agua</v>
          </cell>
        </row>
        <row r="2573">
          <cell r="A2573" t="str">
            <v>CEI_a01</v>
          </cell>
          <cell r="B2573" t="str">
            <v>Otras_Soc</v>
          </cell>
          <cell r="C2573">
            <v>2</v>
          </cell>
          <cell r="D2573">
            <v>12</v>
          </cell>
          <cell r="E2573">
            <v>412</v>
          </cell>
          <cell r="F2573" t="str">
            <v>Empleos</v>
          </cell>
          <cell r="J2573">
            <v>6282</v>
          </cell>
          <cell r="K2573">
            <v>15</v>
          </cell>
          <cell r="L2573" t="str">
            <v>2000</v>
          </cell>
          <cell r="M2573" t="str">
            <v>Electricidad, Gas y Agua</v>
          </cell>
          <cell r="N2573" t="str">
            <v>Producción Sect. Institucionales</v>
          </cell>
          <cell r="O2573" t="str">
            <v>Imptos producc.e import.</v>
          </cell>
          <cell r="P2573" t="str">
            <v>Sociedades no Financieras</v>
          </cell>
          <cell r="Q2573" t="str">
            <v>5</v>
          </cell>
          <cell r="R2573" t="str">
            <v>Electricidad, Gas y Agua</v>
          </cell>
        </row>
        <row r="2574">
          <cell r="A2574" t="str">
            <v>CEI_a01</v>
          </cell>
          <cell r="B2574" t="str">
            <v>Otras_Soc</v>
          </cell>
          <cell r="C2574">
            <v>2</v>
          </cell>
          <cell r="D2574">
            <v>12</v>
          </cell>
          <cell r="E2574">
            <v>412</v>
          </cell>
          <cell r="F2574" t="str">
            <v>Empleos</v>
          </cell>
          <cell r="J2574">
            <v>7407</v>
          </cell>
          <cell r="K2574">
            <v>15</v>
          </cell>
          <cell r="L2574" t="str">
            <v>2001</v>
          </cell>
          <cell r="M2574" t="str">
            <v>Electricidad, Gas y Agua</v>
          </cell>
          <cell r="N2574" t="str">
            <v>Producción Sect. Institucionales</v>
          </cell>
          <cell r="O2574" t="str">
            <v>Imptos producc.e import.</v>
          </cell>
          <cell r="P2574" t="str">
            <v>Sociedades no Financieras</v>
          </cell>
          <cell r="Q2574" t="str">
            <v>5</v>
          </cell>
          <cell r="R2574" t="str">
            <v>Electricidad, Gas y Agua</v>
          </cell>
        </row>
        <row r="2575">
          <cell r="A2575" t="str">
            <v>CEI_a01</v>
          </cell>
          <cell r="B2575" t="str">
            <v>Otras_Soc</v>
          </cell>
          <cell r="C2575">
            <v>2</v>
          </cell>
          <cell r="D2575">
            <v>12</v>
          </cell>
          <cell r="E2575">
            <v>413</v>
          </cell>
          <cell r="F2575" t="str">
            <v>Empleos</v>
          </cell>
          <cell r="J2575">
            <v>-71</v>
          </cell>
          <cell r="K2575">
            <v>15</v>
          </cell>
          <cell r="L2575" t="str">
            <v>2000</v>
          </cell>
          <cell r="M2575" t="str">
            <v>Electricidad, Gas y Agua</v>
          </cell>
          <cell r="N2575" t="str">
            <v>Producción Sect. Institucionales</v>
          </cell>
          <cell r="O2575" t="str">
            <v>Subvenciones</v>
          </cell>
          <cell r="P2575" t="str">
            <v>Sociedades no Financieras</v>
          </cell>
          <cell r="Q2575" t="str">
            <v>5</v>
          </cell>
          <cell r="R2575" t="str">
            <v>Electricidad, Gas y Agua</v>
          </cell>
        </row>
        <row r="2576">
          <cell r="A2576" t="str">
            <v>CEI_a01</v>
          </cell>
          <cell r="B2576" t="str">
            <v>Otras_Soc</v>
          </cell>
          <cell r="C2576">
            <v>2</v>
          </cell>
          <cell r="D2576">
            <v>12</v>
          </cell>
          <cell r="E2576">
            <v>413</v>
          </cell>
          <cell r="F2576" t="str">
            <v>Empleos</v>
          </cell>
          <cell r="J2576">
            <v>-74</v>
          </cell>
          <cell r="K2576">
            <v>15</v>
          </cell>
          <cell r="L2576" t="str">
            <v>2001</v>
          </cell>
          <cell r="M2576" t="str">
            <v>Electricidad, Gas y Agua</v>
          </cell>
          <cell r="N2576" t="str">
            <v>Producción Sect. Institucionales</v>
          </cell>
          <cell r="O2576" t="str">
            <v>Subvenciones</v>
          </cell>
          <cell r="P2576" t="str">
            <v>Sociedades no Financieras</v>
          </cell>
          <cell r="Q2576" t="str">
            <v>5</v>
          </cell>
          <cell r="R2576" t="str">
            <v>Electricidad, Gas y Agua</v>
          </cell>
        </row>
        <row r="2577">
          <cell r="A2577" t="str">
            <v>CEI_a01</v>
          </cell>
          <cell r="B2577" t="str">
            <v>Otras_Soc</v>
          </cell>
          <cell r="C2577">
            <v>2</v>
          </cell>
          <cell r="D2577">
            <v>12</v>
          </cell>
          <cell r="E2577">
            <v>902</v>
          </cell>
          <cell r="F2577" t="str">
            <v>Empleos</v>
          </cell>
          <cell r="J2577">
            <v>629510.94664010999</v>
          </cell>
          <cell r="K2577">
            <v>15</v>
          </cell>
          <cell r="L2577" t="str">
            <v>2000</v>
          </cell>
          <cell r="M2577" t="str">
            <v>Electricidad, Gas y Agua</v>
          </cell>
          <cell r="N2577" t="str">
            <v>Producción Sect. Institucionales</v>
          </cell>
          <cell r="O2577" t="str">
            <v>Excedente de explotación</v>
          </cell>
          <cell r="P2577" t="str">
            <v>Sociedades no Financieras</v>
          </cell>
          <cell r="Q2577" t="str">
            <v>5</v>
          </cell>
          <cell r="R2577" t="str">
            <v>Electricidad, Gas y Agua</v>
          </cell>
        </row>
        <row r="2578">
          <cell r="A2578" t="str">
            <v>CEI_a01</v>
          </cell>
          <cell r="B2578" t="str">
            <v>Otras_Soc</v>
          </cell>
          <cell r="C2578">
            <v>2</v>
          </cell>
          <cell r="D2578">
            <v>12</v>
          </cell>
          <cell r="E2578">
            <v>902</v>
          </cell>
          <cell r="F2578" t="str">
            <v>Empleos</v>
          </cell>
          <cell r="J2578">
            <v>803964.19936783705</v>
          </cell>
          <cell r="K2578">
            <v>15</v>
          </cell>
          <cell r="L2578" t="str">
            <v>2001</v>
          </cell>
          <cell r="M2578" t="str">
            <v>Electricidad, Gas y Agua</v>
          </cell>
          <cell r="N2578" t="str">
            <v>Producción Sect. Institucionales</v>
          </cell>
          <cell r="O2578" t="str">
            <v>Excedente de explotación</v>
          </cell>
          <cell r="P2578" t="str">
            <v>Sociedades no Financieras</v>
          </cell>
          <cell r="Q2578" t="str">
            <v>5</v>
          </cell>
          <cell r="R2578" t="str">
            <v>Electricidad, Gas y Agua</v>
          </cell>
        </row>
        <row r="2579">
          <cell r="A2579" t="str">
            <v>CEI_a01</v>
          </cell>
          <cell r="B2579" t="str">
            <v>Otras_Soc</v>
          </cell>
          <cell r="C2579">
            <v>2</v>
          </cell>
          <cell r="D2579">
            <v>12</v>
          </cell>
          <cell r="E2579">
            <v>11</v>
          </cell>
          <cell r="F2579" t="str">
            <v>Recursos</v>
          </cell>
          <cell r="J2579">
            <v>4694729.3981079971</v>
          </cell>
          <cell r="K2579">
            <v>16</v>
          </cell>
          <cell r="L2579" t="str">
            <v>2000</v>
          </cell>
          <cell r="M2579" t="str">
            <v>Construcción</v>
          </cell>
          <cell r="N2579" t="str">
            <v>Producción Sect. Institucionales</v>
          </cell>
          <cell r="O2579" t="str">
            <v>Producción bruta</v>
          </cell>
          <cell r="P2579" t="str">
            <v>Sociedades no Financieras</v>
          </cell>
          <cell r="Q2579" t="str">
            <v>6</v>
          </cell>
          <cell r="R2579" t="str">
            <v>Construcción</v>
          </cell>
        </row>
        <row r="2580">
          <cell r="A2580" t="str">
            <v>CEI_a01</v>
          </cell>
          <cell r="B2580" t="str">
            <v>Otras_Soc</v>
          </cell>
          <cell r="C2580">
            <v>2</v>
          </cell>
          <cell r="D2580">
            <v>12</v>
          </cell>
          <cell r="E2580">
            <v>11</v>
          </cell>
          <cell r="F2580" t="str">
            <v>Recursos</v>
          </cell>
          <cell r="J2580">
            <v>5172723.151314253</v>
          </cell>
          <cell r="K2580">
            <v>16</v>
          </cell>
          <cell r="L2580" t="str">
            <v>2001</v>
          </cell>
          <cell r="M2580" t="str">
            <v>Construcción</v>
          </cell>
          <cell r="N2580" t="str">
            <v>Producción Sect. Institucionales</v>
          </cell>
          <cell r="O2580" t="str">
            <v>Producción bruta</v>
          </cell>
          <cell r="P2580" t="str">
            <v>Sociedades no Financieras</v>
          </cell>
          <cell r="Q2580" t="str">
            <v>6</v>
          </cell>
          <cell r="R2580" t="str">
            <v>Construcción</v>
          </cell>
        </row>
        <row r="2581">
          <cell r="A2581" t="str">
            <v>CEI_a01</v>
          </cell>
          <cell r="B2581" t="str">
            <v>Otras_Soc</v>
          </cell>
          <cell r="C2581">
            <v>2</v>
          </cell>
          <cell r="D2581">
            <v>12</v>
          </cell>
          <cell r="E2581">
            <v>21</v>
          </cell>
          <cell r="F2581" t="str">
            <v>Empleos</v>
          </cell>
          <cell r="J2581">
            <v>2301964.1130586704</v>
          </cell>
          <cell r="K2581">
            <v>16</v>
          </cell>
          <cell r="L2581" t="str">
            <v>2000</v>
          </cell>
          <cell r="M2581" t="str">
            <v>Construcción</v>
          </cell>
          <cell r="N2581" t="str">
            <v>Producción Sect. Institucionales</v>
          </cell>
          <cell r="O2581" t="str">
            <v>Consumo intermedio</v>
          </cell>
          <cell r="P2581" t="str">
            <v>Sociedades no Financieras</v>
          </cell>
          <cell r="Q2581" t="str">
            <v>6</v>
          </cell>
          <cell r="R2581" t="str">
            <v>Construcción</v>
          </cell>
        </row>
        <row r="2582">
          <cell r="A2582" t="str">
            <v>CEI_a01</v>
          </cell>
          <cell r="B2582" t="str">
            <v>Otras_Soc</v>
          </cell>
          <cell r="C2582">
            <v>2</v>
          </cell>
          <cell r="D2582">
            <v>12</v>
          </cell>
          <cell r="E2582">
            <v>21</v>
          </cell>
          <cell r="F2582" t="str">
            <v>Empleos</v>
          </cell>
          <cell r="J2582">
            <v>2637806.0300897253</v>
          </cell>
          <cell r="K2582">
            <v>16</v>
          </cell>
          <cell r="L2582" t="str">
            <v>2001</v>
          </cell>
          <cell r="M2582" t="str">
            <v>Construcción</v>
          </cell>
          <cell r="N2582" t="str">
            <v>Producción Sect. Institucionales</v>
          </cell>
          <cell r="O2582" t="str">
            <v>Consumo intermedio</v>
          </cell>
          <cell r="P2582" t="str">
            <v>Sociedades no Financieras</v>
          </cell>
          <cell r="Q2582" t="str">
            <v>6</v>
          </cell>
          <cell r="R2582" t="str">
            <v>Construcción</v>
          </cell>
        </row>
        <row r="2583">
          <cell r="A2583" t="str">
            <v>CEI_a01</v>
          </cell>
          <cell r="B2583" t="str">
            <v>Otras_Soc</v>
          </cell>
          <cell r="C2583">
            <v>2</v>
          </cell>
          <cell r="D2583">
            <v>12</v>
          </cell>
          <cell r="E2583">
            <v>52</v>
          </cell>
          <cell r="F2583" t="str">
            <v>Empleos</v>
          </cell>
          <cell r="J2583">
            <v>87419.244889987851</v>
          </cell>
          <cell r="K2583">
            <v>16</v>
          </cell>
          <cell r="L2583" t="str">
            <v>2000</v>
          </cell>
          <cell r="M2583" t="str">
            <v>Construcción</v>
          </cell>
          <cell r="N2583" t="str">
            <v>Producción Sect. Institucionales</v>
          </cell>
          <cell r="O2583" t="str">
            <v>Consumo de capital fijo</v>
          </cell>
          <cell r="P2583" t="str">
            <v>Sociedades no Financieras</v>
          </cell>
          <cell r="Q2583" t="str">
            <v>6</v>
          </cell>
          <cell r="R2583" t="str">
            <v>Construcción</v>
          </cell>
        </row>
        <row r="2584">
          <cell r="A2584" t="str">
            <v>CEI_a01</v>
          </cell>
          <cell r="B2584" t="str">
            <v>Otras_Soc</v>
          </cell>
          <cell r="C2584">
            <v>2</v>
          </cell>
          <cell r="D2584">
            <v>12</v>
          </cell>
          <cell r="E2584">
            <v>52</v>
          </cell>
          <cell r="F2584" t="str">
            <v>Empleos</v>
          </cell>
          <cell r="J2584">
            <v>93148.259592439397</v>
          </cell>
          <cell r="K2584">
            <v>16</v>
          </cell>
          <cell r="L2584" t="str">
            <v>2001</v>
          </cell>
          <cell r="M2584" t="str">
            <v>Construcción</v>
          </cell>
          <cell r="N2584" t="str">
            <v>Producción Sect. Institucionales</v>
          </cell>
          <cell r="O2584" t="str">
            <v>Consumo de capital fijo</v>
          </cell>
          <cell r="P2584" t="str">
            <v>Sociedades no Financieras</v>
          </cell>
          <cell r="Q2584" t="str">
            <v>6</v>
          </cell>
          <cell r="R2584" t="str">
            <v>Construcción</v>
          </cell>
        </row>
        <row r="2585">
          <cell r="A2585" t="str">
            <v>CEI_a01</v>
          </cell>
          <cell r="B2585" t="str">
            <v>Otras_Soc</v>
          </cell>
          <cell r="C2585">
            <v>2</v>
          </cell>
          <cell r="D2585">
            <v>12</v>
          </cell>
          <cell r="E2585">
            <v>411</v>
          </cell>
          <cell r="F2585" t="str">
            <v>Empleos</v>
          </cell>
          <cell r="J2585">
            <v>1702406.2991511771</v>
          </cell>
          <cell r="K2585">
            <v>16</v>
          </cell>
          <cell r="L2585" t="str">
            <v>2000</v>
          </cell>
          <cell r="M2585" t="str">
            <v>Construcción</v>
          </cell>
          <cell r="N2585" t="str">
            <v>Producción Sect. Institucionales</v>
          </cell>
          <cell r="O2585" t="str">
            <v>Remuneraciones</v>
          </cell>
          <cell r="P2585" t="str">
            <v>Sociedades no Financieras</v>
          </cell>
          <cell r="Q2585" t="str">
            <v>6</v>
          </cell>
          <cell r="R2585" t="str">
            <v>Construcción</v>
          </cell>
        </row>
        <row r="2586">
          <cell r="A2586" t="str">
            <v>CEI_a01</v>
          </cell>
          <cell r="B2586" t="str">
            <v>Otras_Soc</v>
          </cell>
          <cell r="C2586">
            <v>2</v>
          </cell>
          <cell r="D2586">
            <v>12</v>
          </cell>
          <cell r="E2586">
            <v>411</v>
          </cell>
          <cell r="F2586" t="str">
            <v>Empleos</v>
          </cell>
          <cell r="J2586">
            <v>1928436.3679730052</v>
          </cell>
          <cell r="K2586">
            <v>16</v>
          </cell>
          <cell r="L2586" t="str">
            <v>2001</v>
          </cell>
          <cell r="M2586" t="str">
            <v>Construcción</v>
          </cell>
          <cell r="N2586" t="str">
            <v>Producción Sect. Institucionales</v>
          </cell>
          <cell r="O2586" t="str">
            <v>Remuneraciones</v>
          </cell>
          <cell r="P2586" t="str">
            <v>Sociedades no Financieras</v>
          </cell>
          <cell r="Q2586" t="str">
            <v>6</v>
          </cell>
          <cell r="R2586" t="str">
            <v>Construcción</v>
          </cell>
        </row>
        <row r="2587">
          <cell r="A2587" t="str">
            <v>CEI_a01</v>
          </cell>
          <cell r="B2587" t="str">
            <v>Otras_Soc</v>
          </cell>
          <cell r="C2587">
            <v>2</v>
          </cell>
          <cell r="D2587">
            <v>12</v>
          </cell>
          <cell r="E2587">
            <v>412</v>
          </cell>
          <cell r="F2587" t="str">
            <v>Empleos</v>
          </cell>
          <cell r="J2587">
            <v>59986.899943036085</v>
          </cell>
          <cell r="K2587">
            <v>16</v>
          </cell>
          <cell r="L2587" t="str">
            <v>2000</v>
          </cell>
          <cell r="M2587" t="str">
            <v>Construcción</v>
          </cell>
          <cell r="N2587" t="str">
            <v>Producción Sect. Institucionales</v>
          </cell>
          <cell r="O2587" t="str">
            <v>Imptos producc.e import.</v>
          </cell>
          <cell r="P2587" t="str">
            <v>Sociedades no Financieras</v>
          </cell>
          <cell r="Q2587" t="str">
            <v>6</v>
          </cell>
          <cell r="R2587" t="str">
            <v>Construcción</v>
          </cell>
        </row>
        <row r="2588">
          <cell r="A2588" t="str">
            <v>CEI_a01</v>
          </cell>
          <cell r="B2588" t="str">
            <v>Otras_Soc</v>
          </cell>
          <cell r="C2588">
            <v>2</v>
          </cell>
          <cell r="D2588">
            <v>12</v>
          </cell>
          <cell r="E2588">
            <v>412</v>
          </cell>
          <cell r="F2588" t="str">
            <v>Empleos</v>
          </cell>
          <cell r="J2588">
            <v>68859.87232534228</v>
          </cell>
          <cell r="K2588">
            <v>16</v>
          </cell>
          <cell r="L2588" t="str">
            <v>2001</v>
          </cell>
          <cell r="M2588" t="str">
            <v>Construcción</v>
          </cell>
          <cell r="N2588" t="str">
            <v>Producción Sect. Institucionales</v>
          </cell>
          <cell r="O2588" t="str">
            <v>Imptos producc.e import.</v>
          </cell>
          <cell r="P2588" t="str">
            <v>Sociedades no Financieras</v>
          </cell>
          <cell r="Q2588" t="str">
            <v>6</v>
          </cell>
          <cell r="R2588" t="str">
            <v>Construcción</v>
          </cell>
        </row>
        <row r="2589">
          <cell r="A2589" t="str">
            <v>CEI_a01</v>
          </cell>
          <cell r="B2589" t="str">
            <v>Otras_Soc</v>
          </cell>
          <cell r="C2589">
            <v>2</v>
          </cell>
          <cell r="D2589">
            <v>12</v>
          </cell>
          <cell r="E2589">
            <v>413</v>
          </cell>
          <cell r="F2589" t="str">
            <v>Empleos</v>
          </cell>
          <cell r="J2589">
            <v>-6522.572531869765</v>
          </cell>
          <cell r="K2589">
            <v>16</v>
          </cell>
          <cell r="L2589" t="str">
            <v>2000</v>
          </cell>
          <cell r="M2589" t="str">
            <v>Construcción</v>
          </cell>
          <cell r="N2589" t="str">
            <v>Producción Sect. Institucionales</v>
          </cell>
          <cell r="O2589" t="str">
            <v>Subvenciones</v>
          </cell>
          <cell r="P2589" t="str">
            <v>Sociedades no Financieras</v>
          </cell>
          <cell r="Q2589" t="str">
            <v>6</v>
          </cell>
          <cell r="R2589" t="str">
            <v>Construcción</v>
          </cell>
        </row>
        <row r="2590">
          <cell r="A2590" t="str">
            <v>CEI_a01</v>
          </cell>
          <cell r="B2590" t="str">
            <v>Otras_Soc</v>
          </cell>
          <cell r="C2590">
            <v>2</v>
          </cell>
          <cell r="D2590">
            <v>12</v>
          </cell>
          <cell r="E2590">
            <v>413</v>
          </cell>
          <cell r="F2590" t="str">
            <v>Empleos</v>
          </cell>
          <cell r="J2590">
            <v>-6771.7336641588254</v>
          </cell>
          <cell r="K2590">
            <v>16</v>
          </cell>
          <cell r="L2590" t="str">
            <v>2001</v>
          </cell>
          <cell r="M2590" t="str">
            <v>Construcción</v>
          </cell>
          <cell r="N2590" t="str">
            <v>Producción Sect. Institucionales</v>
          </cell>
          <cell r="O2590" t="str">
            <v>Subvenciones</v>
          </cell>
          <cell r="P2590" t="str">
            <v>Sociedades no Financieras</v>
          </cell>
          <cell r="Q2590" t="str">
            <v>6</v>
          </cell>
          <cell r="R2590" t="str">
            <v>Construcción</v>
          </cell>
        </row>
        <row r="2591">
          <cell r="A2591" t="str">
            <v>CEI_a01</v>
          </cell>
          <cell r="B2591" t="str">
            <v>Otras_Soc</v>
          </cell>
          <cell r="C2591">
            <v>2</v>
          </cell>
          <cell r="D2591">
            <v>12</v>
          </cell>
          <cell r="E2591">
            <v>902</v>
          </cell>
          <cell r="F2591" t="str">
            <v>Empleos</v>
          </cell>
          <cell r="J2591">
            <v>549475.41359699296</v>
          </cell>
          <cell r="K2591">
            <v>16</v>
          </cell>
          <cell r="L2591" t="str">
            <v>2000</v>
          </cell>
          <cell r="M2591" t="str">
            <v>Construcción</v>
          </cell>
          <cell r="N2591" t="str">
            <v>Producción Sect. Institucionales</v>
          </cell>
          <cell r="O2591" t="str">
            <v>Excedente de explotación</v>
          </cell>
          <cell r="P2591" t="str">
            <v>Sociedades no Financieras</v>
          </cell>
          <cell r="Q2591" t="str">
            <v>6</v>
          </cell>
          <cell r="R2591" t="str">
            <v>Construcción</v>
          </cell>
        </row>
        <row r="2592">
          <cell r="A2592" t="str">
            <v>CEI_a01</v>
          </cell>
          <cell r="B2592" t="str">
            <v>Otras_Soc</v>
          </cell>
          <cell r="C2592">
            <v>2</v>
          </cell>
          <cell r="D2592">
            <v>12</v>
          </cell>
          <cell r="E2592">
            <v>902</v>
          </cell>
          <cell r="F2592" t="str">
            <v>Empleos</v>
          </cell>
          <cell r="J2592">
            <v>451244.35499790398</v>
          </cell>
          <cell r="K2592">
            <v>16</v>
          </cell>
          <cell r="L2592" t="str">
            <v>2001</v>
          </cell>
          <cell r="M2592" t="str">
            <v>Construcción</v>
          </cell>
          <cell r="N2592" t="str">
            <v>Producción Sect. Institucionales</v>
          </cell>
          <cell r="O2592" t="str">
            <v>Excedente de explotación</v>
          </cell>
          <cell r="P2592" t="str">
            <v>Sociedades no Financieras</v>
          </cell>
          <cell r="Q2592" t="str">
            <v>6</v>
          </cell>
          <cell r="R2592" t="str">
            <v>Construcción</v>
          </cell>
        </row>
        <row r="2593">
          <cell r="A2593" t="str">
            <v>CEI_a01</v>
          </cell>
          <cell r="B2593" t="str">
            <v>Otras_Soc</v>
          </cell>
          <cell r="C2593">
            <v>2</v>
          </cell>
          <cell r="D2593">
            <v>12</v>
          </cell>
          <cell r="E2593">
            <v>11</v>
          </cell>
          <cell r="F2593" t="str">
            <v>Recursos</v>
          </cell>
          <cell r="J2593">
            <v>5915369.3398475833</v>
          </cell>
          <cell r="K2593">
            <v>17</v>
          </cell>
          <cell r="L2593" t="str">
            <v>2000</v>
          </cell>
          <cell r="M2593" t="str">
            <v>Comercio</v>
          </cell>
          <cell r="N2593" t="str">
            <v>Producción Sect. Institucionales</v>
          </cell>
          <cell r="O2593" t="str">
            <v>Producción bruta</v>
          </cell>
          <cell r="P2593" t="str">
            <v>Sociedades no Financieras</v>
          </cell>
          <cell r="Q2593" t="str">
            <v>7</v>
          </cell>
          <cell r="R2593" t="str">
            <v>Comercio, Hoteles y Restaurantes</v>
          </cell>
        </row>
        <row r="2594">
          <cell r="A2594" t="str">
            <v>CEI_a01</v>
          </cell>
          <cell r="B2594" t="str">
            <v>Otras_Soc</v>
          </cell>
          <cell r="C2594">
            <v>2</v>
          </cell>
          <cell r="D2594">
            <v>12</v>
          </cell>
          <cell r="E2594">
            <v>11</v>
          </cell>
          <cell r="F2594" t="str">
            <v>Recursos</v>
          </cell>
          <cell r="J2594">
            <v>6505605.202608061</v>
          </cell>
          <cell r="K2594">
            <v>17</v>
          </cell>
          <cell r="L2594" t="str">
            <v>2001</v>
          </cell>
          <cell r="M2594" t="str">
            <v>Comercio</v>
          </cell>
          <cell r="N2594" t="str">
            <v>Producción Sect. Institucionales</v>
          </cell>
          <cell r="O2594" t="str">
            <v>Producción bruta</v>
          </cell>
          <cell r="P2594" t="str">
            <v>Sociedades no Financieras</v>
          </cell>
          <cell r="Q2594" t="str">
            <v>7</v>
          </cell>
          <cell r="R2594" t="str">
            <v>Comercio, Hoteles y Restaurantes</v>
          </cell>
        </row>
        <row r="2595">
          <cell r="A2595" t="str">
            <v>CEI_a01</v>
          </cell>
          <cell r="B2595" t="str">
            <v>Otras_Soc</v>
          </cell>
          <cell r="C2595">
            <v>2</v>
          </cell>
          <cell r="D2595">
            <v>12</v>
          </cell>
          <cell r="E2595">
            <v>21</v>
          </cell>
          <cell r="F2595" t="str">
            <v>Empleos</v>
          </cell>
          <cell r="J2595">
            <v>3118670.3580381721</v>
          </cell>
          <cell r="K2595">
            <v>17</v>
          </cell>
          <cell r="L2595" t="str">
            <v>2000</v>
          </cell>
          <cell r="M2595" t="str">
            <v>Comercio</v>
          </cell>
          <cell r="N2595" t="str">
            <v>Producción Sect. Institucionales</v>
          </cell>
          <cell r="O2595" t="str">
            <v>Consumo intermedio</v>
          </cell>
          <cell r="P2595" t="str">
            <v>Sociedades no Financieras</v>
          </cell>
          <cell r="Q2595" t="str">
            <v>7</v>
          </cell>
          <cell r="R2595" t="str">
            <v>Comercio, Hoteles y Restaurantes</v>
          </cell>
        </row>
        <row r="2596">
          <cell r="A2596" t="str">
            <v>CEI_a01</v>
          </cell>
          <cell r="B2596" t="str">
            <v>Otras_Soc</v>
          </cell>
          <cell r="C2596">
            <v>2</v>
          </cell>
          <cell r="D2596">
            <v>12</v>
          </cell>
          <cell r="E2596">
            <v>21</v>
          </cell>
          <cell r="F2596" t="str">
            <v>Empleos</v>
          </cell>
          <cell r="J2596">
            <v>3402013.2520222818</v>
          </cell>
          <cell r="K2596">
            <v>17</v>
          </cell>
          <cell r="L2596" t="str">
            <v>2001</v>
          </cell>
          <cell r="M2596" t="str">
            <v>Comercio</v>
          </cell>
          <cell r="N2596" t="str">
            <v>Producción Sect. Institucionales</v>
          </cell>
          <cell r="O2596" t="str">
            <v>Consumo intermedio</v>
          </cell>
          <cell r="P2596" t="str">
            <v>Sociedades no Financieras</v>
          </cell>
          <cell r="Q2596" t="str">
            <v>7</v>
          </cell>
          <cell r="R2596" t="str">
            <v>Comercio, Hoteles y Restaurantes</v>
          </cell>
        </row>
        <row r="2597">
          <cell r="A2597" t="str">
            <v>CEI_a01</v>
          </cell>
          <cell r="B2597" t="str">
            <v>Otras_Soc</v>
          </cell>
          <cell r="C2597">
            <v>2</v>
          </cell>
          <cell r="D2597">
            <v>12</v>
          </cell>
          <cell r="E2597">
            <v>52</v>
          </cell>
          <cell r="F2597" t="str">
            <v>Empleos</v>
          </cell>
          <cell r="J2597">
            <v>211449.6879096042</v>
          </cell>
          <cell r="K2597">
            <v>17</v>
          </cell>
          <cell r="L2597" t="str">
            <v>2000</v>
          </cell>
          <cell r="M2597" t="str">
            <v>Comercio</v>
          </cell>
          <cell r="N2597" t="str">
            <v>Producción Sect. Institucionales</v>
          </cell>
          <cell r="O2597" t="str">
            <v>Consumo de capital fijo</v>
          </cell>
          <cell r="P2597" t="str">
            <v>Sociedades no Financieras</v>
          </cell>
          <cell r="Q2597" t="str">
            <v>7</v>
          </cell>
          <cell r="R2597" t="str">
            <v>Comercio, Hoteles y Restaurantes</v>
          </cell>
        </row>
        <row r="2598">
          <cell r="A2598" t="str">
            <v>CEI_a01</v>
          </cell>
          <cell r="B2598" t="str">
            <v>Otras_Soc</v>
          </cell>
          <cell r="C2598">
            <v>2</v>
          </cell>
          <cell r="D2598">
            <v>12</v>
          </cell>
          <cell r="E2598">
            <v>52</v>
          </cell>
          <cell r="F2598" t="str">
            <v>Empleos</v>
          </cell>
          <cell r="J2598">
            <v>235197.66102020157</v>
          </cell>
          <cell r="K2598">
            <v>17</v>
          </cell>
          <cell r="L2598" t="str">
            <v>2001</v>
          </cell>
          <cell r="M2598" t="str">
            <v>Comercio</v>
          </cell>
          <cell r="N2598" t="str">
            <v>Producción Sect. Institucionales</v>
          </cell>
          <cell r="O2598" t="str">
            <v>Consumo de capital fijo</v>
          </cell>
          <cell r="P2598" t="str">
            <v>Sociedades no Financieras</v>
          </cell>
          <cell r="Q2598" t="str">
            <v>7</v>
          </cell>
          <cell r="R2598" t="str">
            <v>Comercio, Hoteles y Restaurantes</v>
          </cell>
        </row>
        <row r="2599">
          <cell r="A2599" t="str">
            <v>CEI_a01</v>
          </cell>
          <cell r="B2599" t="str">
            <v>Otras_Soc</v>
          </cell>
          <cell r="C2599">
            <v>2</v>
          </cell>
          <cell r="D2599">
            <v>12</v>
          </cell>
          <cell r="E2599">
            <v>411</v>
          </cell>
          <cell r="F2599" t="str">
            <v>Empleos</v>
          </cell>
          <cell r="J2599">
            <v>1616580.4743137532</v>
          </cell>
          <cell r="K2599">
            <v>17</v>
          </cell>
          <cell r="L2599" t="str">
            <v>2000</v>
          </cell>
          <cell r="M2599" t="str">
            <v>Comercio</v>
          </cell>
          <cell r="N2599" t="str">
            <v>Producción Sect. Institucionales</v>
          </cell>
          <cell r="O2599" t="str">
            <v>Remuneraciones</v>
          </cell>
          <cell r="P2599" t="str">
            <v>Sociedades no Financieras</v>
          </cell>
          <cell r="Q2599" t="str">
            <v>7</v>
          </cell>
          <cell r="R2599" t="str">
            <v>Comercio, Hoteles y Restaurantes</v>
          </cell>
        </row>
        <row r="2600">
          <cell r="A2600" t="str">
            <v>CEI_a01</v>
          </cell>
          <cell r="B2600" t="str">
            <v>Otras_Soc</v>
          </cell>
          <cell r="C2600">
            <v>2</v>
          </cell>
          <cell r="D2600">
            <v>12</v>
          </cell>
          <cell r="E2600">
            <v>411</v>
          </cell>
          <cell r="F2600" t="str">
            <v>Empleos</v>
          </cell>
          <cell r="J2600">
            <v>1764573.2560488197</v>
          </cell>
          <cell r="K2600">
            <v>17</v>
          </cell>
          <cell r="L2600" t="str">
            <v>2001</v>
          </cell>
          <cell r="M2600" t="str">
            <v>Comercio</v>
          </cell>
          <cell r="N2600" t="str">
            <v>Producción Sect. Institucionales</v>
          </cell>
          <cell r="O2600" t="str">
            <v>Remuneraciones</v>
          </cell>
          <cell r="P2600" t="str">
            <v>Sociedades no Financieras</v>
          </cell>
          <cell r="Q2600" t="str">
            <v>7</v>
          </cell>
          <cell r="R2600" t="str">
            <v>Comercio, Hoteles y Restaurantes</v>
          </cell>
        </row>
        <row r="2601">
          <cell r="A2601" t="str">
            <v>CEI_a01</v>
          </cell>
          <cell r="B2601" t="str">
            <v>Otras_Soc</v>
          </cell>
          <cell r="C2601">
            <v>2</v>
          </cell>
          <cell r="D2601">
            <v>12</v>
          </cell>
          <cell r="E2601">
            <v>412</v>
          </cell>
          <cell r="F2601" t="str">
            <v>Empleos</v>
          </cell>
          <cell r="J2601">
            <v>186471.39895636379</v>
          </cell>
          <cell r="K2601">
            <v>17</v>
          </cell>
          <cell r="L2601" t="str">
            <v>2000</v>
          </cell>
          <cell r="M2601" t="str">
            <v>Comercio</v>
          </cell>
          <cell r="N2601" t="str">
            <v>Producción Sect. Institucionales</v>
          </cell>
          <cell r="O2601" t="str">
            <v>Imptos producc.e import.</v>
          </cell>
          <cell r="P2601" t="str">
            <v>Sociedades no Financieras</v>
          </cell>
          <cell r="Q2601" t="str">
            <v>7</v>
          </cell>
          <cell r="R2601" t="str">
            <v>Comercio, Hoteles y Restaurantes</v>
          </cell>
        </row>
        <row r="2602">
          <cell r="A2602" t="str">
            <v>CEI_a01</v>
          </cell>
          <cell r="B2602" t="str">
            <v>Otras_Soc</v>
          </cell>
          <cell r="C2602">
            <v>2</v>
          </cell>
          <cell r="D2602">
            <v>12</v>
          </cell>
          <cell r="E2602">
            <v>412</v>
          </cell>
          <cell r="F2602" t="str">
            <v>Empleos</v>
          </cell>
          <cell r="J2602">
            <v>195990.06577417819</v>
          </cell>
          <cell r="K2602">
            <v>17</v>
          </cell>
          <cell r="L2602" t="str">
            <v>2001</v>
          </cell>
          <cell r="M2602" t="str">
            <v>Comercio</v>
          </cell>
          <cell r="N2602" t="str">
            <v>Producción Sect. Institucionales</v>
          </cell>
          <cell r="O2602" t="str">
            <v>Imptos producc.e import.</v>
          </cell>
          <cell r="P2602" t="str">
            <v>Sociedades no Financieras</v>
          </cell>
          <cell r="Q2602" t="str">
            <v>7</v>
          </cell>
          <cell r="R2602" t="str">
            <v>Comercio, Hoteles y Restaurantes</v>
          </cell>
        </row>
        <row r="2603">
          <cell r="A2603" t="str">
            <v>CEI_a01</v>
          </cell>
          <cell r="B2603" t="str">
            <v>Otras_Soc</v>
          </cell>
          <cell r="C2603">
            <v>2</v>
          </cell>
          <cell r="D2603">
            <v>12</v>
          </cell>
          <cell r="E2603">
            <v>413</v>
          </cell>
          <cell r="F2603" t="str">
            <v>Empleos</v>
          </cell>
          <cell r="J2603">
            <v>-39610.720495457201</v>
          </cell>
          <cell r="K2603">
            <v>17</v>
          </cell>
          <cell r="L2603" t="str">
            <v>2000</v>
          </cell>
          <cell r="M2603" t="str">
            <v>Comercio</v>
          </cell>
          <cell r="N2603" t="str">
            <v>Producción Sect. Institucionales</v>
          </cell>
          <cell r="O2603" t="str">
            <v>Subvenciones</v>
          </cell>
          <cell r="P2603" t="str">
            <v>Sociedades no Financieras</v>
          </cell>
          <cell r="Q2603" t="str">
            <v>7</v>
          </cell>
          <cell r="R2603" t="str">
            <v>Comercio, Hoteles y Restaurantes</v>
          </cell>
        </row>
        <row r="2604">
          <cell r="A2604" t="str">
            <v>CEI_a01</v>
          </cell>
          <cell r="B2604" t="str">
            <v>Otras_Soc</v>
          </cell>
          <cell r="C2604">
            <v>2</v>
          </cell>
          <cell r="D2604">
            <v>12</v>
          </cell>
          <cell r="E2604">
            <v>413</v>
          </cell>
          <cell r="F2604" t="str">
            <v>Empleos</v>
          </cell>
          <cell r="J2604">
            <v>-40675.661100041587</v>
          </cell>
          <cell r="K2604">
            <v>17</v>
          </cell>
          <cell r="L2604" t="str">
            <v>2001</v>
          </cell>
          <cell r="M2604" t="str">
            <v>Comercio</v>
          </cell>
          <cell r="N2604" t="str">
            <v>Producción Sect. Institucionales</v>
          </cell>
          <cell r="O2604" t="str">
            <v>Subvenciones</v>
          </cell>
          <cell r="P2604" t="str">
            <v>Sociedades no Financieras</v>
          </cell>
          <cell r="Q2604" t="str">
            <v>7</v>
          </cell>
          <cell r="R2604" t="str">
            <v>Comercio, Hoteles y Restaurantes</v>
          </cell>
        </row>
        <row r="2605">
          <cell r="A2605" t="str">
            <v>CEI_a01</v>
          </cell>
          <cell r="B2605" t="str">
            <v>Otras_Soc</v>
          </cell>
          <cell r="C2605">
            <v>2</v>
          </cell>
          <cell r="D2605">
            <v>12</v>
          </cell>
          <cell r="E2605">
            <v>902</v>
          </cell>
          <cell r="F2605" t="str">
            <v>Empleos</v>
          </cell>
          <cell r="J2605">
            <v>821808.14112514688</v>
          </cell>
          <cell r="K2605">
            <v>17</v>
          </cell>
          <cell r="L2605" t="str">
            <v>2000</v>
          </cell>
          <cell r="M2605" t="str">
            <v>Comercio</v>
          </cell>
          <cell r="N2605" t="str">
            <v>Producción Sect. Institucionales</v>
          </cell>
          <cell r="O2605" t="str">
            <v>Excedente de explotación</v>
          </cell>
          <cell r="P2605" t="str">
            <v>Sociedades no Financieras</v>
          </cell>
          <cell r="Q2605" t="str">
            <v>7</v>
          </cell>
          <cell r="R2605" t="str">
            <v>Comercio, Hoteles y Restaurantes</v>
          </cell>
        </row>
        <row r="2606">
          <cell r="A2606" t="str">
            <v>CEI_a01</v>
          </cell>
          <cell r="B2606" t="str">
            <v>Otras_Soc</v>
          </cell>
          <cell r="C2606">
            <v>2</v>
          </cell>
          <cell r="D2606">
            <v>12</v>
          </cell>
          <cell r="E2606">
            <v>902</v>
          </cell>
          <cell r="F2606" t="str">
            <v>Empleos</v>
          </cell>
          <cell r="J2606">
            <v>948506.62884261692</v>
          </cell>
          <cell r="K2606">
            <v>17</v>
          </cell>
          <cell r="L2606" t="str">
            <v>2001</v>
          </cell>
          <cell r="M2606" t="str">
            <v>Comercio</v>
          </cell>
          <cell r="N2606" t="str">
            <v>Producción Sect. Institucionales</v>
          </cell>
          <cell r="O2606" t="str">
            <v>Excedente de explotación</v>
          </cell>
          <cell r="P2606" t="str">
            <v>Sociedades no Financieras</v>
          </cell>
          <cell r="Q2606" t="str">
            <v>7</v>
          </cell>
          <cell r="R2606" t="str">
            <v>Comercio, Hoteles y Restaurantes</v>
          </cell>
        </row>
        <row r="2607">
          <cell r="A2607" t="str">
            <v>CEI_a01</v>
          </cell>
          <cell r="B2607" t="str">
            <v>Otras_Soc</v>
          </cell>
          <cell r="C2607">
            <v>2</v>
          </cell>
          <cell r="D2607">
            <v>12</v>
          </cell>
          <cell r="E2607">
            <v>11</v>
          </cell>
          <cell r="F2607" t="str">
            <v>Recursos</v>
          </cell>
          <cell r="J2607">
            <v>1130283.40885535</v>
          </cell>
          <cell r="K2607">
            <v>18</v>
          </cell>
          <cell r="L2607" t="str">
            <v>2000</v>
          </cell>
          <cell r="M2607" t="str">
            <v>Hoteles y Restaurantes</v>
          </cell>
          <cell r="N2607" t="str">
            <v>Producción Sect. Institucionales</v>
          </cell>
          <cell r="O2607" t="str">
            <v>Producción bruta</v>
          </cell>
          <cell r="P2607" t="str">
            <v>Sociedades no Financieras</v>
          </cell>
          <cell r="Q2607" t="str">
            <v>7</v>
          </cell>
          <cell r="R2607" t="str">
            <v>Comercio, Hoteles y Restaurantes</v>
          </cell>
        </row>
        <row r="2608">
          <cell r="A2608" t="str">
            <v>CEI_a01</v>
          </cell>
          <cell r="B2608" t="str">
            <v>Otras_Soc</v>
          </cell>
          <cell r="C2608">
            <v>2</v>
          </cell>
          <cell r="D2608">
            <v>12</v>
          </cell>
          <cell r="E2608">
            <v>11</v>
          </cell>
          <cell r="F2608" t="str">
            <v>Recursos</v>
          </cell>
          <cell r="J2608">
            <v>1237073.006229399</v>
          </cell>
          <cell r="K2608">
            <v>18</v>
          </cell>
          <cell r="L2608" t="str">
            <v>2001</v>
          </cell>
          <cell r="M2608" t="str">
            <v>Hoteles y Restaurantes</v>
          </cell>
          <cell r="N2608" t="str">
            <v>Producción Sect. Institucionales</v>
          </cell>
          <cell r="O2608" t="str">
            <v>Producción bruta</v>
          </cell>
          <cell r="P2608" t="str">
            <v>Sociedades no Financieras</v>
          </cell>
          <cell r="Q2608" t="str">
            <v>7</v>
          </cell>
          <cell r="R2608" t="str">
            <v>Comercio, Hoteles y Restaurantes</v>
          </cell>
        </row>
        <row r="2609">
          <cell r="A2609" t="str">
            <v>CEI_a01</v>
          </cell>
          <cell r="B2609" t="str">
            <v>Otras_Soc</v>
          </cell>
          <cell r="C2609">
            <v>2</v>
          </cell>
          <cell r="D2609">
            <v>12</v>
          </cell>
          <cell r="E2609">
            <v>21</v>
          </cell>
          <cell r="F2609" t="str">
            <v>Empleos</v>
          </cell>
          <cell r="J2609">
            <v>695580.89049734757</v>
          </cell>
          <cell r="K2609">
            <v>18</v>
          </cell>
          <cell r="L2609" t="str">
            <v>2000</v>
          </cell>
          <cell r="M2609" t="str">
            <v>Hoteles y Restaurantes</v>
          </cell>
          <cell r="N2609" t="str">
            <v>Producción Sect. Institucionales</v>
          </cell>
          <cell r="O2609" t="str">
            <v>Consumo intermedio</v>
          </cell>
          <cell r="P2609" t="str">
            <v>Sociedades no Financieras</v>
          </cell>
          <cell r="Q2609" t="str">
            <v>7</v>
          </cell>
          <cell r="R2609" t="str">
            <v>Comercio, Hoteles y Restaurantes</v>
          </cell>
        </row>
        <row r="2610">
          <cell r="A2610" t="str">
            <v>CEI_a01</v>
          </cell>
          <cell r="B2610" t="str">
            <v>Otras_Soc</v>
          </cell>
          <cell r="C2610">
            <v>2</v>
          </cell>
          <cell r="D2610">
            <v>12</v>
          </cell>
          <cell r="E2610">
            <v>21</v>
          </cell>
          <cell r="F2610" t="str">
            <v>Empleos</v>
          </cell>
          <cell r="J2610">
            <v>764277.51328330068</v>
          </cell>
          <cell r="K2610">
            <v>18</v>
          </cell>
          <cell r="L2610" t="str">
            <v>2001</v>
          </cell>
          <cell r="M2610" t="str">
            <v>Hoteles y Restaurantes</v>
          </cell>
          <cell r="N2610" t="str">
            <v>Producción Sect. Institucionales</v>
          </cell>
          <cell r="O2610" t="str">
            <v>Consumo intermedio</v>
          </cell>
          <cell r="P2610" t="str">
            <v>Sociedades no Financieras</v>
          </cell>
          <cell r="Q2610" t="str">
            <v>7</v>
          </cell>
          <cell r="R2610" t="str">
            <v>Comercio, Hoteles y Restaurantes</v>
          </cell>
        </row>
        <row r="2611">
          <cell r="A2611" t="str">
            <v>CEI_a01</v>
          </cell>
          <cell r="B2611" t="str">
            <v>Otras_Soc</v>
          </cell>
          <cell r="C2611">
            <v>2</v>
          </cell>
          <cell r="D2611">
            <v>12</v>
          </cell>
          <cell r="E2611">
            <v>52</v>
          </cell>
          <cell r="F2611" t="str">
            <v>Empleos</v>
          </cell>
          <cell r="J2611">
            <v>36104.101390890602</v>
          </cell>
          <cell r="K2611">
            <v>18</v>
          </cell>
          <cell r="L2611" t="str">
            <v>2000</v>
          </cell>
          <cell r="M2611" t="str">
            <v>Hoteles y Restaurantes</v>
          </cell>
          <cell r="N2611" t="str">
            <v>Producción Sect. Institucionales</v>
          </cell>
          <cell r="O2611" t="str">
            <v>Consumo de capital fijo</v>
          </cell>
          <cell r="P2611" t="str">
            <v>Sociedades no Financieras</v>
          </cell>
          <cell r="Q2611" t="str">
            <v>7</v>
          </cell>
          <cell r="R2611" t="str">
            <v>Comercio, Hoteles y Restaurantes</v>
          </cell>
        </row>
        <row r="2612">
          <cell r="A2612" t="str">
            <v>CEI_a01</v>
          </cell>
          <cell r="B2612" t="str">
            <v>Otras_Soc</v>
          </cell>
          <cell r="C2612">
            <v>2</v>
          </cell>
          <cell r="D2612">
            <v>12</v>
          </cell>
          <cell r="E2612">
            <v>52</v>
          </cell>
          <cell r="F2612" t="str">
            <v>Empleos</v>
          </cell>
          <cell r="J2612">
            <v>38866.986948766258</v>
          </cell>
          <cell r="K2612">
            <v>18</v>
          </cell>
          <cell r="L2612" t="str">
            <v>2001</v>
          </cell>
          <cell r="M2612" t="str">
            <v>Hoteles y Restaurantes</v>
          </cell>
          <cell r="N2612" t="str">
            <v>Producción Sect. Institucionales</v>
          </cell>
          <cell r="O2612" t="str">
            <v>Consumo de capital fijo</v>
          </cell>
          <cell r="P2612" t="str">
            <v>Sociedades no Financieras</v>
          </cell>
          <cell r="Q2612" t="str">
            <v>7</v>
          </cell>
          <cell r="R2612" t="str">
            <v>Comercio, Hoteles y Restaurantes</v>
          </cell>
        </row>
        <row r="2613">
          <cell r="A2613" t="str">
            <v>CEI_a01</v>
          </cell>
          <cell r="B2613" t="str">
            <v>Otras_Soc</v>
          </cell>
          <cell r="C2613">
            <v>2</v>
          </cell>
          <cell r="D2613">
            <v>12</v>
          </cell>
          <cell r="E2613">
            <v>411</v>
          </cell>
          <cell r="F2613" t="str">
            <v>Empleos</v>
          </cell>
          <cell r="J2613">
            <v>266238.93831478863</v>
          </cell>
          <cell r="K2613">
            <v>18</v>
          </cell>
          <cell r="L2613" t="str">
            <v>2000</v>
          </cell>
          <cell r="M2613" t="str">
            <v>Hoteles y Restaurantes</v>
          </cell>
          <cell r="N2613" t="str">
            <v>Producción Sect. Institucionales</v>
          </cell>
          <cell r="O2613" t="str">
            <v>Remuneraciones</v>
          </cell>
          <cell r="P2613" t="str">
            <v>Sociedades no Financieras</v>
          </cell>
          <cell r="Q2613" t="str">
            <v>7</v>
          </cell>
          <cell r="R2613" t="str">
            <v>Comercio, Hoteles y Restaurantes</v>
          </cell>
        </row>
        <row r="2614">
          <cell r="A2614" t="str">
            <v>CEI_a01</v>
          </cell>
          <cell r="B2614" t="str">
            <v>Otras_Soc</v>
          </cell>
          <cell r="C2614">
            <v>2</v>
          </cell>
          <cell r="D2614">
            <v>12</v>
          </cell>
          <cell r="E2614">
            <v>411</v>
          </cell>
          <cell r="F2614" t="str">
            <v>Empleos</v>
          </cell>
          <cell r="J2614">
            <v>283898.75950173894</v>
          </cell>
          <cell r="K2614">
            <v>18</v>
          </cell>
          <cell r="L2614" t="str">
            <v>2001</v>
          </cell>
          <cell r="M2614" t="str">
            <v>Hoteles y Restaurantes</v>
          </cell>
          <cell r="N2614" t="str">
            <v>Producción Sect. Institucionales</v>
          </cell>
          <cell r="O2614" t="str">
            <v>Remuneraciones</v>
          </cell>
          <cell r="P2614" t="str">
            <v>Sociedades no Financieras</v>
          </cell>
          <cell r="Q2614" t="str">
            <v>7</v>
          </cell>
          <cell r="R2614" t="str">
            <v>Comercio, Hoteles y Restaurantes</v>
          </cell>
        </row>
        <row r="2615">
          <cell r="A2615" t="str">
            <v>CEI_a01</v>
          </cell>
          <cell r="B2615" t="str">
            <v>Otras_Soc</v>
          </cell>
          <cell r="C2615">
            <v>2</v>
          </cell>
          <cell r="D2615">
            <v>12</v>
          </cell>
          <cell r="E2615">
            <v>412</v>
          </cell>
          <cell r="F2615" t="str">
            <v>Empleos</v>
          </cell>
          <cell r="J2615">
            <v>5405.9246234498996</v>
          </cell>
          <cell r="K2615">
            <v>18</v>
          </cell>
          <cell r="L2615" t="str">
            <v>2000</v>
          </cell>
          <cell r="M2615" t="str">
            <v>Hoteles y Restaurantes</v>
          </cell>
          <cell r="N2615" t="str">
            <v>Producción Sect. Institucionales</v>
          </cell>
          <cell r="O2615" t="str">
            <v>Imptos producc.e import.</v>
          </cell>
          <cell r="P2615" t="str">
            <v>Sociedades no Financieras</v>
          </cell>
          <cell r="Q2615" t="str">
            <v>7</v>
          </cell>
          <cell r="R2615" t="str">
            <v>Comercio, Hoteles y Restaurantes</v>
          </cell>
        </row>
        <row r="2616">
          <cell r="A2616" t="str">
            <v>CEI_a01</v>
          </cell>
          <cell r="B2616" t="str">
            <v>Otras_Soc</v>
          </cell>
          <cell r="C2616">
            <v>2</v>
          </cell>
          <cell r="D2616">
            <v>12</v>
          </cell>
          <cell r="E2616">
            <v>412</v>
          </cell>
          <cell r="F2616" t="str">
            <v>Empleos</v>
          </cell>
          <cell r="J2616">
            <v>6293.58848490934</v>
          </cell>
          <cell r="K2616">
            <v>18</v>
          </cell>
          <cell r="L2616" t="str">
            <v>2001</v>
          </cell>
          <cell r="M2616" t="str">
            <v>Hoteles y Restaurantes</v>
          </cell>
          <cell r="N2616" t="str">
            <v>Producción Sect. Institucionales</v>
          </cell>
          <cell r="O2616" t="str">
            <v>Imptos producc.e import.</v>
          </cell>
          <cell r="P2616" t="str">
            <v>Sociedades no Financieras</v>
          </cell>
          <cell r="Q2616" t="str">
            <v>7</v>
          </cell>
          <cell r="R2616" t="str">
            <v>Comercio, Hoteles y Restaurantes</v>
          </cell>
        </row>
        <row r="2617">
          <cell r="A2617" t="str">
            <v>CEI_a01</v>
          </cell>
          <cell r="B2617" t="str">
            <v>Otras_Soc</v>
          </cell>
          <cell r="C2617">
            <v>2</v>
          </cell>
          <cell r="D2617">
            <v>12</v>
          </cell>
          <cell r="E2617">
            <v>413</v>
          </cell>
          <cell r="F2617" t="str">
            <v>Empleos</v>
          </cell>
          <cell r="J2617">
            <v>-943.42599098261098</v>
          </cell>
          <cell r="K2617">
            <v>18</v>
          </cell>
          <cell r="L2617" t="str">
            <v>2000</v>
          </cell>
          <cell r="M2617" t="str">
            <v>Hoteles y Restaurantes</v>
          </cell>
          <cell r="N2617" t="str">
            <v>Producción Sect. Institucionales</v>
          </cell>
          <cell r="O2617" t="str">
            <v>Subvenciones</v>
          </cell>
          <cell r="P2617" t="str">
            <v>Sociedades no Financieras</v>
          </cell>
          <cell r="Q2617" t="str">
            <v>7</v>
          </cell>
          <cell r="R2617" t="str">
            <v>Comercio, Hoteles y Restaurantes</v>
          </cell>
        </row>
        <row r="2618">
          <cell r="A2618" t="str">
            <v>CEI_a01</v>
          </cell>
          <cell r="B2618" t="str">
            <v>Otras_Soc</v>
          </cell>
          <cell r="C2618">
            <v>2</v>
          </cell>
          <cell r="D2618">
            <v>12</v>
          </cell>
          <cell r="E2618">
            <v>413</v>
          </cell>
          <cell r="F2618" t="str">
            <v>Empleos</v>
          </cell>
          <cell r="J2618">
            <v>-994.00056168331503</v>
          </cell>
          <cell r="K2618">
            <v>18</v>
          </cell>
          <cell r="L2618" t="str">
            <v>2001</v>
          </cell>
          <cell r="M2618" t="str">
            <v>Hoteles y Restaurantes</v>
          </cell>
          <cell r="N2618" t="str">
            <v>Producción Sect. Institucionales</v>
          </cell>
          <cell r="O2618" t="str">
            <v>Subvenciones</v>
          </cell>
          <cell r="P2618" t="str">
            <v>Sociedades no Financieras</v>
          </cell>
          <cell r="Q2618" t="str">
            <v>7</v>
          </cell>
          <cell r="R2618" t="str">
            <v>Comercio, Hoteles y Restaurantes</v>
          </cell>
        </row>
        <row r="2619">
          <cell r="A2619" t="str">
            <v>CEI_a01</v>
          </cell>
          <cell r="B2619" t="str">
            <v>Otras_Soc</v>
          </cell>
          <cell r="C2619">
            <v>2</v>
          </cell>
          <cell r="D2619">
            <v>12</v>
          </cell>
          <cell r="E2619">
            <v>902</v>
          </cell>
          <cell r="F2619" t="str">
            <v>Empleos</v>
          </cell>
          <cell r="J2619">
            <v>127896.9800198554</v>
          </cell>
          <cell r="K2619">
            <v>18</v>
          </cell>
          <cell r="L2619" t="str">
            <v>2000</v>
          </cell>
          <cell r="M2619" t="str">
            <v>Hoteles y Restaurantes</v>
          </cell>
          <cell r="N2619" t="str">
            <v>Producción Sect. Institucionales</v>
          </cell>
          <cell r="O2619" t="str">
            <v>Excedente de explotación</v>
          </cell>
          <cell r="P2619" t="str">
            <v>Sociedades no Financieras</v>
          </cell>
          <cell r="Q2619" t="str">
            <v>7</v>
          </cell>
          <cell r="R2619" t="str">
            <v>Comercio, Hoteles y Restaurantes</v>
          </cell>
        </row>
        <row r="2620">
          <cell r="A2620" t="str">
            <v>CEI_a01</v>
          </cell>
          <cell r="B2620" t="str">
            <v>Otras_Soc</v>
          </cell>
          <cell r="C2620">
            <v>2</v>
          </cell>
          <cell r="D2620">
            <v>12</v>
          </cell>
          <cell r="E2620">
            <v>902</v>
          </cell>
          <cell r="F2620" t="str">
            <v>Empleos</v>
          </cell>
          <cell r="J2620">
            <v>144730.15857236768</v>
          </cell>
          <cell r="K2620">
            <v>18</v>
          </cell>
          <cell r="L2620" t="str">
            <v>2001</v>
          </cell>
          <cell r="M2620" t="str">
            <v>Hoteles y Restaurantes</v>
          </cell>
          <cell r="N2620" t="str">
            <v>Producción Sect. Institucionales</v>
          </cell>
          <cell r="O2620" t="str">
            <v>Excedente de explotación</v>
          </cell>
          <cell r="P2620" t="str">
            <v>Sociedades no Financieras</v>
          </cell>
          <cell r="Q2620" t="str">
            <v>7</v>
          </cell>
          <cell r="R2620" t="str">
            <v>Comercio, Hoteles y Restaurantes</v>
          </cell>
        </row>
        <row r="2621">
          <cell r="A2621" t="str">
            <v>CEI_a01</v>
          </cell>
          <cell r="B2621" t="str">
            <v>Otras_Soc</v>
          </cell>
          <cell r="C2621">
            <v>2</v>
          </cell>
          <cell r="D2621">
            <v>12</v>
          </cell>
          <cell r="E2621">
            <v>11</v>
          </cell>
          <cell r="F2621" t="str">
            <v>Recursos</v>
          </cell>
          <cell r="J2621">
            <v>4268394.5487268455</v>
          </cell>
          <cell r="K2621">
            <v>19</v>
          </cell>
          <cell r="L2621" t="str">
            <v>2000</v>
          </cell>
          <cell r="M2621" t="str">
            <v>Transportes</v>
          </cell>
          <cell r="N2621" t="str">
            <v>Producción Sect. Institucionales</v>
          </cell>
          <cell r="O2621" t="str">
            <v>Producción bruta</v>
          </cell>
          <cell r="P2621" t="str">
            <v>Sociedades no Financieras</v>
          </cell>
          <cell r="Q2621" t="str">
            <v>8</v>
          </cell>
          <cell r="R2621" t="str">
            <v>Transporte y Comunicaciones</v>
          </cell>
        </row>
        <row r="2622">
          <cell r="A2622" t="str">
            <v>CEI_a01</v>
          </cell>
          <cell r="B2622" t="str">
            <v>Otras_Soc</v>
          </cell>
          <cell r="C2622">
            <v>2</v>
          </cell>
          <cell r="D2622">
            <v>12</v>
          </cell>
          <cell r="E2622">
            <v>11</v>
          </cell>
          <cell r="F2622" t="str">
            <v>Recursos</v>
          </cell>
          <cell r="J2622">
            <v>4795473.6195634082</v>
          </cell>
          <cell r="K2622">
            <v>19</v>
          </cell>
          <cell r="L2622" t="str">
            <v>2001</v>
          </cell>
          <cell r="M2622" t="str">
            <v>Transportes</v>
          </cell>
          <cell r="N2622" t="str">
            <v>Producción Sect. Institucionales</v>
          </cell>
          <cell r="O2622" t="str">
            <v>Producción bruta</v>
          </cell>
          <cell r="P2622" t="str">
            <v>Sociedades no Financieras</v>
          </cell>
          <cell r="Q2622" t="str">
            <v>8</v>
          </cell>
          <cell r="R2622" t="str">
            <v>Transporte y Comunicaciones</v>
          </cell>
        </row>
        <row r="2623">
          <cell r="A2623" t="str">
            <v>CEI_a01</v>
          </cell>
          <cell r="B2623" t="str">
            <v>Otras_Soc</v>
          </cell>
          <cell r="C2623">
            <v>2</v>
          </cell>
          <cell r="D2623">
            <v>12</v>
          </cell>
          <cell r="E2623">
            <v>21</v>
          </cell>
          <cell r="F2623" t="str">
            <v>Empleos</v>
          </cell>
          <cell r="J2623">
            <v>2719850.9488404747</v>
          </cell>
          <cell r="K2623">
            <v>19</v>
          </cell>
          <cell r="L2623" t="str">
            <v>2000</v>
          </cell>
          <cell r="M2623" t="str">
            <v>Transportes</v>
          </cell>
          <cell r="N2623" t="str">
            <v>Producción Sect. Institucionales</v>
          </cell>
          <cell r="O2623" t="str">
            <v>Consumo intermedio</v>
          </cell>
          <cell r="P2623" t="str">
            <v>Sociedades no Financieras</v>
          </cell>
          <cell r="Q2623" t="str">
            <v>8</v>
          </cell>
          <cell r="R2623" t="str">
            <v>Transporte y Comunicaciones</v>
          </cell>
        </row>
        <row r="2624">
          <cell r="A2624" t="str">
            <v>CEI_a01</v>
          </cell>
          <cell r="B2624" t="str">
            <v>Otras_Soc</v>
          </cell>
          <cell r="C2624">
            <v>2</v>
          </cell>
          <cell r="D2624">
            <v>12</v>
          </cell>
          <cell r="E2624">
            <v>21</v>
          </cell>
          <cell r="F2624" t="str">
            <v>Empleos</v>
          </cell>
          <cell r="J2624">
            <v>3002096.7733633937</v>
          </cell>
          <cell r="K2624">
            <v>19</v>
          </cell>
          <cell r="L2624" t="str">
            <v>2001</v>
          </cell>
          <cell r="M2624" t="str">
            <v>Transportes</v>
          </cell>
          <cell r="N2624" t="str">
            <v>Producción Sect. Institucionales</v>
          </cell>
          <cell r="O2624" t="str">
            <v>Consumo intermedio</v>
          </cell>
          <cell r="P2624" t="str">
            <v>Sociedades no Financieras</v>
          </cell>
          <cell r="Q2624" t="str">
            <v>8</v>
          </cell>
          <cell r="R2624" t="str">
            <v>Transporte y Comunicaciones</v>
          </cell>
        </row>
        <row r="2625">
          <cell r="A2625" t="str">
            <v>CEI_a01</v>
          </cell>
          <cell r="B2625" t="str">
            <v>Otras_Soc</v>
          </cell>
          <cell r="C2625">
            <v>2</v>
          </cell>
          <cell r="D2625">
            <v>12</v>
          </cell>
          <cell r="E2625">
            <v>52</v>
          </cell>
          <cell r="F2625" t="str">
            <v>Empleos</v>
          </cell>
          <cell r="J2625">
            <v>483700.66487904801</v>
          </cell>
          <cell r="K2625">
            <v>19</v>
          </cell>
          <cell r="L2625" t="str">
            <v>2000</v>
          </cell>
          <cell r="M2625" t="str">
            <v>Transportes</v>
          </cell>
          <cell r="N2625" t="str">
            <v>Producción Sect. Institucionales</v>
          </cell>
          <cell r="O2625" t="str">
            <v>Consumo de capital fijo</v>
          </cell>
          <cell r="P2625" t="str">
            <v>Sociedades no Financieras</v>
          </cell>
          <cell r="Q2625" t="str">
            <v>8</v>
          </cell>
          <cell r="R2625" t="str">
            <v>Transporte y Comunicaciones</v>
          </cell>
        </row>
        <row r="2626">
          <cell r="A2626" t="str">
            <v>CEI_a01</v>
          </cell>
          <cell r="B2626" t="str">
            <v>Otras_Soc</v>
          </cell>
          <cell r="C2626">
            <v>2</v>
          </cell>
          <cell r="D2626">
            <v>12</v>
          </cell>
          <cell r="E2626">
            <v>52</v>
          </cell>
          <cell r="F2626" t="str">
            <v>Empleos</v>
          </cell>
          <cell r="J2626">
            <v>560195.3084776469</v>
          </cell>
          <cell r="K2626">
            <v>19</v>
          </cell>
          <cell r="L2626" t="str">
            <v>2001</v>
          </cell>
          <cell r="M2626" t="str">
            <v>Transportes</v>
          </cell>
          <cell r="N2626" t="str">
            <v>Producción Sect. Institucionales</v>
          </cell>
          <cell r="O2626" t="str">
            <v>Consumo de capital fijo</v>
          </cell>
          <cell r="P2626" t="str">
            <v>Sociedades no Financieras</v>
          </cell>
          <cell r="Q2626" t="str">
            <v>8</v>
          </cell>
          <cell r="R2626" t="str">
            <v>Transporte y Comunicaciones</v>
          </cell>
        </row>
        <row r="2627">
          <cell r="A2627" t="str">
            <v>CEI_a01</v>
          </cell>
          <cell r="B2627" t="str">
            <v>Otras_Soc</v>
          </cell>
          <cell r="C2627">
            <v>2</v>
          </cell>
          <cell r="D2627">
            <v>12</v>
          </cell>
          <cell r="E2627">
            <v>411</v>
          </cell>
          <cell r="F2627" t="str">
            <v>Empleos</v>
          </cell>
          <cell r="J2627">
            <v>911160.68010250502</v>
          </cell>
          <cell r="K2627">
            <v>19</v>
          </cell>
          <cell r="L2627" t="str">
            <v>2000</v>
          </cell>
          <cell r="M2627" t="str">
            <v>Transportes</v>
          </cell>
          <cell r="N2627" t="str">
            <v>Producción Sect. Institucionales</v>
          </cell>
          <cell r="O2627" t="str">
            <v>Remuneraciones</v>
          </cell>
          <cell r="P2627" t="str">
            <v>Sociedades no Financieras</v>
          </cell>
          <cell r="Q2627" t="str">
            <v>8</v>
          </cell>
          <cell r="R2627" t="str">
            <v>Transporte y Comunicaciones</v>
          </cell>
        </row>
        <row r="2628">
          <cell r="A2628" t="str">
            <v>CEI_a01</v>
          </cell>
          <cell r="B2628" t="str">
            <v>Otras_Soc</v>
          </cell>
          <cell r="C2628">
            <v>2</v>
          </cell>
          <cell r="D2628">
            <v>12</v>
          </cell>
          <cell r="E2628">
            <v>411</v>
          </cell>
          <cell r="F2628" t="str">
            <v>Empleos</v>
          </cell>
          <cell r="J2628">
            <v>1016395.6718021668</v>
          </cell>
          <cell r="K2628">
            <v>19</v>
          </cell>
          <cell r="L2628" t="str">
            <v>2001</v>
          </cell>
          <cell r="M2628" t="str">
            <v>Transportes</v>
          </cell>
          <cell r="N2628" t="str">
            <v>Producción Sect. Institucionales</v>
          </cell>
          <cell r="O2628" t="str">
            <v>Remuneraciones</v>
          </cell>
          <cell r="P2628" t="str">
            <v>Sociedades no Financieras</v>
          </cell>
          <cell r="Q2628" t="str">
            <v>8</v>
          </cell>
          <cell r="R2628" t="str">
            <v>Transporte y Comunicaciones</v>
          </cell>
        </row>
        <row r="2629">
          <cell r="A2629" t="str">
            <v>CEI_a01</v>
          </cell>
          <cell r="B2629" t="str">
            <v>Otras_Soc</v>
          </cell>
          <cell r="C2629">
            <v>2</v>
          </cell>
          <cell r="D2629">
            <v>12</v>
          </cell>
          <cell r="E2629">
            <v>412</v>
          </cell>
          <cell r="F2629" t="str">
            <v>Empleos</v>
          </cell>
          <cell r="J2629">
            <v>23760.604370757472</v>
          </cell>
          <cell r="K2629">
            <v>19</v>
          </cell>
          <cell r="L2629" t="str">
            <v>2000</v>
          </cell>
          <cell r="M2629" t="str">
            <v>Transportes</v>
          </cell>
          <cell r="N2629" t="str">
            <v>Producción Sect. Institucionales</v>
          </cell>
          <cell r="O2629" t="str">
            <v>Imptos producc.e import.</v>
          </cell>
          <cell r="P2629" t="str">
            <v>Sociedades no Financieras</v>
          </cell>
          <cell r="Q2629" t="str">
            <v>8</v>
          </cell>
          <cell r="R2629" t="str">
            <v>Transporte y Comunicaciones</v>
          </cell>
        </row>
        <row r="2630">
          <cell r="A2630" t="str">
            <v>CEI_a01</v>
          </cell>
          <cell r="B2630" t="str">
            <v>Otras_Soc</v>
          </cell>
          <cell r="C2630">
            <v>2</v>
          </cell>
          <cell r="D2630">
            <v>12</v>
          </cell>
          <cell r="E2630">
            <v>412</v>
          </cell>
          <cell r="F2630" t="str">
            <v>Empleos</v>
          </cell>
          <cell r="J2630">
            <v>26043.299685175371</v>
          </cell>
          <cell r="K2630">
            <v>19</v>
          </cell>
          <cell r="L2630" t="str">
            <v>2001</v>
          </cell>
          <cell r="M2630" t="str">
            <v>Transportes</v>
          </cell>
          <cell r="N2630" t="str">
            <v>Producción Sect. Institucionales</v>
          </cell>
          <cell r="O2630" t="str">
            <v>Imptos producc.e import.</v>
          </cell>
          <cell r="P2630" t="str">
            <v>Sociedades no Financieras</v>
          </cell>
          <cell r="Q2630" t="str">
            <v>8</v>
          </cell>
          <cell r="R2630" t="str">
            <v>Transporte y Comunicaciones</v>
          </cell>
        </row>
        <row r="2631">
          <cell r="A2631" t="str">
            <v>CEI_a01</v>
          </cell>
          <cell r="B2631" t="str">
            <v>Otras_Soc</v>
          </cell>
          <cell r="C2631">
            <v>2</v>
          </cell>
          <cell r="D2631">
            <v>12</v>
          </cell>
          <cell r="E2631">
            <v>413</v>
          </cell>
          <cell r="F2631" t="str">
            <v>Empleos</v>
          </cell>
          <cell r="J2631">
            <v>-5665.4202480818785</v>
          </cell>
          <cell r="K2631">
            <v>19</v>
          </cell>
          <cell r="L2631" t="str">
            <v>2000</v>
          </cell>
          <cell r="M2631" t="str">
            <v>Transportes</v>
          </cell>
          <cell r="N2631" t="str">
            <v>Producción Sect. Institucionales</v>
          </cell>
          <cell r="O2631" t="str">
            <v>Subvenciones</v>
          </cell>
          <cell r="P2631" t="str">
            <v>Sociedades no Financieras</v>
          </cell>
          <cell r="Q2631" t="str">
            <v>8</v>
          </cell>
          <cell r="R2631" t="str">
            <v>Transporte y Comunicaciones</v>
          </cell>
        </row>
        <row r="2632">
          <cell r="A2632" t="str">
            <v>CEI_a01</v>
          </cell>
          <cell r="B2632" t="str">
            <v>Otras_Soc</v>
          </cell>
          <cell r="C2632">
            <v>2</v>
          </cell>
          <cell r="D2632">
            <v>12</v>
          </cell>
          <cell r="E2632">
            <v>413</v>
          </cell>
          <cell r="F2632" t="str">
            <v>Empleos</v>
          </cell>
          <cell r="J2632">
            <v>-5993.4838903657501</v>
          </cell>
          <cell r="K2632">
            <v>19</v>
          </cell>
          <cell r="L2632" t="str">
            <v>2001</v>
          </cell>
          <cell r="M2632" t="str">
            <v>Transportes</v>
          </cell>
          <cell r="N2632" t="str">
            <v>Producción Sect. Institucionales</v>
          </cell>
          <cell r="O2632" t="str">
            <v>Subvenciones</v>
          </cell>
          <cell r="P2632" t="str">
            <v>Sociedades no Financieras</v>
          </cell>
          <cell r="Q2632" t="str">
            <v>8</v>
          </cell>
          <cell r="R2632" t="str">
            <v>Transporte y Comunicaciones</v>
          </cell>
        </row>
        <row r="2633">
          <cell r="A2633" t="str">
            <v>CEI_a01</v>
          </cell>
          <cell r="B2633" t="str">
            <v>Otras_Soc</v>
          </cell>
          <cell r="C2633">
            <v>2</v>
          </cell>
          <cell r="D2633">
            <v>12</v>
          </cell>
          <cell r="E2633">
            <v>902</v>
          </cell>
          <cell r="F2633" t="str">
            <v>Empleos</v>
          </cell>
          <cell r="J2633">
            <v>135587.07078214668</v>
          </cell>
          <cell r="K2633">
            <v>19</v>
          </cell>
          <cell r="L2633" t="str">
            <v>2000</v>
          </cell>
          <cell r="M2633" t="str">
            <v>Transportes</v>
          </cell>
          <cell r="N2633" t="str">
            <v>Producción Sect. Institucionales</v>
          </cell>
          <cell r="O2633" t="str">
            <v>Excedente de explotación</v>
          </cell>
          <cell r="P2633" t="str">
            <v>Sociedades no Financieras</v>
          </cell>
          <cell r="Q2633" t="str">
            <v>8</v>
          </cell>
          <cell r="R2633" t="str">
            <v>Transporte y Comunicaciones</v>
          </cell>
        </row>
        <row r="2634">
          <cell r="A2634" t="str">
            <v>CEI_a01</v>
          </cell>
          <cell r="B2634" t="str">
            <v>Otras_Soc</v>
          </cell>
          <cell r="C2634">
            <v>2</v>
          </cell>
          <cell r="D2634">
            <v>12</v>
          </cell>
          <cell r="E2634">
            <v>902</v>
          </cell>
          <cell r="F2634" t="str">
            <v>Empleos</v>
          </cell>
          <cell r="J2634">
            <v>196736.0501253962</v>
          </cell>
          <cell r="K2634">
            <v>19</v>
          </cell>
          <cell r="L2634" t="str">
            <v>2001</v>
          </cell>
          <cell r="M2634" t="str">
            <v>Transportes</v>
          </cell>
          <cell r="N2634" t="str">
            <v>Producción Sect. Institucionales</v>
          </cell>
          <cell r="O2634" t="str">
            <v>Excedente de explotación</v>
          </cell>
          <cell r="P2634" t="str">
            <v>Sociedades no Financieras</v>
          </cell>
          <cell r="Q2634" t="str">
            <v>8</v>
          </cell>
          <cell r="R2634" t="str">
            <v>Transporte y Comunicaciones</v>
          </cell>
        </row>
        <row r="2635">
          <cell r="A2635" t="str">
            <v>CEI_a01</v>
          </cell>
          <cell r="B2635" t="str">
            <v>Otras_Soc</v>
          </cell>
          <cell r="C2635">
            <v>2</v>
          </cell>
          <cell r="D2635">
            <v>12</v>
          </cell>
          <cell r="E2635">
            <v>11</v>
          </cell>
          <cell r="F2635" t="str">
            <v>Recursos</v>
          </cell>
          <cell r="J2635">
            <v>1723506.3570304762</v>
          </cell>
          <cell r="K2635">
            <v>20</v>
          </cell>
          <cell r="L2635" t="str">
            <v>2000</v>
          </cell>
          <cell r="M2635" t="str">
            <v>Comunicaciones</v>
          </cell>
          <cell r="N2635" t="str">
            <v>Producción Sect. Institucionales</v>
          </cell>
          <cell r="O2635" t="str">
            <v>Producción bruta</v>
          </cell>
          <cell r="P2635" t="str">
            <v>Sociedades no Financieras</v>
          </cell>
          <cell r="Q2635" t="str">
            <v>8</v>
          </cell>
          <cell r="R2635" t="str">
            <v>Transporte y Comunicaciones</v>
          </cell>
        </row>
        <row r="2636">
          <cell r="A2636" t="str">
            <v>CEI_a01</v>
          </cell>
          <cell r="B2636" t="str">
            <v>Otras_Soc</v>
          </cell>
          <cell r="C2636">
            <v>2</v>
          </cell>
          <cell r="D2636">
            <v>12</v>
          </cell>
          <cell r="E2636">
            <v>11</v>
          </cell>
          <cell r="F2636" t="str">
            <v>Recursos</v>
          </cell>
          <cell r="J2636">
            <v>1916530.7074787961</v>
          </cell>
          <cell r="K2636">
            <v>20</v>
          </cell>
          <cell r="L2636" t="str">
            <v>2001</v>
          </cell>
          <cell r="M2636" t="str">
            <v>Comunicaciones</v>
          </cell>
          <cell r="N2636" t="str">
            <v>Producción Sect. Institucionales</v>
          </cell>
          <cell r="O2636" t="str">
            <v>Producción bruta</v>
          </cell>
          <cell r="P2636" t="str">
            <v>Sociedades no Financieras</v>
          </cell>
          <cell r="Q2636" t="str">
            <v>8</v>
          </cell>
          <cell r="R2636" t="str">
            <v>Transporte y Comunicaciones</v>
          </cell>
        </row>
        <row r="2637">
          <cell r="A2637" t="str">
            <v>CEI_a01</v>
          </cell>
          <cell r="B2637" t="str">
            <v>Otras_Soc</v>
          </cell>
          <cell r="C2637">
            <v>2</v>
          </cell>
          <cell r="D2637">
            <v>12</v>
          </cell>
          <cell r="E2637">
            <v>21</v>
          </cell>
          <cell r="F2637" t="str">
            <v>Empleos</v>
          </cell>
          <cell r="J2637">
            <v>837357.90315584093</v>
          </cell>
          <cell r="K2637">
            <v>20</v>
          </cell>
          <cell r="L2637" t="str">
            <v>2000</v>
          </cell>
          <cell r="M2637" t="str">
            <v>Comunicaciones</v>
          </cell>
          <cell r="N2637" t="str">
            <v>Producción Sect. Institucionales</v>
          </cell>
          <cell r="O2637" t="str">
            <v>Consumo intermedio</v>
          </cell>
          <cell r="P2637" t="str">
            <v>Sociedades no Financieras</v>
          </cell>
          <cell r="Q2637" t="str">
            <v>8</v>
          </cell>
          <cell r="R2637" t="str">
            <v>Transporte y Comunicaciones</v>
          </cell>
        </row>
        <row r="2638">
          <cell r="A2638" t="str">
            <v>CEI_a01</v>
          </cell>
          <cell r="B2638" t="str">
            <v>Otras_Soc</v>
          </cell>
          <cell r="C2638">
            <v>2</v>
          </cell>
          <cell r="D2638">
            <v>12</v>
          </cell>
          <cell r="E2638">
            <v>21</v>
          </cell>
          <cell r="F2638" t="str">
            <v>Empleos</v>
          </cell>
          <cell r="J2638">
            <v>1023404.2743089611</v>
          </cell>
          <cell r="K2638">
            <v>20</v>
          </cell>
          <cell r="L2638" t="str">
            <v>2001</v>
          </cell>
          <cell r="M2638" t="str">
            <v>Comunicaciones</v>
          </cell>
          <cell r="N2638" t="str">
            <v>Producción Sect. Institucionales</v>
          </cell>
          <cell r="O2638" t="str">
            <v>Consumo intermedio</v>
          </cell>
          <cell r="P2638" t="str">
            <v>Sociedades no Financieras</v>
          </cell>
          <cell r="Q2638" t="str">
            <v>8</v>
          </cell>
          <cell r="R2638" t="str">
            <v>Transporte y Comunicaciones</v>
          </cell>
        </row>
        <row r="2639">
          <cell r="A2639" t="str">
            <v>CEI_a01</v>
          </cell>
          <cell r="B2639" t="str">
            <v>Otras_Soc</v>
          </cell>
          <cell r="C2639">
            <v>2</v>
          </cell>
          <cell r="D2639">
            <v>12</v>
          </cell>
          <cell r="E2639">
            <v>52</v>
          </cell>
          <cell r="F2639" t="str">
            <v>Empleos</v>
          </cell>
          <cell r="J2639">
            <v>314404</v>
          </cell>
          <cell r="K2639">
            <v>20</v>
          </cell>
          <cell r="L2639" t="str">
            <v>2000</v>
          </cell>
          <cell r="M2639" t="str">
            <v>Comunicaciones</v>
          </cell>
          <cell r="N2639" t="str">
            <v>Producción Sect. Institucionales</v>
          </cell>
          <cell r="O2639" t="str">
            <v>Consumo de capital fijo</v>
          </cell>
          <cell r="P2639" t="str">
            <v>Sociedades no Financieras</v>
          </cell>
          <cell r="Q2639" t="str">
            <v>8</v>
          </cell>
          <cell r="R2639" t="str">
            <v>Transporte y Comunicaciones</v>
          </cell>
        </row>
        <row r="2640">
          <cell r="A2640" t="str">
            <v>CEI_a01</v>
          </cell>
          <cell r="B2640" t="str">
            <v>Otras_Soc</v>
          </cell>
          <cell r="C2640">
            <v>2</v>
          </cell>
          <cell r="D2640">
            <v>12</v>
          </cell>
          <cell r="E2640">
            <v>52</v>
          </cell>
          <cell r="F2640" t="str">
            <v>Empleos</v>
          </cell>
          <cell r="J2640">
            <v>403256.26646092202</v>
          </cell>
          <cell r="K2640">
            <v>20</v>
          </cell>
          <cell r="L2640" t="str">
            <v>2001</v>
          </cell>
          <cell r="M2640" t="str">
            <v>Comunicaciones</v>
          </cell>
          <cell r="N2640" t="str">
            <v>Producción Sect. Institucionales</v>
          </cell>
          <cell r="O2640" t="str">
            <v>Consumo de capital fijo</v>
          </cell>
          <cell r="P2640" t="str">
            <v>Sociedades no Financieras</v>
          </cell>
          <cell r="Q2640" t="str">
            <v>8</v>
          </cell>
          <cell r="R2640" t="str">
            <v>Transporte y Comunicaciones</v>
          </cell>
        </row>
        <row r="2641">
          <cell r="A2641" t="str">
            <v>CEI_a01</v>
          </cell>
          <cell r="B2641" t="str">
            <v>Otras_Soc</v>
          </cell>
          <cell r="C2641">
            <v>2</v>
          </cell>
          <cell r="D2641">
            <v>12</v>
          </cell>
          <cell r="E2641">
            <v>411</v>
          </cell>
          <cell r="F2641" t="str">
            <v>Empleos</v>
          </cell>
          <cell r="J2641">
            <v>297045.23908185243</v>
          </cell>
          <cell r="K2641">
            <v>20</v>
          </cell>
          <cell r="L2641" t="str">
            <v>2000</v>
          </cell>
          <cell r="M2641" t="str">
            <v>Comunicaciones</v>
          </cell>
          <cell r="N2641" t="str">
            <v>Producción Sect. Institucionales</v>
          </cell>
          <cell r="O2641" t="str">
            <v>Remuneraciones</v>
          </cell>
          <cell r="P2641" t="str">
            <v>Sociedades no Financieras</v>
          </cell>
          <cell r="Q2641" t="str">
            <v>8</v>
          </cell>
          <cell r="R2641" t="str">
            <v>Transporte y Comunicaciones</v>
          </cell>
        </row>
        <row r="2642">
          <cell r="A2642" t="str">
            <v>CEI_a01</v>
          </cell>
          <cell r="B2642" t="str">
            <v>Otras_Soc</v>
          </cell>
          <cell r="C2642">
            <v>2</v>
          </cell>
          <cell r="D2642">
            <v>12</v>
          </cell>
          <cell r="E2642">
            <v>411</v>
          </cell>
          <cell r="F2642" t="str">
            <v>Empleos</v>
          </cell>
          <cell r="J2642">
            <v>251542.67538150324</v>
          </cell>
          <cell r="K2642">
            <v>20</v>
          </cell>
          <cell r="L2642" t="str">
            <v>2001</v>
          </cell>
          <cell r="M2642" t="str">
            <v>Comunicaciones</v>
          </cell>
          <cell r="N2642" t="str">
            <v>Producción Sect. Institucionales</v>
          </cell>
          <cell r="O2642" t="str">
            <v>Remuneraciones</v>
          </cell>
          <cell r="P2642" t="str">
            <v>Sociedades no Financieras</v>
          </cell>
          <cell r="Q2642" t="str">
            <v>8</v>
          </cell>
          <cell r="R2642" t="str">
            <v>Transporte y Comunicaciones</v>
          </cell>
        </row>
        <row r="2643">
          <cell r="A2643" t="str">
            <v>CEI_a01</v>
          </cell>
          <cell r="B2643" t="str">
            <v>Otras_Soc</v>
          </cell>
          <cell r="C2643">
            <v>2</v>
          </cell>
          <cell r="D2643">
            <v>12</v>
          </cell>
          <cell r="E2643">
            <v>412</v>
          </cell>
          <cell r="F2643" t="str">
            <v>Empleos</v>
          </cell>
          <cell r="J2643">
            <v>3314.3644445466157</v>
          </cell>
          <cell r="K2643">
            <v>20</v>
          </cell>
          <cell r="L2643" t="str">
            <v>2000</v>
          </cell>
          <cell r="M2643" t="str">
            <v>Comunicaciones</v>
          </cell>
          <cell r="N2643" t="str">
            <v>Producción Sect. Institucionales</v>
          </cell>
          <cell r="O2643" t="str">
            <v>Imptos producc.e import.</v>
          </cell>
          <cell r="P2643" t="str">
            <v>Sociedades no Financieras</v>
          </cell>
          <cell r="Q2643" t="str">
            <v>8</v>
          </cell>
          <cell r="R2643" t="str">
            <v>Transporte y Comunicaciones</v>
          </cell>
        </row>
        <row r="2644">
          <cell r="A2644" t="str">
            <v>CEI_a01</v>
          </cell>
          <cell r="B2644" t="str">
            <v>Otras_Soc</v>
          </cell>
          <cell r="C2644">
            <v>2</v>
          </cell>
          <cell r="D2644">
            <v>12</v>
          </cell>
          <cell r="E2644">
            <v>412</v>
          </cell>
          <cell r="F2644" t="str">
            <v>Empleos</v>
          </cell>
          <cell r="J2644">
            <v>3583.0130436909944</v>
          </cell>
          <cell r="K2644">
            <v>20</v>
          </cell>
          <cell r="L2644" t="str">
            <v>2001</v>
          </cell>
          <cell r="M2644" t="str">
            <v>Comunicaciones</v>
          </cell>
          <cell r="N2644" t="str">
            <v>Producción Sect. Institucionales</v>
          </cell>
          <cell r="O2644" t="str">
            <v>Imptos producc.e import.</v>
          </cell>
          <cell r="P2644" t="str">
            <v>Sociedades no Financieras</v>
          </cell>
          <cell r="Q2644" t="str">
            <v>8</v>
          </cell>
          <cell r="R2644" t="str">
            <v>Transporte y Comunicaciones</v>
          </cell>
        </row>
        <row r="2645">
          <cell r="A2645" t="str">
            <v>CEI_a01</v>
          </cell>
          <cell r="B2645" t="str">
            <v>Otras_Soc</v>
          </cell>
          <cell r="C2645">
            <v>2</v>
          </cell>
          <cell r="D2645">
            <v>12</v>
          </cell>
          <cell r="E2645">
            <v>413</v>
          </cell>
          <cell r="F2645" t="str">
            <v>Empleos</v>
          </cell>
          <cell r="J2645">
            <v>-148</v>
          </cell>
          <cell r="K2645">
            <v>20</v>
          </cell>
          <cell r="L2645" t="str">
            <v>2000</v>
          </cell>
          <cell r="M2645" t="str">
            <v>Comunicaciones</v>
          </cell>
          <cell r="N2645" t="str">
            <v>Producción Sect. Institucionales</v>
          </cell>
          <cell r="O2645" t="str">
            <v>Subvenciones</v>
          </cell>
          <cell r="P2645" t="str">
            <v>Sociedades no Financieras</v>
          </cell>
          <cell r="Q2645" t="str">
            <v>8</v>
          </cell>
          <cell r="R2645" t="str">
            <v>Transporte y Comunicaciones</v>
          </cell>
        </row>
        <row r="2646">
          <cell r="A2646" t="str">
            <v>CEI_a01</v>
          </cell>
          <cell r="B2646" t="str">
            <v>Otras_Soc</v>
          </cell>
          <cell r="C2646">
            <v>2</v>
          </cell>
          <cell r="D2646">
            <v>12</v>
          </cell>
          <cell r="E2646">
            <v>413</v>
          </cell>
          <cell r="F2646" t="str">
            <v>Empleos</v>
          </cell>
          <cell r="J2646">
            <v>-153</v>
          </cell>
          <cell r="K2646">
            <v>20</v>
          </cell>
          <cell r="L2646" t="str">
            <v>2001</v>
          </cell>
          <cell r="M2646" t="str">
            <v>Comunicaciones</v>
          </cell>
          <cell r="N2646" t="str">
            <v>Producción Sect. Institucionales</v>
          </cell>
          <cell r="O2646" t="str">
            <v>Subvenciones</v>
          </cell>
          <cell r="P2646" t="str">
            <v>Sociedades no Financieras</v>
          </cell>
          <cell r="Q2646" t="str">
            <v>8</v>
          </cell>
          <cell r="R2646" t="str">
            <v>Transporte y Comunicaciones</v>
          </cell>
        </row>
        <row r="2647">
          <cell r="A2647" t="str">
            <v>CEI_a01</v>
          </cell>
          <cell r="B2647" t="str">
            <v>Otras_Soc</v>
          </cell>
          <cell r="C2647">
            <v>2</v>
          </cell>
          <cell r="D2647">
            <v>12</v>
          </cell>
          <cell r="E2647">
            <v>902</v>
          </cell>
          <cell r="F2647" t="str">
            <v>Empleos</v>
          </cell>
          <cell r="J2647">
            <v>271532.85034823173</v>
          </cell>
          <cell r="K2647">
            <v>20</v>
          </cell>
          <cell r="L2647" t="str">
            <v>2000</v>
          </cell>
          <cell r="M2647" t="str">
            <v>Comunicaciones</v>
          </cell>
          <cell r="N2647" t="str">
            <v>Producción Sect. Institucionales</v>
          </cell>
          <cell r="O2647" t="str">
            <v>Excedente de explotación</v>
          </cell>
          <cell r="P2647" t="str">
            <v>Sociedades no Financieras</v>
          </cell>
          <cell r="Q2647" t="str">
            <v>8</v>
          </cell>
          <cell r="R2647" t="str">
            <v>Transporte y Comunicaciones</v>
          </cell>
        </row>
        <row r="2648">
          <cell r="A2648" t="str">
            <v>CEI_a01</v>
          </cell>
          <cell r="B2648" t="str">
            <v>Otras_Soc</v>
          </cell>
          <cell r="C2648">
            <v>2</v>
          </cell>
          <cell r="D2648">
            <v>12</v>
          </cell>
          <cell r="E2648">
            <v>902</v>
          </cell>
          <cell r="F2648" t="str">
            <v>Empleos</v>
          </cell>
          <cell r="J2648">
            <v>234897.47828372472</v>
          </cell>
          <cell r="K2648">
            <v>20</v>
          </cell>
          <cell r="L2648" t="str">
            <v>2001</v>
          </cell>
          <cell r="M2648" t="str">
            <v>Comunicaciones</v>
          </cell>
          <cell r="N2648" t="str">
            <v>Producción Sect. Institucionales</v>
          </cell>
          <cell r="O2648" t="str">
            <v>Excedente de explotación</v>
          </cell>
          <cell r="P2648" t="str">
            <v>Sociedades no Financieras</v>
          </cell>
          <cell r="Q2648" t="str">
            <v>8</v>
          </cell>
          <cell r="R2648" t="str">
            <v>Transporte y Comunicaciones</v>
          </cell>
        </row>
        <row r="2649">
          <cell r="A2649" t="str">
            <v>CEI_a01</v>
          </cell>
          <cell r="B2649" t="str">
            <v>Otras_Soc</v>
          </cell>
          <cell r="C2649">
            <v>2</v>
          </cell>
          <cell r="D2649">
            <v>12</v>
          </cell>
          <cell r="E2649">
            <v>11</v>
          </cell>
          <cell r="F2649" t="str">
            <v>Recursos</v>
          </cell>
          <cell r="J2649">
            <v>0</v>
          </cell>
          <cell r="K2649">
            <v>21</v>
          </cell>
          <cell r="L2649" t="str">
            <v>2000</v>
          </cell>
          <cell r="M2649" t="str">
            <v>Intermediación financiera</v>
          </cell>
          <cell r="N2649" t="str">
            <v>Producción Sect. Institucionales</v>
          </cell>
          <cell r="O2649" t="str">
            <v>Producción bruta</v>
          </cell>
          <cell r="P2649" t="str">
            <v>Sociedades no Financieras</v>
          </cell>
          <cell r="Q2649" t="str">
            <v>9</v>
          </cell>
          <cell r="R2649" t="str">
            <v>Servicios Financieros y Empresariales</v>
          </cell>
        </row>
        <row r="2650">
          <cell r="A2650" t="str">
            <v>CEI_a01</v>
          </cell>
          <cell r="B2650" t="str">
            <v>Otras_Soc</v>
          </cell>
          <cell r="C2650">
            <v>2</v>
          </cell>
          <cell r="D2650">
            <v>12</v>
          </cell>
          <cell r="E2650">
            <v>11</v>
          </cell>
          <cell r="F2650" t="str">
            <v>Recursos</v>
          </cell>
          <cell r="J2650">
            <v>0</v>
          </cell>
          <cell r="K2650">
            <v>21</v>
          </cell>
          <cell r="L2650" t="str">
            <v>2001</v>
          </cell>
          <cell r="M2650" t="str">
            <v>Intermediación financiera</v>
          </cell>
          <cell r="N2650" t="str">
            <v>Producción Sect. Institucionales</v>
          </cell>
          <cell r="O2650" t="str">
            <v>Producción bruta</v>
          </cell>
          <cell r="P2650" t="str">
            <v>Sociedades no Financieras</v>
          </cell>
          <cell r="Q2650" t="str">
            <v>9</v>
          </cell>
          <cell r="R2650" t="str">
            <v>Servicios Financieros y Empresariales</v>
          </cell>
        </row>
        <row r="2651">
          <cell r="A2651" t="str">
            <v>CEI_a01</v>
          </cell>
          <cell r="B2651" t="str">
            <v>Otras_Soc</v>
          </cell>
          <cell r="C2651">
            <v>2</v>
          </cell>
          <cell r="D2651">
            <v>12</v>
          </cell>
          <cell r="E2651">
            <v>21</v>
          </cell>
          <cell r="F2651" t="str">
            <v>Empleos</v>
          </cell>
          <cell r="J2651">
            <v>0</v>
          </cell>
          <cell r="K2651">
            <v>21</v>
          </cell>
          <cell r="L2651" t="str">
            <v>2000</v>
          </cell>
          <cell r="M2651" t="str">
            <v>Intermediación financiera</v>
          </cell>
          <cell r="N2651" t="str">
            <v>Producción Sect. Institucionales</v>
          </cell>
          <cell r="O2651" t="str">
            <v>Consumo intermedio</v>
          </cell>
          <cell r="P2651" t="str">
            <v>Sociedades no Financieras</v>
          </cell>
          <cell r="Q2651" t="str">
            <v>9</v>
          </cell>
          <cell r="R2651" t="str">
            <v>Servicios Financieros y Empresariales</v>
          </cell>
        </row>
        <row r="2652">
          <cell r="A2652" t="str">
            <v>CEI_a01</v>
          </cell>
          <cell r="B2652" t="str">
            <v>Otras_Soc</v>
          </cell>
          <cell r="C2652">
            <v>2</v>
          </cell>
          <cell r="D2652">
            <v>12</v>
          </cell>
          <cell r="E2652">
            <v>21</v>
          </cell>
          <cell r="F2652" t="str">
            <v>Empleos</v>
          </cell>
          <cell r="J2652">
            <v>0</v>
          </cell>
          <cell r="K2652">
            <v>21</v>
          </cell>
          <cell r="L2652" t="str">
            <v>2001</v>
          </cell>
          <cell r="M2652" t="str">
            <v>Intermediación financiera</v>
          </cell>
          <cell r="N2652" t="str">
            <v>Producción Sect. Institucionales</v>
          </cell>
          <cell r="O2652" t="str">
            <v>Consumo intermedio</v>
          </cell>
          <cell r="P2652" t="str">
            <v>Sociedades no Financieras</v>
          </cell>
          <cell r="Q2652" t="str">
            <v>9</v>
          </cell>
          <cell r="R2652" t="str">
            <v>Servicios Financieros y Empresariales</v>
          </cell>
        </row>
        <row r="2653">
          <cell r="A2653" t="str">
            <v>CEI_a01</v>
          </cell>
          <cell r="B2653" t="str">
            <v>Otras_Soc</v>
          </cell>
          <cell r="C2653">
            <v>2</v>
          </cell>
          <cell r="D2653">
            <v>12</v>
          </cell>
          <cell r="E2653">
            <v>52</v>
          </cell>
          <cell r="F2653" t="str">
            <v>Empleos</v>
          </cell>
          <cell r="J2653">
            <v>0</v>
          </cell>
          <cell r="K2653">
            <v>21</v>
          </cell>
          <cell r="L2653" t="str">
            <v>2000</v>
          </cell>
          <cell r="M2653" t="str">
            <v>Intermediación financiera</v>
          </cell>
          <cell r="N2653" t="str">
            <v>Producción Sect. Institucionales</v>
          </cell>
          <cell r="O2653" t="str">
            <v>Consumo de capital fijo</v>
          </cell>
          <cell r="P2653" t="str">
            <v>Sociedades no Financieras</v>
          </cell>
          <cell r="Q2653" t="str">
            <v>9</v>
          </cell>
          <cell r="R2653" t="str">
            <v>Servicios Financieros y Empresariales</v>
          </cell>
        </row>
        <row r="2654">
          <cell r="A2654" t="str">
            <v>CEI_a01</v>
          </cell>
          <cell r="B2654" t="str">
            <v>Otras_Soc</v>
          </cell>
          <cell r="C2654">
            <v>2</v>
          </cell>
          <cell r="D2654">
            <v>12</v>
          </cell>
          <cell r="E2654">
            <v>52</v>
          </cell>
          <cell r="F2654" t="str">
            <v>Empleos</v>
          </cell>
          <cell r="J2654">
            <v>0</v>
          </cell>
          <cell r="K2654">
            <v>21</v>
          </cell>
          <cell r="L2654" t="str">
            <v>2001</v>
          </cell>
          <cell r="M2654" t="str">
            <v>Intermediación financiera</v>
          </cell>
          <cell r="N2654" t="str">
            <v>Producción Sect. Institucionales</v>
          </cell>
          <cell r="O2654" t="str">
            <v>Consumo de capital fijo</v>
          </cell>
          <cell r="P2654" t="str">
            <v>Sociedades no Financieras</v>
          </cell>
          <cell r="Q2654" t="str">
            <v>9</v>
          </cell>
          <cell r="R2654" t="str">
            <v>Servicios Financieros y Empresariales</v>
          </cell>
        </row>
        <row r="2655">
          <cell r="A2655" t="str">
            <v>CEI_a01</v>
          </cell>
          <cell r="B2655" t="str">
            <v>Otras_Soc</v>
          </cell>
          <cell r="C2655">
            <v>2</v>
          </cell>
          <cell r="D2655">
            <v>12</v>
          </cell>
          <cell r="E2655">
            <v>411</v>
          </cell>
          <cell r="F2655" t="str">
            <v>Empleos</v>
          </cell>
          <cell r="J2655">
            <v>0</v>
          </cell>
          <cell r="K2655">
            <v>21</v>
          </cell>
          <cell r="L2655" t="str">
            <v>2000</v>
          </cell>
          <cell r="M2655" t="str">
            <v>Intermediación financiera</v>
          </cell>
          <cell r="N2655" t="str">
            <v>Producción Sect. Institucionales</v>
          </cell>
          <cell r="O2655" t="str">
            <v>Remuneraciones</v>
          </cell>
          <cell r="P2655" t="str">
            <v>Sociedades no Financieras</v>
          </cell>
          <cell r="Q2655" t="str">
            <v>9</v>
          </cell>
          <cell r="R2655" t="str">
            <v>Servicios Financieros y Empresariales</v>
          </cell>
        </row>
        <row r="2656">
          <cell r="A2656" t="str">
            <v>CEI_a01</v>
          </cell>
          <cell r="B2656" t="str">
            <v>Otras_Soc</v>
          </cell>
          <cell r="C2656">
            <v>2</v>
          </cell>
          <cell r="D2656">
            <v>12</v>
          </cell>
          <cell r="E2656">
            <v>411</v>
          </cell>
          <cell r="F2656" t="str">
            <v>Empleos</v>
          </cell>
          <cell r="J2656">
            <v>0</v>
          </cell>
          <cell r="K2656">
            <v>21</v>
          </cell>
          <cell r="L2656" t="str">
            <v>2001</v>
          </cell>
          <cell r="M2656" t="str">
            <v>Intermediación financiera</v>
          </cell>
          <cell r="N2656" t="str">
            <v>Producción Sect. Institucionales</v>
          </cell>
          <cell r="O2656" t="str">
            <v>Remuneraciones</v>
          </cell>
          <cell r="P2656" t="str">
            <v>Sociedades no Financieras</v>
          </cell>
          <cell r="Q2656" t="str">
            <v>9</v>
          </cell>
          <cell r="R2656" t="str">
            <v>Servicios Financieros y Empresariales</v>
          </cell>
        </row>
        <row r="2657">
          <cell r="A2657" t="str">
            <v>CEI_a01</v>
          </cell>
          <cell r="B2657" t="str">
            <v>Otras_Soc</v>
          </cell>
          <cell r="C2657">
            <v>2</v>
          </cell>
          <cell r="D2657">
            <v>12</v>
          </cell>
          <cell r="E2657">
            <v>412</v>
          </cell>
          <cell r="F2657" t="str">
            <v>Empleos</v>
          </cell>
          <cell r="J2657">
            <v>0</v>
          </cell>
          <cell r="K2657">
            <v>21</v>
          </cell>
          <cell r="L2657" t="str">
            <v>2000</v>
          </cell>
          <cell r="M2657" t="str">
            <v>Intermediación financiera</v>
          </cell>
          <cell r="N2657" t="str">
            <v>Producción Sect. Institucionales</v>
          </cell>
          <cell r="O2657" t="str">
            <v>Imptos producc.e import.</v>
          </cell>
          <cell r="P2657" t="str">
            <v>Sociedades no Financieras</v>
          </cell>
          <cell r="Q2657" t="str">
            <v>9</v>
          </cell>
          <cell r="R2657" t="str">
            <v>Servicios Financieros y Empresariales</v>
          </cell>
        </row>
        <row r="2658">
          <cell r="A2658" t="str">
            <v>CEI_a01</v>
          </cell>
          <cell r="B2658" t="str">
            <v>Otras_Soc</v>
          </cell>
          <cell r="C2658">
            <v>2</v>
          </cell>
          <cell r="D2658">
            <v>12</v>
          </cell>
          <cell r="E2658">
            <v>412</v>
          </cell>
          <cell r="F2658" t="str">
            <v>Empleos</v>
          </cell>
          <cell r="J2658">
            <v>0</v>
          </cell>
          <cell r="K2658">
            <v>21</v>
          </cell>
          <cell r="L2658" t="str">
            <v>2001</v>
          </cell>
          <cell r="M2658" t="str">
            <v>Intermediación financiera</v>
          </cell>
          <cell r="N2658" t="str">
            <v>Producción Sect. Institucionales</v>
          </cell>
          <cell r="O2658" t="str">
            <v>Imptos producc.e import.</v>
          </cell>
          <cell r="P2658" t="str">
            <v>Sociedades no Financieras</v>
          </cell>
          <cell r="Q2658" t="str">
            <v>9</v>
          </cell>
          <cell r="R2658" t="str">
            <v>Servicios Financieros y Empresariales</v>
          </cell>
        </row>
        <row r="2659">
          <cell r="A2659" t="str">
            <v>CEI_a01</v>
          </cell>
          <cell r="B2659" t="str">
            <v>Otras_Soc</v>
          </cell>
          <cell r="C2659">
            <v>2</v>
          </cell>
          <cell r="D2659">
            <v>12</v>
          </cell>
          <cell r="E2659">
            <v>413</v>
          </cell>
          <cell r="F2659" t="str">
            <v>Empleos</v>
          </cell>
          <cell r="J2659">
            <v>0</v>
          </cell>
          <cell r="K2659">
            <v>21</v>
          </cell>
          <cell r="L2659" t="str">
            <v>2000</v>
          </cell>
          <cell r="M2659" t="str">
            <v>Intermediación financiera</v>
          </cell>
          <cell r="N2659" t="str">
            <v>Producción Sect. Institucionales</v>
          </cell>
          <cell r="O2659" t="str">
            <v>Subvenciones</v>
          </cell>
          <cell r="P2659" t="str">
            <v>Sociedades no Financieras</v>
          </cell>
          <cell r="Q2659" t="str">
            <v>9</v>
          </cell>
          <cell r="R2659" t="str">
            <v>Servicios Financieros y Empresariales</v>
          </cell>
        </row>
        <row r="2660">
          <cell r="A2660" t="str">
            <v>CEI_a01</v>
          </cell>
          <cell r="B2660" t="str">
            <v>Otras_Soc</v>
          </cell>
          <cell r="C2660">
            <v>2</v>
          </cell>
          <cell r="D2660">
            <v>12</v>
          </cell>
          <cell r="E2660">
            <v>413</v>
          </cell>
          <cell r="F2660" t="str">
            <v>Empleos</v>
          </cell>
          <cell r="J2660">
            <v>0</v>
          </cell>
          <cell r="K2660">
            <v>21</v>
          </cell>
          <cell r="L2660" t="str">
            <v>2001</v>
          </cell>
          <cell r="M2660" t="str">
            <v>Intermediación financiera</v>
          </cell>
          <cell r="N2660" t="str">
            <v>Producción Sect. Institucionales</v>
          </cell>
          <cell r="O2660" t="str">
            <v>Subvenciones</v>
          </cell>
          <cell r="P2660" t="str">
            <v>Sociedades no Financieras</v>
          </cell>
          <cell r="Q2660" t="str">
            <v>9</v>
          </cell>
          <cell r="R2660" t="str">
            <v>Servicios Financieros y Empresariales</v>
          </cell>
        </row>
        <row r="2661">
          <cell r="A2661" t="str">
            <v>CEI_a01</v>
          </cell>
          <cell r="B2661" t="str">
            <v>Otras_Soc</v>
          </cell>
          <cell r="C2661">
            <v>2</v>
          </cell>
          <cell r="D2661">
            <v>12</v>
          </cell>
          <cell r="E2661">
            <v>902</v>
          </cell>
          <cell r="F2661" t="str">
            <v>Empleos</v>
          </cell>
          <cell r="J2661">
            <v>0</v>
          </cell>
          <cell r="K2661">
            <v>21</v>
          </cell>
          <cell r="L2661" t="str">
            <v>2000</v>
          </cell>
          <cell r="M2661" t="str">
            <v>Intermediación financiera</v>
          </cell>
          <cell r="N2661" t="str">
            <v>Producción Sect. Institucionales</v>
          </cell>
          <cell r="O2661" t="str">
            <v>Excedente de explotación</v>
          </cell>
          <cell r="P2661" t="str">
            <v>Sociedades no Financieras</v>
          </cell>
          <cell r="Q2661" t="str">
            <v>9</v>
          </cell>
          <cell r="R2661" t="str">
            <v>Servicios Financieros y Empresariales</v>
          </cell>
        </row>
        <row r="2662">
          <cell r="A2662" t="str">
            <v>CEI_a01</v>
          </cell>
          <cell r="B2662" t="str">
            <v>Otras_Soc</v>
          </cell>
          <cell r="C2662">
            <v>2</v>
          </cell>
          <cell r="D2662">
            <v>12</v>
          </cell>
          <cell r="E2662">
            <v>902</v>
          </cell>
          <cell r="F2662" t="str">
            <v>Empleos</v>
          </cell>
          <cell r="J2662">
            <v>0</v>
          </cell>
          <cell r="K2662">
            <v>21</v>
          </cell>
          <cell r="L2662" t="str">
            <v>2001</v>
          </cell>
          <cell r="M2662" t="str">
            <v>Intermediación financiera</v>
          </cell>
          <cell r="N2662" t="str">
            <v>Producción Sect. Institucionales</v>
          </cell>
          <cell r="O2662" t="str">
            <v>Excedente de explotación</v>
          </cell>
          <cell r="P2662" t="str">
            <v>Sociedades no Financieras</v>
          </cell>
          <cell r="Q2662" t="str">
            <v>9</v>
          </cell>
          <cell r="R2662" t="str">
            <v>Servicios Financieros y Empresariales</v>
          </cell>
        </row>
        <row r="2663">
          <cell r="A2663" t="str">
            <v>CEI_a01</v>
          </cell>
          <cell r="B2663" t="str">
            <v>Otras_Soc</v>
          </cell>
          <cell r="C2663">
            <v>2</v>
          </cell>
          <cell r="D2663">
            <v>12</v>
          </cell>
          <cell r="E2663">
            <v>11</v>
          </cell>
          <cell r="F2663" t="str">
            <v>Recursos</v>
          </cell>
          <cell r="J2663">
            <v>76112</v>
          </cell>
          <cell r="K2663">
            <v>22</v>
          </cell>
          <cell r="L2663" t="str">
            <v>2000</v>
          </cell>
          <cell r="M2663" t="str">
            <v>Compañías de seguros</v>
          </cell>
          <cell r="N2663" t="str">
            <v>Producción Sect. Institucionales</v>
          </cell>
          <cell r="O2663" t="str">
            <v>Producción bruta</v>
          </cell>
          <cell r="P2663" t="str">
            <v>Sociedades no Financieras</v>
          </cell>
          <cell r="Q2663" t="str">
            <v>9</v>
          </cell>
          <cell r="R2663" t="str">
            <v>Servicios Financieros y Empresariales</v>
          </cell>
        </row>
        <row r="2664">
          <cell r="A2664" t="str">
            <v>CEI_a01</v>
          </cell>
          <cell r="B2664" t="str">
            <v>Otras_Soc</v>
          </cell>
          <cell r="C2664">
            <v>2</v>
          </cell>
          <cell r="D2664">
            <v>12</v>
          </cell>
          <cell r="E2664">
            <v>11</v>
          </cell>
          <cell r="F2664" t="str">
            <v>Recursos</v>
          </cell>
          <cell r="J2664">
            <v>68798.741740599624</v>
          </cell>
          <cell r="K2664">
            <v>22</v>
          </cell>
          <cell r="L2664" t="str">
            <v>2001</v>
          </cell>
          <cell r="M2664" t="str">
            <v>Compañías de seguros</v>
          </cell>
          <cell r="N2664" t="str">
            <v>Producción Sect. Institucionales</v>
          </cell>
          <cell r="O2664" t="str">
            <v>Producción bruta</v>
          </cell>
          <cell r="P2664" t="str">
            <v>Sociedades no Financieras</v>
          </cell>
          <cell r="Q2664" t="str">
            <v>9</v>
          </cell>
          <cell r="R2664" t="str">
            <v>Servicios Financieros y Empresariales</v>
          </cell>
        </row>
        <row r="2665">
          <cell r="A2665" t="str">
            <v>CEI_a01</v>
          </cell>
          <cell r="B2665" t="str">
            <v>Otras_Soc</v>
          </cell>
          <cell r="C2665">
            <v>2</v>
          </cell>
          <cell r="D2665">
            <v>12</v>
          </cell>
          <cell r="E2665">
            <v>21</v>
          </cell>
          <cell r="F2665" t="str">
            <v>Empleos</v>
          </cell>
          <cell r="J2665">
            <v>32459.415014106315</v>
          </cell>
          <cell r="K2665">
            <v>22</v>
          </cell>
          <cell r="L2665" t="str">
            <v>2000</v>
          </cell>
          <cell r="M2665" t="str">
            <v>Compañías de seguros</v>
          </cell>
          <cell r="N2665" t="str">
            <v>Producción Sect. Institucionales</v>
          </cell>
          <cell r="O2665" t="str">
            <v>Consumo intermedio</v>
          </cell>
          <cell r="P2665" t="str">
            <v>Sociedades no Financieras</v>
          </cell>
          <cell r="Q2665" t="str">
            <v>9</v>
          </cell>
          <cell r="R2665" t="str">
            <v>Servicios Financieros y Empresariales</v>
          </cell>
        </row>
        <row r="2666">
          <cell r="A2666" t="str">
            <v>CEI_a01</v>
          </cell>
          <cell r="B2666" t="str">
            <v>Otras_Soc</v>
          </cell>
          <cell r="C2666">
            <v>2</v>
          </cell>
          <cell r="D2666">
            <v>12</v>
          </cell>
          <cell r="E2666">
            <v>21</v>
          </cell>
          <cell r="F2666" t="str">
            <v>Empleos</v>
          </cell>
          <cell r="J2666">
            <v>81446.477909241803</v>
          </cell>
          <cell r="K2666">
            <v>22</v>
          </cell>
          <cell r="L2666" t="str">
            <v>2001</v>
          </cell>
          <cell r="M2666" t="str">
            <v>Compañías de seguros</v>
          </cell>
          <cell r="N2666" t="str">
            <v>Producción Sect. Institucionales</v>
          </cell>
          <cell r="O2666" t="str">
            <v>Consumo intermedio</v>
          </cell>
          <cell r="P2666" t="str">
            <v>Sociedades no Financieras</v>
          </cell>
          <cell r="Q2666" t="str">
            <v>9</v>
          </cell>
          <cell r="R2666" t="str">
            <v>Servicios Financieros y Empresariales</v>
          </cell>
        </row>
        <row r="2667">
          <cell r="A2667" t="str">
            <v>CEI_a01</v>
          </cell>
          <cell r="B2667" t="str">
            <v>Otras_Soc</v>
          </cell>
          <cell r="C2667">
            <v>2</v>
          </cell>
          <cell r="D2667">
            <v>12</v>
          </cell>
          <cell r="E2667">
            <v>52</v>
          </cell>
          <cell r="F2667" t="str">
            <v>Empleos</v>
          </cell>
          <cell r="J2667">
            <v>7834</v>
          </cell>
          <cell r="K2667">
            <v>22</v>
          </cell>
          <cell r="L2667" t="str">
            <v>2000</v>
          </cell>
          <cell r="M2667" t="str">
            <v>Compañías de seguros</v>
          </cell>
          <cell r="N2667" t="str">
            <v>Producción Sect. Institucionales</v>
          </cell>
          <cell r="O2667" t="str">
            <v>Consumo de capital fijo</v>
          </cell>
          <cell r="P2667" t="str">
            <v>Sociedades no Financieras</v>
          </cell>
          <cell r="Q2667" t="str">
            <v>9</v>
          </cell>
          <cell r="R2667" t="str">
            <v>Servicios Financieros y Empresariales</v>
          </cell>
        </row>
        <row r="2668">
          <cell r="A2668" t="str">
            <v>CEI_a01</v>
          </cell>
          <cell r="B2668" t="str">
            <v>Otras_Soc</v>
          </cell>
          <cell r="C2668">
            <v>2</v>
          </cell>
          <cell r="D2668">
            <v>12</v>
          </cell>
          <cell r="E2668">
            <v>52</v>
          </cell>
          <cell r="F2668" t="str">
            <v>Empleos</v>
          </cell>
          <cell r="J2668">
            <v>5145</v>
          </cell>
          <cell r="K2668">
            <v>22</v>
          </cell>
          <cell r="L2668" t="str">
            <v>2001</v>
          </cell>
          <cell r="M2668" t="str">
            <v>Compañías de seguros</v>
          </cell>
          <cell r="N2668" t="str">
            <v>Producción Sect. Institucionales</v>
          </cell>
          <cell r="O2668" t="str">
            <v>Consumo de capital fijo</v>
          </cell>
          <cell r="P2668" t="str">
            <v>Sociedades no Financieras</v>
          </cell>
          <cell r="Q2668" t="str">
            <v>9</v>
          </cell>
          <cell r="R2668" t="str">
            <v>Servicios Financieros y Empresariales</v>
          </cell>
        </row>
        <row r="2669">
          <cell r="A2669" t="str">
            <v>CEI_a01</v>
          </cell>
          <cell r="B2669" t="str">
            <v>Otras_Soc</v>
          </cell>
          <cell r="C2669">
            <v>2</v>
          </cell>
          <cell r="D2669">
            <v>12</v>
          </cell>
          <cell r="E2669">
            <v>411</v>
          </cell>
          <cell r="F2669" t="str">
            <v>Empleos</v>
          </cell>
          <cell r="J2669">
            <v>26827.149168276374</v>
          </cell>
          <cell r="K2669">
            <v>22</v>
          </cell>
          <cell r="L2669" t="str">
            <v>2000</v>
          </cell>
          <cell r="M2669" t="str">
            <v>Compañías de seguros</v>
          </cell>
          <cell r="N2669" t="str">
            <v>Producción Sect. Institucionales</v>
          </cell>
          <cell r="O2669" t="str">
            <v>Remuneraciones</v>
          </cell>
          <cell r="P2669" t="str">
            <v>Sociedades no Financieras</v>
          </cell>
          <cell r="Q2669" t="str">
            <v>9</v>
          </cell>
          <cell r="R2669" t="str">
            <v>Servicios Financieros y Empresariales</v>
          </cell>
        </row>
        <row r="2670">
          <cell r="A2670" t="str">
            <v>CEI_a01</v>
          </cell>
          <cell r="B2670" t="str">
            <v>Otras_Soc</v>
          </cell>
          <cell r="C2670">
            <v>2</v>
          </cell>
          <cell r="D2670">
            <v>12</v>
          </cell>
          <cell r="E2670">
            <v>411</v>
          </cell>
          <cell r="F2670" t="str">
            <v>Empleos</v>
          </cell>
          <cell r="J2670">
            <v>13640.908053646242</v>
          </cell>
          <cell r="K2670">
            <v>22</v>
          </cell>
          <cell r="L2670" t="str">
            <v>2001</v>
          </cell>
          <cell r="M2670" t="str">
            <v>Compañías de seguros</v>
          </cell>
          <cell r="N2670" t="str">
            <v>Producción Sect. Institucionales</v>
          </cell>
          <cell r="O2670" t="str">
            <v>Remuneraciones</v>
          </cell>
          <cell r="P2670" t="str">
            <v>Sociedades no Financieras</v>
          </cell>
          <cell r="Q2670" t="str">
            <v>9</v>
          </cell>
          <cell r="R2670" t="str">
            <v>Servicios Financieros y Empresariales</v>
          </cell>
        </row>
        <row r="2671">
          <cell r="A2671" t="str">
            <v>CEI_a01</v>
          </cell>
          <cell r="B2671" t="str">
            <v>Otras_Soc</v>
          </cell>
          <cell r="C2671">
            <v>2</v>
          </cell>
          <cell r="D2671">
            <v>12</v>
          </cell>
          <cell r="E2671">
            <v>412</v>
          </cell>
          <cell r="F2671" t="str">
            <v>Empleos</v>
          </cell>
          <cell r="J2671">
            <v>6577.6632387887548</v>
          </cell>
          <cell r="K2671">
            <v>22</v>
          </cell>
          <cell r="L2671" t="str">
            <v>2000</v>
          </cell>
          <cell r="M2671" t="str">
            <v>Compañías de seguros</v>
          </cell>
          <cell r="N2671" t="str">
            <v>Producción Sect. Institucionales</v>
          </cell>
          <cell r="O2671" t="str">
            <v>Imptos producc.e import.</v>
          </cell>
          <cell r="P2671" t="str">
            <v>Sociedades no Financieras</v>
          </cell>
          <cell r="Q2671" t="str">
            <v>9</v>
          </cell>
          <cell r="R2671" t="str">
            <v>Servicios Financieros y Empresariales</v>
          </cell>
        </row>
        <row r="2672">
          <cell r="A2672" t="str">
            <v>CEI_a01</v>
          </cell>
          <cell r="B2672" t="str">
            <v>Otras_Soc</v>
          </cell>
          <cell r="C2672">
            <v>2</v>
          </cell>
          <cell r="D2672">
            <v>12</v>
          </cell>
          <cell r="E2672">
            <v>412</v>
          </cell>
          <cell r="F2672" t="str">
            <v>Empleos</v>
          </cell>
          <cell r="J2672">
            <v>10888.311458553319</v>
          </cell>
          <cell r="K2672">
            <v>22</v>
          </cell>
          <cell r="L2672" t="str">
            <v>2001</v>
          </cell>
          <cell r="M2672" t="str">
            <v>Compañías de seguros</v>
          </cell>
          <cell r="N2672" t="str">
            <v>Producción Sect. Institucionales</v>
          </cell>
          <cell r="O2672" t="str">
            <v>Imptos producc.e import.</v>
          </cell>
          <cell r="P2672" t="str">
            <v>Sociedades no Financieras</v>
          </cell>
          <cell r="Q2672" t="str">
            <v>9</v>
          </cell>
          <cell r="R2672" t="str">
            <v>Servicios Financieros y Empresariales</v>
          </cell>
        </row>
        <row r="2673">
          <cell r="A2673" t="str">
            <v>CEI_a01</v>
          </cell>
          <cell r="B2673" t="str">
            <v>Otras_Soc</v>
          </cell>
          <cell r="C2673">
            <v>2</v>
          </cell>
          <cell r="D2673">
            <v>12</v>
          </cell>
          <cell r="E2673">
            <v>413</v>
          </cell>
          <cell r="F2673" t="str">
            <v>Empleos</v>
          </cell>
          <cell r="J2673">
            <v>-237</v>
          </cell>
          <cell r="K2673">
            <v>22</v>
          </cell>
          <cell r="L2673" t="str">
            <v>2001</v>
          </cell>
          <cell r="M2673" t="str">
            <v>Compañías de seguros</v>
          </cell>
          <cell r="N2673" t="str">
            <v>Producción Sect. Institucionales</v>
          </cell>
          <cell r="O2673" t="str">
            <v>Subvenciones</v>
          </cell>
          <cell r="P2673" t="str">
            <v>Sociedades no Financieras</v>
          </cell>
          <cell r="Q2673" t="str">
            <v>9</v>
          </cell>
          <cell r="R2673" t="str">
            <v>Servicios Financieros y Empresariales</v>
          </cell>
        </row>
        <row r="2674">
          <cell r="A2674" t="str">
            <v>CEI_a01</v>
          </cell>
          <cell r="B2674" t="str">
            <v>Otras_Soc</v>
          </cell>
          <cell r="C2674">
            <v>2</v>
          </cell>
          <cell r="D2674">
            <v>12</v>
          </cell>
          <cell r="E2674">
            <v>902</v>
          </cell>
          <cell r="F2674" t="str">
            <v>Empleos</v>
          </cell>
          <cell r="J2674">
            <v>2413.7725788290045</v>
          </cell>
          <cell r="K2674">
            <v>22</v>
          </cell>
          <cell r="L2674" t="str">
            <v>2000</v>
          </cell>
          <cell r="M2674" t="str">
            <v>Compañías de seguros</v>
          </cell>
          <cell r="N2674" t="str">
            <v>Producción Sect. Institucionales</v>
          </cell>
          <cell r="O2674" t="str">
            <v>Excedente de explotación</v>
          </cell>
          <cell r="P2674" t="str">
            <v>Sociedades no Financieras</v>
          </cell>
          <cell r="Q2674" t="str">
            <v>9</v>
          </cell>
          <cell r="R2674" t="str">
            <v>Servicios Financieros y Empresariales</v>
          </cell>
        </row>
        <row r="2675">
          <cell r="A2675" t="str">
            <v>CEI_a01</v>
          </cell>
          <cell r="B2675" t="str">
            <v>Otras_Soc</v>
          </cell>
          <cell r="C2675">
            <v>2</v>
          </cell>
          <cell r="D2675">
            <v>12</v>
          </cell>
          <cell r="E2675">
            <v>902</v>
          </cell>
          <cell r="F2675" t="str">
            <v>Empleos</v>
          </cell>
          <cell r="J2675">
            <v>-42084.95568084043</v>
          </cell>
          <cell r="K2675">
            <v>22</v>
          </cell>
          <cell r="L2675" t="str">
            <v>2001</v>
          </cell>
          <cell r="M2675" t="str">
            <v>Compañías de seguros</v>
          </cell>
          <cell r="N2675" t="str">
            <v>Producción Sect. Institucionales</v>
          </cell>
          <cell r="O2675" t="str">
            <v>Excedente de explotación</v>
          </cell>
          <cell r="P2675" t="str">
            <v>Sociedades no Financieras</v>
          </cell>
          <cell r="Q2675" t="str">
            <v>9</v>
          </cell>
          <cell r="R2675" t="str">
            <v>Servicios Financieros y Empresariales</v>
          </cell>
        </row>
        <row r="2676">
          <cell r="A2676" t="str">
            <v>CEI_a01</v>
          </cell>
          <cell r="B2676" t="str">
            <v>Otras_Soc</v>
          </cell>
          <cell r="C2676">
            <v>2</v>
          </cell>
          <cell r="D2676">
            <v>12</v>
          </cell>
          <cell r="E2676">
            <v>11</v>
          </cell>
          <cell r="F2676" t="str">
            <v>Recursos</v>
          </cell>
          <cell r="J2676">
            <v>912181.29989450949</v>
          </cell>
          <cell r="K2676">
            <v>23</v>
          </cell>
          <cell r="L2676" t="str">
            <v>2000</v>
          </cell>
          <cell r="M2676" t="str">
            <v>Actividades inmobiliarias</v>
          </cell>
          <cell r="N2676" t="str">
            <v>Producción Sect. Institucionales</v>
          </cell>
          <cell r="O2676" t="str">
            <v>Producción bruta</v>
          </cell>
          <cell r="P2676" t="str">
            <v>Sociedades no Financieras</v>
          </cell>
          <cell r="Q2676" t="str">
            <v>9</v>
          </cell>
          <cell r="R2676" t="str">
            <v>Servicios Financieros y Empresariales</v>
          </cell>
        </row>
        <row r="2677">
          <cell r="A2677" t="str">
            <v>CEI_a01</v>
          </cell>
          <cell r="B2677" t="str">
            <v>Otras_Soc</v>
          </cell>
          <cell r="C2677">
            <v>2</v>
          </cell>
          <cell r="D2677">
            <v>12</v>
          </cell>
          <cell r="E2677">
            <v>11</v>
          </cell>
          <cell r="F2677" t="str">
            <v>Recursos</v>
          </cell>
          <cell r="J2677">
            <v>990852.5072273215</v>
          </cell>
          <cell r="K2677">
            <v>23</v>
          </cell>
          <cell r="L2677" t="str">
            <v>2001</v>
          </cell>
          <cell r="M2677" t="str">
            <v>Actividades inmobiliarias</v>
          </cell>
          <cell r="N2677" t="str">
            <v>Producción Sect. Institucionales</v>
          </cell>
          <cell r="O2677" t="str">
            <v>Producción bruta</v>
          </cell>
          <cell r="P2677" t="str">
            <v>Sociedades no Financieras</v>
          </cell>
          <cell r="Q2677" t="str">
            <v>9</v>
          </cell>
          <cell r="R2677" t="str">
            <v>Servicios Financieros y Empresariales</v>
          </cell>
        </row>
        <row r="2678">
          <cell r="A2678" t="str">
            <v>CEI_a01</v>
          </cell>
          <cell r="B2678" t="str">
            <v>Otras_Soc</v>
          </cell>
          <cell r="C2678">
            <v>2</v>
          </cell>
          <cell r="D2678">
            <v>12</v>
          </cell>
          <cell r="E2678">
            <v>21</v>
          </cell>
          <cell r="F2678" t="str">
            <v>Empleos</v>
          </cell>
          <cell r="J2678">
            <v>187217.07941103724</v>
          </cell>
          <cell r="K2678">
            <v>23</v>
          </cell>
          <cell r="L2678" t="str">
            <v>2000</v>
          </cell>
          <cell r="M2678" t="str">
            <v>Actividades inmobiliarias</v>
          </cell>
          <cell r="N2678" t="str">
            <v>Producción Sect. Institucionales</v>
          </cell>
          <cell r="O2678" t="str">
            <v>Consumo intermedio</v>
          </cell>
          <cell r="P2678" t="str">
            <v>Sociedades no Financieras</v>
          </cell>
          <cell r="Q2678" t="str">
            <v>9</v>
          </cell>
          <cell r="R2678" t="str">
            <v>Servicios Financieros y Empresariales</v>
          </cell>
        </row>
        <row r="2679">
          <cell r="A2679" t="str">
            <v>CEI_a01</v>
          </cell>
          <cell r="B2679" t="str">
            <v>Otras_Soc</v>
          </cell>
          <cell r="C2679">
            <v>2</v>
          </cell>
          <cell r="D2679">
            <v>12</v>
          </cell>
          <cell r="E2679">
            <v>21</v>
          </cell>
          <cell r="F2679" t="str">
            <v>Empleos</v>
          </cell>
          <cell r="J2679">
            <v>214022.03617690169</v>
          </cell>
          <cell r="K2679">
            <v>23</v>
          </cell>
          <cell r="L2679" t="str">
            <v>2001</v>
          </cell>
          <cell r="M2679" t="str">
            <v>Actividades inmobiliarias</v>
          </cell>
          <cell r="N2679" t="str">
            <v>Producción Sect. Institucionales</v>
          </cell>
          <cell r="O2679" t="str">
            <v>Consumo intermedio</v>
          </cell>
          <cell r="P2679" t="str">
            <v>Sociedades no Financieras</v>
          </cell>
          <cell r="Q2679" t="str">
            <v>9</v>
          </cell>
          <cell r="R2679" t="str">
            <v>Servicios Financieros y Empresariales</v>
          </cell>
        </row>
        <row r="2680">
          <cell r="A2680" t="str">
            <v>CEI_a01</v>
          </cell>
          <cell r="B2680" t="str">
            <v>Otras_Soc</v>
          </cell>
          <cell r="C2680">
            <v>2</v>
          </cell>
          <cell r="D2680">
            <v>12</v>
          </cell>
          <cell r="E2680">
            <v>52</v>
          </cell>
          <cell r="F2680" t="str">
            <v>Empleos</v>
          </cell>
          <cell r="J2680">
            <v>227366.10800000001</v>
          </cell>
          <cell r="K2680">
            <v>23</v>
          </cell>
          <cell r="L2680" t="str">
            <v>2000</v>
          </cell>
          <cell r="M2680" t="str">
            <v>Actividades inmobiliarias</v>
          </cell>
          <cell r="N2680" t="str">
            <v>Producción Sect. Institucionales</v>
          </cell>
          <cell r="O2680" t="str">
            <v>Consumo de capital fijo</v>
          </cell>
          <cell r="P2680" t="str">
            <v>Sociedades no Financieras</v>
          </cell>
          <cell r="Q2680" t="str">
            <v>9</v>
          </cell>
          <cell r="R2680" t="str">
            <v>Servicios Financieros y Empresariales</v>
          </cell>
        </row>
        <row r="2681">
          <cell r="A2681" t="str">
            <v>CEI_a01</v>
          </cell>
          <cell r="B2681" t="str">
            <v>Otras_Soc</v>
          </cell>
          <cell r="C2681">
            <v>2</v>
          </cell>
          <cell r="D2681">
            <v>12</v>
          </cell>
          <cell r="E2681">
            <v>52</v>
          </cell>
          <cell r="F2681" t="str">
            <v>Empleos</v>
          </cell>
          <cell r="J2681">
            <v>241367.31700000001</v>
          </cell>
          <cell r="K2681">
            <v>23</v>
          </cell>
          <cell r="L2681" t="str">
            <v>2001</v>
          </cell>
          <cell r="M2681" t="str">
            <v>Actividades inmobiliarias</v>
          </cell>
          <cell r="N2681" t="str">
            <v>Producción Sect. Institucionales</v>
          </cell>
          <cell r="O2681" t="str">
            <v>Consumo de capital fijo</v>
          </cell>
          <cell r="P2681" t="str">
            <v>Sociedades no Financieras</v>
          </cell>
          <cell r="Q2681" t="str">
            <v>9</v>
          </cell>
          <cell r="R2681" t="str">
            <v>Servicios Financieros y Empresariales</v>
          </cell>
        </row>
        <row r="2682">
          <cell r="A2682" t="str">
            <v>CEI_a01</v>
          </cell>
          <cell r="B2682" t="str">
            <v>Otras_Soc</v>
          </cell>
          <cell r="C2682">
            <v>2</v>
          </cell>
          <cell r="D2682">
            <v>12</v>
          </cell>
          <cell r="E2682">
            <v>411</v>
          </cell>
          <cell r="F2682" t="str">
            <v>Empleos</v>
          </cell>
          <cell r="J2682">
            <v>152732.66566991387</v>
          </cell>
          <cell r="K2682">
            <v>23</v>
          </cell>
          <cell r="L2682" t="str">
            <v>2000</v>
          </cell>
          <cell r="M2682" t="str">
            <v>Actividades inmobiliarias</v>
          </cell>
          <cell r="N2682" t="str">
            <v>Producción Sect. Institucionales</v>
          </cell>
          <cell r="O2682" t="str">
            <v>Remuneraciones</v>
          </cell>
          <cell r="P2682" t="str">
            <v>Sociedades no Financieras</v>
          </cell>
          <cell r="Q2682" t="str">
            <v>9</v>
          </cell>
          <cell r="R2682" t="str">
            <v>Servicios Financieros y Empresariales</v>
          </cell>
        </row>
        <row r="2683">
          <cell r="A2683" t="str">
            <v>CEI_a01</v>
          </cell>
          <cell r="B2683" t="str">
            <v>Otras_Soc</v>
          </cell>
          <cell r="C2683">
            <v>2</v>
          </cell>
          <cell r="D2683">
            <v>12</v>
          </cell>
          <cell r="E2683">
            <v>411</v>
          </cell>
          <cell r="F2683" t="str">
            <v>Empleos</v>
          </cell>
          <cell r="J2683">
            <v>166351.51275471799</v>
          </cell>
          <cell r="K2683">
            <v>23</v>
          </cell>
          <cell r="L2683" t="str">
            <v>2001</v>
          </cell>
          <cell r="M2683" t="str">
            <v>Actividades inmobiliarias</v>
          </cell>
          <cell r="N2683" t="str">
            <v>Producción Sect. Institucionales</v>
          </cell>
          <cell r="O2683" t="str">
            <v>Remuneraciones</v>
          </cell>
          <cell r="P2683" t="str">
            <v>Sociedades no Financieras</v>
          </cell>
          <cell r="Q2683" t="str">
            <v>9</v>
          </cell>
          <cell r="R2683" t="str">
            <v>Servicios Financieros y Empresariales</v>
          </cell>
        </row>
        <row r="2684">
          <cell r="A2684" t="str">
            <v>CEI_a01</v>
          </cell>
          <cell r="B2684" t="str">
            <v>Otras_Soc</v>
          </cell>
          <cell r="C2684">
            <v>2</v>
          </cell>
          <cell r="D2684">
            <v>12</v>
          </cell>
          <cell r="E2684">
            <v>412</v>
          </cell>
          <cell r="F2684" t="str">
            <v>Empleos</v>
          </cell>
          <cell r="J2684">
            <v>24345.55869878201</v>
          </cell>
          <cell r="K2684">
            <v>23</v>
          </cell>
          <cell r="L2684" t="str">
            <v>2000</v>
          </cell>
          <cell r="M2684" t="str">
            <v>Actividades inmobiliarias</v>
          </cell>
          <cell r="N2684" t="str">
            <v>Producción Sect. Institucionales</v>
          </cell>
          <cell r="O2684" t="str">
            <v>Imptos producc.e import.</v>
          </cell>
          <cell r="P2684" t="str">
            <v>Sociedades no Financieras</v>
          </cell>
          <cell r="Q2684" t="str">
            <v>9</v>
          </cell>
          <cell r="R2684" t="str">
            <v>Servicios Financieros y Empresariales</v>
          </cell>
        </row>
        <row r="2685">
          <cell r="A2685" t="str">
            <v>CEI_a01</v>
          </cell>
          <cell r="B2685" t="str">
            <v>Otras_Soc</v>
          </cell>
          <cell r="C2685">
            <v>2</v>
          </cell>
          <cell r="D2685">
            <v>12</v>
          </cell>
          <cell r="E2685">
            <v>412</v>
          </cell>
          <cell r="F2685" t="str">
            <v>Empleos</v>
          </cell>
          <cell r="J2685">
            <v>26600.693608810881</v>
          </cell>
          <cell r="K2685">
            <v>23</v>
          </cell>
          <cell r="L2685" t="str">
            <v>2001</v>
          </cell>
          <cell r="M2685" t="str">
            <v>Actividades inmobiliarias</v>
          </cell>
          <cell r="N2685" t="str">
            <v>Producción Sect. Institucionales</v>
          </cell>
          <cell r="O2685" t="str">
            <v>Imptos producc.e import.</v>
          </cell>
          <cell r="P2685" t="str">
            <v>Sociedades no Financieras</v>
          </cell>
          <cell r="Q2685" t="str">
            <v>9</v>
          </cell>
          <cell r="R2685" t="str">
            <v>Servicios Financieros y Empresariales</v>
          </cell>
        </row>
        <row r="2686">
          <cell r="A2686" t="str">
            <v>CEI_a01</v>
          </cell>
          <cell r="B2686" t="str">
            <v>Otras_Soc</v>
          </cell>
          <cell r="C2686">
            <v>2</v>
          </cell>
          <cell r="D2686">
            <v>12</v>
          </cell>
          <cell r="E2686">
            <v>413</v>
          </cell>
          <cell r="F2686" t="str">
            <v>Empleos</v>
          </cell>
          <cell r="J2686">
            <v>-65</v>
          </cell>
          <cell r="K2686">
            <v>23</v>
          </cell>
          <cell r="L2686" t="str">
            <v>2000</v>
          </cell>
          <cell r="M2686" t="str">
            <v>Actividades inmobiliarias</v>
          </cell>
          <cell r="N2686" t="str">
            <v>Producción Sect. Institucionales</v>
          </cell>
          <cell r="O2686" t="str">
            <v>Subvenciones</v>
          </cell>
          <cell r="P2686" t="str">
            <v>Sociedades no Financieras</v>
          </cell>
          <cell r="Q2686" t="str">
            <v>9</v>
          </cell>
          <cell r="R2686" t="str">
            <v>Servicios Financieros y Empresariales</v>
          </cell>
        </row>
        <row r="2687">
          <cell r="A2687" t="str">
            <v>CEI_a01</v>
          </cell>
          <cell r="B2687" t="str">
            <v>Otras_Soc</v>
          </cell>
          <cell r="C2687">
            <v>2</v>
          </cell>
          <cell r="D2687">
            <v>12</v>
          </cell>
          <cell r="E2687">
            <v>413</v>
          </cell>
          <cell r="F2687" t="str">
            <v>Empleos</v>
          </cell>
          <cell r="J2687">
            <v>-67</v>
          </cell>
          <cell r="K2687">
            <v>23</v>
          </cell>
          <cell r="L2687" t="str">
            <v>2001</v>
          </cell>
          <cell r="M2687" t="str">
            <v>Actividades inmobiliarias</v>
          </cell>
          <cell r="N2687" t="str">
            <v>Producción Sect. Institucionales</v>
          </cell>
          <cell r="O2687" t="str">
            <v>Subvenciones</v>
          </cell>
          <cell r="P2687" t="str">
            <v>Sociedades no Financieras</v>
          </cell>
          <cell r="Q2687" t="str">
            <v>9</v>
          </cell>
          <cell r="R2687" t="str">
            <v>Servicios Financieros y Empresariales</v>
          </cell>
        </row>
        <row r="2688">
          <cell r="A2688" t="str">
            <v>CEI_a01</v>
          </cell>
          <cell r="B2688" t="str">
            <v>Otras_Soc</v>
          </cell>
          <cell r="C2688">
            <v>2</v>
          </cell>
          <cell r="D2688">
            <v>12</v>
          </cell>
          <cell r="E2688">
            <v>902</v>
          </cell>
          <cell r="F2688" t="str">
            <v>Empleos</v>
          </cell>
          <cell r="J2688">
            <v>320584.88811477652</v>
          </cell>
          <cell r="K2688">
            <v>23</v>
          </cell>
          <cell r="L2688" t="str">
            <v>2000</v>
          </cell>
          <cell r="M2688" t="str">
            <v>Actividades inmobiliarias</v>
          </cell>
          <cell r="N2688" t="str">
            <v>Producción Sect. Institucionales</v>
          </cell>
          <cell r="O2688" t="str">
            <v>Excedente de explotación</v>
          </cell>
          <cell r="P2688" t="str">
            <v>Sociedades no Financieras</v>
          </cell>
          <cell r="Q2688" t="str">
            <v>9</v>
          </cell>
          <cell r="R2688" t="str">
            <v>Servicios Financieros y Empresariales</v>
          </cell>
        </row>
        <row r="2689">
          <cell r="A2689" t="str">
            <v>CEI_a01</v>
          </cell>
          <cell r="B2689" t="str">
            <v>Otras_Soc</v>
          </cell>
          <cell r="C2689">
            <v>2</v>
          </cell>
          <cell r="D2689">
            <v>12</v>
          </cell>
          <cell r="E2689">
            <v>902</v>
          </cell>
          <cell r="F2689" t="str">
            <v>Empleos</v>
          </cell>
          <cell r="J2689">
            <v>342577.94768689363</v>
          </cell>
          <cell r="K2689">
            <v>23</v>
          </cell>
          <cell r="L2689" t="str">
            <v>2001</v>
          </cell>
          <cell r="M2689" t="str">
            <v>Actividades inmobiliarias</v>
          </cell>
          <cell r="N2689" t="str">
            <v>Producción Sect. Institucionales</v>
          </cell>
          <cell r="O2689" t="str">
            <v>Excedente de explotación</v>
          </cell>
          <cell r="P2689" t="str">
            <v>Sociedades no Financieras</v>
          </cell>
          <cell r="Q2689" t="str">
            <v>9</v>
          </cell>
          <cell r="R2689" t="str">
            <v>Servicios Financieros y Empresariales</v>
          </cell>
        </row>
        <row r="2690">
          <cell r="A2690" t="str">
            <v>CEI_a01</v>
          </cell>
          <cell r="B2690" t="str">
            <v>Otras_Soc</v>
          </cell>
          <cell r="C2690">
            <v>2</v>
          </cell>
          <cell r="D2690">
            <v>12</v>
          </cell>
          <cell r="E2690">
            <v>11</v>
          </cell>
          <cell r="F2690" t="str">
            <v>Recursos</v>
          </cell>
          <cell r="J2690">
            <v>3302586.7681171941</v>
          </cell>
          <cell r="K2690">
            <v>24</v>
          </cell>
          <cell r="L2690" t="str">
            <v>2000</v>
          </cell>
          <cell r="M2690" t="str">
            <v>Activ. de Ss. Empresariales</v>
          </cell>
          <cell r="N2690" t="str">
            <v>Producción Sect. Institucionales</v>
          </cell>
          <cell r="O2690" t="str">
            <v>Producción bruta</v>
          </cell>
          <cell r="P2690" t="str">
            <v>Sociedades no Financieras</v>
          </cell>
          <cell r="Q2690" t="str">
            <v>9</v>
          </cell>
          <cell r="R2690" t="str">
            <v>Servicios Financieros y Empresariales</v>
          </cell>
        </row>
        <row r="2691">
          <cell r="A2691" t="str">
            <v>CEI_a01</v>
          </cell>
          <cell r="B2691" t="str">
            <v>Otras_Soc</v>
          </cell>
          <cell r="C2691">
            <v>2</v>
          </cell>
          <cell r="D2691">
            <v>12</v>
          </cell>
          <cell r="E2691">
            <v>11</v>
          </cell>
          <cell r="F2691" t="str">
            <v>Recursos</v>
          </cell>
          <cell r="J2691">
            <v>3610550.6412948505</v>
          </cell>
          <cell r="K2691">
            <v>24</v>
          </cell>
          <cell r="L2691" t="str">
            <v>2001</v>
          </cell>
          <cell r="M2691" t="str">
            <v>Activ. de Ss. Empresariales</v>
          </cell>
          <cell r="N2691" t="str">
            <v>Producción Sect. Institucionales</v>
          </cell>
          <cell r="O2691" t="str">
            <v>Producción bruta</v>
          </cell>
          <cell r="P2691" t="str">
            <v>Sociedades no Financieras</v>
          </cell>
          <cell r="Q2691" t="str">
            <v>9</v>
          </cell>
          <cell r="R2691" t="str">
            <v>Servicios Financieros y Empresariales</v>
          </cell>
        </row>
        <row r="2692">
          <cell r="A2692" t="str">
            <v>CEI_a01</v>
          </cell>
          <cell r="B2692" t="str">
            <v>Otras_Soc</v>
          </cell>
          <cell r="C2692">
            <v>2</v>
          </cell>
          <cell r="D2692">
            <v>12</v>
          </cell>
          <cell r="E2692">
            <v>21</v>
          </cell>
          <cell r="F2692" t="str">
            <v>Empleos</v>
          </cell>
          <cell r="J2692">
            <v>1243445.507861879</v>
          </cell>
          <cell r="K2692">
            <v>24</v>
          </cell>
          <cell r="L2692" t="str">
            <v>2000</v>
          </cell>
          <cell r="M2692" t="str">
            <v>Activ. de Ss. Empresariales</v>
          </cell>
          <cell r="N2692" t="str">
            <v>Producción Sect. Institucionales</v>
          </cell>
          <cell r="O2692" t="str">
            <v>Consumo intermedio</v>
          </cell>
          <cell r="P2692" t="str">
            <v>Sociedades no Financieras</v>
          </cell>
          <cell r="Q2692" t="str">
            <v>9</v>
          </cell>
          <cell r="R2692" t="str">
            <v>Servicios Financieros y Empresariales</v>
          </cell>
        </row>
        <row r="2693">
          <cell r="A2693" t="str">
            <v>CEI_a01</v>
          </cell>
          <cell r="B2693" t="str">
            <v>Otras_Soc</v>
          </cell>
          <cell r="C2693">
            <v>2</v>
          </cell>
          <cell r="D2693">
            <v>12</v>
          </cell>
          <cell r="E2693">
            <v>21</v>
          </cell>
          <cell r="F2693" t="str">
            <v>Empleos</v>
          </cell>
          <cell r="J2693">
            <v>1426889.6509004277</v>
          </cell>
          <cell r="K2693">
            <v>24</v>
          </cell>
          <cell r="L2693" t="str">
            <v>2001</v>
          </cell>
          <cell r="M2693" t="str">
            <v>Activ. de Ss. Empresariales</v>
          </cell>
          <cell r="N2693" t="str">
            <v>Producción Sect. Institucionales</v>
          </cell>
          <cell r="O2693" t="str">
            <v>Consumo intermedio</v>
          </cell>
          <cell r="P2693" t="str">
            <v>Sociedades no Financieras</v>
          </cell>
          <cell r="Q2693" t="str">
            <v>9</v>
          </cell>
          <cell r="R2693" t="str">
            <v>Servicios Financieros y Empresariales</v>
          </cell>
        </row>
        <row r="2694">
          <cell r="A2694" t="str">
            <v>CEI_a01</v>
          </cell>
          <cell r="B2694" t="str">
            <v>Otras_Soc</v>
          </cell>
          <cell r="C2694">
            <v>2</v>
          </cell>
          <cell r="D2694">
            <v>12</v>
          </cell>
          <cell r="E2694">
            <v>52</v>
          </cell>
          <cell r="F2694" t="str">
            <v>Empleos</v>
          </cell>
          <cell r="J2694">
            <v>194036.22585785581</v>
          </cell>
          <cell r="K2694">
            <v>24</v>
          </cell>
          <cell r="L2694" t="str">
            <v>2000</v>
          </cell>
          <cell r="M2694" t="str">
            <v>Activ. de Ss. Empresariales</v>
          </cell>
          <cell r="N2694" t="str">
            <v>Producción Sect. Institucionales</v>
          </cell>
          <cell r="O2694" t="str">
            <v>Consumo de capital fijo</v>
          </cell>
          <cell r="P2694" t="str">
            <v>Sociedades no Financieras</v>
          </cell>
          <cell r="Q2694" t="str">
            <v>9</v>
          </cell>
          <cell r="R2694" t="str">
            <v>Servicios Financieros y Empresariales</v>
          </cell>
        </row>
        <row r="2695">
          <cell r="A2695" t="str">
            <v>CEI_a01</v>
          </cell>
          <cell r="B2695" t="str">
            <v>Otras_Soc</v>
          </cell>
          <cell r="C2695">
            <v>2</v>
          </cell>
          <cell r="D2695">
            <v>12</v>
          </cell>
          <cell r="E2695">
            <v>52</v>
          </cell>
          <cell r="F2695" t="str">
            <v>Empleos</v>
          </cell>
          <cell r="J2695">
            <v>208175.31841709011</v>
          </cell>
          <cell r="K2695">
            <v>24</v>
          </cell>
          <cell r="L2695" t="str">
            <v>2001</v>
          </cell>
          <cell r="M2695" t="str">
            <v>Activ. de Ss. Empresariales</v>
          </cell>
          <cell r="N2695" t="str">
            <v>Producción Sect. Institucionales</v>
          </cell>
          <cell r="O2695" t="str">
            <v>Consumo de capital fijo</v>
          </cell>
          <cell r="P2695" t="str">
            <v>Sociedades no Financieras</v>
          </cell>
          <cell r="Q2695" t="str">
            <v>9</v>
          </cell>
          <cell r="R2695" t="str">
            <v>Servicios Financieros y Empresariales</v>
          </cell>
        </row>
        <row r="2696">
          <cell r="A2696" t="str">
            <v>CEI_a01</v>
          </cell>
          <cell r="B2696" t="str">
            <v>Otras_Soc</v>
          </cell>
          <cell r="C2696">
            <v>2</v>
          </cell>
          <cell r="D2696">
            <v>12</v>
          </cell>
          <cell r="E2696">
            <v>411</v>
          </cell>
          <cell r="F2696" t="str">
            <v>Empleos</v>
          </cell>
          <cell r="J2696">
            <v>1284042.4179059339</v>
          </cell>
          <cell r="K2696">
            <v>24</v>
          </cell>
          <cell r="L2696" t="str">
            <v>2000</v>
          </cell>
          <cell r="M2696" t="str">
            <v>Activ. de Ss. Empresariales</v>
          </cell>
          <cell r="N2696" t="str">
            <v>Producción Sect. Institucionales</v>
          </cell>
          <cell r="O2696" t="str">
            <v>Remuneraciones</v>
          </cell>
          <cell r="P2696" t="str">
            <v>Sociedades no Financieras</v>
          </cell>
          <cell r="Q2696" t="str">
            <v>9</v>
          </cell>
          <cell r="R2696" t="str">
            <v>Servicios Financieros y Empresariales</v>
          </cell>
        </row>
        <row r="2697">
          <cell r="A2697" t="str">
            <v>CEI_a01</v>
          </cell>
          <cell r="B2697" t="str">
            <v>Otras_Soc</v>
          </cell>
          <cell r="C2697">
            <v>2</v>
          </cell>
          <cell r="D2697">
            <v>12</v>
          </cell>
          <cell r="E2697">
            <v>411</v>
          </cell>
          <cell r="F2697" t="str">
            <v>Empleos</v>
          </cell>
          <cell r="J2697">
            <v>1378393.1832031768</v>
          </cell>
          <cell r="K2697">
            <v>24</v>
          </cell>
          <cell r="L2697" t="str">
            <v>2001</v>
          </cell>
          <cell r="M2697" t="str">
            <v>Activ. de Ss. Empresariales</v>
          </cell>
          <cell r="N2697" t="str">
            <v>Producción Sect. Institucionales</v>
          </cell>
          <cell r="O2697" t="str">
            <v>Remuneraciones</v>
          </cell>
          <cell r="P2697" t="str">
            <v>Sociedades no Financieras</v>
          </cell>
          <cell r="Q2697" t="str">
            <v>9</v>
          </cell>
          <cell r="R2697" t="str">
            <v>Servicios Financieros y Empresariales</v>
          </cell>
        </row>
        <row r="2698">
          <cell r="A2698" t="str">
            <v>CEI_a01</v>
          </cell>
          <cell r="B2698" t="str">
            <v>Otras_Soc</v>
          </cell>
          <cell r="C2698">
            <v>2</v>
          </cell>
          <cell r="D2698">
            <v>12</v>
          </cell>
          <cell r="E2698">
            <v>412</v>
          </cell>
          <cell r="F2698" t="str">
            <v>Empleos</v>
          </cell>
          <cell r="J2698">
            <v>30666.863287191765</v>
          </cell>
          <cell r="K2698">
            <v>24</v>
          </cell>
          <cell r="L2698" t="str">
            <v>2000</v>
          </cell>
          <cell r="M2698" t="str">
            <v>Activ. de Ss. Empresariales</v>
          </cell>
          <cell r="N2698" t="str">
            <v>Producción Sect. Institucionales</v>
          </cell>
          <cell r="O2698" t="str">
            <v>Imptos producc.e import.</v>
          </cell>
          <cell r="P2698" t="str">
            <v>Sociedades no Financieras</v>
          </cell>
          <cell r="Q2698" t="str">
            <v>9</v>
          </cell>
          <cell r="R2698" t="str">
            <v>Servicios Financieros y Empresariales</v>
          </cell>
        </row>
        <row r="2699">
          <cell r="A2699" t="str">
            <v>CEI_a01</v>
          </cell>
          <cell r="B2699" t="str">
            <v>Otras_Soc</v>
          </cell>
          <cell r="C2699">
            <v>2</v>
          </cell>
          <cell r="D2699">
            <v>12</v>
          </cell>
          <cell r="E2699">
            <v>412</v>
          </cell>
          <cell r="F2699" t="str">
            <v>Empleos</v>
          </cell>
          <cell r="J2699">
            <v>33946.16818051142</v>
          </cell>
          <cell r="K2699">
            <v>24</v>
          </cell>
          <cell r="L2699" t="str">
            <v>2001</v>
          </cell>
          <cell r="M2699" t="str">
            <v>Activ. de Ss. Empresariales</v>
          </cell>
          <cell r="N2699" t="str">
            <v>Producción Sect. Institucionales</v>
          </cell>
          <cell r="O2699" t="str">
            <v>Imptos producc.e import.</v>
          </cell>
          <cell r="P2699" t="str">
            <v>Sociedades no Financieras</v>
          </cell>
          <cell r="Q2699" t="str">
            <v>9</v>
          </cell>
          <cell r="R2699" t="str">
            <v>Servicios Financieros y Empresariales</v>
          </cell>
        </row>
        <row r="2700">
          <cell r="A2700" t="str">
            <v>CEI_a01</v>
          </cell>
          <cell r="B2700" t="str">
            <v>Otras_Soc</v>
          </cell>
          <cell r="C2700">
            <v>2</v>
          </cell>
          <cell r="D2700">
            <v>12</v>
          </cell>
          <cell r="E2700">
            <v>413</v>
          </cell>
          <cell r="F2700" t="str">
            <v>Empleos</v>
          </cell>
          <cell r="J2700">
            <v>-624.39970240170101</v>
          </cell>
          <cell r="K2700">
            <v>24</v>
          </cell>
          <cell r="L2700" t="str">
            <v>2000</v>
          </cell>
          <cell r="M2700" t="str">
            <v>Activ. de Ss. Empresariales</v>
          </cell>
          <cell r="N2700" t="str">
            <v>Producción Sect. Institucionales</v>
          </cell>
          <cell r="O2700" t="str">
            <v>Subvenciones</v>
          </cell>
          <cell r="P2700" t="str">
            <v>Sociedades no Financieras</v>
          </cell>
          <cell r="Q2700" t="str">
            <v>9</v>
          </cell>
          <cell r="R2700" t="str">
            <v>Servicios Financieros y Empresariales</v>
          </cell>
        </row>
        <row r="2701">
          <cell r="A2701" t="str">
            <v>CEI_a01</v>
          </cell>
          <cell r="B2701" t="str">
            <v>Otras_Soc</v>
          </cell>
          <cell r="C2701">
            <v>2</v>
          </cell>
          <cell r="D2701">
            <v>12</v>
          </cell>
          <cell r="E2701">
            <v>413</v>
          </cell>
          <cell r="F2701" t="str">
            <v>Empleos</v>
          </cell>
          <cell r="J2701">
            <v>-646.57435043927899</v>
          </cell>
          <cell r="K2701">
            <v>24</v>
          </cell>
          <cell r="L2701" t="str">
            <v>2001</v>
          </cell>
          <cell r="M2701" t="str">
            <v>Activ. de Ss. Empresariales</v>
          </cell>
          <cell r="N2701" t="str">
            <v>Producción Sect. Institucionales</v>
          </cell>
          <cell r="O2701" t="str">
            <v>Subvenciones</v>
          </cell>
          <cell r="P2701" t="str">
            <v>Sociedades no Financieras</v>
          </cell>
          <cell r="Q2701" t="str">
            <v>9</v>
          </cell>
          <cell r="R2701" t="str">
            <v>Servicios Financieros y Empresariales</v>
          </cell>
        </row>
        <row r="2702">
          <cell r="A2702" t="str">
            <v>CEI_a01</v>
          </cell>
          <cell r="B2702" t="str">
            <v>Otras_Soc</v>
          </cell>
          <cell r="C2702">
            <v>2</v>
          </cell>
          <cell r="D2702">
            <v>12</v>
          </cell>
          <cell r="E2702">
            <v>902</v>
          </cell>
          <cell r="F2702" t="str">
            <v>Empleos</v>
          </cell>
          <cell r="J2702">
            <v>551020.15290674707</v>
          </cell>
          <cell r="K2702">
            <v>24</v>
          </cell>
          <cell r="L2702" t="str">
            <v>2000</v>
          </cell>
          <cell r="M2702" t="str">
            <v>Activ. de Ss. Empresariales</v>
          </cell>
          <cell r="N2702" t="str">
            <v>Producción Sect. Institucionales</v>
          </cell>
          <cell r="O2702" t="str">
            <v>Excedente de explotación</v>
          </cell>
          <cell r="P2702" t="str">
            <v>Sociedades no Financieras</v>
          </cell>
          <cell r="Q2702" t="str">
            <v>9</v>
          </cell>
          <cell r="R2702" t="str">
            <v>Servicios Financieros y Empresariales</v>
          </cell>
        </row>
        <row r="2703">
          <cell r="A2703" t="str">
            <v>CEI_a01</v>
          </cell>
          <cell r="B2703" t="str">
            <v>Otras_Soc</v>
          </cell>
          <cell r="C2703">
            <v>2</v>
          </cell>
          <cell r="D2703">
            <v>12</v>
          </cell>
          <cell r="E2703">
            <v>902</v>
          </cell>
          <cell r="F2703" t="str">
            <v>Empleos</v>
          </cell>
          <cell r="J2703">
            <v>563792.89494406886</v>
          </cell>
          <cell r="K2703">
            <v>24</v>
          </cell>
          <cell r="L2703" t="str">
            <v>2001</v>
          </cell>
          <cell r="M2703" t="str">
            <v>Activ. de Ss. Empresariales</v>
          </cell>
          <cell r="N2703" t="str">
            <v>Producción Sect. Institucionales</v>
          </cell>
          <cell r="O2703" t="str">
            <v>Excedente de explotación</v>
          </cell>
          <cell r="P2703" t="str">
            <v>Sociedades no Financieras</v>
          </cell>
          <cell r="Q2703" t="str">
            <v>9</v>
          </cell>
          <cell r="R2703" t="str">
            <v>Servicios Financieros y Empresariales</v>
          </cell>
        </row>
        <row r="2704">
          <cell r="A2704" t="str">
            <v>CEI_a01</v>
          </cell>
          <cell r="B2704" t="str">
            <v>Otras_Soc</v>
          </cell>
          <cell r="C2704">
            <v>2</v>
          </cell>
          <cell r="D2704">
            <v>12</v>
          </cell>
          <cell r="E2704">
            <v>11</v>
          </cell>
          <cell r="F2704" t="str">
            <v>Recursos</v>
          </cell>
          <cell r="J2704">
            <v>1000646.5031177952</v>
          </cell>
          <cell r="K2704">
            <v>28</v>
          </cell>
          <cell r="L2704" t="str">
            <v>2000</v>
          </cell>
          <cell r="M2704" t="str">
            <v>Educación privada</v>
          </cell>
          <cell r="N2704" t="str">
            <v>Producción Sect. Institucionales</v>
          </cell>
          <cell r="O2704" t="str">
            <v>Producción bruta</v>
          </cell>
          <cell r="P2704" t="str">
            <v>Sociedades no Financieras</v>
          </cell>
          <cell r="Q2704" t="str">
            <v>11</v>
          </cell>
          <cell r="R2704" t="str">
            <v>Servicios Sociales y Personales</v>
          </cell>
        </row>
        <row r="2705">
          <cell r="A2705" t="str">
            <v>CEI_a01</v>
          </cell>
          <cell r="B2705" t="str">
            <v>Otras_Soc</v>
          </cell>
          <cell r="C2705">
            <v>2</v>
          </cell>
          <cell r="D2705">
            <v>12</v>
          </cell>
          <cell r="E2705">
            <v>11</v>
          </cell>
          <cell r="F2705" t="str">
            <v>Recursos</v>
          </cell>
          <cell r="J2705">
            <v>1079809.5205608872</v>
          </cell>
          <cell r="K2705">
            <v>28</v>
          </cell>
          <cell r="L2705" t="str">
            <v>2001</v>
          </cell>
          <cell r="M2705" t="str">
            <v>Educación privada</v>
          </cell>
          <cell r="N2705" t="str">
            <v>Producción Sect. Institucionales</v>
          </cell>
          <cell r="O2705" t="str">
            <v>Producción bruta</v>
          </cell>
          <cell r="P2705" t="str">
            <v>Sociedades no Financieras</v>
          </cell>
          <cell r="Q2705" t="str">
            <v>11</v>
          </cell>
          <cell r="R2705" t="str">
            <v>Servicios Sociales y Personales</v>
          </cell>
        </row>
        <row r="2706">
          <cell r="A2706" t="str">
            <v>CEI_a01</v>
          </cell>
          <cell r="B2706" t="str">
            <v>Otras_Soc</v>
          </cell>
          <cell r="C2706">
            <v>2</v>
          </cell>
          <cell r="D2706">
            <v>12</v>
          </cell>
          <cell r="E2706">
            <v>21</v>
          </cell>
          <cell r="F2706" t="str">
            <v>Empleos</v>
          </cell>
          <cell r="J2706">
            <v>210688.34467177966</v>
          </cell>
          <cell r="K2706">
            <v>28</v>
          </cell>
          <cell r="L2706" t="str">
            <v>2000</v>
          </cell>
          <cell r="M2706" t="str">
            <v>Educación privada</v>
          </cell>
          <cell r="N2706" t="str">
            <v>Producción Sect. Institucionales</v>
          </cell>
          <cell r="O2706" t="str">
            <v>Consumo intermedio</v>
          </cell>
          <cell r="P2706" t="str">
            <v>Sociedades no Financieras</v>
          </cell>
          <cell r="Q2706" t="str">
            <v>11</v>
          </cell>
          <cell r="R2706" t="str">
            <v>Servicios Sociales y Personales</v>
          </cell>
        </row>
        <row r="2707">
          <cell r="A2707" t="str">
            <v>CEI_a01</v>
          </cell>
          <cell r="B2707" t="str">
            <v>Otras_Soc</v>
          </cell>
          <cell r="C2707">
            <v>2</v>
          </cell>
          <cell r="D2707">
            <v>12</v>
          </cell>
          <cell r="E2707">
            <v>21</v>
          </cell>
          <cell r="F2707" t="str">
            <v>Empleos</v>
          </cell>
          <cell r="J2707">
            <v>228539.34536020615</v>
          </cell>
          <cell r="K2707">
            <v>28</v>
          </cell>
          <cell r="L2707" t="str">
            <v>2001</v>
          </cell>
          <cell r="M2707" t="str">
            <v>Educación privada</v>
          </cell>
          <cell r="N2707" t="str">
            <v>Producción Sect. Institucionales</v>
          </cell>
          <cell r="O2707" t="str">
            <v>Consumo intermedio</v>
          </cell>
          <cell r="P2707" t="str">
            <v>Sociedades no Financieras</v>
          </cell>
          <cell r="Q2707" t="str">
            <v>11</v>
          </cell>
          <cell r="R2707" t="str">
            <v>Servicios Sociales y Personales</v>
          </cell>
        </row>
        <row r="2708">
          <cell r="A2708" t="str">
            <v>CEI_a01</v>
          </cell>
          <cell r="B2708" t="str">
            <v>Otras_Soc</v>
          </cell>
          <cell r="C2708">
            <v>2</v>
          </cell>
          <cell r="D2708">
            <v>12</v>
          </cell>
          <cell r="E2708">
            <v>52</v>
          </cell>
          <cell r="F2708" t="str">
            <v>Empleos</v>
          </cell>
          <cell r="J2708">
            <v>33076.7645482925</v>
          </cell>
          <cell r="K2708">
            <v>28</v>
          </cell>
          <cell r="L2708" t="str">
            <v>2000</v>
          </cell>
          <cell r="M2708" t="str">
            <v>Educación privada</v>
          </cell>
          <cell r="N2708" t="str">
            <v>Producción Sect. Institucionales</v>
          </cell>
          <cell r="O2708" t="str">
            <v>Consumo de capital fijo</v>
          </cell>
          <cell r="P2708" t="str">
            <v>Sociedades no Financieras</v>
          </cell>
          <cell r="Q2708" t="str">
            <v>11</v>
          </cell>
          <cell r="R2708" t="str">
            <v>Servicios Sociales y Personales</v>
          </cell>
        </row>
        <row r="2709">
          <cell r="A2709" t="str">
            <v>CEI_a01</v>
          </cell>
          <cell r="B2709" t="str">
            <v>Otras_Soc</v>
          </cell>
          <cell r="C2709">
            <v>2</v>
          </cell>
          <cell r="D2709">
            <v>12</v>
          </cell>
          <cell r="E2709">
            <v>52</v>
          </cell>
          <cell r="F2709" t="str">
            <v>Empleos</v>
          </cell>
          <cell r="J2709">
            <v>23708.3725425062</v>
          </cell>
          <cell r="K2709">
            <v>28</v>
          </cell>
          <cell r="L2709" t="str">
            <v>2001</v>
          </cell>
          <cell r="M2709" t="str">
            <v>Educación privada</v>
          </cell>
          <cell r="N2709" t="str">
            <v>Producción Sect. Institucionales</v>
          </cell>
          <cell r="O2709" t="str">
            <v>Consumo de capital fijo</v>
          </cell>
          <cell r="P2709" t="str">
            <v>Sociedades no Financieras</v>
          </cell>
          <cell r="Q2709" t="str">
            <v>11</v>
          </cell>
          <cell r="R2709" t="str">
            <v>Servicios Sociales y Personales</v>
          </cell>
        </row>
        <row r="2710">
          <cell r="A2710" t="str">
            <v>CEI_a01</v>
          </cell>
          <cell r="B2710" t="str">
            <v>Otras_Soc</v>
          </cell>
          <cell r="C2710">
            <v>2</v>
          </cell>
          <cell r="D2710">
            <v>12</v>
          </cell>
          <cell r="E2710">
            <v>411</v>
          </cell>
          <cell r="F2710" t="str">
            <v>Empleos</v>
          </cell>
          <cell r="J2710">
            <v>553344.3065214667</v>
          </cell>
          <cell r="K2710">
            <v>28</v>
          </cell>
          <cell r="L2710" t="str">
            <v>2000</v>
          </cell>
          <cell r="M2710" t="str">
            <v>Educación privada</v>
          </cell>
          <cell r="N2710" t="str">
            <v>Producción Sect. Institucionales</v>
          </cell>
          <cell r="O2710" t="str">
            <v>Remuneraciones</v>
          </cell>
          <cell r="P2710" t="str">
            <v>Sociedades no Financieras</v>
          </cell>
          <cell r="Q2710" t="str">
            <v>11</v>
          </cell>
          <cell r="R2710" t="str">
            <v>Servicios Sociales y Personales</v>
          </cell>
        </row>
        <row r="2711">
          <cell r="A2711" t="str">
            <v>CEI_a01</v>
          </cell>
          <cell r="B2711" t="str">
            <v>Otras_Soc</v>
          </cell>
          <cell r="C2711">
            <v>2</v>
          </cell>
          <cell r="D2711">
            <v>12</v>
          </cell>
          <cell r="E2711">
            <v>411</v>
          </cell>
          <cell r="F2711" t="str">
            <v>Empleos</v>
          </cell>
          <cell r="J2711">
            <v>601045.76367299701</v>
          </cell>
          <cell r="K2711">
            <v>28</v>
          </cell>
          <cell r="L2711" t="str">
            <v>2001</v>
          </cell>
          <cell r="M2711" t="str">
            <v>Educación privada</v>
          </cell>
          <cell r="N2711" t="str">
            <v>Producción Sect. Institucionales</v>
          </cell>
          <cell r="O2711" t="str">
            <v>Remuneraciones</v>
          </cell>
          <cell r="P2711" t="str">
            <v>Sociedades no Financieras</v>
          </cell>
          <cell r="Q2711" t="str">
            <v>11</v>
          </cell>
          <cell r="R2711" t="str">
            <v>Servicios Sociales y Personales</v>
          </cell>
        </row>
        <row r="2712">
          <cell r="A2712" t="str">
            <v>CEI_a01</v>
          </cell>
          <cell r="B2712" t="str">
            <v>Otras_Soc</v>
          </cell>
          <cell r="C2712">
            <v>2</v>
          </cell>
          <cell r="D2712">
            <v>12</v>
          </cell>
          <cell r="E2712">
            <v>412</v>
          </cell>
          <cell r="F2712" t="str">
            <v>Empleos</v>
          </cell>
          <cell r="J2712">
            <v>948.30750247572666</v>
          </cell>
          <cell r="K2712">
            <v>28</v>
          </cell>
          <cell r="L2712" t="str">
            <v>2000</v>
          </cell>
          <cell r="M2712" t="str">
            <v>Educación privada</v>
          </cell>
          <cell r="N2712" t="str">
            <v>Producción Sect. Institucionales</v>
          </cell>
          <cell r="O2712" t="str">
            <v>Imptos producc.e import.</v>
          </cell>
          <cell r="P2712" t="str">
            <v>Sociedades no Financieras</v>
          </cell>
          <cell r="Q2712" t="str">
            <v>11</v>
          </cell>
          <cell r="R2712" t="str">
            <v>Servicios Sociales y Personales</v>
          </cell>
        </row>
        <row r="2713">
          <cell r="A2713" t="str">
            <v>CEI_a01</v>
          </cell>
          <cell r="B2713" t="str">
            <v>Otras_Soc</v>
          </cell>
          <cell r="C2713">
            <v>2</v>
          </cell>
          <cell r="D2713">
            <v>12</v>
          </cell>
          <cell r="E2713">
            <v>412</v>
          </cell>
          <cell r="F2713" t="str">
            <v>Empleos</v>
          </cell>
          <cell r="J2713">
            <v>1054.4018055694921</v>
          </cell>
          <cell r="K2713">
            <v>28</v>
          </cell>
          <cell r="L2713" t="str">
            <v>2001</v>
          </cell>
          <cell r="M2713" t="str">
            <v>Educación privada</v>
          </cell>
          <cell r="N2713" t="str">
            <v>Producción Sect. Institucionales</v>
          </cell>
          <cell r="O2713" t="str">
            <v>Imptos producc.e import.</v>
          </cell>
          <cell r="P2713" t="str">
            <v>Sociedades no Financieras</v>
          </cell>
          <cell r="Q2713" t="str">
            <v>11</v>
          </cell>
          <cell r="R2713" t="str">
            <v>Servicios Sociales y Personales</v>
          </cell>
        </row>
        <row r="2714">
          <cell r="A2714" t="str">
            <v>CEI_a01</v>
          </cell>
          <cell r="B2714" t="str">
            <v>Otras_Soc</v>
          </cell>
          <cell r="C2714">
            <v>2</v>
          </cell>
          <cell r="D2714">
            <v>12</v>
          </cell>
          <cell r="E2714">
            <v>413</v>
          </cell>
          <cell r="F2714" t="str">
            <v>Empleos</v>
          </cell>
          <cell r="J2714">
            <v>-24</v>
          </cell>
          <cell r="K2714">
            <v>28</v>
          </cell>
          <cell r="L2714" t="str">
            <v>2000</v>
          </cell>
          <cell r="M2714" t="str">
            <v>Educación privada</v>
          </cell>
          <cell r="N2714" t="str">
            <v>Producción Sect. Institucionales</v>
          </cell>
          <cell r="O2714" t="str">
            <v>Subvenciones</v>
          </cell>
          <cell r="P2714" t="str">
            <v>Sociedades no Financieras</v>
          </cell>
          <cell r="Q2714" t="str">
            <v>11</v>
          </cell>
          <cell r="R2714" t="str">
            <v>Servicios Sociales y Personales</v>
          </cell>
        </row>
        <row r="2715">
          <cell r="A2715" t="str">
            <v>CEI_a01</v>
          </cell>
          <cell r="B2715" t="str">
            <v>Otras_Soc</v>
          </cell>
          <cell r="C2715">
            <v>2</v>
          </cell>
          <cell r="D2715">
            <v>12</v>
          </cell>
          <cell r="E2715">
            <v>413</v>
          </cell>
          <cell r="F2715" t="str">
            <v>Empleos</v>
          </cell>
          <cell r="J2715">
            <v>-25</v>
          </cell>
          <cell r="K2715">
            <v>28</v>
          </cell>
          <cell r="L2715" t="str">
            <v>2001</v>
          </cell>
          <cell r="M2715" t="str">
            <v>Educación privada</v>
          </cell>
          <cell r="N2715" t="str">
            <v>Producción Sect. Institucionales</v>
          </cell>
          <cell r="O2715" t="str">
            <v>Subvenciones</v>
          </cell>
          <cell r="P2715" t="str">
            <v>Sociedades no Financieras</v>
          </cell>
          <cell r="Q2715" t="str">
            <v>11</v>
          </cell>
          <cell r="R2715" t="str">
            <v>Servicios Sociales y Personales</v>
          </cell>
        </row>
        <row r="2716">
          <cell r="A2716" t="str">
            <v>CEI_a01</v>
          </cell>
          <cell r="B2716" t="str">
            <v>Otras_Soc</v>
          </cell>
          <cell r="C2716">
            <v>2</v>
          </cell>
          <cell r="D2716">
            <v>12</v>
          </cell>
          <cell r="E2716">
            <v>902</v>
          </cell>
          <cell r="F2716" t="str">
            <v>Empleos</v>
          </cell>
          <cell r="J2716">
            <v>202612.77987378428</v>
          </cell>
          <cell r="K2716">
            <v>28</v>
          </cell>
          <cell r="L2716" t="str">
            <v>2000</v>
          </cell>
          <cell r="M2716" t="str">
            <v>Educación privada</v>
          </cell>
          <cell r="N2716" t="str">
            <v>Producción Sect. Institucionales</v>
          </cell>
          <cell r="O2716" t="str">
            <v>Excedente de explotación</v>
          </cell>
          <cell r="P2716" t="str">
            <v>Sociedades no Financieras</v>
          </cell>
          <cell r="Q2716" t="str">
            <v>11</v>
          </cell>
          <cell r="R2716" t="str">
            <v>Servicios Sociales y Personales</v>
          </cell>
        </row>
        <row r="2717">
          <cell r="A2717" t="str">
            <v>CEI_a01</v>
          </cell>
          <cell r="B2717" t="str">
            <v>Otras_Soc</v>
          </cell>
          <cell r="C2717">
            <v>2</v>
          </cell>
          <cell r="D2717">
            <v>12</v>
          </cell>
          <cell r="E2717">
            <v>902</v>
          </cell>
          <cell r="F2717" t="str">
            <v>Empleos</v>
          </cell>
          <cell r="J2717">
            <v>225486.6371796114</v>
          </cell>
          <cell r="K2717">
            <v>28</v>
          </cell>
          <cell r="L2717" t="str">
            <v>2001</v>
          </cell>
          <cell r="M2717" t="str">
            <v>Educación privada</v>
          </cell>
          <cell r="N2717" t="str">
            <v>Producción Sect. Institucionales</v>
          </cell>
          <cell r="O2717" t="str">
            <v>Excedente de explotación</v>
          </cell>
          <cell r="P2717" t="str">
            <v>Sociedades no Financieras</v>
          </cell>
          <cell r="Q2717" t="str">
            <v>11</v>
          </cell>
          <cell r="R2717" t="str">
            <v>Servicios Sociales y Personales</v>
          </cell>
        </row>
        <row r="2718">
          <cell r="A2718" t="str">
            <v>CEI_a01</v>
          </cell>
          <cell r="B2718" t="str">
            <v>Otras_Soc</v>
          </cell>
          <cell r="C2718">
            <v>2</v>
          </cell>
          <cell r="D2718">
            <v>12</v>
          </cell>
          <cell r="E2718">
            <v>11</v>
          </cell>
          <cell r="F2718" t="str">
            <v>Recursos</v>
          </cell>
          <cell r="J2718">
            <v>753222.21932253684</v>
          </cell>
          <cell r="K2718">
            <v>30</v>
          </cell>
          <cell r="L2718" t="str">
            <v>2000</v>
          </cell>
          <cell r="M2718" t="str">
            <v>Salud privada</v>
          </cell>
          <cell r="N2718" t="str">
            <v>Producción Sect. Institucionales</v>
          </cell>
          <cell r="O2718" t="str">
            <v>Producción bruta</v>
          </cell>
          <cell r="P2718" t="str">
            <v>Sociedades no Financieras</v>
          </cell>
          <cell r="Q2718" t="str">
            <v>11</v>
          </cell>
          <cell r="R2718" t="str">
            <v>Servicios Sociales y Personales</v>
          </cell>
        </row>
        <row r="2719">
          <cell r="A2719" t="str">
            <v>CEI_a01</v>
          </cell>
          <cell r="B2719" t="str">
            <v>Otras_Soc</v>
          </cell>
          <cell r="C2719">
            <v>2</v>
          </cell>
          <cell r="D2719">
            <v>12</v>
          </cell>
          <cell r="E2719">
            <v>11</v>
          </cell>
          <cell r="F2719" t="str">
            <v>Recursos</v>
          </cell>
          <cell r="J2719">
            <v>800509.23682287172</v>
          </cell>
          <cell r="K2719">
            <v>30</v>
          </cell>
          <cell r="L2719" t="str">
            <v>2001</v>
          </cell>
          <cell r="M2719" t="str">
            <v>Salud privada</v>
          </cell>
          <cell r="N2719" t="str">
            <v>Producción Sect. Institucionales</v>
          </cell>
          <cell r="O2719" t="str">
            <v>Producción bruta</v>
          </cell>
          <cell r="P2719" t="str">
            <v>Sociedades no Financieras</v>
          </cell>
          <cell r="Q2719" t="str">
            <v>11</v>
          </cell>
          <cell r="R2719" t="str">
            <v>Servicios Sociales y Personales</v>
          </cell>
        </row>
        <row r="2720">
          <cell r="A2720" t="str">
            <v>CEI_a01</v>
          </cell>
          <cell r="B2720" t="str">
            <v>Otras_Soc</v>
          </cell>
          <cell r="C2720">
            <v>2</v>
          </cell>
          <cell r="D2720">
            <v>12</v>
          </cell>
          <cell r="E2720">
            <v>21</v>
          </cell>
          <cell r="F2720" t="str">
            <v>Empleos</v>
          </cell>
          <cell r="J2720">
            <v>143718.6247716326</v>
          </cell>
          <cell r="K2720">
            <v>30</v>
          </cell>
          <cell r="L2720" t="str">
            <v>2000</v>
          </cell>
          <cell r="M2720" t="str">
            <v>Salud privada</v>
          </cell>
          <cell r="N2720" t="str">
            <v>Producción Sect. Institucionales</v>
          </cell>
          <cell r="O2720" t="str">
            <v>Consumo intermedio</v>
          </cell>
          <cell r="P2720" t="str">
            <v>Sociedades no Financieras</v>
          </cell>
          <cell r="Q2720" t="str">
            <v>11</v>
          </cell>
          <cell r="R2720" t="str">
            <v>Servicios Sociales y Personales</v>
          </cell>
        </row>
        <row r="2721">
          <cell r="A2721" t="str">
            <v>CEI_a01</v>
          </cell>
          <cell r="B2721" t="str">
            <v>Otras_Soc</v>
          </cell>
          <cell r="C2721">
            <v>2</v>
          </cell>
          <cell r="D2721">
            <v>12</v>
          </cell>
          <cell r="E2721">
            <v>21</v>
          </cell>
          <cell r="F2721" t="str">
            <v>Empleos</v>
          </cell>
          <cell r="J2721">
            <v>152286.28271761379</v>
          </cell>
          <cell r="K2721">
            <v>30</v>
          </cell>
          <cell r="L2721" t="str">
            <v>2001</v>
          </cell>
          <cell r="M2721" t="str">
            <v>Salud privada</v>
          </cell>
          <cell r="N2721" t="str">
            <v>Producción Sect. Institucionales</v>
          </cell>
          <cell r="O2721" t="str">
            <v>Consumo intermedio</v>
          </cell>
          <cell r="P2721" t="str">
            <v>Sociedades no Financieras</v>
          </cell>
          <cell r="Q2721" t="str">
            <v>11</v>
          </cell>
          <cell r="R2721" t="str">
            <v>Servicios Sociales y Personales</v>
          </cell>
        </row>
        <row r="2722">
          <cell r="A2722" t="str">
            <v>CEI_a01</v>
          </cell>
          <cell r="B2722" t="str">
            <v>Otras_Soc</v>
          </cell>
          <cell r="C2722">
            <v>2</v>
          </cell>
          <cell r="D2722">
            <v>12</v>
          </cell>
          <cell r="E2722">
            <v>52</v>
          </cell>
          <cell r="F2722" t="str">
            <v>Empleos</v>
          </cell>
          <cell r="J2722">
            <v>10232.173258762596</v>
          </cell>
          <cell r="K2722">
            <v>30</v>
          </cell>
          <cell r="L2722" t="str">
            <v>2000</v>
          </cell>
          <cell r="M2722" t="str">
            <v>Salud privada</v>
          </cell>
          <cell r="N2722" t="str">
            <v>Producción Sect. Institucionales</v>
          </cell>
          <cell r="O2722" t="str">
            <v>Consumo de capital fijo</v>
          </cell>
          <cell r="P2722" t="str">
            <v>Sociedades no Financieras</v>
          </cell>
          <cell r="Q2722" t="str">
            <v>11</v>
          </cell>
          <cell r="R2722" t="str">
            <v>Servicios Sociales y Personales</v>
          </cell>
        </row>
        <row r="2723">
          <cell r="A2723" t="str">
            <v>CEI_a01</v>
          </cell>
          <cell r="B2723" t="str">
            <v>Otras_Soc</v>
          </cell>
          <cell r="C2723">
            <v>2</v>
          </cell>
          <cell r="D2723">
            <v>12</v>
          </cell>
          <cell r="E2723">
            <v>52</v>
          </cell>
          <cell r="F2723" t="str">
            <v>Empleos</v>
          </cell>
          <cell r="J2723">
            <v>-2424.882123133495</v>
          </cell>
          <cell r="K2723">
            <v>30</v>
          </cell>
          <cell r="L2723" t="str">
            <v>2001</v>
          </cell>
          <cell r="M2723" t="str">
            <v>Salud privada</v>
          </cell>
          <cell r="N2723" t="str">
            <v>Producción Sect. Institucionales</v>
          </cell>
          <cell r="O2723" t="str">
            <v>Consumo de capital fijo</v>
          </cell>
          <cell r="P2723" t="str">
            <v>Sociedades no Financieras</v>
          </cell>
          <cell r="Q2723" t="str">
            <v>11</v>
          </cell>
          <cell r="R2723" t="str">
            <v>Servicios Sociales y Personales</v>
          </cell>
        </row>
        <row r="2724">
          <cell r="A2724" t="str">
            <v>CEI_a01</v>
          </cell>
          <cell r="B2724" t="str">
            <v>Otras_Soc</v>
          </cell>
          <cell r="C2724">
            <v>2</v>
          </cell>
          <cell r="D2724">
            <v>12</v>
          </cell>
          <cell r="E2724">
            <v>411</v>
          </cell>
          <cell r="F2724" t="str">
            <v>Empleos</v>
          </cell>
          <cell r="J2724">
            <v>221687.86653944472</v>
          </cell>
          <cell r="K2724">
            <v>30</v>
          </cell>
          <cell r="L2724" t="str">
            <v>2000</v>
          </cell>
          <cell r="M2724" t="str">
            <v>Salud privada</v>
          </cell>
          <cell r="N2724" t="str">
            <v>Producción Sect. Institucionales</v>
          </cell>
          <cell r="O2724" t="str">
            <v>Remuneraciones</v>
          </cell>
          <cell r="P2724" t="str">
            <v>Sociedades no Financieras</v>
          </cell>
          <cell r="Q2724" t="str">
            <v>11</v>
          </cell>
          <cell r="R2724" t="str">
            <v>Servicios Sociales y Personales</v>
          </cell>
        </row>
        <row r="2725">
          <cell r="A2725" t="str">
            <v>CEI_a01</v>
          </cell>
          <cell r="B2725" t="str">
            <v>Otras_Soc</v>
          </cell>
          <cell r="C2725">
            <v>2</v>
          </cell>
          <cell r="D2725">
            <v>12</v>
          </cell>
          <cell r="E2725">
            <v>411</v>
          </cell>
          <cell r="F2725" t="str">
            <v>Empleos</v>
          </cell>
          <cell r="J2725">
            <v>238529.289541626</v>
          </cell>
          <cell r="K2725">
            <v>30</v>
          </cell>
          <cell r="L2725" t="str">
            <v>2001</v>
          </cell>
          <cell r="M2725" t="str">
            <v>Salud privada</v>
          </cell>
          <cell r="N2725" t="str">
            <v>Producción Sect. Institucionales</v>
          </cell>
          <cell r="O2725" t="str">
            <v>Remuneraciones</v>
          </cell>
          <cell r="P2725" t="str">
            <v>Sociedades no Financieras</v>
          </cell>
          <cell r="Q2725" t="str">
            <v>11</v>
          </cell>
          <cell r="R2725" t="str">
            <v>Servicios Sociales y Personales</v>
          </cell>
        </row>
        <row r="2726">
          <cell r="A2726" t="str">
            <v>CEI_a01</v>
          </cell>
          <cell r="B2726" t="str">
            <v>Otras_Soc</v>
          </cell>
          <cell r="C2726">
            <v>2</v>
          </cell>
          <cell r="D2726">
            <v>12</v>
          </cell>
          <cell r="E2726">
            <v>412</v>
          </cell>
          <cell r="F2726" t="str">
            <v>Empleos</v>
          </cell>
          <cell r="J2726">
            <v>3069.9044198223828</v>
          </cell>
          <cell r="K2726">
            <v>30</v>
          </cell>
          <cell r="L2726" t="str">
            <v>2000</v>
          </cell>
          <cell r="M2726" t="str">
            <v>Salud privada</v>
          </cell>
          <cell r="N2726" t="str">
            <v>Producción Sect. Institucionales</v>
          </cell>
          <cell r="O2726" t="str">
            <v>Imptos producc.e import.</v>
          </cell>
          <cell r="P2726" t="str">
            <v>Sociedades no Financieras</v>
          </cell>
          <cell r="Q2726" t="str">
            <v>11</v>
          </cell>
          <cell r="R2726" t="str">
            <v>Servicios Sociales y Personales</v>
          </cell>
        </row>
        <row r="2727">
          <cell r="A2727" t="str">
            <v>CEI_a01</v>
          </cell>
          <cell r="B2727" t="str">
            <v>Otras_Soc</v>
          </cell>
          <cell r="C2727">
            <v>2</v>
          </cell>
          <cell r="D2727">
            <v>12</v>
          </cell>
          <cell r="E2727">
            <v>412</v>
          </cell>
          <cell r="F2727" t="str">
            <v>Empleos</v>
          </cell>
          <cell r="J2727">
            <v>3577.0011606594157</v>
          </cell>
          <cell r="K2727">
            <v>30</v>
          </cell>
          <cell r="L2727" t="str">
            <v>2001</v>
          </cell>
          <cell r="M2727" t="str">
            <v>Salud privada</v>
          </cell>
          <cell r="N2727" t="str">
            <v>Producción Sect. Institucionales</v>
          </cell>
          <cell r="O2727" t="str">
            <v>Imptos producc.e import.</v>
          </cell>
          <cell r="P2727" t="str">
            <v>Sociedades no Financieras</v>
          </cell>
          <cell r="Q2727" t="str">
            <v>11</v>
          </cell>
          <cell r="R2727" t="str">
            <v>Servicios Sociales y Personales</v>
          </cell>
        </row>
        <row r="2728">
          <cell r="A2728" t="str">
            <v>CEI_a01</v>
          </cell>
          <cell r="B2728" t="str">
            <v>Otras_Soc</v>
          </cell>
          <cell r="C2728">
            <v>2</v>
          </cell>
          <cell r="D2728">
            <v>12</v>
          </cell>
          <cell r="E2728">
            <v>413</v>
          </cell>
          <cell r="F2728" t="str">
            <v>Empleos</v>
          </cell>
          <cell r="J2728">
            <v>-133</v>
          </cell>
          <cell r="K2728">
            <v>30</v>
          </cell>
          <cell r="L2728" t="str">
            <v>2000</v>
          </cell>
          <cell r="M2728" t="str">
            <v>Salud privada</v>
          </cell>
          <cell r="N2728" t="str">
            <v>Producción Sect. Institucionales</v>
          </cell>
          <cell r="O2728" t="str">
            <v>Subvenciones</v>
          </cell>
          <cell r="P2728" t="str">
            <v>Sociedades no Financieras</v>
          </cell>
          <cell r="Q2728" t="str">
            <v>11</v>
          </cell>
          <cell r="R2728" t="str">
            <v>Servicios Sociales y Personales</v>
          </cell>
        </row>
        <row r="2729">
          <cell r="A2729" t="str">
            <v>CEI_a01</v>
          </cell>
          <cell r="B2729" t="str">
            <v>Otras_Soc</v>
          </cell>
          <cell r="C2729">
            <v>2</v>
          </cell>
          <cell r="D2729">
            <v>12</v>
          </cell>
          <cell r="E2729">
            <v>413</v>
          </cell>
          <cell r="F2729" t="str">
            <v>Empleos</v>
          </cell>
          <cell r="J2729">
            <v>-138</v>
          </cell>
          <cell r="K2729">
            <v>30</v>
          </cell>
          <cell r="L2729" t="str">
            <v>2001</v>
          </cell>
          <cell r="M2729" t="str">
            <v>Salud privada</v>
          </cell>
          <cell r="N2729" t="str">
            <v>Producción Sect. Institucionales</v>
          </cell>
          <cell r="O2729" t="str">
            <v>Subvenciones</v>
          </cell>
          <cell r="P2729" t="str">
            <v>Sociedades no Financieras</v>
          </cell>
          <cell r="Q2729" t="str">
            <v>11</v>
          </cell>
          <cell r="R2729" t="str">
            <v>Servicios Sociales y Personales</v>
          </cell>
        </row>
        <row r="2730">
          <cell r="A2730" t="str">
            <v>CEI_a01</v>
          </cell>
          <cell r="B2730" t="str">
            <v>Otras_Soc</v>
          </cell>
          <cell r="C2730">
            <v>2</v>
          </cell>
          <cell r="D2730">
            <v>12</v>
          </cell>
          <cell r="E2730">
            <v>902</v>
          </cell>
          <cell r="F2730" t="str">
            <v>Empleos</v>
          </cell>
          <cell r="J2730">
            <v>374646.65033287718</v>
          </cell>
          <cell r="K2730">
            <v>30</v>
          </cell>
          <cell r="L2730" t="str">
            <v>2000</v>
          </cell>
          <cell r="M2730" t="str">
            <v>Salud privada</v>
          </cell>
          <cell r="N2730" t="str">
            <v>Producción Sect. Institucionales</v>
          </cell>
          <cell r="O2730" t="str">
            <v>Excedente de explotación</v>
          </cell>
          <cell r="P2730" t="str">
            <v>Sociedades no Financieras</v>
          </cell>
          <cell r="Q2730" t="str">
            <v>11</v>
          </cell>
          <cell r="R2730" t="str">
            <v>Servicios Sociales y Personales</v>
          </cell>
        </row>
        <row r="2731">
          <cell r="A2731" t="str">
            <v>CEI_a01</v>
          </cell>
          <cell r="B2731" t="str">
            <v>Otras_Soc</v>
          </cell>
          <cell r="C2731">
            <v>2</v>
          </cell>
          <cell r="D2731">
            <v>12</v>
          </cell>
          <cell r="E2731">
            <v>902</v>
          </cell>
          <cell r="F2731" t="str">
            <v>Empleos</v>
          </cell>
          <cell r="J2731">
            <v>408679.54552610277</v>
          </cell>
          <cell r="K2731">
            <v>30</v>
          </cell>
          <cell r="L2731" t="str">
            <v>2001</v>
          </cell>
          <cell r="M2731" t="str">
            <v>Salud privada</v>
          </cell>
          <cell r="N2731" t="str">
            <v>Producción Sect. Institucionales</v>
          </cell>
          <cell r="O2731" t="str">
            <v>Excedente de explotación</v>
          </cell>
          <cell r="P2731" t="str">
            <v>Sociedades no Financieras</v>
          </cell>
          <cell r="Q2731" t="str">
            <v>11</v>
          </cell>
          <cell r="R2731" t="str">
            <v>Servicios Sociales y Personales</v>
          </cell>
        </row>
        <row r="2732">
          <cell r="A2732" t="str">
            <v>CEI_a01</v>
          </cell>
          <cell r="B2732" t="str">
            <v>Otras_Soc</v>
          </cell>
          <cell r="C2732">
            <v>2</v>
          </cell>
          <cell r="D2732">
            <v>12</v>
          </cell>
          <cell r="E2732">
            <v>11</v>
          </cell>
          <cell r="F2732" t="str">
            <v>Recursos</v>
          </cell>
          <cell r="J2732">
            <v>345216.13216526783</v>
          </cell>
          <cell r="K2732">
            <v>31</v>
          </cell>
          <cell r="L2732" t="str">
            <v>2000</v>
          </cell>
          <cell r="M2732" t="str">
            <v>Esparcimiento y Ss. Diversos</v>
          </cell>
          <cell r="N2732" t="str">
            <v>Producción Sect. Institucionales</v>
          </cell>
          <cell r="O2732" t="str">
            <v>Producción bruta</v>
          </cell>
          <cell r="P2732" t="str">
            <v>Sociedades no Financieras</v>
          </cell>
          <cell r="Q2732" t="str">
            <v>11</v>
          </cell>
          <cell r="R2732" t="str">
            <v>Servicios Sociales y Personales</v>
          </cell>
        </row>
        <row r="2733">
          <cell r="A2733" t="str">
            <v>CEI_a01</v>
          </cell>
          <cell r="B2733" t="str">
            <v>Otras_Soc</v>
          </cell>
          <cell r="C2733">
            <v>2</v>
          </cell>
          <cell r="D2733">
            <v>12</v>
          </cell>
          <cell r="E2733">
            <v>11</v>
          </cell>
          <cell r="F2733" t="str">
            <v>Recursos</v>
          </cell>
          <cell r="J2733">
            <v>795733.66593579785</v>
          </cell>
          <cell r="K2733">
            <v>31</v>
          </cell>
          <cell r="L2733" t="str">
            <v>2001</v>
          </cell>
          <cell r="M2733" t="str">
            <v>Esparcimiento y Ss. Diversos</v>
          </cell>
          <cell r="N2733" t="str">
            <v>Producción Sect. Institucionales</v>
          </cell>
          <cell r="O2733" t="str">
            <v>Producción bruta</v>
          </cell>
          <cell r="P2733" t="str">
            <v>Sociedades no Financieras</v>
          </cell>
          <cell r="Q2733" t="str">
            <v>11</v>
          </cell>
          <cell r="R2733" t="str">
            <v>Servicios Sociales y Personales</v>
          </cell>
        </row>
        <row r="2734">
          <cell r="A2734" t="str">
            <v>CEI_a01</v>
          </cell>
          <cell r="B2734" t="str">
            <v>Otras_Soc</v>
          </cell>
          <cell r="C2734">
            <v>2</v>
          </cell>
          <cell r="D2734">
            <v>12</v>
          </cell>
          <cell r="E2734">
            <v>21</v>
          </cell>
          <cell r="F2734" t="str">
            <v>Empleos</v>
          </cell>
          <cell r="J2734">
            <v>185404.39727041952</v>
          </cell>
          <cell r="K2734">
            <v>31</v>
          </cell>
          <cell r="L2734" t="str">
            <v>2000</v>
          </cell>
          <cell r="M2734" t="str">
            <v>Esparcimiento y Ss. Diversos</v>
          </cell>
          <cell r="N2734" t="str">
            <v>Producción Sect. Institucionales</v>
          </cell>
          <cell r="O2734" t="str">
            <v>Consumo intermedio</v>
          </cell>
          <cell r="P2734" t="str">
            <v>Sociedades no Financieras</v>
          </cell>
          <cell r="Q2734" t="str">
            <v>11</v>
          </cell>
          <cell r="R2734" t="str">
            <v>Servicios Sociales y Personales</v>
          </cell>
        </row>
        <row r="2735">
          <cell r="A2735" t="str">
            <v>CEI_a01</v>
          </cell>
          <cell r="B2735" t="str">
            <v>Otras_Soc</v>
          </cell>
          <cell r="C2735">
            <v>2</v>
          </cell>
          <cell r="D2735">
            <v>12</v>
          </cell>
          <cell r="E2735">
            <v>21</v>
          </cell>
          <cell r="F2735" t="str">
            <v>Empleos</v>
          </cell>
          <cell r="J2735">
            <v>402306.91818302043</v>
          </cell>
          <cell r="K2735">
            <v>31</v>
          </cell>
          <cell r="L2735" t="str">
            <v>2001</v>
          </cell>
          <cell r="M2735" t="str">
            <v>Esparcimiento y Ss. Diversos</v>
          </cell>
          <cell r="N2735" t="str">
            <v>Producción Sect. Institucionales</v>
          </cell>
          <cell r="O2735" t="str">
            <v>Consumo intermedio</v>
          </cell>
          <cell r="P2735" t="str">
            <v>Sociedades no Financieras</v>
          </cell>
          <cell r="Q2735" t="str">
            <v>11</v>
          </cell>
          <cell r="R2735" t="str">
            <v>Servicios Sociales y Personales</v>
          </cell>
        </row>
        <row r="2736">
          <cell r="A2736" t="str">
            <v>CEI_a01</v>
          </cell>
          <cell r="B2736" t="str">
            <v>Otras_Soc</v>
          </cell>
          <cell r="C2736">
            <v>2</v>
          </cell>
          <cell r="D2736">
            <v>12</v>
          </cell>
          <cell r="E2736">
            <v>52</v>
          </cell>
          <cell r="F2736" t="str">
            <v>Empleos</v>
          </cell>
          <cell r="J2736">
            <v>26826.470879041306</v>
          </cell>
          <cell r="K2736">
            <v>31</v>
          </cell>
          <cell r="L2736" t="str">
            <v>2000</v>
          </cell>
          <cell r="M2736" t="str">
            <v>Esparcimiento y Ss. Diversos</v>
          </cell>
          <cell r="N2736" t="str">
            <v>Producción Sect. Institucionales</v>
          </cell>
          <cell r="O2736" t="str">
            <v>Consumo de capital fijo</v>
          </cell>
          <cell r="P2736" t="str">
            <v>Sociedades no Financieras</v>
          </cell>
          <cell r="Q2736" t="str">
            <v>11</v>
          </cell>
          <cell r="R2736" t="str">
            <v>Servicios Sociales y Personales</v>
          </cell>
        </row>
        <row r="2737">
          <cell r="A2737" t="str">
            <v>CEI_a01</v>
          </cell>
          <cell r="B2737" t="str">
            <v>Otras_Soc</v>
          </cell>
          <cell r="C2737">
            <v>2</v>
          </cell>
          <cell r="D2737">
            <v>12</v>
          </cell>
          <cell r="E2737">
            <v>52</v>
          </cell>
          <cell r="F2737" t="str">
            <v>Empleos</v>
          </cell>
          <cell r="J2737">
            <v>46656.559556319698</v>
          </cell>
          <cell r="K2737">
            <v>31</v>
          </cell>
          <cell r="L2737" t="str">
            <v>2001</v>
          </cell>
          <cell r="M2737" t="str">
            <v>Esparcimiento y Ss. Diversos</v>
          </cell>
          <cell r="N2737" t="str">
            <v>Producción Sect. Institucionales</v>
          </cell>
          <cell r="O2737" t="str">
            <v>Consumo de capital fijo</v>
          </cell>
          <cell r="P2737" t="str">
            <v>Sociedades no Financieras</v>
          </cell>
          <cell r="Q2737" t="str">
            <v>11</v>
          </cell>
          <cell r="R2737" t="str">
            <v>Servicios Sociales y Personales</v>
          </cell>
        </row>
        <row r="2738">
          <cell r="A2738" t="str">
            <v>CEI_a01</v>
          </cell>
          <cell r="B2738" t="str">
            <v>Otras_Soc</v>
          </cell>
          <cell r="C2738">
            <v>2</v>
          </cell>
          <cell r="D2738">
            <v>12</v>
          </cell>
          <cell r="E2738">
            <v>411</v>
          </cell>
          <cell r="F2738" t="str">
            <v>Empleos</v>
          </cell>
          <cell r="J2738">
            <v>63674.430538082961</v>
          </cell>
          <cell r="K2738">
            <v>31</v>
          </cell>
          <cell r="L2738" t="str">
            <v>2000</v>
          </cell>
          <cell r="M2738" t="str">
            <v>Esparcimiento y Ss. Diversos</v>
          </cell>
          <cell r="N2738" t="str">
            <v>Producción Sect. Institucionales</v>
          </cell>
          <cell r="O2738" t="str">
            <v>Remuneraciones</v>
          </cell>
          <cell r="P2738" t="str">
            <v>Sociedades no Financieras</v>
          </cell>
          <cell r="Q2738" t="str">
            <v>11</v>
          </cell>
          <cell r="R2738" t="str">
            <v>Servicios Sociales y Personales</v>
          </cell>
        </row>
        <row r="2739">
          <cell r="A2739" t="str">
            <v>CEI_a01</v>
          </cell>
          <cell r="B2739" t="str">
            <v>Otras_Soc</v>
          </cell>
          <cell r="C2739">
            <v>2</v>
          </cell>
          <cell r="D2739">
            <v>12</v>
          </cell>
          <cell r="E2739">
            <v>411</v>
          </cell>
          <cell r="F2739" t="str">
            <v>Empleos</v>
          </cell>
          <cell r="J2739">
            <v>248134.34736437694</v>
          </cell>
          <cell r="K2739">
            <v>31</v>
          </cell>
          <cell r="L2739" t="str">
            <v>2001</v>
          </cell>
          <cell r="M2739" t="str">
            <v>Esparcimiento y Ss. Diversos</v>
          </cell>
          <cell r="N2739" t="str">
            <v>Producción Sect. Institucionales</v>
          </cell>
          <cell r="O2739" t="str">
            <v>Remuneraciones</v>
          </cell>
          <cell r="P2739" t="str">
            <v>Sociedades no Financieras</v>
          </cell>
          <cell r="Q2739" t="str">
            <v>11</v>
          </cell>
          <cell r="R2739" t="str">
            <v>Servicios Sociales y Personales</v>
          </cell>
        </row>
        <row r="2740">
          <cell r="A2740" t="str">
            <v>CEI_a01</v>
          </cell>
          <cell r="B2740" t="str">
            <v>Otras_Soc</v>
          </cell>
          <cell r="C2740">
            <v>2</v>
          </cell>
          <cell r="D2740">
            <v>12</v>
          </cell>
          <cell r="E2740">
            <v>412</v>
          </cell>
          <cell r="F2740" t="str">
            <v>Empleos</v>
          </cell>
          <cell r="J2740">
            <v>20390.530460403719</v>
          </cell>
          <cell r="K2740">
            <v>31</v>
          </cell>
          <cell r="L2740" t="str">
            <v>2000</v>
          </cell>
          <cell r="M2740" t="str">
            <v>Esparcimiento y Ss. Diversos</v>
          </cell>
          <cell r="N2740" t="str">
            <v>Producción Sect. Institucionales</v>
          </cell>
          <cell r="O2740" t="str">
            <v>Imptos producc.e import.</v>
          </cell>
          <cell r="P2740" t="str">
            <v>Sociedades no Financieras</v>
          </cell>
          <cell r="Q2740" t="str">
            <v>11</v>
          </cell>
          <cell r="R2740" t="str">
            <v>Servicios Sociales y Personales</v>
          </cell>
        </row>
        <row r="2741">
          <cell r="A2741" t="str">
            <v>CEI_a01</v>
          </cell>
          <cell r="B2741" t="str">
            <v>Otras_Soc</v>
          </cell>
          <cell r="C2741">
            <v>2</v>
          </cell>
          <cell r="D2741">
            <v>12</v>
          </cell>
          <cell r="E2741">
            <v>412</v>
          </cell>
          <cell r="F2741" t="str">
            <v>Empleos</v>
          </cell>
          <cell r="J2741">
            <v>24828.807820850707</v>
          </cell>
          <cell r="K2741">
            <v>31</v>
          </cell>
          <cell r="L2741" t="str">
            <v>2001</v>
          </cell>
          <cell r="M2741" t="str">
            <v>Esparcimiento y Ss. Diversos</v>
          </cell>
          <cell r="N2741" t="str">
            <v>Producción Sect. Institucionales</v>
          </cell>
          <cell r="O2741" t="str">
            <v>Imptos producc.e import.</v>
          </cell>
          <cell r="P2741" t="str">
            <v>Sociedades no Financieras</v>
          </cell>
          <cell r="Q2741" t="str">
            <v>11</v>
          </cell>
          <cell r="R2741" t="str">
            <v>Servicios Sociales y Personales</v>
          </cell>
        </row>
        <row r="2742">
          <cell r="A2742" t="str">
            <v>CEI_a01</v>
          </cell>
          <cell r="B2742" t="str">
            <v>Otras_Soc</v>
          </cell>
          <cell r="C2742">
            <v>2</v>
          </cell>
          <cell r="D2742">
            <v>12</v>
          </cell>
          <cell r="E2742">
            <v>413</v>
          </cell>
          <cell r="F2742" t="str">
            <v>Empleos</v>
          </cell>
          <cell r="J2742">
            <v>-711</v>
          </cell>
          <cell r="K2742">
            <v>31</v>
          </cell>
          <cell r="L2742" t="str">
            <v>2000</v>
          </cell>
          <cell r="M2742" t="str">
            <v>Esparcimiento y Ss. Diversos</v>
          </cell>
          <cell r="N2742" t="str">
            <v>Producción Sect. Institucionales</v>
          </cell>
          <cell r="O2742" t="str">
            <v>Subvenciones</v>
          </cell>
          <cell r="P2742" t="str">
            <v>Sociedades no Financieras</v>
          </cell>
          <cell r="Q2742" t="str">
            <v>11</v>
          </cell>
          <cell r="R2742" t="str">
            <v>Servicios Sociales y Personales</v>
          </cell>
        </row>
        <row r="2743">
          <cell r="A2743" t="str">
            <v>CEI_a01</v>
          </cell>
          <cell r="B2743" t="str">
            <v>Otras_Soc</v>
          </cell>
          <cell r="C2743">
            <v>2</v>
          </cell>
          <cell r="D2743">
            <v>12</v>
          </cell>
          <cell r="E2743">
            <v>413</v>
          </cell>
          <cell r="F2743" t="str">
            <v>Empleos</v>
          </cell>
          <cell r="J2743">
            <v>-740</v>
          </cell>
          <cell r="K2743">
            <v>31</v>
          </cell>
          <cell r="L2743" t="str">
            <v>2001</v>
          </cell>
          <cell r="M2743" t="str">
            <v>Esparcimiento y Ss. Diversos</v>
          </cell>
          <cell r="N2743" t="str">
            <v>Producción Sect. Institucionales</v>
          </cell>
          <cell r="O2743" t="str">
            <v>Subvenciones</v>
          </cell>
          <cell r="P2743" t="str">
            <v>Sociedades no Financieras</v>
          </cell>
          <cell r="Q2743" t="str">
            <v>11</v>
          </cell>
          <cell r="R2743" t="str">
            <v>Servicios Sociales y Personales</v>
          </cell>
        </row>
        <row r="2744">
          <cell r="A2744" t="str">
            <v>CEI_a01</v>
          </cell>
          <cell r="B2744" t="str">
            <v>Otras_Soc</v>
          </cell>
          <cell r="C2744">
            <v>2</v>
          </cell>
          <cell r="D2744">
            <v>12</v>
          </cell>
          <cell r="E2744">
            <v>902</v>
          </cell>
          <cell r="F2744" t="str">
            <v>Empleos</v>
          </cell>
          <cell r="J2744">
            <v>49631.30301732209</v>
          </cell>
          <cell r="K2744">
            <v>31</v>
          </cell>
          <cell r="L2744" t="str">
            <v>2000</v>
          </cell>
          <cell r="M2744" t="str">
            <v>Esparcimiento y Ss. Diversos</v>
          </cell>
          <cell r="N2744" t="str">
            <v>Producción Sect. Institucionales</v>
          </cell>
          <cell r="O2744" t="str">
            <v>Excedente de explotación</v>
          </cell>
          <cell r="P2744" t="str">
            <v>Sociedades no Financieras</v>
          </cell>
          <cell r="Q2744" t="str">
            <v>11</v>
          </cell>
          <cell r="R2744" t="str">
            <v>Servicios Sociales y Personales</v>
          </cell>
        </row>
        <row r="2745">
          <cell r="A2745" t="str">
            <v>CEI_a01</v>
          </cell>
          <cell r="B2745" t="str">
            <v>Otras_Soc</v>
          </cell>
          <cell r="C2745">
            <v>2</v>
          </cell>
          <cell r="D2745">
            <v>12</v>
          </cell>
          <cell r="E2745">
            <v>902</v>
          </cell>
          <cell r="F2745" t="str">
            <v>Empleos</v>
          </cell>
          <cell r="J2745">
            <v>74547.033011227089</v>
          </cell>
          <cell r="K2745">
            <v>31</v>
          </cell>
          <cell r="L2745" t="str">
            <v>2001</v>
          </cell>
          <cell r="M2745" t="str">
            <v>Esparcimiento y Ss. Diversos</v>
          </cell>
          <cell r="N2745" t="str">
            <v>Producción Sect. Institucionales</v>
          </cell>
          <cell r="O2745" t="str">
            <v>Excedente de explotación</v>
          </cell>
          <cell r="P2745" t="str">
            <v>Sociedades no Financieras</v>
          </cell>
          <cell r="Q2745" t="str">
            <v>11</v>
          </cell>
          <cell r="R2745" t="str">
            <v>Servicios Sociales y Personales</v>
          </cell>
        </row>
        <row r="2746">
          <cell r="A2746" t="str">
            <v>CEI_a01</v>
          </cell>
          <cell r="B2746" t="str">
            <v>Otras_Soc</v>
          </cell>
          <cell r="C2746">
            <v>2</v>
          </cell>
          <cell r="D2746">
            <v>12</v>
          </cell>
          <cell r="E2746">
            <v>21</v>
          </cell>
          <cell r="F2746" t="str">
            <v>Empleos</v>
          </cell>
          <cell r="J2746">
            <v>0</v>
          </cell>
          <cell r="K2746">
            <v>32</v>
          </cell>
          <cell r="L2746" t="str">
            <v>2000</v>
          </cell>
          <cell r="M2746" t="str">
            <v>Actividad no especificada</v>
          </cell>
          <cell r="N2746" t="str">
            <v>Producción Sect. Institucionales</v>
          </cell>
          <cell r="O2746" t="str">
            <v>Consumo intermedio</v>
          </cell>
          <cell r="P2746" t="str">
            <v>Sociedades no Financieras</v>
          </cell>
          <cell r="Q2746" t="str">
            <v>13</v>
          </cell>
          <cell r="R2746" t="str">
            <v>Actividad no especificada</v>
          </cell>
        </row>
        <row r="2747">
          <cell r="A2747" t="str">
            <v>CEI_a01</v>
          </cell>
          <cell r="B2747" t="str">
            <v>Otras_Soc</v>
          </cell>
          <cell r="C2747">
            <v>2</v>
          </cell>
          <cell r="D2747">
            <v>12</v>
          </cell>
          <cell r="E2747">
            <v>21</v>
          </cell>
          <cell r="F2747" t="str">
            <v>Empleos</v>
          </cell>
          <cell r="J2747">
            <v>0</v>
          </cell>
          <cell r="K2747">
            <v>32</v>
          </cell>
          <cell r="L2747" t="str">
            <v>2001</v>
          </cell>
          <cell r="M2747" t="str">
            <v>Actividad no especificada</v>
          </cell>
          <cell r="N2747" t="str">
            <v>Producción Sect. Institucionales</v>
          </cell>
          <cell r="O2747" t="str">
            <v>Consumo intermedio</v>
          </cell>
          <cell r="P2747" t="str">
            <v>Sociedades no Financieras</v>
          </cell>
          <cell r="Q2747" t="str">
            <v>13</v>
          </cell>
          <cell r="R2747" t="str">
            <v>Actividad no especificada</v>
          </cell>
        </row>
        <row r="2748">
          <cell r="A2748" t="str">
            <v>CEI_a01</v>
          </cell>
          <cell r="B2748" t="str">
            <v>Otras_Soc</v>
          </cell>
          <cell r="C2748">
            <v>2</v>
          </cell>
          <cell r="D2748">
            <v>12</v>
          </cell>
          <cell r="E2748">
            <v>52</v>
          </cell>
          <cell r="F2748" t="str">
            <v>Empleos</v>
          </cell>
          <cell r="J2748">
            <v>-515095.86266125401</v>
          </cell>
          <cell r="K2748">
            <v>32</v>
          </cell>
          <cell r="L2748" t="str">
            <v>2000</v>
          </cell>
          <cell r="M2748" t="str">
            <v>Actividad no especificada</v>
          </cell>
          <cell r="N2748" t="str">
            <v>Producción Sect. Institucionales</v>
          </cell>
          <cell r="O2748" t="str">
            <v>Consumo de capital fijo</v>
          </cell>
          <cell r="P2748" t="str">
            <v>Sociedades no Financieras</v>
          </cell>
          <cell r="Q2748" t="str">
            <v>13</v>
          </cell>
          <cell r="R2748" t="str">
            <v>Actividad no especificada</v>
          </cell>
        </row>
        <row r="2749">
          <cell r="A2749" t="str">
            <v>CEI_a01</v>
          </cell>
          <cell r="B2749" t="str">
            <v>Otras_Soc</v>
          </cell>
          <cell r="C2749">
            <v>2</v>
          </cell>
          <cell r="D2749">
            <v>12</v>
          </cell>
          <cell r="E2749">
            <v>52</v>
          </cell>
          <cell r="F2749" t="str">
            <v>Empleos</v>
          </cell>
          <cell r="J2749">
            <v>-662589.71049319603</v>
          </cell>
          <cell r="K2749">
            <v>32</v>
          </cell>
          <cell r="L2749" t="str">
            <v>2001</v>
          </cell>
          <cell r="M2749" t="str">
            <v>Actividad no especificada</v>
          </cell>
          <cell r="N2749" t="str">
            <v>Producción Sect. Institucionales</v>
          </cell>
          <cell r="O2749" t="str">
            <v>Consumo de capital fijo</v>
          </cell>
          <cell r="P2749" t="str">
            <v>Sociedades no Financieras</v>
          </cell>
          <cell r="Q2749" t="str">
            <v>13</v>
          </cell>
          <cell r="R2749" t="str">
            <v>Actividad no especificada</v>
          </cell>
        </row>
        <row r="2750">
          <cell r="A2750" t="str">
            <v>CEI_a01</v>
          </cell>
          <cell r="B2750" t="str">
            <v>Otras_Soc</v>
          </cell>
          <cell r="C2750">
            <v>2</v>
          </cell>
          <cell r="D2750">
            <v>12</v>
          </cell>
          <cell r="E2750">
            <v>411</v>
          </cell>
          <cell r="F2750" t="str">
            <v>Empleos</v>
          </cell>
          <cell r="J2750">
            <v>-289928</v>
          </cell>
          <cell r="K2750">
            <v>32</v>
          </cell>
          <cell r="L2750" t="str">
            <v>2001</v>
          </cell>
          <cell r="M2750" t="str">
            <v>Actividad no especificada</v>
          </cell>
          <cell r="N2750" t="str">
            <v>Producción Sect. Institucionales</v>
          </cell>
          <cell r="O2750" t="str">
            <v>Remuneraciones</v>
          </cell>
          <cell r="P2750" t="str">
            <v>Sociedades no Financieras</v>
          </cell>
          <cell r="Q2750" t="str">
            <v>13</v>
          </cell>
          <cell r="R2750" t="str">
            <v>Actividad no especificada</v>
          </cell>
        </row>
        <row r="2751">
          <cell r="A2751" t="str">
            <v>CEI_a01</v>
          </cell>
          <cell r="B2751" t="str">
            <v>Otras_Soc</v>
          </cell>
          <cell r="C2751">
            <v>2</v>
          </cell>
          <cell r="D2751">
            <v>12</v>
          </cell>
          <cell r="E2751">
            <v>412</v>
          </cell>
          <cell r="F2751" t="str">
            <v>Empleos</v>
          </cell>
          <cell r="J2751">
            <v>-3294.7760436485901</v>
          </cell>
          <cell r="K2751">
            <v>32</v>
          </cell>
          <cell r="L2751" t="str">
            <v>2000</v>
          </cell>
          <cell r="M2751" t="str">
            <v>Actividad no especificada</v>
          </cell>
          <cell r="N2751" t="str">
            <v>Producción Sect. Institucionales</v>
          </cell>
          <cell r="O2751" t="str">
            <v>Imptos producc.e import.</v>
          </cell>
          <cell r="P2751" t="str">
            <v>Sociedades no Financieras</v>
          </cell>
          <cell r="Q2751" t="str">
            <v>13</v>
          </cell>
          <cell r="R2751" t="str">
            <v>Actividad no especificada</v>
          </cell>
        </row>
        <row r="2752">
          <cell r="A2752" t="str">
            <v>CEI_a01</v>
          </cell>
          <cell r="B2752" t="str">
            <v>Otras_Soc</v>
          </cell>
          <cell r="C2752">
            <v>2</v>
          </cell>
          <cell r="D2752">
            <v>12</v>
          </cell>
          <cell r="E2752">
            <v>413</v>
          </cell>
          <cell r="F2752" t="str">
            <v>Empleos</v>
          </cell>
          <cell r="J2752">
            <v>-61</v>
          </cell>
          <cell r="K2752">
            <v>32</v>
          </cell>
          <cell r="L2752" t="str">
            <v>2000</v>
          </cell>
          <cell r="M2752" t="str">
            <v>Actividad no especificada</v>
          </cell>
          <cell r="N2752" t="str">
            <v>Producción Sect. Institucionales</v>
          </cell>
          <cell r="O2752" t="str">
            <v>Subvenciones</v>
          </cell>
          <cell r="P2752" t="str">
            <v>Sociedades no Financieras</v>
          </cell>
          <cell r="Q2752" t="str">
            <v>13</v>
          </cell>
          <cell r="R2752" t="str">
            <v>Actividad no especificada</v>
          </cell>
        </row>
        <row r="2753">
          <cell r="A2753" t="str">
            <v>CEI_a01</v>
          </cell>
          <cell r="B2753" t="str">
            <v>Otras_Soc</v>
          </cell>
          <cell r="C2753">
            <v>2</v>
          </cell>
          <cell r="D2753">
            <v>12</v>
          </cell>
          <cell r="E2753">
            <v>902</v>
          </cell>
          <cell r="F2753" t="str">
            <v>Empleos</v>
          </cell>
          <cell r="J2753">
            <v>518451.63870489597</v>
          </cell>
          <cell r="K2753">
            <v>32</v>
          </cell>
          <cell r="L2753" t="str">
            <v>2000</v>
          </cell>
          <cell r="M2753" t="str">
            <v>Actividad no especificada</v>
          </cell>
          <cell r="N2753" t="str">
            <v>Producción Sect. Institucionales</v>
          </cell>
          <cell r="O2753" t="str">
            <v>Excedente de explotación</v>
          </cell>
          <cell r="P2753" t="str">
            <v>Sociedades no Financieras</v>
          </cell>
          <cell r="Q2753" t="str">
            <v>13</v>
          </cell>
          <cell r="R2753" t="str">
            <v>Actividad no especificada</v>
          </cell>
        </row>
        <row r="2754">
          <cell r="A2754" t="str">
            <v>CEI_a01</v>
          </cell>
          <cell r="B2754" t="str">
            <v>Otras_Soc</v>
          </cell>
          <cell r="C2754">
            <v>2</v>
          </cell>
          <cell r="D2754">
            <v>12</v>
          </cell>
          <cell r="E2754">
            <v>902</v>
          </cell>
          <cell r="F2754" t="str">
            <v>Empleos</v>
          </cell>
          <cell r="J2754">
            <v>952517.71049320302</v>
          </cell>
          <cell r="K2754">
            <v>32</v>
          </cell>
          <cell r="L2754" t="str">
            <v>2001</v>
          </cell>
          <cell r="M2754" t="str">
            <v>Actividad no especificada</v>
          </cell>
          <cell r="N2754" t="str">
            <v>Producción Sect. Institucionales</v>
          </cell>
          <cell r="O2754" t="str">
            <v>Excedente de explotación</v>
          </cell>
          <cell r="P2754" t="str">
            <v>Sociedades no Financieras</v>
          </cell>
          <cell r="Q2754" t="str">
            <v>13</v>
          </cell>
          <cell r="R2754" t="str">
            <v>Actividad no especificada</v>
          </cell>
        </row>
        <row r="2755">
          <cell r="A2755" t="str">
            <v>CEI_a02</v>
          </cell>
          <cell r="C2755">
            <v>2</v>
          </cell>
          <cell r="D2755">
            <v>2</v>
          </cell>
          <cell r="E2755">
            <v>902</v>
          </cell>
          <cell r="F2755" t="str">
            <v>Recursos</v>
          </cell>
          <cell r="J2755">
            <v>15822085</v>
          </cell>
          <cell r="L2755" t="str">
            <v>2002</v>
          </cell>
          <cell r="N2755" t="str">
            <v>Ingresos y Gastos</v>
          </cell>
          <cell r="O2755" t="str">
            <v>Excedente de explotación</v>
          </cell>
          <cell r="P2755" t="str">
            <v>Sociedades no Financieras</v>
          </cell>
        </row>
        <row r="2756">
          <cell r="A2756" t="str">
            <v>CEI</v>
          </cell>
          <cell r="C2756">
            <v>3</v>
          </cell>
          <cell r="D2756">
            <v>2</v>
          </cell>
          <cell r="E2756">
            <v>902</v>
          </cell>
          <cell r="F2756" t="str">
            <v>Recursos</v>
          </cell>
          <cell r="J2756">
            <v>-853925.12740671088</v>
          </cell>
          <cell r="L2756" t="str">
            <v>2000</v>
          </cell>
          <cell r="N2756" t="str">
            <v>Ingresos y Gastos</v>
          </cell>
          <cell r="O2756" t="str">
            <v>Excedente de explotación</v>
          </cell>
          <cell r="P2756" t="str">
            <v>Instituciones financieras</v>
          </cell>
        </row>
        <row r="2757">
          <cell r="A2757" t="str">
            <v>CEI_a01</v>
          </cell>
          <cell r="C2757">
            <v>3</v>
          </cell>
          <cell r="D2757">
            <v>2</v>
          </cell>
          <cell r="E2757">
            <v>902</v>
          </cell>
          <cell r="F2757" t="str">
            <v>Recursos</v>
          </cell>
          <cell r="J2757">
            <v>-663749.72015842004</v>
          </cell>
          <cell r="L2757" t="str">
            <v>2000</v>
          </cell>
          <cell r="N2757" t="str">
            <v>Ingresos y Gastos</v>
          </cell>
          <cell r="O2757" t="str">
            <v>Excedente de explotación</v>
          </cell>
          <cell r="P2757" t="str">
            <v>Instituciones financieras</v>
          </cell>
        </row>
        <row r="2758">
          <cell r="A2758" t="str">
            <v>CEI_a01</v>
          </cell>
          <cell r="C2758">
            <v>3</v>
          </cell>
          <cell r="D2758">
            <v>2</v>
          </cell>
          <cell r="E2758">
            <v>902</v>
          </cell>
          <cell r="F2758" t="str">
            <v>Recursos</v>
          </cell>
          <cell r="J2758">
            <v>-605174</v>
          </cell>
          <cell r="L2758" t="str">
            <v>2001</v>
          </cell>
          <cell r="N2758" t="str">
            <v>Ingresos y Gastos</v>
          </cell>
          <cell r="O2758" t="str">
            <v>Excedente de explotación</v>
          </cell>
          <cell r="P2758" t="str">
            <v>Instituciones financieras</v>
          </cell>
        </row>
        <row r="2759">
          <cell r="A2759" t="str">
            <v>CEI_a02</v>
          </cell>
          <cell r="C2759">
            <v>3</v>
          </cell>
          <cell r="D2759">
            <v>2</v>
          </cell>
          <cell r="E2759">
            <v>902</v>
          </cell>
          <cell r="F2759" t="str">
            <v>Recursos</v>
          </cell>
          <cell r="J2759">
            <v>-663750</v>
          </cell>
          <cell r="L2759" t="str">
            <v>2000</v>
          </cell>
          <cell r="N2759" t="str">
            <v>Ingresos y Gastos</v>
          </cell>
          <cell r="O2759" t="str">
            <v>Excedente de explotación</v>
          </cell>
          <cell r="P2759" t="str">
            <v>Instituciones financieras</v>
          </cell>
        </row>
        <row r="2760">
          <cell r="A2760" t="str">
            <v>CEI_a02</v>
          </cell>
          <cell r="C2760">
            <v>3</v>
          </cell>
          <cell r="D2760">
            <v>2</v>
          </cell>
          <cell r="E2760">
            <v>902</v>
          </cell>
          <cell r="F2760" t="str">
            <v>Recursos</v>
          </cell>
          <cell r="J2760">
            <v>-694944</v>
          </cell>
          <cell r="L2760" t="str">
            <v>2001</v>
          </cell>
          <cell r="N2760" t="str">
            <v>Ingresos y Gastos</v>
          </cell>
          <cell r="O2760" t="str">
            <v>Excedente de explotación</v>
          </cell>
          <cell r="P2760" t="str">
            <v>Instituciones financieras</v>
          </cell>
        </row>
        <row r="2761">
          <cell r="A2761" t="str">
            <v>CEI_a02</v>
          </cell>
          <cell r="C2761">
            <v>3</v>
          </cell>
          <cell r="D2761">
            <v>2</v>
          </cell>
          <cell r="E2761">
            <v>902</v>
          </cell>
          <cell r="F2761" t="str">
            <v>Recursos</v>
          </cell>
          <cell r="J2761">
            <v>-622556</v>
          </cell>
          <cell r="L2761" t="str">
            <v>2002</v>
          </cell>
          <cell r="N2761" t="str">
            <v>Ingresos y Gastos</v>
          </cell>
          <cell r="O2761" t="str">
            <v>Excedente de explotación</v>
          </cell>
          <cell r="P2761" t="str">
            <v>Instituciones financieras</v>
          </cell>
        </row>
        <row r="2762">
          <cell r="A2762" t="str">
            <v>CEI</v>
          </cell>
          <cell r="C2762">
            <v>4</v>
          </cell>
          <cell r="D2762">
            <v>2</v>
          </cell>
          <cell r="E2762">
            <v>902</v>
          </cell>
          <cell r="F2762" t="str">
            <v>Recursos</v>
          </cell>
          <cell r="J2762">
            <v>6519.401913951755</v>
          </cell>
          <cell r="L2762" t="str">
            <v>2000</v>
          </cell>
          <cell r="N2762" t="str">
            <v>Ingresos y Gastos</v>
          </cell>
          <cell r="O2762" t="str">
            <v>Excedente de explotación</v>
          </cell>
          <cell r="P2762" t="str">
            <v>Gobierno General</v>
          </cell>
        </row>
        <row r="2763">
          <cell r="A2763" t="str">
            <v>CEI_a01</v>
          </cell>
          <cell r="C2763">
            <v>4</v>
          </cell>
          <cell r="D2763">
            <v>2</v>
          </cell>
          <cell r="E2763">
            <v>902</v>
          </cell>
          <cell r="F2763" t="str">
            <v>Recursos</v>
          </cell>
          <cell r="J2763">
            <v>1020</v>
          </cell>
          <cell r="L2763" t="str">
            <v>2000</v>
          </cell>
          <cell r="N2763" t="str">
            <v>Ingresos y Gastos</v>
          </cell>
          <cell r="O2763" t="str">
            <v>Excedente de explotación</v>
          </cell>
          <cell r="P2763" t="str">
            <v>Gobierno General</v>
          </cell>
        </row>
        <row r="2764">
          <cell r="A2764" t="str">
            <v>CEI_a01</v>
          </cell>
          <cell r="C2764">
            <v>4</v>
          </cell>
          <cell r="D2764">
            <v>2</v>
          </cell>
          <cell r="E2764">
            <v>902</v>
          </cell>
          <cell r="F2764" t="str">
            <v>Recursos</v>
          </cell>
          <cell r="J2764">
            <v>1352.386</v>
          </cell>
          <cell r="L2764" t="str">
            <v>2001</v>
          </cell>
          <cell r="N2764" t="str">
            <v>Ingresos y Gastos</v>
          </cell>
          <cell r="O2764" t="str">
            <v>Excedente de explotación</v>
          </cell>
          <cell r="P2764" t="str">
            <v>Gobierno General</v>
          </cell>
        </row>
        <row r="2765">
          <cell r="A2765" t="str">
            <v>CEI_a02</v>
          </cell>
          <cell r="C2765">
            <v>4</v>
          </cell>
          <cell r="D2765">
            <v>2</v>
          </cell>
          <cell r="E2765">
            <v>902</v>
          </cell>
          <cell r="F2765" t="str">
            <v>Recursos</v>
          </cell>
          <cell r="J2765">
            <v>979</v>
          </cell>
          <cell r="L2765" t="str">
            <v>2000</v>
          </cell>
          <cell r="N2765" t="str">
            <v>Ingresos y Gastos</v>
          </cell>
          <cell r="O2765" t="str">
            <v>Excedente de explotación</v>
          </cell>
          <cell r="P2765" t="str">
            <v>Gobierno General</v>
          </cell>
        </row>
        <row r="2766">
          <cell r="A2766" t="str">
            <v>CEI_a02</v>
          </cell>
          <cell r="C2766">
            <v>4</v>
          </cell>
          <cell r="D2766">
            <v>2</v>
          </cell>
          <cell r="E2766">
            <v>902</v>
          </cell>
          <cell r="F2766" t="str">
            <v>Recursos</v>
          </cell>
          <cell r="J2766">
            <v>1931</v>
          </cell>
          <cell r="L2766" t="str">
            <v>2001</v>
          </cell>
          <cell r="N2766" t="str">
            <v>Ingresos y Gastos</v>
          </cell>
          <cell r="O2766" t="str">
            <v>Excedente de explotación</v>
          </cell>
          <cell r="P2766" t="str">
            <v>Gobierno General</v>
          </cell>
        </row>
        <row r="2767">
          <cell r="A2767" t="str">
            <v>CEI_a02</v>
          </cell>
          <cell r="C2767">
            <v>4</v>
          </cell>
          <cell r="D2767">
            <v>2</v>
          </cell>
          <cell r="E2767">
            <v>902</v>
          </cell>
          <cell r="F2767" t="str">
            <v>Recursos</v>
          </cell>
          <cell r="J2767">
            <v>2376</v>
          </cell>
          <cell r="L2767" t="str">
            <v>2002</v>
          </cell>
          <cell r="N2767" t="str">
            <v>Ingresos y Gastos</v>
          </cell>
          <cell r="O2767" t="str">
            <v>Excedente de explotación</v>
          </cell>
          <cell r="P2767" t="str">
            <v>Gobierno General</v>
          </cell>
        </row>
        <row r="2768">
          <cell r="A2768" t="str">
            <v>CEI</v>
          </cell>
          <cell r="C2768">
            <v>511</v>
          </cell>
          <cell r="D2768">
            <v>2</v>
          </cell>
          <cell r="E2768">
            <v>902</v>
          </cell>
          <cell r="F2768" t="str">
            <v>Recursos</v>
          </cell>
          <cell r="J2768">
            <v>944116.97988241399</v>
          </cell>
          <cell r="L2768" t="str">
            <v>2000</v>
          </cell>
          <cell r="N2768" t="str">
            <v>Ingresos y Gastos</v>
          </cell>
          <cell r="O2768" t="str">
            <v>Excedente de explotación</v>
          </cell>
          <cell r="P2768" t="str">
            <v>Hogares</v>
          </cell>
        </row>
        <row r="2769">
          <cell r="A2769" t="str">
            <v>CEI</v>
          </cell>
          <cell r="C2769">
            <v>511</v>
          </cell>
          <cell r="D2769">
            <v>2</v>
          </cell>
          <cell r="E2769">
            <v>903</v>
          </cell>
          <cell r="F2769" t="str">
            <v>Recursos</v>
          </cell>
          <cell r="J2769">
            <v>3105813.8132998301</v>
          </cell>
          <cell r="L2769" t="str">
            <v>2000</v>
          </cell>
          <cell r="N2769" t="str">
            <v>Ingresos y Gastos</v>
          </cell>
          <cell r="O2769" t="str">
            <v>Ingreso mixto</v>
          </cell>
          <cell r="P2769" t="str">
            <v>Hogares</v>
          </cell>
        </row>
        <row r="2770">
          <cell r="A2770" t="str">
            <v>CEI_a01</v>
          </cell>
          <cell r="C2770">
            <v>511</v>
          </cell>
          <cell r="D2770">
            <v>2</v>
          </cell>
          <cell r="E2770">
            <v>902</v>
          </cell>
          <cell r="F2770" t="str">
            <v>Recursos</v>
          </cell>
          <cell r="J2770">
            <v>834174.66556697804</v>
          </cell>
          <cell r="L2770" t="str">
            <v>2000</v>
          </cell>
          <cell r="N2770" t="str">
            <v>Ingresos y Gastos</v>
          </cell>
          <cell r="O2770" t="str">
            <v>Excedente de explotación</v>
          </cell>
          <cell r="P2770" t="str">
            <v>Hogares</v>
          </cell>
        </row>
        <row r="2771">
          <cell r="A2771" t="str">
            <v>CEI_a01</v>
          </cell>
          <cell r="C2771">
            <v>511</v>
          </cell>
          <cell r="D2771">
            <v>2</v>
          </cell>
          <cell r="E2771">
            <v>902</v>
          </cell>
          <cell r="F2771" t="str">
            <v>Recursos</v>
          </cell>
          <cell r="J2771">
            <v>862024.36465103796</v>
          </cell>
          <cell r="L2771" t="str">
            <v>2001</v>
          </cell>
          <cell r="N2771" t="str">
            <v>Ingresos y Gastos</v>
          </cell>
          <cell r="O2771" t="str">
            <v>Excedente de explotación</v>
          </cell>
          <cell r="P2771" t="str">
            <v>Hogares</v>
          </cell>
        </row>
        <row r="2772">
          <cell r="A2772" t="str">
            <v>CEI_a01</v>
          </cell>
          <cell r="C2772">
            <v>511</v>
          </cell>
          <cell r="D2772">
            <v>2</v>
          </cell>
          <cell r="E2772">
            <v>903</v>
          </cell>
          <cell r="F2772" t="str">
            <v>Recursos</v>
          </cell>
          <cell r="J2772">
            <v>3642043.9450813765</v>
          </cell>
          <cell r="L2772" t="str">
            <v>2000</v>
          </cell>
          <cell r="N2772" t="str">
            <v>Ingresos y Gastos</v>
          </cell>
          <cell r="O2772" t="str">
            <v>Ingreso mixto</v>
          </cell>
          <cell r="P2772" t="str">
            <v>Hogares</v>
          </cell>
        </row>
        <row r="2773">
          <cell r="A2773" t="str">
            <v>CEI_a01</v>
          </cell>
          <cell r="C2773">
            <v>511</v>
          </cell>
          <cell r="D2773">
            <v>2</v>
          </cell>
          <cell r="E2773">
            <v>903</v>
          </cell>
          <cell r="F2773" t="str">
            <v>Recursos</v>
          </cell>
          <cell r="J2773">
            <v>3738180.8591801636</v>
          </cell>
          <cell r="L2773" t="str">
            <v>2001</v>
          </cell>
          <cell r="N2773" t="str">
            <v>Ingresos y Gastos</v>
          </cell>
          <cell r="O2773" t="str">
            <v>Ingreso mixto</v>
          </cell>
          <cell r="P2773" t="str">
            <v>Hogares</v>
          </cell>
        </row>
        <row r="2774">
          <cell r="A2774" t="str">
            <v>CEI_a02</v>
          </cell>
          <cell r="C2774">
            <v>511</v>
          </cell>
          <cell r="D2774">
            <v>2</v>
          </cell>
          <cell r="E2774">
            <v>903</v>
          </cell>
          <cell r="F2774" t="str">
            <v>Recursos</v>
          </cell>
          <cell r="J2774">
            <v>4472718</v>
          </cell>
          <cell r="L2774" t="str">
            <v>2000</v>
          </cell>
          <cell r="N2774" t="str">
            <v>Ingresos y Gastos</v>
          </cell>
          <cell r="O2774" t="str">
            <v>Ingreso mixto</v>
          </cell>
          <cell r="P2774" t="str">
            <v>Hogares</v>
          </cell>
        </row>
        <row r="2775">
          <cell r="A2775" t="str">
            <v>CEI_a02</v>
          </cell>
          <cell r="C2775">
            <v>511</v>
          </cell>
          <cell r="D2775">
            <v>2</v>
          </cell>
          <cell r="E2775">
            <v>903</v>
          </cell>
          <cell r="F2775" t="str">
            <v>Recursos</v>
          </cell>
          <cell r="J2775">
            <v>4604995</v>
          </cell>
          <cell r="L2775" t="str">
            <v>2001</v>
          </cell>
          <cell r="N2775" t="str">
            <v>Ingresos y Gastos</v>
          </cell>
          <cell r="O2775" t="str">
            <v>Ingreso mixto</v>
          </cell>
          <cell r="P2775" t="str">
            <v>Hogares</v>
          </cell>
        </row>
        <row r="2776">
          <cell r="A2776" t="str">
            <v>CEI</v>
          </cell>
          <cell r="C2776">
            <v>2</v>
          </cell>
          <cell r="D2776">
            <v>2</v>
          </cell>
          <cell r="E2776">
            <v>908</v>
          </cell>
          <cell r="F2776" t="str">
            <v>Empleos</v>
          </cell>
          <cell r="J2776">
            <v>10528336.808789046</v>
          </cell>
          <cell r="L2776" t="str">
            <v>2000</v>
          </cell>
          <cell r="N2776" t="str">
            <v>Ingresos y Gastos</v>
          </cell>
          <cell r="O2776" t="str">
            <v>Ahorro</v>
          </cell>
          <cell r="P2776" t="str">
            <v>Sociedades no Financieras</v>
          </cell>
        </row>
        <row r="2777">
          <cell r="A2777" t="str">
            <v>CEI</v>
          </cell>
          <cell r="C2777">
            <v>3</v>
          </cell>
          <cell r="D2777">
            <v>2</v>
          </cell>
          <cell r="E2777">
            <v>908</v>
          </cell>
          <cell r="F2777" t="str">
            <v>Empleos</v>
          </cell>
          <cell r="J2777">
            <v>-853925.12740671088</v>
          </cell>
          <cell r="L2777" t="str">
            <v>2000</v>
          </cell>
          <cell r="N2777" t="str">
            <v>Ingresos y Gastos</v>
          </cell>
          <cell r="O2777" t="str">
            <v>Ahorro</v>
          </cell>
          <cell r="P2777" t="str">
            <v>Instituciones financieras</v>
          </cell>
        </row>
        <row r="2778">
          <cell r="A2778" t="str">
            <v>CEI</v>
          </cell>
          <cell r="C2778">
            <v>4</v>
          </cell>
          <cell r="D2778">
            <v>2</v>
          </cell>
          <cell r="E2778">
            <v>908</v>
          </cell>
          <cell r="F2778" t="str">
            <v>Empleos</v>
          </cell>
          <cell r="J2778">
            <v>6519.401913951755</v>
          </cell>
          <cell r="L2778" t="str">
            <v>2000</v>
          </cell>
          <cell r="N2778" t="str">
            <v>Ingresos y Gastos</v>
          </cell>
          <cell r="O2778" t="str">
            <v>Ahorro</v>
          </cell>
          <cell r="P2778" t="str">
            <v>Gobierno General</v>
          </cell>
        </row>
        <row r="2779">
          <cell r="A2779" t="str">
            <v>CEI</v>
          </cell>
          <cell r="C2779">
            <v>6</v>
          </cell>
          <cell r="D2779">
            <v>2</v>
          </cell>
          <cell r="E2779">
            <v>908</v>
          </cell>
          <cell r="F2779" t="str">
            <v>Empleos</v>
          </cell>
          <cell r="J2779">
            <v>708859.60098420084</v>
          </cell>
          <cell r="L2779" t="str">
            <v>2000</v>
          </cell>
          <cell r="N2779" t="str">
            <v>Ingresos y Gastos</v>
          </cell>
          <cell r="O2779" t="str">
            <v>Ahorro</v>
          </cell>
          <cell r="P2779" t="str">
            <v>Resto del Mundo</v>
          </cell>
        </row>
        <row r="2780">
          <cell r="A2780" t="str">
            <v>CEI</v>
          </cell>
          <cell r="C2780">
            <v>511</v>
          </cell>
          <cell r="D2780">
            <v>2</v>
          </cell>
          <cell r="E2780">
            <v>908</v>
          </cell>
          <cell r="F2780" t="str">
            <v>Empleos</v>
          </cell>
          <cell r="J2780">
            <v>4049930.7931822441</v>
          </cell>
          <cell r="L2780" t="str">
            <v>2000</v>
          </cell>
          <cell r="N2780" t="str">
            <v>Ingresos y Gastos</v>
          </cell>
          <cell r="O2780" t="str">
            <v>Ahorro</v>
          </cell>
          <cell r="P2780" t="str">
            <v>Hogares</v>
          </cell>
        </row>
        <row r="2781">
          <cell r="A2781" t="str">
            <v>CEI_a01</v>
          </cell>
          <cell r="C2781">
            <v>2</v>
          </cell>
          <cell r="D2781">
            <v>2</v>
          </cell>
          <cell r="E2781">
            <v>908</v>
          </cell>
          <cell r="F2781" t="str">
            <v>Empleos</v>
          </cell>
          <cell r="J2781">
            <v>766484.00860375352</v>
          </cell>
          <cell r="L2781" t="str">
            <v>2000</v>
          </cell>
          <cell r="N2781" t="str">
            <v>Ingresos y Gastos</v>
          </cell>
          <cell r="O2781" t="str">
            <v>Ahorro</v>
          </cell>
          <cell r="P2781" t="str">
            <v>Sociedades no Financieras</v>
          </cell>
        </row>
        <row r="2782">
          <cell r="A2782" t="str">
            <v>CEI_a01</v>
          </cell>
          <cell r="C2782">
            <v>3</v>
          </cell>
          <cell r="D2782">
            <v>2</v>
          </cell>
          <cell r="E2782">
            <v>908</v>
          </cell>
          <cell r="F2782" t="str">
            <v>Empleos</v>
          </cell>
          <cell r="J2782">
            <v>-22553.720158420503</v>
          </cell>
          <cell r="L2782" t="str">
            <v>2000</v>
          </cell>
          <cell r="N2782" t="str">
            <v>Ingresos y Gastos</v>
          </cell>
          <cell r="O2782" t="str">
            <v>Ahorro</v>
          </cell>
          <cell r="P2782" t="str">
            <v>Instituciones financieras</v>
          </cell>
        </row>
        <row r="2783">
          <cell r="A2783" t="str">
            <v>CEI_a01</v>
          </cell>
          <cell r="C2783">
            <v>4</v>
          </cell>
          <cell r="D2783">
            <v>2</v>
          </cell>
          <cell r="E2783">
            <v>908</v>
          </cell>
          <cell r="F2783" t="str">
            <v>Empleos</v>
          </cell>
          <cell r="J2783">
            <v>453157.97496548109</v>
          </cell>
          <cell r="L2783" t="str">
            <v>2000</v>
          </cell>
          <cell r="N2783" t="str">
            <v>Ingresos y Gastos</v>
          </cell>
          <cell r="O2783" t="str">
            <v>Ahorro</v>
          </cell>
          <cell r="P2783" t="str">
            <v>Gobierno General</v>
          </cell>
        </row>
        <row r="2784">
          <cell r="A2784" t="str">
            <v>CEI_a01</v>
          </cell>
          <cell r="C2784">
            <v>6</v>
          </cell>
          <cell r="D2784">
            <v>2</v>
          </cell>
          <cell r="E2784">
            <v>908</v>
          </cell>
          <cell r="F2784" t="str">
            <v>Empleos</v>
          </cell>
          <cell r="J2784">
            <v>497301.81697349995</v>
          </cell>
          <cell r="L2784" t="str">
            <v>2000</v>
          </cell>
          <cell r="N2784" t="str">
            <v>Ingresos y Gastos</v>
          </cell>
          <cell r="O2784" t="str">
            <v>Ahorro</v>
          </cell>
          <cell r="P2784" t="str">
            <v>Resto del Mundo</v>
          </cell>
        </row>
        <row r="2785">
          <cell r="A2785" t="str">
            <v>CEI_a01</v>
          </cell>
          <cell r="C2785">
            <v>511</v>
          </cell>
          <cell r="D2785">
            <v>2</v>
          </cell>
          <cell r="E2785">
            <v>908</v>
          </cell>
          <cell r="F2785" t="str">
            <v>Empleos</v>
          </cell>
          <cell r="J2785">
            <v>1833551.3929991536</v>
          </cell>
          <cell r="L2785" t="str">
            <v>2000</v>
          </cell>
          <cell r="N2785" t="str">
            <v>Ingresos y Gastos</v>
          </cell>
          <cell r="O2785" t="str">
            <v>Ahorro</v>
          </cell>
          <cell r="P2785" t="str">
            <v>Hogares</v>
          </cell>
        </row>
        <row r="2786">
          <cell r="A2786" t="str">
            <v>CEI_a01</v>
          </cell>
          <cell r="C2786">
            <v>512</v>
          </cell>
          <cell r="D2786">
            <v>2</v>
          </cell>
          <cell r="E2786">
            <v>908</v>
          </cell>
          <cell r="F2786" t="str">
            <v>Empleos</v>
          </cell>
          <cell r="J2786">
            <v>28301.412000000011</v>
          </cell>
          <cell r="L2786" t="str">
            <v>2000</v>
          </cell>
          <cell r="N2786" t="str">
            <v>Ingresos y Gastos</v>
          </cell>
          <cell r="O2786" t="str">
            <v>Ahorro</v>
          </cell>
          <cell r="P2786" t="str">
            <v>IPSFL</v>
          </cell>
        </row>
        <row r="2787">
          <cell r="A2787" t="str">
            <v>CEI_a02</v>
          </cell>
          <cell r="C2787">
            <v>2</v>
          </cell>
          <cell r="D2787">
            <v>2</v>
          </cell>
          <cell r="E2787">
            <v>908</v>
          </cell>
          <cell r="F2787" t="str">
            <v>Empleos</v>
          </cell>
          <cell r="J2787">
            <v>824493</v>
          </cell>
          <cell r="L2787" t="str">
            <v>2000</v>
          </cell>
          <cell r="N2787" t="str">
            <v>Ingresos y Gastos</v>
          </cell>
          <cell r="O2787" t="str">
            <v>Ahorro</v>
          </cell>
          <cell r="P2787" t="str">
            <v>Sociedades no Financieras</v>
          </cell>
        </row>
        <row r="2788">
          <cell r="A2788" t="str">
            <v>CEI_a02</v>
          </cell>
          <cell r="C2788">
            <v>3</v>
          </cell>
          <cell r="D2788">
            <v>2</v>
          </cell>
          <cell r="E2788">
            <v>908</v>
          </cell>
          <cell r="F2788" t="str">
            <v>Empleos</v>
          </cell>
          <cell r="J2788">
            <v>-22554</v>
          </cell>
          <cell r="L2788" t="str">
            <v>2000</v>
          </cell>
          <cell r="N2788" t="str">
            <v>Ingresos y Gastos</v>
          </cell>
          <cell r="O2788" t="str">
            <v>Ahorro</v>
          </cell>
          <cell r="P2788" t="str">
            <v>Instituciones financieras</v>
          </cell>
        </row>
        <row r="2789">
          <cell r="A2789" t="str">
            <v>CEI_a02</v>
          </cell>
          <cell r="C2789">
            <v>4</v>
          </cell>
          <cell r="D2789">
            <v>2</v>
          </cell>
          <cell r="E2789">
            <v>908</v>
          </cell>
          <cell r="F2789" t="str">
            <v>Empleos</v>
          </cell>
          <cell r="J2789">
            <v>453156.27645934001</v>
          </cell>
          <cell r="L2789" t="str">
            <v>2000</v>
          </cell>
          <cell r="N2789" t="str">
            <v>Ingresos y Gastos</v>
          </cell>
          <cell r="O2789" t="str">
            <v>Ahorro</v>
          </cell>
          <cell r="P2789" t="str">
            <v>Gobierno General</v>
          </cell>
        </row>
        <row r="2790">
          <cell r="A2790" t="str">
            <v>CEI_a02</v>
          </cell>
          <cell r="C2790">
            <v>6</v>
          </cell>
          <cell r="D2790">
            <v>2</v>
          </cell>
          <cell r="E2790">
            <v>908</v>
          </cell>
          <cell r="F2790" t="str">
            <v>Empleos</v>
          </cell>
          <cell r="J2790">
            <v>494228</v>
          </cell>
          <cell r="L2790" t="str">
            <v>2000</v>
          </cell>
          <cell r="N2790" t="str">
            <v>Ingresos y Gastos</v>
          </cell>
          <cell r="O2790" t="str">
            <v>Ahorro</v>
          </cell>
          <cell r="P2790" t="str">
            <v>Resto del Mundo</v>
          </cell>
        </row>
        <row r="2791">
          <cell r="A2791" t="str">
            <v>CEI_a02</v>
          </cell>
          <cell r="C2791">
            <v>511</v>
          </cell>
          <cell r="D2791">
            <v>2</v>
          </cell>
          <cell r="E2791">
            <v>908</v>
          </cell>
          <cell r="F2791" t="str">
            <v>Empleos</v>
          </cell>
          <cell r="J2791">
            <v>1833552</v>
          </cell>
          <cell r="L2791" t="str">
            <v>2000</v>
          </cell>
          <cell r="N2791" t="str">
            <v>Ingresos y Gastos</v>
          </cell>
          <cell r="O2791" t="str">
            <v>Ahorro</v>
          </cell>
          <cell r="P2791" t="str">
            <v>Hogares</v>
          </cell>
        </row>
        <row r="2792">
          <cell r="A2792" t="str">
            <v>CEI_a02</v>
          </cell>
          <cell r="C2792">
            <v>512</v>
          </cell>
          <cell r="D2792">
            <v>2</v>
          </cell>
          <cell r="E2792">
            <v>908</v>
          </cell>
          <cell r="F2792" t="str">
            <v>Empleos</v>
          </cell>
          <cell r="J2792">
            <v>27933.9</v>
          </cell>
          <cell r="L2792" t="str">
            <v>2000</v>
          </cell>
          <cell r="N2792" t="str">
            <v>Ingresos y Gastos</v>
          </cell>
          <cell r="O2792" t="str">
            <v>Ahorro</v>
          </cell>
          <cell r="P2792" t="str">
            <v>IPSFL</v>
          </cell>
        </row>
        <row r="2793">
          <cell r="A2793" t="str">
            <v>CEI_a01</v>
          </cell>
          <cell r="C2793">
            <v>2</v>
          </cell>
          <cell r="D2793">
            <v>2</v>
          </cell>
          <cell r="E2793">
            <v>908</v>
          </cell>
          <cell r="F2793" t="str">
            <v>Empleos</v>
          </cell>
          <cell r="J2793">
            <v>5133869.3018135391</v>
          </cell>
          <cell r="L2793" t="str">
            <v>2001</v>
          </cell>
          <cell r="N2793" t="str">
            <v>Ingresos y Gastos</v>
          </cell>
          <cell r="O2793" t="str">
            <v>Ahorro</v>
          </cell>
          <cell r="P2793" t="str">
            <v>Sociedades no Financieras</v>
          </cell>
        </row>
        <row r="2794">
          <cell r="A2794" t="str">
            <v>CEI_a01</v>
          </cell>
          <cell r="C2794">
            <v>3</v>
          </cell>
          <cell r="D2794">
            <v>2</v>
          </cell>
          <cell r="E2794">
            <v>908</v>
          </cell>
          <cell r="F2794" t="str">
            <v>Empleos</v>
          </cell>
          <cell r="J2794">
            <v>226323</v>
          </cell>
          <cell r="L2794" t="str">
            <v>2001</v>
          </cell>
          <cell r="N2794" t="str">
            <v>Ingresos y Gastos</v>
          </cell>
          <cell r="O2794" t="str">
            <v>Ahorro</v>
          </cell>
          <cell r="P2794" t="str">
            <v>Instituciones financieras</v>
          </cell>
        </row>
        <row r="2795">
          <cell r="A2795" t="str">
            <v>CEI_a01</v>
          </cell>
          <cell r="C2795">
            <v>4</v>
          </cell>
          <cell r="D2795">
            <v>2</v>
          </cell>
          <cell r="E2795">
            <v>908</v>
          </cell>
          <cell r="F2795" t="str">
            <v>Empleos</v>
          </cell>
          <cell r="J2795">
            <v>228100.36003981158</v>
          </cell>
          <cell r="L2795" t="str">
            <v>2001</v>
          </cell>
          <cell r="N2795" t="str">
            <v>Ingresos y Gastos</v>
          </cell>
          <cell r="O2795" t="str">
            <v>Ahorro</v>
          </cell>
          <cell r="P2795" t="str">
            <v>Gobierno General</v>
          </cell>
        </row>
        <row r="2796">
          <cell r="A2796" t="str">
            <v>CEI_a01</v>
          </cell>
          <cell r="C2796">
            <v>6</v>
          </cell>
          <cell r="D2796">
            <v>2</v>
          </cell>
          <cell r="E2796">
            <v>908</v>
          </cell>
          <cell r="F2796" t="str">
            <v>Empleos</v>
          </cell>
          <cell r="J2796">
            <v>803702.91422650008</v>
          </cell>
          <cell r="L2796" t="str">
            <v>2001</v>
          </cell>
          <cell r="N2796" t="str">
            <v>Ingresos y Gastos</v>
          </cell>
          <cell r="O2796" t="str">
            <v>Ahorro</v>
          </cell>
          <cell r="P2796" t="str">
            <v>Resto del Mundo</v>
          </cell>
        </row>
        <row r="2797">
          <cell r="A2797" t="str">
            <v>CEI_a01</v>
          </cell>
          <cell r="C2797">
            <v>511</v>
          </cell>
          <cell r="D2797">
            <v>2</v>
          </cell>
          <cell r="E2797">
            <v>908</v>
          </cell>
          <cell r="F2797" t="str">
            <v>Empleos</v>
          </cell>
          <cell r="J2797">
            <v>-2329139.9759378992</v>
          </cell>
          <cell r="L2797" t="str">
            <v>2001</v>
          </cell>
          <cell r="N2797" t="str">
            <v>Ingresos y Gastos</v>
          </cell>
          <cell r="O2797" t="str">
            <v>Ahorro</v>
          </cell>
          <cell r="P2797" t="str">
            <v>Hogares</v>
          </cell>
        </row>
        <row r="2798">
          <cell r="A2798" t="str">
            <v>CEI_a01</v>
          </cell>
          <cell r="C2798">
            <v>512</v>
          </cell>
          <cell r="D2798">
            <v>2</v>
          </cell>
          <cell r="E2798">
            <v>908</v>
          </cell>
          <cell r="F2798" t="str">
            <v>Empleos</v>
          </cell>
          <cell r="J2798">
            <v>-287054.21600000001</v>
          </cell>
          <cell r="L2798" t="str">
            <v>2001</v>
          </cell>
          <cell r="N2798" t="str">
            <v>Ingresos y Gastos</v>
          </cell>
          <cell r="O2798" t="str">
            <v>Ahorro</v>
          </cell>
          <cell r="P2798" t="str">
            <v>IPSFL</v>
          </cell>
        </row>
        <row r="2799">
          <cell r="A2799" t="str">
            <v>CEI_a02</v>
          </cell>
          <cell r="C2799">
            <v>2</v>
          </cell>
          <cell r="D2799">
            <v>2</v>
          </cell>
          <cell r="E2799">
            <v>908</v>
          </cell>
          <cell r="F2799" t="str">
            <v>Empleos</v>
          </cell>
          <cell r="J2799">
            <v>702614.55200000107</v>
          </cell>
          <cell r="L2799" t="str">
            <v>2001</v>
          </cell>
          <cell r="N2799" t="str">
            <v>Ingresos y Gastos</v>
          </cell>
          <cell r="O2799" t="str">
            <v>Ahorro</v>
          </cell>
          <cell r="P2799" t="str">
            <v>Sociedades no Financieras</v>
          </cell>
        </row>
        <row r="2800">
          <cell r="A2800" t="str">
            <v>CEI_a02</v>
          </cell>
          <cell r="C2800">
            <v>3</v>
          </cell>
          <cell r="D2800">
            <v>2</v>
          </cell>
          <cell r="E2800">
            <v>908</v>
          </cell>
          <cell r="F2800" t="str">
            <v>Empleos</v>
          </cell>
          <cell r="J2800">
            <v>113620</v>
          </cell>
          <cell r="L2800" t="str">
            <v>2001</v>
          </cell>
          <cell r="N2800" t="str">
            <v>Ingresos y Gastos</v>
          </cell>
          <cell r="O2800" t="str">
            <v>Ahorro</v>
          </cell>
          <cell r="P2800" t="str">
            <v>Instituciones financieras</v>
          </cell>
        </row>
        <row r="2801">
          <cell r="A2801" t="str">
            <v>CEI_a02</v>
          </cell>
          <cell r="C2801">
            <v>4</v>
          </cell>
          <cell r="D2801">
            <v>2</v>
          </cell>
          <cell r="E2801">
            <v>908</v>
          </cell>
          <cell r="F2801" t="str">
            <v>Empleos</v>
          </cell>
          <cell r="J2801">
            <v>208392</v>
          </cell>
          <cell r="L2801" t="str">
            <v>2001</v>
          </cell>
          <cell r="N2801" t="str">
            <v>Ingresos y Gastos</v>
          </cell>
          <cell r="O2801" t="str">
            <v>Ahorro</v>
          </cell>
          <cell r="P2801" t="str">
            <v>Gobierno General</v>
          </cell>
        </row>
        <row r="2802">
          <cell r="A2802" t="str">
            <v>CEI_a02</v>
          </cell>
          <cell r="C2802">
            <v>6</v>
          </cell>
          <cell r="D2802">
            <v>2</v>
          </cell>
          <cell r="E2802">
            <v>908</v>
          </cell>
          <cell r="F2802" t="str">
            <v>Empleos</v>
          </cell>
          <cell r="J2802">
            <v>650279</v>
          </cell>
          <cell r="L2802" t="str">
            <v>2001</v>
          </cell>
          <cell r="N2802" t="str">
            <v>Ingresos y Gastos</v>
          </cell>
          <cell r="O2802" t="str">
            <v>Ahorro</v>
          </cell>
          <cell r="P2802" t="str">
            <v>Resto del Mundo</v>
          </cell>
        </row>
        <row r="2803">
          <cell r="A2803" t="str">
            <v>CEI_a02</v>
          </cell>
          <cell r="C2803">
            <v>511</v>
          </cell>
          <cell r="D2803">
            <v>2</v>
          </cell>
          <cell r="E2803">
            <v>908</v>
          </cell>
          <cell r="F2803" t="str">
            <v>Empleos</v>
          </cell>
          <cell r="J2803">
            <v>2139505</v>
          </cell>
          <cell r="L2803" t="str">
            <v>2001</v>
          </cell>
          <cell r="N2803" t="str">
            <v>Ingresos y Gastos</v>
          </cell>
          <cell r="O2803" t="str">
            <v>Ahorro</v>
          </cell>
          <cell r="P2803" t="str">
            <v>Hogares</v>
          </cell>
        </row>
        <row r="2804">
          <cell r="A2804" t="str">
            <v>CEI_a02</v>
          </cell>
          <cell r="C2804">
            <v>512</v>
          </cell>
          <cell r="D2804">
            <v>2</v>
          </cell>
          <cell r="E2804">
            <v>908</v>
          </cell>
          <cell r="F2804" t="str">
            <v>Empleos</v>
          </cell>
          <cell r="J2804">
            <v>31316.447999999975</v>
          </cell>
          <cell r="L2804" t="str">
            <v>2001</v>
          </cell>
          <cell r="N2804" t="str">
            <v>Ingresos y Gastos</v>
          </cell>
          <cell r="O2804" t="str">
            <v>Ahorro</v>
          </cell>
          <cell r="P2804" t="str">
            <v>IPSFL</v>
          </cell>
        </row>
        <row r="2805">
          <cell r="A2805" t="str">
            <v>CEI_a02</v>
          </cell>
          <cell r="C2805">
            <v>2</v>
          </cell>
          <cell r="D2805">
            <v>2</v>
          </cell>
          <cell r="E2805">
            <v>908</v>
          </cell>
          <cell r="F2805" t="str">
            <v>Empleos</v>
          </cell>
          <cell r="J2805">
            <v>2890680</v>
          </cell>
          <cell r="L2805" t="str">
            <v>2002</v>
          </cell>
          <cell r="N2805" t="str">
            <v>Ingresos y Gastos</v>
          </cell>
          <cell r="O2805" t="str">
            <v>Ahorro</v>
          </cell>
          <cell r="P2805" t="str">
            <v>Sociedades no Financieras</v>
          </cell>
        </row>
        <row r="2806">
          <cell r="A2806" t="str">
            <v>CEI_a02</v>
          </cell>
          <cell r="C2806">
            <v>3</v>
          </cell>
          <cell r="D2806">
            <v>2</v>
          </cell>
          <cell r="E2806">
            <v>908</v>
          </cell>
          <cell r="F2806" t="str">
            <v>Empleos</v>
          </cell>
          <cell r="J2806">
            <v>-81121</v>
          </cell>
          <cell r="L2806" t="str">
            <v>2002</v>
          </cell>
          <cell r="N2806" t="str">
            <v>Ingresos y Gastos</v>
          </cell>
          <cell r="O2806" t="str">
            <v>Ahorro</v>
          </cell>
          <cell r="P2806" t="str">
            <v>Instituciones financieras</v>
          </cell>
        </row>
        <row r="2807">
          <cell r="A2807" t="str">
            <v>CEI_a02</v>
          </cell>
          <cell r="C2807">
            <v>4</v>
          </cell>
          <cell r="D2807">
            <v>2</v>
          </cell>
          <cell r="E2807">
            <v>908</v>
          </cell>
          <cell r="F2807" t="str">
            <v>Empleos</v>
          </cell>
          <cell r="J2807">
            <v>529283</v>
          </cell>
          <cell r="L2807" t="str">
            <v>2002</v>
          </cell>
          <cell r="N2807" t="str">
            <v>Ingresos y Gastos</v>
          </cell>
          <cell r="O2807" t="str">
            <v>Ahorro</v>
          </cell>
          <cell r="P2807" t="str">
            <v>Gobierno General</v>
          </cell>
        </row>
        <row r="2808">
          <cell r="A2808" t="str">
            <v>CEI_a02</v>
          </cell>
          <cell r="C2808">
            <v>6</v>
          </cell>
          <cell r="D2808">
            <v>2</v>
          </cell>
          <cell r="E2808">
            <v>908</v>
          </cell>
          <cell r="F2808" t="str">
            <v>Empleos</v>
          </cell>
          <cell r="J2808">
            <v>638304.91899637994</v>
          </cell>
          <cell r="L2808" t="str">
            <v>2002</v>
          </cell>
          <cell r="N2808" t="str">
            <v>Ingresos y Gastos</v>
          </cell>
          <cell r="O2808" t="str">
            <v>Ahorro</v>
          </cell>
          <cell r="P2808" t="str">
            <v>Resto del Mundo</v>
          </cell>
        </row>
        <row r="2809">
          <cell r="A2809" t="str">
            <v>CEI</v>
          </cell>
          <cell r="C2809">
            <v>2</v>
          </cell>
          <cell r="D2809">
            <v>31</v>
          </cell>
          <cell r="E2809">
            <v>908</v>
          </cell>
          <cell r="F2809" t="str">
            <v>Recursos</v>
          </cell>
          <cell r="J2809">
            <v>10528336.808789046</v>
          </cell>
          <cell r="L2809" t="str">
            <v>2000</v>
          </cell>
          <cell r="N2809" t="str">
            <v>Acum. de Capital</v>
          </cell>
          <cell r="O2809" t="str">
            <v>Ahorro</v>
          </cell>
          <cell r="P2809" t="str">
            <v>Sociedades no Financieras</v>
          </cell>
        </row>
        <row r="2810">
          <cell r="A2810" t="str">
            <v>CEI</v>
          </cell>
          <cell r="C2810">
            <v>3</v>
          </cell>
          <cell r="D2810">
            <v>31</v>
          </cell>
          <cell r="E2810">
            <v>908</v>
          </cell>
          <cell r="F2810" t="str">
            <v>Recursos</v>
          </cell>
          <cell r="J2810">
            <v>-853925.12740671088</v>
          </cell>
          <cell r="L2810" t="str">
            <v>2000</v>
          </cell>
          <cell r="N2810" t="str">
            <v>Acum. de Capital</v>
          </cell>
          <cell r="O2810" t="str">
            <v>Ahorro</v>
          </cell>
          <cell r="P2810" t="str">
            <v>Instituciones financieras</v>
          </cell>
        </row>
        <row r="2811">
          <cell r="A2811" t="str">
            <v>CEI</v>
          </cell>
          <cell r="C2811">
            <v>4</v>
          </cell>
          <cell r="D2811">
            <v>31</v>
          </cell>
          <cell r="E2811">
            <v>908</v>
          </cell>
          <cell r="F2811" t="str">
            <v>Recursos</v>
          </cell>
          <cell r="J2811">
            <v>6519.401913951755</v>
          </cell>
          <cell r="L2811" t="str">
            <v>2000</v>
          </cell>
          <cell r="N2811" t="str">
            <v>Acum. de Capital</v>
          </cell>
          <cell r="O2811" t="str">
            <v>Ahorro</v>
          </cell>
          <cell r="P2811" t="str">
            <v>Gobierno General</v>
          </cell>
        </row>
        <row r="2812">
          <cell r="A2812" t="str">
            <v>CEI</v>
          </cell>
          <cell r="C2812">
            <v>6</v>
          </cell>
          <cell r="D2812">
            <v>31</v>
          </cell>
          <cell r="E2812">
            <v>908</v>
          </cell>
          <cell r="F2812" t="str">
            <v>Recursos</v>
          </cell>
          <cell r="J2812">
            <v>708859.60098420084</v>
          </cell>
          <cell r="L2812" t="str">
            <v>2000</v>
          </cell>
          <cell r="N2812" t="str">
            <v>Acum. de Capital</v>
          </cell>
          <cell r="O2812" t="str">
            <v>Ahorro</v>
          </cell>
          <cell r="P2812" t="str">
            <v>Resto del Mundo</v>
          </cell>
        </row>
        <row r="2813">
          <cell r="A2813" t="str">
            <v>CEI</v>
          </cell>
          <cell r="C2813">
            <v>511</v>
          </cell>
          <cell r="D2813">
            <v>31</v>
          </cell>
          <cell r="E2813">
            <v>908</v>
          </cell>
          <cell r="F2813" t="str">
            <v>Recursos</v>
          </cell>
          <cell r="J2813">
            <v>4049930.7931822441</v>
          </cell>
          <cell r="L2813" t="str">
            <v>2000</v>
          </cell>
          <cell r="N2813" t="str">
            <v>Acum. de Capital</v>
          </cell>
          <cell r="O2813" t="str">
            <v>Ahorro</v>
          </cell>
          <cell r="P2813" t="str">
            <v>Hogares</v>
          </cell>
        </row>
        <row r="2814">
          <cell r="A2814" t="str">
            <v>CEI_a01</v>
          </cell>
          <cell r="C2814">
            <v>2</v>
          </cell>
          <cell r="D2814">
            <v>31</v>
          </cell>
          <cell r="E2814">
            <v>908</v>
          </cell>
          <cell r="F2814" t="str">
            <v>Recursos</v>
          </cell>
          <cell r="J2814">
            <v>766484.00860375352</v>
          </cell>
          <cell r="L2814" t="str">
            <v>2000</v>
          </cell>
          <cell r="N2814" t="str">
            <v>Acum. de Capital</v>
          </cell>
          <cell r="O2814" t="str">
            <v>Ahorro</v>
          </cell>
          <cell r="P2814" t="str">
            <v>Sociedades no Financieras</v>
          </cell>
        </row>
        <row r="2815">
          <cell r="A2815" t="str">
            <v>CEI_a01</v>
          </cell>
          <cell r="C2815">
            <v>3</v>
          </cell>
          <cell r="D2815">
            <v>31</v>
          </cell>
          <cell r="E2815">
            <v>908</v>
          </cell>
          <cell r="F2815" t="str">
            <v>Recursos</v>
          </cell>
          <cell r="J2815">
            <v>-22553.720158420503</v>
          </cell>
          <cell r="L2815" t="str">
            <v>2000</v>
          </cell>
          <cell r="N2815" t="str">
            <v>Acum. de Capital</v>
          </cell>
          <cell r="O2815" t="str">
            <v>Ahorro</v>
          </cell>
          <cell r="P2815" t="str">
            <v>Instituciones financieras</v>
          </cell>
        </row>
        <row r="2816">
          <cell r="A2816" t="str">
            <v>CEI_a01</v>
          </cell>
          <cell r="C2816">
            <v>4</v>
          </cell>
          <cell r="D2816">
            <v>31</v>
          </cell>
          <cell r="E2816">
            <v>908</v>
          </cell>
          <cell r="F2816" t="str">
            <v>Recursos</v>
          </cell>
          <cell r="J2816">
            <v>453157.97496548109</v>
          </cell>
          <cell r="L2816" t="str">
            <v>2000</v>
          </cell>
          <cell r="N2816" t="str">
            <v>Acum. de Capital</v>
          </cell>
          <cell r="O2816" t="str">
            <v>Ahorro</v>
          </cell>
          <cell r="P2816" t="str">
            <v>Gobierno General</v>
          </cell>
        </row>
        <row r="2817">
          <cell r="A2817" t="str">
            <v>CEI_a01</v>
          </cell>
          <cell r="C2817">
            <v>6</v>
          </cell>
          <cell r="D2817">
            <v>31</v>
          </cell>
          <cell r="E2817">
            <v>908</v>
          </cell>
          <cell r="F2817" t="str">
            <v>Recursos</v>
          </cell>
          <cell r="J2817">
            <v>497301.81697349995</v>
          </cell>
          <cell r="L2817" t="str">
            <v>2000</v>
          </cell>
          <cell r="N2817" t="str">
            <v>Acum. de Capital</v>
          </cell>
          <cell r="O2817" t="str">
            <v>Ahorro</v>
          </cell>
          <cell r="P2817" t="str">
            <v>Resto del Mundo</v>
          </cell>
        </row>
        <row r="2818">
          <cell r="A2818" t="str">
            <v>CEI_a01</v>
          </cell>
          <cell r="C2818">
            <v>511</v>
          </cell>
          <cell r="D2818">
            <v>31</v>
          </cell>
          <cell r="E2818">
            <v>908</v>
          </cell>
          <cell r="F2818" t="str">
            <v>Recursos</v>
          </cell>
          <cell r="J2818">
            <v>1833551.3929991536</v>
          </cell>
          <cell r="L2818" t="str">
            <v>2000</v>
          </cell>
          <cell r="N2818" t="str">
            <v>Acum. de Capital</v>
          </cell>
          <cell r="O2818" t="str">
            <v>Ahorro</v>
          </cell>
          <cell r="P2818" t="str">
            <v>Hogares</v>
          </cell>
        </row>
        <row r="2819">
          <cell r="A2819" t="str">
            <v>CEI_a01</v>
          </cell>
          <cell r="C2819">
            <v>512</v>
          </cell>
          <cell r="D2819">
            <v>31</v>
          </cell>
          <cell r="E2819">
            <v>908</v>
          </cell>
          <cell r="F2819" t="str">
            <v>Recursos</v>
          </cell>
          <cell r="J2819">
            <v>28301.412000000011</v>
          </cell>
          <cell r="L2819" t="str">
            <v>2000</v>
          </cell>
          <cell r="N2819" t="str">
            <v>Acum. de Capital</v>
          </cell>
          <cell r="O2819" t="str">
            <v>Ahorro</v>
          </cell>
          <cell r="P2819" t="str">
            <v>IPSFL</v>
          </cell>
        </row>
        <row r="2820">
          <cell r="A2820" t="str">
            <v>CEI_a02</v>
          </cell>
          <cell r="C2820">
            <v>2</v>
          </cell>
          <cell r="D2820">
            <v>31</v>
          </cell>
          <cell r="E2820">
            <v>908</v>
          </cell>
          <cell r="F2820" t="str">
            <v>Recursos</v>
          </cell>
          <cell r="J2820">
            <v>824493</v>
          </cell>
          <cell r="L2820" t="str">
            <v>2000</v>
          </cell>
          <cell r="N2820" t="str">
            <v>Acum. de Capital</v>
          </cell>
          <cell r="O2820" t="str">
            <v>Ahorro</v>
          </cell>
          <cell r="P2820" t="str">
            <v>Sociedades no Financieras</v>
          </cell>
        </row>
        <row r="2821">
          <cell r="A2821" t="str">
            <v>CEI_a02</v>
          </cell>
          <cell r="C2821">
            <v>3</v>
          </cell>
          <cell r="D2821">
            <v>31</v>
          </cell>
          <cell r="E2821">
            <v>908</v>
          </cell>
          <cell r="F2821" t="str">
            <v>Recursos</v>
          </cell>
          <cell r="J2821">
            <v>-22554</v>
          </cell>
          <cell r="L2821" t="str">
            <v>2000</v>
          </cell>
          <cell r="N2821" t="str">
            <v>Acum. de Capital</v>
          </cell>
          <cell r="O2821" t="str">
            <v>Ahorro</v>
          </cell>
          <cell r="P2821" t="str">
            <v>Instituciones financieras</v>
          </cell>
        </row>
        <row r="2822">
          <cell r="A2822" t="str">
            <v>CEI_a02</v>
          </cell>
          <cell r="C2822">
            <v>4</v>
          </cell>
          <cell r="D2822">
            <v>31</v>
          </cell>
          <cell r="E2822">
            <v>908</v>
          </cell>
          <cell r="F2822" t="str">
            <v>Recursos</v>
          </cell>
          <cell r="J2822">
            <v>453156.27645934001</v>
          </cell>
          <cell r="L2822" t="str">
            <v>2000</v>
          </cell>
          <cell r="N2822" t="str">
            <v>Acum. de Capital</v>
          </cell>
          <cell r="O2822" t="str">
            <v>Ahorro</v>
          </cell>
          <cell r="P2822" t="str">
            <v>Gobierno General</v>
          </cell>
        </row>
        <row r="2823">
          <cell r="A2823" t="str">
            <v>CEI_a02</v>
          </cell>
          <cell r="C2823">
            <v>6</v>
          </cell>
          <cell r="D2823">
            <v>31</v>
          </cell>
          <cell r="E2823">
            <v>908</v>
          </cell>
          <cell r="F2823" t="str">
            <v>Recursos</v>
          </cell>
          <cell r="J2823">
            <v>494228</v>
          </cell>
          <cell r="L2823" t="str">
            <v>2000</v>
          </cell>
          <cell r="N2823" t="str">
            <v>Acum. de Capital</v>
          </cell>
          <cell r="O2823" t="str">
            <v>Ahorro</v>
          </cell>
          <cell r="P2823" t="str">
            <v>Resto del Mundo</v>
          </cell>
        </row>
        <row r="2824">
          <cell r="A2824" t="str">
            <v>CEI_a02</v>
          </cell>
          <cell r="C2824">
            <v>511</v>
          </cell>
          <cell r="D2824">
            <v>31</v>
          </cell>
          <cell r="E2824">
            <v>908</v>
          </cell>
          <cell r="F2824" t="str">
            <v>Recursos</v>
          </cell>
          <cell r="J2824">
            <v>1833552</v>
          </cell>
          <cell r="L2824" t="str">
            <v>2000</v>
          </cell>
          <cell r="N2824" t="str">
            <v>Acum. de Capital</v>
          </cell>
          <cell r="O2824" t="str">
            <v>Ahorro</v>
          </cell>
          <cell r="P2824" t="str">
            <v>Hogares</v>
          </cell>
        </row>
        <row r="2825">
          <cell r="A2825" t="str">
            <v>CEI_a02</v>
          </cell>
          <cell r="C2825">
            <v>512</v>
          </cell>
          <cell r="D2825">
            <v>31</v>
          </cell>
          <cell r="E2825">
            <v>908</v>
          </cell>
          <cell r="F2825" t="str">
            <v>Recursos</v>
          </cell>
          <cell r="J2825">
            <v>27933.9</v>
          </cell>
          <cell r="L2825" t="str">
            <v>2000</v>
          </cell>
          <cell r="N2825" t="str">
            <v>Acum. de Capital</v>
          </cell>
          <cell r="O2825" t="str">
            <v>Ahorro</v>
          </cell>
          <cell r="P2825" t="str">
            <v>IPSFL</v>
          </cell>
        </row>
        <row r="2826">
          <cell r="A2826" t="str">
            <v>CEI_a01</v>
          </cell>
          <cell r="C2826">
            <v>2</v>
          </cell>
          <cell r="D2826">
            <v>31</v>
          </cell>
          <cell r="E2826">
            <v>908</v>
          </cell>
          <cell r="F2826" t="str">
            <v>Recursos</v>
          </cell>
          <cell r="J2826">
            <v>5133869.3018135391</v>
          </cell>
          <cell r="L2826" t="str">
            <v>2001</v>
          </cell>
          <cell r="N2826" t="str">
            <v>Acum. de Capital</v>
          </cell>
          <cell r="O2826" t="str">
            <v>Ahorro</v>
          </cell>
          <cell r="P2826" t="str">
            <v>Sociedades no Financieras</v>
          </cell>
        </row>
        <row r="2827">
          <cell r="A2827" t="str">
            <v>CEI_a01</v>
          </cell>
          <cell r="C2827">
            <v>3</v>
          </cell>
          <cell r="D2827">
            <v>31</v>
          </cell>
          <cell r="E2827">
            <v>908</v>
          </cell>
          <cell r="F2827" t="str">
            <v>Recursos</v>
          </cell>
          <cell r="J2827">
            <v>226323</v>
          </cell>
          <cell r="L2827" t="str">
            <v>2001</v>
          </cell>
          <cell r="N2827" t="str">
            <v>Acum. de Capital</v>
          </cell>
          <cell r="O2827" t="str">
            <v>Ahorro</v>
          </cell>
          <cell r="P2827" t="str">
            <v>Instituciones financieras</v>
          </cell>
        </row>
        <row r="2828">
          <cell r="A2828" t="str">
            <v>CEI_a01</v>
          </cell>
          <cell r="C2828">
            <v>4</v>
          </cell>
          <cell r="D2828">
            <v>31</v>
          </cell>
          <cell r="E2828">
            <v>908</v>
          </cell>
          <cell r="F2828" t="str">
            <v>Recursos</v>
          </cell>
          <cell r="J2828">
            <v>228100.36003981158</v>
          </cell>
          <cell r="L2828" t="str">
            <v>2001</v>
          </cell>
          <cell r="N2828" t="str">
            <v>Acum. de Capital</v>
          </cell>
          <cell r="O2828" t="str">
            <v>Ahorro</v>
          </cell>
          <cell r="P2828" t="str">
            <v>Gobierno General</v>
          </cell>
        </row>
        <row r="2829">
          <cell r="A2829" t="str">
            <v>CEI_a01</v>
          </cell>
          <cell r="C2829">
            <v>6</v>
          </cell>
          <cell r="D2829">
            <v>31</v>
          </cell>
          <cell r="E2829">
            <v>908</v>
          </cell>
          <cell r="F2829" t="str">
            <v>Recursos</v>
          </cell>
          <cell r="J2829">
            <v>803702.91422650008</v>
          </cell>
          <cell r="L2829" t="str">
            <v>2001</v>
          </cell>
          <cell r="N2829" t="str">
            <v>Acum. de Capital</v>
          </cell>
          <cell r="O2829" t="str">
            <v>Ahorro</v>
          </cell>
          <cell r="P2829" t="str">
            <v>Resto del Mundo</v>
          </cell>
        </row>
        <row r="2830">
          <cell r="A2830" t="str">
            <v>CEI_a01</v>
          </cell>
          <cell r="C2830">
            <v>511</v>
          </cell>
          <cell r="D2830">
            <v>31</v>
          </cell>
          <cell r="E2830">
            <v>908</v>
          </cell>
          <cell r="F2830" t="str">
            <v>Recursos</v>
          </cell>
          <cell r="J2830">
            <v>-2329139.9759378992</v>
          </cell>
          <cell r="L2830" t="str">
            <v>2001</v>
          </cell>
          <cell r="N2830" t="str">
            <v>Acum. de Capital</v>
          </cell>
          <cell r="O2830" t="str">
            <v>Ahorro</v>
          </cell>
          <cell r="P2830" t="str">
            <v>Hogares</v>
          </cell>
        </row>
        <row r="2831">
          <cell r="A2831" t="str">
            <v>CEI_a01</v>
          </cell>
          <cell r="C2831">
            <v>512</v>
          </cell>
          <cell r="D2831">
            <v>31</v>
          </cell>
          <cell r="E2831">
            <v>908</v>
          </cell>
          <cell r="F2831" t="str">
            <v>Recursos</v>
          </cell>
          <cell r="J2831">
            <v>-287054.21600000001</v>
          </cell>
          <cell r="L2831" t="str">
            <v>2001</v>
          </cell>
          <cell r="N2831" t="str">
            <v>Acum. de Capital</v>
          </cell>
          <cell r="O2831" t="str">
            <v>Ahorro</v>
          </cell>
          <cell r="P2831" t="str">
            <v>IPSFL</v>
          </cell>
        </row>
        <row r="2832">
          <cell r="A2832" t="str">
            <v>CEI_a02</v>
          </cell>
          <cell r="C2832">
            <v>2</v>
          </cell>
          <cell r="D2832">
            <v>31</v>
          </cell>
          <cell r="E2832">
            <v>908</v>
          </cell>
          <cell r="F2832" t="str">
            <v>Recursos</v>
          </cell>
          <cell r="J2832">
            <v>702614.55200000107</v>
          </cell>
          <cell r="L2832" t="str">
            <v>2001</v>
          </cell>
          <cell r="N2832" t="str">
            <v>Acum. de Capital</v>
          </cell>
          <cell r="O2832" t="str">
            <v>Ahorro</v>
          </cell>
          <cell r="P2832" t="str">
            <v>Sociedades no Financieras</v>
          </cell>
        </row>
        <row r="2833">
          <cell r="A2833" t="str">
            <v>CEI_a02</v>
          </cell>
          <cell r="C2833">
            <v>3</v>
          </cell>
          <cell r="D2833">
            <v>31</v>
          </cell>
          <cell r="E2833">
            <v>908</v>
          </cell>
          <cell r="F2833" t="str">
            <v>Recursos</v>
          </cell>
          <cell r="J2833">
            <v>113620</v>
          </cell>
          <cell r="L2833" t="str">
            <v>2001</v>
          </cell>
          <cell r="N2833" t="str">
            <v>Acum. de Capital</v>
          </cell>
          <cell r="O2833" t="str">
            <v>Ahorro</v>
          </cell>
          <cell r="P2833" t="str">
            <v>Instituciones financieras</v>
          </cell>
        </row>
        <row r="2834">
          <cell r="A2834" t="str">
            <v>CEI_a02</v>
          </cell>
          <cell r="C2834">
            <v>4</v>
          </cell>
          <cell r="D2834">
            <v>31</v>
          </cell>
          <cell r="E2834">
            <v>908</v>
          </cell>
          <cell r="F2834" t="str">
            <v>Recursos</v>
          </cell>
          <cell r="J2834">
            <v>208392</v>
          </cell>
          <cell r="L2834" t="str">
            <v>2001</v>
          </cell>
          <cell r="N2834" t="str">
            <v>Acum. de Capital</v>
          </cell>
          <cell r="O2834" t="str">
            <v>Ahorro</v>
          </cell>
          <cell r="P2834" t="str">
            <v>Gobierno General</v>
          </cell>
        </row>
        <row r="2835">
          <cell r="A2835" t="str">
            <v>CEI_a02</v>
          </cell>
          <cell r="C2835">
            <v>6</v>
          </cell>
          <cell r="D2835">
            <v>31</v>
          </cell>
          <cell r="E2835">
            <v>908</v>
          </cell>
          <cell r="F2835" t="str">
            <v>Recursos</v>
          </cell>
          <cell r="J2835">
            <v>650279</v>
          </cell>
          <cell r="L2835" t="str">
            <v>2001</v>
          </cell>
          <cell r="N2835" t="str">
            <v>Acum. de Capital</v>
          </cell>
          <cell r="O2835" t="str">
            <v>Ahorro</v>
          </cell>
          <cell r="P2835" t="str">
            <v>Resto del Mundo</v>
          </cell>
        </row>
        <row r="2836">
          <cell r="A2836" t="str">
            <v>CEI_a02</v>
          </cell>
          <cell r="C2836">
            <v>511</v>
          </cell>
          <cell r="D2836">
            <v>31</v>
          </cell>
          <cell r="E2836">
            <v>908</v>
          </cell>
          <cell r="F2836" t="str">
            <v>Recursos</v>
          </cell>
          <cell r="J2836">
            <v>2139505</v>
          </cell>
          <cell r="L2836" t="str">
            <v>2001</v>
          </cell>
          <cell r="N2836" t="str">
            <v>Acum. de Capital</v>
          </cell>
          <cell r="O2836" t="str">
            <v>Ahorro</v>
          </cell>
          <cell r="P2836" t="str">
            <v>Hogares</v>
          </cell>
        </row>
        <row r="2837">
          <cell r="A2837" t="str">
            <v>CEI_a02</v>
          </cell>
          <cell r="C2837">
            <v>512</v>
          </cell>
          <cell r="D2837">
            <v>31</v>
          </cell>
          <cell r="E2837">
            <v>908</v>
          </cell>
          <cell r="F2837" t="str">
            <v>Recursos</v>
          </cell>
          <cell r="J2837">
            <v>31316.447999999975</v>
          </cell>
          <cell r="L2837" t="str">
            <v>2001</v>
          </cell>
          <cell r="N2837" t="str">
            <v>Acum. de Capital</v>
          </cell>
          <cell r="O2837" t="str">
            <v>Ahorro</v>
          </cell>
          <cell r="P2837" t="str">
            <v>IPSFL</v>
          </cell>
        </row>
        <row r="2838">
          <cell r="A2838" t="str">
            <v>CEI_a02</v>
          </cell>
          <cell r="C2838">
            <v>2</v>
          </cell>
          <cell r="D2838">
            <v>31</v>
          </cell>
          <cell r="E2838">
            <v>908</v>
          </cell>
          <cell r="F2838" t="str">
            <v>Recursos</v>
          </cell>
          <cell r="J2838">
            <v>2890680</v>
          </cell>
          <cell r="L2838" t="str">
            <v>2002</v>
          </cell>
          <cell r="N2838" t="str">
            <v>Acum. de Capital</v>
          </cell>
          <cell r="O2838" t="str">
            <v>Ahorro</v>
          </cell>
          <cell r="P2838" t="str">
            <v>Sociedades no Financieras</v>
          </cell>
        </row>
        <row r="2839">
          <cell r="A2839" t="str">
            <v>CEI_a02</v>
          </cell>
          <cell r="C2839">
            <v>3</v>
          </cell>
          <cell r="D2839">
            <v>31</v>
          </cell>
          <cell r="E2839">
            <v>908</v>
          </cell>
          <cell r="F2839" t="str">
            <v>Recursos</v>
          </cell>
          <cell r="J2839">
            <v>-81121</v>
          </cell>
          <cell r="L2839" t="str">
            <v>2002</v>
          </cell>
          <cell r="N2839" t="str">
            <v>Acum. de Capital</v>
          </cell>
          <cell r="O2839" t="str">
            <v>Ahorro</v>
          </cell>
          <cell r="P2839" t="str">
            <v>Instituciones financieras</v>
          </cell>
        </row>
        <row r="2840">
          <cell r="A2840" t="str">
            <v>CEI_a02</v>
          </cell>
          <cell r="C2840">
            <v>4</v>
          </cell>
          <cell r="D2840">
            <v>31</v>
          </cell>
          <cell r="E2840">
            <v>908</v>
          </cell>
          <cell r="F2840" t="str">
            <v>Recursos</v>
          </cell>
          <cell r="J2840">
            <v>529283</v>
          </cell>
          <cell r="L2840" t="str">
            <v>2002</v>
          </cell>
          <cell r="N2840" t="str">
            <v>Acum. de Capital</v>
          </cell>
          <cell r="O2840" t="str">
            <v>Ahorro</v>
          </cell>
          <cell r="P2840" t="str">
            <v>Gobierno General</v>
          </cell>
        </row>
        <row r="2841">
          <cell r="A2841" t="str">
            <v>CEI_a02</v>
          </cell>
          <cell r="C2841">
            <v>6</v>
          </cell>
          <cell r="D2841">
            <v>31</v>
          </cell>
          <cell r="E2841">
            <v>908</v>
          </cell>
          <cell r="F2841" t="str">
            <v>Recursos</v>
          </cell>
          <cell r="J2841">
            <v>638304.91899637994</v>
          </cell>
          <cell r="L2841" t="str">
            <v>2002</v>
          </cell>
          <cell r="N2841" t="str">
            <v>Acum. de Capital</v>
          </cell>
          <cell r="O2841" t="str">
            <v>Ahorro</v>
          </cell>
          <cell r="P2841" t="str">
            <v>Resto del Mundo</v>
          </cell>
        </row>
        <row r="2842">
          <cell r="A2842" t="str">
            <v>CEI</v>
          </cell>
          <cell r="C2842">
            <v>2</v>
          </cell>
          <cell r="D2842">
            <v>31</v>
          </cell>
          <cell r="E2842">
            <v>909</v>
          </cell>
          <cell r="F2842" t="str">
            <v>Empleos</v>
          </cell>
          <cell r="J2842">
            <v>10528336.808789046</v>
          </cell>
          <cell r="L2842" t="str">
            <v>2000</v>
          </cell>
          <cell r="N2842" t="str">
            <v>Acum. de Capital</v>
          </cell>
          <cell r="O2842" t="str">
            <v>Capacidad (+) / Necesidad (-) de financiamiento</v>
          </cell>
          <cell r="P2842" t="str">
            <v>Sociedades no Financieras</v>
          </cell>
        </row>
        <row r="2843">
          <cell r="A2843" t="str">
            <v>CEI</v>
          </cell>
          <cell r="C2843">
            <v>3</v>
          </cell>
          <cell r="D2843">
            <v>31</v>
          </cell>
          <cell r="E2843">
            <v>909</v>
          </cell>
          <cell r="F2843" t="str">
            <v>Empleos</v>
          </cell>
          <cell r="J2843">
            <v>-853925.12740671088</v>
          </cell>
          <cell r="L2843" t="str">
            <v>2000</v>
          </cell>
          <cell r="N2843" t="str">
            <v>Acum. de Capital</v>
          </cell>
          <cell r="O2843" t="str">
            <v>Capacidad (+) / Necesidad (-) de financiamiento</v>
          </cell>
          <cell r="P2843" t="str">
            <v>Instituciones financieras</v>
          </cell>
        </row>
        <row r="2844">
          <cell r="A2844" t="str">
            <v>CEI</v>
          </cell>
          <cell r="C2844">
            <v>4</v>
          </cell>
          <cell r="D2844">
            <v>31</v>
          </cell>
          <cell r="E2844">
            <v>909</v>
          </cell>
          <cell r="F2844" t="str">
            <v>Empleos</v>
          </cell>
          <cell r="J2844">
            <v>6519.401913951755</v>
          </cell>
          <cell r="L2844" t="str">
            <v>2000</v>
          </cell>
          <cell r="N2844" t="str">
            <v>Acum. de Capital</v>
          </cell>
          <cell r="O2844" t="str">
            <v>Capacidad (+) / Necesidad (-) de financiamiento</v>
          </cell>
          <cell r="P2844" t="str">
            <v>Gobierno General</v>
          </cell>
        </row>
        <row r="2845">
          <cell r="A2845" t="str">
            <v>CEI</v>
          </cell>
          <cell r="C2845">
            <v>6</v>
          </cell>
          <cell r="D2845">
            <v>31</v>
          </cell>
          <cell r="E2845">
            <v>909</v>
          </cell>
          <cell r="F2845" t="str">
            <v>Empleos</v>
          </cell>
          <cell r="J2845">
            <v>708859.60098420084</v>
          </cell>
          <cell r="L2845" t="str">
            <v>2000</v>
          </cell>
          <cell r="N2845" t="str">
            <v>Acum. de Capital</v>
          </cell>
          <cell r="O2845" t="str">
            <v>Capacidad (+) / Necesidad (-) de financiamiento</v>
          </cell>
          <cell r="P2845" t="str">
            <v>Resto del Mundo</v>
          </cell>
        </row>
        <row r="2846">
          <cell r="A2846" t="str">
            <v>CEI</v>
          </cell>
          <cell r="C2846">
            <v>511</v>
          </cell>
          <cell r="D2846">
            <v>31</v>
          </cell>
          <cell r="E2846">
            <v>909</v>
          </cell>
          <cell r="F2846" t="str">
            <v>Empleos</v>
          </cell>
          <cell r="J2846">
            <v>4049930.7931822441</v>
          </cell>
          <cell r="L2846" t="str">
            <v>2000</v>
          </cell>
          <cell r="N2846" t="str">
            <v>Acum. de Capital</v>
          </cell>
          <cell r="O2846" t="str">
            <v>Capacidad (+) / Necesidad (-) de financiamiento</v>
          </cell>
          <cell r="P2846" t="str">
            <v>Hogares</v>
          </cell>
        </row>
        <row r="2847">
          <cell r="A2847" t="str">
            <v>CEI_a01</v>
          </cell>
          <cell r="C2847">
            <v>2</v>
          </cell>
          <cell r="D2847">
            <v>31</v>
          </cell>
          <cell r="E2847">
            <v>909</v>
          </cell>
          <cell r="F2847" t="str">
            <v>Empleos</v>
          </cell>
          <cell r="J2847">
            <v>-1776747.4977135304</v>
          </cell>
          <cell r="L2847" t="str">
            <v>2000</v>
          </cell>
          <cell r="N2847" t="str">
            <v>Acum. de Capital</v>
          </cell>
          <cell r="O2847" t="str">
            <v>Capacidad (+) / Necesidad (-) de financiamiento</v>
          </cell>
          <cell r="P2847" t="str">
            <v>Sociedades no Financieras</v>
          </cell>
        </row>
        <row r="2848">
          <cell r="A2848" t="str">
            <v>CEI_a01</v>
          </cell>
          <cell r="C2848">
            <v>3</v>
          </cell>
          <cell r="D2848">
            <v>31</v>
          </cell>
          <cell r="E2848">
            <v>909</v>
          </cell>
          <cell r="F2848" t="str">
            <v>Empleos</v>
          </cell>
          <cell r="J2848">
            <v>-97820.720158420503</v>
          </cell>
          <cell r="L2848" t="str">
            <v>2000</v>
          </cell>
          <cell r="N2848" t="str">
            <v>Acum. de Capital</v>
          </cell>
          <cell r="O2848" t="str">
            <v>Capacidad (+) / Necesidad (-) de financiamiento</v>
          </cell>
          <cell r="P2848" t="str">
            <v>Instituciones financieras</v>
          </cell>
        </row>
        <row r="2849">
          <cell r="A2849" t="str">
            <v>CEI_a01</v>
          </cell>
          <cell r="C2849">
            <v>4</v>
          </cell>
          <cell r="D2849">
            <v>31</v>
          </cell>
          <cell r="E2849">
            <v>909</v>
          </cell>
          <cell r="F2849" t="str">
            <v>Empleos</v>
          </cell>
          <cell r="J2849">
            <v>-291649.4901013989</v>
          </cell>
          <cell r="L2849" t="str">
            <v>2000</v>
          </cell>
          <cell r="N2849" t="str">
            <v>Acum. de Capital</v>
          </cell>
          <cell r="O2849" t="str">
            <v>Capacidad (+) / Necesidad (-) de financiamiento</v>
          </cell>
          <cell r="P2849" t="str">
            <v>Gobierno General</v>
          </cell>
        </row>
        <row r="2850">
          <cell r="A2850" t="str">
            <v>CEI_a01</v>
          </cell>
          <cell r="C2850">
            <v>6</v>
          </cell>
          <cell r="D2850">
            <v>31</v>
          </cell>
          <cell r="E2850">
            <v>909</v>
          </cell>
          <cell r="F2850" t="str">
            <v>Empleos</v>
          </cell>
          <cell r="J2850">
            <v>497301.81697349995</v>
          </cell>
          <cell r="L2850" t="str">
            <v>2000</v>
          </cell>
          <cell r="N2850" t="str">
            <v>Acum. de Capital</v>
          </cell>
          <cell r="O2850" t="str">
            <v>Capacidad (+) / Necesidad (-) de financiamiento</v>
          </cell>
          <cell r="P2850" t="str">
            <v>Resto del Mundo</v>
          </cell>
        </row>
        <row r="2851">
          <cell r="A2851" t="str">
            <v>CEI_a01</v>
          </cell>
          <cell r="C2851">
            <v>511</v>
          </cell>
          <cell r="D2851">
            <v>31</v>
          </cell>
          <cell r="E2851">
            <v>909</v>
          </cell>
          <cell r="F2851" t="str">
            <v>Empleos</v>
          </cell>
          <cell r="J2851">
            <v>1664815.9157714536</v>
          </cell>
          <cell r="L2851" t="str">
            <v>2000</v>
          </cell>
          <cell r="N2851" t="str">
            <v>Acum. de Capital</v>
          </cell>
          <cell r="O2851" t="str">
            <v>Capacidad (+) / Necesidad (-) de financiamiento</v>
          </cell>
          <cell r="P2851" t="str">
            <v>Hogares</v>
          </cell>
        </row>
        <row r="2852">
          <cell r="A2852" t="str">
            <v>CEI_a01</v>
          </cell>
          <cell r="C2852">
            <v>512</v>
          </cell>
          <cell r="D2852">
            <v>31</v>
          </cell>
          <cell r="E2852">
            <v>909</v>
          </cell>
          <cell r="F2852" t="str">
            <v>Empleos</v>
          </cell>
          <cell r="J2852">
            <v>4099.9752283231137</v>
          </cell>
          <cell r="L2852" t="str">
            <v>2000</v>
          </cell>
          <cell r="N2852" t="str">
            <v>Acum. de Capital</v>
          </cell>
          <cell r="O2852" t="str">
            <v>Capacidad (+) / Necesidad (-) de financiamiento</v>
          </cell>
          <cell r="P2852" t="str">
            <v>IPSFL</v>
          </cell>
        </row>
        <row r="2853">
          <cell r="A2853" t="str">
            <v>CEI_a02</v>
          </cell>
          <cell r="C2853">
            <v>2</v>
          </cell>
          <cell r="D2853">
            <v>31</v>
          </cell>
          <cell r="E2853">
            <v>909</v>
          </cell>
          <cell r="F2853" t="str">
            <v>Empleos</v>
          </cell>
          <cell r="J2853">
            <v>-1651345.5632283203</v>
          </cell>
          <cell r="L2853" t="str">
            <v>2000</v>
          </cell>
          <cell r="N2853" t="str">
            <v>Acum. de Capital</v>
          </cell>
          <cell r="O2853" t="str">
            <v>Capacidad (+) / Necesidad (-) de financiamiento</v>
          </cell>
          <cell r="P2853" t="str">
            <v>Sociedades no Financieras</v>
          </cell>
        </row>
        <row r="2854">
          <cell r="A2854" t="str">
            <v>CEI_a02</v>
          </cell>
          <cell r="C2854">
            <v>3</v>
          </cell>
          <cell r="D2854">
            <v>31</v>
          </cell>
          <cell r="E2854">
            <v>909</v>
          </cell>
          <cell r="F2854" t="str">
            <v>Empleos</v>
          </cell>
          <cell r="J2854">
            <v>-97821</v>
          </cell>
          <cell r="L2854" t="str">
            <v>2000</v>
          </cell>
          <cell r="N2854" t="str">
            <v>Acum. de Capital</v>
          </cell>
          <cell r="O2854" t="str">
            <v>Capacidad (+) / Necesidad (-) de financiamiento</v>
          </cell>
          <cell r="P2854" t="str">
            <v>Instituciones financieras</v>
          </cell>
        </row>
        <row r="2855">
          <cell r="A2855" t="str">
            <v>CEI_a02</v>
          </cell>
          <cell r="C2855">
            <v>4</v>
          </cell>
          <cell r="D2855">
            <v>31</v>
          </cell>
          <cell r="E2855">
            <v>909</v>
          </cell>
          <cell r="F2855" t="str">
            <v>Empleos</v>
          </cell>
          <cell r="J2855">
            <v>-291650.72354065999</v>
          </cell>
          <cell r="L2855" t="str">
            <v>2000</v>
          </cell>
          <cell r="N2855" t="str">
            <v>Acum. de Capital</v>
          </cell>
          <cell r="O2855" t="str">
            <v>Capacidad (+) / Necesidad (-) de financiamiento</v>
          </cell>
          <cell r="P2855" t="str">
            <v>Gobierno General</v>
          </cell>
        </row>
        <row r="2856">
          <cell r="A2856" t="str">
            <v>CEI_a02</v>
          </cell>
          <cell r="C2856">
            <v>6</v>
          </cell>
          <cell r="D2856">
            <v>31</v>
          </cell>
          <cell r="E2856">
            <v>909</v>
          </cell>
          <cell r="F2856" t="str">
            <v>Empleos</v>
          </cell>
          <cell r="J2856">
            <v>494228</v>
          </cell>
          <cell r="L2856" t="str">
            <v>2000</v>
          </cell>
          <cell r="N2856" t="str">
            <v>Acum. de Capital</v>
          </cell>
          <cell r="O2856" t="str">
            <v>Capacidad (+) / Necesidad (-) de financiamiento</v>
          </cell>
          <cell r="P2856" t="str">
            <v>Resto del Mundo</v>
          </cell>
        </row>
        <row r="2857">
          <cell r="A2857" t="str">
            <v>CEI_a02</v>
          </cell>
          <cell r="C2857">
            <v>511</v>
          </cell>
          <cell r="D2857">
            <v>31</v>
          </cell>
          <cell r="E2857">
            <v>909</v>
          </cell>
          <cell r="F2857" t="str">
            <v>Empleos</v>
          </cell>
          <cell r="J2857">
            <v>1542857</v>
          </cell>
          <cell r="L2857" t="str">
            <v>2000</v>
          </cell>
          <cell r="N2857" t="str">
            <v>Acum. de Capital</v>
          </cell>
          <cell r="O2857" t="str">
            <v>Capacidad (+) / Necesidad (-) de financiamiento</v>
          </cell>
          <cell r="P2857" t="str">
            <v>Hogares</v>
          </cell>
        </row>
        <row r="2858">
          <cell r="A2858" t="str">
            <v>CEI_a02</v>
          </cell>
          <cell r="C2858">
            <v>512</v>
          </cell>
          <cell r="D2858">
            <v>31</v>
          </cell>
          <cell r="E2858">
            <v>909</v>
          </cell>
          <cell r="F2858" t="str">
            <v>Empleos</v>
          </cell>
          <cell r="J2858">
            <v>3732.4632283231258</v>
          </cell>
          <cell r="L2858" t="str">
            <v>2000</v>
          </cell>
          <cell r="N2858" t="str">
            <v>Acum. de Capital</v>
          </cell>
          <cell r="O2858" t="str">
            <v>Capacidad (+) / Necesidad (-) de financiamiento</v>
          </cell>
          <cell r="P2858" t="str">
            <v>IPSFL</v>
          </cell>
        </row>
        <row r="2859">
          <cell r="A2859" t="str">
            <v>CEI_a01</v>
          </cell>
          <cell r="C2859">
            <v>2</v>
          </cell>
          <cell r="D2859">
            <v>31</v>
          </cell>
          <cell r="E2859">
            <v>909</v>
          </cell>
          <cell r="F2859" t="str">
            <v>Empleos</v>
          </cell>
          <cell r="J2859">
            <v>484201.2066523619</v>
          </cell>
          <cell r="L2859" t="str">
            <v>2001</v>
          </cell>
          <cell r="N2859" t="str">
            <v>Acum. de Capital</v>
          </cell>
          <cell r="O2859" t="str">
            <v>Capacidad (+) / Necesidad (-) de financiamiento</v>
          </cell>
          <cell r="P2859" t="str">
            <v>Sociedades no Financieras</v>
          </cell>
        </row>
        <row r="2860">
          <cell r="A2860" t="str">
            <v>CEI_a01</v>
          </cell>
          <cell r="C2860">
            <v>3</v>
          </cell>
          <cell r="D2860">
            <v>31</v>
          </cell>
          <cell r="E2860">
            <v>909</v>
          </cell>
          <cell r="F2860" t="str">
            <v>Empleos</v>
          </cell>
          <cell r="J2860">
            <v>293188</v>
          </cell>
          <cell r="L2860" t="str">
            <v>2001</v>
          </cell>
          <cell r="N2860" t="str">
            <v>Acum. de Capital</v>
          </cell>
          <cell r="O2860" t="str">
            <v>Capacidad (+) / Necesidad (-) de financiamiento</v>
          </cell>
          <cell r="P2860" t="str">
            <v>Instituciones financieras</v>
          </cell>
        </row>
        <row r="2861">
          <cell r="A2861" t="str">
            <v>CEI_a01</v>
          </cell>
          <cell r="C2861">
            <v>4</v>
          </cell>
          <cell r="D2861">
            <v>31</v>
          </cell>
          <cell r="E2861">
            <v>909</v>
          </cell>
          <cell r="F2861" t="str">
            <v>Empleos</v>
          </cell>
          <cell r="J2861">
            <v>-442996.82430230244</v>
          </cell>
          <cell r="L2861" t="str">
            <v>2001</v>
          </cell>
          <cell r="N2861" t="str">
            <v>Acum. de Capital</v>
          </cell>
          <cell r="O2861" t="str">
            <v>Capacidad (+) / Necesidad (-) de financiamiento</v>
          </cell>
          <cell r="P2861" t="str">
            <v>Gobierno General</v>
          </cell>
        </row>
        <row r="2862">
          <cell r="A2862" t="str">
            <v>CEI_a01</v>
          </cell>
          <cell r="C2862">
            <v>6</v>
          </cell>
          <cell r="D2862">
            <v>31</v>
          </cell>
          <cell r="E2862">
            <v>909</v>
          </cell>
          <cell r="F2862" t="str">
            <v>Empleos</v>
          </cell>
          <cell r="J2862">
            <v>803702.91422650008</v>
          </cell>
          <cell r="L2862" t="str">
            <v>2001</v>
          </cell>
          <cell r="N2862" t="str">
            <v>Acum. de Capital</v>
          </cell>
          <cell r="O2862" t="str">
            <v>Capacidad (+) / Necesidad (-) de financiamiento</v>
          </cell>
          <cell r="P2862" t="str">
            <v>Resto del Mundo</v>
          </cell>
        </row>
        <row r="2863">
          <cell r="A2863" t="str">
            <v>CEI_a01</v>
          </cell>
          <cell r="C2863">
            <v>511</v>
          </cell>
          <cell r="D2863">
            <v>31</v>
          </cell>
          <cell r="E2863">
            <v>909</v>
          </cell>
          <cell r="F2863" t="str">
            <v>Empleos</v>
          </cell>
          <cell r="J2863">
            <v>-851041.08057651925</v>
          </cell>
          <cell r="L2863" t="str">
            <v>2001</v>
          </cell>
          <cell r="N2863" t="str">
            <v>Acum. de Capital</v>
          </cell>
          <cell r="O2863" t="str">
            <v>Capacidad (+) / Necesidad (-) de financiamiento</v>
          </cell>
          <cell r="P2863" t="str">
            <v>Hogares</v>
          </cell>
        </row>
        <row r="2864">
          <cell r="A2864" t="str">
            <v>CEI_a01</v>
          </cell>
          <cell r="C2864">
            <v>512</v>
          </cell>
          <cell r="D2864">
            <v>31</v>
          </cell>
          <cell r="E2864">
            <v>909</v>
          </cell>
          <cell r="F2864" t="str">
            <v>Empleos</v>
          </cell>
          <cell r="J2864">
            <v>-287054.21600000001</v>
          </cell>
          <cell r="L2864" t="str">
            <v>2001</v>
          </cell>
          <cell r="N2864" t="str">
            <v>Acum. de Capital</v>
          </cell>
          <cell r="O2864" t="str">
            <v>Capacidad (+) / Necesidad (-) de financiamiento</v>
          </cell>
          <cell r="P2864" t="str">
            <v>IPSFL</v>
          </cell>
        </row>
        <row r="2865">
          <cell r="A2865" t="str">
            <v>CEI_a02</v>
          </cell>
          <cell r="C2865">
            <v>2</v>
          </cell>
          <cell r="D2865">
            <v>31</v>
          </cell>
          <cell r="E2865">
            <v>909</v>
          </cell>
          <cell r="F2865" t="str">
            <v>Empleos</v>
          </cell>
          <cell r="J2865">
            <v>-2121997.7479999987</v>
          </cell>
          <cell r="L2865" t="str">
            <v>2001</v>
          </cell>
          <cell r="N2865" t="str">
            <v>Acum. de Capital</v>
          </cell>
          <cell r="O2865" t="str">
            <v>Capacidad (+) / Necesidad (-) de financiamiento</v>
          </cell>
          <cell r="P2865" t="str">
            <v>Sociedades no Financieras</v>
          </cell>
        </row>
        <row r="2866">
          <cell r="A2866" t="str">
            <v>CEI_a02</v>
          </cell>
          <cell r="C2866">
            <v>3</v>
          </cell>
          <cell r="D2866">
            <v>31</v>
          </cell>
          <cell r="E2866">
            <v>909</v>
          </cell>
          <cell r="F2866" t="str">
            <v>Empleos</v>
          </cell>
          <cell r="J2866">
            <v>177314</v>
          </cell>
          <cell r="L2866" t="str">
            <v>2001</v>
          </cell>
          <cell r="N2866" t="str">
            <v>Acum. de Capital</v>
          </cell>
          <cell r="O2866" t="str">
            <v>Capacidad (+) / Necesidad (-) de financiamiento</v>
          </cell>
          <cell r="P2866" t="str">
            <v>Instituciones financieras</v>
          </cell>
        </row>
        <row r="2867">
          <cell r="A2867" t="str">
            <v>CEI_a02</v>
          </cell>
          <cell r="C2867">
            <v>4</v>
          </cell>
          <cell r="D2867">
            <v>31</v>
          </cell>
          <cell r="E2867">
            <v>909</v>
          </cell>
          <cell r="F2867" t="str">
            <v>Empleos</v>
          </cell>
          <cell r="J2867">
            <v>-529445</v>
          </cell>
          <cell r="L2867" t="str">
            <v>2001</v>
          </cell>
          <cell r="N2867" t="str">
            <v>Acum. de Capital</v>
          </cell>
          <cell r="O2867" t="str">
            <v>Capacidad (+) / Necesidad (-) de financiamiento</v>
          </cell>
          <cell r="P2867" t="str">
            <v>Gobierno General</v>
          </cell>
        </row>
        <row r="2868">
          <cell r="A2868" t="str">
            <v>CEI_a02</v>
          </cell>
          <cell r="C2868">
            <v>6</v>
          </cell>
          <cell r="D2868">
            <v>31</v>
          </cell>
          <cell r="E2868">
            <v>909</v>
          </cell>
          <cell r="F2868" t="str">
            <v>Empleos</v>
          </cell>
          <cell r="J2868">
            <v>650279</v>
          </cell>
          <cell r="L2868" t="str">
            <v>2001</v>
          </cell>
          <cell r="N2868" t="str">
            <v>Acum. de Capital</v>
          </cell>
          <cell r="O2868" t="str">
            <v>Capacidad (+) / Necesidad (-) de financiamiento</v>
          </cell>
          <cell r="P2868" t="str">
            <v>Resto del Mundo</v>
          </cell>
        </row>
        <row r="2869">
          <cell r="A2869" t="str">
            <v>CEI_a02</v>
          </cell>
          <cell r="C2869">
            <v>511</v>
          </cell>
          <cell r="D2869">
            <v>31</v>
          </cell>
          <cell r="E2869">
            <v>909</v>
          </cell>
          <cell r="F2869" t="str">
            <v>Empleos</v>
          </cell>
          <cell r="J2869">
            <v>1817683</v>
          </cell>
          <cell r="L2869" t="str">
            <v>2001</v>
          </cell>
          <cell r="N2869" t="str">
            <v>Acum. de Capital</v>
          </cell>
          <cell r="O2869" t="str">
            <v>Capacidad (+) / Necesidad (-) de financiamiento</v>
          </cell>
          <cell r="P2869" t="str">
            <v>Hogares</v>
          </cell>
        </row>
        <row r="2870">
          <cell r="A2870" t="str">
            <v>CEI_a02</v>
          </cell>
          <cell r="C2870">
            <v>512</v>
          </cell>
          <cell r="D2870">
            <v>31</v>
          </cell>
          <cell r="E2870">
            <v>909</v>
          </cell>
          <cell r="F2870" t="str">
            <v>Empleos</v>
          </cell>
          <cell r="J2870">
            <v>6167.7479999999778</v>
          </cell>
          <cell r="L2870" t="str">
            <v>2001</v>
          </cell>
          <cell r="N2870" t="str">
            <v>Acum. de Capital</v>
          </cell>
          <cell r="O2870" t="str">
            <v>Capacidad (+) / Necesidad (-) de financiamiento</v>
          </cell>
          <cell r="P2870" t="str">
            <v>IPSFL</v>
          </cell>
        </row>
        <row r="2871">
          <cell r="A2871" t="str">
            <v>CEI_a02</v>
          </cell>
          <cell r="C2871">
            <v>2</v>
          </cell>
          <cell r="D2871">
            <v>31</v>
          </cell>
          <cell r="E2871">
            <v>909</v>
          </cell>
          <cell r="F2871" t="str">
            <v>Empleos</v>
          </cell>
          <cell r="J2871">
            <v>-255819</v>
          </cell>
          <cell r="L2871" t="str">
            <v>2002</v>
          </cell>
          <cell r="N2871" t="str">
            <v>Acum. de Capital</v>
          </cell>
          <cell r="O2871" t="str">
            <v>Capacidad (+) / Necesidad (-) de financiamiento</v>
          </cell>
          <cell r="P2871" t="str">
            <v>Sociedades no Financieras</v>
          </cell>
        </row>
        <row r="2872">
          <cell r="A2872" t="str">
            <v>CEI_a02</v>
          </cell>
          <cell r="C2872">
            <v>3</v>
          </cell>
          <cell r="D2872">
            <v>31</v>
          </cell>
          <cell r="E2872">
            <v>909</v>
          </cell>
          <cell r="F2872" t="str">
            <v>Empleos</v>
          </cell>
          <cell r="J2872">
            <v>-102646</v>
          </cell>
          <cell r="L2872" t="str">
            <v>2002</v>
          </cell>
          <cell r="N2872" t="str">
            <v>Acum. de Capital</v>
          </cell>
          <cell r="O2872" t="str">
            <v>Capacidad (+) / Necesidad (-) de financiamiento</v>
          </cell>
          <cell r="P2872" t="str">
            <v>Instituciones financieras</v>
          </cell>
        </row>
        <row r="2873">
          <cell r="A2873" t="str">
            <v>CEI_a02</v>
          </cell>
          <cell r="C2873">
            <v>4</v>
          </cell>
          <cell r="D2873">
            <v>31</v>
          </cell>
          <cell r="E2873">
            <v>909</v>
          </cell>
          <cell r="F2873" t="str">
            <v>Empleos</v>
          </cell>
          <cell r="J2873">
            <v>-279840</v>
          </cell>
          <cell r="L2873" t="str">
            <v>2002</v>
          </cell>
          <cell r="N2873" t="str">
            <v>Acum. de Capital</v>
          </cell>
          <cell r="O2873" t="str">
            <v>Capacidad (+) / Necesidad (-) de financiamiento</v>
          </cell>
          <cell r="P2873" t="str">
            <v>Gobierno General</v>
          </cell>
        </row>
        <row r="2874">
          <cell r="A2874" t="str">
            <v>CEI_a02</v>
          </cell>
          <cell r="C2874">
            <v>6</v>
          </cell>
          <cell r="D2874">
            <v>31</v>
          </cell>
          <cell r="E2874">
            <v>909</v>
          </cell>
          <cell r="F2874" t="str">
            <v>Empleos</v>
          </cell>
          <cell r="J2874">
            <v>638304.91899637994</v>
          </cell>
          <cell r="L2874" t="str">
            <v>2002</v>
          </cell>
          <cell r="N2874" t="str">
            <v>Acum. de Capital</v>
          </cell>
          <cell r="O2874" t="str">
            <v>Capacidad (+) / Necesidad (-) de financiamiento</v>
          </cell>
          <cell r="P2874" t="str">
            <v>Resto del Mundo</v>
          </cell>
        </row>
        <row r="2875">
          <cell r="A2875" t="str">
            <v>CEI</v>
          </cell>
          <cell r="C2875">
            <v>2</v>
          </cell>
          <cell r="D2875">
            <v>32</v>
          </cell>
          <cell r="E2875">
            <v>909</v>
          </cell>
          <cell r="F2875" t="str">
            <v>Recursos</v>
          </cell>
          <cell r="J2875">
            <v>10528336.808789046</v>
          </cell>
          <cell r="L2875" t="str">
            <v>2000</v>
          </cell>
          <cell r="N2875" t="str">
            <v>Acum. Financiera</v>
          </cell>
          <cell r="O2875" t="str">
            <v>Capacidad (+) / Necesidad (-) de financiamiento</v>
          </cell>
          <cell r="P2875" t="str">
            <v>Sociedades no Financieras</v>
          </cell>
        </row>
        <row r="2876">
          <cell r="A2876" t="str">
            <v>CEI</v>
          </cell>
          <cell r="C2876">
            <v>3</v>
          </cell>
          <cell r="D2876">
            <v>32</v>
          </cell>
          <cell r="E2876">
            <v>909</v>
          </cell>
          <cell r="F2876" t="str">
            <v>Recursos</v>
          </cell>
          <cell r="J2876">
            <v>-853925.12740671088</v>
          </cell>
          <cell r="L2876" t="str">
            <v>2000</v>
          </cell>
          <cell r="N2876" t="str">
            <v>Acum. Financiera</v>
          </cell>
          <cell r="O2876" t="str">
            <v>Capacidad (+) / Necesidad (-) de financiamiento</v>
          </cell>
          <cell r="P2876" t="str">
            <v>Instituciones financieras</v>
          </cell>
        </row>
        <row r="2877">
          <cell r="A2877" t="str">
            <v>CEI</v>
          </cell>
          <cell r="C2877">
            <v>4</v>
          </cell>
          <cell r="D2877">
            <v>32</v>
          </cell>
          <cell r="E2877">
            <v>909</v>
          </cell>
          <cell r="F2877" t="str">
            <v>Recursos</v>
          </cell>
          <cell r="J2877">
            <v>6519.401913951755</v>
          </cell>
          <cell r="L2877" t="str">
            <v>2000</v>
          </cell>
          <cell r="N2877" t="str">
            <v>Acum. Financiera</v>
          </cell>
          <cell r="O2877" t="str">
            <v>Capacidad (+) / Necesidad (-) de financiamiento</v>
          </cell>
          <cell r="P2877" t="str">
            <v>Gobierno General</v>
          </cell>
        </row>
        <row r="2878">
          <cell r="A2878" t="str">
            <v>CEI</v>
          </cell>
          <cell r="C2878">
            <v>6</v>
          </cell>
          <cell r="D2878">
            <v>32</v>
          </cell>
          <cell r="E2878">
            <v>909</v>
          </cell>
          <cell r="F2878" t="str">
            <v>Recursos</v>
          </cell>
          <cell r="J2878">
            <v>708859.60098420084</v>
          </cell>
          <cell r="L2878" t="str">
            <v>2000</v>
          </cell>
          <cell r="N2878" t="str">
            <v>Acum. Financiera</v>
          </cell>
          <cell r="O2878" t="str">
            <v>Capacidad (+) / Necesidad (-) de financiamiento</v>
          </cell>
          <cell r="P2878" t="str">
            <v>Resto del Mundo</v>
          </cell>
        </row>
        <row r="2879">
          <cell r="A2879" t="str">
            <v>CEI</v>
          </cell>
          <cell r="C2879">
            <v>511</v>
          </cell>
          <cell r="D2879">
            <v>32</v>
          </cell>
          <cell r="E2879">
            <v>909</v>
          </cell>
          <cell r="F2879" t="str">
            <v>Recursos</v>
          </cell>
          <cell r="J2879">
            <v>4049930.7931822441</v>
          </cell>
          <cell r="L2879" t="str">
            <v>2000</v>
          </cell>
          <cell r="N2879" t="str">
            <v>Acum. Financiera</v>
          </cell>
          <cell r="O2879" t="str">
            <v>Capacidad (+) / Necesidad (-) de financiamiento</v>
          </cell>
          <cell r="P2879" t="str">
            <v>Hogares</v>
          </cell>
        </row>
        <row r="2880">
          <cell r="A2880" t="str">
            <v>CEI_a01</v>
          </cell>
          <cell r="C2880">
            <v>2</v>
          </cell>
          <cell r="D2880">
            <v>32</v>
          </cell>
          <cell r="E2880">
            <v>909</v>
          </cell>
          <cell r="F2880" t="str">
            <v>Recursos</v>
          </cell>
          <cell r="J2880">
            <v>-1776747.4977135304</v>
          </cell>
          <cell r="L2880" t="str">
            <v>2000</v>
          </cell>
          <cell r="N2880" t="str">
            <v>Acum. Financiera</v>
          </cell>
          <cell r="O2880" t="str">
            <v>Capacidad (+) / Necesidad (-) de financiamiento</v>
          </cell>
          <cell r="P2880" t="str">
            <v>Sociedades no Financieras</v>
          </cell>
        </row>
        <row r="2881">
          <cell r="A2881" t="str">
            <v>CEI_a01</v>
          </cell>
          <cell r="C2881">
            <v>3</v>
          </cell>
          <cell r="D2881">
            <v>32</v>
          </cell>
          <cell r="E2881">
            <v>909</v>
          </cell>
          <cell r="F2881" t="str">
            <v>Recursos</v>
          </cell>
          <cell r="J2881">
            <v>-97820.720158420503</v>
          </cell>
          <cell r="L2881" t="str">
            <v>2000</v>
          </cell>
          <cell r="N2881" t="str">
            <v>Acum. Financiera</v>
          </cell>
          <cell r="O2881" t="str">
            <v>Capacidad (+) / Necesidad (-) de financiamiento</v>
          </cell>
          <cell r="P2881" t="str">
            <v>Instituciones financieras</v>
          </cell>
        </row>
        <row r="2882">
          <cell r="A2882" t="str">
            <v>CEI_a01</v>
          </cell>
          <cell r="C2882">
            <v>4</v>
          </cell>
          <cell r="D2882">
            <v>32</v>
          </cell>
          <cell r="E2882">
            <v>909</v>
          </cell>
          <cell r="F2882" t="str">
            <v>Recursos</v>
          </cell>
          <cell r="J2882">
            <v>-291649.4901013989</v>
          </cell>
          <cell r="L2882" t="str">
            <v>2000</v>
          </cell>
          <cell r="N2882" t="str">
            <v>Acum. Financiera</v>
          </cell>
          <cell r="O2882" t="str">
            <v>Capacidad (+) / Necesidad (-) de financiamiento</v>
          </cell>
          <cell r="P2882" t="str">
            <v>Gobierno General</v>
          </cell>
        </row>
        <row r="2883">
          <cell r="A2883" t="str">
            <v>CEI_a01</v>
          </cell>
          <cell r="C2883">
            <v>6</v>
          </cell>
          <cell r="D2883">
            <v>32</v>
          </cell>
          <cell r="E2883">
            <v>909</v>
          </cell>
          <cell r="F2883" t="str">
            <v>Recursos</v>
          </cell>
          <cell r="J2883">
            <v>497301.81697349995</v>
          </cell>
          <cell r="L2883" t="str">
            <v>2000</v>
          </cell>
          <cell r="N2883" t="str">
            <v>Acum. Financiera</v>
          </cell>
          <cell r="O2883" t="str">
            <v>Capacidad (+) / Necesidad (-) de financiamiento</v>
          </cell>
          <cell r="P2883" t="str">
            <v>Resto del Mundo</v>
          </cell>
        </row>
        <row r="2884">
          <cell r="A2884" t="str">
            <v>CEI_a01</v>
          </cell>
          <cell r="C2884">
            <v>511</v>
          </cell>
          <cell r="D2884">
            <v>32</v>
          </cell>
          <cell r="E2884">
            <v>909</v>
          </cell>
          <cell r="F2884" t="str">
            <v>Recursos</v>
          </cell>
          <cell r="J2884">
            <v>1664815.9157714536</v>
          </cell>
          <cell r="L2884" t="str">
            <v>2000</v>
          </cell>
          <cell r="N2884" t="str">
            <v>Acum. Financiera</v>
          </cell>
          <cell r="O2884" t="str">
            <v>Capacidad (+) / Necesidad (-) de financiamiento</v>
          </cell>
          <cell r="P2884" t="str">
            <v>Hogares</v>
          </cell>
        </row>
        <row r="2885">
          <cell r="A2885" t="str">
            <v>CEI_a01</v>
          </cell>
          <cell r="C2885">
            <v>512</v>
          </cell>
          <cell r="D2885">
            <v>32</v>
          </cell>
          <cell r="E2885">
            <v>909</v>
          </cell>
          <cell r="F2885" t="str">
            <v>Recursos</v>
          </cell>
          <cell r="J2885">
            <v>4099.9752283231137</v>
          </cell>
          <cell r="L2885" t="str">
            <v>2000</v>
          </cell>
          <cell r="N2885" t="str">
            <v>Acum. Financiera</v>
          </cell>
          <cell r="O2885" t="str">
            <v>Capacidad (+) / Necesidad (-) de financiamiento</v>
          </cell>
          <cell r="P2885" t="str">
            <v>IPSFL</v>
          </cell>
        </row>
        <row r="2886">
          <cell r="A2886" t="str">
            <v>CEI_a02</v>
          </cell>
          <cell r="C2886">
            <v>2</v>
          </cell>
          <cell r="D2886">
            <v>32</v>
          </cell>
          <cell r="E2886">
            <v>909</v>
          </cell>
          <cell r="F2886" t="str">
            <v>Recursos</v>
          </cell>
          <cell r="J2886">
            <v>-1651345.5632283203</v>
          </cell>
          <cell r="L2886" t="str">
            <v>2000</v>
          </cell>
          <cell r="N2886" t="str">
            <v>Acum. Financiera</v>
          </cell>
          <cell r="O2886" t="str">
            <v>Capacidad (+) / Necesidad (-) de financiamiento</v>
          </cell>
          <cell r="P2886" t="str">
            <v>Sociedades no Financieras</v>
          </cell>
        </row>
        <row r="2887">
          <cell r="A2887" t="str">
            <v>CEI_a02</v>
          </cell>
          <cell r="C2887">
            <v>3</v>
          </cell>
          <cell r="D2887">
            <v>32</v>
          </cell>
          <cell r="E2887">
            <v>909</v>
          </cell>
          <cell r="F2887" t="str">
            <v>Recursos</v>
          </cell>
          <cell r="J2887">
            <v>-97821</v>
          </cell>
          <cell r="L2887" t="str">
            <v>2000</v>
          </cell>
          <cell r="N2887" t="str">
            <v>Acum. Financiera</v>
          </cell>
          <cell r="O2887" t="str">
            <v>Capacidad (+) / Necesidad (-) de financiamiento</v>
          </cell>
          <cell r="P2887" t="str">
            <v>Instituciones financieras</v>
          </cell>
        </row>
        <row r="2888">
          <cell r="A2888" t="str">
            <v>CEI_a02</v>
          </cell>
          <cell r="C2888">
            <v>4</v>
          </cell>
          <cell r="D2888">
            <v>32</v>
          </cell>
          <cell r="E2888">
            <v>909</v>
          </cell>
          <cell r="F2888" t="str">
            <v>Recursos</v>
          </cell>
          <cell r="J2888">
            <v>-291650.72354065999</v>
          </cell>
          <cell r="L2888" t="str">
            <v>2000</v>
          </cell>
          <cell r="N2888" t="str">
            <v>Acum. Financiera</v>
          </cell>
          <cell r="O2888" t="str">
            <v>Capacidad (+) / Necesidad (-) de financiamiento</v>
          </cell>
          <cell r="P2888" t="str">
            <v>Gobierno General</v>
          </cell>
        </row>
        <row r="2889">
          <cell r="A2889" t="str">
            <v>CEI_a02</v>
          </cell>
          <cell r="C2889">
            <v>6</v>
          </cell>
          <cell r="D2889">
            <v>32</v>
          </cell>
          <cell r="E2889">
            <v>909</v>
          </cell>
          <cell r="F2889" t="str">
            <v>Recursos</v>
          </cell>
          <cell r="J2889">
            <v>494228</v>
          </cell>
          <cell r="L2889" t="str">
            <v>2000</v>
          </cell>
          <cell r="N2889" t="str">
            <v>Acum. Financiera</v>
          </cell>
          <cell r="O2889" t="str">
            <v>Capacidad (+) / Necesidad (-) de financiamiento</v>
          </cell>
          <cell r="P2889" t="str">
            <v>Resto del Mundo</v>
          </cell>
        </row>
        <row r="2890">
          <cell r="A2890" t="str">
            <v>CEI_a02</v>
          </cell>
          <cell r="C2890">
            <v>511</v>
          </cell>
          <cell r="D2890">
            <v>32</v>
          </cell>
          <cell r="E2890">
            <v>909</v>
          </cell>
          <cell r="F2890" t="str">
            <v>Recursos</v>
          </cell>
          <cell r="J2890">
            <v>1542857</v>
          </cell>
          <cell r="L2890" t="str">
            <v>2000</v>
          </cell>
          <cell r="N2890" t="str">
            <v>Acum. Financiera</v>
          </cell>
          <cell r="O2890" t="str">
            <v>Capacidad (+) / Necesidad (-) de financiamiento</v>
          </cell>
          <cell r="P2890" t="str">
            <v>Hogares</v>
          </cell>
        </row>
        <row r="2891">
          <cell r="A2891" t="str">
            <v>CEI_a02</v>
          </cell>
          <cell r="C2891">
            <v>512</v>
          </cell>
          <cell r="D2891">
            <v>32</v>
          </cell>
          <cell r="E2891">
            <v>909</v>
          </cell>
          <cell r="F2891" t="str">
            <v>Recursos</v>
          </cell>
          <cell r="J2891">
            <v>3732.4632283231258</v>
          </cell>
          <cell r="L2891" t="str">
            <v>2000</v>
          </cell>
          <cell r="N2891" t="str">
            <v>Acum. Financiera</v>
          </cell>
          <cell r="O2891" t="str">
            <v>Capacidad (+) / Necesidad (-) de financiamiento</v>
          </cell>
          <cell r="P2891" t="str">
            <v>IPSFL</v>
          </cell>
        </row>
        <row r="2892">
          <cell r="A2892" t="str">
            <v>CEI_a01</v>
          </cell>
          <cell r="C2892">
            <v>2</v>
          </cell>
          <cell r="D2892">
            <v>32</v>
          </cell>
          <cell r="E2892">
            <v>909</v>
          </cell>
          <cell r="F2892" t="str">
            <v>Recursos</v>
          </cell>
          <cell r="J2892">
            <v>484201.2066523619</v>
          </cell>
          <cell r="L2892" t="str">
            <v>2001</v>
          </cell>
          <cell r="N2892" t="str">
            <v>Acum. Financiera</v>
          </cell>
          <cell r="O2892" t="str">
            <v>Capacidad (+) / Necesidad (-) de financiamiento</v>
          </cell>
          <cell r="P2892" t="str">
            <v>Sociedades no Financieras</v>
          </cell>
        </row>
        <row r="2893">
          <cell r="A2893" t="str">
            <v>CEI_a01</v>
          </cell>
          <cell r="C2893">
            <v>3</v>
          </cell>
          <cell r="D2893">
            <v>32</v>
          </cell>
          <cell r="E2893">
            <v>909</v>
          </cell>
          <cell r="F2893" t="str">
            <v>Recursos</v>
          </cell>
          <cell r="J2893">
            <v>293188</v>
          </cell>
          <cell r="L2893" t="str">
            <v>2001</v>
          </cell>
          <cell r="N2893" t="str">
            <v>Acum. Financiera</v>
          </cell>
          <cell r="O2893" t="str">
            <v>Capacidad (+) / Necesidad (-) de financiamiento</v>
          </cell>
          <cell r="P2893" t="str">
            <v>Instituciones financieras</v>
          </cell>
        </row>
        <row r="2894">
          <cell r="A2894" t="str">
            <v>CEI_a01</v>
          </cell>
          <cell r="C2894">
            <v>4</v>
          </cell>
          <cell r="D2894">
            <v>32</v>
          </cell>
          <cell r="E2894">
            <v>909</v>
          </cell>
          <cell r="F2894" t="str">
            <v>Recursos</v>
          </cell>
          <cell r="J2894">
            <v>-442996.82430230244</v>
          </cell>
          <cell r="L2894" t="str">
            <v>2001</v>
          </cell>
          <cell r="N2894" t="str">
            <v>Acum. Financiera</v>
          </cell>
          <cell r="O2894" t="str">
            <v>Capacidad (+) / Necesidad (-) de financiamiento</v>
          </cell>
          <cell r="P2894" t="str">
            <v>Gobierno General</v>
          </cell>
        </row>
        <row r="2895">
          <cell r="A2895" t="str">
            <v>CEI_a01</v>
          </cell>
          <cell r="C2895">
            <v>6</v>
          </cell>
          <cell r="D2895">
            <v>32</v>
          </cell>
          <cell r="E2895">
            <v>909</v>
          </cell>
          <cell r="F2895" t="str">
            <v>Recursos</v>
          </cell>
          <cell r="J2895">
            <v>803702.91422650008</v>
          </cell>
          <cell r="L2895" t="str">
            <v>2001</v>
          </cell>
          <cell r="N2895" t="str">
            <v>Acum. Financiera</v>
          </cell>
          <cell r="O2895" t="str">
            <v>Capacidad (+) / Necesidad (-) de financiamiento</v>
          </cell>
          <cell r="P2895" t="str">
            <v>Resto del Mundo</v>
          </cell>
        </row>
        <row r="2896">
          <cell r="A2896" t="str">
            <v>CEI_a01</v>
          </cell>
          <cell r="C2896">
            <v>511</v>
          </cell>
          <cell r="D2896">
            <v>32</v>
          </cell>
          <cell r="E2896">
            <v>909</v>
          </cell>
          <cell r="F2896" t="str">
            <v>Recursos</v>
          </cell>
          <cell r="J2896">
            <v>-851041.08057651925</v>
          </cell>
          <cell r="L2896" t="str">
            <v>2001</v>
          </cell>
          <cell r="N2896" t="str">
            <v>Acum. Financiera</v>
          </cell>
          <cell r="O2896" t="str">
            <v>Capacidad (+) / Necesidad (-) de financiamiento</v>
          </cell>
          <cell r="P2896" t="str">
            <v>Hogares</v>
          </cell>
        </row>
        <row r="2897">
          <cell r="A2897" t="str">
            <v>CEI_a01</v>
          </cell>
          <cell r="C2897">
            <v>512</v>
          </cell>
          <cell r="D2897">
            <v>32</v>
          </cell>
          <cell r="E2897">
            <v>909</v>
          </cell>
          <cell r="F2897" t="str">
            <v>Recursos</v>
          </cell>
          <cell r="J2897">
            <v>-287054.21600000001</v>
          </cell>
          <cell r="L2897" t="str">
            <v>2001</v>
          </cell>
          <cell r="N2897" t="str">
            <v>Acum. Financiera</v>
          </cell>
          <cell r="O2897" t="str">
            <v>Capacidad (+) / Necesidad (-) de financiamiento</v>
          </cell>
          <cell r="P2897" t="str">
            <v>IPSFL</v>
          </cell>
        </row>
        <row r="2898">
          <cell r="A2898" t="str">
            <v>CEI_a02</v>
          </cell>
          <cell r="C2898">
            <v>2</v>
          </cell>
          <cell r="D2898">
            <v>32</v>
          </cell>
          <cell r="E2898">
            <v>909</v>
          </cell>
          <cell r="F2898" t="str">
            <v>Recursos</v>
          </cell>
          <cell r="J2898">
            <v>-2121997.7479999987</v>
          </cell>
          <cell r="L2898" t="str">
            <v>2001</v>
          </cell>
          <cell r="N2898" t="str">
            <v>Acum. Financiera</v>
          </cell>
          <cell r="O2898" t="str">
            <v>Capacidad (+) / Necesidad (-) de financiamiento</v>
          </cell>
          <cell r="P2898" t="str">
            <v>Sociedades no Financieras</v>
          </cell>
        </row>
        <row r="2899">
          <cell r="A2899" t="str">
            <v>CEI_a02</v>
          </cell>
          <cell r="C2899">
            <v>3</v>
          </cell>
          <cell r="D2899">
            <v>32</v>
          </cell>
          <cell r="E2899">
            <v>909</v>
          </cell>
          <cell r="F2899" t="str">
            <v>Recursos</v>
          </cell>
          <cell r="J2899">
            <v>177314</v>
          </cell>
          <cell r="L2899" t="str">
            <v>2001</v>
          </cell>
          <cell r="N2899" t="str">
            <v>Acum. Financiera</v>
          </cell>
          <cell r="O2899" t="str">
            <v>Capacidad (+) / Necesidad (-) de financiamiento</v>
          </cell>
          <cell r="P2899" t="str">
            <v>Instituciones financieras</v>
          </cell>
        </row>
        <row r="2900">
          <cell r="A2900" t="str">
            <v>CEI_a02</v>
          </cell>
          <cell r="C2900">
            <v>4</v>
          </cell>
          <cell r="D2900">
            <v>32</v>
          </cell>
          <cell r="E2900">
            <v>909</v>
          </cell>
          <cell r="F2900" t="str">
            <v>Recursos</v>
          </cell>
          <cell r="J2900">
            <v>-529445</v>
          </cell>
          <cell r="L2900" t="str">
            <v>2001</v>
          </cell>
          <cell r="N2900" t="str">
            <v>Acum. Financiera</v>
          </cell>
          <cell r="O2900" t="str">
            <v>Capacidad (+) / Necesidad (-) de financiamiento</v>
          </cell>
          <cell r="P2900" t="str">
            <v>Gobierno General</v>
          </cell>
        </row>
        <row r="2901">
          <cell r="A2901" t="str">
            <v>CEI_a02</v>
          </cell>
          <cell r="C2901">
            <v>6</v>
          </cell>
          <cell r="D2901">
            <v>32</v>
          </cell>
          <cell r="E2901">
            <v>909</v>
          </cell>
          <cell r="F2901" t="str">
            <v>Recursos</v>
          </cell>
          <cell r="J2901">
            <v>650279</v>
          </cell>
          <cell r="L2901" t="str">
            <v>2001</v>
          </cell>
          <cell r="N2901" t="str">
            <v>Acum. Financiera</v>
          </cell>
          <cell r="O2901" t="str">
            <v>Capacidad (+) / Necesidad (-) de financiamiento</v>
          </cell>
          <cell r="P2901" t="str">
            <v>Resto del Mundo</v>
          </cell>
        </row>
        <row r="2902">
          <cell r="A2902" t="str">
            <v>CEI_a02</v>
          </cell>
          <cell r="C2902">
            <v>511</v>
          </cell>
          <cell r="D2902">
            <v>32</v>
          </cell>
          <cell r="E2902">
            <v>909</v>
          </cell>
          <cell r="F2902" t="str">
            <v>Recursos</v>
          </cell>
          <cell r="J2902">
            <v>1817683</v>
          </cell>
          <cell r="L2902" t="str">
            <v>2001</v>
          </cell>
          <cell r="N2902" t="str">
            <v>Acum. Financiera</v>
          </cell>
          <cell r="O2902" t="str">
            <v>Capacidad (+) / Necesidad (-) de financiamiento</v>
          </cell>
          <cell r="P2902" t="str">
            <v>Hogares</v>
          </cell>
        </row>
        <row r="2903">
          <cell r="A2903" t="str">
            <v>CEI_a02</v>
          </cell>
          <cell r="C2903">
            <v>512</v>
          </cell>
          <cell r="D2903">
            <v>32</v>
          </cell>
          <cell r="E2903">
            <v>909</v>
          </cell>
          <cell r="F2903" t="str">
            <v>Recursos</v>
          </cell>
          <cell r="J2903">
            <v>6167.7479999999778</v>
          </cell>
          <cell r="L2903" t="str">
            <v>2001</v>
          </cell>
          <cell r="N2903" t="str">
            <v>Acum. Financiera</v>
          </cell>
          <cell r="O2903" t="str">
            <v>Capacidad (+) / Necesidad (-) de financiamiento</v>
          </cell>
          <cell r="P2903" t="str">
            <v>IPSFL</v>
          </cell>
        </row>
        <row r="2904">
          <cell r="A2904" t="str">
            <v>CEI_a02</v>
          </cell>
          <cell r="C2904">
            <v>2</v>
          </cell>
          <cell r="D2904">
            <v>32</v>
          </cell>
          <cell r="E2904">
            <v>909</v>
          </cell>
          <cell r="F2904" t="str">
            <v>Recursos</v>
          </cell>
          <cell r="J2904">
            <v>-255819</v>
          </cell>
          <cell r="L2904" t="str">
            <v>2002</v>
          </cell>
          <cell r="N2904" t="str">
            <v>Acum. Financiera</v>
          </cell>
          <cell r="O2904" t="str">
            <v>Capacidad (+) / Necesidad (-) de financiamiento</v>
          </cell>
          <cell r="P2904" t="str">
            <v>Sociedades no Financieras</v>
          </cell>
        </row>
        <row r="2905">
          <cell r="A2905" t="str">
            <v>CEI_a02</v>
          </cell>
          <cell r="C2905">
            <v>3</v>
          </cell>
          <cell r="D2905">
            <v>32</v>
          </cell>
          <cell r="E2905">
            <v>909</v>
          </cell>
          <cell r="F2905" t="str">
            <v>Recursos</v>
          </cell>
          <cell r="J2905">
            <v>-102646</v>
          </cell>
          <cell r="L2905" t="str">
            <v>2002</v>
          </cell>
          <cell r="N2905" t="str">
            <v>Acum. Financiera</v>
          </cell>
          <cell r="O2905" t="str">
            <v>Capacidad (+) / Necesidad (-) de financiamiento</v>
          </cell>
          <cell r="P2905" t="str">
            <v>Instituciones financieras</v>
          </cell>
        </row>
        <row r="2906">
          <cell r="A2906" t="str">
            <v>CEI_a02</v>
          </cell>
          <cell r="C2906">
            <v>4</v>
          </cell>
          <cell r="D2906">
            <v>32</v>
          </cell>
          <cell r="E2906">
            <v>909</v>
          </cell>
          <cell r="F2906" t="str">
            <v>Recursos</v>
          </cell>
          <cell r="J2906">
            <v>-279840</v>
          </cell>
          <cell r="L2906" t="str">
            <v>2002</v>
          </cell>
          <cell r="N2906" t="str">
            <v>Acum. Financiera</v>
          </cell>
          <cell r="O2906" t="str">
            <v>Capacidad (+) / Necesidad (-) de financiamiento</v>
          </cell>
          <cell r="P2906" t="str">
            <v>Gobierno General</v>
          </cell>
        </row>
        <row r="2907">
          <cell r="A2907" t="str">
            <v>CEI_a02</v>
          </cell>
          <cell r="C2907">
            <v>6</v>
          </cell>
          <cell r="D2907">
            <v>32</v>
          </cell>
          <cell r="E2907">
            <v>909</v>
          </cell>
          <cell r="F2907" t="str">
            <v>Recursos</v>
          </cell>
          <cell r="J2907">
            <v>638304.91899637994</v>
          </cell>
          <cell r="L2907" t="str">
            <v>2002</v>
          </cell>
          <cell r="N2907" t="str">
            <v>Acum. Financiera</v>
          </cell>
          <cell r="O2907" t="str">
            <v>Capacidad (+) / Necesidad (-) de financiamiento</v>
          </cell>
          <cell r="P2907" t="str">
            <v>Resto del Mundo</v>
          </cell>
        </row>
        <row r="2908">
          <cell r="A2908" t="str">
            <v>CEI</v>
          </cell>
          <cell r="C2908">
            <v>2</v>
          </cell>
          <cell r="D2908">
            <v>32</v>
          </cell>
          <cell r="E2908">
            <v>7009</v>
          </cell>
          <cell r="F2908" t="str">
            <v>Empleos</v>
          </cell>
          <cell r="J2908">
            <v>10528336.808789046</v>
          </cell>
          <cell r="L2908" t="str">
            <v>2000</v>
          </cell>
          <cell r="N2908" t="str">
            <v>Acum. Financiera</v>
          </cell>
          <cell r="O2908" t="str">
            <v>Ajustes y discrepancias</v>
          </cell>
          <cell r="P2908" t="str">
            <v>Sociedades no Financieras</v>
          </cell>
        </row>
        <row r="2909">
          <cell r="A2909" t="str">
            <v>CEI</v>
          </cell>
          <cell r="C2909">
            <v>3</v>
          </cell>
          <cell r="D2909">
            <v>32</v>
          </cell>
          <cell r="E2909">
            <v>7009</v>
          </cell>
          <cell r="F2909" t="str">
            <v>Empleos</v>
          </cell>
          <cell r="J2909">
            <v>-853925.12740671088</v>
          </cell>
          <cell r="L2909" t="str">
            <v>2000</v>
          </cell>
          <cell r="N2909" t="str">
            <v>Acum. Financiera</v>
          </cell>
          <cell r="O2909" t="str">
            <v>Ajustes y discrepancias</v>
          </cell>
          <cell r="P2909" t="str">
            <v>Instituciones financieras</v>
          </cell>
        </row>
        <row r="2910">
          <cell r="A2910" t="str">
            <v>CEI</v>
          </cell>
          <cell r="C2910">
            <v>4</v>
          </cell>
          <cell r="D2910">
            <v>32</v>
          </cell>
          <cell r="E2910">
            <v>7009</v>
          </cell>
          <cell r="F2910" t="str">
            <v>Empleos</v>
          </cell>
          <cell r="J2910">
            <v>6519.401913951755</v>
          </cell>
          <cell r="L2910" t="str">
            <v>2000</v>
          </cell>
          <cell r="N2910" t="str">
            <v>Acum. Financiera</v>
          </cell>
          <cell r="O2910" t="str">
            <v>Ajustes y discrepancias</v>
          </cell>
          <cell r="P2910" t="str">
            <v>Gobierno General</v>
          </cell>
        </row>
        <row r="2911">
          <cell r="A2911" t="str">
            <v>CEI</v>
          </cell>
          <cell r="C2911">
            <v>6</v>
          </cell>
          <cell r="D2911">
            <v>32</v>
          </cell>
          <cell r="E2911">
            <v>7009</v>
          </cell>
          <cell r="F2911" t="str">
            <v>Empleos</v>
          </cell>
          <cell r="J2911">
            <v>708859.60098420084</v>
          </cell>
          <cell r="L2911" t="str">
            <v>2000</v>
          </cell>
          <cell r="N2911" t="str">
            <v>Acum. Financiera</v>
          </cell>
          <cell r="O2911" t="str">
            <v>Ajustes y discrepancias</v>
          </cell>
          <cell r="P2911" t="str">
            <v>Resto del Mundo</v>
          </cell>
        </row>
        <row r="2912">
          <cell r="A2912" t="str">
            <v>CEI</v>
          </cell>
          <cell r="C2912">
            <v>511</v>
          </cell>
          <cell r="D2912">
            <v>32</v>
          </cell>
          <cell r="E2912">
            <v>7009</v>
          </cell>
          <cell r="F2912" t="str">
            <v>Empleos</v>
          </cell>
          <cell r="J2912">
            <v>4049930.7931822441</v>
          </cell>
          <cell r="L2912" t="str">
            <v>2000</v>
          </cell>
          <cell r="N2912" t="str">
            <v>Acum. Financiera</v>
          </cell>
          <cell r="O2912" t="str">
            <v>Ajustes y discrepancias</v>
          </cell>
          <cell r="P2912" t="str">
            <v>Hogares</v>
          </cell>
        </row>
        <row r="2913">
          <cell r="A2913" t="str">
            <v>CEI_a01</v>
          </cell>
          <cell r="C2913">
            <v>2</v>
          </cell>
          <cell r="D2913">
            <v>32</v>
          </cell>
          <cell r="E2913">
            <v>7009</v>
          </cell>
          <cell r="F2913" t="str">
            <v>Empleos</v>
          </cell>
          <cell r="J2913">
            <v>-524470.52248521056</v>
          </cell>
          <cell r="L2913" t="str">
            <v>2000</v>
          </cell>
          <cell r="N2913" t="str">
            <v>Acum. Financiera</v>
          </cell>
          <cell r="O2913" t="str">
            <v>Ajustes y discrepancias</v>
          </cell>
          <cell r="P2913" t="str">
            <v>Sociedades no Financieras</v>
          </cell>
        </row>
        <row r="2914">
          <cell r="A2914" t="str">
            <v>CEI_a01</v>
          </cell>
          <cell r="C2914">
            <v>3</v>
          </cell>
          <cell r="D2914">
            <v>32</v>
          </cell>
          <cell r="E2914">
            <v>7009</v>
          </cell>
          <cell r="F2914" t="str">
            <v>Empleos</v>
          </cell>
          <cell r="J2914">
            <v>83274.279841579497</v>
          </cell>
          <cell r="L2914" t="str">
            <v>2000</v>
          </cell>
          <cell r="N2914" t="str">
            <v>Acum. Financiera</v>
          </cell>
          <cell r="O2914" t="str">
            <v>Ajustes y discrepancias</v>
          </cell>
          <cell r="P2914" t="str">
            <v>Instituciones financieras</v>
          </cell>
        </row>
        <row r="2915">
          <cell r="A2915" t="str">
            <v>CEI_a01</v>
          </cell>
          <cell r="C2915">
            <v>4</v>
          </cell>
          <cell r="D2915">
            <v>32</v>
          </cell>
          <cell r="E2915">
            <v>7009</v>
          </cell>
          <cell r="F2915" t="str">
            <v>Empleos</v>
          </cell>
          <cell r="J2915">
            <v>11128.5098986011</v>
          </cell>
          <cell r="L2915" t="str">
            <v>2000</v>
          </cell>
          <cell r="N2915" t="str">
            <v>Acum. Financiera</v>
          </cell>
          <cell r="O2915" t="str">
            <v>Ajustes y discrepancias</v>
          </cell>
          <cell r="P2915" t="str">
            <v>Gobierno General</v>
          </cell>
        </row>
        <row r="2916">
          <cell r="A2916" t="str">
            <v>CEI_a01</v>
          </cell>
          <cell r="C2916">
            <v>6</v>
          </cell>
          <cell r="D2916">
            <v>32</v>
          </cell>
          <cell r="E2916">
            <v>7009</v>
          </cell>
          <cell r="F2916" t="str">
            <v>Empleos</v>
          </cell>
          <cell r="J2916">
            <v>250563.81697349995</v>
          </cell>
          <cell r="L2916" t="str">
            <v>2000</v>
          </cell>
          <cell r="N2916" t="str">
            <v>Acum. Financiera</v>
          </cell>
          <cell r="O2916" t="str">
            <v>Ajustes y discrepancias</v>
          </cell>
          <cell r="P2916" t="str">
            <v>Resto del Mundo</v>
          </cell>
        </row>
        <row r="2917">
          <cell r="A2917" t="str">
            <v>CEI_a01</v>
          </cell>
          <cell r="C2917">
            <v>511</v>
          </cell>
          <cell r="D2917">
            <v>32</v>
          </cell>
          <cell r="E2917">
            <v>7009</v>
          </cell>
          <cell r="F2917" t="str">
            <v>Empleos</v>
          </cell>
          <cell r="J2917">
            <v>179503.91577145364</v>
          </cell>
          <cell r="L2917" t="str">
            <v>2000</v>
          </cell>
          <cell r="N2917" t="str">
            <v>Acum. Financiera</v>
          </cell>
          <cell r="O2917" t="str">
            <v>Ajustes y discrepancias</v>
          </cell>
          <cell r="P2917" t="str">
            <v>Hogares</v>
          </cell>
        </row>
        <row r="2918">
          <cell r="A2918" t="str">
            <v>CEI_a01</v>
          </cell>
          <cell r="C2918">
            <v>512</v>
          </cell>
          <cell r="D2918">
            <v>32</v>
          </cell>
          <cell r="E2918">
            <v>7009</v>
          </cell>
          <cell r="F2918" t="str">
            <v>Empleos</v>
          </cell>
          <cell r="J2918">
            <v>1.4551915228366852E-11</v>
          </cell>
          <cell r="L2918" t="str">
            <v>2000</v>
          </cell>
          <cell r="N2918" t="str">
            <v>Acum. Financiera</v>
          </cell>
          <cell r="O2918" t="str">
            <v>Ajustes y discrepancias</v>
          </cell>
          <cell r="P2918" t="str">
            <v>IPSFL</v>
          </cell>
        </row>
        <row r="2919">
          <cell r="A2919" t="str">
            <v>CEI_a02</v>
          </cell>
          <cell r="C2919">
            <v>2</v>
          </cell>
          <cell r="D2919">
            <v>32</v>
          </cell>
          <cell r="E2919">
            <v>7009</v>
          </cell>
          <cell r="F2919" t="str">
            <v>Empleos</v>
          </cell>
          <cell r="J2919">
            <v>-1651345.5632283203</v>
          </cell>
          <cell r="L2919" t="str">
            <v>2000</v>
          </cell>
          <cell r="N2919" t="str">
            <v>Acum. Financiera</v>
          </cell>
          <cell r="O2919" t="str">
            <v>Ajustes y discrepancias</v>
          </cell>
          <cell r="P2919" t="str">
            <v>Sociedades no Financieras</v>
          </cell>
        </row>
        <row r="2920">
          <cell r="A2920" t="str">
            <v>CEI_a02</v>
          </cell>
          <cell r="C2920">
            <v>3</v>
          </cell>
          <cell r="D2920">
            <v>32</v>
          </cell>
          <cell r="E2920">
            <v>7009</v>
          </cell>
          <cell r="F2920" t="str">
            <v>Empleos</v>
          </cell>
          <cell r="J2920">
            <v>-97821</v>
          </cell>
          <cell r="L2920" t="str">
            <v>2000</v>
          </cell>
          <cell r="N2920" t="str">
            <v>Acum. Financiera</v>
          </cell>
          <cell r="O2920" t="str">
            <v>Ajustes y discrepancias</v>
          </cell>
          <cell r="P2920" t="str">
            <v>Instituciones financieras</v>
          </cell>
        </row>
        <row r="2921">
          <cell r="A2921" t="str">
            <v>CEI_a02</v>
          </cell>
          <cell r="C2921">
            <v>4</v>
          </cell>
          <cell r="D2921">
            <v>32</v>
          </cell>
          <cell r="E2921">
            <v>7009</v>
          </cell>
          <cell r="F2921" t="str">
            <v>Empleos</v>
          </cell>
          <cell r="J2921">
            <v>-291650.72354065999</v>
          </cell>
          <cell r="L2921" t="str">
            <v>2000</v>
          </cell>
          <cell r="N2921" t="str">
            <v>Acum. Financiera</v>
          </cell>
          <cell r="O2921" t="str">
            <v>Ajustes y discrepancias</v>
          </cell>
          <cell r="P2921" t="str">
            <v>Gobierno General</v>
          </cell>
        </row>
        <row r="2922">
          <cell r="A2922" t="str">
            <v>CEI_a02</v>
          </cell>
          <cell r="C2922">
            <v>6</v>
          </cell>
          <cell r="D2922">
            <v>32</v>
          </cell>
          <cell r="E2922">
            <v>7009</v>
          </cell>
          <cell r="F2922" t="str">
            <v>Empleos</v>
          </cell>
          <cell r="J2922">
            <v>494228</v>
          </cell>
          <cell r="L2922" t="str">
            <v>2000</v>
          </cell>
          <cell r="N2922" t="str">
            <v>Acum. Financiera</v>
          </cell>
          <cell r="O2922" t="str">
            <v>Ajustes y discrepancias</v>
          </cell>
          <cell r="P2922" t="str">
            <v>Resto del Mundo</v>
          </cell>
        </row>
        <row r="2923">
          <cell r="A2923" t="str">
            <v>CEI_a02</v>
          </cell>
          <cell r="C2923">
            <v>511</v>
          </cell>
          <cell r="D2923">
            <v>32</v>
          </cell>
          <cell r="E2923">
            <v>7009</v>
          </cell>
          <cell r="F2923" t="str">
            <v>Empleos</v>
          </cell>
          <cell r="J2923">
            <v>1542857</v>
          </cell>
          <cell r="L2923" t="str">
            <v>2000</v>
          </cell>
          <cell r="N2923" t="str">
            <v>Acum. Financiera</v>
          </cell>
          <cell r="O2923" t="str">
            <v>Ajustes y discrepancias</v>
          </cell>
          <cell r="P2923" t="str">
            <v>Hogares</v>
          </cell>
        </row>
        <row r="2924">
          <cell r="A2924" t="str">
            <v>CEI_a02</v>
          </cell>
          <cell r="C2924">
            <v>512</v>
          </cell>
          <cell r="D2924">
            <v>32</v>
          </cell>
          <cell r="E2924">
            <v>7009</v>
          </cell>
          <cell r="F2924" t="str">
            <v>Empleos</v>
          </cell>
          <cell r="J2924">
            <v>3732.4632283231258</v>
          </cell>
          <cell r="L2924" t="str">
            <v>2000</v>
          </cell>
          <cell r="N2924" t="str">
            <v>Acum. Financiera</v>
          </cell>
          <cell r="O2924" t="str">
            <v>Ajustes y discrepancias</v>
          </cell>
          <cell r="P2924" t="str">
            <v>IPSFL</v>
          </cell>
        </row>
        <row r="2925">
          <cell r="A2925" t="str">
            <v>CEI_a01</v>
          </cell>
          <cell r="C2925">
            <v>2</v>
          </cell>
          <cell r="D2925">
            <v>32</v>
          </cell>
          <cell r="E2925">
            <v>7009</v>
          </cell>
          <cell r="F2925" t="str">
            <v>Empleos</v>
          </cell>
          <cell r="J2925">
            <v>484201.2066523619</v>
          </cell>
          <cell r="L2925" t="str">
            <v>2001</v>
          </cell>
          <cell r="N2925" t="str">
            <v>Acum. Financiera</v>
          </cell>
          <cell r="O2925" t="str">
            <v>Ajustes y discrepancias</v>
          </cell>
          <cell r="P2925" t="str">
            <v>Sociedades no Financieras</v>
          </cell>
        </row>
        <row r="2926">
          <cell r="A2926" t="str">
            <v>CEI_a01</v>
          </cell>
          <cell r="C2926">
            <v>3</v>
          </cell>
          <cell r="D2926">
            <v>32</v>
          </cell>
          <cell r="E2926">
            <v>7009</v>
          </cell>
          <cell r="F2926" t="str">
            <v>Empleos</v>
          </cell>
          <cell r="J2926">
            <v>293188</v>
          </cell>
          <cell r="L2926" t="str">
            <v>2001</v>
          </cell>
          <cell r="N2926" t="str">
            <v>Acum. Financiera</v>
          </cell>
          <cell r="O2926" t="str">
            <v>Ajustes y discrepancias</v>
          </cell>
          <cell r="P2926" t="str">
            <v>Instituciones financieras</v>
          </cell>
        </row>
        <row r="2927">
          <cell r="A2927" t="str">
            <v>CEI_a01</v>
          </cell>
          <cell r="C2927">
            <v>4</v>
          </cell>
          <cell r="D2927">
            <v>32</v>
          </cell>
          <cell r="E2927">
            <v>7009</v>
          </cell>
          <cell r="F2927" t="str">
            <v>Empleos</v>
          </cell>
          <cell r="J2927">
            <v>-442996.82430230244</v>
          </cell>
          <cell r="L2927" t="str">
            <v>2001</v>
          </cell>
          <cell r="N2927" t="str">
            <v>Acum. Financiera</v>
          </cell>
          <cell r="O2927" t="str">
            <v>Ajustes y discrepancias</v>
          </cell>
          <cell r="P2927" t="str">
            <v>Gobierno General</v>
          </cell>
        </row>
        <row r="2928">
          <cell r="A2928" t="str">
            <v>CEI_a01</v>
          </cell>
          <cell r="C2928">
            <v>6</v>
          </cell>
          <cell r="D2928">
            <v>32</v>
          </cell>
          <cell r="E2928">
            <v>7009</v>
          </cell>
          <cell r="F2928" t="str">
            <v>Empleos</v>
          </cell>
          <cell r="J2928">
            <v>803702.91422650008</v>
          </cell>
          <cell r="L2928" t="str">
            <v>2001</v>
          </cell>
          <cell r="N2928" t="str">
            <v>Acum. Financiera</v>
          </cell>
          <cell r="O2928" t="str">
            <v>Ajustes y discrepancias</v>
          </cell>
          <cell r="P2928" t="str">
            <v>Resto del Mundo</v>
          </cell>
        </row>
        <row r="2929">
          <cell r="A2929" t="str">
            <v>CEI_a01</v>
          </cell>
          <cell r="C2929">
            <v>511</v>
          </cell>
          <cell r="D2929">
            <v>32</v>
          </cell>
          <cell r="E2929">
            <v>7009</v>
          </cell>
          <cell r="F2929" t="str">
            <v>Empleos</v>
          </cell>
          <cell r="J2929">
            <v>-851041.08057651925</v>
          </cell>
          <cell r="L2929" t="str">
            <v>2001</v>
          </cell>
          <cell r="N2929" t="str">
            <v>Acum. Financiera</v>
          </cell>
          <cell r="O2929" t="str">
            <v>Ajustes y discrepancias</v>
          </cell>
          <cell r="P2929" t="str">
            <v>Hogares</v>
          </cell>
        </row>
        <row r="2930">
          <cell r="A2930" t="str">
            <v>CEI_a01</v>
          </cell>
          <cell r="C2930">
            <v>512</v>
          </cell>
          <cell r="D2930">
            <v>32</v>
          </cell>
          <cell r="E2930">
            <v>7009</v>
          </cell>
          <cell r="F2930" t="str">
            <v>Empleos</v>
          </cell>
          <cell r="J2930">
            <v>-287054.21600000001</v>
          </cell>
          <cell r="L2930" t="str">
            <v>2001</v>
          </cell>
          <cell r="N2930" t="str">
            <v>Acum. Financiera</v>
          </cell>
          <cell r="O2930" t="str">
            <v>Ajustes y discrepancias</v>
          </cell>
          <cell r="P2930" t="str">
            <v>IPSFL</v>
          </cell>
        </row>
        <row r="2931">
          <cell r="A2931" t="str">
            <v>CEI_a02</v>
          </cell>
          <cell r="C2931">
            <v>2</v>
          </cell>
          <cell r="D2931">
            <v>32</v>
          </cell>
          <cell r="E2931">
            <v>7009</v>
          </cell>
          <cell r="F2931" t="str">
            <v>Empleos</v>
          </cell>
          <cell r="J2931">
            <v>-2121997.7479999987</v>
          </cell>
          <cell r="L2931" t="str">
            <v>2001</v>
          </cell>
          <cell r="N2931" t="str">
            <v>Acum. Financiera</v>
          </cell>
          <cell r="O2931" t="str">
            <v>Ajustes y discrepancias</v>
          </cell>
          <cell r="P2931" t="str">
            <v>Sociedades no Financieras</v>
          </cell>
        </row>
        <row r="2932">
          <cell r="A2932" t="str">
            <v>CEI_a02</v>
          </cell>
          <cell r="C2932">
            <v>3</v>
          </cell>
          <cell r="D2932">
            <v>32</v>
          </cell>
          <cell r="E2932">
            <v>7009</v>
          </cell>
          <cell r="F2932" t="str">
            <v>Empleos</v>
          </cell>
          <cell r="J2932">
            <v>177314</v>
          </cell>
          <cell r="L2932" t="str">
            <v>2001</v>
          </cell>
          <cell r="N2932" t="str">
            <v>Acum. Financiera</v>
          </cell>
          <cell r="O2932" t="str">
            <v>Ajustes y discrepancias</v>
          </cell>
          <cell r="P2932" t="str">
            <v>Instituciones financieras</v>
          </cell>
        </row>
        <row r="2933">
          <cell r="A2933" t="str">
            <v>CEI_a02</v>
          </cell>
          <cell r="C2933">
            <v>4</v>
          </cell>
          <cell r="D2933">
            <v>32</v>
          </cell>
          <cell r="E2933">
            <v>7009</v>
          </cell>
          <cell r="F2933" t="str">
            <v>Empleos</v>
          </cell>
          <cell r="J2933">
            <v>-529445</v>
          </cell>
          <cell r="L2933" t="str">
            <v>2001</v>
          </cell>
          <cell r="N2933" t="str">
            <v>Acum. Financiera</v>
          </cell>
          <cell r="O2933" t="str">
            <v>Ajustes y discrepancias</v>
          </cell>
          <cell r="P2933" t="str">
            <v>Gobierno General</v>
          </cell>
        </row>
        <row r="2934">
          <cell r="A2934" t="str">
            <v>CEI_a02</v>
          </cell>
          <cell r="C2934">
            <v>6</v>
          </cell>
          <cell r="D2934">
            <v>32</v>
          </cell>
          <cell r="E2934">
            <v>7009</v>
          </cell>
          <cell r="F2934" t="str">
            <v>Empleos</v>
          </cell>
          <cell r="J2934">
            <v>650279</v>
          </cell>
          <cell r="L2934" t="str">
            <v>2001</v>
          </cell>
          <cell r="N2934" t="str">
            <v>Acum. Financiera</v>
          </cell>
          <cell r="O2934" t="str">
            <v>Ajustes y discrepancias</v>
          </cell>
          <cell r="P2934" t="str">
            <v>Resto del Mundo</v>
          </cell>
        </row>
        <row r="2935">
          <cell r="A2935" t="str">
            <v>CEI_a02</v>
          </cell>
          <cell r="C2935">
            <v>511</v>
          </cell>
          <cell r="D2935">
            <v>32</v>
          </cell>
          <cell r="E2935">
            <v>7009</v>
          </cell>
          <cell r="F2935" t="str">
            <v>Empleos</v>
          </cell>
          <cell r="J2935">
            <v>1817683</v>
          </cell>
          <cell r="L2935" t="str">
            <v>2001</v>
          </cell>
          <cell r="N2935" t="str">
            <v>Acum. Financiera</v>
          </cell>
          <cell r="O2935" t="str">
            <v>Ajustes y discrepancias</v>
          </cell>
          <cell r="P2935" t="str">
            <v>Hogares</v>
          </cell>
        </row>
        <row r="2936">
          <cell r="A2936" t="str">
            <v>CEI_a02</v>
          </cell>
          <cell r="C2936">
            <v>512</v>
          </cell>
          <cell r="D2936">
            <v>32</v>
          </cell>
          <cell r="E2936">
            <v>7009</v>
          </cell>
          <cell r="F2936" t="str">
            <v>Empleos</v>
          </cell>
          <cell r="J2936">
            <v>6167.7479999999778</v>
          </cell>
          <cell r="L2936" t="str">
            <v>2001</v>
          </cell>
          <cell r="N2936" t="str">
            <v>Acum. Financiera</v>
          </cell>
          <cell r="O2936" t="str">
            <v>Ajustes y discrepancias</v>
          </cell>
          <cell r="P2936" t="str">
            <v>IPSFL</v>
          </cell>
        </row>
        <row r="2937">
          <cell r="A2937" t="str">
            <v>CEI_a02</v>
          </cell>
          <cell r="C2937">
            <v>2</v>
          </cell>
          <cell r="D2937">
            <v>32</v>
          </cell>
          <cell r="E2937">
            <v>7009</v>
          </cell>
          <cell r="F2937" t="str">
            <v>Empleos</v>
          </cell>
          <cell r="J2937">
            <v>-255819</v>
          </cell>
          <cell r="L2937" t="str">
            <v>2002</v>
          </cell>
          <cell r="N2937" t="str">
            <v>Acum. Financiera</v>
          </cell>
          <cell r="O2937" t="str">
            <v>Ajustes y discrepancias</v>
          </cell>
          <cell r="P2937" t="str">
            <v>Sociedades no Financieras</v>
          </cell>
        </row>
        <row r="2938">
          <cell r="A2938" t="str">
            <v>CEI_a02</v>
          </cell>
          <cell r="C2938">
            <v>3</v>
          </cell>
          <cell r="D2938">
            <v>32</v>
          </cell>
          <cell r="E2938">
            <v>7009</v>
          </cell>
          <cell r="F2938" t="str">
            <v>Empleos</v>
          </cell>
          <cell r="J2938">
            <v>-102646</v>
          </cell>
          <cell r="L2938" t="str">
            <v>2002</v>
          </cell>
          <cell r="N2938" t="str">
            <v>Acum. Financiera</v>
          </cell>
          <cell r="O2938" t="str">
            <v>Ajustes y discrepancias</v>
          </cell>
          <cell r="P2938" t="str">
            <v>Instituciones financieras</v>
          </cell>
        </row>
        <row r="2939">
          <cell r="A2939" t="str">
            <v>CEI_a02</v>
          </cell>
          <cell r="C2939">
            <v>4</v>
          </cell>
          <cell r="D2939">
            <v>32</v>
          </cell>
          <cell r="E2939">
            <v>7009</v>
          </cell>
          <cell r="F2939" t="str">
            <v>Empleos</v>
          </cell>
          <cell r="J2939">
            <v>-279840</v>
          </cell>
          <cell r="L2939" t="str">
            <v>2002</v>
          </cell>
          <cell r="N2939" t="str">
            <v>Acum. Financiera</v>
          </cell>
          <cell r="O2939" t="str">
            <v>Ajustes y discrepancias</v>
          </cell>
          <cell r="P2939" t="str">
            <v>Gobierno General</v>
          </cell>
        </row>
        <row r="2940">
          <cell r="A2940" t="str">
            <v>CEI_a02</v>
          </cell>
          <cell r="C2940">
            <v>6</v>
          </cell>
          <cell r="D2940">
            <v>32</v>
          </cell>
          <cell r="E2940">
            <v>7009</v>
          </cell>
          <cell r="F2940" t="str">
            <v>Empleos</v>
          </cell>
          <cell r="J2940">
            <v>638304.91899637994</v>
          </cell>
          <cell r="L2940" t="str">
            <v>2002</v>
          </cell>
          <cell r="N2940" t="str">
            <v>Acum. Financiera</v>
          </cell>
          <cell r="O2940" t="str">
            <v>Ajustes y discrepancias</v>
          </cell>
          <cell r="P2940" t="str">
            <v>Resto del Mundo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/>
      <sheetData sheetId="17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InvestDCPV2020 Bacheo"/>
      <sheetName val="InvestDCPV2020 Sello"/>
      <sheetName val="Bacheo2021"/>
      <sheetName val="Base InvestDCPV2020"/>
      <sheetName val="Resumen"/>
    </sheetNames>
    <sheetDataSet>
      <sheetData sheetId="0"/>
      <sheetData sheetId="1"/>
      <sheetData sheetId="2">
        <row r="2">
          <cell r="B2" t="str">
            <v>01P01810</v>
          </cell>
          <cell r="C2" t="str">
            <v>01P01810: Ruta 18, Acceso muelle cabotaje La Ceiba (3 km)</v>
          </cell>
          <cell r="D2">
            <v>78.989763752343535</v>
          </cell>
        </row>
        <row r="3">
          <cell r="B3" t="str">
            <v>01P02910</v>
          </cell>
          <cell r="C3" t="str">
            <v>01P02910: Ruta 29, Acceso a El CURLA (3 km)</v>
          </cell>
          <cell r="D3">
            <v>1866345.790349971</v>
          </cell>
        </row>
        <row r="4">
          <cell r="B4" t="str">
            <v>01S20420</v>
          </cell>
          <cell r="C4" t="str">
            <v>01S20420: Ruta 204, CA-13 - El Porvenir
Fin Pavimento Tratamiento Doble (1.67 km)</v>
          </cell>
          <cell r="D4">
            <v>850223.72985300003</v>
          </cell>
        </row>
        <row r="5">
          <cell r="B5" t="str">
            <v>01S20510</v>
          </cell>
          <cell r="C5" t="str">
            <v>01S20510: Ruta 205, CA-13 - San Francisco - Santa Ana - CA-13 (8.5 km)</v>
          </cell>
          <cell r="D5">
            <v>4354941.0724200001</v>
          </cell>
        </row>
        <row r="6">
          <cell r="B6" t="str">
            <v>03S05730</v>
          </cell>
          <cell r="C6" t="str">
            <v>03S05730: Ruta 57, San Antonio de la Cuesta - La Libertad (16.56 km)</v>
          </cell>
          <cell r="D6">
            <v>12003246.575788481</v>
          </cell>
        </row>
        <row r="7">
          <cell r="B7" t="str">
            <v>03S15610</v>
          </cell>
          <cell r="C7" t="str">
            <v>03S15610: Ruta 156, Retorno Comayagua - Empalme CA-5 Norte (7.13 km)</v>
          </cell>
          <cell r="D7">
            <v>1023396.2326799999</v>
          </cell>
        </row>
        <row r="8">
          <cell r="B8" t="str">
            <v>03S17210</v>
          </cell>
          <cell r="C8" t="str">
            <v>03S17210: Ruta 172, CA-5 Norte - Avenida 21 de Agosto (Siguatepeque) (3.18 km)</v>
          </cell>
          <cell r="D8">
            <v>810629.86860360007</v>
          </cell>
        </row>
        <row r="9">
          <cell r="B9" t="str">
            <v>03V27310</v>
          </cell>
          <cell r="C9" t="str">
            <v>03V27310: Agua Salada - San Sebastian - Cane (Agua Salada - LD COM/LP) (4.4 km)</v>
          </cell>
          <cell r="D9">
            <v>4.8845366382779973</v>
          </cell>
        </row>
        <row r="10">
          <cell r="B10" t="str">
            <v>04S15110</v>
          </cell>
          <cell r="C10" t="str">
            <v>04S15110: Ruta 151, Ruta 132 - San Pedro de Copan - Ruta 132 (1.5 km)</v>
          </cell>
          <cell r="D10">
            <v>381776.70789000002</v>
          </cell>
        </row>
        <row r="11">
          <cell r="B11" t="str">
            <v>04S15810</v>
          </cell>
          <cell r="C11" t="str">
            <v>04S15810: Ruta 158, La Florida - San Antonio - El Paraiso (16 km)</v>
          </cell>
          <cell r="D11">
            <v>4127142.9081600001</v>
          </cell>
        </row>
        <row r="12">
          <cell r="B12" t="str">
            <v>04S15910</v>
          </cell>
          <cell r="C12" t="str">
            <v>04S15910: Ruta 159, Ruta CA-4 - Dulce Nombre (6.87 km)</v>
          </cell>
          <cell r="D12">
            <v>1753988.2433040002</v>
          </cell>
        </row>
        <row r="13">
          <cell r="B13" t="str">
            <v>04S16010</v>
          </cell>
          <cell r="C13" t="str">
            <v>04S16010: Ruta 160, Ruta CA-4 - San Jose (5 km)</v>
          </cell>
          <cell r="D13">
            <v>3830181.0713999998</v>
          </cell>
        </row>
        <row r="14">
          <cell r="B14" t="str">
            <v>04S21520</v>
          </cell>
          <cell r="C14" t="str">
            <v>04S21520: Ruta 215, CA-4 - San Nicolas - El Carmen (6.1 km)</v>
          </cell>
          <cell r="D14">
            <v>1559193.5955060001</v>
          </cell>
        </row>
        <row r="15">
          <cell r="B15" t="str">
            <v>04S21620</v>
          </cell>
          <cell r="C15" t="str">
            <v>04S21620: Ruta 216, CA-11 - V261 - La Jigua (0.84 km)</v>
          </cell>
          <cell r="D15">
            <v>640991.59397280007</v>
          </cell>
        </row>
        <row r="16">
          <cell r="B16" t="str">
            <v>05S05910</v>
          </cell>
          <cell r="C16" t="str">
            <v>05S05910: Ruta 59, Las Flores - Santa Cruz de Yojoa - Base Cortina el Cajon (5.82 km)</v>
          </cell>
          <cell r="D16">
            <v>2230883.3717500009</v>
          </cell>
        </row>
        <row r="17">
          <cell r="B17" t="str">
            <v>05S07110</v>
          </cell>
          <cell r="C17" t="str">
            <v>05S07110: Ruta 71, Choloma - Ticamaya (11.78 km)</v>
          </cell>
          <cell r="D17">
            <v>6053708.6206631996</v>
          </cell>
        </row>
        <row r="18">
          <cell r="B18" t="str">
            <v>05S07120</v>
          </cell>
          <cell r="C18" t="str">
            <v>05S07120: Ruta 71, Ticamaya - Arenales (13.49 km)</v>
          </cell>
          <cell r="D18">
            <v>6943381.9081362002</v>
          </cell>
        </row>
        <row r="19">
          <cell r="B19" t="str">
            <v>05S07210</v>
          </cell>
          <cell r="C19" t="str">
            <v>05S07210: Ruta 72, Peña Blanca - Los Naranjos (3.06 km)</v>
          </cell>
          <cell r="D19">
            <v>1559906.4704616002</v>
          </cell>
        </row>
        <row r="20">
          <cell r="B20" t="str">
            <v>05S15210</v>
          </cell>
          <cell r="C20" t="str">
            <v>05S15210: Ruta 152, Acceso a Cofradía (Trocha derecha de blvd.) (0.6 km)</v>
          </cell>
          <cell r="D20">
            <v>305165.99275199999</v>
          </cell>
        </row>
        <row r="21">
          <cell r="B21" t="str">
            <v>05S15220</v>
          </cell>
          <cell r="C21" t="str">
            <v>05S15220: Ruta 152, Acceso a Cofradía (Trocha Izquierda de blvd.) (0.6 km)</v>
          </cell>
          <cell r="D21">
            <v>305165.99275199999</v>
          </cell>
        </row>
        <row r="22">
          <cell r="B22" t="str">
            <v>05S16310</v>
          </cell>
          <cell r="C22" t="str">
            <v>05S16310: Ruta 163, Potrerillos - Pimienta Norte (12.28 km)</v>
          </cell>
          <cell r="D22">
            <v>3156780.4479216002</v>
          </cell>
        </row>
        <row r="23">
          <cell r="B23" t="str">
            <v>05S22520</v>
          </cell>
          <cell r="C23" t="str">
            <v>05S22520: Ruta 225, Choloma - La Jutosa (4.2 km)</v>
          </cell>
          <cell r="D23">
            <v>2143312.408944</v>
          </cell>
        </row>
        <row r="24">
          <cell r="B24" t="str">
            <v>06P00157</v>
          </cell>
          <cell r="C24" t="str">
            <v>06P00157: Ruta CA-1 Oriente Choluteca (Zona Urbana Choluteca) (2.34 km)</v>
          </cell>
          <cell r="D24">
            <v>1192072.8883752001</v>
          </cell>
        </row>
        <row r="25">
          <cell r="B25" t="str">
            <v>06P00160</v>
          </cell>
          <cell r="C25" t="str">
            <v>06P00160: Ruta CA-1 Oriente, Libramiento de Choluteca - San Marcos de Colón (51.92 km)</v>
          </cell>
          <cell r="D25">
            <v>71112571.724256709</v>
          </cell>
        </row>
        <row r="26">
          <cell r="B26" t="str">
            <v>06S08570</v>
          </cell>
          <cell r="C26" t="str">
            <v>06S08570: Ruta 85, Orocuina - Choluteca (20.5 km)</v>
          </cell>
          <cell r="D26">
            <v>20959715.824150447</v>
          </cell>
        </row>
        <row r="27">
          <cell r="B27" t="str">
            <v>06S11705</v>
          </cell>
          <cell r="C27" t="str">
            <v>06S11705: Ruta 117, Ruta CA-3 - El Triunfo (6.1 km)</v>
          </cell>
          <cell r="D27">
            <v>255.80205235601437</v>
          </cell>
        </row>
        <row r="28">
          <cell r="B28" t="str">
            <v>06S11730</v>
          </cell>
          <cell r="C28" t="str">
            <v>06S11730: Ruta 117, Santa Ana de Yusguare - Empalme Ruta 17 (Libramiento) (5 km)</v>
          </cell>
          <cell r="D28">
            <v>4340696.5237722984</v>
          </cell>
        </row>
        <row r="29">
          <cell r="B29" t="str">
            <v>07P03710</v>
          </cell>
          <cell r="C29" t="str">
            <v>07P03710: Ruta 37, Ojo de Agua - Límite Deptal. El Paraíso/F. Morazán (10.55 km)</v>
          </cell>
          <cell r="D29">
            <v>10865547.580663217</v>
          </cell>
        </row>
        <row r="30">
          <cell r="B30" t="str">
            <v>07S09310</v>
          </cell>
          <cell r="C30" t="str">
            <v>07S09310: Ruta 93, Chupadero - Yuscarán (17.14 km)</v>
          </cell>
          <cell r="D30">
            <v>21939116.45610223</v>
          </cell>
        </row>
        <row r="31">
          <cell r="B31" t="str">
            <v>08P01530</v>
          </cell>
          <cell r="C31" t="str">
            <v>08P01530: Ruta 15, Guaimaca - Límite Deptal. F.M./Olancho (9.02 km)</v>
          </cell>
          <cell r="D31">
            <v>2358008.0263775997</v>
          </cell>
        </row>
        <row r="32">
          <cell r="B32" t="str">
            <v>08P03715</v>
          </cell>
          <cell r="C32" t="str">
            <v>08P03715: Ruta 37, Límite Dep. El Paraíso/F.M. - Villa de San Francisco (5.79 km)</v>
          </cell>
          <cell r="D32">
            <v>4619390.967967636</v>
          </cell>
        </row>
        <row r="33">
          <cell r="B33" t="str">
            <v>08S07310</v>
          </cell>
          <cell r="C33" t="str">
            <v>08S07310: Ruta 73, Acceso a la Venta del Sur (1.9 km)</v>
          </cell>
          <cell r="D33">
            <v>967527.07462799991</v>
          </cell>
        </row>
        <row r="34">
          <cell r="B34" t="str">
            <v>08S08810</v>
          </cell>
          <cell r="C34" t="str">
            <v>08S08810: Ruta 88, CA-6 - Tatumbla (3.7 km)</v>
          </cell>
          <cell r="D34">
            <v>5589287.7144659385</v>
          </cell>
        </row>
        <row r="35">
          <cell r="B35" t="str">
            <v>08S10410</v>
          </cell>
          <cell r="C35" t="str">
            <v>08S10410: Ruta104, Amarateca - Fin de Pavimento - Hospital Santa Rosita (2 km)</v>
          </cell>
          <cell r="D35">
            <v>1527816.2025599999</v>
          </cell>
        </row>
        <row r="36">
          <cell r="B36" t="str">
            <v>10P01175</v>
          </cell>
          <cell r="C36" t="str">
            <v>10P01175: Ruta CA-11A, San Miguelito - Yamaranguila - La Esperanza (35.5 km)</v>
          </cell>
          <cell r="D36">
            <v>18641571.371460002</v>
          </cell>
        </row>
        <row r="37">
          <cell r="B37" t="str">
            <v>11P03540</v>
          </cell>
          <cell r="C37" t="str">
            <v>11P03540: Ruta 35, Brick Bay - French Harbour (4.6 km)</v>
          </cell>
          <cell r="D37">
            <v>4790557.5085927993</v>
          </cell>
        </row>
        <row r="38">
          <cell r="B38" t="str">
            <v>11P03550</v>
          </cell>
          <cell r="C38" t="str">
            <v>11P03550: Ruta 35, French Harbour - Desvio Oak Ridge (15.6 km)</v>
          </cell>
          <cell r="D38">
            <v>10625569.369715201</v>
          </cell>
        </row>
        <row r="39">
          <cell r="B39" t="str">
            <v>11S15310</v>
          </cell>
          <cell r="C39" t="str">
            <v>11S15310: Ruta 153, Ruta 35 - Oak Ridge (1.8 km)</v>
          </cell>
          <cell r="D39">
            <v>1869679.7103472</v>
          </cell>
        </row>
        <row r="40">
          <cell r="B40" t="str">
            <v>11S21410</v>
          </cell>
          <cell r="C40" t="str">
            <v>11S21410: Ruta 214, Utila - Aeropuerto (1.53 km)</v>
          </cell>
          <cell r="D40">
            <v>1588844.2294276</v>
          </cell>
        </row>
        <row r="41">
          <cell r="B41" t="str">
            <v>12P01190</v>
          </cell>
          <cell r="C41" t="str">
            <v>12P01190: Ruta CA-11-A, Limite Deptal. Intibuca/La Paz - Marcala (Inicio Pavimento) (10 km)</v>
          </cell>
          <cell r="D41">
            <v>6134906.3624055991</v>
          </cell>
        </row>
        <row r="42">
          <cell r="B42" t="str">
            <v>12S13810</v>
          </cell>
          <cell r="C42" t="str">
            <v>12S13810: Ruta 138, Ruta CA-7 - Cane (1.52 km)</v>
          </cell>
          <cell r="D42">
            <v>2927958.7629369604</v>
          </cell>
        </row>
        <row r="43">
          <cell r="B43" t="str">
            <v>12S14410</v>
          </cell>
          <cell r="C43" t="str">
            <v>12S14410: Ruta 144, Ruta CA-7 - Chinacla (1.86 km)</v>
          </cell>
          <cell r="D43">
            <v>763808.7893399999</v>
          </cell>
        </row>
        <row r="44">
          <cell r="B44" t="str">
            <v>13S08210</v>
          </cell>
          <cell r="C44" t="str">
            <v>13S08210: Ruta 82, CA-11A - Lepaera (14.04 km)</v>
          </cell>
          <cell r="D44">
            <v>7230121.9672031989</v>
          </cell>
        </row>
        <row r="45">
          <cell r="B45" t="str">
            <v>13S25010</v>
          </cell>
          <cell r="C45" t="str">
            <v>13S25010: Ruta 250, CA-11 - Belen (2.3 km)</v>
          </cell>
          <cell r="D45">
            <v>6182090.2113322951</v>
          </cell>
        </row>
        <row r="46">
          <cell r="B46" t="str">
            <v>14S10710</v>
          </cell>
          <cell r="C46" t="str">
            <v>14S10710: Ruta 107, Santa Cruz - Sensenti - Azacualpa (6.18 km)</v>
          </cell>
          <cell r="D46">
            <v>3159517.8808871997</v>
          </cell>
        </row>
        <row r="47">
          <cell r="B47" t="str">
            <v>15S10810</v>
          </cell>
          <cell r="C47" t="str">
            <v>15S10810: Ruta 108, Juticalpa - La Empalizada - S077 (8.02 km)</v>
          </cell>
          <cell r="D47">
            <v>6160791.6878939997</v>
          </cell>
        </row>
        <row r="48">
          <cell r="B48" t="str">
            <v>15S26010</v>
          </cell>
          <cell r="C48" t="str">
            <v>15S26010: Ruta 260, P015 - La Concepcion (2 km)</v>
          </cell>
          <cell r="D48">
            <v>1018544.13504</v>
          </cell>
        </row>
        <row r="49">
          <cell r="B49" t="str">
            <v>16S06310</v>
          </cell>
          <cell r="C49" t="str">
            <v>16S06310: Ruta 63, Ilama - San José de Colinas (13.2 km)</v>
          </cell>
          <cell r="D49">
            <v>3396153.448512</v>
          </cell>
        </row>
        <row r="50">
          <cell r="B50" t="str">
            <v>16S07805</v>
          </cell>
          <cell r="C50" t="str">
            <v>16S07805: Ruta 78, San Vicente Centenario - El Nispero (10 km)</v>
          </cell>
          <cell r="D50">
            <v>5130553.7952000014</v>
          </cell>
        </row>
        <row r="51">
          <cell r="B51" t="str">
            <v>16S08010</v>
          </cell>
          <cell r="C51" t="str">
            <v>16S08010: Ruta 80, P020 - Ceguaca (1.7 km)</v>
          </cell>
          <cell r="D51">
            <v>865521.32864399999</v>
          </cell>
        </row>
        <row r="52">
          <cell r="B52" t="str">
            <v>16S08110</v>
          </cell>
          <cell r="C52" t="str">
            <v>16S08110: Ruta 81, P020 - San Pedro Zacapa (3.7 km)</v>
          </cell>
          <cell r="D52">
            <v>1887281.2788840001</v>
          </cell>
        </row>
        <row r="53">
          <cell r="B53" t="str">
            <v>16S09210</v>
          </cell>
          <cell r="C53" t="str">
            <v>16S09210: Ruta 92, El Rodeo - San Luis (8 km)</v>
          </cell>
          <cell r="D53">
            <v>4096876.4121600003</v>
          </cell>
        </row>
        <row r="54">
          <cell r="B54" t="str">
            <v>18P01328</v>
          </cell>
          <cell r="C54" t="str">
            <v>18P01328: Ruta CA-13 Oriente, Blvd. El Progreso Zona Urbana (Trocha Sur) (1.39 km)</v>
          </cell>
          <cell r="D54">
            <v>707487.19007219991</v>
          </cell>
        </row>
        <row r="55">
          <cell r="B55" t="str">
            <v>18P01329</v>
          </cell>
          <cell r="C55" t="str">
            <v>18P01329: Ruta CA-13 Oriente, Blvd. El Progreso Zona Urbana (Trocha Norte) (1.39 km)</v>
          </cell>
          <cell r="D55">
            <v>707487.19007220003</v>
          </cell>
        </row>
        <row r="56">
          <cell r="B56" t="str">
            <v>18P02125</v>
          </cell>
          <cell r="C56" t="str">
            <v>18P02125: Ruta 21, El Progreso (Zona Urbana Ciudad El Progreso) (1.45 km)</v>
          </cell>
          <cell r="D56">
            <v>738067.34898899996</v>
          </cell>
        </row>
        <row r="57">
          <cell r="B57" t="str">
            <v>18S19010</v>
          </cell>
          <cell r="C57" t="str">
            <v>18S19010: Ruta 190, P023 - S129 (1.45 km)</v>
          </cell>
          <cell r="D57">
            <v>738067.34898899996</v>
          </cell>
        </row>
      </sheetData>
      <sheetData sheetId="3"/>
      <sheetData sheetId="4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assumptions"/>
      <sheetName val="real"/>
      <sheetName val="external"/>
      <sheetName val="fiscal"/>
      <sheetName val="monetary"/>
      <sheetName val="sei"/>
      <sheetName val="Module1"/>
      <sheetName val="amacr9"/>
    </sheetNames>
    <sheetDataSet>
      <sheetData sheetId="0" refreshError="1"/>
      <sheetData sheetId="1" refreshError="1">
        <row r="4">
          <cell r="A4">
            <v>35090.606377314813</v>
          </cell>
          <cell r="B4">
            <v>1994</v>
          </cell>
          <cell r="C4">
            <v>1995</v>
          </cell>
          <cell r="D4">
            <v>1996</v>
          </cell>
          <cell r="E4">
            <v>1997</v>
          </cell>
          <cell r="F4">
            <v>1998</v>
          </cell>
          <cell r="G4">
            <v>1999</v>
          </cell>
          <cell r="H4">
            <v>2000</v>
          </cell>
          <cell r="I4">
            <v>2001</v>
          </cell>
          <cell r="J4">
            <v>2002</v>
          </cell>
          <cell r="K4">
            <v>2003</v>
          </cell>
          <cell r="L4">
            <v>2004</v>
          </cell>
          <cell r="M4">
            <v>2005</v>
          </cell>
        </row>
        <row r="5">
          <cell r="A5">
            <v>35090.606377314813</v>
          </cell>
        </row>
        <row r="7">
          <cell r="A7" t="str">
            <v>Basic assumptions:</v>
          </cell>
        </row>
        <row r="8">
          <cell r="A8" t="str">
            <v>-----------------</v>
          </cell>
        </row>
        <row r="9">
          <cell r="A9" t="str">
            <v>Nominal GDP (mill. pesos)</v>
          </cell>
          <cell r="B9">
            <v>1420159.4834999999</v>
          </cell>
          <cell r="C9">
            <v>1840430.825</v>
          </cell>
          <cell r="D9">
            <v>2508147.0345000001</v>
          </cell>
          <cell r="E9">
            <v>3179533.8916726043</v>
          </cell>
          <cell r="F9">
            <v>3791191.18</v>
          </cell>
          <cell r="G9">
            <v>4560632</v>
          </cell>
          <cell r="H9">
            <v>5298216.0129172718</v>
          </cell>
          <cell r="I9">
            <v>6069009.4274571668</v>
          </cell>
          <cell r="J9">
            <v>6838413.8263520375</v>
          </cell>
          <cell r="K9">
            <v>7618693.0465959264</v>
          </cell>
          <cell r="L9">
            <v>8409563.7742662001</v>
          </cell>
          <cell r="M9">
            <v>9260372.3486374617</v>
          </cell>
        </row>
        <row r="10">
          <cell r="A10" t="str">
            <v>Real GDP (% change)</v>
          </cell>
          <cell r="B10">
            <v>4.4153269913708826</v>
          </cell>
          <cell r="C10">
            <v>-6.1794276647163748</v>
          </cell>
          <cell r="D10">
            <v>5.1398275733348653</v>
          </cell>
          <cell r="E10">
            <v>6.7621327334587589</v>
          </cell>
          <cell r="F10">
            <v>4.8209265157837855</v>
          </cell>
          <cell r="G10">
            <v>3.02191066916222</v>
          </cell>
          <cell r="H10">
            <v>5.0199999999999996</v>
          </cell>
          <cell r="I10">
            <v>5.33</v>
          </cell>
          <cell r="J10">
            <v>5.5</v>
          </cell>
          <cell r="K10">
            <v>6</v>
          </cell>
          <cell r="L10">
            <v>6</v>
          </cell>
          <cell r="M10">
            <v>6</v>
          </cell>
        </row>
        <row r="11">
          <cell r="A11" t="str">
            <v>Inflation (average)</v>
          </cell>
          <cell r="B11">
            <v>6.97</v>
          </cell>
          <cell r="C11">
            <v>35</v>
          </cell>
          <cell r="D11">
            <v>34.38153509877997</v>
          </cell>
          <cell r="E11">
            <v>20.62</v>
          </cell>
          <cell r="F11">
            <v>15.931387068849446</v>
          </cell>
          <cell r="G11">
            <v>17.064493012564451</v>
          </cell>
          <cell r="H11">
            <v>11.156597940176095</v>
          </cell>
          <cell r="I11">
            <v>8.7477985299653227</v>
          </cell>
          <cell r="J11">
            <v>7.0007725848605782</v>
          </cell>
          <cell r="K11">
            <v>5.2505794386454339</v>
          </cell>
          <cell r="L11">
            <v>4.2502483308480432</v>
          </cell>
          <cell r="M11">
            <v>4</v>
          </cell>
        </row>
        <row r="12">
          <cell r="A12" t="str">
            <v>Inflation (eop)</v>
          </cell>
          <cell r="B12">
            <v>7.0519931574309247</v>
          </cell>
          <cell r="C12">
            <v>51.96</v>
          </cell>
          <cell r="D12">
            <v>27.71</v>
          </cell>
          <cell r="E12">
            <v>15.7</v>
          </cell>
          <cell r="F12">
            <v>18.605333217750662</v>
          </cell>
          <cell r="G12">
            <v>13</v>
          </cell>
          <cell r="H12">
            <v>9.9999931934325872</v>
          </cell>
          <cell r="I12">
            <v>8.0008829541263751</v>
          </cell>
          <cell r="J12">
            <v>6.0006622155947813</v>
          </cell>
          <cell r="K12">
            <v>4.5004966616960864</v>
          </cell>
          <cell r="L12">
            <v>4</v>
          </cell>
          <cell r="M12">
            <v>4</v>
          </cell>
        </row>
        <row r="13">
          <cell r="A13" t="str">
            <v>REER (average)</v>
          </cell>
          <cell r="B13">
            <v>122.64395904541016</v>
          </cell>
          <cell r="C13">
            <v>81.943653106689453</v>
          </cell>
          <cell r="D13">
            <v>92.615233739217118</v>
          </cell>
          <cell r="E13">
            <v>109.19180043538411</v>
          </cell>
          <cell r="F13">
            <v>110.88992779422269</v>
          </cell>
          <cell r="G13">
            <v>106.37023887580715</v>
          </cell>
          <cell r="H13">
            <v>106.37023887580715</v>
          </cell>
          <cell r="I13">
            <v>106.37023887580715</v>
          </cell>
          <cell r="J13">
            <v>106.37023887580715</v>
          </cell>
          <cell r="K13">
            <v>106.37023887580715</v>
          </cell>
          <cell r="L13">
            <v>106.37023887580715</v>
          </cell>
          <cell r="M13">
            <v>106.37023887580715</v>
          </cell>
        </row>
        <row r="14">
          <cell r="A14" t="str">
            <v xml:space="preserve">  (percent change)</v>
          </cell>
          <cell r="B14">
            <v>-3.8211794989551171</v>
          </cell>
          <cell r="C14">
            <v>-33.185740460034403</v>
          </cell>
          <cell r="D14">
            <v>13.023071620487093</v>
          </cell>
          <cell r="E14">
            <v>17.899999999999999</v>
          </cell>
          <cell r="F14">
            <v>1.5551784585175588</v>
          </cell>
          <cell r="G14">
            <v>-4.0758335840949229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A15" t="str">
            <v xml:space="preserve">Average exchange rate  </v>
          </cell>
          <cell r="B15">
            <v>3.3751000000000002</v>
          </cell>
          <cell r="C15">
            <v>6.4922250000000004</v>
          </cell>
          <cell r="D15">
            <v>7.6016074694930671</v>
          </cell>
          <cell r="E15">
            <v>7.9184583333333336</v>
          </cell>
          <cell r="F15">
            <v>9.1356583333333337</v>
          </cell>
          <cell r="G15">
            <v>10.467000000000001</v>
          </cell>
          <cell r="H15">
            <v>11.365104658106446</v>
          </cell>
          <cell r="I15">
            <v>12.081428266194823</v>
          </cell>
          <cell r="J15">
            <v>12.624239828236512</v>
          </cell>
          <cell r="K15">
            <v>12.975669500921081</v>
          </cell>
          <cell r="L15">
            <v>13.21012468486361</v>
          </cell>
          <cell r="M15">
            <v>13.416532883064605</v>
          </cell>
        </row>
        <row r="16">
          <cell r="A16" t="str">
            <v xml:space="preserve">  (percent change)</v>
          </cell>
          <cell r="B16">
            <v>-7.6886610767088399</v>
          </cell>
          <cell r="C16">
            <v>-48.013200405099951</v>
          </cell>
          <cell r="D16">
            <v>-14.594050981259739</v>
          </cell>
          <cell r="E16">
            <v>-4.0014211163612421</v>
          </cell>
          <cell r="F16">
            <v>-13.323615612449021</v>
          </cell>
          <cell r="G16">
            <v>-12.719419763701795</v>
          </cell>
          <cell r="H16">
            <v>-7.9022999358466102</v>
          </cell>
          <cell r="I16">
            <v>-5.9291301682660311</v>
          </cell>
          <cell r="J16">
            <v>-4.2997564164424933</v>
          </cell>
          <cell r="K16">
            <v>-2.7083741047783518</v>
          </cell>
          <cell r="L16">
            <v>-1.774814315047095</v>
          </cell>
          <cell r="M16">
            <v>-1.5384615384615457</v>
          </cell>
        </row>
        <row r="17">
          <cell r="A17" t="str">
            <v>End period exchange rate</v>
          </cell>
          <cell r="B17">
            <v>5.3250000000000002</v>
          </cell>
          <cell r="C17">
            <v>7.6425000000000001</v>
          </cell>
          <cell r="D17">
            <v>7.851</v>
          </cell>
          <cell r="E17">
            <v>8.0680999999999994</v>
          </cell>
          <cell r="F17">
            <v>9.8650000000000002</v>
          </cell>
          <cell r="G17">
            <v>10.946</v>
          </cell>
          <cell r="H17">
            <v>11.65991841660686</v>
          </cell>
          <cell r="I17">
            <v>12.352834047215667</v>
          </cell>
          <cell r="J17">
            <v>12.799954664578795</v>
          </cell>
          <cell r="K17">
            <v>13.092897092892345</v>
          </cell>
          <cell r="L17">
            <v>13.313328783964106</v>
          </cell>
          <cell r="M17">
            <v>13.519736982165103</v>
          </cell>
        </row>
        <row r="18">
          <cell r="A18" t="str">
            <v xml:space="preserve">  (percent change)</v>
          </cell>
          <cell r="B18">
            <v>-41.673239436619717</v>
          </cell>
          <cell r="C18">
            <v>-30.323846908734055</v>
          </cell>
          <cell r="D18">
            <v>-2.6557126480703084</v>
          </cell>
          <cell r="E18">
            <v>-2.6908441888424712</v>
          </cell>
          <cell r="F18">
            <v>-18.214901165737462</v>
          </cell>
          <cell r="G18">
            <v>-9.8757536999817255</v>
          </cell>
          <cell r="H18">
            <v>-6.1228422969928227</v>
          </cell>
          <cell r="I18">
            <v>-5.6093656561749938</v>
          </cell>
          <cell r="J18">
            <v>-3.4931421952644941</v>
          </cell>
          <cell r="K18">
            <v>-2.2374148840792292</v>
          </cell>
          <cell r="L18">
            <v>-1.6557218307210364</v>
          </cell>
          <cell r="M18">
            <v>-1.5267175572519285</v>
          </cell>
        </row>
        <row r="19">
          <cell r="A19" t="str">
            <v>Interest rates:   28-day CETES</v>
          </cell>
          <cell r="B19">
            <v>14.5</v>
          </cell>
          <cell r="C19">
            <v>48.4</v>
          </cell>
          <cell r="D19">
            <v>31.39</v>
          </cell>
          <cell r="E19">
            <v>19.8</v>
          </cell>
          <cell r="F19">
            <v>24.761666666666667</v>
          </cell>
          <cell r="G19">
            <v>19.29</v>
          </cell>
          <cell r="H19">
            <v>16.302833362624959</v>
          </cell>
          <cell r="I19">
            <v>14.492941977402909</v>
          </cell>
          <cell r="J19">
            <v>12.733768983052194</v>
          </cell>
          <cell r="K19">
            <v>11.956883135593785</v>
          </cell>
          <cell r="L19">
            <v>11.7125</v>
          </cell>
          <cell r="M19">
            <v>11.7125</v>
          </cell>
        </row>
        <row r="20">
          <cell r="A20" t="str">
            <v>Effective interest rate</v>
          </cell>
          <cell r="B20">
            <v>16.829053793811791</v>
          </cell>
          <cell r="C20">
            <v>100.75652276969571</v>
          </cell>
          <cell r="D20">
            <v>25.587862319822044</v>
          </cell>
          <cell r="E20">
            <v>12.668208699434416</v>
          </cell>
          <cell r="F20">
            <v>23.171679041059139</v>
          </cell>
          <cell r="G20">
            <v>17.700012374392472</v>
          </cell>
          <cell r="H20">
            <v>14.959064398969426</v>
          </cell>
          <cell r="I20">
            <v>13.298354190844147</v>
          </cell>
          <cell r="J20">
            <v>11.684181885571741</v>
          </cell>
          <cell r="K20">
            <v>10.971331231683497</v>
          </cell>
          <cell r="L20">
            <v>10.74709149481969</v>
          </cell>
          <cell r="M20">
            <v>10.74709149481969</v>
          </cell>
        </row>
        <row r="21">
          <cell r="A21" t="str">
            <v xml:space="preserve">Real interest rate </v>
          </cell>
          <cell r="B21">
            <v>5.5</v>
          </cell>
          <cell r="C21">
            <v>4.5999999999999996</v>
          </cell>
          <cell r="D21">
            <v>7.2</v>
          </cell>
          <cell r="E21">
            <v>6.3</v>
          </cell>
          <cell r="F21">
            <v>7.5</v>
          </cell>
          <cell r="G21">
            <v>7.2</v>
          </cell>
          <cell r="H21">
            <v>6.490344493230598</v>
          </cell>
          <cell r="I21">
            <v>6.490344493230598</v>
          </cell>
          <cell r="J21">
            <v>6.4403444932305982</v>
          </cell>
          <cell r="K21">
            <v>6.6403444932305984</v>
          </cell>
          <cell r="L21">
            <v>6.6403444932305984</v>
          </cell>
          <cell r="M21">
            <v>6.6403444932305984</v>
          </cell>
        </row>
        <row r="22">
          <cell r="A22" t="str">
            <v>GDP deflator</v>
          </cell>
          <cell r="B22">
            <v>8.2718280898193886</v>
          </cell>
          <cell r="C22">
            <v>38.128820185944875</v>
          </cell>
          <cell r="D22">
            <v>29.618273806469109</v>
          </cell>
          <cell r="E22">
            <v>18.738955775973775</v>
          </cell>
          <cell r="F22">
            <v>13.753359749449402</v>
          </cell>
          <cell r="G22">
            <v>16.766898457626954</v>
          </cell>
          <cell r="H22">
            <v>10.619735767276033</v>
          </cell>
          <cell r="I22">
            <v>8.7517031287820259</v>
          </cell>
          <cell r="J22">
            <v>6.8034070077222335</v>
          </cell>
          <cell r="K22">
            <v>5.1039971093365404</v>
          </cell>
          <cell r="L22">
            <v>4.1326994265055177</v>
          </cell>
          <cell r="M22">
            <v>3.88410818212227</v>
          </cell>
        </row>
        <row r="23">
          <cell r="A23" t="str">
            <v>Non-oil export unit value</v>
          </cell>
          <cell r="B23">
            <v>107.86160302896374</v>
          </cell>
          <cell r="C23">
            <v>110.66600470771681</v>
          </cell>
          <cell r="D23">
            <v>106.90972438223312</v>
          </cell>
          <cell r="E23">
            <v>102.74024513132602</v>
          </cell>
          <cell r="F23">
            <v>103.97312807290193</v>
          </cell>
          <cell r="G23">
            <v>106.05259063435997</v>
          </cell>
          <cell r="H23">
            <v>108.49180021895025</v>
          </cell>
          <cell r="I23">
            <v>110.01068542201556</v>
          </cell>
          <cell r="J23">
            <v>111.33081364707974</v>
          </cell>
          <cell r="K23">
            <v>112.6667834108447</v>
          </cell>
          <cell r="L23">
            <v>114.01878481177484</v>
          </cell>
          <cell r="M23">
            <v>115.38701022951614</v>
          </cell>
        </row>
        <row r="24">
          <cell r="A24" t="str">
            <v>Export unit value (1980=100)</v>
          </cell>
          <cell r="B24">
            <v>68.059216532588053</v>
          </cell>
          <cell r="C24">
            <v>68.00056488899925</v>
          </cell>
          <cell r="D24">
            <v>68.791908813222463</v>
          </cell>
          <cell r="E24">
            <v>65.137718996170122</v>
          </cell>
          <cell r="F24">
            <v>63.482468205529123</v>
          </cell>
          <cell r="G24">
            <v>64.197139154404951</v>
          </cell>
          <cell r="H24">
            <v>65.973536208449403</v>
          </cell>
          <cell r="I24">
            <v>67.045220860340223</v>
          </cell>
          <cell r="J24">
            <v>67.839966168169539</v>
          </cell>
          <cell r="K24">
            <v>68.645078495057064</v>
          </cell>
          <cell r="L24">
            <v>69.460570767291458</v>
          </cell>
          <cell r="M24">
            <v>70.297899898830565</v>
          </cell>
        </row>
        <row r="25">
          <cell r="A25" t="str">
            <v xml:space="preserve">     Percent change, US$</v>
          </cell>
          <cell r="B25">
            <v>4.0986491072851043</v>
          </cell>
          <cell r="C25">
            <v>-8.6177371084957169E-2</v>
          </cell>
          <cell r="D25">
            <v>1.1637313976949508</v>
          </cell>
          <cell r="E25">
            <v>-5.3119471171731334</v>
          </cell>
          <cell r="F25">
            <v>-2.5411555948686533</v>
          </cell>
          <cell r="G25">
            <v>1.1257768783690456</v>
          </cell>
          <cell r="H25">
            <v>2.7670969103029921</v>
          </cell>
          <cell r="I25">
            <v>1.6244159605220108</v>
          </cell>
          <cell r="J25">
            <v>1.1853869636507355</v>
          </cell>
          <cell r="K25">
            <v>1.1867817340765163</v>
          </cell>
          <cell r="L25">
            <v>1.1879835963668033</v>
          </cell>
          <cell r="M25">
            <v>1.2054740153868706</v>
          </cell>
        </row>
        <row r="26">
          <cell r="A26" t="str">
            <v xml:space="preserve">     Percent change, pesos</v>
          </cell>
          <cell r="B26">
            <v>12.769081590062248</v>
          </cell>
          <cell r="C26">
            <v>92.190754975262365</v>
          </cell>
          <cell r="D26">
            <v>18.450450536527651</v>
          </cell>
          <cell r="E26">
            <v>-1.3651514595860781</v>
          </cell>
          <cell r="F26">
            <v>12.439905164213361</v>
          </cell>
          <cell r="G26">
            <v>16.258179615797495</v>
          </cell>
          <cell r="H26">
            <v>11.205439606642953</v>
          </cell>
          <cell r="I26">
            <v>8.0296335542545449</v>
          </cell>
          <cell r="J26">
            <v>5.7315876895381646</v>
          </cell>
          <cell r="K26">
            <v>4.0035879789384499</v>
          </cell>
          <cell r="L26">
            <v>3.0163322072169541</v>
          </cell>
          <cell r="M26">
            <v>2.7868095468772891</v>
          </cell>
        </row>
        <row r="27">
          <cell r="A27" t="str">
            <v>Import unit value (1980=100)</v>
          </cell>
          <cell r="B27">
            <v>139.0234350322273</v>
          </cell>
          <cell r="C27">
            <v>138.75237353927142</v>
          </cell>
          <cell r="D27">
            <v>134.17354521247546</v>
          </cell>
          <cell r="E27">
            <v>128.94077694918892</v>
          </cell>
          <cell r="F27">
            <v>127.00666529495108</v>
          </cell>
          <cell r="G27">
            <v>127.76870528672079</v>
          </cell>
          <cell r="H27">
            <v>129.17416104487469</v>
          </cell>
          <cell r="I27">
            <v>129.69085768905418</v>
          </cell>
          <cell r="J27">
            <v>130.85807540825564</v>
          </cell>
          <cell r="K27">
            <v>132.03579808692993</v>
          </cell>
          <cell r="L27">
            <v>133.22412026971227</v>
          </cell>
          <cell r="M27">
            <v>134.82280971294881</v>
          </cell>
        </row>
        <row r="28">
          <cell r="A28" t="str">
            <v xml:space="preserve">     Percent change, US$</v>
          </cell>
          <cell r="B28">
            <v>0</v>
          </cell>
          <cell r="C28">
            <v>-0.194975395977696</v>
          </cell>
          <cell r="D28">
            <v>-3.3000000000000003</v>
          </cell>
          <cell r="E28">
            <v>-3.9000000000000012</v>
          </cell>
          <cell r="F28">
            <v>-1.500000000000004</v>
          </cell>
          <cell r="G28">
            <v>0.60000000000000386</v>
          </cell>
          <cell r="H28">
            <v>1.0999999999999821</v>
          </cell>
          <cell r="I28">
            <v>0.39999999999999308</v>
          </cell>
          <cell r="J28">
            <v>0.89999999999997882</v>
          </cell>
          <cell r="K28">
            <v>0.89999999999998848</v>
          </cell>
          <cell r="L28">
            <v>0.89999999999998037</v>
          </cell>
          <cell r="M28">
            <v>1.1999999999999926</v>
          </cell>
        </row>
        <row r="29">
          <cell r="A29" t="str">
            <v xml:space="preserve">     Percent change, pesos</v>
          </cell>
          <cell r="B29">
            <v>8.3290537938117915</v>
          </cell>
          <cell r="C29">
            <v>91.981474877736602</v>
          </cell>
          <cell r="D29">
            <v>13.223962863267925</v>
          </cell>
          <cell r="E29">
            <v>0.10564856015646829</v>
          </cell>
          <cell r="F29">
            <v>13.641103855443259</v>
          </cell>
          <cell r="G29">
            <v>15.653725789580818</v>
          </cell>
          <cell r="H29">
            <v>9.4014551568444737</v>
          </cell>
          <cell r="I29">
            <v>6.7280446960754636</v>
          </cell>
          <cell r="J29">
            <v>5.4333784551995334</v>
          </cell>
          <cell r="K29">
            <v>3.7088229038996445</v>
          </cell>
          <cell r="L29">
            <v>2.7231450838141269</v>
          </cell>
          <cell r="M29">
            <v>2.7812500000000018</v>
          </cell>
        </row>
        <row r="30">
          <cell r="A30" t="str">
            <v>Terms of trade</v>
          </cell>
          <cell r="B30">
            <v>48.955211412242193</v>
          </cell>
          <cell r="C30">
            <v>49.008577766601512</v>
          </cell>
          <cell r="D30">
            <v>51.270843819684799</v>
          </cell>
          <cell r="E30">
            <v>50.517548084760364</v>
          </cell>
          <cell r="F30">
            <v>49.983572167729967</v>
          </cell>
          <cell r="G30">
            <v>50.244806825225815</v>
          </cell>
          <cell r="H30">
            <v>51.073322771982554</v>
          </cell>
          <cell r="I30">
            <v>51.69618125364498</v>
          </cell>
          <cell r="J30">
            <v>51.842399451864182</v>
          </cell>
          <cell r="K30">
            <v>51.989747848430021</v>
          </cell>
          <cell r="L30">
            <v>52.138134315819471</v>
          </cell>
          <cell r="M30">
            <v>52.140954522830221</v>
          </cell>
        </row>
        <row r="31">
          <cell r="A31" t="str">
            <v>US$ Libor (3-months, in percent)</v>
          </cell>
          <cell r="B31">
            <v>5.0750000000000002</v>
          </cell>
          <cell r="C31">
            <v>6.1</v>
          </cell>
          <cell r="D31">
            <v>5.59</v>
          </cell>
          <cell r="E31">
            <v>5.86</v>
          </cell>
          <cell r="F31">
            <v>5.54</v>
          </cell>
          <cell r="G31">
            <v>5.39</v>
          </cell>
          <cell r="H31">
            <v>5</v>
          </cell>
          <cell r="I31">
            <v>5.25</v>
          </cell>
          <cell r="J31">
            <v>5.45</v>
          </cell>
          <cell r="K31">
            <v>5.65</v>
          </cell>
          <cell r="L31">
            <v>5.65</v>
          </cell>
          <cell r="M31">
            <v>5.65</v>
          </cell>
        </row>
        <row r="32">
          <cell r="A32" t="str">
            <v>Oil export price (US$/bbl)</v>
          </cell>
          <cell r="B32">
            <v>13.885401054385765</v>
          </cell>
          <cell r="C32">
            <v>15.564832490717238</v>
          </cell>
          <cell r="D32">
            <v>18.95</v>
          </cell>
          <cell r="E32">
            <v>16.46</v>
          </cell>
          <cell r="F32">
            <v>10.199999999999999</v>
          </cell>
          <cell r="G32">
            <v>9.25</v>
          </cell>
          <cell r="H32">
            <v>9.9994999999999994</v>
          </cell>
          <cell r="I32">
            <v>10.419478999999999</v>
          </cell>
          <cell r="J32">
            <v>10.523673789999998</v>
          </cell>
          <cell r="K32">
            <v>10.628910527899999</v>
          </cell>
          <cell r="L32">
            <v>10.735199633178999</v>
          </cell>
          <cell r="M32">
            <v>10.874757228410324</v>
          </cell>
        </row>
        <row r="33">
          <cell r="A33" t="str">
            <v xml:space="preserve">  (Percent change)</v>
          </cell>
          <cell r="B33">
            <v>4.4846829220780204</v>
          </cell>
          <cell r="C33">
            <v>12.09494367324031</v>
          </cell>
          <cell r="D33">
            <v>21.748820691142367</v>
          </cell>
          <cell r="E33">
            <v>-13.139841688654341</v>
          </cell>
          <cell r="F33">
            <v>-38.031591737545568</v>
          </cell>
          <cell r="G33">
            <v>-9.3137254901960667</v>
          </cell>
          <cell r="H33">
            <v>8.1027027027027021</v>
          </cell>
          <cell r="I33">
            <v>4.2000000000000037</v>
          </cell>
          <cell r="J33">
            <v>1.0000000000000009</v>
          </cell>
          <cell r="K33">
            <v>1.0000000000000009</v>
          </cell>
          <cell r="L33">
            <v>1.0000000000000009</v>
          </cell>
          <cell r="M33">
            <v>1.2999999999999901</v>
          </cell>
        </row>
        <row r="34">
          <cell r="A34" t="str">
            <v>-</v>
          </cell>
          <cell r="B34" t="str">
            <v>-</v>
          </cell>
          <cell r="C34" t="str">
            <v>-</v>
          </cell>
          <cell r="D34" t="str">
            <v>-</v>
          </cell>
          <cell r="E34" t="str">
            <v>-</v>
          </cell>
          <cell r="F34" t="str">
            <v>-</v>
          </cell>
          <cell r="G34" t="str">
            <v>-</v>
          </cell>
          <cell r="H34" t="str">
            <v>-</v>
          </cell>
          <cell r="I34" t="str">
            <v>-</v>
          </cell>
          <cell r="J34" t="str">
            <v>-</v>
          </cell>
          <cell r="K34" t="str">
            <v>-</v>
          </cell>
          <cell r="L34" t="str">
            <v>-</v>
          </cell>
          <cell r="M34" t="str">
            <v>-</v>
          </cell>
        </row>
      </sheetData>
      <sheetData sheetId="2" refreshError="1"/>
      <sheetData sheetId="3" refreshError="1"/>
      <sheetData sheetId="4" refreshError="1">
        <row r="6">
          <cell r="B6">
            <v>1420.1594834999999</v>
          </cell>
          <cell r="C6">
            <v>1840.4308249999999</v>
          </cell>
          <cell r="D6">
            <v>2508.1470345000002</v>
          </cell>
          <cell r="E6">
            <v>3179.5338916726041</v>
          </cell>
          <cell r="F6">
            <v>3791.1911800000003</v>
          </cell>
          <cell r="G6">
            <v>4560.6319999999996</v>
          </cell>
          <cell r="H6">
            <v>5298.2160129172717</v>
          </cell>
          <cell r="I6">
            <v>6069.0094274571666</v>
          </cell>
          <cell r="J6">
            <v>6838.4138263520372</v>
          </cell>
          <cell r="K6">
            <v>7618.6930465959267</v>
          </cell>
        </row>
        <row r="7">
          <cell r="B7">
            <v>8.2718280898193886</v>
          </cell>
          <cell r="C7">
            <v>38.128820185944875</v>
          </cell>
          <cell r="D7">
            <v>29.618273806469109</v>
          </cell>
          <cell r="E7">
            <v>18.738955775973775</v>
          </cell>
          <cell r="F7">
            <v>13.753359749449402</v>
          </cell>
          <cell r="G7">
            <v>16.766898457626954</v>
          </cell>
          <cell r="H7">
            <v>10.619735767276033</v>
          </cell>
          <cell r="I7">
            <v>8.7517031287820259</v>
          </cell>
          <cell r="J7">
            <v>6.8034070077222335</v>
          </cell>
          <cell r="K7">
            <v>5.1039971093365404</v>
          </cell>
        </row>
        <row r="8">
          <cell r="B8">
            <v>3.3751000000000002</v>
          </cell>
          <cell r="C8">
            <v>6.4922250000000004</v>
          </cell>
          <cell r="D8">
            <v>7.6016074694930671</v>
          </cell>
          <cell r="E8">
            <v>7.9184583333333336</v>
          </cell>
          <cell r="F8">
            <v>9.1356583333333337</v>
          </cell>
          <cell r="G8">
            <v>10.467000000000001</v>
          </cell>
          <cell r="H8">
            <v>11.365104658106446</v>
          </cell>
          <cell r="I8">
            <v>12.081428266194823</v>
          </cell>
          <cell r="J8">
            <v>12.624239828236512</v>
          </cell>
          <cell r="K8">
            <v>12.975669500921081</v>
          </cell>
        </row>
        <row r="9">
          <cell r="B9">
            <v>5.3250000000000002</v>
          </cell>
          <cell r="C9">
            <v>7.6425000000000001</v>
          </cell>
          <cell r="D9">
            <v>7.851</v>
          </cell>
          <cell r="E9">
            <v>8.0680999999999994</v>
          </cell>
          <cell r="F9">
            <v>9.8650000000000002</v>
          </cell>
          <cell r="G9">
            <v>10.946</v>
          </cell>
          <cell r="H9">
            <v>11.65991841660686</v>
          </cell>
          <cell r="I9">
            <v>12.352834047215667</v>
          </cell>
          <cell r="J9">
            <v>12.799954664578795</v>
          </cell>
          <cell r="K9">
            <v>13.092897092892345</v>
          </cell>
        </row>
        <row r="10">
          <cell r="B10">
            <v>6.97</v>
          </cell>
          <cell r="C10">
            <v>35</v>
          </cell>
          <cell r="D10">
            <v>34.38153509877997</v>
          </cell>
          <cell r="E10">
            <v>20.62</v>
          </cell>
          <cell r="F10">
            <v>15.931387068849446</v>
          </cell>
          <cell r="G10">
            <v>17.064493012564451</v>
          </cell>
          <cell r="H10">
            <v>11.156597940176095</v>
          </cell>
          <cell r="I10">
            <v>8.7477985299653227</v>
          </cell>
          <cell r="J10">
            <v>7.0007725848605782</v>
          </cell>
          <cell r="K10">
            <v>5.2505794386454339</v>
          </cell>
        </row>
        <row r="11">
          <cell r="B11">
            <v>7.0519931574309247</v>
          </cell>
          <cell r="C11">
            <v>51.96</v>
          </cell>
          <cell r="D11">
            <v>27.71</v>
          </cell>
          <cell r="E11">
            <v>15.7</v>
          </cell>
          <cell r="F11">
            <v>18.605333217750662</v>
          </cell>
          <cell r="G11">
            <v>13.113343389060027</v>
          </cell>
          <cell r="H11">
            <v>9.9999931934325872</v>
          </cell>
          <cell r="I11">
            <v>8.0008829541263751</v>
          </cell>
          <cell r="J11">
            <v>6.0006622155947813</v>
          </cell>
          <cell r="K11">
            <v>4.5004966616960864</v>
          </cell>
        </row>
        <row r="12">
          <cell r="B12">
            <v>14.5</v>
          </cell>
          <cell r="C12">
            <v>48.4</v>
          </cell>
          <cell r="D12">
            <v>31.39</v>
          </cell>
          <cell r="E12">
            <v>19.8</v>
          </cell>
          <cell r="F12">
            <v>24.761666666666667</v>
          </cell>
          <cell r="G12">
            <v>19.29</v>
          </cell>
          <cell r="H12">
            <v>16.302833362624959</v>
          </cell>
          <cell r="I12">
            <v>14.492941977402909</v>
          </cell>
          <cell r="J12">
            <v>12.733768983052194</v>
          </cell>
          <cell r="K12">
            <v>11.956883135593785</v>
          </cell>
        </row>
        <row r="13">
          <cell r="B13">
            <v>13.885401054385765</v>
          </cell>
          <cell r="C13">
            <v>15.564832490717238</v>
          </cell>
          <cell r="D13">
            <v>18.95</v>
          </cell>
          <cell r="E13">
            <v>16.46</v>
          </cell>
          <cell r="F13">
            <v>10.199999999999999</v>
          </cell>
          <cell r="G13">
            <v>9.25</v>
          </cell>
          <cell r="H13">
            <v>9.9994999999999994</v>
          </cell>
          <cell r="I13">
            <v>10.419478999999999</v>
          </cell>
          <cell r="J13">
            <v>10.523673789999998</v>
          </cell>
          <cell r="K13">
            <v>10.628910527899999</v>
          </cell>
        </row>
        <row r="16">
          <cell r="B16">
            <v>323.71728300000001</v>
          </cell>
          <cell r="C16">
            <v>418.88258400000001</v>
          </cell>
          <cell r="D16">
            <v>580.6857</v>
          </cell>
          <cell r="E16">
            <v>726.31100000000004</v>
          </cell>
          <cell r="F16">
            <v>779.79</v>
          </cell>
          <cell r="G16">
            <v>949.82</v>
          </cell>
          <cell r="H16">
            <v>1086.6840000000002</v>
          </cell>
          <cell r="I16">
            <v>1247.5316627415764</v>
          </cell>
          <cell r="J16">
            <v>1427.7652619634612</v>
          </cell>
          <cell r="K16">
            <v>1570.1715411927025</v>
          </cell>
        </row>
        <row r="17">
          <cell r="B17">
            <v>328.19051100000007</v>
          </cell>
          <cell r="C17">
            <v>422.056984</v>
          </cell>
          <cell r="D17">
            <v>575.56579999999997</v>
          </cell>
          <cell r="E17">
            <v>754.19869999999992</v>
          </cell>
          <cell r="F17">
            <v>823.846</v>
          </cell>
          <cell r="G17">
            <v>1012.765</v>
          </cell>
          <cell r="H17">
            <v>1147.5580000000002</v>
          </cell>
          <cell r="I17">
            <v>1302.1512309487398</v>
          </cell>
          <cell r="J17">
            <v>1468.7957449215735</v>
          </cell>
          <cell r="K17">
            <v>1600.646313379086</v>
          </cell>
        </row>
        <row r="18">
          <cell r="B18">
            <v>278.65991100000008</v>
          </cell>
          <cell r="C18">
            <v>368.83058399999999</v>
          </cell>
          <cell r="D18">
            <v>494.18349999999998</v>
          </cell>
          <cell r="E18">
            <v>649.49869999999987</v>
          </cell>
          <cell r="F18">
            <v>712.18200000000002</v>
          </cell>
          <cell r="G18">
            <v>893.89099999999996</v>
          </cell>
          <cell r="H18">
            <v>993.56404240951792</v>
          </cell>
          <cell r="I18">
            <v>1119.684962876202</v>
          </cell>
          <cell r="J18">
            <v>1256.3587296521348</v>
          </cell>
          <cell r="K18">
            <v>1363.9697313278573</v>
          </cell>
        </row>
        <row r="19">
          <cell r="B19">
            <v>243.91581100000008</v>
          </cell>
          <cell r="C19">
            <v>300.209384</v>
          </cell>
          <cell r="D19">
            <v>403.72039999999998</v>
          </cell>
          <cell r="E19">
            <v>565.46899999999982</v>
          </cell>
          <cell r="F19">
            <v>610.98900000000003</v>
          </cell>
          <cell r="G19">
            <v>733.07600000000002</v>
          </cell>
          <cell r="H19">
            <v>840.35704240951793</v>
          </cell>
          <cell r="I19">
            <v>953.45536787620199</v>
          </cell>
          <cell r="J19">
            <v>1069.0552208366637</v>
          </cell>
          <cell r="K19">
            <v>1155.2944483672927</v>
          </cell>
        </row>
        <row r="20">
          <cell r="B20">
            <v>34.744100000000003</v>
          </cell>
          <cell r="C20">
            <v>68.621200000000002</v>
          </cell>
          <cell r="D20">
            <v>90.463099999999997</v>
          </cell>
          <cell r="E20">
            <v>84.029699999999991</v>
          </cell>
          <cell r="F20">
            <v>101.193</v>
          </cell>
          <cell r="G20">
            <v>160.815</v>
          </cell>
          <cell r="H20">
            <v>153.20699999999999</v>
          </cell>
          <cell r="I20">
            <v>166.22959500000002</v>
          </cell>
          <cell r="J20">
            <v>187.30350881547096</v>
          </cell>
          <cell r="K20">
            <v>208.6752829605644</v>
          </cell>
        </row>
        <row r="21">
          <cell r="B21">
            <v>49.5306</v>
          </cell>
          <cell r="C21">
            <v>53.226399999999998</v>
          </cell>
          <cell r="D21">
            <v>81.382300000000001</v>
          </cell>
          <cell r="E21">
            <v>104.7</v>
          </cell>
          <cell r="F21">
            <v>111.664</v>
          </cell>
          <cell r="G21">
            <v>118.87400000000001</v>
          </cell>
          <cell r="H21">
            <v>153.99395759048235</v>
          </cell>
          <cell r="I21">
            <v>182.4662680725379</v>
          </cell>
          <cell r="J21">
            <v>212.43701526943852</v>
          </cell>
          <cell r="K21">
            <v>236.67658205122859</v>
          </cell>
        </row>
        <row r="22">
          <cell r="B22">
            <v>1.9978610000000001</v>
          </cell>
          <cell r="C22">
            <v>-0.9140839999999999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0.74086699999999994</v>
          </cell>
          <cell r="C23">
            <v>3.8877839999999999</v>
          </cell>
          <cell r="D23">
            <v>1.964</v>
          </cell>
          <cell r="E23">
            <v>-3.4765000000000001</v>
          </cell>
          <cell r="F23">
            <v>-3.3530000000000002</v>
          </cell>
          <cell r="G23">
            <v>4.6500000000000004</v>
          </cell>
          <cell r="H23">
            <v>7.9459999999999997</v>
          </cell>
          <cell r="I23">
            <v>9.1019975012346936</v>
          </cell>
          <cell r="J23">
            <v>0</v>
          </cell>
          <cell r="K23">
            <v>0</v>
          </cell>
        </row>
        <row r="24">
          <cell r="B24">
            <v>1.0129669999999946</v>
          </cell>
          <cell r="C24">
            <v>4.2083839999999988</v>
          </cell>
          <cell r="D24">
            <v>2.2919999999999998</v>
          </cell>
          <cell r="E24">
            <v>-3.0716000000000023</v>
          </cell>
          <cell r="F24">
            <v>2.4878999999999998</v>
          </cell>
          <cell r="G24">
            <v>4.6500000000000004</v>
          </cell>
          <cell r="H24">
            <v>8.9689999999999959</v>
          </cell>
          <cell r="I24">
            <v>9.1019975012346936</v>
          </cell>
          <cell r="J24">
            <v>0</v>
          </cell>
          <cell r="K24">
            <v>0</v>
          </cell>
        </row>
        <row r="25">
          <cell r="B25">
            <v>45.05737199999993</v>
          </cell>
          <cell r="C25">
            <v>50.052000000000021</v>
          </cell>
          <cell r="D25">
            <v>86.502200000000016</v>
          </cell>
          <cell r="E25">
            <v>76.812300000000164</v>
          </cell>
          <cell r="F25">
            <v>67.607999999999947</v>
          </cell>
          <cell r="G25">
            <v>55.928999999999974</v>
          </cell>
          <cell r="H25">
            <v>93.119957590482272</v>
          </cell>
          <cell r="I25">
            <v>127.84669986537438</v>
          </cell>
          <cell r="J25">
            <v>171.40653231132634</v>
          </cell>
          <cell r="K25">
            <v>206.20180986484513</v>
          </cell>
        </row>
        <row r="26">
          <cell r="B26">
            <v>31.283838999999936</v>
          </cell>
          <cell r="C26">
            <v>69.655183999999991</v>
          </cell>
          <cell r="D26">
            <v>97.875</v>
          </cell>
          <cell r="E26">
            <v>53.070400000000163</v>
          </cell>
          <cell r="F26">
            <v>59.62489999999994</v>
          </cell>
          <cell r="G26">
            <v>102.52</v>
          </cell>
          <cell r="H26">
            <v>101.30199999999996</v>
          </cell>
          <cell r="I26">
            <v>120.7120242940713</v>
          </cell>
          <cell r="J26">
            <v>146.27302585735862</v>
          </cell>
          <cell r="K26">
            <v>178.2005107741808</v>
          </cell>
        </row>
        <row r="27">
          <cell r="B27">
            <v>-1.7345000000000625</v>
          </cell>
          <cell r="C27">
            <v>-0.20069999999999144</v>
          </cell>
          <cell r="D27">
            <v>7.0839000000000301</v>
          </cell>
          <cell r="E27">
            <v>-31.364199999999883</v>
          </cell>
          <cell r="F27">
            <v>-47.409000000000042</v>
          </cell>
          <cell r="G27">
            <v>-58.295000000000051</v>
          </cell>
          <cell r="H27">
            <v>-52.928000000000026</v>
          </cell>
          <cell r="I27">
            <v>-45.517570705928719</v>
          </cell>
          <cell r="J27">
            <v>-41.030482958112316</v>
          </cell>
          <cell r="K27">
            <v>-30.474772186383596</v>
          </cell>
        </row>
        <row r="30">
          <cell r="B30">
            <v>22.794431664970116</v>
          </cell>
          <cell r="C30">
            <v>22.760028701431906</v>
          </cell>
          <cell r="D30">
            <v>23.151980008052433</v>
          </cell>
          <cell r="E30">
            <v>22.843316811380859</v>
          </cell>
          <cell r="F30">
            <v>20.568469459247897</v>
          </cell>
          <cell r="G30">
            <v>20.826499485159076</v>
          </cell>
          <cell r="H30">
            <v>20.510375517921865</v>
          </cell>
          <cell r="I30">
            <v>20.55577071766513</v>
          </cell>
          <cell r="J30">
            <v>20.878602819582575</v>
          </cell>
          <cell r="K30">
            <v>20.609460593694131</v>
          </cell>
        </row>
        <row r="31">
          <cell r="B31">
            <v>23.109412345095969</v>
          </cell>
          <cell r="C31">
            <v>22.932510055084521</v>
          </cell>
          <cell r="D31">
            <v>22.947849232241648</v>
          </cell>
          <cell r="E31">
            <v>23.720417070416925</v>
          </cell>
          <cell r="F31">
            <v>21.730531668941051</v>
          </cell>
          <cell r="G31">
            <v>22.206681003860869</v>
          </cell>
          <cell r="H31">
            <v>21.659328294697801</v>
          </cell>
          <cell r="I31">
            <v>21.455745727755833</v>
          </cell>
          <cell r="J31">
            <v>21.478602819582576</v>
          </cell>
          <cell r="K31">
            <v>21.009460593694129</v>
          </cell>
        </row>
        <row r="32">
          <cell r="B32">
            <v>19.621733631862206</v>
          </cell>
          <cell r="C32">
            <v>20.040448083670846</v>
          </cell>
          <cell r="D32">
            <v>19.7031311642587</v>
          </cell>
          <cell r="E32">
            <v>20.427481578387233</v>
          </cell>
          <cell r="F32">
            <v>18.785177697105741</v>
          </cell>
          <cell r="G32">
            <v>19.600156294127657</v>
          </cell>
          <cell r="H32">
            <v>18.752803584964585</v>
          </cell>
          <cell r="I32">
            <v>18.449221018022619</v>
          </cell>
          <cell r="J32">
            <v>18.372078109849362</v>
          </cell>
          <cell r="K32">
            <v>17.902935883960915</v>
          </cell>
        </row>
        <row r="33">
          <cell r="B33">
            <v>17.17524079752414</v>
          </cell>
          <cell r="C33">
            <v>16.311908055549985</v>
          </cell>
          <cell r="D33">
            <v>16.096360956784249</v>
          </cell>
          <cell r="E33">
            <v>17.784650809384299</v>
          </cell>
          <cell r="F33">
            <v>16.116016602465297</v>
          </cell>
          <cell r="G33">
            <v>16.074000270138001</v>
          </cell>
          <cell r="H33">
            <v>15.861132131281405</v>
          </cell>
          <cell r="I33">
            <v>15.710230463024457</v>
          </cell>
          <cell r="J33">
            <v>15.633087554851196</v>
          </cell>
          <cell r="K33">
            <v>15.163945328962749</v>
          </cell>
        </row>
        <row r="34">
          <cell r="B34">
            <v>2.4464928343380672</v>
          </cell>
          <cell r="C34">
            <v>3.7285400281208614</v>
          </cell>
          <cell r="D34">
            <v>3.6067702074744532</v>
          </cell>
          <cell r="E34">
            <v>2.6428307690029338</v>
          </cell>
          <cell r="F34">
            <v>2.6691610946404447</v>
          </cell>
          <cell r="G34">
            <v>3.5261560239896581</v>
          </cell>
          <cell r="H34">
            <v>2.8916714536831818</v>
          </cell>
          <cell r="I34">
            <v>2.7389905549981655</v>
          </cell>
          <cell r="J34">
            <v>2.7389905549981655</v>
          </cell>
          <cell r="K34">
            <v>2.7389905549981655</v>
          </cell>
        </row>
        <row r="35">
          <cell r="B35">
            <v>3.487678713233759</v>
          </cell>
          <cell r="C35">
            <v>2.892061971413677</v>
          </cell>
          <cell r="D35">
            <v>3.2447180679829475</v>
          </cell>
          <cell r="E35">
            <v>3.2929354920296894</v>
          </cell>
          <cell r="F35">
            <v>2.9453539718353112</v>
          </cell>
          <cell r="G35">
            <v>2.6065247097332129</v>
          </cell>
          <cell r="H35">
            <v>2.9065247097332132</v>
          </cell>
          <cell r="I35">
            <v>3.0065247097332128</v>
          </cell>
          <cell r="J35">
            <v>3.1065247097332129</v>
          </cell>
          <cell r="K35">
            <v>3.1065247097332129</v>
          </cell>
        </row>
        <row r="36">
          <cell r="B36">
            <v>0.14067863667510414</v>
          </cell>
          <cell r="C36">
            <v>-4.9666849065082348E-2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5.2167873299280756E-2</v>
          </cell>
          <cell r="C37">
            <v>0.21124314737556082</v>
          </cell>
          <cell r="D37">
            <v>7.8304819174667084E-2</v>
          </cell>
          <cell r="E37">
            <v>-0.10933992586476807</v>
          </cell>
          <cell r="F37">
            <v>-8.8441860112156087E-2</v>
          </cell>
          <cell r="G37">
            <v>0.10195955297423692</v>
          </cell>
          <cell r="H37">
            <v>0.14997501009070452</v>
          </cell>
          <cell r="I37">
            <v>0.14997501009070452</v>
          </cell>
          <cell r="J37">
            <v>0</v>
          </cell>
          <cell r="K37">
            <v>0</v>
          </cell>
        </row>
        <row r="38">
          <cell r="B38">
            <v>7.1327693246361706E-2</v>
          </cell>
          <cell r="C38">
            <v>0.22866298166897953</v>
          </cell>
          <cell r="D38">
            <v>9.1382202417686825E-2</v>
          </cell>
          <cell r="E38">
            <v>-9.6605354893203446E-2</v>
          </cell>
          <cell r="F38">
            <v>6.5623174402932624E-2</v>
          </cell>
          <cell r="G38">
            <v>0.10195955297423692</v>
          </cell>
          <cell r="H38">
            <v>0.16928339611169493</v>
          </cell>
          <cell r="I38">
            <v>0.14997501009070452</v>
          </cell>
          <cell r="J38">
            <v>0</v>
          </cell>
          <cell r="K38">
            <v>0</v>
          </cell>
        </row>
        <row r="39">
          <cell r="B39">
            <v>3.1726980331079089</v>
          </cell>
          <cell r="C39">
            <v>2.7195806177610629</v>
          </cell>
          <cell r="D39">
            <v>3.4488488437937308</v>
          </cell>
          <cell r="E39">
            <v>2.4158352329936261</v>
          </cell>
          <cell r="F39">
            <v>1.7832917621421547</v>
          </cell>
          <cell r="G39">
            <v>1.226343191031418</v>
          </cell>
          <cell r="H39">
            <v>1.757571932957281</v>
          </cell>
          <cell r="I39">
            <v>2.1065496996425068</v>
          </cell>
          <cell r="J39">
            <v>2.5065247097332133</v>
          </cell>
          <cell r="K39">
            <v>2.7065247097332161</v>
          </cell>
        </row>
        <row r="40">
          <cell r="B40">
            <v>2.2028398474585789</v>
          </cell>
          <cell r="C40">
            <v>3.7847216561372252</v>
          </cell>
          <cell r="D40">
            <v>3.9022831857029239</v>
          </cell>
          <cell r="E40">
            <v>1.6691251550736672</v>
          </cell>
          <cell r="F40">
            <v>1.5727220593502209</v>
          </cell>
          <cell r="G40">
            <v>2.2479340582620981</v>
          </cell>
          <cell r="H40">
            <v>1.9120020730189455</v>
          </cell>
          <cell r="I40">
            <v>1.9889905549981657</v>
          </cell>
          <cell r="J40">
            <v>2.138990554998164</v>
          </cell>
          <cell r="K40">
            <v>2.3389905549981669</v>
          </cell>
        </row>
        <row r="41">
          <cell r="B41">
            <v>-0.12213417015146544</v>
          </cell>
          <cell r="C41">
            <v>-1.0905055342136614E-2</v>
          </cell>
          <cell r="D41">
            <v>0.2824355949854514</v>
          </cell>
          <cell r="E41">
            <v>-0.98644018490083285</v>
          </cell>
          <cell r="F41">
            <v>-1.2505040698053123</v>
          </cell>
          <cell r="G41">
            <v>-1.2782219657275582</v>
          </cell>
          <cell r="H41">
            <v>-0.99897776668522675</v>
          </cell>
          <cell r="I41">
            <v>-0.75</v>
          </cell>
          <cell r="J41">
            <v>-0.60000000000000142</v>
          </cell>
          <cell r="K41">
            <v>-0.39999999999999858</v>
          </cell>
        </row>
        <row r="44">
          <cell r="B44">
            <v>2.8416506770542416</v>
          </cell>
          <cell r="C44">
            <v>-6.3210282879135438</v>
          </cell>
          <cell r="D44">
            <v>6.9504444814160404</v>
          </cell>
          <cell r="E44">
            <v>5.3387753721651388</v>
          </cell>
          <cell r="F44">
            <v>-5.617645478881828</v>
          </cell>
          <cell r="G44">
            <v>4.3143134088046375</v>
          </cell>
          <cell r="H44">
            <v>3.4259088248167036</v>
          </cell>
          <cell r="I44">
            <v>5.5631247609181811</v>
          </cell>
          <cell r="J44">
            <v>7.1568966068015882</v>
          </cell>
          <cell r="K44">
            <v>4.6335735110868193</v>
          </cell>
        </row>
        <row r="45">
          <cell r="B45">
            <v>7.4207133576330353</v>
          </cell>
          <cell r="C45">
            <v>-6.8976230843337145</v>
          </cell>
          <cell r="D45">
            <v>5.2101538672095327</v>
          </cell>
          <cell r="E45">
            <v>10.356412495807232</v>
          </cell>
          <cell r="F45">
            <v>-3.9724109210636849</v>
          </cell>
          <cell r="G45">
            <v>5.2792790113000088</v>
          </cell>
          <cell r="H45">
            <v>2.4314555206916388</v>
          </cell>
          <cell r="I45">
            <v>4.339971524313313</v>
          </cell>
          <cell r="J45">
            <v>5.6123905558128628</v>
          </cell>
          <cell r="K45">
            <v>3.684715511437453</v>
          </cell>
        </row>
      </sheetData>
      <sheetData sheetId="5" refreshError="1"/>
      <sheetData sheetId="6" refreshError="1">
        <row r="61">
          <cell r="A61" t="str">
            <v>Table 2:  Selected Economic and Financial Indicators</v>
          </cell>
        </row>
        <row r="63">
          <cell r="A63">
            <v>36420.714661342594</v>
          </cell>
          <cell r="E63" t="str">
            <v>Prel.</v>
          </cell>
          <cell r="F63" t="str">
            <v>Est.</v>
          </cell>
          <cell r="G63" t="str">
            <v xml:space="preserve">                                          Projections</v>
          </cell>
        </row>
        <row r="64">
          <cell r="A64">
            <v>36420.714661342594</v>
          </cell>
          <cell r="B64">
            <v>1994</v>
          </cell>
          <cell r="C64">
            <v>1995</v>
          </cell>
          <cell r="D64">
            <v>1996</v>
          </cell>
          <cell r="E64">
            <v>1997</v>
          </cell>
          <cell r="F64">
            <v>1998</v>
          </cell>
          <cell r="G64">
            <v>1999</v>
          </cell>
          <cell r="H64">
            <v>2000</v>
          </cell>
          <cell r="I64">
            <v>2001</v>
          </cell>
        </row>
        <row r="66">
          <cell r="A66" t="str">
            <v>(Annual percentage change, unless otherwise indicated)</v>
          </cell>
        </row>
        <row r="67">
          <cell r="A67" t="str">
            <v>National income and prices</v>
          </cell>
        </row>
        <row r="68">
          <cell r="A68" t="str">
            <v xml:space="preserve">Real GDP                               </v>
          </cell>
          <cell r="B68">
            <v>4.4153269913708826</v>
          </cell>
          <cell r="C68">
            <v>-6.1794276647163748</v>
          </cell>
          <cell r="D68">
            <v>5.1398275733348653</v>
          </cell>
          <cell r="E68">
            <v>6.7621327334587589</v>
          </cell>
          <cell r="F68">
            <v>4.8209265157837855</v>
          </cell>
          <cell r="G68">
            <v>3.02191066916222</v>
          </cell>
          <cell r="H68">
            <v>5.0199999999999996</v>
          </cell>
          <cell r="I68">
            <v>5.33</v>
          </cell>
        </row>
        <row r="69">
          <cell r="A69" t="str">
            <v>Real GDP per capita</v>
          </cell>
          <cell r="B69">
            <v>2.6153269913708828</v>
          </cell>
          <cell r="C69">
            <v>-7.9794276647163747</v>
          </cell>
          <cell r="D69">
            <v>3.3398275733348655</v>
          </cell>
          <cell r="E69">
            <v>4.962132733458759</v>
          </cell>
          <cell r="F69">
            <v>3.0209265157837857</v>
          </cell>
          <cell r="G69">
            <v>1.2219106691622199</v>
          </cell>
          <cell r="H69">
            <v>3.2199999999999998</v>
          </cell>
          <cell r="I69">
            <v>3.5300000000000002</v>
          </cell>
        </row>
        <row r="70">
          <cell r="A70" t="str">
            <v xml:space="preserve">GDP deflator                           </v>
          </cell>
          <cell r="B70">
            <v>8.2718280898193886</v>
          </cell>
          <cell r="C70">
            <v>38.128820185944875</v>
          </cell>
          <cell r="D70">
            <v>29.618273806469109</v>
          </cell>
          <cell r="E70">
            <v>18.738955775973775</v>
          </cell>
          <cell r="F70">
            <v>13.753359749449402</v>
          </cell>
          <cell r="G70">
            <v>16.766898457626954</v>
          </cell>
          <cell r="H70">
            <v>10.619735767276033</v>
          </cell>
          <cell r="I70">
            <v>8.7517031287820259</v>
          </cell>
        </row>
        <row r="71">
          <cell r="A71" t="str">
            <v xml:space="preserve">Consumer prices (end of year)               </v>
          </cell>
          <cell r="B71">
            <v>7.0519931574309247</v>
          </cell>
          <cell r="C71">
            <v>51.96</v>
          </cell>
          <cell r="D71">
            <v>27.71</v>
          </cell>
          <cell r="E71">
            <v>15.7</v>
          </cell>
          <cell r="F71">
            <v>18.605333217750662</v>
          </cell>
          <cell r="G71">
            <v>13</v>
          </cell>
          <cell r="H71">
            <v>9.9999931934325872</v>
          </cell>
          <cell r="I71">
            <v>8.0008829541263751</v>
          </cell>
        </row>
        <row r="72">
          <cell r="A72" t="str">
            <v xml:space="preserve">Consumer prices (average)              </v>
          </cell>
          <cell r="B72">
            <v>6.97</v>
          </cell>
          <cell r="C72">
            <v>35</v>
          </cell>
          <cell r="D72">
            <v>34.38153509877997</v>
          </cell>
          <cell r="E72">
            <v>20.62</v>
          </cell>
          <cell r="F72">
            <v>15.931387068849446</v>
          </cell>
          <cell r="G72">
            <v>17.064493012564451</v>
          </cell>
          <cell r="H72">
            <v>11.156597940176095</v>
          </cell>
          <cell r="I72">
            <v>8.7477985299653227</v>
          </cell>
        </row>
        <row r="73">
          <cell r="A73" t="str">
            <v xml:space="preserve"> </v>
          </cell>
        </row>
        <row r="74">
          <cell r="A74" t="str">
            <v>External sector</v>
          </cell>
        </row>
        <row r="75">
          <cell r="A75" t="str">
            <v xml:space="preserve">Exports, f.o.b.                   </v>
          </cell>
          <cell r="B75">
            <v>14</v>
          </cell>
          <cell r="C75">
            <v>32.034174668880325</v>
          </cell>
          <cell r="D75">
            <v>22.735313739159114</v>
          </cell>
          <cell r="E75">
            <v>13.137644094969092</v>
          </cell>
          <cell r="F75">
            <v>1.1394138961801303</v>
          </cell>
          <cell r="G75">
            <v>7.2996890647440082</v>
          </cell>
          <cell r="H75">
            <v>10.352648449844448</v>
          </cell>
          <cell r="I75">
            <v>10.382838026519202</v>
          </cell>
        </row>
        <row r="76">
          <cell r="A76" t="str">
            <v xml:space="preserve">  Export volume                        </v>
          </cell>
          <cell r="B76">
            <v>12.188974309463552</v>
          </cell>
          <cell r="C76">
            <v>26.945025245835641</v>
          </cell>
          <cell r="D76">
            <v>21.3234348352197</v>
          </cell>
          <cell r="E76">
            <v>19.484603020586921</v>
          </cell>
          <cell r="F76">
            <v>3.776537176809569</v>
          </cell>
          <cell r="G76">
            <v>6.105181465058851</v>
          </cell>
          <cell r="H76">
            <v>7.3813037125708192</v>
          </cell>
          <cell r="I76">
            <v>8.6184230268044892</v>
          </cell>
        </row>
        <row r="77">
          <cell r="A77" t="str">
            <v>Imports, f.o.b.</v>
          </cell>
          <cell r="B77">
            <v>20.399999999999999</v>
          </cell>
          <cell r="C77">
            <v>-21.409076472876031</v>
          </cell>
          <cell r="D77">
            <v>27.423547945827153</v>
          </cell>
          <cell r="E77">
            <v>24.610907314789831</v>
          </cell>
          <cell r="F77">
            <v>12.535164687100631</v>
          </cell>
          <cell r="G77">
            <v>1.8763531644194975</v>
          </cell>
          <cell r="H77">
            <v>12.037640867945543</v>
          </cell>
          <cell r="I77">
            <v>11.196978411795344</v>
          </cell>
        </row>
        <row r="78">
          <cell r="A78" t="str">
            <v xml:space="preserve">  Import volume                        </v>
          </cell>
          <cell r="B78">
            <v>19.158714144640477</v>
          </cell>
          <cell r="C78">
            <v>-23.325928266220508</v>
          </cell>
          <cell r="D78">
            <v>31.772024763006357</v>
          </cell>
          <cell r="E78">
            <v>29.667957663673093</v>
          </cell>
          <cell r="F78">
            <v>14.248898159493017</v>
          </cell>
          <cell r="G78">
            <v>1.2695868775091212</v>
          </cell>
          <cell r="H78">
            <v>10.823924801636556</v>
          </cell>
          <cell r="I78">
            <v>10.760746941634126</v>
          </cell>
        </row>
        <row r="79">
          <cell r="A79" t="str">
            <v xml:space="preserve">Terms of trade (deterioration -)            </v>
          </cell>
          <cell r="B79">
            <v>0.6</v>
          </cell>
          <cell r="C79">
            <v>1.4721362225848855</v>
          </cell>
          <cell r="D79">
            <v>4.6160614247103826</v>
          </cell>
          <cell r="E79">
            <v>-1.4692477806172</v>
          </cell>
          <cell r="F79">
            <v>-1.0570107562118292</v>
          </cell>
          <cell r="G79">
            <v>0.52264103217600777</v>
          </cell>
          <cell r="H79">
            <v>1.6489583682522291</v>
          </cell>
          <cell r="I79">
            <v>1.2195378092848763</v>
          </cell>
        </row>
        <row r="81">
          <cell r="A81" t="str">
            <v>Exchange rates</v>
          </cell>
        </row>
        <row r="82">
          <cell r="A82" t="str">
            <v xml:space="preserve">Nominal exchange rate </v>
          </cell>
        </row>
        <row r="83">
          <cell r="A83" t="str">
            <v xml:space="preserve">  (average, depreciation -)</v>
          </cell>
          <cell r="B83">
            <v>-8.1999999999999993</v>
          </cell>
          <cell r="C83">
            <v>-48.013200405099944</v>
          </cell>
          <cell r="D83">
            <v>-14.594050981259743</v>
          </cell>
          <cell r="E83">
            <v>-4.0014211163612483</v>
          </cell>
          <cell r="F83">
            <v>-13.323615612449025</v>
          </cell>
          <cell r="G83">
            <v>-12.71941976370179</v>
          </cell>
          <cell r="H83">
            <v>-7.9022999358466128</v>
          </cell>
          <cell r="I83">
            <v>-5.9291301682660276</v>
          </cell>
        </row>
        <row r="84">
          <cell r="A84" t="str">
            <v>Real effective exchange rate (CPI based)</v>
          </cell>
        </row>
        <row r="85">
          <cell r="A85" t="str">
            <v xml:space="preserve">  (average, depreciation -)            </v>
          </cell>
          <cell r="B85">
            <v>-3.8211794989551171</v>
          </cell>
          <cell r="C85">
            <v>-33.185740460034403</v>
          </cell>
          <cell r="D85">
            <v>13.023071620487093</v>
          </cell>
          <cell r="E85">
            <v>17.899999999999999</v>
          </cell>
          <cell r="F85">
            <v>1.5551784585175588</v>
          </cell>
          <cell r="G85">
            <v>-4.0758335840949229</v>
          </cell>
          <cell r="H85">
            <v>0</v>
          </cell>
          <cell r="I85">
            <v>0</v>
          </cell>
        </row>
        <row r="86">
          <cell r="A86" t="str">
            <v>Real effective exchange rate (ULC based)</v>
          </cell>
        </row>
        <row r="87">
          <cell r="A87" t="str">
            <v xml:space="preserve">  (average, depreciation -)            </v>
          </cell>
          <cell r="B87">
            <v>-3.2</v>
          </cell>
          <cell r="C87">
            <v>-40.799999999999997</v>
          </cell>
          <cell r="D87">
            <v>-6</v>
          </cell>
          <cell r="E87">
            <v>13.6</v>
          </cell>
          <cell r="F87">
            <v>2.5</v>
          </cell>
          <cell r="G87" t="str">
            <v>...</v>
          </cell>
          <cell r="H87" t="str">
            <v>...</v>
          </cell>
          <cell r="I87" t="str">
            <v>...</v>
          </cell>
        </row>
        <row r="88">
          <cell r="A88" t="str">
            <v xml:space="preserve"> </v>
          </cell>
        </row>
        <row r="89">
          <cell r="A89" t="str">
            <v>Nonfinancial public sector</v>
          </cell>
        </row>
        <row r="90">
          <cell r="A90" t="str">
            <v>Real budgetary revenue</v>
          </cell>
          <cell r="B90">
            <v>2.8</v>
          </cell>
          <cell r="C90">
            <v>-6.3210282879135438</v>
          </cell>
          <cell r="D90">
            <v>6.9504444814160404</v>
          </cell>
          <cell r="E90">
            <v>5.3387753721651388</v>
          </cell>
          <cell r="F90">
            <v>-5.617645478881828</v>
          </cell>
          <cell r="G90">
            <v>4.3143134088046375</v>
          </cell>
          <cell r="H90">
            <v>3.4259088248167036</v>
          </cell>
          <cell r="I90">
            <v>5.5631247609181811</v>
          </cell>
        </row>
        <row r="91">
          <cell r="A91" t="str">
            <v>Real budgetary expenditure</v>
          </cell>
          <cell r="B91">
            <v>7.4</v>
          </cell>
          <cell r="C91">
            <v>-6.8976230843337145</v>
          </cell>
          <cell r="D91">
            <v>5.2101538672095327</v>
          </cell>
          <cell r="E91">
            <v>10.356412495807232</v>
          </cell>
          <cell r="F91">
            <v>-3.9724109210636849</v>
          </cell>
          <cell r="G91">
            <v>5.2792790113000088</v>
          </cell>
          <cell r="H91">
            <v>2.4314555206916388</v>
          </cell>
          <cell r="I91">
            <v>4.339971524313313</v>
          </cell>
        </row>
        <row r="93">
          <cell r="A93" t="str">
            <v>Money and credit</v>
          </cell>
        </row>
        <row r="94">
          <cell r="A94" t="str">
            <v>Broad money (M2)</v>
          </cell>
          <cell r="B94">
            <v>22.8</v>
          </cell>
          <cell r="C94">
            <v>34.990599540421982</v>
          </cell>
          <cell r="D94">
            <v>25.487465181058489</v>
          </cell>
          <cell r="E94">
            <v>22.098902454063385</v>
          </cell>
          <cell r="F94">
            <v>22.735077264922744</v>
          </cell>
          <cell r="G94">
            <v>18.137580181375789</v>
          </cell>
          <cell r="H94">
            <v>17.832432708777791</v>
          </cell>
          <cell r="I94">
            <v>16.032476615892932</v>
          </cell>
        </row>
        <row r="95">
          <cell r="A95" t="str">
            <v xml:space="preserve">Monetary base                          </v>
          </cell>
          <cell r="B95">
            <v>20.6</v>
          </cell>
          <cell r="C95">
            <v>17.340522692145566</v>
          </cell>
          <cell r="D95">
            <v>25.731563112754287</v>
          </cell>
          <cell r="E95">
            <v>29.924231188142848</v>
          </cell>
          <cell r="F95">
            <v>20.133204891642453</v>
          </cell>
          <cell r="G95">
            <v>18.13758018137581</v>
          </cell>
          <cell r="H95">
            <v>17.832432708777791</v>
          </cell>
          <cell r="I95">
            <v>16.032476615892932</v>
          </cell>
        </row>
        <row r="96">
          <cell r="A96" t="str">
            <v>Monetary base end-period velocity</v>
          </cell>
          <cell r="B96">
            <v>-6.7</v>
          </cell>
          <cell r="C96">
            <v>20.399999999999999</v>
          </cell>
          <cell r="D96">
            <v>9.3000000000000007</v>
          </cell>
          <cell r="E96">
            <v>-4.3</v>
          </cell>
          <cell r="F96">
            <v>3.4877986382830128</v>
          </cell>
          <cell r="G96">
            <v>-1.4583176010355525</v>
          </cell>
          <cell r="H96">
            <v>-1.9607843137255054</v>
          </cell>
          <cell r="I96">
            <v>-1.9607843137254943</v>
          </cell>
        </row>
        <row r="97">
          <cell r="A97" t="str">
            <v>Treasury bill rate (28-day cetes, in percent, annual average)</v>
          </cell>
          <cell r="B97">
            <v>14.5</v>
          </cell>
          <cell r="C97">
            <v>48.4</v>
          </cell>
          <cell r="D97">
            <v>31.39</v>
          </cell>
          <cell r="E97">
            <v>19.8</v>
          </cell>
          <cell r="F97">
            <v>24.761666666666667</v>
          </cell>
          <cell r="G97">
            <v>19.29</v>
          </cell>
          <cell r="H97">
            <v>16.302833362624959</v>
          </cell>
          <cell r="I97">
            <v>14.492941977402909</v>
          </cell>
        </row>
        <row r="98">
          <cell r="A98" t="str">
            <v xml:space="preserve">Real interest rate (in percent, annual average) </v>
          </cell>
          <cell r="B98">
            <v>5.5</v>
          </cell>
          <cell r="C98">
            <v>4.5999999999999996</v>
          </cell>
          <cell r="D98">
            <v>7.2</v>
          </cell>
          <cell r="E98">
            <v>6.3</v>
          </cell>
          <cell r="F98">
            <v>7.5</v>
          </cell>
          <cell r="G98">
            <v>7.2</v>
          </cell>
          <cell r="H98">
            <v>6.490344493230598</v>
          </cell>
          <cell r="I98">
            <v>6.490344493230598</v>
          </cell>
        </row>
        <row r="100">
          <cell r="A100" t="str">
            <v>(In percent of GDP)</v>
          </cell>
        </row>
        <row r="102">
          <cell r="A102" t="str">
            <v>Nonfinancial public sector 1/</v>
          </cell>
        </row>
        <row r="103">
          <cell r="A103" t="str">
            <v>Budgetary revenue</v>
          </cell>
          <cell r="B103">
            <v>22.794431664970116</v>
          </cell>
          <cell r="C103">
            <v>22.760028701431906</v>
          </cell>
          <cell r="D103">
            <v>23.151980008052433</v>
          </cell>
          <cell r="E103">
            <v>22.843316811380859</v>
          </cell>
          <cell r="F103">
            <v>20.568469459247897</v>
          </cell>
          <cell r="G103">
            <v>20.826499485159076</v>
          </cell>
          <cell r="H103">
            <v>20.510375517921865</v>
          </cell>
          <cell r="I103">
            <v>20.55577071766513</v>
          </cell>
        </row>
        <row r="104">
          <cell r="A104" t="str">
            <v>Total expenditure 2/</v>
          </cell>
          <cell r="B104">
            <v>22.916565835121581</v>
          </cell>
          <cell r="C104">
            <v>22.770933756774042</v>
          </cell>
          <cell r="D104">
            <v>22.869544413066979</v>
          </cell>
          <cell r="E104">
            <v>23.829756996281692</v>
          </cell>
          <cell r="F104">
            <v>21.818973529053206</v>
          </cell>
          <cell r="G104">
            <v>22.104721450886633</v>
          </cell>
          <cell r="H104">
            <v>21.509353284607098</v>
          </cell>
          <cell r="I104">
            <v>21.30577071766513</v>
          </cell>
        </row>
        <row r="105">
          <cell r="A105" t="str">
            <v>Primary balance 3/</v>
          </cell>
          <cell r="B105">
            <v>2.2028398474585789</v>
          </cell>
          <cell r="C105">
            <v>3.7847216561372252</v>
          </cell>
          <cell r="D105">
            <v>3.9022831857029239</v>
          </cell>
          <cell r="E105">
            <v>1.6691251550736672</v>
          </cell>
          <cell r="F105">
            <v>1.5727220593502209</v>
          </cell>
          <cell r="G105">
            <v>2.2479340582620981</v>
          </cell>
          <cell r="H105">
            <v>1.9120020730189455</v>
          </cell>
          <cell r="I105">
            <v>1.9889905549981657</v>
          </cell>
        </row>
        <row r="106">
          <cell r="A106" t="str">
            <v xml:space="preserve">Overall balance </v>
          </cell>
          <cell r="B106">
            <v>-0.12213417015146544</v>
          </cell>
          <cell r="C106">
            <v>-1.0905055342136614E-2</v>
          </cell>
          <cell r="D106">
            <v>0.2824355949854514</v>
          </cell>
          <cell r="E106">
            <v>-0.98644018490083285</v>
          </cell>
          <cell r="F106">
            <v>-1.2505040698053123</v>
          </cell>
          <cell r="G106">
            <v>-1.2782219657275582</v>
          </cell>
          <cell r="H106">
            <v>-0.99897776668522675</v>
          </cell>
          <cell r="I106">
            <v>-0.75</v>
          </cell>
        </row>
        <row r="107">
          <cell r="A107" t="str">
            <v>Operational balance</v>
          </cell>
          <cell r="B107">
            <v>0.62498410756472467</v>
          </cell>
          <cell r="C107">
            <v>1.480115424907833</v>
          </cell>
          <cell r="D107">
            <v>0.80196256333153171</v>
          </cell>
          <cell r="E107">
            <v>-9.3740767182742157E-2</v>
          </cell>
          <cell r="F107">
            <v>-0.43039999571796717</v>
          </cell>
          <cell r="G107">
            <v>-0.41143320426131158</v>
          </cell>
          <cell r="H107">
            <v>-0.18779309691489754</v>
          </cell>
          <cell r="I107">
            <v>-1.5970073408733132E-2</v>
          </cell>
        </row>
        <row r="108">
          <cell r="A108" t="str">
            <v xml:space="preserve"> </v>
          </cell>
        </row>
        <row r="109">
          <cell r="A109" t="str">
            <v>Savings and investment</v>
          </cell>
        </row>
        <row r="110">
          <cell r="A110" t="str">
            <v xml:space="preserve">Gross domestic investment              </v>
          </cell>
          <cell r="B110">
            <v>21.735991174684152</v>
          </cell>
          <cell r="C110">
            <v>19.96874324249595</v>
          </cell>
          <cell r="D110">
            <v>23.394155881972477</v>
          </cell>
          <cell r="E110">
            <v>25.380722564763708</v>
          </cell>
          <cell r="F110">
            <v>24.632110021576466</v>
          </cell>
          <cell r="G110">
            <v>24.127062008287446</v>
          </cell>
          <cell r="H110">
            <v>25.272679460751057</v>
          </cell>
          <cell r="I110">
            <v>26.261501750837585</v>
          </cell>
        </row>
        <row r="111">
          <cell r="A111" t="str">
            <v>Public investment</v>
          </cell>
          <cell r="B111">
            <v>3.756565415351818</v>
          </cell>
          <cell r="C111">
            <v>3.3126406150038266</v>
          </cell>
          <cell r="D111">
            <v>3.7500530354174493</v>
          </cell>
          <cell r="E111">
            <v>3.6250047625492687</v>
          </cell>
          <cell r="F111">
            <v>3.2468011570082314</v>
          </cell>
          <cell r="G111">
            <v>2.9590854951682131</v>
          </cell>
          <cell r="H111">
            <v>2.9678291639419276</v>
          </cell>
          <cell r="I111">
            <v>2.9581268927970705</v>
          </cell>
        </row>
        <row r="112">
          <cell r="A112" t="str">
            <v>Private fixed  investment</v>
          </cell>
          <cell r="B112">
            <v>15.597693257244655</v>
          </cell>
          <cell r="C112">
            <v>12.809030407323242</v>
          </cell>
          <cell r="D112">
            <v>14.189451300288194</v>
          </cell>
          <cell r="E112">
            <v>15.964435552312295</v>
          </cell>
          <cell r="F112">
            <v>18.116865528888084</v>
          </cell>
          <cell r="G112">
            <v>17.899533177439082</v>
          </cell>
          <cell r="H112">
            <v>19.036406961128979</v>
          </cell>
          <cell r="I112">
            <v>20.034931522360363</v>
          </cell>
        </row>
        <row r="113">
          <cell r="A113" t="str">
            <v>Change in inventories</v>
          </cell>
          <cell r="B113">
            <v>2.3817325020876785</v>
          </cell>
          <cell r="C113">
            <v>3.847072220168883</v>
          </cell>
          <cell r="D113">
            <v>5.4546515462668346</v>
          </cell>
          <cell r="E113">
            <v>5.7912822499021432</v>
          </cell>
          <cell r="F113">
            <v>3.2684433356801517</v>
          </cell>
          <cell r="G113">
            <v>3.2684433356801517</v>
          </cell>
          <cell r="H113">
            <v>3.2684433356801517</v>
          </cell>
          <cell r="I113">
            <v>3.2684433356801517</v>
          </cell>
        </row>
        <row r="114">
          <cell r="A114" t="str">
            <v xml:space="preserve">Gross national savings                 </v>
          </cell>
          <cell r="B114">
            <v>14.686555537830905</v>
          </cell>
          <cell r="C114">
            <v>19.412623850586723</v>
          </cell>
          <cell r="D114">
            <v>22.851436563352671</v>
          </cell>
          <cell r="E114">
            <v>23.555486604144804</v>
          </cell>
          <cell r="F114">
            <v>20.750333743749092</v>
          </cell>
          <cell r="G114">
            <v>21.878060355751167</v>
          </cell>
          <cell r="H114">
            <v>22.505693562790437</v>
          </cell>
          <cell r="I114">
            <v>23.259468657221234</v>
          </cell>
        </row>
        <row r="115">
          <cell r="A115" t="str">
            <v xml:space="preserve">Public savings </v>
          </cell>
          <cell r="B115">
            <v>4.3815495229165426</v>
          </cell>
          <cell r="C115">
            <v>4.7927560399116595</v>
          </cell>
          <cell r="D115">
            <v>4.552015598748981</v>
          </cell>
          <cell r="E115">
            <v>3.5312639953665266</v>
          </cell>
          <cell r="F115">
            <v>2.8164011612902642</v>
          </cell>
          <cell r="G115">
            <v>2.5476522909069015</v>
          </cell>
          <cell r="H115">
            <v>2.7800360670270301</v>
          </cell>
          <cell r="I115">
            <v>2.9421568193883374</v>
          </cell>
        </row>
        <row r="116">
          <cell r="A116" t="str">
            <v>Private savings</v>
          </cell>
          <cell r="B116">
            <v>10.362613927934365</v>
          </cell>
          <cell r="C116">
            <v>14.619867810675061</v>
          </cell>
          <cell r="D116">
            <v>18.299420964603691</v>
          </cell>
          <cell r="E116">
            <v>20.024222608778278</v>
          </cell>
          <cell r="F116">
            <v>17.933932582458826</v>
          </cell>
          <cell r="G116">
            <v>19.330408064844264</v>
          </cell>
          <cell r="H116">
            <v>19.725657495763407</v>
          </cell>
          <cell r="I116">
            <v>20.317311837832897</v>
          </cell>
        </row>
        <row r="117">
          <cell r="A117" t="str">
            <v xml:space="preserve">External current account balance            </v>
          </cell>
          <cell r="B117">
            <v>-7.0494356368532474</v>
          </cell>
          <cell r="C117">
            <v>-0.55611939190922688</v>
          </cell>
          <cell r="D117">
            <v>-0.54271931861980649</v>
          </cell>
          <cell r="E117">
            <v>-1.8252359606189046</v>
          </cell>
          <cell r="F117">
            <v>-3.8817762778273748</v>
          </cell>
          <cell r="G117">
            <v>-2.2490016525362808</v>
          </cell>
          <cell r="H117">
            <v>-2.7669858979606188</v>
          </cell>
          <cell r="I117">
            <v>-3.0020330936163502</v>
          </cell>
        </row>
        <row r="118">
          <cell r="A118" t="str">
            <v xml:space="preserve"> </v>
          </cell>
        </row>
        <row r="119">
          <cell r="A119" t="str">
            <v xml:space="preserve">Net public external debt (including IMF, end of period)                </v>
          </cell>
          <cell r="B119">
            <v>19.190517196584985</v>
          </cell>
          <cell r="C119">
            <v>37.95584519035102</v>
          </cell>
          <cell r="D119">
            <v>31.224577739530318</v>
          </cell>
          <cell r="E119">
            <v>21.607758087025172</v>
          </cell>
          <cell r="F119">
            <v>21.220652846034547</v>
          </cell>
          <cell r="G119">
            <v>19.636162077613299</v>
          </cell>
          <cell r="H119">
            <v>18.141631500831803</v>
          </cell>
          <cell r="I119">
            <v>17.552207097272486</v>
          </cell>
        </row>
        <row r="120">
          <cell r="A120" t="str">
            <v>Domestic nonfinancial public debt (end of period)</v>
          </cell>
          <cell r="B120">
            <v>13.760123582627189</v>
          </cell>
          <cell r="C120">
            <v>9.7919681387644655</v>
          </cell>
          <cell r="D120">
            <v>8.6524751944322258</v>
          </cell>
          <cell r="E120">
            <v>9.511202393282721</v>
          </cell>
          <cell r="F120">
            <v>10.876870101370633</v>
          </cell>
          <cell r="G120">
            <v>9.1398637853448612</v>
          </cell>
          <cell r="H120">
            <v>7.5489172998014684</v>
          </cell>
          <cell r="I120">
            <v>1.7158130457144303</v>
          </cell>
        </row>
        <row r="121">
          <cell r="A121" t="str">
            <v>Domestic financial public debt (end of period)</v>
          </cell>
          <cell r="B121">
            <v>0</v>
          </cell>
          <cell r="C121">
            <v>5.8029146404848531</v>
          </cell>
          <cell r="D121">
            <v>13.486594622426798</v>
          </cell>
          <cell r="E121">
            <v>15.466284002526972</v>
          </cell>
          <cell r="F121">
            <v>15.420746995934929</v>
          </cell>
          <cell r="G121">
            <v>15.189094897011932</v>
          </cell>
          <cell r="H121">
            <v>14.49820330979643</v>
          </cell>
          <cell r="I121">
            <v>13.733759520971663</v>
          </cell>
        </row>
        <row r="122">
          <cell r="A122" t="str">
            <v xml:space="preserve"> </v>
          </cell>
        </row>
        <row r="123">
          <cell r="A123" t="str">
            <v>(In percent of exports of goods, nonfactor services, and transfers)</v>
          </cell>
        </row>
        <row r="124">
          <cell r="A124" t="str">
            <v xml:space="preserve"> </v>
          </cell>
        </row>
        <row r="125">
          <cell r="A125" t="str">
            <v>Public external debt service (including IMF)</v>
          </cell>
          <cell r="B125">
            <v>33.380367749192189</v>
          </cell>
          <cell r="C125">
            <v>32.144285675899184</v>
          </cell>
          <cell r="D125">
            <v>45.683187826480825</v>
          </cell>
          <cell r="E125">
            <v>40.49903102216679</v>
          </cell>
          <cell r="F125">
            <v>23.949469270503503</v>
          </cell>
          <cell r="G125">
            <v>24.438085719191221</v>
          </cell>
          <cell r="H125">
            <v>22.118968790157144</v>
          </cell>
          <cell r="I125">
            <v>14.480344096978925</v>
          </cell>
        </row>
        <row r="126">
          <cell r="A126" t="str">
            <v xml:space="preserve"> </v>
          </cell>
        </row>
        <row r="127">
          <cell r="A127" t="str">
            <v>(In billions of U.S. dollars, unless otherwise indicated)</v>
          </cell>
        </row>
        <row r="128">
          <cell r="A128" t="str">
            <v xml:space="preserve"> </v>
          </cell>
        </row>
        <row r="129">
          <cell r="A129" t="str">
            <v xml:space="preserve">Change in reserves (increase -) </v>
          </cell>
          <cell r="B129">
            <v>17.9193</v>
          </cell>
          <cell r="C129">
            <v>2.8584999999999998</v>
          </cell>
          <cell r="D129">
            <v>-6.3473000000000006</v>
          </cell>
          <cell r="E129">
            <v>-13.511043000000001</v>
          </cell>
          <cell r="F129">
            <v>-3.7</v>
          </cell>
          <cell r="G129">
            <v>0</v>
          </cell>
          <cell r="H129">
            <v>-1.5</v>
          </cell>
          <cell r="I129">
            <v>-1.5</v>
          </cell>
        </row>
        <row r="130">
          <cell r="A130" t="str">
            <v>Gross official reserves in months of imports</v>
          </cell>
          <cell r="B130">
            <v>1.3116303242034182</v>
          </cell>
          <cell r="C130">
            <v>4.4860775250085894</v>
          </cell>
          <cell r="D130">
            <v>3.9884607752853003</v>
          </cell>
          <cell r="E130">
            <v>4.7199278128687441</v>
          </cell>
          <cell r="F130">
            <v>4.6295624410420135</v>
          </cell>
          <cell r="G130">
            <v>4.0517190433340087</v>
          </cell>
          <cell r="H130">
            <v>3.6470055532603425</v>
          </cell>
          <cell r="I130">
            <v>3.6500738106961985</v>
          </cell>
        </row>
        <row r="131">
          <cell r="A131" t="str">
            <v>Gross reserves/base money (in percent)</v>
          </cell>
          <cell r="B131">
            <v>60.190569235632985</v>
          </cell>
          <cell r="C131">
            <v>197.89006234190006</v>
          </cell>
          <cell r="D131">
            <v>183.1713071428571</v>
          </cell>
          <cell r="E131">
            <v>213.64841414519918</v>
          </cell>
          <cell r="F131">
            <v>240.02433090024329</v>
          </cell>
          <cell r="G131">
            <v>201.00104619304835</v>
          </cell>
          <cell r="H131">
            <v>183.24604045464562</v>
          </cell>
          <cell r="I131">
            <v>186.20199974103372</v>
          </cell>
        </row>
        <row r="132">
          <cell r="A132" t="str">
            <v>Gross external debt (end of period)</v>
          </cell>
          <cell r="B132">
            <v>142.1979</v>
          </cell>
          <cell r="C132">
            <v>169.84870000000001</v>
          </cell>
          <cell r="D132">
            <v>164.2046566436</v>
          </cell>
          <cell r="E132">
            <v>153.46946200361398</v>
          </cell>
          <cell r="F132">
            <v>158.86111121642</v>
          </cell>
          <cell r="G132">
            <v>160.50980869887999</v>
          </cell>
          <cell r="H132">
            <v>165.63045502345997</v>
          </cell>
          <cell r="I132">
            <v>175.16091720601</v>
          </cell>
        </row>
        <row r="133">
          <cell r="A133" t="str">
            <v>Oil export price (US$/bbl)</v>
          </cell>
          <cell r="B133">
            <v>13.885401054385765</v>
          </cell>
          <cell r="C133">
            <v>15.564832490717238</v>
          </cell>
          <cell r="D133">
            <v>18.95</v>
          </cell>
          <cell r="E133">
            <v>16.46</v>
          </cell>
          <cell r="F133">
            <v>10.199999999999999</v>
          </cell>
          <cell r="G133">
            <v>9.25</v>
          </cell>
          <cell r="H133">
            <v>9.9994999999999994</v>
          </cell>
          <cell r="I133">
            <v>10.419478999999999</v>
          </cell>
        </row>
        <row r="135">
          <cell r="A135" t="str">
            <v>Sources:  INEGI; Bank of Mexico; Secretariat of Finance and Public Credit; and Fund staff estimates.</v>
          </cell>
        </row>
        <row r="137">
          <cell r="A137" t="str">
            <v xml:space="preserve">   1/   Includes privatization proceeds, except for those due to TELMEX and commercial banks.</v>
          </cell>
        </row>
        <row r="138">
          <cell r="A138" t="str">
            <v xml:space="preserve">   2/   Includes extrabudgetary balance.</v>
          </cell>
        </row>
        <row r="139">
          <cell r="A139" t="str">
            <v xml:space="preserve">   3/   Treats bank restructuring transfers as noninterest expenditure.</v>
          </cell>
        </row>
      </sheetData>
      <sheetData sheetId="7" refreshError="1"/>
      <sheetData sheetId="8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assumptions"/>
      <sheetName val="real"/>
      <sheetName val="external"/>
      <sheetName val="fiscal"/>
      <sheetName val="monetary"/>
      <sheetName val="sei"/>
      <sheetName val="Module1"/>
    </sheetNames>
    <sheetDataSet>
      <sheetData sheetId="0" refreshError="1"/>
      <sheetData sheetId="1" refreshError="1">
        <row r="4">
          <cell r="A4">
            <v>35090.606377314813</v>
          </cell>
          <cell r="B4">
            <v>1994</v>
          </cell>
          <cell r="C4">
            <v>1995</v>
          </cell>
          <cell r="D4">
            <v>1996</v>
          </cell>
          <cell r="E4">
            <v>1997</v>
          </cell>
          <cell r="F4">
            <v>1998</v>
          </cell>
          <cell r="G4">
            <v>1999</v>
          </cell>
          <cell r="H4">
            <v>2000</v>
          </cell>
          <cell r="I4">
            <v>2001</v>
          </cell>
          <cell r="J4">
            <v>2002</v>
          </cell>
          <cell r="K4">
            <v>2003</v>
          </cell>
          <cell r="L4">
            <v>2004</v>
          </cell>
          <cell r="M4">
            <v>2005</v>
          </cell>
        </row>
        <row r="5">
          <cell r="A5">
            <v>35090.606377314813</v>
          </cell>
        </row>
        <row r="7">
          <cell r="A7" t="str">
            <v>Basic assumptions:</v>
          </cell>
        </row>
        <row r="8">
          <cell r="A8" t="str">
            <v>-----------------</v>
          </cell>
        </row>
        <row r="9">
          <cell r="A9" t="str">
            <v>Nominal GDP (mill. pesos)</v>
          </cell>
          <cell r="B9">
            <v>1420159.4834999999</v>
          </cell>
          <cell r="C9">
            <v>1840430.825</v>
          </cell>
          <cell r="D9">
            <v>2508147.0345000001</v>
          </cell>
          <cell r="E9">
            <v>3179533.8916726043</v>
          </cell>
          <cell r="F9">
            <v>3791191.18</v>
          </cell>
          <cell r="G9">
            <v>4560632</v>
          </cell>
          <cell r="H9">
            <v>5298216.0129172718</v>
          </cell>
          <cell r="I9">
            <v>6069009.4274571668</v>
          </cell>
          <cell r="J9">
            <v>6838413.8263520375</v>
          </cell>
          <cell r="K9">
            <v>7618693.0465959264</v>
          </cell>
          <cell r="L9">
            <v>8409563.7742662001</v>
          </cell>
          <cell r="M9">
            <v>9260372.3486374617</v>
          </cell>
        </row>
        <row r="10">
          <cell r="A10" t="str">
            <v>Real GDP (% change)</v>
          </cell>
          <cell r="B10">
            <v>4.4153269913708826</v>
          </cell>
          <cell r="C10">
            <v>-6.1794276647163748</v>
          </cell>
          <cell r="D10">
            <v>5.1398275733348653</v>
          </cell>
          <cell r="E10">
            <v>6.7621327334587589</v>
          </cell>
          <cell r="F10">
            <v>4.8209265157837855</v>
          </cell>
          <cell r="G10">
            <v>3.02191066916222</v>
          </cell>
          <cell r="H10">
            <v>5.0199999999999996</v>
          </cell>
          <cell r="I10">
            <v>5.33</v>
          </cell>
          <cell r="J10">
            <v>5.5</v>
          </cell>
          <cell r="K10">
            <v>6</v>
          </cell>
          <cell r="L10">
            <v>6</v>
          </cell>
          <cell r="M10">
            <v>6</v>
          </cell>
        </row>
        <row r="11">
          <cell r="A11" t="str">
            <v>Inflation (average)</v>
          </cell>
          <cell r="B11">
            <v>6.97</v>
          </cell>
          <cell r="C11">
            <v>35</v>
          </cell>
          <cell r="D11">
            <v>34.38153509877997</v>
          </cell>
          <cell r="E11">
            <v>20.62</v>
          </cell>
          <cell r="F11">
            <v>15.931387068849446</v>
          </cell>
          <cell r="G11">
            <v>17.064493012564451</v>
          </cell>
          <cell r="H11">
            <v>11.156597940176095</v>
          </cell>
          <cell r="I11">
            <v>8.7477985299653227</v>
          </cell>
          <cell r="J11">
            <v>7.0007725848605782</v>
          </cell>
          <cell r="K11">
            <v>5.2505794386454339</v>
          </cell>
          <cell r="L11">
            <v>4.2502483308480432</v>
          </cell>
          <cell r="M11">
            <v>4</v>
          </cell>
        </row>
        <row r="12">
          <cell r="A12" t="str">
            <v>Inflation (eop)</v>
          </cell>
          <cell r="B12">
            <v>7.0519931574309247</v>
          </cell>
          <cell r="C12">
            <v>51.96</v>
          </cell>
          <cell r="D12">
            <v>27.71</v>
          </cell>
          <cell r="E12">
            <v>15.7</v>
          </cell>
          <cell r="F12">
            <v>18.605333217750662</v>
          </cell>
          <cell r="G12">
            <v>13</v>
          </cell>
          <cell r="H12">
            <v>9.9999931934325872</v>
          </cell>
          <cell r="I12">
            <v>8.0008829541263751</v>
          </cell>
          <cell r="J12">
            <v>6.0006622155947813</v>
          </cell>
          <cell r="K12">
            <v>4.5004966616960864</v>
          </cell>
          <cell r="L12">
            <v>4</v>
          </cell>
          <cell r="M12">
            <v>4</v>
          </cell>
        </row>
        <row r="13">
          <cell r="A13" t="str">
            <v>REER (average)</v>
          </cell>
          <cell r="B13">
            <v>122.64395904541016</v>
          </cell>
          <cell r="C13">
            <v>81.943653106689453</v>
          </cell>
          <cell r="D13">
            <v>92.615233739217118</v>
          </cell>
          <cell r="E13">
            <v>109.19180043538411</v>
          </cell>
          <cell r="F13">
            <v>110.88992779422269</v>
          </cell>
          <cell r="G13">
            <v>106.37023887580715</v>
          </cell>
          <cell r="H13">
            <v>106.37023887580715</v>
          </cell>
          <cell r="I13">
            <v>106.37023887580715</v>
          </cell>
          <cell r="J13">
            <v>106.37023887580715</v>
          </cell>
          <cell r="K13">
            <v>106.37023887580715</v>
          </cell>
          <cell r="L13">
            <v>106.37023887580715</v>
          </cell>
          <cell r="M13">
            <v>106.37023887580715</v>
          </cell>
        </row>
        <row r="14">
          <cell r="A14" t="str">
            <v xml:space="preserve">  (percent change)</v>
          </cell>
          <cell r="B14">
            <v>-3.8211794989551171</v>
          </cell>
          <cell r="C14">
            <v>-33.185740460034403</v>
          </cell>
          <cell r="D14">
            <v>13.023071620487093</v>
          </cell>
          <cell r="E14">
            <v>17.899999999999999</v>
          </cell>
          <cell r="F14">
            <v>1.5551784585175588</v>
          </cell>
          <cell r="G14">
            <v>-4.0758335840949229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A15" t="str">
            <v xml:space="preserve">Average exchange rate  </v>
          </cell>
          <cell r="B15">
            <v>3.3751000000000002</v>
          </cell>
          <cell r="C15">
            <v>6.4922250000000004</v>
          </cell>
          <cell r="D15">
            <v>7.6016074694930671</v>
          </cell>
          <cell r="E15">
            <v>7.9184583333333336</v>
          </cell>
          <cell r="F15">
            <v>9.1356583333333337</v>
          </cell>
          <cell r="G15">
            <v>10.467000000000001</v>
          </cell>
          <cell r="H15">
            <v>11.365104658106446</v>
          </cell>
          <cell r="I15">
            <v>12.081428266194823</v>
          </cell>
          <cell r="J15">
            <v>12.624239828236512</v>
          </cell>
          <cell r="K15">
            <v>12.975669500921081</v>
          </cell>
          <cell r="L15">
            <v>13.21012468486361</v>
          </cell>
          <cell r="M15">
            <v>13.416532883064605</v>
          </cell>
        </row>
        <row r="16">
          <cell r="A16" t="str">
            <v xml:space="preserve">  (percent change)</v>
          </cell>
          <cell r="B16">
            <v>-7.6886610767088399</v>
          </cell>
          <cell r="C16">
            <v>-48.013200405099951</v>
          </cell>
          <cell r="D16">
            <v>-14.594050981259739</v>
          </cell>
          <cell r="E16">
            <v>-4.0014211163612421</v>
          </cell>
          <cell r="F16">
            <v>-13.323615612449021</v>
          </cell>
          <cell r="G16">
            <v>-12.719419763701795</v>
          </cell>
          <cell r="H16">
            <v>-7.9022999358466102</v>
          </cell>
          <cell r="I16">
            <v>-5.9291301682660311</v>
          </cell>
          <cell r="J16">
            <v>-4.2997564164424933</v>
          </cell>
          <cell r="K16">
            <v>-2.7083741047783518</v>
          </cell>
          <cell r="L16">
            <v>-1.774814315047095</v>
          </cell>
          <cell r="M16">
            <v>-1.5384615384615457</v>
          </cell>
        </row>
        <row r="17">
          <cell r="A17" t="str">
            <v>End period exchange rate</v>
          </cell>
          <cell r="B17">
            <v>5.3250000000000002</v>
          </cell>
          <cell r="C17">
            <v>7.6425000000000001</v>
          </cell>
          <cell r="D17">
            <v>7.851</v>
          </cell>
          <cell r="E17">
            <v>8.0680999999999994</v>
          </cell>
          <cell r="F17">
            <v>9.8650000000000002</v>
          </cell>
          <cell r="G17">
            <v>10.946</v>
          </cell>
          <cell r="H17">
            <v>11.65991841660686</v>
          </cell>
          <cell r="I17">
            <v>12.352834047215667</v>
          </cell>
          <cell r="J17">
            <v>12.799954664578795</v>
          </cell>
          <cell r="K17">
            <v>13.092897092892345</v>
          </cell>
          <cell r="L17">
            <v>13.313328783964106</v>
          </cell>
          <cell r="M17">
            <v>13.519736982165103</v>
          </cell>
        </row>
        <row r="18">
          <cell r="A18" t="str">
            <v xml:space="preserve">  (percent change)</v>
          </cell>
          <cell r="B18">
            <v>-41.673239436619717</v>
          </cell>
          <cell r="C18">
            <v>-30.323846908734055</v>
          </cell>
          <cell r="D18">
            <v>-2.6557126480703084</v>
          </cell>
          <cell r="E18">
            <v>-2.6908441888424712</v>
          </cell>
          <cell r="F18">
            <v>-18.214901165737462</v>
          </cell>
          <cell r="G18">
            <v>-9.8757536999817255</v>
          </cell>
          <cell r="H18">
            <v>-6.1228422969928227</v>
          </cell>
          <cell r="I18">
            <v>-5.6093656561749938</v>
          </cell>
          <cell r="J18">
            <v>-3.4931421952644941</v>
          </cell>
          <cell r="K18">
            <v>-2.2374148840792292</v>
          </cell>
          <cell r="L18">
            <v>-1.6557218307210364</v>
          </cell>
          <cell r="M18">
            <v>-1.5267175572519285</v>
          </cell>
        </row>
        <row r="19">
          <cell r="A19" t="str">
            <v>Interest rates:   28-day CETES</v>
          </cell>
          <cell r="B19">
            <v>14.5</v>
          </cell>
          <cell r="C19">
            <v>48.4</v>
          </cell>
          <cell r="D19">
            <v>31.39</v>
          </cell>
          <cell r="E19">
            <v>19.8</v>
          </cell>
          <cell r="F19">
            <v>24.761666666666667</v>
          </cell>
          <cell r="G19">
            <v>19.29</v>
          </cell>
          <cell r="H19">
            <v>16.302833362624959</v>
          </cell>
          <cell r="I19">
            <v>14.492941977402909</v>
          </cell>
          <cell r="J19">
            <v>12.733768983052194</v>
          </cell>
          <cell r="K19">
            <v>11.956883135593785</v>
          </cell>
          <cell r="L19">
            <v>11.7125</v>
          </cell>
          <cell r="M19">
            <v>11.7125</v>
          </cell>
        </row>
        <row r="20">
          <cell r="A20" t="str">
            <v>Effective interest rate</v>
          </cell>
          <cell r="B20">
            <v>16.829053793811791</v>
          </cell>
          <cell r="C20">
            <v>100.75652276969571</v>
          </cell>
          <cell r="D20">
            <v>25.587862319822044</v>
          </cell>
          <cell r="E20">
            <v>12.668208699434416</v>
          </cell>
          <cell r="F20">
            <v>23.171679041059139</v>
          </cell>
          <cell r="G20">
            <v>17.700012374392472</v>
          </cell>
          <cell r="H20">
            <v>14.959064398969426</v>
          </cell>
          <cell r="I20">
            <v>13.298354190844147</v>
          </cell>
          <cell r="J20">
            <v>11.684181885571741</v>
          </cell>
          <cell r="K20">
            <v>10.971331231683497</v>
          </cell>
          <cell r="L20">
            <v>10.74709149481969</v>
          </cell>
          <cell r="M20">
            <v>10.74709149481969</v>
          </cell>
        </row>
        <row r="21">
          <cell r="A21" t="str">
            <v xml:space="preserve">Real interest rate </v>
          </cell>
          <cell r="B21">
            <v>5.5</v>
          </cell>
          <cell r="C21">
            <v>4.5999999999999996</v>
          </cell>
          <cell r="D21">
            <v>7.2</v>
          </cell>
          <cell r="E21">
            <v>6.3</v>
          </cell>
          <cell r="F21">
            <v>7.5</v>
          </cell>
          <cell r="G21">
            <v>7.2</v>
          </cell>
          <cell r="H21">
            <v>6.490344493230598</v>
          </cell>
          <cell r="I21">
            <v>6.490344493230598</v>
          </cell>
          <cell r="J21">
            <v>6.4403444932305982</v>
          </cell>
          <cell r="K21">
            <v>6.6403444932305984</v>
          </cell>
          <cell r="L21">
            <v>6.6403444932305984</v>
          </cell>
          <cell r="M21">
            <v>6.6403444932305984</v>
          </cell>
        </row>
        <row r="22">
          <cell r="A22" t="str">
            <v>GDP deflator</v>
          </cell>
          <cell r="B22">
            <v>8.2718280898193886</v>
          </cell>
          <cell r="C22">
            <v>38.128820185944875</v>
          </cell>
          <cell r="D22">
            <v>29.618273806469109</v>
          </cell>
          <cell r="E22">
            <v>18.738955775973775</v>
          </cell>
          <cell r="F22">
            <v>13.753359749449402</v>
          </cell>
          <cell r="G22">
            <v>16.766898457626954</v>
          </cell>
          <cell r="H22">
            <v>10.619735767276033</v>
          </cell>
          <cell r="I22">
            <v>8.7517031287820259</v>
          </cell>
          <cell r="J22">
            <v>6.8034070077222335</v>
          </cell>
          <cell r="K22">
            <v>5.1039971093365404</v>
          </cell>
          <cell r="L22">
            <v>4.1326994265055177</v>
          </cell>
          <cell r="M22">
            <v>3.88410818212227</v>
          </cell>
        </row>
        <row r="23">
          <cell r="A23" t="str">
            <v>Non-oil export unit value</v>
          </cell>
          <cell r="B23">
            <v>107.86160302896374</v>
          </cell>
          <cell r="C23">
            <v>110.66600470771681</v>
          </cell>
          <cell r="D23">
            <v>106.90972438223312</v>
          </cell>
          <cell r="E23">
            <v>102.74024513132602</v>
          </cell>
          <cell r="F23">
            <v>103.97312807290193</v>
          </cell>
          <cell r="G23">
            <v>106.05259063435997</v>
          </cell>
          <cell r="H23">
            <v>108.49180021895025</v>
          </cell>
          <cell r="I23">
            <v>110.01068542201556</v>
          </cell>
          <cell r="J23">
            <v>111.33081364707974</v>
          </cell>
          <cell r="K23">
            <v>112.6667834108447</v>
          </cell>
          <cell r="L23">
            <v>114.01878481177484</v>
          </cell>
          <cell r="M23">
            <v>115.38701022951614</v>
          </cell>
        </row>
        <row r="24">
          <cell r="A24" t="str">
            <v>Export unit value (1980=100)</v>
          </cell>
          <cell r="B24">
            <v>68.059216532588053</v>
          </cell>
          <cell r="C24">
            <v>68.00056488899925</v>
          </cell>
          <cell r="D24">
            <v>68.791908813222463</v>
          </cell>
          <cell r="E24">
            <v>65.137718996170122</v>
          </cell>
          <cell r="F24">
            <v>63.482468205529123</v>
          </cell>
          <cell r="G24">
            <v>64.197139154404951</v>
          </cell>
          <cell r="H24">
            <v>65.973536208449403</v>
          </cell>
          <cell r="I24">
            <v>67.045220860340223</v>
          </cell>
          <cell r="J24">
            <v>67.839966168169539</v>
          </cell>
          <cell r="K24">
            <v>68.645078495057064</v>
          </cell>
          <cell r="L24">
            <v>69.460570767291458</v>
          </cell>
          <cell r="M24">
            <v>70.297899898830565</v>
          </cell>
        </row>
        <row r="25">
          <cell r="A25" t="str">
            <v xml:space="preserve">     Percent change, US$</v>
          </cell>
          <cell r="B25">
            <v>4.0986491072851043</v>
          </cell>
          <cell r="C25">
            <v>-8.6177371084957169E-2</v>
          </cell>
          <cell r="D25">
            <v>1.1637313976949508</v>
          </cell>
          <cell r="E25">
            <v>-5.3119471171731334</v>
          </cell>
          <cell r="F25">
            <v>-2.5411555948686533</v>
          </cell>
          <cell r="G25">
            <v>1.1257768783690456</v>
          </cell>
          <cell r="H25">
            <v>2.7670969103029921</v>
          </cell>
          <cell r="I25">
            <v>1.6244159605220108</v>
          </cell>
          <cell r="J25">
            <v>1.1853869636507355</v>
          </cell>
          <cell r="K25">
            <v>1.1867817340765163</v>
          </cell>
          <cell r="L25">
            <v>1.1879835963668033</v>
          </cell>
          <cell r="M25">
            <v>1.2054740153868706</v>
          </cell>
        </row>
        <row r="26">
          <cell r="A26" t="str">
            <v xml:space="preserve">     Percent change, pesos</v>
          </cell>
          <cell r="B26">
            <v>12.769081590062248</v>
          </cell>
          <cell r="C26">
            <v>92.190754975262365</v>
          </cell>
          <cell r="D26">
            <v>18.450450536527651</v>
          </cell>
          <cell r="E26">
            <v>-1.3651514595860781</v>
          </cell>
          <cell r="F26">
            <v>12.439905164213361</v>
          </cell>
          <cell r="G26">
            <v>16.258179615797495</v>
          </cell>
          <cell r="H26">
            <v>11.205439606642953</v>
          </cell>
          <cell r="I26">
            <v>8.0296335542545449</v>
          </cell>
          <cell r="J26">
            <v>5.7315876895381646</v>
          </cell>
          <cell r="K26">
            <v>4.0035879789384499</v>
          </cell>
          <cell r="L26">
            <v>3.0163322072169541</v>
          </cell>
          <cell r="M26">
            <v>2.7868095468772891</v>
          </cell>
        </row>
        <row r="27">
          <cell r="A27" t="str">
            <v>Import unit value (1980=100)</v>
          </cell>
          <cell r="B27">
            <v>139.0234350322273</v>
          </cell>
          <cell r="C27">
            <v>138.75237353927142</v>
          </cell>
          <cell r="D27">
            <v>134.17354521247546</v>
          </cell>
          <cell r="E27">
            <v>128.94077694918892</v>
          </cell>
          <cell r="F27">
            <v>127.00666529495108</v>
          </cell>
          <cell r="G27">
            <v>127.76870528672079</v>
          </cell>
          <cell r="H27">
            <v>129.17416104487469</v>
          </cell>
          <cell r="I27">
            <v>129.69085768905418</v>
          </cell>
          <cell r="J27">
            <v>130.85807540825564</v>
          </cell>
          <cell r="K27">
            <v>132.03579808692993</v>
          </cell>
          <cell r="L27">
            <v>133.22412026971227</v>
          </cell>
          <cell r="M27">
            <v>134.82280971294881</v>
          </cell>
        </row>
        <row r="28">
          <cell r="A28" t="str">
            <v xml:space="preserve">     Percent change, US$</v>
          </cell>
          <cell r="B28">
            <v>0</v>
          </cell>
          <cell r="C28">
            <v>-0.194975395977696</v>
          </cell>
          <cell r="D28">
            <v>-3.3000000000000003</v>
          </cell>
          <cell r="E28">
            <v>-3.9000000000000012</v>
          </cell>
          <cell r="F28">
            <v>-1.500000000000004</v>
          </cell>
          <cell r="G28">
            <v>0.60000000000000386</v>
          </cell>
          <cell r="H28">
            <v>1.0999999999999821</v>
          </cell>
          <cell r="I28">
            <v>0.39999999999999308</v>
          </cell>
          <cell r="J28">
            <v>0.89999999999997882</v>
          </cell>
          <cell r="K28">
            <v>0.89999999999998848</v>
          </cell>
          <cell r="L28">
            <v>0.89999999999998037</v>
          </cell>
          <cell r="M28">
            <v>1.1999999999999926</v>
          </cell>
        </row>
        <row r="29">
          <cell r="A29" t="str">
            <v xml:space="preserve">     Percent change, pesos</v>
          </cell>
          <cell r="B29">
            <v>8.3290537938117915</v>
          </cell>
          <cell r="C29">
            <v>91.981474877736602</v>
          </cell>
          <cell r="D29">
            <v>13.223962863267925</v>
          </cell>
          <cell r="E29">
            <v>0.10564856015646829</v>
          </cell>
          <cell r="F29">
            <v>13.641103855443259</v>
          </cell>
          <cell r="G29">
            <v>15.653725789580818</v>
          </cell>
          <cell r="H29">
            <v>9.4014551568444737</v>
          </cell>
          <cell r="I29">
            <v>6.7280446960754636</v>
          </cell>
          <cell r="J29">
            <v>5.4333784551995334</v>
          </cell>
          <cell r="K29">
            <v>3.7088229038996445</v>
          </cell>
          <cell r="L29">
            <v>2.7231450838141269</v>
          </cell>
          <cell r="M29">
            <v>2.7812500000000018</v>
          </cell>
        </row>
        <row r="30">
          <cell r="A30" t="str">
            <v>Terms of trade</v>
          </cell>
          <cell r="B30">
            <v>48.955211412242193</v>
          </cell>
          <cell r="C30">
            <v>49.008577766601512</v>
          </cell>
          <cell r="D30">
            <v>51.270843819684799</v>
          </cell>
          <cell r="E30">
            <v>50.517548084760364</v>
          </cell>
          <cell r="F30">
            <v>49.983572167729967</v>
          </cell>
          <cell r="G30">
            <v>50.244806825225815</v>
          </cell>
          <cell r="H30">
            <v>51.073322771982554</v>
          </cell>
          <cell r="I30">
            <v>51.69618125364498</v>
          </cell>
          <cell r="J30">
            <v>51.842399451864182</v>
          </cell>
          <cell r="K30">
            <v>51.989747848430021</v>
          </cell>
          <cell r="L30">
            <v>52.138134315819471</v>
          </cell>
          <cell r="M30">
            <v>52.140954522830221</v>
          </cell>
        </row>
        <row r="31">
          <cell r="A31" t="str">
            <v>US$ Libor (3-months, in percent)</v>
          </cell>
          <cell r="B31">
            <v>5.0750000000000002</v>
          </cell>
          <cell r="C31">
            <v>6.1</v>
          </cell>
          <cell r="D31">
            <v>5.59</v>
          </cell>
          <cell r="E31">
            <v>5.86</v>
          </cell>
          <cell r="F31">
            <v>5.54</v>
          </cell>
          <cell r="G31">
            <v>5.39</v>
          </cell>
          <cell r="H31">
            <v>5</v>
          </cell>
          <cell r="I31">
            <v>5.25</v>
          </cell>
          <cell r="J31">
            <v>5.45</v>
          </cell>
          <cell r="K31">
            <v>5.65</v>
          </cell>
          <cell r="L31">
            <v>5.65</v>
          </cell>
          <cell r="M31">
            <v>5.65</v>
          </cell>
        </row>
        <row r="32">
          <cell r="A32" t="str">
            <v>Oil export price (US$/bbl)</v>
          </cell>
          <cell r="B32">
            <v>13.885401054385765</v>
          </cell>
          <cell r="C32">
            <v>15.564832490717238</v>
          </cell>
          <cell r="D32">
            <v>18.95</v>
          </cell>
          <cell r="E32">
            <v>16.46</v>
          </cell>
          <cell r="F32">
            <v>10.199999999999999</v>
          </cell>
          <cell r="G32">
            <v>9.25</v>
          </cell>
          <cell r="H32">
            <v>9.9994999999999994</v>
          </cell>
          <cell r="I32">
            <v>10.419478999999999</v>
          </cell>
          <cell r="J32">
            <v>10.523673789999998</v>
          </cell>
          <cell r="K32">
            <v>10.628910527899999</v>
          </cell>
          <cell r="L32">
            <v>10.735199633178999</v>
          </cell>
          <cell r="M32">
            <v>10.874757228410324</v>
          </cell>
        </row>
        <row r="33">
          <cell r="A33" t="str">
            <v xml:space="preserve">  (Percent change)</v>
          </cell>
          <cell r="B33">
            <v>4.4846829220780204</v>
          </cell>
          <cell r="C33">
            <v>12.09494367324031</v>
          </cell>
          <cell r="D33">
            <v>21.748820691142367</v>
          </cell>
          <cell r="E33">
            <v>-13.139841688654341</v>
          </cell>
          <cell r="F33">
            <v>-38.031591737545568</v>
          </cell>
          <cell r="G33">
            <v>-9.3137254901960667</v>
          </cell>
          <cell r="H33">
            <v>8.1027027027027021</v>
          </cell>
          <cell r="I33">
            <v>4.2000000000000037</v>
          </cell>
          <cell r="J33">
            <v>1.0000000000000009</v>
          </cell>
          <cell r="K33">
            <v>1.0000000000000009</v>
          </cell>
          <cell r="L33">
            <v>1.0000000000000009</v>
          </cell>
          <cell r="M33">
            <v>1.2999999999999901</v>
          </cell>
        </row>
        <row r="34">
          <cell r="A34" t="str">
            <v>-</v>
          </cell>
          <cell r="B34" t="str">
            <v>-</v>
          </cell>
          <cell r="C34" t="str">
            <v>-</v>
          </cell>
          <cell r="D34" t="str">
            <v>-</v>
          </cell>
          <cell r="E34" t="str">
            <v>-</v>
          </cell>
          <cell r="F34" t="str">
            <v>-</v>
          </cell>
          <cell r="G34" t="str">
            <v>-</v>
          </cell>
          <cell r="H34" t="str">
            <v>-</v>
          </cell>
          <cell r="I34" t="str">
            <v>-</v>
          </cell>
          <cell r="J34" t="str">
            <v>-</v>
          </cell>
          <cell r="K34" t="str">
            <v>-</v>
          </cell>
          <cell r="L34" t="str">
            <v>-</v>
          </cell>
          <cell r="M34" t="str">
            <v>-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UAROCHO"/>
      <sheetName val="INTERES 2014"/>
      <sheetName val="INTERES 2015"/>
      <sheetName val="INTERES 2016"/>
      <sheetName val="INTERES 2017"/>
      <sheetName val="resumen intereses"/>
      <sheetName val="Armorización-APP"/>
      <sheetName val="assumptions"/>
    </sheetNames>
    <sheetDataSet>
      <sheetData sheetId="0"/>
      <sheetData sheetId="1">
        <row r="5">
          <cell r="D5">
            <v>784</v>
          </cell>
        </row>
      </sheetData>
      <sheetData sheetId="2">
        <row r="5">
          <cell r="D5">
            <v>1819</v>
          </cell>
        </row>
      </sheetData>
      <sheetData sheetId="3">
        <row r="5">
          <cell r="D5">
            <v>2900</v>
          </cell>
        </row>
      </sheetData>
      <sheetData sheetId="4">
        <row r="5">
          <cell r="D5">
            <v>2825</v>
          </cell>
        </row>
      </sheetData>
      <sheetData sheetId="5" refreshError="1"/>
      <sheetData sheetId="6" refreshError="1"/>
      <sheetData sheetId="7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Resumen"/>
      <sheetName val="Cuadro Diseños PMACT 2019"/>
      <sheetName val="PACM 19"/>
      <sheetName val="Bacheo Emerg"/>
      <sheetName val="EmpresasLote Bach"/>
      <sheetName val="Base InvestDCPV2021"/>
      <sheetName val="Conserv2021 Old"/>
      <sheetName val="Base_Estab"/>
      <sheetName val="Km e Inversion con Corredores"/>
      <sheetName val="Priorizacion All"/>
      <sheetName val="Priori GA NPav_ZONA"/>
      <sheetName val="Estabilizaciones"/>
      <sheetName val="Deptos Costos"/>
      <sheetName val="Circuitos MEACV FN 2020 Obr(A)+"/>
      <sheetName val="DetalleFinal Puentes"/>
      <sheetName val="Proyeccion por Lote"/>
      <sheetName val="Zonas Correg"/>
      <sheetName val="Km - Apalancando"/>
      <sheetName val="Plan Adqui DCPV"/>
      <sheetName val="Plan Adqui DCPV 2020"/>
      <sheetName val="Estab Old"/>
      <sheetName val="Hoja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5">
          <cell r="B5" t="str">
            <v>02V93000</v>
          </cell>
        </row>
        <row r="6">
          <cell r="B6" t="str">
            <v>03V20100</v>
          </cell>
        </row>
        <row r="7">
          <cell r="B7" t="str">
            <v>03V20800</v>
          </cell>
        </row>
        <row r="8">
          <cell r="B8" t="str">
            <v>03V22200</v>
          </cell>
        </row>
        <row r="9">
          <cell r="B9" t="str">
            <v>03V22900</v>
          </cell>
        </row>
        <row r="10">
          <cell r="B10" t="str">
            <v>03V23600</v>
          </cell>
        </row>
        <row r="11">
          <cell r="B11" t="str">
            <v>03V23700</v>
          </cell>
        </row>
        <row r="12">
          <cell r="B12" t="str">
            <v>03V25900</v>
          </cell>
        </row>
        <row r="13">
          <cell r="B13" t="str">
            <v>03V26600</v>
          </cell>
        </row>
        <row r="14">
          <cell r="B14" t="str">
            <v>03V33800</v>
          </cell>
        </row>
        <row r="15">
          <cell r="B15" t="str">
            <v>04S21510</v>
          </cell>
        </row>
        <row r="16">
          <cell r="B16" t="str">
            <v>04S21520</v>
          </cell>
        </row>
        <row r="17">
          <cell r="B17" t="str">
            <v>04V21000</v>
          </cell>
        </row>
        <row r="18">
          <cell r="B18" t="str">
            <v>04V21100</v>
          </cell>
        </row>
        <row r="19">
          <cell r="B19" t="str">
            <v>04V23900</v>
          </cell>
        </row>
        <row r="20">
          <cell r="B20" t="str">
            <v>04V24600</v>
          </cell>
        </row>
        <row r="21">
          <cell r="B21" t="str">
            <v>04V24700</v>
          </cell>
        </row>
        <row r="22">
          <cell r="B22" t="str">
            <v>04V26100</v>
          </cell>
        </row>
        <row r="23">
          <cell r="B23" t="str">
            <v>04V27600</v>
          </cell>
        </row>
        <row r="24">
          <cell r="B24" t="str">
            <v>04V27700</v>
          </cell>
        </row>
        <row r="25">
          <cell r="B25" t="str">
            <v>04V32600</v>
          </cell>
        </row>
        <row r="26">
          <cell r="B26" t="str">
            <v>04V33100</v>
          </cell>
        </row>
        <row r="27">
          <cell r="B27" t="str">
            <v>04V33200</v>
          </cell>
        </row>
        <row r="28">
          <cell r="B28" t="str">
            <v>06V23100</v>
          </cell>
        </row>
        <row r="29">
          <cell r="B29" t="str">
            <v>06V23200</v>
          </cell>
        </row>
        <row r="30">
          <cell r="B30" t="str">
            <v>06V23300</v>
          </cell>
        </row>
        <row r="31">
          <cell r="B31" t="str">
            <v>06V23400</v>
          </cell>
        </row>
        <row r="32">
          <cell r="B32" t="str">
            <v>06V23500</v>
          </cell>
        </row>
        <row r="33">
          <cell r="B33" t="str">
            <v>06V23600</v>
          </cell>
        </row>
        <row r="34">
          <cell r="B34" t="str">
            <v>06V24800</v>
          </cell>
        </row>
        <row r="35">
          <cell r="B35" t="str">
            <v>06V25000</v>
          </cell>
        </row>
        <row r="36">
          <cell r="B36" t="str">
            <v>06V35200</v>
          </cell>
        </row>
        <row r="37">
          <cell r="B37" t="str">
            <v>06V35300</v>
          </cell>
        </row>
        <row r="38">
          <cell r="B38" t="str">
            <v>06V35600</v>
          </cell>
        </row>
        <row r="39">
          <cell r="B39" t="str">
            <v>06V37500</v>
          </cell>
        </row>
        <row r="40">
          <cell r="B40" t="str">
            <v>06V40900</v>
          </cell>
        </row>
        <row r="41">
          <cell r="B41" t="str">
            <v>06V41000</v>
          </cell>
        </row>
        <row r="42">
          <cell r="B42" t="str">
            <v>06V42000</v>
          </cell>
        </row>
        <row r="43">
          <cell r="B43" t="str">
            <v>06V42100</v>
          </cell>
        </row>
        <row r="44">
          <cell r="B44" t="str">
            <v>06V42200</v>
          </cell>
        </row>
        <row r="45">
          <cell r="B45" t="str">
            <v>06V42300</v>
          </cell>
        </row>
        <row r="46">
          <cell r="B46" t="str">
            <v>06V42400</v>
          </cell>
        </row>
        <row r="47">
          <cell r="B47" t="str">
            <v>07S09150</v>
          </cell>
        </row>
        <row r="48">
          <cell r="B48" t="str">
            <v>07S09160</v>
          </cell>
        </row>
        <row r="49">
          <cell r="B49" t="str">
            <v>07S12110</v>
          </cell>
        </row>
        <row r="50">
          <cell r="B50" t="str">
            <v>07S12120</v>
          </cell>
        </row>
        <row r="51">
          <cell r="B51" t="str">
            <v>07S12320</v>
          </cell>
        </row>
        <row r="52">
          <cell r="B52" t="str">
            <v>07V23900</v>
          </cell>
        </row>
        <row r="53">
          <cell r="B53" t="str">
            <v>07V24300</v>
          </cell>
        </row>
        <row r="54">
          <cell r="B54" t="str">
            <v>07V24500</v>
          </cell>
        </row>
        <row r="55">
          <cell r="B55" t="str">
            <v>07V27600</v>
          </cell>
        </row>
        <row r="56">
          <cell r="B56" t="str">
            <v>07V30200</v>
          </cell>
        </row>
        <row r="57">
          <cell r="B57" t="str">
            <v>07V36000</v>
          </cell>
        </row>
        <row r="58">
          <cell r="B58" t="str">
            <v>07V42800</v>
          </cell>
        </row>
        <row r="59">
          <cell r="B59" t="str">
            <v>07V42900</v>
          </cell>
        </row>
        <row r="60">
          <cell r="B60" t="str">
            <v>07V43800</v>
          </cell>
        </row>
        <row r="61">
          <cell r="B61" t="str">
            <v>07V44000</v>
          </cell>
        </row>
        <row r="62">
          <cell r="B62" t="str">
            <v>07V44300</v>
          </cell>
        </row>
        <row r="63">
          <cell r="B63" t="str">
            <v>07V48600</v>
          </cell>
        </row>
        <row r="64">
          <cell r="B64" t="str">
            <v>07V48800</v>
          </cell>
        </row>
        <row r="65">
          <cell r="B65" t="str">
            <v>07V49000</v>
          </cell>
        </row>
        <row r="66">
          <cell r="B66" t="str">
            <v>07V49500</v>
          </cell>
        </row>
        <row r="67">
          <cell r="B67" t="str">
            <v>07V52400</v>
          </cell>
        </row>
        <row r="68">
          <cell r="B68" t="str">
            <v>07V54600</v>
          </cell>
        </row>
        <row r="69">
          <cell r="B69" t="str">
            <v>10V61800</v>
          </cell>
        </row>
        <row r="70">
          <cell r="B70" t="str">
            <v>10V65200</v>
          </cell>
        </row>
        <row r="71">
          <cell r="B71" t="str">
            <v>10V65400</v>
          </cell>
        </row>
        <row r="72">
          <cell r="B72" t="str">
            <v>10V65500</v>
          </cell>
        </row>
        <row r="73">
          <cell r="B73" t="str">
            <v>10V65800</v>
          </cell>
        </row>
        <row r="74">
          <cell r="B74" t="str">
            <v>10V65900</v>
          </cell>
        </row>
        <row r="75">
          <cell r="B75" t="str">
            <v>10V66000</v>
          </cell>
        </row>
        <row r="76">
          <cell r="B76" t="str">
            <v>10V66100</v>
          </cell>
        </row>
        <row r="77">
          <cell r="B77" t="str">
            <v>10V66200</v>
          </cell>
        </row>
        <row r="78">
          <cell r="B78" t="str">
            <v>10V66300</v>
          </cell>
        </row>
        <row r="79">
          <cell r="B79" t="str">
            <v>10V66400</v>
          </cell>
        </row>
        <row r="80">
          <cell r="B80" t="str">
            <v>10V66500</v>
          </cell>
        </row>
        <row r="81">
          <cell r="B81" t="str">
            <v>10V66600</v>
          </cell>
        </row>
        <row r="82">
          <cell r="B82" t="str">
            <v>10V66700</v>
          </cell>
        </row>
        <row r="83">
          <cell r="B83" t="str">
            <v>12V45000</v>
          </cell>
        </row>
        <row r="84">
          <cell r="B84" t="str">
            <v>12V46500</v>
          </cell>
        </row>
        <row r="85">
          <cell r="B85" t="str">
            <v>12V46600</v>
          </cell>
        </row>
        <row r="86">
          <cell r="B86" t="str">
            <v>12V46700</v>
          </cell>
        </row>
        <row r="87">
          <cell r="B87" t="str">
            <v>12V55100</v>
          </cell>
        </row>
        <row r="88">
          <cell r="B88" t="str">
            <v>12V55200</v>
          </cell>
        </row>
        <row r="89">
          <cell r="B89" t="str">
            <v>13S07830</v>
          </cell>
        </row>
        <row r="90">
          <cell r="B90" t="str">
            <v>13S07840</v>
          </cell>
        </row>
        <row r="91">
          <cell r="B91" t="str">
            <v>13V46820</v>
          </cell>
        </row>
        <row r="92">
          <cell r="B92" t="str">
            <v>13V71800</v>
          </cell>
        </row>
        <row r="93">
          <cell r="B93" t="str">
            <v>13V73110</v>
          </cell>
        </row>
        <row r="94">
          <cell r="B94" t="str">
            <v>13V73130</v>
          </cell>
        </row>
        <row r="95">
          <cell r="B95" t="str">
            <v>13V73200</v>
          </cell>
        </row>
        <row r="96">
          <cell r="B96" t="str">
            <v>13V73800</v>
          </cell>
        </row>
        <row r="97">
          <cell r="B97" t="str">
            <v>13V73900</v>
          </cell>
        </row>
        <row r="98">
          <cell r="B98" t="str">
            <v>13V74000</v>
          </cell>
        </row>
        <row r="99">
          <cell r="B99" t="str">
            <v>13V75500</v>
          </cell>
        </row>
        <row r="100">
          <cell r="B100" t="str">
            <v>13V75900</v>
          </cell>
        </row>
        <row r="101">
          <cell r="B101" t="str">
            <v>14V38700</v>
          </cell>
        </row>
        <row r="102">
          <cell r="B102" t="str">
            <v>14V88700</v>
          </cell>
        </row>
        <row r="103">
          <cell r="B103" t="str">
            <v>14V90800</v>
          </cell>
        </row>
        <row r="104">
          <cell r="B104" t="str">
            <v>14V90900</v>
          </cell>
        </row>
        <row r="105">
          <cell r="B105" t="str">
            <v>14V91100</v>
          </cell>
        </row>
        <row r="106">
          <cell r="B106" t="str">
            <v>14V92200</v>
          </cell>
        </row>
        <row r="107">
          <cell r="B107" t="str">
            <v>15V28800</v>
          </cell>
        </row>
        <row r="108">
          <cell r="B108" t="str">
            <v>15V42000</v>
          </cell>
        </row>
        <row r="109">
          <cell r="B109" t="str">
            <v>15V49000</v>
          </cell>
        </row>
        <row r="110">
          <cell r="B110" t="str">
            <v>15V49410</v>
          </cell>
        </row>
        <row r="111">
          <cell r="B111" t="str">
            <v>15V49500</v>
          </cell>
        </row>
        <row r="112">
          <cell r="B112" t="str">
            <v>15V49600</v>
          </cell>
        </row>
        <row r="113">
          <cell r="B113" t="str">
            <v>15V56400</v>
          </cell>
        </row>
        <row r="114">
          <cell r="B114" t="str">
            <v>15V60000</v>
          </cell>
        </row>
        <row r="115">
          <cell r="B115" t="str">
            <v>16V41200</v>
          </cell>
        </row>
        <row r="116">
          <cell r="B116" t="str">
            <v>16V42200</v>
          </cell>
        </row>
        <row r="117">
          <cell r="B117" t="str">
            <v>16V42310</v>
          </cell>
        </row>
        <row r="118">
          <cell r="B118" t="str">
            <v>16V42410</v>
          </cell>
        </row>
        <row r="119">
          <cell r="B119" t="str">
            <v>16V42600</v>
          </cell>
        </row>
        <row r="120">
          <cell r="B120" t="str">
            <v>16V46810</v>
          </cell>
        </row>
        <row r="121">
          <cell r="B121" t="str">
            <v>16V47400</v>
          </cell>
        </row>
        <row r="122">
          <cell r="B122" t="str">
            <v>16V47500</v>
          </cell>
        </row>
        <row r="123">
          <cell r="B123" t="str">
            <v>16V51600</v>
          </cell>
        </row>
        <row r="124">
          <cell r="B124" t="str">
            <v>16V51900</v>
          </cell>
        </row>
        <row r="125">
          <cell r="B125" t="str">
            <v>16V52100</v>
          </cell>
        </row>
        <row r="126">
          <cell r="B126" t="str">
            <v>16V52500</v>
          </cell>
        </row>
        <row r="127">
          <cell r="B127" t="str">
            <v>16V52600</v>
          </cell>
        </row>
        <row r="128">
          <cell r="B128" t="str">
            <v>16V52700</v>
          </cell>
        </row>
        <row r="129">
          <cell r="B129" t="str">
            <v>16V53600</v>
          </cell>
        </row>
        <row r="130">
          <cell r="B130" t="str">
            <v>16V55500</v>
          </cell>
        </row>
        <row r="131">
          <cell r="B131" t="str">
            <v>16V55600</v>
          </cell>
        </row>
        <row r="132">
          <cell r="B132" t="str">
            <v>16V67400</v>
          </cell>
        </row>
        <row r="133">
          <cell r="B133" t="str">
            <v>16V82500</v>
          </cell>
        </row>
        <row r="134">
          <cell r="B134" t="str">
            <v>18V58000</v>
          </cell>
        </row>
        <row r="135">
          <cell r="B135" t="str">
            <v>18V58100</v>
          </cell>
        </row>
        <row r="136">
          <cell r="B136" t="str">
            <v>18V58600</v>
          </cell>
        </row>
        <row r="137">
          <cell r="B137" t="str">
            <v>18V59500</v>
          </cell>
        </row>
        <row r="138">
          <cell r="B138" t="str">
            <v>18V59600</v>
          </cell>
        </row>
        <row r="139">
          <cell r="B139" t="str">
            <v>18V60500</v>
          </cell>
        </row>
        <row r="140">
          <cell r="B140" t="str">
            <v>18V60600</v>
          </cell>
        </row>
        <row r="141">
          <cell r="B141" t="str">
            <v>S/C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fo"/>
      <sheetName val="Temp"/>
      <sheetName val="Reference"/>
      <sheetName val="Summary"/>
      <sheetName val="Sheet1"/>
      <sheetName val="RiskInd"/>
      <sheetName val="XData"/>
      <sheetName val="MergedFile"/>
      <sheetName val="xxx"/>
    </sheetNames>
    <sheetDataSet>
      <sheetData sheetId="0" refreshError="1">
        <row r="20">
          <cell r="B20" t="str">
            <v>ATS</v>
          </cell>
          <cell r="C20" t="str">
            <v>Austrian Schilling</v>
          </cell>
          <cell r="D20">
            <v>1</v>
          </cell>
          <cell r="E20">
            <v>9.3487478199999998</v>
          </cell>
          <cell r="F20">
            <v>1065.5972534298182</v>
          </cell>
        </row>
        <row r="21">
          <cell r="B21" t="str">
            <v>CHF</v>
          </cell>
          <cell r="C21" t="str">
            <v>Swiss Franc</v>
          </cell>
          <cell r="D21">
            <v>2</v>
          </cell>
          <cell r="E21">
            <v>1.1267</v>
          </cell>
          <cell r="F21">
            <v>8841.750244075618</v>
          </cell>
        </row>
        <row r="22">
          <cell r="B22" t="str">
            <v>CNY</v>
          </cell>
          <cell r="D22">
            <v>3</v>
          </cell>
          <cell r="E22">
            <v>7.3140999999999998</v>
          </cell>
          <cell r="F22">
            <v>1362.0267702109625</v>
          </cell>
        </row>
        <row r="23">
          <cell r="B23" t="str">
            <v>DEM</v>
          </cell>
          <cell r="C23" t="str">
            <v>German Mark</v>
          </cell>
          <cell r="D23">
            <v>4</v>
          </cell>
          <cell r="E23">
            <v>1.3287909019999999</v>
          </cell>
          <cell r="F23">
            <v>7497.0410957855884</v>
          </cell>
        </row>
        <row r="24">
          <cell r="B24" t="str">
            <v>FRF</v>
          </cell>
          <cell r="E24">
            <v>4.4565718580000002</v>
          </cell>
        </row>
        <row r="25">
          <cell r="B25" t="str">
            <v>FUA</v>
          </cell>
          <cell r="E25">
            <v>1</v>
          </cell>
        </row>
        <row r="26">
          <cell r="B26" t="str">
            <v>GBP</v>
          </cell>
          <cell r="E26">
            <v>1.9964</v>
          </cell>
        </row>
        <row r="27">
          <cell r="B27" t="str">
            <v>GHC</v>
          </cell>
          <cell r="C27" t="str">
            <v>Ghanaian Cedi</v>
          </cell>
          <cell r="D27">
            <v>5</v>
          </cell>
          <cell r="E27">
            <v>9962</v>
          </cell>
          <cell r="F27">
            <v>1</v>
          </cell>
        </row>
        <row r="28">
          <cell r="B28" t="str">
            <v>INR</v>
          </cell>
          <cell r="E28">
            <v>39.435000000000002</v>
          </cell>
        </row>
        <row r="29">
          <cell r="B29" t="str">
            <v>ITK</v>
          </cell>
          <cell r="E29">
            <v>1400</v>
          </cell>
        </row>
        <row r="30">
          <cell r="B30" t="str">
            <v>JPK</v>
          </cell>
          <cell r="C30" t="str">
            <v>Japanese Yen</v>
          </cell>
          <cell r="D30">
            <v>6</v>
          </cell>
          <cell r="E30">
            <v>112.35</v>
          </cell>
          <cell r="F30">
            <v>88.669336893635958</v>
          </cell>
        </row>
        <row r="31">
          <cell r="B31" t="str">
            <v>KRW</v>
          </cell>
          <cell r="C31" t="str">
            <v>Korean Wan</v>
          </cell>
          <cell r="D31">
            <v>7</v>
          </cell>
          <cell r="E31">
            <v>936.53</v>
          </cell>
          <cell r="F31">
            <v>10.637139226719913</v>
          </cell>
        </row>
        <row r="32">
          <cell r="B32" t="str">
            <v>KWD</v>
          </cell>
          <cell r="C32" t="str">
            <v>Kuwaiti Dinar</v>
          </cell>
          <cell r="D32">
            <v>8</v>
          </cell>
          <cell r="E32">
            <v>0.27450000000000002</v>
          </cell>
          <cell r="F32">
            <v>36291.438979963568</v>
          </cell>
        </row>
        <row r="33">
          <cell r="B33" t="str">
            <v>NLG</v>
          </cell>
          <cell r="C33" t="str">
            <v>Dutch Guilder</v>
          </cell>
          <cell r="D33">
            <v>9</v>
          </cell>
          <cell r="E33">
            <v>1.4972005740000001</v>
          </cell>
          <cell r="F33">
            <v>6653.7511225934113</v>
          </cell>
        </row>
        <row r="34">
          <cell r="B34" t="str">
            <v>NOK</v>
          </cell>
          <cell r="E34">
            <v>5.4188000000000001</v>
          </cell>
          <cell r="F34">
            <v>1838.4144090942643</v>
          </cell>
        </row>
        <row r="35">
          <cell r="B35" t="str">
            <v>SAR</v>
          </cell>
          <cell r="C35" t="str">
            <v>South African Rand</v>
          </cell>
          <cell r="D35">
            <v>10</v>
          </cell>
          <cell r="E35">
            <v>3.7623000000000002</v>
          </cell>
          <cell r="F35">
            <v>2647.8483906121255</v>
          </cell>
        </row>
        <row r="36">
          <cell r="B36" t="str">
            <v>SEK</v>
          </cell>
          <cell r="C36" t="str">
            <v>Swedish Krona</v>
          </cell>
          <cell r="D36">
            <v>11</v>
          </cell>
          <cell r="E36">
            <v>6.4034000000000004</v>
          </cell>
          <cell r="F36">
            <v>1555.7360152419026</v>
          </cell>
        </row>
        <row r="37">
          <cell r="B37" t="str">
            <v>SUR</v>
          </cell>
          <cell r="E37">
            <v>1</v>
          </cell>
          <cell r="F37">
            <v>9962</v>
          </cell>
        </row>
        <row r="38">
          <cell r="B38" t="str">
            <v>USD</v>
          </cell>
          <cell r="C38" t="str">
            <v>US Dollar</v>
          </cell>
          <cell r="D38">
            <v>12</v>
          </cell>
          <cell r="E38">
            <v>1</v>
          </cell>
          <cell r="F38">
            <v>9962</v>
          </cell>
        </row>
        <row r="39">
          <cell r="B39" t="str">
            <v>XDR</v>
          </cell>
          <cell r="C39" t="str">
            <v>SDR</v>
          </cell>
          <cell r="D39">
            <v>13</v>
          </cell>
          <cell r="E39">
            <v>0.63281200000000004</v>
          </cell>
          <cell r="F39">
            <v>15742.432191551361</v>
          </cell>
        </row>
        <row r="40">
          <cell r="B40" t="str">
            <v>XEU</v>
          </cell>
          <cell r="C40" t="str">
            <v>Euro</v>
          </cell>
          <cell r="D40">
            <v>14</v>
          </cell>
          <cell r="E40">
            <v>0.6794</v>
          </cell>
          <cell r="F40">
            <v>14662.937886370326</v>
          </cell>
        </row>
        <row r="72">
          <cell r="B72" t="str">
            <v>Basket Name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Q"/>
      <sheetName val="WDQP"/>
      <sheetName val="QC"/>
      <sheetName val="Inf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10">
          <cell r="F10">
            <v>-148.0000305175783</v>
          </cell>
          <cell r="G10">
            <v>-107.88550567626933</v>
          </cell>
          <cell r="H10">
            <v>-103.29082870483377</v>
          </cell>
          <cell r="I10">
            <v>-92.095024108886705</v>
          </cell>
          <cell r="J10">
            <v>-59.07321357727028</v>
          </cell>
          <cell r="K10">
            <v>-34.091136960866834</v>
          </cell>
          <cell r="L10">
            <v>-82.444614114631861</v>
          </cell>
          <cell r="M10">
            <v>55.062871623597175</v>
          </cell>
          <cell r="N10">
            <v>52.580757708194028</v>
          </cell>
          <cell r="O10">
            <v>62.830721003134784</v>
          </cell>
          <cell r="P10">
            <v>-3.6033057851239505</v>
          </cell>
          <cell r="Q10">
            <v>104.78691730553555</v>
          </cell>
          <cell r="R10">
            <v>52.672782808331704</v>
          </cell>
          <cell r="S10">
            <v>33.864067317276351</v>
          </cell>
          <cell r="T10">
            <v>-61.123425339602022</v>
          </cell>
          <cell r="U10">
            <v>-47.032125989787971</v>
          </cell>
          <cell r="V10">
            <v>-262.15183191442713</v>
          </cell>
          <cell r="W10">
            <v>-179.94529669411776</v>
          </cell>
          <cell r="X10">
            <v>-197.85174737770708</v>
          </cell>
          <cell r="Y10">
            <v>-249.71588105442532</v>
          </cell>
          <cell r="Z10">
            <v>-268.18703164092801</v>
          </cell>
          <cell r="AA10">
            <v>-313.66405769288008</v>
          </cell>
          <cell r="AB10">
            <v>-104.31937077428722</v>
          </cell>
          <cell r="AC10">
            <v>-277.94453616505575</v>
          </cell>
          <cell r="AD10">
            <v>-422.61548546477093</v>
          </cell>
          <cell r="AE10">
            <v>-472.69521644629612</v>
          </cell>
          <cell r="AF10">
            <v>-254.62289402624071</v>
          </cell>
          <cell r="AG10">
            <v>-558.25459428447004</v>
          </cell>
          <cell r="AH10">
            <v>-747.35893242646807</v>
          </cell>
          <cell r="AI10">
            <v>-681.77015490460849</v>
          </cell>
          <cell r="AJ10">
            <v>-704.6285859092219</v>
          </cell>
          <cell r="AK10">
            <v>-934.44047404366847</v>
          </cell>
          <cell r="AL10">
            <v>-945.16245359356526</v>
          </cell>
          <cell r="AM10">
            <v>-1001.9543804078195</v>
          </cell>
          <cell r="AN10">
            <v>-1014.1134060302517</v>
          </cell>
        </row>
        <row r="156">
          <cell r="F156">
            <v>211.27999877929699</v>
          </cell>
          <cell r="G156">
            <v>271.73001098632801</v>
          </cell>
          <cell r="H156">
            <v>328.60000610351602</v>
          </cell>
          <cell r="I156">
            <v>381.05999755859398</v>
          </cell>
          <cell r="J156">
            <v>436.95001220703102</v>
          </cell>
          <cell r="K156">
            <v>449.260009765625</v>
          </cell>
          <cell r="L156">
            <v>346.3</v>
          </cell>
          <cell r="M156">
            <v>300.55</v>
          </cell>
          <cell r="N156">
            <v>297.85000000000002</v>
          </cell>
          <cell r="O156">
            <v>319</v>
          </cell>
          <cell r="P156">
            <v>272.25</v>
          </cell>
          <cell r="Q156">
            <v>282.1058273315424</v>
          </cell>
          <cell r="R156">
            <v>264.69078063964861</v>
          </cell>
          <cell r="S156">
            <v>283.16149711608944</v>
          </cell>
          <cell r="T156">
            <v>555.20448684692417</v>
          </cell>
          <cell r="U156">
            <v>499.1481781005856</v>
          </cell>
          <cell r="V156">
            <v>511.55223846435598</v>
          </cell>
          <cell r="W156">
            <v>583.66909027099553</v>
          </cell>
          <cell r="X156">
            <v>589.95000000000005</v>
          </cell>
          <cell r="Y156">
            <v>615.79517420206014</v>
          </cell>
          <cell r="Z156">
            <v>710.12139072390039</v>
          </cell>
          <cell r="AA156">
            <v>733.03850707000004</v>
          </cell>
          <cell r="AB156">
            <v>696.98820361166656</v>
          </cell>
          <cell r="AC156">
            <v>580.06813594469543</v>
          </cell>
          <cell r="AD156">
            <v>527.5917330500381</v>
          </cell>
          <cell r="AE156">
            <v>526.5537766254198</v>
          </cell>
          <cell r="AF156">
            <v>522.40499059795422</v>
          </cell>
          <cell r="AG156">
            <v>478.5786864392532</v>
          </cell>
          <cell r="AH156">
            <v>445.70939774399983</v>
          </cell>
          <cell r="AI156">
            <v>480.46581216904758</v>
          </cell>
          <cell r="AJ156">
            <v>472.98152856659812</v>
          </cell>
          <cell r="AK156">
            <v>473.00021024783325</v>
          </cell>
          <cell r="AL156">
            <v>474.19837897510496</v>
          </cell>
          <cell r="AM156">
            <v>476.18920284584073</v>
          </cell>
          <cell r="AN156">
            <v>479.21374361738765</v>
          </cell>
        </row>
        <row r="166">
          <cell r="E166">
            <v>1E-3</v>
          </cell>
          <cell r="F166">
            <v>1E-3</v>
          </cell>
          <cell r="G166">
            <v>1E-3</v>
          </cell>
          <cell r="H166">
            <v>1E-3</v>
          </cell>
          <cell r="I166">
            <v>1E-3</v>
          </cell>
          <cell r="J166">
            <v>1E-3</v>
          </cell>
          <cell r="K166">
            <v>1E-3</v>
          </cell>
          <cell r="L166">
            <v>1E-3</v>
          </cell>
          <cell r="M166">
            <v>1E-3</v>
          </cell>
          <cell r="N166">
            <v>1E-3</v>
          </cell>
          <cell r="O166">
            <v>1E-3</v>
          </cell>
          <cell r="P166">
            <v>1E-3</v>
          </cell>
          <cell r="Q166">
            <v>1E-3</v>
          </cell>
          <cell r="R166">
            <v>1E-3</v>
          </cell>
          <cell r="S166">
            <v>1E-3</v>
          </cell>
          <cell r="T166">
            <v>1E-3</v>
          </cell>
          <cell r="U166">
            <v>1E-3</v>
          </cell>
          <cell r="V166">
            <v>1E-3</v>
          </cell>
          <cell r="W166">
            <v>1E-3</v>
          </cell>
          <cell r="X166">
            <v>1E-3</v>
          </cell>
          <cell r="Y166">
            <v>1E-3</v>
          </cell>
          <cell r="Z166">
            <v>1E-3</v>
          </cell>
          <cell r="AA166">
            <v>1E-3</v>
          </cell>
          <cell r="AB166">
            <v>1E-3</v>
          </cell>
          <cell r="AC166">
            <v>1E-3</v>
          </cell>
          <cell r="AD166">
            <v>1E-3</v>
          </cell>
          <cell r="AE166">
            <v>1E-3</v>
          </cell>
          <cell r="AF166">
            <v>1E-3</v>
          </cell>
          <cell r="AG166">
            <v>1E-3</v>
          </cell>
          <cell r="AH166">
            <v>1E-3</v>
          </cell>
          <cell r="AI166">
            <v>1E-3</v>
          </cell>
          <cell r="AJ166">
            <v>1E-3</v>
          </cell>
          <cell r="AK166">
            <v>1E-3</v>
          </cell>
          <cell r="AL166">
            <v>1E-3</v>
          </cell>
          <cell r="AM166">
            <v>1E-3</v>
          </cell>
          <cell r="AN166">
            <v>1E-3</v>
          </cell>
        </row>
      </sheetData>
      <sheetData sheetId="8"/>
      <sheetData sheetId="9"/>
      <sheetData sheetId="10"/>
      <sheetData sheetId="11"/>
      <sheetData sheetId="12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CIRRs"/>
    </sheetNames>
    <sheetDataSet>
      <sheetData sheetId="0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"/>
      <sheetName val="RED_1"/>
      <sheetName val="BEM_1"/>
      <sheetName val="Plan_Exp"/>
      <sheetName val="CMG"/>
      <sheetName val="Elcosa"/>
      <sheetName val="Emce"/>
      <sheetName val="Emce2"/>
      <sheetName val="Lufussa"/>
      <sheetName val="Lufussa2"/>
      <sheetName val="210MW"/>
      <sheetName val="MSD"/>
      <sheetName val="Arre"/>
      <sheetName val="Comb"/>
      <sheetName val="COST_RENOV"/>
      <sheetName val="NivCJ"/>
      <sheetName val="Gráfico2"/>
      <sheetName val="Bal_Pot_Sup"/>
      <sheetName val="Niv-Pot"/>
      <sheetName val="CP_03-07_ht_sal"/>
      <sheetName val="Base de Datos Proyecciones"/>
      <sheetName val="CIRRs"/>
      <sheetName val="xxx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Q"/>
      <sheetName val="QC"/>
      <sheetName val="Sheet2"/>
      <sheetName val="Sheet3"/>
      <sheetName val="assumptions"/>
      <sheetName val="xxx"/>
      <sheetName val="BEM_1"/>
      <sheetName val="Res"/>
      <sheetName val="Claves"/>
      <sheetName val="B2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47">
          <cell r="E47">
            <v>5639.0001479638704</v>
          </cell>
          <cell r="F47">
            <v>5806.99988439959</v>
          </cell>
          <cell r="G47">
            <v>6153.9999899882796</v>
          </cell>
          <cell r="H47">
            <v>6638.00017299316</v>
          </cell>
          <cell r="I47">
            <v>7278.9999365536496</v>
          </cell>
          <cell r="J47">
            <v>7617.0002180458896</v>
          </cell>
          <cell r="K47">
            <v>8304.99991070945</v>
          </cell>
          <cell r="L47">
            <v>9250.9999649589899</v>
          </cell>
          <cell r="M47">
            <v>10334.000096624701</v>
          </cell>
          <cell r="N47">
            <v>12537</v>
          </cell>
          <cell r="O47">
            <v>16314</v>
          </cell>
          <cell r="P47">
            <v>18800</v>
          </cell>
          <cell r="Q47">
            <v>22689</v>
          </cell>
          <cell r="R47">
            <v>28862</v>
          </cell>
          <cell r="S47">
            <v>37507</v>
          </cell>
          <cell r="T47">
            <v>47763</v>
          </cell>
          <cell r="U47">
            <v>61321.675000000003</v>
          </cell>
          <cell r="V47">
            <v>70438</v>
          </cell>
          <cell r="W47">
            <v>77096</v>
          </cell>
          <cell r="X47">
            <v>89401</v>
          </cell>
          <cell r="Y47">
            <v>99032</v>
          </cell>
          <cell r="Z47">
            <v>108123.8</v>
          </cell>
          <cell r="AA47">
            <v>120455</v>
          </cell>
          <cell r="AB47">
            <v>135687.70000000001</v>
          </cell>
          <cell r="AC47">
            <v>150978.5</v>
          </cell>
          <cell r="AD47">
            <v>167839.9</v>
          </cell>
          <cell r="AE47">
            <v>183994.3</v>
          </cell>
          <cell r="AF47">
            <v>199831.1</v>
          </cell>
          <cell r="AG47">
            <v>215809.7</v>
          </cell>
          <cell r="AH47">
            <v>231891.042619015</v>
          </cell>
        </row>
        <row r="63">
          <cell r="E63">
            <v>1.00000004749745E-3</v>
          </cell>
          <cell r="F63">
            <v>1.00000004749745E-3</v>
          </cell>
          <cell r="G63">
            <v>1.00000004749745E-3</v>
          </cell>
          <cell r="H63">
            <v>1.00000004749745E-3</v>
          </cell>
          <cell r="I63">
            <v>1.00000004749745E-3</v>
          </cell>
          <cell r="J63">
            <v>1.00000004749745E-3</v>
          </cell>
          <cell r="K63">
            <v>1.00000004749745E-3</v>
          </cell>
          <cell r="L63">
            <v>1.00000004749745E-3</v>
          </cell>
          <cell r="M63">
            <v>1.00000004749745E-3</v>
          </cell>
          <cell r="N63">
            <v>1.00000004749745E-3</v>
          </cell>
          <cell r="O63">
            <v>1.00000004749745E-3</v>
          </cell>
          <cell r="P63">
            <v>1.00000004749745E-3</v>
          </cell>
          <cell r="Q63">
            <v>1.00000004749745E-3</v>
          </cell>
          <cell r="R63">
            <v>1.00000004749745E-3</v>
          </cell>
          <cell r="S63">
            <v>1.00000004749745E-3</v>
          </cell>
          <cell r="T63">
            <v>1.00000004749745E-3</v>
          </cell>
          <cell r="U63">
            <v>1.00000004749745E-3</v>
          </cell>
          <cell r="V63">
            <v>1.00000004749745E-3</v>
          </cell>
          <cell r="W63">
            <v>1.00000004749745E-3</v>
          </cell>
          <cell r="X63">
            <v>1.00000004749745E-3</v>
          </cell>
          <cell r="Y63">
            <v>1.00000004749745E-3</v>
          </cell>
          <cell r="Z63">
            <v>1.00000004749745E-3</v>
          </cell>
          <cell r="AA63">
            <v>1.00000004749745E-3</v>
          </cell>
          <cell r="AB63">
            <v>1.00000004749745E-3</v>
          </cell>
          <cell r="AC63">
            <v>1.00000004749745E-3</v>
          </cell>
          <cell r="AD63">
            <v>1.00000004749745E-3</v>
          </cell>
          <cell r="AE63">
            <v>1.00000004749745E-3</v>
          </cell>
          <cell r="AF63">
            <v>1.00000004749745E-3</v>
          </cell>
          <cell r="AG63">
            <v>1.00000004749745E-3</v>
          </cell>
          <cell r="AH63">
            <v>1.00000004749745E-3</v>
          </cell>
        </row>
      </sheetData>
      <sheetData sheetId="5" refreshError="1"/>
      <sheetData sheetId="6" refreshError="1"/>
      <sheetData sheetId="7" refreshError="1"/>
      <sheetData sheetId="8" refreshError="1">
        <row r="19">
          <cell r="E19">
            <v>783.80003128892201</v>
          </cell>
          <cell r="F19">
            <v>676.49999327932096</v>
          </cell>
          <cell r="G19">
            <v>698.700040194694</v>
          </cell>
          <cell r="H19">
            <v>745.70002890240801</v>
          </cell>
          <cell r="I19">
            <v>785.99997901844495</v>
          </cell>
          <cell r="J19">
            <v>870.19999962395605</v>
          </cell>
          <cell r="K19">
            <v>813.59996807540495</v>
          </cell>
          <cell r="L19">
            <v>865.49999479272003</v>
          </cell>
          <cell r="M19">
            <v>882.50001353558605</v>
          </cell>
          <cell r="N19">
            <v>865.20000462981398</v>
          </cell>
          <cell r="O19">
            <v>822.99997773787595</v>
          </cell>
          <cell r="P19">
            <v>824.30001458332401</v>
          </cell>
          <cell r="Q19">
            <v>861.59997858593795</v>
          </cell>
          <cell r="R19">
            <v>965.59997858593795</v>
          </cell>
          <cell r="S19">
            <v>1284.4440010000001</v>
          </cell>
          <cell r="T19">
            <v>1406.400001</v>
          </cell>
          <cell r="U19">
            <v>1534.314001</v>
          </cell>
          <cell r="V19">
            <v>1611.8560010000001</v>
          </cell>
          <cell r="W19">
            <v>1217.7880009999999</v>
          </cell>
          <cell r="X19">
            <v>1436.54244662</v>
          </cell>
          <cell r="Y19">
            <v>1374.7</v>
          </cell>
          <cell r="Z19">
            <v>1364.7</v>
          </cell>
          <cell r="AA19">
            <v>1390.3</v>
          </cell>
          <cell r="AB19">
            <v>1591.1</v>
          </cell>
          <cell r="AC19">
            <v>1625.1</v>
          </cell>
          <cell r="AD19">
            <v>1747.7</v>
          </cell>
          <cell r="AE19">
            <v>1837.4</v>
          </cell>
          <cell r="AF19">
            <v>1981.9</v>
          </cell>
          <cell r="AG19">
            <v>2114.1</v>
          </cell>
          <cell r="AH19">
            <v>2267.6999999999998</v>
          </cell>
        </row>
        <row r="21">
          <cell r="E21">
            <v>101.599971594663</v>
          </cell>
          <cell r="F21">
            <v>92.000092666591797</v>
          </cell>
          <cell r="G21">
            <v>104.199985680916</v>
          </cell>
          <cell r="H21">
            <v>112.500014028046</v>
          </cell>
          <cell r="I21">
            <v>103.09999691499399</v>
          </cell>
          <cell r="J21">
            <v>119.89997502891499</v>
          </cell>
          <cell r="K21">
            <v>134.09999866122399</v>
          </cell>
          <cell r="L21">
            <v>148.89999516876401</v>
          </cell>
          <cell r="M21">
            <v>155.800007334165</v>
          </cell>
          <cell r="N21">
            <v>145.30000890577199</v>
          </cell>
          <cell r="O21">
            <v>181.30000564614301</v>
          </cell>
          <cell r="P21">
            <v>206.70000227009899</v>
          </cell>
          <cell r="Q21">
            <v>315.70001220703102</v>
          </cell>
          <cell r="R21">
            <v>373</v>
          </cell>
          <cell r="S21">
            <v>437.1</v>
          </cell>
          <cell r="T21">
            <v>497.7</v>
          </cell>
          <cell r="U21">
            <v>648.79999999999995</v>
          </cell>
          <cell r="V21">
            <v>837</v>
          </cell>
          <cell r="W21">
            <v>1020.93552631579</v>
          </cell>
          <cell r="X21">
            <v>1060.3348095504</v>
          </cell>
          <cell r="Y21">
            <v>1059.0202671869124</v>
          </cell>
          <cell r="Z21">
            <v>1149.1920544817115</v>
          </cell>
          <cell r="AA21">
            <v>1262.1586266903591</v>
          </cell>
          <cell r="AB21">
            <v>1369.7396374257114</v>
          </cell>
          <cell r="AC21">
            <v>1478.1427309663957</v>
          </cell>
          <cell r="AD21">
            <v>1599.8721437328725</v>
          </cell>
          <cell r="AE21">
            <v>1729.4707843955916</v>
          </cell>
          <cell r="AF21">
            <v>1873.4554049346223</v>
          </cell>
          <cell r="AG21">
            <v>2025.95867077342</v>
          </cell>
          <cell r="AH21">
            <v>2195.7228484338962</v>
          </cell>
        </row>
        <row r="27">
          <cell r="E27">
            <v>-975.49999787311503</v>
          </cell>
          <cell r="F27">
            <v>-765.70000287897301</v>
          </cell>
          <cell r="G27">
            <v>-822.79999816415295</v>
          </cell>
          <cell r="H27">
            <v>-933.40004717500096</v>
          </cell>
          <cell r="I27">
            <v>-927.80001225040598</v>
          </cell>
          <cell r="J27">
            <v>-922.09996073662899</v>
          </cell>
          <cell r="K27">
            <v>-959.00000247152002</v>
          </cell>
          <cell r="L27">
            <v>-993.09999694179203</v>
          </cell>
          <cell r="M27">
            <v>-1023.30000008501</v>
          </cell>
          <cell r="N27">
            <v>-987.59997860637998</v>
          </cell>
          <cell r="O27">
            <v>-996.09995817549202</v>
          </cell>
          <cell r="P27">
            <v>-1081.09993268054</v>
          </cell>
          <cell r="Q27">
            <v>-1274.6999481718799</v>
          </cell>
          <cell r="R27">
            <v>-1444.5999725859399</v>
          </cell>
          <cell r="S27">
            <v>-1538.3202822272001</v>
          </cell>
          <cell r="T27">
            <v>-1722.0982154999999</v>
          </cell>
          <cell r="U27">
            <v>-2017.2504355000001</v>
          </cell>
          <cell r="V27">
            <v>-2370.5978770000002</v>
          </cell>
          <cell r="W27">
            <v>-2509.6484879999998</v>
          </cell>
          <cell r="X27">
            <v>-2669.7469194999999</v>
          </cell>
          <cell r="Y27">
            <v>-2768</v>
          </cell>
          <cell r="Z27">
            <v>-2809.2</v>
          </cell>
          <cell r="AA27">
            <v>-3072</v>
          </cell>
          <cell r="AB27">
            <v>-3667.8</v>
          </cell>
          <cell r="AC27">
            <v>-3851</v>
          </cell>
          <cell r="AD27">
            <v>-4116.5</v>
          </cell>
          <cell r="AE27">
            <v>-4427.6000000000004</v>
          </cell>
          <cell r="AF27">
            <v>-4758.8</v>
          </cell>
          <cell r="AG27">
            <v>-5107.2</v>
          </cell>
          <cell r="AH27">
            <v>-5474.9</v>
          </cell>
        </row>
        <row r="29">
          <cell r="E29">
            <v>-86.900021478625902</v>
          </cell>
          <cell r="F29">
            <v>-86.399998137354899</v>
          </cell>
          <cell r="G29">
            <v>-92.000003259628897</v>
          </cell>
          <cell r="H29">
            <v>-108.600000349246</v>
          </cell>
          <cell r="I29">
            <v>-98.700012048985201</v>
          </cell>
          <cell r="J29">
            <v>-116.099992840458</v>
          </cell>
          <cell r="K29">
            <v>-121.90000133877599</v>
          </cell>
          <cell r="L29">
            <v>-130.599999185093</v>
          </cell>
          <cell r="M29">
            <v>-143.99998696148501</v>
          </cell>
          <cell r="N29">
            <v>-129.99998905696</v>
          </cell>
          <cell r="O29">
            <v>-138.39999674037099</v>
          </cell>
          <cell r="P29">
            <v>-147.39999965075401</v>
          </cell>
          <cell r="Q29">
            <v>-420.5</v>
          </cell>
          <cell r="R29">
            <v>-412.39999389648398</v>
          </cell>
          <cell r="S29">
            <v>-342</v>
          </cell>
          <cell r="T29">
            <v>-368.7</v>
          </cell>
          <cell r="U29">
            <v>-413.7</v>
          </cell>
          <cell r="V29">
            <v>-485.7</v>
          </cell>
          <cell r="W29">
            <v>-543.44685314685296</v>
          </cell>
          <cell r="X29">
            <v>-666.7</v>
          </cell>
          <cell r="Y29">
            <v>-714.39253114012752</v>
          </cell>
          <cell r="Z29">
            <v>-699.2148692195384</v>
          </cell>
          <cell r="AA29">
            <v>-754.9670008573629</v>
          </cell>
          <cell r="AB29">
            <v>-809.80266039073342</v>
          </cell>
          <cell r="AC29">
            <v>-859.28879471221535</v>
          </cell>
          <cell r="AD29">
            <v>-916.98199829327348</v>
          </cell>
          <cell r="AE29">
            <v>-987.43967539732512</v>
          </cell>
          <cell r="AF29">
            <v>-1058.4299373575877</v>
          </cell>
          <cell r="AG29">
            <v>-1137.99534380466</v>
          </cell>
          <cell r="AH29">
            <v>-1218.691366737914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m0025"/>
      <sheetName val="bcosdef"/>
      <sheetName val="ca67"/>
      <sheetName val="bcospreli"/>
      <sheetName val="pm0028"/>
      <sheetName val="bccrdef"/>
      <sheetName val="Bancos"/>
      <sheetName val="Central"/>
      <sheetName val="Programa"/>
      <sheetName val="SEMANAL"/>
      <sheetName val="res2002"/>
      <sheetName val="paradoc "/>
      <sheetName val="PROGvrsOBS"/>
      <sheetName val="deficit"/>
      <sheetName val="Metas"/>
      <sheetName val="RFPROMEDIOPIB"/>
      <sheetName val="encaje"/>
      <sheetName val="emision"/>
      <sheetName val="BalanceBCom"/>
      <sheetName val="balanzaresumen"/>
      <sheetName val="base FMI"/>
      <sheetName val="FMI"/>
      <sheetName val="resctasmonet"/>
      <sheetName val="omas"/>
      <sheetName val="minor"/>
      <sheetName val="origen y aplicacion"/>
      <sheetName val="origen y aplicacion 2002"/>
      <sheetName val="origen y aplicacion 2003"/>
      <sheetName val="origen y aplicacion 2004"/>
      <sheetName val="basemonetaria"/>
      <sheetName val="riqueza"/>
      <sheetName val="Crédito"/>
      <sheetName val="comparativofmi"/>
      <sheetName val="evaluacionmetas"/>
      <sheetName val="depbcosme"/>
      <sheetName val="absorcion"/>
      <sheetName val="Módulo1"/>
      <sheetName val="flujos (2)"/>
      <sheetName val="Hoja1"/>
      <sheetName val="indice"/>
      <sheetName val="DB"/>
      <sheetName val="CB"/>
      <sheetName val="CSPPROMEDIOPIB"/>
      <sheetName val="RES"/>
      <sheetName val="prog2003mensualizaciónenero"/>
      <sheetName val="A 11"/>
      <sheetName val="Afiliad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ble 1"/>
      <sheetName val="Table 2"/>
      <sheetName val="Table 3"/>
      <sheetName val="Table 4"/>
      <sheetName val="Table 5"/>
      <sheetName val="Table 6"/>
      <sheetName val="Table 7"/>
      <sheetName val="Table 8"/>
      <sheetName val="Table 9"/>
      <sheetName val="Table 10"/>
      <sheetName val="Table 11"/>
      <sheetName val="Table 12"/>
      <sheetName val="Table 13"/>
      <sheetName val="Table 14"/>
      <sheetName val="Table 15"/>
      <sheetName val="LOI table 1"/>
      <sheetName val="LOI table 2"/>
      <sheetName val="Text Table 1"/>
      <sheetName val="BEM_1"/>
      <sheetName val="Res"/>
      <sheetName val="Q6"/>
      <sheetName val="Q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des"/>
      <sheetName val="Compare"/>
      <sheetName val="Table1"/>
      <sheetName val="Table2"/>
      <sheetName val="Table3"/>
      <sheetName val="Table4"/>
      <sheetName val="Current"/>
      <sheetName val="Previous"/>
      <sheetName val="ControlSheet"/>
      <sheetName val="Weights"/>
      <sheetName val="Sheet1"/>
      <sheetName val="Sheet2"/>
      <sheetName val="Sheet3"/>
      <sheetName val="Table 9"/>
      <sheetName val="SPMOD-Lps Ctes"/>
      <sheetName val="Q6"/>
      <sheetName val="Q2"/>
      <sheetName val="Control"/>
      <sheetName val="Table_9"/>
      <sheetName val="Capi"/>
      <sheetName val="Capi_p"/>
      <sheetName val="EneV"/>
    </sheetNames>
    <sheetDataSet>
      <sheetData sheetId="0" refreshError="1">
        <row r="2">
          <cell r="A2">
            <v>268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66">
          <cell r="D66" t="str">
            <v>F2001REV</v>
          </cell>
        </row>
        <row r="67">
          <cell r="D67" t="str">
            <v>11/26/2001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  <sheetName val="Hoja2"/>
      <sheetName val="Hoja3"/>
      <sheetName val="Trimestraliz(Numdep)"/>
      <sheetName val="Codes"/>
      <sheetName val="Curre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S for BOP (2)"/>
      <sheetName val="Info"/>
      <sheetName val="Input"/>
      <sheetName val="1995-1998"/>
      <sheetName val="End-1999"/>
      <sheetName val="Naples flow"/>
      <sheetName val="Naples stock"/>
      <sheetName val="After HIPC"/>
      <sheetName val="Beyond HIPC"/>
      <sheetName val="HIPC Relief"/>
      <sheetName val="DS for BOP"/>
      <sheetName val="Multilateral"/>
      <sheetName val="Bilateral"/>
      <sheetName val="Debt Table"/>
      <sheetName val="Fund"/>
      <sheetName val="Fund Position"/>
      <sheetName val="Fin"/>
      <sheetName val="Fin Q"/>
      <sheetName val="Fin Monitoring"/>
      <sheetName val="Debt Service Due &amp; Paid"/>
      <sheetName val="Fin Gap"/>
      <sheetName val="Output"/>
      <sheetName val="ST Debt"/>
      <sheetName val="Old from HND"/>
      <sheetName val="Codes"/>
      <sheetName val="Current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sa"/>
      <sheetName val="bsb1"/>
      <sheetName val="cbk88"/>
      <sheetName val="NSB1"/>
      <sheetName val="nsa"/>
      <sheetName val="nsc1"/>
      <sheetName val="NFA"/>
      <sheetName val="CBKCREDIT"/>
      <sheetName val="RESERVE MONEY"/>
      <sheetName val="PROG. CREDIT"/>
      <sheetName val="SUMMARR"/>
      <sheetName val="bsc1"/>
      <sheetName val="IFS banks "/>
      <sheetName val="WTRATES"/>
      <sheetName val="BS2000"/>
      <sheetName val="Mon. agg."/>
      <sheetName val="imf"/>
      <sheetName val="ANALYSIS"/>
      <sheetName val="Multilateral"/>
      <sheetName val="Bilateral"/>
      <sheetName val="Fin Q"/>
      <sheetName val="REND BONOS SOBERAN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Exogenous US$"/>
      <sheetName val="Assumptions In-Out"/>
      <sheetName val="In_NGDPsec"/>
      <sheetName val="In_RGDPsec"/>
      <sheetName val="NAnom"/>
      <sheetName val="NAreal"/>
      <sheetName val="Deflators"/>
      <sheetName val="S-I balance"/>
      <sheetName val="S-I Prog.; Est."/>
      <sheetName val="Exchange Rates"/>
      <sheetName val="CPI"/>
      <sheetName val="Outputs"/>
      <sheetName val="ICOR"/>
      <sheetName val="Selected Indicators"/>
      <sheetName val="Annual Meetings table"/>
      <sheetName val="Q1"/>
      <sheetName val="Q2"/>
      <sheetName val="Q3"/>
      <sheetName val="Q6"/>
      <sheetName val="Q7"/>
      <sheetName val="Main"/>
      <sheetName val="Micro"/>
      <sheetName val="Links"/>
      <sheetName val="ErrCheck"/>
      <sheetName val="Multilateral"/>
      <sheetName val="Bilateral"/>
      <sheetName val="Fin Q"/>
      <sheetName val="BS2000"/>
      <sheetName val="Exogenous_US$"/>
      <sheetName val="Assumptions_In-Out"/>
      <sheetName val="S-I_balance"/>
      <sheetName val="S-I_Prog_;_Est_"/>
      <sheetName val="Exchange_Rates"/>
      <sheetName val="Selected_Indicators"/>
      <sheetName val="Annual_Meetings_table"/>
      <sheetName val="Fin_Q"/>
      <sheetName val="Hoja1"/>
      <sheetName val="Clubvpn99"/>
      <sheetName val="9 VPB PEC"/>
      <sheetName val="Codes"/>
      <sheetName val="Current"/>
      <sheetName val="OECD wg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RVN_2018_Planes_Actualiz"/>
      <sheetName val="Est"/>
      <sheetName val="Tramos Priorizados Gobernadores"/>
    </sheetNames>
    <sheetDataSet>
      <sheetData sheetId="0"/>
      <sheetData sheetId="1">
        <row r="2">
          <cell r="A2" t="str">
            <v>03V20100</v>
          </cell>
        </row>
        <row r="3">
          <cell r="A3" t="str">
            <v>03V20800</v>
          </cell>
        </row>
        <row r="4">
          <cell r="A4" t="str">
            <v>03V23600</v>
          </cell>
        </row>
        <row r="5">
          <cell r="A5" t="str">
            <v>03V23700</v>
          </cell>
        </row>
        <row r="6">
          <cell r="A6" t="str">
            <v>03V25900</v>
          </cell>
        </row>
        <row r="7">
          <cell r="A7" t="str">
            <v>03V26600</v>
          </cell>
        </row>
        <row r="8">
          <cell r="A8" t="str">
            <v>03V33800</v>
          </cell>
        </row>
        <row r="9">
          <cell r="A9" t="str">
            <v>03V22200</v>
          </cell>
        </row>
        <row r="10">
          <cell r="A10" t="str">
            <v>03V22900</v>
          </cell>
        </row>
        <row r="11">
          <cell r="A11" t="str">
            <v>04S21510</v>
          </cell>
        </row>
        <row r="12">
          <cell r="A12" t="str">
            <v>04S21520</v>
          </cell>
        </row>
        <row r="13">
          <cell r="A13" t="str">
            <v>04V21000</v>
          </cell>
        </row>
        <row r="14">
          <cell r="A14" t="str">
            <v>04V21100</v>
          </cell>
        </row>
        <row r="15">
          <cell r="A15" t="str">
            <v>04V23900</v>
          </cell>
        </row>
        <row r="16">
          <cell r="A16" t="str">
            <v>04V24700</v>
          </cell>
        </row>
        <row r="17">
          <cell r="A17" t="str">
            <v>04V26100</v>
          </cell>
        </row>
        <row r="18">
          <cell r="A18" t="str">
            <v>04V27600</v>
          </cell>
        </row>
        <row r="19">
          <cell r="A19" t="str">
            <v>04V27700</v>
          </cell>
        </row>
        <row r="20">
          <cell r="A20" t="str">
            <v>04V32600</v>
          </cell>
        </row>
        <row r="21">
          <cell r="A21" t="str">
            <v>04V33100</v>
          </cell>
        </row>
        <row r="22">
          <cell r="A22" t="str">
            <v>04V33200</v>
          </cell>
        </row>
        <row r="23">
          <cell r="A23" t="str">
            <v>04V24600</v>
          </cell>
        </row>
        <row r="24">
          <cell r="A24" t="str">
            <v>S/N</v>
          </cell>
        </row>
        <row r="25">
          <cell r="A25" t="str">
            <v>14V38700</v>
          </cell>
        </row>
        <row r="26">
          <cell r="A26" t="str">
            <v>14V88700</v>
          </cell>
        </row>
        <row r="27">
          <cell r="A27" t="str">
            <v>14V90800</v>
          </cell>
        </row>
        <row r="28">
          <cell r="A28" t="str">
            <v>14V90900</v>
          </cell>
        </row>
        <row r="29">
          <cell r="A29" t="str">
            <v>14V91100</v>
          </cell>
        </row>
        <row r="30">
          <cell r="A30" t="str">
            <v>14V92200</v>
          </cell>
        </row>
        <row r="31">
          <cell r="A31" t="str">
            <v>07S09150</v>
          </cell>
        </row>
        <row r="32">
          <cell r="A32" t="str">
            <v>07S09160</v>
          </cell>
        </row>
        <row r="33">
          <cell r="A33" t="str">
            <v>07S12110</v>
          </cell>
        </row>
        <row r="34">
          <cell r="A34" t="str">
            <v>07S12120</v>
          </cell>
        </row>
        <row r="35">
          <cell r="A35" t="str">
            <v>07S12320</v>
          </cell>
        </row>
        <row r="36">
          <cell r="A36" t="str">
            <v>07V23900</v>
          </cell>
        </row>
        <row r="37">
          <cell r="A37" t="str">
            <v>07V24300</v>
          </cell>
        </row>
        <row r="38">
          <cell r="A38" t="str">
            <v>07V24500</v>
          </cell>
        </row>
        <row r="39">
          <cell r="A39" t="str">
            <v>07V27600</v>
          </cell>
        </row>
        <row r="40">
          <cell r="A40" t="str">
            <v>07V30200</v>
          </cell>
        </row>
        <row r="41">
          <cell r="A41" t="str">
            <v>07V36000</v>
          </cell>
        </row>
        <row r="42">
          <cell r="A42" t="str">
            <v>07V42800</v>
          </cell>
        </row>
        <row r="43">
          <cell r="A43" t="str">
            <v>07V42900</v>
          </cell>
        </row>
        <row r="44">
          <cell r="A44" t="str">
            <v>07V43800</v>
          </cell>
        </row>
        <row r="45">
          <cell r="A45" t="str">
            <v>07V44000</v>
          </cell>
        </row>
        <row r="46">
          <cell r="A46" t="str">
            <v>07V44300</v>
          </cell>
        </row>
        <row r="47">
          <cell r="A47" t="str">
            <v>07V48600</v>
          </cell>
        </row>
        <row r="48">
          <cell r="A48" t="str">
            <v>07V48800</v>
          </cell>
        </row>
        <row r="49">
          <cell r="A49" t="str">
            <v>07V49000</v>
          </cell>
        </row>
        <row r="50">
          <cell r="A50" t="str">
            <v>07V49500</v>
          </cell>
        </row>
        <row r="51">
          <cell r="A51" t="str">
            <v>07V52400</v>
          </cell>
        </row>
        <row r="52">
          <cell r="A52" t="str">
            <v>07V54600</v>
          </cell>
        </row>
        <row r="53">
          <cell r="A53" t="str">
            <v>10V61800</v>
          </cell>
        </row>
        <row r="54">
          <cell r="A54" t="str">
            <v>10V65200</v>
          </cell>
        </row>
        <row r="55">
          <cell r="A55" t="str">
            <v>10V65400</v>
          </cell>
        </row>
        <row r="56">
          <cell r="A56" t="str">
            <v>10V65500</v>
          </cell>
        </row>
        <row r="57">
          <cell r="A57" t="str">
            <v>10V65800</v>
          </cell>
        </row>
        <row r="58">
          <cell r="A58" t="str">
            <v>10V65900</v>
          </cell>
        </row>
        <row r="59">
          <cell r="A59" t="str">
            <v>10V66000</v>
          </cell>
        </row>
        <row r="60">
          <cell r="A60" t="str">
            <v>10V66100</v>
          </cell>
        </row>
        <row r="61">
          <cell r="A61" t="str">
            <v>10V66200</v>
          </cell>
        </row>
        <row r="62">
          <cell r="A62" t="str">
            <v>10V66400</v>
          </cell>
        </row>
        <row r="63">
          <cell r="A63" t="str">
            <v>10V66500</v>
          </cell>
        </row>
        <row r="64">
          <cell r="A64" t="str">
            <v>10V66700</v>
          </cell>
        </row>
        <row r="65">
          <cell r="A65" t="str">
            <v xml:space="preserve">10V66300 </v>
          </cell>
        </row>
        <row r="66">
          <cell r="A66" t="str">
            <v>10V66600</v>
          </cell>
        </row>
        <row r="67">
          <cell r="A67" t="str">
            <v>12V45000</v>
          </cell>
        </row>
        <row r="68">
          <cell r="A68" t="str">
            <v>12V46500</v>
          </cell>
        </row>
        <row r="69">
          <cell r="A69" t="str">
            <v>12V46600</v>
          </cell>
        </row>
        <row r="70">
          <cell r="A70" t="str">
            <v>12V46700</v>
          </cell>
        </row>
        <row r="71">
          <cell r="A71" t="str">
            <v>12V55100</v>
          </cell>
        </row>
        <row r="72">
          <cell r="A72" t="str">
            <v>12V55200</v>
          </cell>
        </row>
        <row r="73">
          <cell r="A73" t="str">
            <v>13S07830</v>
          </cell>
        </row>
        <row r="74">
          <cell r="A74" t="str">
            <v>13S07840</v>
          </cell>
        </row>
        <row r="75">
          <cell r="A75" t="str">
            <v>13V46820</v>
          </cell>
        </row>
        <row r="76">
          <cell r="A76" t="str">
            <v>13V71800</v>
          </cell>
        </row>
        <row r="77">
          <cell r="A77" t="str">
            <v>13V73110</v>
          </cell>
        </row>
        <row r="78">
          <cell r="A78" t="str">
            <v>13V73130</v>
          </cell>
        </row>
        <row r="79">
          <cell r="A79" t="str">
            <v>13V73200</v>
          </cell>
        </row>
        <row r="80">
          <cell r="A80" t="str">
            <v>13V73800</v>
          </cell>
        </row>
        <row r="81">
          <cell r="A81" t="str">
            <v>13V73900</v>
          </cell>
        </row>
        <row r="82">
          <cell r="A82" t="str">
            <v>13V74000</v>
          </cell>
        </row>
        <row r="83">
          <cell r="A83" t="str">
            <v>13V75500</v>
          </cell>
        </row>
        <row r="84">
          <cell r="A84" t="str">
            <v>13V75900</v>
          </cell>
        </row>
        <row r="85">
          <cell r="A85" t="str">
            <v xml:space="preserve">02V93000 </v>
          </cell>
        </row>
        <row r="86">
          <cell r="A86" t="str">
            <v>15V28800</v>
          </cell>
        </row>
        <row r="87">
          <cell r="A87" t="str">
            <v>15V42000</v>
          </cell>
        </row>
        <row r="88">
          <cell r="A88" t="str">
            <v>15V49000</v>
          </cell>
        </row>
        <row r="89">
          <cell r="A89" t="str">
            <v>15V49410</v>
          </cell>
        </row>
        <row r="90">
          <cell r="A90" t="str">
            <v>15V49500</v>
          </cell>
        </row>
        <row r="91">
          <cell r="A91" t="str">
            <v>15V49600</v>
          </cell>
        </row>
        <row r="92">
          <cell r="A92" t="str">
            <v>15V56400</v>
          </cell>
        </row>
        <row r="93">
          <cell r="A93" t="str">
            <v>15V60000</v>
          </cell>
        </row>
        <row r="94">
          <cell r="A94" t="str">
            <v>16V41200</v>
          </cell>
        </row>
        <row r="95">
          <cell r="A95" t="str">
            <v>16V42200</v>
          </cell>
        </row>
        <row r="96">
          <cell r="A96" t="str">
            <v>16V42310</v>
          </cell>
        </row>
        <row r="97">
          <cell r="A97" t="str">
            <v>16V42410</v>
          </cell>
        </row>
        <row r="98">
          <cell r="A98" t="str">
            <v>16V42600</v>
          </cell>
        </row>
        <row r="99">
          <cell r="A99" t="str">
            <v>16V46810</v>
          </cell>
        </row>
        <row r="100">
          <cell r="A100" t="str">
            <v>16V47400</v>
          </cell>
        </row>
        <row r="101">
          <cell r="A101" t="str">
            <v>16V47500</v>
          </cell>
        </row>
        <row r="102">
          <cell r="A102" t="str">
            <v>16V51600</v>
          </cell>
        </row>
        <row r="103">
          <cell r="A103" t="str">
            <v>16V51900</v>
          </cell>
        </row>
        <row r="104">
          <cell r="A104" t="str">
            <v>16V52100</v>
          </cell>
        </row>
        <row r="105">
          <cell r="A105" t="str">
            <v>16V52500</v>
          </cell>
        </row>
        <row r="106">
          <cell r="A106" t="str">
            <v>16V52600</v>
          </cell>
        </row>
        <row r="107">
          <cell r="A107" t="str">
            <v>16V52700</v>
          </cell>
        </row>
        <row r="108">
          <cell r="A108" t="str">
            <v>16V53600</v>
          </cell>
        </row>
        <row r="109">
          <cell r="A109" t="str">
            <v>16V55500</v>
          </cell>
        </row>
        <row r="110">
          <cell r="A110" t="str">
            <v>16V55600</v>
          </cell>
        </row>
        <row r="111">
          <cell r="A111" t="str">
            <v>16V67400</v>
          </cell>
        </row>
        <row r="112">
          <cell r="A112" t="str">
            <v>16V82500</v>
          </cell>
        </row>
        <row r="113">
          <cell r="A113" t="str">
            <v>18V58000</v>
          </cell>
        </row>
        <row r="114">
          <cell r="A114" t="str">
            <v>18V58100</v>
          </cell>
        </row>
        <row r="115">
          <cell r="A115" t="str">
            <v>18V58600</v>
          </cell>
        </row>
        <row r="116">
          <cell r="A116" t="str">
            <v>18V59500</v>
          </cell>
        </row>
        <row r="117">
          <cell r="A117" t="str">
            <v>18V59600</v>
          </cell>
        </row>
        <row r="118">
          <cell r="A118" t="str">
            <v>18V60500</v>
          </cell>
        </row>
        <row r="119">
          <cell r="A119" t="str">
            <v>18V60600</v>
          </cell>
        </row>
        <row r="120">
          <cell r="A120" t="str">
            <v>06V23100</v>
          </cell>
        </row>
        <row r="121">
          <cell r="A121" t="str">
            <v>06V23200</v>
          </cell>
        </row>
        <row r="122">
          <cell r="A122" t="str">
            <v>06V23300</v>
          </cell>
        </row>
        <row r="123">
          <cell r="A123" t="str">
            <v>06V23400</v>
          </cell>
        </row>
        <row r="124">
          <cell r="A124" t="str">
            <v>06V23500</v>
          </cell>
        </row>
        <row r="125">
          <cell r="A125" t="str">
            <v>06V23600</v>
          </cell>
        </row>
        <row r="126">
          <cell r="A126" t="str">
            <v>06V24800</v>
          </cell>
        </row>
        <row r="127">
          <cell r="A127" t="str">
            <v>06V25000</v>
          </cell>
        </row>
        <row r="128">
          <cell r="A128" t="str">
            <v>06V35200</v>
          </cell>
        </row>
        <row r="129">
          <cell r="A129" t="str">
            <v>06V35300</v>
          </cell>
        </row>
        <row r="130">
          <cell r="A130" t="str">
            <v>06V35600</v>
          </cell>
        </row>
        <row r="131">
          <cell r="A131" t="str">
            <v>06V37500</v>
          </cell>
        </row>
        <row r="132">
          <cell r="A132" t="str">
            <v>06V40900</v>
          </cell>
        </row>
        <row r="133">
          <cell r="A133" t="str">
            <v>06V41000</v>
          </cell>
        </row>
        <row r="134">
          <cell r="A134" t="str">
            <v>06V42000</v>
          </cell>
        </row>
        <row r="135">
          <cell r="A135" t="str">
            <v>06V42100</v>
          </cell>
        </row>
        <row r="136">
          <cell r="A136" t="str">
            <v>06V42200</v>
          </cell>
        </row>
        <row r="137">
          <cell r="A137" t="str">
            <v>06V42300</v>
          </cell>
        </row>
        <row r="138">
          <cell r="A138" t="str">
            <v>06V42400</v>
          </cell>
        </row>
      </sheetData>
      <sheetData sheetId="2">
        <row r="2">
          <cell r="F2" t="str">
            <v>01V20000</v>
          </cell>
        </row>
        <row r="3">
          <cell r="F3" t="str">
            <v>01V20100</v>
          </cell>
        </row>
        <row r="4">
          <cell r="F4" t="str">
            <v>01V21100</v>
          </cell>
        </row>
        <row r="5">
          <cell r="F5" t="str">
            <v>01S20310</v>
          </cell>
        </row>
        <row r="6">
          <cell r="F6" t="str">
            <v>01S20320</v>
          </cell>
        </row>
        <row r="7">
          <cell r="F7" t="str">
            <v>01S20410</v>
          </cell>
        </row>
        <row r="8">
          <cell r="F8" t="str">
            <v>01V30000</v>
          </cell>
        </row>
        <row r="9">
          <cell r="F9" t="str">
            <v>S/C</v>
          </cell>
        </row>
        <row r="10">
          <cell r="F10" t="str">
            <v>01V30100</v>
          </cell>
        </row>
        <row r="11">
          <cell r="F11" t="str">
            <v>01V29300</v>
          </cell>
        </row>
        <row r="12">
          <cell r="F12" t="str">
            <v>01V30200</v>
          </cell>
        </row>
        <row r="13">
          <cell r="F13" t="str">
            <v>01V31000</v>
          </cell>
        </row>
        <row r="14">
          <cell r="F14" t="str">
            <v>01V31110</v>
          </cell>
        </row>
        <row r="15">
          <cell r="F15" t="str">
            <v>01V32000</v>
          </cell>
        </row>
        <row r="16">
          <cell r="F16" t="str">
            <v>01V32100</v>
          </cell>
        </row>
        <row r="17">
          <cell r="F17" t="str">
            <v>01V32200</v>
          </cell>
        </row>
        <row r="18">
          <cell r="F18" t="str">
            <v>01V32800</v>
          </cell>
        </row>
        <row r="19">
          <cell r="F19" t="str">
            <v>01V32900</v>
          </cell>
        </row>
        <row r="20">
          <cell r="F20" t="str">
            <v>01V33800</v>
          </cell>
        </row>
        <row r="21">
          <cell r="F21" t="str">
            <v>01V34400</v>
          </cell>
        </row>
        <row r="22">
          <cell r="F22" t="str">
            <v>01V34500</v>
          </cell>
        </row>
        <row r="23">
          <cell r="F23" t="str">
            <v>01V27900</v>
          </cell>
        </row>
        <row r="24">
          <cell r="F24" t="str">
            <v>01V28600</v>
          </cell>
        </row>
        <row r="25">
          <cell r="F25" t="str">
            <v>01V28100</v>
          </cell>
        </row>
        <row r="26">
          <cell r="F26" t="str">
            <v>01S20510</v>
          </cell>
        </row>
        <row r="27">
          <cell r="F27" t="str">
            <v>01V24000</v>
          </cell>
        </row>
        <row r="28">
          <cell r="F28" t="str">
            <v>01V25010</v>
          </cell>
        </row>
        <row r="29">
          <cell r="F29" t="str">
            <v>01V25500</v>
          </cell>
        </row>
        <row r="30">
          <cell r="F30" t="str">
            <v>01V23500</v>
          </cell>
        </row>
        <row r="31">
          <cell r="F31" t="str">
            <v>S/C</v>
          </cell>
        </row>
        <row r="32">
          <cell r="F32" t="str">
            <v>01V22100</v>
          </cell>
        </row>
        <row r="33">
          <cell r="F33" t="str">
            <v>01V32500</v>
          </cell>
        </row>
        <row r="34">
          <cell r="F34" t="str">
            <v>01V32600</v>
          </cell>
        </row>
        <row r="35">
          <cell r="F35" t="str">
            <v>01V32700</v>
          </cell>
        </row>
        <row r="36">
          <cell r="F36" t="str">
            <v>01V32800</v>
          </cell>
        </row>
        <row r="37">
          <cell r="F37" t="str">
            <v>01V35500</v>
          </cell>
        </row>
        <row r="38">
          <cell r="F38" t="str">
            <v>01V35600</v>
          </cell>
        </row>
        <row r="39">
          <cell r="F39" t="str">
            <v>01V36700</v>
          </cell>
        </row>
        <row r="40">
          <cell r="F40" t="str">
            <v>01V37000</v>
          </cell>
        </row>
        <row r="41">
          <cell r="F41" t="str">
            <v>01V38700</v>
          </cell>
        </row>
        <row r="42">
          <cell r="F42" t="str">
            <v>01V38800</v>
          </cell>
        </row>
        <row r="43">
          <cell r="F43" t="str">
            <v>01V75620</v>
          </cell>
        </row>
        <row r="44">
          <cell r="F44" t="str">
            <v>01V31110</v>
          </cell>
        </row>
        <row r="45">
          <cell r="F45" t="str">
            <v>01V36500</v>
          </cell>
        </row>
        <row r="46">
          <cell r="F46" t="str">
            <v>01V37600</v>
          </cell>
        </row>
        <row r="47">
          <cell r="F47" t="str">
            <v>01V38000</v>
          </cell>
        </row>
        <row r="48">
          <cell r="F48" t="str">
            <v>01V38100</v>
          </cell>
        </row>
        <row r="49">
          <cell r="F49" t="str">
            <v>01V32300</v>
          </cell>
        </row>
        <row r="50">
          <cell r="F50" t="str">
            <v>01V32400</v>
          </cell>
        </row>
        <row r="51">
          <cell r="F51" t="str">
            <v>01V38200</v>
          </cell>
        </row>
        <row r="52">
          <cell r="F52" t="str">
            <v>01V38300</v>
          </cell>
        </row>
        <row r="53">
          <cell r="F53" t="str">
            <v>02V90200</v>
          </cell>
        </row>
        <row r="54">
          <cell r="F54" t="str">
            <v>02V97600</v>
          </cell>
        </row>
        <row r="55">
          <cell r="F55" t="str">
            <v>02V96800</v>
          </cell>
        </row>
        <row r="56">
          <cell r="F56" t="str">
            <v>02V97400</v>
          </cell>
        </row>
        <row r="57">
          <cell r="F57" t="str">
            <v>02V97000</v>
          </cell>
        </row>
        <row r="58">
          <cell r="F58" t="str">
            <v>02V97100</v>
          </cell>
        </row>
        <row r="59">
          <cell r="F59" t="str">
            <v>02V97200</v>
          </cell>
        </row>
        <row r="60">
          <cell r="F60" t="str">
            <v>02V97500</v>
          </cell>
        </row>
        <row r="61">
          <cell r="F61" t="str">
            <v>02V82900</v>
          </cell>
        </row>
        <row r="62">
          <cell r="F62" t="str">
            <v>02V92200</v>
          </cell>
        </row>
        <row r="63">
          <cell r="F63" t="str">
            <v>02V93100</v>
          </cell>
        </row>
        <row r="64">
          <cell r="F64" t="str">
            <v>02V86800</v>
          </cell>
        </row>
        <row r="65">
          <cell r="F65" t="str">
            <v>02V86700</v>
          </cell>
        </row>
        <row r="66">
          <cell r="F66" t="str">
            <v>02V86600</v>
          </cell>
        </row>
        <row r="67">
          <cell r="F67" t="str">
            <v>02V86500</v>
          </cell>
        </row>
        <row r="68">
          <cell r="F68" t="str">
            <v>02V85600</v>
          </cell>
        </row>
        <row r="69">
          <cell r="F69" t="str">
            <v>02V87500</v>
          </cell>
        </row>
        <row r="70">
          <cell r="F70" t="str">
            <v>02V88100</v>
          </cell>
        </row>
        <row r="71">
          <cell r="F71" t="str">
            <v>02V88600</v>
          </cell>
        </row>
        <row r="72">
          <cell r="F72" t="str">
            <v>02V87100</v>
          </cell>
        </row>
        <row r="73">
          <cell r="F73" t="str">
            <v>02V87000</v>
          </cell>
        </row>
        <row r="74">
          <cell r="F74" t="str">
            <v>02V85800</v>
          </cell>
        </row>
        <row r="75">
          <cell r="F75" t="str">
            <v>02V85700</v>
          </cell>
        </row>
        <row r="76">
          <cell r="F76" t="str">
            <v>02V89200</v>
          </cell>
        </row>
        <row r="77">
          <cell r="F77" t="str">
            <v>02V82900</v>
          </cell>
        </row>
        <row r="78">
          <cell r="F78" t="str">
            <v>02V81600</v>
          </cell>
        </row>
        <row r="79">
          <cell r="F79" t="str">
            <v>02V82600</v>
          </cell>
        </row>
        <row r="80">
          <cell r="F80" t="str">
            <v>02V82500</v>
          </cell>
        </row>
        <row r="81">
          <cell r="F81" t="str">
            <v>02V82400</v>
          </cell>
        </row>
        <row r="82">
          <cell r="F82" t="str">
            <v>02V83600</v>
          </cell>
        </row>
        <row r="83">
          <cell r="F83" t="str">
            <v>02V89600</v>
          </cell>
        </row>
        <row r="84">
          <cell r="F84" t="str">
            <v>02V90000</v>
          </cell>
        </row>
        <row r="85">
          <cell r="F85" t="str">
            <v>02V24320</v>
          </cell>
        </row>
        <row r="86">
          <cell r="F86" t="str">
            <v>02V25020</v>
          </cell>
        </row>
        <row r="87">
          <cell r="F87" t="str">
            <v>02V64320</v>
          </cell>
        </row>
        <row r="88">
          <cell r="F88" t="str">
            <v>02V96700</v>
          </cell>
        </row>
        <row r="89">
          <cell r="F89" t="str">
            <v>02V97300</v>
          </cell>
        </row>
        <row r="90">
          <cell r="F90" t="str">
            <v>02V96600</v>
          </cell>
        </row>
        <row r="91">
          <cell r="F91" t="str">
            <v>02V96500</v>
          </cell>
        </row>
        <row r="92">
          <cell r="F92" t="str">
            <v>02V84100</v>
          </cell>
        </row>
        <row r="93">
          <cell r="F93" t="str">
            <v>02V84200</v>
          </cell>
        </row>
        <row r="94">
          <cell r="F94" t="str">
            <v>02V83900</v>
          </cell>
        </row>
        <row r="95">
          <cell r="F95" t="str">
            <v>02V94000</v>
          </cell>
        </row>
        <row r="96">
          <cell r="F96" t="str">
            <v>02V94100</v>
          </cell>
        </row>
        <row r="97">
          <cell r="F97" t="str">
            <v>02V92000</v>
          </cell>
        </row>
        <row r="98">
          <cell r="F98" t="str">
            <v>02V92100</v>
          </cell>
        </row>
        <row r="99">
          <cell r="F99" t="str">
            <v>02V93000</v>
          </cell>
        </row>
        <row r="100">
          <cell r="F100" t="str">
            <v>02V85200</v>
          </cell>
        </row>
        <row r="101">
          <cell r="F101" t="str">
            <v>02V88000</v>
          </cell>
        </row>
        <row r="102">
          <cell r="F102" t="str">
            <v>02V87200</v>
          </cell>
        </row>
        <row r="103">
          <cell r="F103" t="str">
            <v>02V81500</v>
          </cell>
        </row>
        <row r="104">
          <cell r="F104" t="str">
            <v>02V80700</v>
          </cell>
        </row>
        <row r="105">
          <cell r="F105" t="str">
            <v>02V80800</v>
          </cell>
        </row>
        <row r="106">
          <cell r="F106" t="str">
            <v>02V95100</v>
          </cell>
        </row>
        <row r="107">
          <cell r="F107" t="str">
            <v>02V95500</v>
          </cell>
        </row>
        <row r="108">
          <cell r="F108" t="str">
            <v>02V95000</v>
          </cell>
        </row>
        <row r="109">
          <cell r="F109" t="str">
            <v xml:space="preserve">03V22400 </v>
          </cell>
        </row>
        <row r="110">
          <cell r="F110" t="str">
            <v xml:space="preserve">03V22300 </v>
          </cell>
        </row>
        <row r="111">
          <cell r="F111" t="str">
            <v xml:space="preserve">03V22200 </v>
          </cell>
        </row>
        <row r="112">
          <cell r="F112" t="str">
            <v xml:space="preserve">03V20100  </v>
          </cell>
        </row>
        <row r="113">
          <cell r="F113" t="str">
            <v xml:space="preserve">03V20700  </v>
          </cell>
        </row>
        <row r="114">
          <cell r="F114" t="str">
            <v xml:space="preserve"> 03V20800    </v>
          </cell>
        </row>
        <row r="115">
          <cell r="F115" t="str">
            <v xml:space="preserve">03V23700  </v>
          </cell>
        </row>
        <row r="116">
          <cell r="F116" t="str">
            <v xml:space="preserve">03V26500 </v>
          </cell>
        </row>
        <row r="117">
          <cell r="F117" t="str">
            <v xml:space="preserve">03V26400 </v>
          </cell>
        </row>
        <row r="118">
          <cell r="F118" t="str">
            <v xml:space="preserve">03V25810 </v>
          </cell>
        </row>
        <row r="119">
          <cell r="F119" t="str">
            <v>03V25700</v>
          </cell>
        </row>
        <row r="120">
          <cell r="F120" t="str">
            <v xml:space="preserve">03V20100  </v>
          </cell>
        </row>
        <row r="121">
          <cell r="F121" t="str">
            <v xml:space="preserve">03V25000 </v>
          </cell>
        </row>
        <row r="122">
          <cell r="F122" t="str">
            <v xml:space="preserve">03V23400  </v>
          </cell>
        </row>
        <row r="123">
          <cell r="F123" t="str">
            <v>03V22900</v>
          </cell>
        </row>
        <row r="124">
          <cell r="F124" t="str">
            <v>03V22700</v>
          </cell>
        </row>
        <row r="125">
          <cell r="F125" t="str">
            <v>03V22500</v>
          </cell>
        </row>
        <row r="126">
          <cell r="F126" t="str">
            <v>03V32200</v>
          </cell>
        </row>
        <row r="127">
          <cell r="F127" t="str">
            <v>03V3200</v>
          </cell>
        </row>
        <row r="128">
          <cell r="F128" t="str">
            <v>03V32500</v>
          </cell>
        </row>
        <row r="129">
          <cell r="F129" t="str">
            <v xml:space="preserve">03V27600  </v>
          </cell>
        </row>
        <row r="130">
          <cell r="F130" t="str">
            <v xml:space="preserve">03V28400 </v>
          </cell>
        </row>
        <row r="131">
          <cell r="F131" t="str">
            <v>03V27800</v>
          </cell>
        </row>
        <row r="132">
          <cell r="F132" t="str">
            <v xml:space="preserve">03V22800 </v>
          </cell>
        </row>
        <row r="133">
          <cell r="F133" t="str">
            <v>03V27500</v>
          </cell>
        </row>
        <row r="134">
          <cell r="F134" t="str">
            <v xml:space="preserve">03V28500 </v>
          </cell>
        </row>
        <row r="135">
          <cell r="F135" t="str">
            <v>03V32400</v>
          </cell>
        </row>
        <row r="136">
          <cell r="F136" t="str">
            <v>03V27700</v>
          </cell>
        </row>
        <row r="137">
          <cell r="F137" t="str">
            <v xml:space="preserve">03V23600 </v>
          </cell>
        </row>
        <row r="138">
          <cell r="F138" t="str">
            <v>03V30000</v>
          </cell>
        </row>
        <row r="139">
          <cell r="F139" t="str">
            <v xml:space="preserve">03V31200 </v>
          </cell>
        </row>
        <row r="140">
          <cell r="F140" t="str">
            <v xml:space="preserve">03V22600 </v>
          </cell>
        </row>
        <row r="141">
          <cell r="F141" t="str">
            <v xml:space="preserve">03V25100 </v>
          </cell>
        </row>
        <row r="142">
          <cell r="F142" t="str">
            <v xml:space="preserve">03V25200 </v>
          </cell>
        </row>
        <row r="143">
          <cell r="F143" t="str">
            <v>03V25600</v>
          </cell>
        </row>
        <row r="144">
          <cell r="F144" t="str">
            <v>03V26010</v>
          </cell>
        </row>
        <row r="145">
          <cell r="F145" t="str">
            <v>03V25900</v>
          </cell>
        </row>
        <row r="146">
          <cell r="F146" t="str">
            <v>03V38400</v>
          </cell>
        </row>
        <row r="147">
          <cell r="F147" t="str">
            <v>03V25300</v>
          </cell>
        </row>
        <row r="148">
          <cell r="F148" t="str">
            <v xml:space="preserve">03V26300 </v>
          </cell>
        </row>
        <row r="149">
          <cell r="F149" t="str">
            <v xml:space="preserve">03V26110 </v>
          </cell>
        </row>
        <row r="150">
          <cell r="F150" t="str">
            <v xml:space="preserve">03V33700 </v>
          </cell>
        </row>
        <row r="151">
          <cell r="F151" t="str">
            <v xml:space="preserve">03V26600 </v>
          </cell>
        </row>
        <row r="152">
          <cell r="F152" t="str">
            <v xml:space="preserve">03V32700  </v>
          </cell>
        </row>
        <row r="153">
          <cell r="F153" t="str">
            <v xml:space="preserve">03V27310 </v>
          </cell>
        </row>
        <row r="154">
          <cell r="F154" t="str">
            <v>03V27400</v>
          </cell>
        </row>
        <row r="155">
          <cell r="F155" t="str">
            <v xml:space="preserve">03V27900 </v>
          </cell>
        </row>
        <row r="156">
          <cell r="F156" t="str">
            <v>03V28000</v>
          </cell>
        </row>
        <row r="157">
          <cell r="F157" t="str">
            <v xml:space="preserve">03V28300 </v>
          </cell>
        </row>
        <row r="158">
          <cell r="F158" t="str">
            <v xml:space="preserve">03V28100  </v>
          </cell>
        </row>
        <row r="159">
          <cell r="F159" t="str">
            <v xml:space="preserve">03V31300  </v>
          </cell>
        </row>
        <row r="160">
          <cell r="F160" t="str">
            <v xml:space="preserve">03V30100  </v>
          </cell>
        </row>
        <row r="161">
          <cell r="F161" t="str">
            <v xml:space="preserve">03V31100 </v>
          </cell>
        </row>
        <row r="162">
          <cell r="F162" t="str">
            <v xml:space="preserve">03V31500 </v>
          </cell>
        </row>
        <row r="163">
          <cell r="F163" t="str">
            <v xml:space="preserve">03V31700 </v>
          </cell>
        </row>
        <row r="164">
          <cell r="F164" t="str">
            <v>03V36900</v>
          </cell>
        </row>
        <row r="165">
          <cell r="F165" t="str">
            <v xml:space="preserve">03V32600 </v>
          </cell>
        </row>
        <row r="166">
          <cell r="F166" t="str">
            <v xml:space="preserve">03V32800 </v>
          </cell>
        </row>
        <row r="167">
          <cell r="F167" t="str">
            <v>03V33800</v>
          </cell>
        </row>
        <row r="168">
          <cell r="F168" t="str">
            <v>03V35800</v>
          </cell>
        </row>
        <row r="169">
          <cell r="F169" t="str">
            <v xml:space="preserve">03V36400 </v>
          </cell>
        </row>
        <row r="170">
          <cell r="F170" t="str">
            <v>03V35900</v>
          </cell>
        </row>
        <row r="171">
          <cell r="F171" t="str">
            <v xml:space="preserve">03V36500 </v>
          </cell>
        </row>
        <row r="172">
          <cell r="F172" t="str">
            <v xml:space="preserve">03V36200 </v>
          </cell>
        </row>
        <row r="173">
          <cell r="F173" t="str">
            <v xml:space="preserve">03V37410 </v>
          </cell>
        </row>
        <row r="174">
          <cell r="F174" t="str">
            <v>03V69520</v>
          </cell>
        </row>
        <row r="175">
          <cell r="F175" t="str">
            <v xml:space="preserve">03V27400 </v>
          </cell>
        </row>
        <row r="176">
          <cell r="F176" t="str">
            <v>04V20000</v>
          </cell>
        </row>
        <row r="177">
          <cell r="F177" t="str">
            <v>04V20500</v>
          </cell>
        </row>
        <row r="178">
          <cell r="F178" t="str">
            <v>04V21000</v>
          </cell>
        </row>
        <row r="179">
          <cell r="F179" t="str">
            <v>04V21100</v>
          </cell>
        </row>
        <row r="180">
          <cell r="F180" t="str">
            <v>04V22300</v>
          </cell>
        </row>
        <row r="181">
          <cell r="F181" t="str">
            <v>04V23500</v>
          </cell>
        </row>
        <row r="182">
          <cell r="F182" t="str">
            <v>S/C</v>
          </cell>
        </row>
        <row r="183">
          <cell r="F183" t="str">
            <v>04V23100</v>
          </cell>
        </row>
        <row r="184">
          <cell r="F184" t="str">
            <v>04V22500</v>
          </cell>
        </row>
        <row r="185">
          <cell r="F185" t="str">
            <v>04V22700</v>
          </cell>
        </row>
        <row r="186">
          <cell r="F186" t="str">
            <v>04V22800</v>
          </cell>
        </row>
        <row r="187">
          <cell r="F187" t="str">
            <v>04V22900</v>
          </cell>
        </row>
        <row r="188">
          <cell r="F188" t="str">
            <v>04V23000</v>
          </cell>
        </row>
        <row r="189">
          <cell r="F189" t="str">
            <v>04V23200</v>
          </cell>
        </row>
        <row r="190">
          <cell r="F190" t="str">
            <v>04V22600</v>
          </cell>
        </row>
        <row r="191">
          <cell r="F191" t="str">
            <v>04V22900</v>
          </cell>
        </row>
        <row r="192">
          <cell r="F192" t="str">
            <v>04V33100</v>
          </cell>
        </row>
        <row r="193">
          <cell r="F193" t="str">
            <v>04V33200</v>
          </cell>
        </row>
        <row r="194">
          <cell r="F194" t="str">
            <v>04V34200</v>
          </cell>
        </row>
        <row r="195">
          <cell r="F195" t="str">
            <v>04V33700</v>
          </cell>
        </row>
        <row r="196">
          <cell r="F196" t="str">
            <v>04V37000</v>
          </cell>
        </row>
        <row r="197">
          <cell r="F197" t="str">
            <v>04V37100</v>
          </cell>
        </row>
        <row r="198">
          <cell r="F198" t="str">
            <v>04V37210</v>
          </cell>
        </row>
        <row r="199">
          <cell r="F199" t="str">
            <v>04V37800</v>
          </cell>
        </row>
        <row r="200">
          <cell r="F200" t="str">
            <v>04V36300</v>
          </cell>
        </row>
        <row r="201">
          <cell r="F201" t="str">
            <v>04V36800</v>
          </cell>
        </row>
        <row r="202">
          <cell r="F202" t="str">
            <v>04V37400</v>
          </cell>
        </row>
        <row r="203">
          <cell r="F203" t="str">
            <v>04V36700</v>
          </cell>
        </row>
        <row r="204">
          <cell r="F204" t="str">
            <v>04V22000</v>
          </cell>
        </row>
        <row r="205">
          <cell r="F205" t="str">
            <v>04V22200</v>
          </cell>
        </row>
        <row r="206">
          <cell r="F206" t="str">
            <v>04V22800</v>
          </cell>
        </row>
        <row r="207">
          <cell r="F207" t="str">
            <v>04V29600</v>
          </cell>
        </row>
        <row r="208">
          <cell r="F208" t="str">
            <v>04V29400</v>
          </cell>
        </row>
        <row r="209">
          <cell r="F209" t="str">
            <v>04V29700</v>
          </cell>
        </row>
        <row r="210">
          <cell r="F210" t="str">
            <v>04V29800</v>
          </cell>
        </row>
        <row r="211">
          <cell r="F211" t="str">
            <v>04V31500</v>
          </cell>
        </row>
        <row r="212">
          <cell r="F212" t="str">
            <v>04V28000</v>
          </cell>
        </row>
        <row r="213">
          <cell r="F213" t="str">
            <v>04V27800</v>
          </cell>
        </row>
        <row r="214">
          <cell r="F214" t="str">
            <v>04V28100</v>
          </cell>
        </row>
        <row r="215">
          <cell r="F215" t="str">
            <v>04V27900</v>
          </cell>
        </row>
        <row r="216">
          <cell r="F216" t="str">
            <v>04V27700</v>
          </cell>
        </row>
        <row r="217">
          <cell r="F217" t="str">
            <v>04V29100</v>
          </cell>
        </row>
        <row r="218">
          <cell r="F218" t="str">
            <v>04V38400</v>
          </cell>
        </row>
        <row r="219">
          <cell r="F219" t="str">
            <v>04V38600</v>
          </cell>
        </row>
        <row r="220">
          <cell r="F220" t="str">
            <v>04V38500</v>
          </cell>
        </row>
        <row r="221">
          <cell r="F221" t="str">
            <v>04V38000</v>
          </cell>
        </row>
        <row r="222">
          <cell r="F222" t="str">
            <v>04V27000</v>
          </cell>
        </row>
        <row r="223">
          <cell r="F223" t="str">
            <v>04V68000</v>
          </cell>
        </row>
        <row r="224">
          <cell r="F224" t="str">
            <v>04V26600</v>
          </cell>
        </row>
        <row r="225">
          <cell r="F225" t="str">
            <v>04V26700</v>
          </cell>
        </row>
        <row r="226">
          <cell r="F226" t="str">
            <v>04V64100</v>
          </cell>
        </row>
        <row r="227">
          <cell r="F227" t="str">
            <v>04V21700</v>
          </cell>
        </row>
        <row r="228">
          <cell r="F228" t="str">
            <v>S/C</v>
          </cell>
        </row>
        <row r="229">
          <cell r="F229" t="str">
            <v>S/C</v>
          </cell>
        </row>
        <row r="230">
          <cell r="F230" t="str">
            <v>04V24600</v>
          </cell>
        </row>
        <row r="231">
          <cell r="F231" t="str">
            <v>04V24700</v>
          </cell>
        </row>
        <row r="232">
          <cell r="F232" t="str">
            <v>04V25000</v>
          </cell>
        </row>
        <row r="233">
          <cell r="F233" t="str">
            <v>04V23900</v>
          </cell>
        </row>
        <row r="234">
          <cell r="F234" t="str">
            <v>04V23600</v>
          </cell>
        </row>
        <row r="235">
          <cell r="F235" t="str">
            <v>04V25900</v>
          </cell>
        </row>
        <row r="236">
          <cell r="F236" t="str">
            <v>04V26100</v>
          </cell>
        </row>
        <row r="237">
          <cell r="F237" t="str">
            <v>S/C</v>
          </cell>
        </row>
        <row r="238">
          <cell r="F238" t="str">
            <v>04V33000</v>
          </cell>
        </row>
        <row r="239">
          <cell r="F239" t="str">
            <v>04V32800</v>
          </cell>
        </row>
        <row r="240">
          <cell r="F240" t="str">
            <v>04V32900</v>
          </cell>
        </row>
        <row r="241">
          <cell r="F241" t="str">
            <v>04V32700</v>
          </cell>
        </row>
        <row r="242">
          <cell r="F242" t="str">
            <v>04V31500</v>
          </cell>
        </row>
        <row r="243">
          <cell r="F243" t="str">
            <v>04V32600</v>
          </cell>
        </row>
        <row r="244">
          <cell r="F244" t="str">
            <v>04V24800</v>
          </cell>
        </row>
        <row r="245">
          <cell r="F245" t="str">
            <v>04V23400</v>
          </cell>
        </row>
        <row r="246">
          <cell r="F246" t="str">
            <v>04V23500</v>
          </cell>
        </row>
        <row r="247">
          <cell r="F247" t="str">
            <v>05V90500</v>
          </cell>
        </row>
        <row r="248">
          <cell r="F248" t="str">
            <v>05V90400</v>
          </cell>
        </row>
        <row r="249">
          <cell r="F249" t="str">
            <v>05V91700</v>
          </cell>
        </row>
        <row r="250">
          <cell r="F250" t="str">
            <v>05V90000</v>
          </cell>
        </row>
        <row r="251">
          <cell r="F251" t="str">
            <v>05V90200</v>
          </cell>
        </row>
        <row r="252">
          <cell r="F252" t="str">
            <v>05V87800</v>
          </cell>
        </row>
        <row r="253">
          <cell r="F253" t="str">
            <v>06V59500</v>
          </cell>
        </row>
        <row r="254">
          <cell r="F254" t="str">
            <v>06V59400</v>
          </cell>
        </row>
        <row r="255">
          <cell r="F255" t="str">
            <v>06V48900</v>
          </cell>
        </row>
        <row r="256">
          <cell r="F256" t="str">
            <v>06V47000</v>
          </cell>
        </row>
        <row r="257">
          <cell r="F257" t="str">
            <v>06V50900</v>
          </cell>
        </row>
        <row r="258">
          <cell r="F258" t="str">
            <v>06V53600</v>
          </cell>
        </row>
        <row r="259">
          <cell r="F259" t="str">
            <v>06V54000</v>
          </cell>
        </row>
        <row r="260">
          <cell r="F260" t="str">
            <v>06V44600</v>
          </cell>
        </row>
        <row r="261">
          <cell r="F261" t="str">
            <v>06V44500</v>
          </cell>
        </row>
        <row r="262">
          <cell r="F262" t="str">
            <v>06V32100</v>
          </cell>
        </row>
        <row r="263">
          <cell r="F263" t="str">
            <v>06V32700</v>
          </cell>
        </row>
        <row r="264">
          <cell r="F264" t="str">
            <v>06V35000</v>
          </cell>
        </row>
        <row r="265">
          <cell r="F265" t="str">
            <v>06V32200</v>
          </cell>
        </row>
        <row r="266">
          <cell r="F266" t="str">
            <v>06V35600</v>
          </cell>
        </row>
        <row r="267">
          <cell r="F267" t="str">
            <v>06V26800</v>
          </cell>
        </row>
        <row r="268">
          <cell r="F268" t="str">
            <v>06V29500</v>
          </cell>
        </row>
        <row r="269">
          <cell r="F269" t="str">
            <v>06V26400</v>
          </cell>
        </row>
        <row r="270">
          <cell r="F270" t="str">
            <v>06V28000</v>
          </cell>
        </row>
        <row r="271">
          <cell r="F271" t="str">
            <v>06V29800</v>
          </cell>
        </row>
        <row r="272">
          <cell r="F272" t="str">
            <v>06V38400</v>
          </cell>
        </row>
        <row r="273">
          <cell r="F273" t="str">
            <v>06V38600</v>
          </cell>
        </row>
        <row r="274">
          <cell r="F274" t="str">
            <v>06V37100</v>
          </cell>
        </row>
        <row r="275">
          <cell r="F275" t="str">
            <v>06V38300</v>
          </cell>
        </row>
        <row r="276">
          <cell r="F276" t="str">
            <v>06V55100</v>
          </cell>
        </row>
        <row r="277">
          <cell r="F277" t="str">
            <v>06V55000</v>
          </cell>
        </row>
        <row r="278">
          <cell r="F278" t="str">
            <v>06V55500</v>
          </cell>
        </row>
        <row r="279">
          <cell r="F279" t="str">
            <v>07V54800</v>
          </cell>
        </row>
        <row r="280">
          <cell r="F280" t="str">
            <v>07S12510</v>
          </cell>
        </row>
        <row r="281">
          <cell r="F281" t="str">
            <v>07V59620</v>
          </cell>
        </row>
        <row r="282">
          <cell r="F282" t="str">
            <v>07V30200</v>
          </cell>
        </row>
        <row r="283">
          <cell r="F283" t="str">
            <v>07V30300</v>
          </cell>
        </row>
        <row r="284">
          <cell r="F284" t="str">
            <v>08V376920</v>
          </cell>
        </row>
        <row r="285">
          <cell r="F285" t="str">
            <v>08V73100</v>
          </cell>
        </row>
        <row r="286">
          <cell r="F286" t="str">
            <v>08V74200</v>
          </cell>
        </row>
        <row r="287">
          <cell r="F287" t="str">
            <v>08V74300</v>
          </cell>
        </row>
        <row r="288">
          <cell r="F288" t="str">
            <v>08V74400</v>
          </cell>
        </row>
        <row r="289">
          <cell r="F289" t="str">
            <v>08V74500</v>
          </cell>
        </row>
        <row r="290">
          <cell r="F290" t="str">
            <v>08V74600</v>
          </cell>
        </row>
        <row r="291">
          <cell r="F291" t="str">
            <v>08V65500</v>
          </cell>
        </row>
        <row r="292">
          <cell r="F292" t="str">
            <v xml:space="preserve">08V65300 </v>
          </cell>
        </row>
        <row r="293">
          <cell r="F293" t="str">
            <v>08V65700</v>
          </cell>
        </row>
        <row r="294">
          <cell r="F294" t="str">
            <v>08V6500</v>
          </cell>
        </row>
        <row r="295">
          <cell r="F295" t="str">
            <v>08V65400</v>
          </cell>
        </row>
        <row r="296">
          <cell r="F296" t="str">
            <v>08V81300</v>
          </cell>
        </row>
        <row r="297">
          <cell r="F297" t="str">
            <v>08V72000</v>
          </cell>
        </row>
        <row r="298">
          <cell r="F298" t="str">
            <v>08V89700</v>
          </cell>
        </row>
        <row r="299">
          <cell r="F299" t="str">
            <v>08V89900</v>
          </cell>
        </row>
        <row r="300">
          <cell r="F300" t="str">
            <v>08V90000</v>
          </cell>
        </row>
        <row r="301">
          <cell r="F301" t="str">
            <v>08V90100</v>
          </cell>
        </row>
        <row r="302">
          <cell r="F302" t="str">
            <v>08V96800</v>
          </cell>
        </row>
        <row r="303">
          <cell r="F303" t="str">
            <v>08V96900</v>
          </cell>
        </row>
        <row r="304">
          <cell r="F304" t="str">
            <v>08V97100</v>
          </cell>
        </row>
        <row r="305">
          <cell r="F305" t="str">
            <v>08V95900</v>
          </cell>
        </row>
        <row r="306">
          <cell r="F306" t="str">
            <v>08V96500</v>
          </cell>
        </row>
        <row r="307">
          <cell r="F307" t="str">
            <v>08V88800</v>
          </cell>
        </row>
        <row r="308">
          <cell r="F308" t="str">
            <v>08V87800</v>
          </cell>
        </row>
        <row r="309">
          <cell r="F309" t="str">
            <v>08V87000</v>
          </cell>
        </row>
        <row r="310">
          <cell r="F310" t="str">
            <v>08V90200</v>
          </cell>
        </row>
        <row r="311">
          <cell r="F311" t="str">
            <v>08V70900</v>
          </cell>
        </row>
        <row r="312">
          <cell r="F312" t="str">
            <v>08V71200</v>
          </cell>
        </row>
        <row r="313">
          <cell r="F313" t="str">
            <v>08V73600</v>
          </cell>
        </row>
        <row r="314">
          <cell r="F314" t="str">
            <v>08/V84300</v>
          </cell>
        </row>
        <row r="315">
          <cell r="F315" t="str">
            <v>08V81700</v>
          </cell>
        </row>
        <row r="316">
          <cell r="F316" t="str">
            <v>08V88300</v>
          </cell>
        </row>
        <row r="317">
          <cell r="F317" t="str">
            <v>08V88500</v>
          </cell>
        </row>
        <row r="318">
          <cell r="F318" t="str">
            <v>08V85400</v>
          </cell>
        </row>
        <row r="319">
          <cell r="F319" t="str">
            <v>08V86900</v>
          </cell>
        </row>
        <row r="320">
          <cell r="F320" t="str">
            <v>08V83000</v>
          </cell>
        </row>
        <row r="321">
          <cell r="F321" t="str">
            <v>08V68700</v>
          </cell>
        </row>
        <row r="322">
          <cell r="F322" t="str">
            <v>08V78400</v>
          </cell>
        </row>
        <row r="323">
          <cell r="F323" t="str">
            <v>08V79000</v>
          </cell>
        </row>
        <row r="324">
          <cell r="F324" t="str">
            <v>08V81600</v>
          </cell>
        </row>
        <row r="325">
          <cell r="F325" t="str">
            <v>08V67000</v>
          </cell>
        </row>
        <row r="326">
          <cell r="F326" t="str">
            <v>08V85300</v>
          </cell>
        </row>
        <row r="327">
          <cell r="F327" t="str">
            <v>08V67500</v>
          </cell>
        </row>
        <row r="328">
          <cell r="F328" t="str">
            <v>08V67300</v>
          </cell>
        </row>
        <row r="329">
          <cell r="F329" t="str">
            <v>09S13110</v>
          </cell>
        </row>
        <row r="330">
          <cell r="F330" t="str">
            <v>09S13140</v>
          </cell>
        </row>
        <row r="331">
          <cell r="F331" t="str">
            <v>09S13310</v>
          </cell>
        </row>
        <row r="332">
          <cell r="F332" t="str">
            <v>09S13130</v>
          </cell>
        </row>
        <row r="333">
          <cell r="F333" t="str">
            <v>09S13120</v>
          </cell>
        </row>
        <row r="334">
          <cell r="F334" t="str">
            <v>09S13710</v>
          </cell>
        </row>
        <row r="335">
          <cell r="F335" t="str">
            <v>09V23000</v>
          </cell>
        </row>
        <row r="336">
          <cell r="F336" t="str">
            <v>09S13910</v>
          </cell>
        </row>
        <row r="337">
          <cell r="F337" t="str">
            <v>09S14310</v>
          </cell>
        </row>
        <row r="338">
          <cell r="F338" t="str">
            <v>09S14510</v>
          </cell>
        </row>
        <row r="339">
          <cell r="F339" t="str">
            <v>09S14710</v>
          </cell>
        </row>
        <row r="340">
          <cell r="F340" t="str">
            <v>09V22000</v>
          </cell>
        </row>
        <row r="341">
          <cell r="F341" t="str">
            <v>09V21000</v>
          </cell>
        </row>
        <row r="342">
          <cell r="F342" t="str">
            <v>09S14110</v>
          </cell>
        </row>
        <row r="343">
          <cell r="F343" t="str">
            <v>09V24000</v>
          </cell>
        </row>
        <row r="344">
          <cell r="F344" t="str">
            <v>09V25000</v>
          </cell>
        </row>
        <row r="345">
          <cell r="F345" t="str">
            <v>10V63600</v>
          </cell>
        </row>
        <row r="346">
          <cell r="F346" t="str">
            <v>10V63700</v>
          </cell>
        </row>
        <row r="347">
          <cell r="F347" t="str">
            <v>10V65700</v>
          </cell>
        </row>
        <row r="348">
          <cell r="F348" t="str">
            <v>10V65600</v>
          </cell>
        </row>
        <row r="349">
          <cell r="F349" t="str">
            <v>10V65900</v>
          </cell>
        </row>
        <row r="350">
          <cell r="F350" t="str">
            <v>10V66100</v>
          </cell>
        </row>
        <row r="351">
          <cell r="F351" t="str">
            <v>10V66300</v>
          </cell>
        </row>
        <row r="352">
          <cell r="F352" t="str">
            <v>10V62100</v>
          </cell>
        </row>
        <row r="353">
          <cell r="F353" t="str">
            <v>10V62500</v>
          </cell>
        </row>
        <row r="354">
          <cell r="F354" t="str">
            <v>10V63400</v>
          </cell>
        </row>
        <row r="355">
          <cell r="F355" t="str">
            <v>10V67200</v>
          </cell>
        </row>
        <row r="356">
          <cell r="F356" t="str">
            <v>10V61500</v>
          </cell>
        </row>
        <row r="357">
          <cell r="F357" t="str">
            <v>10V62200</v>
          </cell>
        </row>
        <row r="358">
          <cell r="F358" t="str">
            <v>10V62000</v>
          </cell>
        </row>
        <row r="359">
          <cell r="F359" t="str">
            <v>10V60500</v>
          </cell>
        </row>
        <row r="360">
          <cell r="F360" t="str">
            <v>10V60600</v>
          </cell>
        </row>
        <row r="361">
          <cell r="F361" t="str">
            <v>10V62400</v>
          </cell>
        </row>
        <row r="362">
          <cell r="F362" t="str">
            <v>10V61800</v>
          </cell>
        </row>
        <row r="363">
          <cell r="F363" t="str">
            <v>10V61900</v>
          </cell>
        </row>
        <row r="364">
          <cell r="F364" t="str">
            <v>10V63100</v>
          </cell>
        </row>
        <row r="365">
          <cell r="F365" t="str">
            <v>10V63200</v>
          </cell>
        </row>
        <row r="366">
          <cell r="F366" t="str">
            <v>10V66900</v>
          </cell>
        </row>
        <row r="367">
          <cell r="F367" t="str">
            <v>10V61000</v>
          </cell>
        </row>
        <row r="368">
          <cell r="F368" t="str">
            <v>10S15510</v>
          </cell>
        </row>
        <row r="369">
          <cell r="F369" t="str">
            <v>10V64800</v>
          </cell>
        </row>
        <row r="370">
          <cell r="F370" t="str">
            <v>10V64400</v>
          </cell>
        </row>
        <row r="371">
          <cell r="F371" t="str">
            <v>10V64500</v>
          </cell>
        </row>
        <row r="372">
          <cell r="F372" t="str">
            <v>10V64600</v>
          </cell>
        </row>
        <row r="373">
          <cell r="F373" t="str">
            <v>10V63000</v>
          </cell>
        </row>
        <row r="374">
          <cell r="F374" t="str">
            <v>10V60710</v>
          </cell>
        </row>
        <row r="375">
          <cell r="F375" t="str">
            <v>10V65110</v>
          </cell>
        </row>
        <row r="376">
          <cell r="F376" t="str">
            <v>10V64000</v>
          </cell>
        </row>
        <row r="377">
          <cell r="F377" t="str">
            <v>12S16510</v>
          </cell>
        </row>
        <row r="378">
          <cell r="F378" t="str">
            <v>12V25820</v>
          </cell>
        </row>
        <row r="379">
          <cell r="F379" t="str">
            <v xml:space="preserve">12V26020 </v>
          </cell>
        </row>
        <row r="380">
          <cell r="F380" t="str">
            <v xml:space="preserve">12V26120 </v>
          </cell>
        </row>
        <row r="381">
          <cell r="F381" t="str">
            <v>12V45000</v>
          </cell>
        </row>
        <row r="382">
          <cell r="F382" t="str">
            <v>12V46500</v>
          </cell>
        </row>
        <row r="383">
          <cell r="F383" t="str">
            <v xml:space="preserve">12V27320 </v>
          </cell>
        </row>
        <row r="384">
          <cell r="F384" t="str">
            <v>12V49000</v>
          </cell>
        </row>
        <row r="385">
          <cell r="F385" t="str">
            <v>12V49100</v>
          </cell>
        </row>
        <row r="386">
          <cell r="F386" t="str">
            <v>12V49200</v>
          </cell>
        </row>
        <row r="387">
          <cell r="F387" t="str">
            <v>12V50400</v>
          </cell>
        </row>
        <row r="388">
          <cell r="F388" t="str">
            <v>12V53500</v>
          </cell>
        </row>
        <row r="389">
          <cell r="F389" t="str">
            <v>12V54500</v>
          </cell>
        </row>
        <row r="390">
          <cell r="F390" t="str">
            <v>12V55000</v>
          </cell>
        </row>
        <row r="391">
          <cell r="F391" t="str">
            <v>12V55100</v>
          </cell>
        </row>
        <row r="392">
          <cell r="F392" t="str">
            <v>12V55200</v>
          </cell>
        </row>
        <row r="393">
          <cell r="F393" t="str">
            <v>12P00740</v>
          </cell>
        </row>
        <row r="394">
          <cell r="F394" t="str">
            <v>12V57500</v>
          </cell>
        </row>
        <row r="395">
          <cell r="F395" t="str">
            <v>12V57600</v>
          </cell>
        </row>
        <row r="396">
          <cell r="F396" t="str">
            <v>12V57700</v>
          </cell>
        </row>
        <row r="397">
          <cell r="F397" t="str">
            <v>12V58300</v>
          </cell>
        </row>
        <row r="398">
          <cell r="F398" t="str">
            <v>12V58400</v>
          </cell>
        </row>
        <row r="399">
          <cell r="F399" t="str">
            <v>12V58600</v>
          </cell>
        </row>
        <row r="400">
          <cell r="F400" t="str">
            <v>12V58700</v>
          </cell>
        </row>
        <row r="401">
          <cell r="F401" t="str">
            <v>12V58800</v>
          </cell>
        </row>
        <row r="402">
          <cell r="F402" t="str">
            <v>12V46600</v>
          </cell>
        </row>
        <row r="403">
          <cell r="F403" t="str">
            <v>12V46700</v>
          </cell>
        </row>
        <row r="404">
          <cell r="F404" t="str">
            <v>13V83300</v>
          </cell>
        </row>
        <row r="405">
          <cell r="F405" t="str">
            <v>13V82500</v>
          </cell>
        </row>
        <row r="406">
          <cell r="F406" t="str">
            <v>13V82000</v>
          </cell>
        </row>
        <row r="407">
          <cell r="F407" t="str">
            <v>13V79900</v>
          </cell>
        </row>
        <row r="408">
          <cell r="F408" t="str">
            <v>13V77500</v>
          </cell>
        </row>
        <row r="409">
          <cell r="F409" t="str">
            <v>13V77700</v>
          </cell>
        </row>
        <row r="410">
          <cell r="F410" t="str">
            <v>13V74100</v>
          </cell>
        </row>
        <row r="411">
          <cell r="F411" t="str">
            <v>13V71300</v>
          </cell>
        </row>
        <row r="412">
          <cell r="F412" t="str">
            <v>13V71800</v>
          </cell>
        </row>
        <row r="413">
          <cell r="F413" t="str">
            <v>13V70300</v>
          </cell>
        </row>
        <row r="414">
          <cell r="F414" t="str">
            <v>13V72400</v>
          </cell>
        </row>
        <row r="415">
          <cell r="F415" t="str">
            <v>13V73000</v>
          </cell>
        </row>
        <row r="416">
          <cell r="F416" t="str">
            <v>13V73200</v>
          </cell>
        </row>
        <row r="417">
          <cell r="F417" t="str">
            <v>13V73110</v>
          </cell>
        </row>
        <row r="418">
          <cell r="F418" t="str">
            <v>13V73300</v>
          </cell>
        </row>
        <row r="419">
          <cell r="F419" t="str">
            <v>13V73400</v>
          </cell>
        </row>
        <row r="420">
          <cell r="F420" t="str">
            <v>13V46820</v>
          </cell>
        </row>
        <row r="421">
          <cell r="F421" t="str">
            <v>13V75900</v>
          </cell>
        </row>
        <row r="422">
          <cell r="F422" t="str">
            <v>13V73800</v>
          </cell>
        </row>
        <row r="423">
          <cell r="F423" t="str">
            <v>13V70800</v>
          </cell>
        </row>
        <row r="424">
          <cell r="F424" t="str">
            <v>13V82700</v>
          </cell>
        </row>
        <row r="425">
          <cell r="F425" t="str">
            <v>13V39020</v>
          </cell>
        </row>
        <row r="426">
          <cell r="F426" t="str">
            <v>14V85500</v>
          </cell>
        </row>
        <row r="427">
          <cell r="F427" t="str">
            <v>14V85600</v>
          </cell>
        </row>
        <row r="428">
          <cell r="F428" t="str">
            <v>14V87700</v>
          </cell>
        </row>
        <row r="429">
          <cell r="F429" t="str">
            <v>14V95700</v>
          </cell>
        </row>
        <row r="430">
          <cell r="F430" t="str">
            <v>14V38500</v>
          </cell>
        </row>
        <row r="431">
          <cell r="F431" t="str">
            <v>14V39010</v>
          </cell>
        </row>
        <row r="432">
          <cell r="F432" t="str">
            <v>14V38700</v>
          </cell>
        </row>
        <row r="433">
          <cell r="F433" t="str">
            <v>14V38600</v>
          </cell>
        </row>
        <row r="434">
          <cell r="F434" t="str">
            <v>14V38800</v>
          </cell>
        </row>
        <row r="435">
          <cell r="F435" t="str">
            <v>14V38900</v>
          </cell>
        </row>
        <row r="436">
          <cell r="F436" t="str">
            <v>14V38100</v>
          </cell>
        </row>
        <row r="437">
          <cell r="F437" t="str">
            <v>14V86200</v>
          </cell>
        </row>
        <row r="438">
          <cell r="F438" t="str">
            <v>14V86400</v>
          </cell>
        </row>
        <row r="439">
          <cell r="F439" t="str">
            <v>14V86300</v>
          </cell>
        </row>
        <row r="440">
          <cell r="F440" t="str">
            <v>14V86600</v>
          </cell>
        </row>
        <row r="441">
          <cell r="F441" t="str">
            <v>14V86700</v>
          </cell>
        </row>
        <row r="442">
          <cell r="F442" t="str">
            <v>14V87000</v>
          </cell>
        </row>
        <row r="443">
          <cell r="F443" t="str">
            <v>14V87100</v>
          </cell>
        </row>
        <row r="444">
          <cell r="F444" t="str">
            <v>14V87200</v>
          </cell>
        </row>
        <row r="445">
          <cell r="F445" t="str">
            <v>14V88700</v>
          </cell>
        </row>
        <row r="446">
          <cell r="F446" t="str">
            <v>14V88600</v>
          </cell>
        </row>
        <row r="447">
          <cell r="F447" t="str">
            <v>14V96500</v>
          </cell>
        </row>
        <row r="448">
          <cell r="F448" t="str">
            <v>14V95600</v>
          </cell>
        </row>
        <row r="449">
          <cell r="F449" t="str">
            <v>14V89700</v>
          </cell>
        </row>
        <row r="450">
          <cell r="F450" t="str">
            <v>14V81100</v>
          </cell>
        </row>
        <row r="451">
          <cell r="F451" t="str">
            <v>14V89200</v>
          </cell>
        </row>
        <row r="452">
          <cell r="F452" t="str">
            <v>14V92400</v>
          </cell>
        </row>
        <row r="453">
          <cell r="F453" t="str">
            <v>14V92300</v>
          </cell>
        </row>
        <row r="454">
          <cell r="F454" t="str">
            <v>14V91900</v>
          </cell>
        </row>
        <row r="455">
          <cell r="F455" t="str">
            <v>14V91800</v>
          </cell>
        </row>
        <row r="456">
          <cell r="F456" t="str">
            <v>14V92000</v>
          </cell>
        </row>
        <row r="457">
          <cell r="F457" t="str">
            <v>14V91500</v>
          </cell>
        </row>
        <row r="458">
          <cell r="F458" t="str">
            <v>14V91400</v>
          </cell>
        </row>
        <row r="459">
          <cell r="F459" t="str">
            <v>14V90700</v>
          </cell>
        </row>
        <row r="460">
          <cell r="F460" t="str">
            <v>14V91300</v>
          </cell>
        </row>
        <row r="461">
          <cell r="F461" t="str">
            <v>14V95800</v>
          </cell>
        </row>
        <row r="462">
          <cell r="F462" t="str">
            <v>14V96000</v>
          </cell>
        </row>
        <row r="463">
          <cell r="F463" t="str">
            <v>14V90900</v>
          </cell>
        </row>
        <row r="464">
          <cell r="F464" t="str">
            <v>14V91100</v>
          </cell>
        </row>
        <row r="465">
          <cell r="F465" t="str">
            <v>14V92200</v>
          </cell>
        </row>
        <row r="466">
          <cell r="F466" t="str">
            <v>14V90800</v>
          </cell>
        </row>
        <row r="467">
          <cell r="F467" t="str">
            <v>14V86000</v>
          </cell>
        </row>
        <row r="468">
          <cell r="F468" t="str">
            <v>14V93300</v>
          </cell>
        </row>
        <row r="469">
          <cell r="F469" t="str">
            <v>14V93600</v>
          </cell>
        </row>
        <row r="470">
          <cell r="F470" t="str">
            <v>14V93400</v>
          </cell>
        </row>
        <row r="471">
          <cell r="F471" t="str">
            <v>14V93500</v>
          </cell>
        </row>
        <row r="472">
          <cell r="F472" t="str">
            <v>14V94600</v>
          </cell>
        </row>
        <row r="473">
          <cell r="F473" t="str">
            <v>14V87500</v>
          </cell>
        </row>
        <row r="474">
          <cell r="F474" t="str">
            <v>14V87600</v>
          </cell>
        </row>
        <row r="475">
          <cell r="F475" t="str">
            <v>15V49410</v>
          </cell>
        </row>
        <row r="476">
          <cell r="F476" t="str">
            <v>15V49600</v>
          </cell>
        </row>
        <row r="477">
          <cell r="F477" t="str">
            <v>S/C</v>
          </cell>
        </row>
        <row r="478">
          <cell r="F478" t="str">
            <v>S/C</v>
          </cell>
        </row>
        <row r="479">
          <cell r="F479" t="str">
            <v>15S07740</v>
          </cell>
        </row>
        <row r="480">
          <cell r="F480" t="str">
            <v>15V38400</v>
          </cell>
        </row>
        <row r="481">
          <cell r="F481" t="str">
            <v>15V38000</v>
          </cell>
        </row>
        <row r="482">
          <cell r="F482" t="str">
            <v>15V38100</v>
          </cell>
        </row>
        <row r="483">
          <cell r="F483" t="str">
            <v>15V40700</v>
          </cell>
        </row>
        <row r="484">
          <cell r="F484" t="str">
            <v>15V38200</v>
          </cell>
        </row>
        <row r="485">
          <cell r="F485" t="str">
            <v>15V40900</v>
          </cell>
        </row>
        <row r="486">
          <cell r="F486" t="str">
            <v>15V35200</v>
          </cell>
        </row>
        <row r="487">
          <cell r="F487" t="str">
            <v>15V36500</v>
          </cell>
        </row>
        <row r="488">
          <cell r="F488" t="str">
            <v>15V41400</v>
          </cell>
        </row>
        <row r="489">
          <cell r="F489" t="str">
            <v>15V40700</v>
          </cell>
        </row>
        <row r="490">
          <cell r="F490" t="str">
            <v>15V40800</v>
          </cell>
        </row>
        <row r="491">
          <cell r="F491" t="str">
            <v>S/C</v>
          </cell>
        </row>
        <row r="492">
          <cell r="F492" t="str">
            <v>S/C</v>
          </cell>
        </row>
        <row r="493">
          <cell r="F493" t="str">
            <v>S/C</v>
          </cell>
        </row>
        <row r="494">
          <cell r="F494" t="str">
            <v>S/C</v>
          </cell>
        </row>
        <row r="495">
          <cell r="F495" t="str">
            <v>S/C</v>
          </cell>
        </row>
        <row r="496">
          <cell r="F496" t="str">
            <v>S/C</v>
          </cell>
        </row>
        <row r="497">
          <cell r="F497" t="str">
            <v>S/C</v>
          </cell>
        </row>
        <row r="498">
          <cell r="F498" t="str">
            <v>S/C</v>
          </cell>
        </row>
        <row r="499">
          <cell r="F499" t="str">
            <v>S/C</v>
          </cell>
        </row>
        <row r="500">
          <cell r="F500" t="str">
            <v>S/C</v>
          </cell>
        </row>
        <row r="501">
          <cell r="F501" t="str">
            <v>S/C</v>
          </cell>
        </row>
        <row r="502">
          <cell r="F502" t="str">
            <v>S/C</v>
          </cell>
        </row>
        <row r="503">
          <cell r="F503" t="str">
            <v>S/C</v>
          </cell>
        </row>
        <row r="504">
          <cell r="F504" t="str">
            <v>S/C</v>
          </cell>
        </row>
        <row r="505">
          <cell r="F505" t="str">
            <v>S/C</v>
          </cell>
        </row>
        <row r="506">
          <cell r="F506" t="str">
            <v>S/C</v>
          </cell>
        </row>
        <row r="507">
          <cell r="F507" t="str">
            <v>S/C</v>
          </cell>
        </row>
        <row r="508">
          <cell r="F508" t="str">
            <v>S/C</v>
          </cell>
        </row>
        <row r="509">
          <cell r="F509" t="str">
            <v>S/C</v>
          </cell>
        </row>
        <row r="510">
          <cell r="F510" t="str">
            <v>S/C</v>
          </cell>
        </row>
        <row r="511">
          <cell r="F511" t="str">
            <v>S/C</v>
          </cell>
        </row>
        <row r="512">
          <cell r="F512" t="str">
            <v>S/C</v>
          </cell>
        </row>
        <row r="513">
          <cell r="F513" t="str">
            <v>S/C</v>
          </cell>
        </row>
        <row r="514">
          <cell r="F514" t="str">
            <v>S/C</v>
          </cell>
        </row>
        <row r="515">
          <cell r="F515" t="str">
            <v>15V42000</v>
          </cell>
        </row>
        <row r="516">
          <cell r="F516" t="str">
            <v>S/C</v>
          </cell>
        </row>
        <row r="517">
          <cell r="F517" t="str">
            <v>S/C</v>
          </cell>
        </row>
        <row r="518">
          <cell r="F518" t="str">
            <v>S/C</v>
          </cell>
        </row>
        <row r="519">
          <cell r="F519" t="str">
            <v>S/C</v>
          </cell>
        </row>
        <row r="520">
          <cell r="F520" t="str">
            <v>S/C</v>
          </cell>
        </row>
        <row r="521">
          <cell r="F521" t="str">
            <v>S/C</v>
          </cell>
        </row>
        <row r="522">
          <cell r="F522" t="str">
            <v>S/C</v>
          </cell>
        </row>
        <row r="523">
          <cell r="F523" t="str">
            <v>S/C</v>
          </cell>
        </row>
        <row r="524">
          <cell r="F524" t="str">
            <v>S/C</v>
          </cell>
        </row>
        <row r="525">
          <cell r="F525" t="str">
            <v>S/C</v>
          </cell>
        </row>
        <row r="526">
          <cell r="F526" t="str">
            <v>S/C</v>
          </cell>
        </row>
        <row r="527">
          <cell r="F527" t="str">
            <v>S/C</v>
          </cell>
        </row>
        <row r="528">
          <cell r="F528" t="str">
            <v>S/C</v>
          </cell>
        </row>
        <row r="529">
          <cell r="F529" t="str">
            <v>S/C</v>
          </cell>
        </row>
        <row r="530">
          <cell r="F530" t="str">
            <v>S/C</v>
          </cell>
        </row>
        <row r="531">
          <cell r="F531" t="str">
            <v>S/C</v>
          </cell>
        </row>
        <row r="532">
          <cell r="F532" t="str">
            <v>S/C</v>
          </cell>
        </row>
        <row r="533">
          <cell r="F533" t="str">
            <v>S/C</v>
          </cell>
        </row>
        <row r="534">
          <cell r="F534" t="str">
            <v>S/C</v>
          </cell>
        </row>
        <row r="535">
          <cell r="F535" t="str">
            <v>S/C</v>
          </cell>
        </row>
        <row r="536">
          <cell r="F536" t="str">
            <v>S/C</v>
          </cell>
        </row>
        <row r="537">
          <cell r="F537" t="str">
            <v>S/C</v>
          </cell>
        </row>
        <row r="538">
          <cell r="F538" t="str">
            <v>S/C</v>
          </cell>
        </row>
        <row r="539">
          <cell r="F539" t="str">
            <v>S/C</v>
          </cell>
        </row>
        <row r="540">
          <cell r="F540" t="str">
            <v>S/C</v>
          </cell>
        </row>
        <row r="541">
          <cell r="F541" t="str">
            <v>S/C</v>
          </cell>
        </row>
        <row r="542">
          <cell r="F542" t="str">
            <v>S/C</v>
          </cell>
        </row>
        <row r="543">
          <cell r="F543" t="str">
            <v>S/C</v>
          </cell>
        </row>
        <row r="544">
          <cell r="F544" t="str">
            <v>S/C</v>
          </cell>
        </row>
        <row r="545">
          <cell r="F545" t="str">
            <v>S/C</v>
          </cell>
        </row>
        <row r="546">
          <cell r="F546" t="str">
            <v>S/C</v>
          </cell>
        </row>
        <row r="547">
          <cell r="F547" t="str">
            <v>S/C</v>
          </cell>
        </row>
        <row r="548">
          <cell r="F548" t="str">
            <v>S/C</v>
          </cell>
        </row>
        <row r="549">
          <cell r="F549" t="str">
            <v>S/C</v>
          </cell>
        </row>
        <row r="550">
          <cell r="F550" t="str">
            <v>S/C</v>
          </cell>
        </row>
        <row r="551">
          <cell r="F551" t="str">
            <v>S/C</v>
          </cell>
        </row>
        <row r="552">
          <cell r="F552" t="str">
            <v>S/C</v>
          </cell>
        </row>
        <row r="553">
          <cell r="F553" t="str">
            <v>S/C</v>
          </cell>
        </row>
        <row r="554">
          <cell r="F554" t="str">
            <v>S/C</v>
          </cell>
        </row>
        <row r="555">
          <cell r="F555" t="str">
            <v>S/C</v>
          </cell>
        </row>
        <row r="556">
          <cell r="F556" t="str">
            <v>S/C</v>
          </cell>
        </row>
        <row r="557">
          <cell r="F557" t="str">
            <v>S/C</v>
          </cell>
        </row>
        <row r="558">
          <cell r="F558" t="str">
            <v>S/C</v>
          </cell>
        </row>
        <row r="559">
          <cell r="F559" t="str">
            <v>S/C</v>
          </cell>
        </row>
        <row r="560">
          <cell r="F560" t="str">
            <v>S/C</v>
          </cell>
        </row>
        <row r="561">
          <cell r="F561" t="str">
            <v>S/C</v>
          </cell>
        </row>
        <row r="562">
          <cell r="F562" t="str">
            <v>S/C</v>
          </cell>
        </row>
        <row r="563">
          <cell r="F563" t="str">
            <v>S/C</v>
          </cell>
        </row>
        <row r="564">
          <cell r="F564" t="str">
            <v>S/C</v>
          </cell>
        </row>
        <row r="565">
          <cell r="F565" t="str">
            <v>S/C</v>
          </cell>
        </row>
        <row r="566">
          <cell r="F566" t="str">
            <v>S/C</v>
          </cell>
        </row>
        <row r="567">
          <cell r="F567" t="str">
            <v>S/C</v>
          </cell>
        </row>
        <row r="568">
          <cell r="F568" t="str">
            <v>S/C</v>
          </cell>
        </row>
        <row r="569">
          <cell r="F569" t="str">
            <v>S/C</v>
          </cell>
        </row>
        <row r="570">
          <cell r="F570" t="str">
            <v>S/C</v>
          </cell>
        </row>
        <row r="571">
          <cell r="F571" t="str">
            <v>S/C</v>
          </cell>
        </row>
        <row r="572">
          <cell r="F572" t="str">
            <v>S/C</v>
          </cell>
        </row>
        <row r="573">
          <cell r="F573" t="str">
            <v>15V45400</v>
          </cell>
        </row>
        <row r="574">
          <cell r="F574" t="str">
            <v>15V45500</v>
          </cell>
        </row>
        <row r="575">
          <cell r="F575" t="str">
            <v>15V46500</v>
          </cell>
        </row>
        <row r="576">
          <cell r="F576" t="str">
            <v>S/C</v>
          </cell>
        </row>
        <row r="577">
          <cell r="F577" t="str">
            <v>16V41200</v>
          </cell>
        </row>
        <row r="578">
          <cell r="F578" t="str">
            <v>16V45300</v>
          </cell>
        </row>
        <row r="579">
          <cell r="F579" t="str">
            <v>S/C</v>
          </cell>
        </row>
        <row r="580">
          <cell r="F580" t="str">
            <v>S/C</v>
          </cell>
        </row>
        <row r="581">
          <cell r="F581" t="str">
            <v>S/C</v>
          </cell>
        </row>
        <row r="582">
          <cell r="F582" t="str">
            <v>S/C</v>
          </cell>
        </row>
        <row r="583">
          <cell r="F583" t="str">
            <v>S/C</v>
          </cell>
        </row>
        <row r="584">
          <cell r="F584" t="str">
            <v>16V47400</v>
          </cell>
        </row>
        <row r="585">
          <cell r="F585" t="str">
            <v>S/C</v>
          </cell>
        </row>
        <row r="586">
          <cell r="F586" t="str">
            <v>S/C</v>
          </cell>
        </row>
        <row r="587">
          <cell r="F587" t="str">
            <v>S/C</v>
          </cell>
        </row>
        <row r="588">
          <cell r="F588" t="str">
            <v>16V60500</v>
          </cell>
        </row>
        <row r="589">
          <cell r="F589" t="str">
            <v>16V60600</v>
          </cell>
        </row>
        <row r="590">
          <cell r="F590" t="str">
            <v>16V59500</v>
          </cell>
        </row>
        <row r="591">
          <cell r="F591" t="str">
            <v>16V61100</v>
          </cell>
        </row>
        <row r="592">
          <cell r="F592" t="str">
            <v>S/C</v>
          </cell>
        </row>
        <row r="593">
          <cell r="F593" t="str">
            <v>16V51800</v>
          </cell>
        </row>
        <row r="594">
          <cell r="F594" t="str">
            <v>16V51900</v>
          </cell>
        </row>
        <row r="595">
          <cell r="F595" t="str">
            <v>16V52000</v>
          </cell>
        </row>
        <row r="596">
          <cell r="F596" t="str">
            <v>16V53600</v>
          </cell>
        </row>
        <row r="597">
          <cell r="F597" t="str">
            <v>16S12630</v>
          </cell>
        </row>
        <row r="598">
          <cell r="F598" t="str">
            <v>16S12620</v>
          </cell>
        </row>
        <row r="599">
          <cell r="F599" t="str">
            <v>16V82600</v>
          </cell>
        </row>
        <row r="600">
          <cell r="F600" t="str">
            <v>16V82500</v>
          </cell>
        </row>
        <row r="601">
          <cell r="F601" t="str">
            <v>16V40000</v>
          </cell>
        </row>
        <row r="602">
          <cell r="F602" t="str">
            <v>S/C</v>
          </cell>
        </row>
        <row r="603">
          <cell r="F603" t="str">
            <v>16V49500</v>
          </cell>
        </row>
        <row r="604">
          <cell r="F604" t="str">
            <v>S/C</v>
          </cell>
        </row>
        <row r="605">
          <cell r="F605" t="str">
            <v>S/C</v>
          </cell>
        </row>
        <row r="606">
          <cell r="F606" t="str">
            <v>16V42200</v>
          </cell>
        </row>
        <row r="607">
          <cell r="F607" t="str">
            <v>16V48500</v>
          </cell>
        </row>
        <row r="608">
          <cell r="F608" t="str">
            <v>16V42200</v>
          </cell>
        </row>
        <row r="609">
          <cell r="F609" t="str">
            <v>16V42310</v>
          </cell>
        </row>
        <row r="610">
          <cell r="F610" t="str">
            <v>16V60400</v>
          </cell>
        </row>
        <row r="611">
          <cell r="F611" t="str">
            <v>16V62000</v>
          </cell>
        </row>
        <row r="612">
          <cell r="F612" t="str">
            <v>16V63100</v>
          </cell>
        </row>
        <row r="613">
          <cell r="F613" t="str">
            <v>16V62200</v>
          </cell>
        </row>
        <row r="614">
          <cell r="F614" t="str">
            <v>S/C</v>
          </cell>
        </row>
        <row r="615">
          <cell r="F615" t="str">
            <v>16S13010</v>
          </cell>
        </row>
        <row r="616">
          <cell r="F616" t="str">
            <v>16S17010</v>
          </cell>
        </row>
        <row r="617">
          <cell r="F617" t="str">
            <v>16V46400</v>
          </cell>
        </row>
        <row r="618">
          <cell r="F618" t="str">
            <v>16V25320</v>
          </cell>
        </row>
        <row r="619">
          <cell r="F619" t="str">
            <v>16V43900</v>
          </cell>
        </row>
        <row r="620">
          <cell r="F620" t="str">
            <v>16V44100</v>
          </cell>
        </row>
        <row r="621">
          <cell r="F621" t="str">
            <v>16V44000</v>
          </cell>
        </row>
        <row r="622">
          <cell r="F622" t="str">
            <v>16V44200</v>
          </cell>
        </row>
        <row r="623">
          <cell r="F623" t="str">
            <v>16V44300</v>
          </cell>
        </row>
        <row r="624">
          <cell r="F624" t="str">
            <v>S/C</v>
          </cell>
        </row>
        <row r="625">
          <cell r="F625" t="str">
            <v>16V55000</v>
          </cell>
        </row>
        <row r="626">
          <cell r="F626" t="str">
            <v>16V83300</v>
          </cell>
        </row>
        <row r="627">
          <cell r="F627" t="str">
            <v>16V54900</v>
          </cell>
        </row>
        <row r="628">
          <cell r="F628" t="str">
            <v>16V50500</v>
          </cell>
        </row>
        <row r="629">
          <cell r="F629" t="str">
            <v>16V82000</v>
          </cell>
        </row>
        <row r="630">
          <cell r="F630" t="str">
            <v>16V64700</v>
          </cell>
        </row>
        <row r="631">
          <cell r="F631" t="str">
            <v>16V64200</v>
          </cell>
        </row>
        <row r="632">
          <cell r="F632" t="str">
            <v>16V57500</v>
          </cell>
        </row>
        <row r="633">
          <cell r="F633" t="str">
            <v>16V58100</v>
          </cell>
        </row>
        <row r="634">
          <cell r="F634" t="str">
            <v>16V58200</v>
          </cell>
        </row>
        <row r="635">
          <cell r="F635" t="str">
            <v>16V58300</v>
          </cell>
        </row>
        <row r="636">
          <cell r="F636" t="str">
            <v>16V58500</v>
          </cell>
        </row>
        <row r="637">
          <cell r="F637" t="str">
            <v>16V58400</v>
          </cell>
        </row>
        <row r="638">
          <cell r="F638" t="str">
            <v>16V59000</v>
          </cell>
        </row>
        <row r="639">
          <cell r="F639" t="str">
            <v>16V59100</v>
          </cell>
        </row>
        <row r="640">
          <cell r="F640" t="str">
            <v>16V59500</v>
          </cell>
        </row>
        <row r="641">
          <cell r="F641" t="str">
            <v>16V66600</v>
          </cell>
        </row>
        <row r="642">
          <cell r="F642" t="str">
            <v>16V69200</v>
          </cell>
        </row>
        <row r="643">
          <cell r="F643" t="str">
            <v>16V51600</v>
          </cell>
        </row>
        <row r="644">
          <cell r="F644" t="str">
            <v>16V51700</v>
          </cell>
        </row>
        <row r="645">
          <cell r="F645" t="str">
            <v>16V53100</v>
          </cell>
        </row>
        <row r="646">
          <cell r="F646" t="str">
            <v>16V52800</v>
          </cell>
        </row>
        <row r="647">
          <cell r="F647" t="str">
            <v>16V52900</v>
          </cell>
        </row>
        <row r="648">
          <cell r="F648" t="str">
            <v>16V52600</v>
          </cell>
        </row>
        <row r="649">
          <cell r="F649" t="str">
            <v>16V52100</v>
          </cell>
        </row>
        <row r="650">
          <cell r="F650" t="str">
            <v>16V54800</v>
          </cell>
        </row>
        <row r="651">
          <cell r="F651" t="str">
            <v>16V55500</v>
          </cell>
        </row>
        <row r="652">
          <cell r="F652" t="str">
            <v>16V55700</v>
          </cell>
        </row>
        <row r="653">
          <cell r="F653" t="str">
            <v>S/C</v>
          </cell>
        </row>
        <row r="654">
          <cell r="F654" t="str">
            <v>16V69400</v>
          </cell>
        </row>
        <row r="655">
          <cell r="F655" t="str">
            <v>16V69200</v>
          </cell>
        </row>
        <row r="656">
          <cell r="F656" t="str">
            <v>16V69000</v>
          </cell>
        </row>
        <row r="657">
          <cell r="F657" t="str">
            <v>16V69300</v>
          </cell>
        </row>
        <row r="658">
          <cell r="F658" t="str">
            <v>16V69100</v>
          </cell>
        </row>
        <row r="659">
          <cell r="F659" t="str">
            <v>16V68500</v>
          </cell>
        </row>
        <row r="660">
          <cell r="F660" t="str">
            <v>16V88600</v>
          </cell>
        </row>
        <row r="661">
          <cell r="F661" t="str">
            <v>S/C</v>
          </cell>
        </row>
        <row r="662">
          <cell r="F662" t="str">
            <v>S/C</v>
          </cell>
        </row>
        <row r="663">
          <cell r="F663" t="str">
            <v>S/C</v>
          </cell>
        </row>
        <row r="664">
          <cell r="F664" t="str">
            <v>16V67100</v>
          </cell>
        </row>
        <row r="665">
          <cell r="F665" t="str">
            <v>16V67400</v>
          </cell>
        </row>
        <row r="666">
          <cell r="F666" t="str">
            <v>S/C</v>
          </cell>
        </row>
        <row r="667">
          <cell r="F667" t="str">
            <v>S/C</v>
          </cell>
        </row>
        <row r="668">
          <cell r="F668" t="str">
            <v>S/C</v>
          </cell>
        </row>
        <row r="669">
          <cell r="F669" t="str">
            <v>S/C</v>
          </cell>
        </row>
        <row r="670">
          <cell r="F670" t="str">
            <v>16V45700</v>
          </cell>
        </row>
        <row r="671">
          <cell r="F671" t="str">
            <v>16V46900</v>
          </cell>
        </row>
        <row r="672">
          <cell r="F672" t="str">
            <v>16V50000</v>
          </cell>
        </row>
        <row r="673">
          <cell r="F673" t="str">
            <v>16V50500</v>
          </cell>
        </row>
        <row r="674">
          <cell r="F674" t="str">
            <v>S/C</v>
          </cell>
        </row>
        <row r="675">
          <cell r="F675" t="str">
            <v>S/C</v>
          </cell>
        </row>
        <row r="676">
          <cell r="F676" t="str">
            <v>S/C</v>
          </cell>
        </row>
        <row r="677">
          <cell r="F677" t="str">
            <v>16V66000</v>
          </cell>
        </row>
        <row r="678">
          <cell r="F678" t="str">
            <v>16V61800</v>
          </cell>
        </row>
        <row r="679">
          <cell r="F679" t="str">
            <v>16V61900</v>
          </cell>
        </row>
        <row r="680">
          <cell r="F680" t="str">
            <v>16V62000</v>
          </cell>
        </row>
        <row r="681">
          <cell r="F681" t="str">
            <v>17V37700</v>
          </cell>
        </row>
        <row r="682">
          <cell r="F682" t="str">
            <v>17V40000</v>
          </cell>
        </row>
        <row r="683">
          <cell r="F683" t="str">
            <v>17V31200</v>
          </cell>
        </row>
        <row r="684">
          <cell r="F684" t="str">
            <v>17V31300</v>
          </cell>
        </row>
        <row r="685">
          <cell r="F685" t="str">
            <v>17V38100</v>
          </cell>
        </row>
        <row r="686">
          <cell r="F686" t="str">
            <v>17V25000</v>
          </cell>
        </row>
        <row r="687">
          <cell r="F687" t="str">
            <v>17V25100</v>
          </cell>
        </row>
        <row r="688">
          <cell r="F688" t="str">
            <v>17S11510</v>
          </cell>
        </row>
        <row r="689">
          <cell r="F689" t="str">
            <v>17V34200</v>
          </cell>
        </row>
        <row r="690">
          <cell r="F690" t="str">
            <v>17V34400</v>
          </cell>
        </row>
        <row r="691">
          <cell r="F691" t="str">
            <v>17V37000</v>
          </cell>
        </row>
        <row r="692">
          <cell r="F692" t="str">
            <v>17V44300</v>
          </cell>
        </row>
        <row r="693">
          <cell r="F693" t="str">
            <v>18V611720</v>
          </cell>
        </row>
        <row r="694">
          <cell r="F694" t="str">
            <v>18V58000</v>
          </cell>
        </row>
        <row r="695">
          <cell r="F695" t="str">
            <v>18V57000</v>
          </cell>
        </row>
        <row r="696">
          <cell r="F696" t="str">
            <v>18V63700</v>
          </cell>
        </row>
        <row r="697">
          <cell r="F697" t="str">
            <v>18V63800</v>
          </cell>
        </row>
        <row r="698">
          <cell r="F698" t="str">
            <v>18V39000</v>
          </cell>
        </row>
        <row r="699">
          <cell r="F699" t="str">
            <v>18V39100</v>
          </cell>
        </row>
        <row r="700">
          <cell r="F700" t="str">
            <v>18V39520</v>
          </cell>
        </row>
        <row r="701">
          <cell r="F701" t="str">
            <v>18V39100</v>
          </cell>
        </row>
        <row r="702">
          <cell r="F702" t="str">
            <v>18V60600</v>
          </cell>
        </row>
        <row r="703">
          <cell r="F703" t="str">
            <v>S/C</v>
          </cell>
        </row>
        <row r="704">
          <cell r="F704" t="str">
            <v>S/C</v>
          </cell>
        </row>
        <row r="705">
          <cell r="F705" t="str">
            <v>18V31120</v>
          </cell>
        </row>
        <row r="706">
          <cell r="F706" t="str">
            <v>18V60000</v>
          </cell>
        </row>
        <row r="707">
          <cell r="F707" t="str">
            <v>18V59200</v>
          </cell>
        </row>
        <row r="708">
          <cell r="F708" t="str">
            <v>18V63300</v>
          </cell>
        </row>
        <row r="709">
          <cell r="F709" t="str">
            <v>18V63400</v>
          </cell>
        </row>
        <row r="710">
          <cell r="F710" t="str">
            <v>18V62000</v>
          </cell>
        </row>
        <row r="711">
          <cell r="F711" t="str">
            <v>S/C</v>
          </cell>
        </row>
        <row r="712">
          <cell r="F712" t="str">
            <v>S/C</v>
          </cell>
        </row>
        <row r="713">
          <cell r="F713" t="str">
            <v>18V37420</v>
          </cell>
        </row>
        <row r="714">
          <cell r="F714" t="str">
            <v>18V61000</v>
          </cell>
        </row>
        <row r="715">
          <cell r="F715" t="str">
            <v>S/C</v>
          </cell>
        </row>
        <row r="716">
          <cell r="F716" t="str">
            <v>18V57300</v>
          </cell>
        </row>
        <row r="717">
          <cell r="F717" t="str">
            <v>18V62200</v>
          </cell>
        </row>
        <row r="718">
          <cell r="F718" t="str">
            <v>18V62700</v>
          </cell>
        </row>
        <row r="719">
          <cell r="F719" t="str">
            <v>18V63900</v>
          </cell>
        </row>
        <row r="720">
          <cell r="F720" t="str">
            <v>18V64600</v>
          </cell>
        </row>
        <row r="721">
          <cell r="F721" t="str">
            <v>S/C</v>
          </cell>
        </row>
      </sheetData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  <sheetName val="Hoja2"/>
      <sheetName val="Hoja3"/>
      <sheetName val="trim"/>
      <sheetName val="Q1"/>
      <sheetName val="Control Cuadre Presupuestos"/>
      <sheetName val="Mes Nº 2"/>
      <sheetName val="Semanal Organismos"/>
      <sheetName val="Q2"/>
      <sheetName val="Q3"/>
      <sheetName val="Main"/>
      <sheetName val="Micro"/>
      <sheetName val="Q6"/>
      <sheetName val="Links"/>
      <sheetName val="ErrCheck"/>
      <sheetName val="xxx"/>
      <sheetName val="Control_Cuadre_Presupuestos"/>
      <sheetName val="Mes_Nº_2"/>
      <sheetName val="Semanal_Organism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/>
      <sheetData sheetId="18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RedVial actualización 2018"/>
      <sheetName val="Tabla Dinámica"/>
      <sheetName val="SECTORES"/>
      <sheetName val="CONSOLIDADO LONG PDF 2018"/>
      <sheetName val="COD REPETIDOS"/>
      <sheetName val="RedVial"/>
      <sheetName val="CATALOGO"/>
      <sheetName val="RedVial actualización 2018 (2)"/>
      <sheetName val="Base RVP para 2019"/>
      <sheetName val="Hoja2"/>
    </sheetNames>
    <sheetDataSet>
      <sheetData sheetId="0" refreshError="1"/>
      <sheetData sheetId="1" refreshError="1"/>
      <sheetData sheetId="2" refreshError="1">
        <row r="1">
          <cell r="A1" t="str">
            <v>01P01335</v>
          </cell>
          <cell r="B1" t="str">
            <v>P</v>
          </cell>
          <cell r="C1" t="str">
            <v>Sector 01</v>
          </cell>
          <cell r="D1" t="str">
            <v>CA</v>
          </cell>
          <cell r="E1" t="str">
            <v>Ruta CA-13 Oriente, Límite Deptal. Yoro/Atlántida - Tela</v>
          </cell>
          <cell r="I1">
            <v>42.28</v>
          </cell>
        </row>
        <row r="2">
          <cell r="A2" t="str">
            <v>01P01337</v>
          </cell>
          <cell r="B2" t="str">
            <v>P</v>
          </cell>
          <cell r="C2" t="str">
            <v>Sector 01</v>
          </cell>
          <cell r="D2" t="str">
            <v>CA</v>
          </cell>
          <cell r="E2" t="str">
            <v>Ruta CA-13 Oriente, Tela (Puente Highland Creek) - Puente Lean (Desvio</v>
          </cell>
          <cell r="I2">
            <v>26.45</v>
          </cell>
        </row>
        <row r="3">
          <cell r="A3" t="str">
            <v>01S14010</v>
          </cell>
          <cell r="B3" t="str">
            <v>S</v>
          </cell>
          <cell r="C3" t="str">
            <v>Sector 01</v>
          </cell>
          <cell r="D3" t="str">
            <v>TD</v>
          </cell>
          <cell r="E3" t="str">
            <v>Ruta 140, Desvío en CA-13 - Tornabe</v>
          </cell>
          <cell r="I3">
            <v>7.55</v>
          </cell>
        </row>
        <row r="4">
          <cell r="A4" t="str">
            <v>01S18910</v>
          </cell>
          <cell r="B4" t="str">
            <v>S</v>
          </cell>
          <cell r="C4" t="str">
            <v>Sector 01</v>
          </cell>
          <cell r="D4" t="str">
            <v>TD</v>
          </cell>
          <cell r="E4" t="str">
            <v>Ruta 189, Toyos - Mezapa</v>
          </cell>
          <cell r="I4">
            <v>6.15</v>
          </cell>
        </row>
        <row r="5">
          <cell r="A5" t="str">
            <v>01V30000</v>
          </cell>
          <cell r="B5" t="str">
            <v>V</v>
          </cell>
          <cell r="C5" t="str">
            <v>Sector 01</v>
          </cell>
          <cell r="D5" t="str">
            <v>MS</v>
          </cell>
          <cell r="E5" t="str">
            <v>Ruta CA-13 - Las Flores - Esparta</v>
          </cell>
          <cell r="I5">
            <v>25.8</v>
          </cell>
        </row>
        <row r="6">
          <cell r="A6" t="str">
            <v>01V30100</v>
          </cell>
          <cell r="B6" t="str">
            <v>V</v>
          </cell>
          <cell r="C6" t="str">
            <v>Sector 01</v>
          </cell>
          <cell r="D6" t="str">
            <v>MS</v>
          </cell>
          <cell r="E6" t="str">
            <v>Las Flores - Nueva Go</v>
          </cell>
          <cell r="I6">
            <v>9</v>
          </cell>
        </row>
        <row r="7">
          <cell r="A7" t="str">
            <v>01V30200</v>
          </cell>
          <cell r="B7" t="str">
            <v>V</v>
          </cell>
          <cell r="C7" t="str">
            <v>Sector 01</v>
          </cell>
          <cell r="D7" t="str">
            <v>MS</v>
          </cell>
          <cell r="E7" t="str">
            <v>Guachipilín - Sombra Verde - Cayo de Venado</v>
          </cell>
          <cell r="I7">
            <v>7.8</v>
          </cell>
        </row>
        <row r="8">
          <cell r="A8" t="str">
            <v>01V31000</v>
          </cell>
          <cell r="B8" t="str">
            <v>V</v>
          </cell>
          <cell r="C8" t="str">
            <v>Sector 01</v>
          </cell>
          <cell r="D8" t="str">
            <v>MS</v>
          </cell>
          <cell r="E8" t="str">
            <v>Mezapa - Matarras</v>
          </cell>
          <cell r="I8">
            <v>11.3</v>
          </cell>
        </row>
        <row r="9">
          <cell r="A9" t="str">
            <v>01V31110</v>
          </cell>
          <cell r="B9" t="str">
            <v>V</v>
          </cell>
          <cell r="C9" t="str">
            <v>Sector 01</v>
          </cell>
          <cell r="D9" t="str">
            <v>MS</v>
          </cell>
          <cell r="E9" t="str">
            <v>Ruta CA-13 - Mezapa - Nueva Florida (CA-13 - LD</v>
          </cell>
          <cell r="H9" t="str">
            <v>ATL/YO)</v>
          </cell>
          <cell r="I9">
            <v>21.65</v>
          </cell>
        </row>
        <row r="10">
          <cell r="A10" t="str">
            <v>01V32000</v>
          </cell>
          <cell r="B10" t="str">
            <v>V</v>
          </cell>
          <cell r="C10" t="str">
            <v>Sector 01</v>
          </cell>
          <cell r="D10" t="str">
            <v>MS</v>
          </cell>
          <cell r="E10" t="str">
            <v>Ruta CA-13 - Santa María - El Coco</v>
          </cell>
          <cell r="I10">
            <v>10.3</v>
          </cell>
        </row>
        <row r="11">
          <cell r="A11" t="str">
            <v>01V32100</v>
          </cell>
          <cell r="B11" t="str">
            <v>V</v>
          </cell>
          <cell r="C11" t="str">
            <v>Sector 01</v>
          </cell>
          <cell r="D11" t="str">
            <v>MS</v>
          </cell>
          <cell r="E11" t="str">
            <v>Ruta CA-13 - La Pita - Santa María</v>
          </cell>
          <cell r="I11">
            <v>6</v>
          </cell>
        </row>
        <row r="12">
          <cell r="A12" t="str">
            <v>01V32200</v>
          </cell>
          <cell r="B12" t="str">
            <v>V</v>
          </cell>
          <cell r="C12" t="str">
            <v>Sector 01</v>
          </cell>
          <cell r="D12" t="str">
            <v>MS</v>
          </cell>
          <cell r="E12" t="str">
            <v>El Coco - Zapote Monjiman - Las Delicias</v>
          </cell>
          <cell r="I12">
            <v>9.06</v>
          </cell>
        </row>
        <row r="13">
          <cell r="A13" t="str">
            <v>01V32300</v>
          </cell>
          <cell r="B13" t="str">
            <v>V</v>
          </cell>
          <cell r="C13" t="str">
            <v>Sector 01</v>
          </cell>
          <cell r="D13" t="str">
            <v>MS</v>
          </cell>
          <cell r="E13" t="str">
            <v>V322 - Cangeliquita abajo- El Encanto</v>
          </cell>
          <cell r="G13">
            <v>9.05999755859375</v>
          </cell>
          <cell r="I13">
            <v>7.76</v>
          </cell>
        </row>
        <row r="14">
          <cell r="A14" t="str">
            <v>01V32400</v>
          </cell>
          <cell r="B14" t="str">
            <v>V</v>
          </cell>
          <cell r="C14" t="str">
            <v>Sector 01</v>
          </cell>
          <cell r="D14" t="str">
            <v>MS</v>
          </cell>
          <cell r="E14" t="str">
            <v>V323 Buena Vista El Barro - Las Minas</v>
          </cell>
          <cell r="I14">
            <v>17.989999999999998</v>
          </cell>
        </row>
        <row r="15">
          <cell r="A15" t="str">
            <v>01V32500</v>
          </cell>
          <cell r="B15" t="str">
            <v>V</v>
          </cell>
          <cell r="C15" t="str">
            <v>Sector 01</v>
          </cell>
          <cell r="D15" t="str">
            <v>MS</v>
          </cell>
          <cell r="E15" t="str">
            <v>Acceso a Buena Vista El Barro</v>
          </cell>
          <cell r="I15">
            <v>2.3199999999999998</v>
          </cell>
        </row>
        <row r="16">
          <cell r="A16" t="str">
            <v>01V32600</v>
          </cell>
          <cell r="B16" t="str">
            <v>V</v>
          </cell>
          <cell r="C16" t="str">
            <v>Sector 01</v>
          </cell>
          <cell r="D16" t="str">
            <v>MS</v>
          </cell>
          <cell r="E16" t="str">
            <v>V325 - La Concepción</v>
          </cell>
          <cell r="I16">
            <v>2.7</v>
          </cell>
        </row>
        <row r="17">
          <cell r="A17" t="str">
            <v>01V32700</v>
          </cell>
          <cell r="B17" t="str">
            <v>V</v>
          </cell>
          <cell r="C17" t="str">
            <v>Sector 01</v>
          </cell>
          <cell r="D17" t="str">
            <v>MS</v>
          </cell>
          <cell r="E17" t="str">
            <v>V322 - Morazán - El Dorado</v>
          </cell>
          <cell r="I17">
            <v>8.15</v>
          </cell>
        </row>
        <row r="18">
          <cell r="A18" t="str">
            <v>01V32800</v>
          </cell>
          <cell r="B18" t="str">
            <v>V</v>
          </cell>
          <cell r="C18" t="str">
            <v>Sector 01</v>
          </cell>
          <cell r="D18" t="str">
            <v>MS</v>
          </cell>
          <cell r="E18" t="str">
            <v>Planes de Hicaque - El Dorado</v>
          </cell>
          <cell r="I18">
            <v>6.4</v>
          </cell>
        </row>
        <row r="19">
          <cell r="A19" t="str">
            <v>01V32900</v>
          </cell>
          <cell r="B19" t="str">
            <v>V</v>
          </cell>
          <cell r="C19" t="str">
            <v>Sector 01</v>
          </cell>
          <cell r="D19" t="str">
            <v>MS</v>
          </cell>
          <cell r="E19" t="str">
            <v>Ruta CA-13 - Planes de Hicaque</v>
          </cell>
          <cell r="I19">
            <v>5.45</v>
          </cell>
        </row>
        <row r="20">
          <cell r="A20" t="str">
            <v>01V33800</v>
          </cell>
          <cell r="B20" t="str">
            <v>V</v>
          </cell>
          <cell r="C20" t="str">
            <v>Sector 01</v>
          </cell>
          <cell r="D20" t="str">
            <v>MS</v>
          </cell>
          <cell r="E20" t="str">
            <v>Ruta CA-13 - San Francisco de Saco - San José de Tiburón</v>
          </cell>
          <cell r="I20">
            <v>4.6500000000000004</v>
          </cell>
        </row>
        <row r="21">
          <cell r="A21" t="str">
            <v>01V34400</v>
          </cell>
          <cell r="B21" t="str">
            <v>V</v>
          </cell>
          <cell r="C21" t="str">
            <v>Sector 01</v>
          </cell>
          <cell r="D21" t="str">
            <v>MS</v>
          </cell>
          <cell r="E21" t="str">
            <v>Atenas de San Cristobal - Sisama - Finca de Palma</v>
          </cell>
          <cell r="I21">
            <v>5.94</v>
          </cell>
        </row>
        <row r="22">
          <cell r="A22" t="str">
            <v>01V34500</v>
          </cell>
          <cell r="B22" t="str">
            <v>V</v>
          </cell>
          <cell r="C22" t="str">
            <v>Sector 01</v>
          </cell>
          <cell r="D22" t="str">
            <v>MS</v>
          </cell>
          <cell r="E22" t="str">
            <v>Arizona - V344</v>
          </cell>
          <cell r="I22">
            <v>8.17</v>
          </cell>
        </row>
        <row r="23">
          <cell r="A23" t="str">
            <v>01V35500</v>
          </cell>
          <cell r="B23" t="str">
            <v>V</v>
          </cell>
          <cell r="C23" t="str">
            <v>Sector 01</v>
          </cell>
          <cell r="D23" t="str">
            <v>MS</v>
          </cell>
          <cell r="E23" t="str">
            <v>Puente Highland Creek - Piedras Gordas - CA-13</v>
          </cell>
          <cell r="I23">
            <v>7.65</v>
          </cell>
        </row>
        <row r="24">
          <cell r="A24" t="str">
            <v>01V35600</v>
          </cell>
          <cell r="B24" t="str">
            <v>V</v>
          </cell>
          <cell r="C24" t="str">
            <v>Sector 01</v>
          </cell>
          <cell r="D24" t="str">
            <v>TI</v>
          </cell>
          <cell r="E24" t="str">
            <v>Piedras Gordas - Cabeza de Indio</v>
          </cell>
          <cell r="I24">
            <v>6</v>
          </cell>
        </row>
        <row r="25">
          <cell r="A25" t="str">
            <v>01V36200</v>
          </cell>
          <cell r="B25" t="str">
            <v>V</v>
          </cell>
          <cell r="C25" t="str">
            <v>Sector 01</v>
          </cell>
          <cell r="D25" t="str">
            <v>MS</v>
          </cell>
          <cell r="E25" t="str">
            <v>Triunfo de La Cruz - V361</v>
          </cell>
          <cell r="I25">
            <v>2.25</v>
          </cell>
        </row>
        <row r="26">
          <cell r="A26" t="str">
            <v>01V36500</v>
          </cell>
          <cell r="B26" t="str">
            <v>V</v>
          </cell>
          <cell r="C26" t="str">
            <v>Sector 01</v>
          </cell>
          <cell r="D26" t="str">
            <v>MS</v>
          </cell>
          <cell r="E26" t="str">
            <v>Tela - San Juan - Tornabé</v>
          </cell>
          <cell r="I26">
            <v>6.5</v>
          </cell>
        </row>
        <row r="27">
          <cell r="A27" t="str">
            <v>01V36700</v>
          </cell>
          <cell r="B27" t="str">
            <v>V</v>
          </cell>
          <cell r="C27" t="str">
            <v>Sector 01</v>
          </cell>
          <cell r="D27" t="str">
            <v>MS</v>
          </cell>
          <cell r="E27" t="str">
            <v>Ruta CA-13 - Jardín Botánico Lancetilla</v>
          </cell>
          <cell r="I27">
            <v>3.15</v>
          </cell>
        </row>
        <row r="28">
          <cell r="A28" t="str">
            <v>01V37000</v>
          </cell>
          <cell r="B28" t="str">
            <v>V</v>
          </cell>
          <cell r="C28" t="str">
            <v>Sector 01</v>
          </cell>
          <cell r="D28" t="str">
            <v>MS</v>
          </cell>
          <cell r="E28" t="str">
            <v>Ruta CA-13 - Quebrada de arena</v>
          </cell>
          <cell r="G28">
            <v>3.1499996185302734</v>
          </cell>
          <cell r="I28">
            <v>4.2</v>
          </cell>
        </row>
        <row r="29">
          <cell r="A29" t="str">
            <v>01V37500</v>
          </cell>
          <cell r="B29" t="str">
            <v>V</v>
          </cell>
          <cell r="C29" t="str">
            <v>Sector 01</v>
          </cell>
          <cell r="D29" t="str">
            <v>MS</v>
          </cell>
          <cell r="E29" t="str">
            <v>La Mulera - V376</v>
          </cell>
          <cell r="I29">
            <v>3.85</v>
          </cell>
        </row>
        <row r="30">
          <cell r="A30" t="str">
            <v>01V37600</v>
          </cell>
          <cell r="B30" t="str">
            <v>V</v>
          </cell>
          <cell r="C30" t="str">
            <v>Sector 01</v>
          </cell>
          <cell r="D30" t="str">
            <v>MS</v>
          </cell>
          <cell r="E30" t="str">
            <v>Penman - La Fortuna - Agua Chiquita</v>
          </cell>
          <cell r="I30">
            <v>15.07</v>
          </cell>
        </row>
        <row r="31">
          <cell r="A31" t="str">
            <v>01V38000</v>
          </cell>
          <cell r="B31" t="str">
            <v>V</v>
          </cell>
          <cell r="C31" t="str">
            <v>Sector 01</v>
          </cell>
          <cell r="D31" t="str">
            <v>MS</v>
          </cell>
          <cell r="E31" t="str">
            <v>Ruta CA-13 - Buenos Aires</v>
          </cell>
          <cell r="G31">
            <v>15.069999694824219</v>
          </cell>
          <cell r="I31">
            <v>2.2000000000000002</v>
          </cell>
        </row>
        <row r="32">
          <cell r="A32" t="str">
            <v>01V38100</v>
          </cell>
          <cell r="B32" t="str">
            <v>V</v>
          </cell>
          <cell r="C32" t="str">
            <v>Sector 01</v>
          </cell>
          <cell r="D32" t="str">
            <v>TI</v>
          </cell>
          <cell r="E32" t="str">
            <v>Pajuiles - San Antonio</v>
          </cell>
          <cell r="G32">
            <v>2.1999988555908203</v>
          </cell>
          <cell r="I32">
            <v>5.5</v>
          </cell>
        </row>
        <row r="33">
          <cell r="A33" t="str">
            <v>01V38200</v>
          </cell>
          <cell r="B33" t="str">
            <v>V</v>
          </cell>
          <cell r="C33" t="str">
            <v>Sector 01</v>
          </cell>
          <cell r="D33" t="str">
            <v>TI</v>
          </cell>
          <cell r="E33" t="str">
            <v>Antonio - Fortaleza</v>
          </cell>
          <cell r="I33">
            <v>3</v>
          </cell>
        </row>
        <row r="34">
          <cell r="A34" t="str">
            <v>01V38300</v>
          </cell>
          <cell r="B34" t="str">
            <v>V</v>
          </cell>
          <cell r="C34" t="str">
            <v>Sector 01</v>
          </cell>
          <cell r="D34" t="str">
            <v>TI</v>
          </cell>
          <cell r="E34" t="str">
            <v>Fortaleza - Buena Vista</v>
          </cell>
          <cell r="I34">
            <v>4.5</v>
          </cell>
        </row>
        <row r="35">
          <cell r="A35" t="str">
            <v>01V38400</v>
          </cell>
          <cell r="B35" t="str">
            <v>V</v>
          </cell>
          <cell r="C35" t="str">
            <v>Sector 01</v>
          </cell>
          <cell r="D35" t="str">
            <v>TI</v>
          </cell>
          <cell r="E35" t="str">
            <v>Buena Vista - Empalme CA-13</v>
          </cell>
          <cell r="G35">
            <v>4.5</v>
          </cell>
        </row>
        <row r="36">
          <cell r="A36" t="str">
            <v>01V38500</v>
          </cell>
          <cell r="B36" t="str">
            <v>V</v>
          </cell>
          <cell r="C36" t="str">
            <v>Sector 01</v>
          </cell>
          <cell r="D36" t="str">
            <v>MS</v>
          </cell>
          <cell r="E36" t="str">
            <v>Pajuiles - Planes de Arena - V387</v>
          </cell>
          <cell r="F36">
            <v>4.5</v>
          </cell>
          <cell r="G36">
            <v>5.35</v>
          </cell>
        </row>
        <row r="37">
          <cell r="A37" t="str">
            <v>01V38700</v>
          </cell>
          <cell r="B37" t="str">
            <v>V</v>
          </cell>
          <cell r="C37" t="str">
            <v>Sector 01</v>
          </cell>
          <cell r="D37" t="str">
            <v>MS</v>
          </cell>
          <cell r="E37" t="str">
            <v>Mezapa - Toloa Adentro - V376</v>
          </cell>
          <cell r="G37">
            <v>24.26</v>
          </cell>
        </row>
        <row r="38">
          <cell r="A38" t="str">
            <v>01V38800</v>
          </cell>
          <cell r="B38" t="str">
            <v>V</v>
          </cell>
          <cell r="C38" t="str">
            <v>Sector 01</v>
          </cell>
          <cell r="D38" t="str">
            <v>MS</v>
          </cell>
          <cell r="E38" t="str">
            <v>V387 - Crique los Martinez - V75620</v>
          </cell>
          <cell r="G38">
            <v>6</v>
          </cell>
        </row>
        <row r="39">
          <cell r="A39" t="str">
            <v>01V39510</v>
          </cell>
          <cell r="B39" t="str">
            <v>V</v>
          </cell>
          <cell r="C39" t="str">
            <v>Sector 01</v>
          </cell>
          <cell r="D39" t="str">
            <v>MS</v>
          </cell>
          <cell r="E39" t="str">
            <v>Mezapa (LD /YO Puente Batán) - Urraco Pueblo - Puente Rio Ulua</v>
          </cell>
          <cell r="F39">
            <v>6</v>
          </cell>
          <cell r="G39">
            <v>7.9</v>
          </cell>
        </row>
        <row r="40">
          <cell r="A40" t="str">
            <v>01V75620</v>
          </cell>
          <cell r="B40" t="str">
            <v>V</v>
          </cell>
          <cell r="C40" t="str">
            <v>Sector 01</v>
          </cell>
          <cell r="D40" t="str">
            <v>MS</v>
          </cell>
          <cell r="E40" t="str">
            <v>Pte. Río Ulua - Meroa Río (LD Yoro/Atlantida - Meroa Río)</v>
          </cell>
          <cell r="G40">
            <v>12.42</v>
          </cell>
        </row>
        <row r="41">
          <cell r="A41" t="str">
            <v>01P01338</v>
          </cell>
          <cell r="B41" t="str">
            <v>P</v>
          </cell>
          <cell r="C41" t="str">
            <v>Sector 02</v>
          </cell>
          <cell r="D41" t="str">
            <v>CA</v>
          </cell>
          <cell r="E41" t="str">
            <v>Ruta CA-13 Oriente, Puente Lean (Desvio a Mezapa) - San Juan Pueblo</v>
          </cell>
          <cell r="H41">
            <v>16.690000000000001</v>
          </cell>
        </row>
        <row r="42">
          <cell r="A42" t="str">
            <v>01P01340</v>
          </cell>
          <cell r="B42" t="str">
            <v>P</v>
          </cell>
          <cell r="C42" t="str">
            <v>Sector 02</v>
          </cell>
          <cell r="D42" t="str">
            <v>CA</v>
          </cell>
          <cell r="E42" t="str">
            <v>Ruta CA-13 Oriente, San Juan Pueblo - La Ceiba</v>
          </cell>
          <cell r="H42">
            <v>53.56</v>
          </cell>
        </row>
        <row r="43">
          <cell r="A43" t="str">
            <v>01P01350</v>
          </cell>
          <cell r="B43" t="str">
            <v>P</v>
          </cell>
          <cell r="C43" t="str">
            <v>Sector 02</v>
          </cell>
          <cell r="D43" t="str">
            <v>CA</v>
          </cell>
          <cell r="E43" t="str">
            <v>Ruta CA-13 Oriente, La Ceiba - Jutiapa</v>
          </cell>
          <cell r="H43">
            <v>31.65</v>
          </cell>
        </row>
        <row r="44">
          <cell r="A44" t="str">
            <v>01P01360</v>
          </cell>
          <cell r="B44" t="str">
            <v>P</v>
          </cell>
          <cell r="C44" t="str">
            <v>Sector 02</v>
          </cell>
          <cell r="D44" t="str">
            <v>CA</v>
          </cell>
          <cell r="E44" t="str">
            <v>Ruta CA-13 Oriente, Jutiapa - Límite Deptal. Atlántida/Colón</v>
          </cell>
          <cell r="H44">
            <v>27.23</v>
          </cell>
        </row>
        <row r="45">
          <cell r="A45" t="str">
            <v>01P01810</v>
          </cell>
          <cell r="B45" t="str">
            <v>P</v>
          </cell>
          <cell r="C45" t="str">
            <v>Sector 02</v>
          </cell>
          <cell r="D45" t="str">
            <v>CA</v>
          </cell>
          <cell r="E45" t="str">
            <v>Ruta 18, Acceso muelle cabotaje La Ceiba</v>
          </cell>
          <cell r="H45">
            <v>3</v>
          </cell>
        </row>
        <row r="46">
          <cell r="A46" t="str">
            <v>01P02910</v>
          </cell>
          <cell r="B46" t="str">
            <v>P</v>
          </cell>
          <cell r="C46" t="str">
            <v>Sector 02</v>
          </cell>
          <cell r="D46" t="str">
            <v>CA</v>
          </cell>
          <cell r="E46" t="str">
            <v>Ruta 29, Acceso a El CURLA</v>
          </cell>
          <cell r="H46">
            <v>3</v>
          </cell>
        </row>
        <row r="47">
          <cell r="A47" t="str">
            <v>01S14210</v>
          </cell>
          <cell r="B47" t="str">
            <v>S</v>
          </cell>
          <cell r="C47" t="str">
            <v>Sector 02</v>
          </cell>
          <cell r="D47" t="str">
            <v>TD</v>
          </cell>
          <cell r="E47" t="str">
            <v>Ruta 142, Desvío en CA-13 - La Masica</v>
          </cell>
          <cell r="H47">
            <v>2.2999999999999998</v>
          </cell>
        </row>
        <row r="48">
          <cell r="A48" t="str">
            <v>01S15410</v>
          </cell>
          <cell r="B48" t="str">
            <v>S</v>
          </cell>
          <cell r="C48" t="str">
            <v>Sector 02</v>
          </cell>
          <cell r="D48" t="str">
            <v>TD</v>
          </cell>
          <cell r="E48" t="str">
            <v>Ruta 154, Siempre Viva - El Mal Paso - Cerritos</v>
          </cell>
          <cell r="H48">
            <v>7.2</v>
          </cell>
        </row>
        <row r="49">
          <cell r="A49" t="str">
            <v>01S15420</v>
          </cell>
          <cell r="B49" t="str">
            <v>S</v>
          </cell>
          <cell r="C49" t="str">
            <v>Sector 02</v>
          </cell>
          <cell r="D49" t="str">
            <v>MS</v>
          </cell>
          <cell r="E49" t="str">
            <v>Ruta 154, Siempre Viva - El Mal Paso - Cerritos</v>
          </cell>
          <cell r="H49">
            <v>6.21</v>
          </cell>
        </row>
        <row r="50">
          <cell r="A50" t="str">
            <v>01S20010</v>
          </cell>
          <cell r="B50" t="str">
            <v>S</v>
          </cell>
          <cell r="C50" t="str">
            <v>Sector 02</v>
          </cell>
          <cell r="D50" t="str">
            <v>CH</v>
          </cell>
          <cell r="E50" t="str">
            <v>Ruta 200, Ruta CA-13 - El Triunfo de la Cruz</v>
          </cell>
          <cell r="H50">
            <v>1.95</v>
          </cell>
        </row>
        <row r="51">
          <cell r="A51" t="str">
            <v>01S20110</v>
          </cell>
          <cell r="B51" t="str">
            <v>S</v>
          </cell>
          <cell r="C51" t="str">
            <v>Sector 02</v>
          </cell>
          <cell r="D51" t="str">
            <v>CH</v>
          </cell>
          <cell r="E51" t="str">
            <v>Ruta 201, S200 - La Ensenada</v>
          </cell>
          <cell r="H51">
            <v>2.65</v>
          </cell>
        </row>
        <row r="52">
          <cell r="A52" t="str">
            <v>01S20310</v>
          </cell>
          <cell r="B52" t="str">
            <v>S</v>
          </cell>
          <cell r="C52" t="str">
            <v>Sector 02</v>
          </cell>
          <cell r="D52" t="str">
            <v>CH</v>
          </cell>
          <cell r="E52" t="str">
            <v>Ruta 203, CA-13 - La Union - S204</v>
          </cell>
          <cell r="H52">
            <v>3.32</v>
          </cell>
        </row>
        <row r="53">
          <cell r="A53" t="str">
            <v>01S20320</v>
          </cell>
          <cell r="B53" t="str">
            <v>S</v>
          </cell>
          <cell r="C53" t="str">
            <v>Sector 02</v>
          </cell>
          <cell r="D53" t="str">
            <v>MS</v>
          </cell>
          <cell r="E53" t="str">
            <v>Ruta 203, CA-13 - La Union - S204</v>
          </cell>
          <cell r="H53">
            <v>8.6</v>
          </cell>
        </row>
        <row r="54">
          <cell r="A54" t="str">
            <v>01S20410</v>
          </cell>
          <cell r="B54" t="str">
            <v>S</v>
          </cell>
          <cell r="C54" t="str">
            <v>Sector 02</v>
          </cell>
          <cell r="D54" t="str">
            <v>TD</v>
          </cell>
          <cell r="E54" t="str">
            <v>Ruta 204, CA-13 - El Porvenir</v>
          </cell>
          <cell r="H54">
            <v>2.33</v>
          </cell>
        </row>
        <row r="55">
          <cell r="A55" t="str">
            <v>01S20420</v>
          </cell>
          <cell r="B55" t="str">
            <v>S</v>
          </cell>
          <cell r="C55" t="str">
            <v>Sector 02</v>
          </cell>
          <cell r="D55" t="str">
            <v>CH</v>
          </cell>
          <cell r="E55" t="str">
            <v>Ruta 204, CA-13 - El Porvenir</v>
          </cell>
          <cell r="H55">
            <v>1.67</v>
          </cell>
        </row>
        <row r="56">
          <cell r="A56" t="str">
            <v>01S20510</v>
          </cell>
          <cell r="B56" t="str">
            <v>S</v>
          </cell>
          <cell r="C56" t="str">
            <v>Sector 02</v>
          </cell>
          <cell r="D56" t="str">
            <v>TD</v>
          </cell>
          <cell r="E56" t="str">
            <v>Ruta 205, CA-13 - San Francisco - Santa Ana - CA-13</v>
          </cell>
          <cell r="G56">
            <v>1.6699991226196289</v>
          </cell>
          <cell r="H56">
            <v>8.5</v>
          </cell>
        </row>
        <row r="57">
          <cell r="A57" t="str">
            <v>01S20610</v>
          </cell>
          <cell r="B57" t="str">
            <v>S</v>
          </cell>
          <cell r="C57" t="str">
            <v>Sector 02</v>
          </cell>
          <cell r="D57" t="str">
            <v>CH</v>
          </cell>
          <cell r="E57" t="str">
            <v>Ruta 206, CA-13 - El Naranjal</v>
          </cell>
          <cell r="H57">
            <v>2</v>
          </cell>
        </row>
        <row r="58">
          <cell r="A58" t="str">
            <v>01V20000</v>
          </cell>
          <cell r="B58" t="str">
            <v>V</v>
          </cell>
          <cell r="C58" t="str">
            <v>Sector 02</v>
          </cell>
          <cell r="D58" t="str">
            <v>MS</v>
          </cell>
          <cell r="E58" t="str">
            <v>La Ceiba - Yaruca</v>
          </cell>
          <cell r="H58">
            <v>26.88</v>
          </cell>
        </row>
        <row r="59">
          <cell r="A59" t="str">
            <v>01V20100</v>
          </cell>
          <cell r="B59" t="str">
            <v>V</v>
          </cell>
          <cell r="C59" t="str">
            <v>Sector 02</v>
          </cell>
          <cell r="D59" t="str">
            <v>TI</v>
          </cell>
          <cell r="E59" t="str">
            <v>Yaruca - Toncontín - Urraco</v>
          </cell>
          <cell r="H59">
            <v>9</v>
          </cell>
        </row>
        <row r="60">
          <cell r="A60" t="str">
            <v>01V21100</v>
          </cell>
          <cell r="B60" t="str">
            <v>V</v>
          </cell>
          <cell r="C60" t="str">
            <v>Sector 02</v>
          </cell>
          <cell r="D60" t="str">
            <v>MS</v>
          </cell>
          <cell r="E60" t="str">
            <v>Ruta CA-13 - Perú</v>
          </cell>
          <cell r="H60">
            <v>1.5</v>
          </cell>
        </row>
        <row r="61">
          <cell r="A61" t="str">
            <v>01V22100</v>
          </cell>
          <cell r="B61" t="str">
            <v>V</v>
          </cell>
          <cell r="C61" t="str">
            <v>Sector 02</v>
          </cell>
          <cell r="D61" t="str">
            <v>MS</v>
          </cell>
          <cell r="E61" t="str">
            <v>Ruta CA-13 - El Cacao</v>
          </cell>
          <cell r="H61">
            <v>2</v>
          </cell>
        </row>
        <row r="62">
          <cell r="A62" t="str">
            <v>01V23500</v>
          </cell>
          <cell r="B62" t="str">
            <v>V</v>
          </cell>
          <cell r="C62" t="str">
            <v>Sector 02</v>
          </cell>
          <cell r="D62" t="str">
            <v>MS</v>
          </cell>
          <cell r="E62" t="str">
            <v>Jutiapa - Nueva Armenia</v>
          </cell>
          <cell r="F62">
            <v>2</v>
          </cell>
          <cell r="H62">
            <v>7.8</v>
          </cell>
        </row>
        <row r="63">
          <cell r="A63" t="str">
            <v>01V24000</v>
          </cell>
          <cell r="B63" t="str">
            <v>V</v>
          </cell>
          <cell r="C63" t="str">
            <v>Sector 02</v>
          </cell>
          <cell r="D63" t="str">
            <v>TI</v>
          </cell>
          <cell r="E63" t="str">
            <v>Ruta CA-13 - Zapotal - Quebrada Grande</v>
          </cell>
          <cell r="H63">
            <v>9.6999999999999993</v>
          </cell>
        </row>
        <row r="64">
          <cell r="A64" t="str">
            <v>01V24310</v>
          </cell>
          <cell r="B64" t="str">
            <v>V</v>
          </cell>
          <cell r="C64" t="str">
            <v>Sector 02</v>
          </cell>
          <cell r="D64" t="str">
            <v>MS</v>
          </cell>
          <cell r="E64" t="str">
            <v>Jutiapa - Balfate - Río Coco (de: Jutiapa  a: LD ATL/COLON)</v>
          </cell>
          <cell r="G64">
            <v>9.6999969482421875</v>
          </cell>
          <cell r="H64">
            <v>9.5</v>
          </cell>
        </row>
        <row r="65">
          <cell r="A65" t="str">
            <v>01V24500</v>
          </cell>
          <cell r="B65" t="str">
            <v>V</v>
          </cell>
          <cell r="C65" t="str">
            <v>Sector 02</v>
          </cell>
          <cell r="D65" t="str">
            <v>MS</v>
          </cell>
          <cell r="E65" t="str">
            <v>Belaire - Piedras Amarillas</v>
          </cell>
          <cell r="F65">
            <v>9.5</v>
          </cell>
          <cell r="H65">
            <v>10</v>
          </cell>
        </row>
        <row r="66">
          <cell r="A66" t="str">
            <v>01V25010</v>
          </cell>
          <cell r="B66" t="str">
            <v>V</v>
          </cell>
          <cell r="C66" t="str">
            <v>Sector 02</v>
          </cell>
          <cell r="D66" t="str">
            <v>MS</v>
          </cell>
          <cell r="E66" t="str">
            <v>Ilamapa - Los Olanchitos - El Cenizo (Ilamapa - LD</v>
          </cell>
          <cell r="G66" t="str">
            <v>AT/CO)</v>
          </cell>
          <cell r="H66">
            <v>11.71</v>
          </cell>
        </row>
        <row r="67">
          <cell r="A67" t="str">
            <v>01V27900</v>
          </cell>
          <cell r="B67" t="str">
            <v>V</v>
          </cell>
          <cell r="C67" t="str">
            <v>Sector 02</v>
          </cell>
          <cell r="D67" t="str">
            <v>MS</v>
          </cell>
          <cell r="E67" t="str">
            <v>Ruta CA-13 - Trípoli - Flores de San Juan</v>
          </cell>
          <cell r="H67">
            <v>15</v>
          </cell>
        </row>
        <row r="68">
          <cell r="A68" t="str">
            <v>01V28100</v>
          </cell>
          <cell r="B68" t="str">
            <v>V</v>
          </cell>
          <cell r="C68" t="str">
            <v>Sector 02</v>
          </cell>
          <cell r="D68" t="str">
            <v>MS</v>
          </cell>
          <cell r="E68" t="str">
            <v>Agua Caliente - Paguales - Tarritos</v>
          </cell>
          <cell r="H68">
            <v>9.4499999999999993</v>
          </cell>
        </row>
        <row r="69">
          <cell r="A69" t="str">
            <v>01V28600</v>
          </cell>
          <cell r="B69" t="str">
            <v>V</v>
          </cell>
          <cell r="C69" t="str">
            <v>Sector 02</v>
          </cell>
          <cell r="D69" t="str">
            <v>MS</v>
          </cell>
          <cell r="E69" t="str">
            <v>San Juan Pueblo - San Juan Benque</v>
          </cell>
          <cell r="H69">
            <v>5</v>
          </cell>
        </row>
        <row r="70">
          <cell r="A70" t="str">
            <v>01V29100</v>
          </cell>
          <cell r="B70" t="str">
            <v>V</v>
          </cell>
          <cell r="C70" t="str">
            <v>Sector 02</v>
          </cell>
          <cell r="D70" t="str">
            <v>MS</v>
          </cell>
          <cell r="E70" t="str">
            <v>Cerritos - Esparta</v>
          </cell>
          <cell r="H70">
            <v>9.59</v>
          </cell>
        </row>
        <row r="71">
          <cell r="A71" t="str">
            <v>01V29200</v>
          </cell>
          <cell r="B71" t="str">
            <v>V</v>
          </cell>
          <cell r="C71" t="str">
            <v>Sector 02</v>
          </cell>
          <cell r="D71" t="str">
            <v>MS</v>
          </cell>
          <cell r="E71" t="str">
            <v>Cerritos - El Suspiro</v>
          </cell>
          <cell r="H71">
            <v>2</v>
          </cell>
        </row>
        <row r="72">
          <cell r="A72" t="str">
            <v>01V29300</v>
          </cell>
          <cell r="B72" t="str">
            <v>V</v>
          </cell>
          <cell r="C72" t="str">
            <v>Sector 02</v>
          </cell>
          <cell r="D72" t="str">
            <v>MS</v>
          </cell>
          <cell r="E72" t="str">
            <v>Esparta - Guadalupe</v>
          </cell>
          <cell r="H72">
            <v>4</v>
          </cell>
        </row>
        <row r="73">
          <cell r="A73" t="str">
            <v>02P01365</v>
          </cell>
          <cell r="B73" t="str">
            <v>P</v>
          </cell>
          <cell r="C73" t="str">
            <v>Sector 03</v>
          </cell>
          <cell r="D73" t="str">
            <v>CA</v>
          </cell>
          <cell r="E73" t="str">
            <v>Ruta CA-13 Oriente, Límite Deptal. Atlántida/Colón - Sabá</v>
          </cell>
          <cell r="H73">
            <v>19.46</v>
          </cell>
        </row>
        <row r="74">
          <cell r="A74" t="str">
            <v>02P01370</v>
          </cell>
          <cell r="B74" t="str">
            <v>P</v>
          </cell>
          <cell r="C74" t="str">
            <v>Sector 03</v>
          </cell>
          <cell r="D74" t="str">
            <v>CA</v>
          </cell>
          <cell r="E74" t="str">
            <v>Ruta CA-13 Oriente, Sabá - Tocoa</v>
          </cell>
          <cell r="H74">
            <v>26.84</v>
          </cell>
        </row>
        <row r="75">
          <cell r="A75" t="str">
            <v>02P02375</v>
          </cell>
          <cell r="B75" t="str">
            <v>P</v>
          </cell>
          <cell r="C75" t="str">
            <v>Sector 03</v>
          </cell>
          <cell r="D75" t="str">
            <v>CA</v>
          </cell>
          <cell r="E75" t="str">
            <v>Ruta 23, Límite Deptal. Yoro/Colón - Sabá</v>
          </cell>
          <cell r="H75">
            <v>1.37</v>
          </cell>
        </row>
        <row r="76">
          <cell r="A76" t="str">
            <v>02S11310</v>
          </cell>
          <cell r="B76" t="str">
            <v>S</v>
          </cell>
          <cell r="C76" t="str">
            <v>Sector 03</v>
          </cell>
          <cell r="D76" t="str">
            <v>TD</v>
          </cell>
          <cell r="E76" t="str">
            <v>Ruta 113, Planes - Sonaguera</v>
          </cell>
          <cell r="H76">
            <v>7.82</v>
          </cell>
        </row>
        <row r="77">
          <cell r="A77" t="str">
            <v>02S11320</v>
          </cell>
          <cell r="B77" t="str">
            <v>S</v>
          </cell>
          <cell r="C77" t="str">
            <v>Sector 03</v>
          </cell>
          <cell r="D77" t="str">
            <v>TD</v>
          </cell>
          <cell r="E77" t="str">
            <v>Ruta 113, Sonaguera - Desvio El Coco</v>
          </cell>
          <cell r="H77">
            <v>28.42</v>
          </cell>
        </row>
        <row r="78">
          <cell r="A78" t="str">
            <v>02V24320</v>
          </cell>
          <cell r="B78" t="str">
            <v>V</v>
          </cell>
          <cell r="C78" t="str">
            <v>Sector 03</v>
          </cell>
          <cell r="D78" t="str">
            <v>MS</v>
          </cell>
          <cell r="E78" t="str">
            <v>Jutiapa - Balfate - Río Coco (LD</v>
          </cell>
          <cell r="G78" t="str">
            <v>ATL/COL - Río Coco)</v>
          </cell>
          <cell r="H78">
            <v>27.97</v>
          </cell>
        </row>
        <row r="79">
          <cell r="A79" t="str">
            <v>02V25020</v>
          </cell>
          <cell r="B79" t="str">
            <v>V</v>
          </cell>
          <cell r="C79" t="str">
            <v>Sector 03</v>
          </cell>
          <cell r="D79" t="str">
            <v>TI</v>
          </cell>
          <cell r="E79" t="str">
            <v>Ilamapa - Los Olanchitos - El Cenizo (LD</v>
          </cell>
          <cell r="G79" t="str">
            <v>ATL/COL-El Cenizo)</v>
          </cell>
          <cell r="H79">
            <v>5.6</v>
          </cell>
        </row>
        <row r="80">
          <cell r="A80" t="str">
            <v>02V64320</v>
          </cell>
          <cell r="B80" t="str">
            <v>V</v>
          </cell>
          <cell r="C80" t="str">
            <v>Sector 03</v>
          </cell>
          <cell r="D80" t="str">
            <v>MS</v>
          </cell>
          <cell r="E80" t="str">
            <v>Olanchito - El Juncal - CA-13 (LD YO/COL - CA13)</v>
          </cell>
          <cell r="H80">
            <v>5.26</v>
          </cell>
        </row>
        <row r="81">
          <cell r="A81" t="str">
            <v>02V82400</v>
          </cell>
          <cell r="B81" t="str">
            <v>V</v>
          </cell>
          <cell r="C81" t="str">
            <v>Sector 03</v>
          </cell>
          <cell r="D81" t="str">
            <v>MS</v>
          </cell>
          <cell r="E81" t="str">
            <v>Ruta CA-13 - La Ceibita</v>
          </cell>
          <cell r="H81">
            <v>1.9</v>
          </cell>
        </row>
        <row r="82">
          <cell r="A82" t="str">
            <v>02V82500</v>
          </cell>
          <cell r="B82" t="str">
            <v>V</v>
          </cell>
          <cell r="C82" t="str">
            <v>Sector 03</v>
          </cell>
          <cell r="D82" t="str">
            <v>MS</v>
          </cell>
          <cell r="E82" t="str">
            <v>Ruta CA-13 - El Guapinol</v>
          </cell>
          <cell r="H82">
            <v>2.2400000000000002</v>
          </cell>
        </row>
        <row r="83">
          <cell r="A83" t="str">
            <v>02V82600</v>
          </cell>
          <cell r="B83" t="str">
            <v>V</v>
          </cell>
          <cell r="C83" t="str">
            <v>Sector 03</v>
          </cell>
          <cell r="D83" t="str">
            <v>MS</v>
          </cell>
          <cell r="E83" t="str">
            <v>Ruta CA-13 - La Concepción</v>
          </cell>
          <cell r="H83">
            <v>2.56</v>
          </cell>
        </row>
        <row r="84">
          <cell r="A84" t="str">
            <v>02V82900</v>
          </cell>
          <cell r="B84" t="str">
            <v>V</v>
          </cell>
          <cell r="C84" t="str">
            <v>Sector 03</v>
          </cell>
          <cell r="D84" t="str">
            <v>MS</v>
          </cell>
          <cell r="E84" t="str">
            <v>Zamora - Cayo Sierra</v>
          </cell>
          <cell r="H84">
            <v>3.3</v>
          </cell>
        </row>
        <row r="85">
          <cell r="A85" t="str">
            <v>02V83500</v>
          </cell>
          <cell r="B85" t="str">
            <v>V</v>
          </cell>
          <cell r="C85" t="str">
            <v>Sector 03</v>
          </cell>
          <cell r="D85" t="str">
            <v>MS</v>
          </cell>
          <cell r="E85" t="str">
            <v>El Achiote - Luzón - Tiburon - CA-13</v>
          </cell>
          <cell r="F85">
            <v>3.2999992370605469</v>
          </cell>
          <cell r="H85">
            <v>7</v>
          </cell>
        </row>
        <row r="86">
          <cell r="A86" t="str">
            <v>02V83600</v>
          </cell>
          <cell r="B86" t="str">
            <v>V</v>
          </cell>
          <cell r="C86" t="str">
            <v>Sector 03</v>
          </cell>
          <cell r="D86" t="str">
            <v>MS</v>
          </cell>
          <cell r="E86" t="str">
            <v>Lérida - Cuaca Aldea</v>
          </cell>
          <cell r="F86">
            <v>7</v>
          </cell>
          <cell r="H86">
            <v>2.72</v>
          </cell>
        </row>
        <row r="87">
          <cell r="A87" t="str">
            <v>02V83700</v>
          </cell>
          <cell r="B87" t="str">
            <v>V</v>
          </cell>
          <cell r="C87" t="str">
            <v>Sector 03</v>
          </cell>
          <cell r="D87" t="str">
            <v>MS</v>
          </cell>
          <cell r="E87" t="str">
            <v>Prieta - Barranco Chele</v>
          </cell>
          <cell r="H87">
            <v>3.44</v>
          </cell>
        </row>
        <row r="88">
          <cell r="A88" t="str">
            <v>02V83900</v>
          </cell>
          <cell r="B88" t="str">
            <v>V</v>
          </cell>
          <cell r="C88" t="str">
            <v>Sector 03</v>
          </cell>
          <cell r="D88" t="str">
            <v>MS</v>
          </cell>
          <cell r="E88" t="str">
            <v>Ruta CA-13 - Orica</v>
          </cell>
          <cell r="H88">
            <v>3.12</v>
          </cell>
        </row>
        <row r="89">
          <cell r="A89" t="str">
            <v>02V84100</v>
          </cell>
          <cell r="B89" t="str">
            <v>V</v>
          </cell>
          <cell r="C89" t="str">
            <v>Sector 03</v>
          </cell>
          <cell r="D89" t="str">
            <v>MS</v>
          </cell>
          <cell r="E89" t="str">
            <v>Ruta CA-13 - El Jaguillo</v>
          </cell>
          <cell r="H89">
            <v>3.52</v>
          </cell>
        </row>
        <row r="90">
          <cell r="A90" t="str">
            <v>02V84200</v>
          </cell>
          <cell r="B90" t="str">
            <v>V</v>
          </cell>
          <cell r="C90" t="str">
            <v>Sector 03</v>
          </cell>
          <cell r="D90" t="str">
            <v>MS</v>
          </cell>
          <cell r="E90" t="str">
            <v>Sabá - Las Golondrinas</v>
          </cell>
          <cell r="H90">
            <v>2.4</v>
          </cell>
        </row>
        <row r="91">
          <cell r="A91" t="str">
            <v>02V85200</v>
          </cell>
          <cell r="B91" t="str">
            <v>V</v>
          </cell>
          <cell r="C91" t="str">
            <v>Sector 03</v>
          </cell>
          <cell r="D91" t="str">
            <v>MS</v>
          </cell>
          <cell r="E91" t="str">
            <v>Sonaguera - Isleta Central</v>
          </cell>
          <cell r="H91">
            <v>8.4</v>
          </cell>
        </row>
        <row r="92">
          <cell r="A92" t="str">
            <v>02V85600</v>
          </cell>
          <cell r="B92" t="str">
            <v>V</v>
          </cell>
          <cell r="C92" t="str">
            <v>Sector 03</v>
          </cell>
          <cell r="D92" t="str">
            <v>MS</v>
          </cell>
          <cell r="E92" t="str">
            <v>V643 - Lucía - Elixír</v>
          </cell>
          <cell r="H92">
            <v>4.8</v>
          </cell>
        </row>
        <row r="93">
          <cell r="A93" t="str">
            <v>02V85700</v>
          </cell>
          <cell r="B93" t="str">
            <v>V</v>
          </cell>
          <cell r="C93" t="str">
            <v>Sector 03</v>
          </cell>
          <cell r="D93" t="str">
            <v>MS</v>
          </cell>
          <cell r="E93" t="str">
            <v>Ruta CA-13 - Sonaguera</v>
          </cell>
          <cell r="H93">
            <v>6.85</v>
          </cell>
        </row>
        <row r="94">
          <cell r="A94" t="str">
            <v>02V85800</v>
          </cell>
          <cell r="B94" t="str">
            <v>V</v>
          </cell>
          <cell r="C94" t="str">
            <v>Sector 03</v>
          </cell>
          <cell r="D94" t="str">
            <v>MS</v>
          </cell>
          <cell r="E94" t="str">
            <v>Ruta CA-13 - Elíxir</v>
          </cell>
          <cell r="H94">
            <v>2.75</v>
          </cell>
        </row>
        <row r="95">
          <cell r="A95" t="str">
            <v>02V86500</v>
          </cell>
          <cell r="B95" t="str">
            <v>V</v>
          </cell>
          <cell r="C95" t="str">
            <v>Sector 03</v>
          </cell>
          <cell r="D95" t="str">
            <v>MS</v>
          </cell>
          <cell r="E95" t="str">
            <v>S113 - Río de Piedras - La Geoconda</v>
          </cell>
          <cell r="H95">
            <v>6.2</v>
          </cell>
        </row>
        <row r="96">
          <cell r="A96" t="str">
            <v>02V86600</v>
          </cell>
          <cell r="B96" t="str">
            <v>V</v>
          </cell>
          <cell r="C96" t="str">
            <v>Sector 03</v>
          </cell>
          <cell r="D96" t="str">
            <v>MS</v>
          </cell>
          <cell r="E96" t="str">
            <v>V865 - El Sastre</v>
          </cell>
          <cell r="H96">
            <v>2.65</v>
          </cell>
        </row>
        <row r="97">
          <cell r="A97" t="str">
            <v>02V86700</v>
          </cell>
          <cell r="B97" t="str">
            <v>V</v>
          </cell>
          <cell r="C97" t="str">
            <v>Sector 03</v>
          </cell>
          <cell r="D97" t="str">
            <v>MS</v>
          </cell>
          <cell r="E97" t="str">
            <v>S113 - Central Arenas - V865</v>
          </cell>
          <cell r="H97">
            <v>2.2000000000000002</v>
          </cell>
        </row>
        <row r="98">
          <cell r="A98" t="str">
            <v>02V86800</v>
          </cell>
          <cell r="B98" t="str">
            <v>V</v>
          </cell>
          <cell r="C98" t="str">
            <v>Sector 03</v>
          </cell>
          <cell r="D98" t="str">
            <v>MS</v>
          </cell>
          <cell r="E98" t="str">
            <v>Lorelay - La Cubana</v>
          </cell>
          <cell r="H98">
            <v>3.4</v>
          </cell>
        </row>
        <row r="99">
          <cell r="A99" t="str">
            <v>02V87000</v>
          </cell>
          <cell r="B99" t="str">
            <v>V</v>
          </cell>
          <cell r="C99" t="str">
            <v>Sector 03</v>
          </cell>
          <cell r="D99" t="str">
            <v>MS</v>
          </cell>
          <cell r="E99" t="str">
            <v>V868 - El Limón - V872</v>
          </cell>
          <cell r="H99">
            <v>1.62</v>
          </cell>
        </row>
        <row r="100">
          <cell r="A100" t="str">
            <v>02V87100</v>
          </cell>
          <cell r="B100" t="str">
            <v>V</v>
          </cell>
          <cell r="C100" t="str">
            <v>Sector 03</v>
          </cell>
          <cell r="D100" t="str">
            <v>MS</v>
          </cell>
          <cell r="E100" t="str">
            <v>V870 - La Zopilota</v>
          </cell>
          <cell r="H100">
            <v>0.6</v>
          </cell>
        </row>
        <row r="101">
          <cell r="A101" t="str">
            <v>02V87200</v>
          </cell>
          <cell r="B101" t="str">
            <v>V</v>
          </cell>
          <cell r="C101" t="str">
            <v>Sector 03</v>
          </cell>
          <cell r="D101" t="str">
            <v>MS</v>
          </cell>
          <cell r="E101" t="str">
            <v>La Churrusquera - Ilaria - El Guayabal</v>
          </cell>
          <cell r="H101">
            <v>2.6</v>
          </cell>
        </row>
        <row r="102">
          <cell r="A102" t="str">
            <v>02V87500</v>
          </cell>
          <cell r="B102" t="str">
            <v>V</v>
          </cell>
          <cell r="C102" t="str">
            <v>Sector 03</v>
          </cell>
          <cell r="D102" t="str">
            <v>MS</v>
          </cell>
          <cell r="E102" t="str">
            <v>Chacalapa - El Chichiguite - Ilaria</v>
          </cell>
          <cell r="H102">
            <v>7.65</v>
          </cell>
        </row>
        <row r="103">
          <cell r="A103" t="str">
            <v>02V88000</v>
          </cell>
          <cell r="B103" t="str">
            <v>V</v>
          </cell>
          <cell r="C103" t="str">
            <v>Sector 03</v>
          </cell>
          <cell r="D103" t="str">
            <v>MS</v>
          </cell>
          <cell r="E103" t="str">
            <v>Lorelay - Isleta Central</v>
          </cell>
          <cell r="H103">
            <v>7.65</v>
          </cell>
        </row>
        <row r="104">
          <cell r="A104" t="str">
            <v>02V88100</v>
          </cell>
          <cell r="B104" t="str">
            <v>V</v>
          </cell>
          <cell r="C104" t="str">
            <v>Sector 03</v>
          </cell>
          <cell r="D104" t="str">
            <v>MS</v>
          </cell>
          <cell r="E104" t="str">
            <v>V880 - Buena Vista</v>
          </cell>
          <cell r="H104">
            <v>1.5</v>
          </cell>
        </row>
        <row r="105">
          <cell r="A105" t="str">
            <v>02V88600</v>
          </cell>
          <cell r="B105" t="str">
            <v>V</v>
          </cell>
          <cell r="C105" t="str">
            <v>Sector 03</v>
          </cell>
          <cell r="D105" t="str">
            <v>MS</v>
          </cell>
          <cell r="E105" t="str">
            <v>S113 - Agua Caliente</v>
          </cell>
          <cell r="H105">
            <v>1.8</v>
          </cell>
        </row>
        <row r="106">
          <cell r="A106" t="str">
            <v>02V89000</v>
          </cell>
          <cell r="B106" t="str">
            <v>V</v>
          </cell>
          <cell r="C106" t="str">
            <v>Sector 03</v>
          </cell>
          <cell r="D106" t="str">
            <v>MS</v>
          </cell>
          <cell r="E106" t="str">
            <v>S113 - Las Pilas</v>
          </cell>
          <cell r="H106">
            <v>4.5</v>
          </cell>
        </row>
        <row r="107">
          <cell r="A107" t="str">
            <v>02V89200</v>
          </cell>
          <cell r="B107" t="str">
            <v>V</v>
          </cell>
          <cell r="C107" t="str">
            <v>Sector 03</v>
          </cell>
          <cell r="D107" t="str">
            <v>MS</v>
          </cell>
          <cell r="E107" t="str">
            <v>S113 - Río Arriba</v>
          </cell>
          <cell r="I107">
            <v>3</v>
          </cell>
        </row>
        <row r="108">
          <cell r="A108" t="str">
            <v>02V89600</v>
          </cell>
          <cell r="B108" t="str">
            <v>V</v>
          </cell>
          <cell r="C108" t="str">
            <v>Sector 03</v>
          </cell>
          <cell r="D108" t="str">
            <v>MS</v>
          </cell>
          <cell r="E108" t="str">
            <v>S113 - Ilanga - Monte Abajo - S113</v>
          </cell>
          <cell r="I108">
            <v>2.95</v>
          </cell>
        </row>
        <row r="109">
          <cell r="A109" t="str">
            <v>02P01380</v>
          </cell>
          <cell r="B109" t="str">
            <v>P</v>
          </cell>
          <cell r="C109" t="str">
            <v>Sector 04</v>
          </cell>
          <cell r="D109" t="str">
            <v>CA</v>
          </cell>
          <cell r="E109" t="str">
            <v>Ruta CA-13 Oriente, Tocoa - Corocito</v>
          </cell>
          <cell r="I109">
            <v>29.81</v>
          </cell>
        </row>
        <row r="110">
          <cell r="A110" t="str">
            <v>02S11330</v>
          </cell>
          <cell r="B110" t="str">
            <v>S</v>
          </cell>
          <cell r="C110" t="str">
            <v>Sector 04</v>
          </cell>
          <cell r="D110" t="str">
            <v>MS</v>
          </cell>
          <cell r="E110" t="str">
            <v>Ruta 113, Desvio El Coco - Empalme Ruta CA-13</v>
          </cell>
          <cell r="I110">
            <v>30.64</v>
          </cell>
        </row>
        <row r="111">
          <cell r="A111" t="str">
            <v>02V80000</v>
          </cell>
          <cell r="B111" t="str">
            <v>V</v>
          </cell>
          <cell r="C111" t="str">
            <v>Sector 04</v>
          </cell>
          <cell r="D111" t="str">
            <v>MS</v>
          </cell>
          <cell r="E111" t="str">
            <v>Ruta CA-13 - S113</v>
          </cell>
          <cell r="I111">
            <v>11.2</v>
          </cell>
        </row>
        <row r="112">
          <cell r="A112" t="str">
            <v>02V80700</v>
          </cell>
          <cell r="B112" t="str">
            <v>V</v>
          </cell>
          <cell r="C112" t="str">
            <v>Sector 04</v>
          </cell>
          <cell r="D112" t="str">
            <v>MS</v>
          </cell>
          <cell r="E112" t="str">
            <v>Ruta CA-13 - San José de Corrales</v>
          </cell>
          <cell r="I112">
            <v>9.36</v>
          </cell>
        </row>
        <row r="113">
          <cell r="A113" t="str">
            <v>02V80800</v>
          </cell>
          <cell r="B113" t="str">
            <v>V</v>
          </cell>
          <cell r="C113" t="str">
            <v>Sector 04</v>
          </cell>
          <cell r="D113" t="str">
            <v>MS</v>
          </cell>
          <cell r="E113" t="str">
            <v>Ruta CA-13 - Aldea Juan Antonio</v>
          </cell>
          <cell r="F113">
            <v>9.3599929809570313</v>
          </cell>
          <cell r="I113">
            <v>1.68</v>
          </cell>
        </row>
        <row r="114">
          <cell r="A114" t="str">
            <v>02V81500</v>
          </cell>
          <cell r="B114" t="str">
            <v>V</v>
          </cell>
          <cell r="C114" t="str">
            <v>Sector 04</v>
          </cell>
          <cell r="D114" t="str">
            <v>MS</v>
          </cell>
          <cell r="E114" t="str">
            <v>Taujica - Abicinia</v>
          </cell>
          <cell r="I114">
            <v>19.3</v>
          </cell>
        </row>
        <row r="115">
          <cell r="A115" t="str">
            <v>02V81600</v>
          </cell>
          <cell r="B115" t="str">
            <v>V</v>
          </cell>
          <cell r="C115" t="str">
            <v>Sector 04</v>
          </cell>
          <cell r="D115" t="str">
            <v>TI</v>
          </cell>
          <cell r="E115" t="str">
            <v>V815 - Las Vegas</v>
          </cell>
          <cell r="I115">
            <v>3.32</v>
          </cell>
        </row>
        <row r="116">
          <cell r="A116" t="str">
            <v>02V90000</v>
          </cell>
          <cell r="B116" t="str">
            <v>V</v>
          </cell>
          <cell r="C116" t="str">
            <v>Sector 04</v>
          </cell>
          <cell r="D116" t="str">
            <v>MS</v>
          </cell>
          <cell r="E116" t="str">
            <v>S113 - El Coco - Irineo</v>
          </cell>
          <cell r="I116">
            <v>6.5</v>
          </cell>
        </row>
        <row r="117">
          <cell r="A117" t="str">
            <v>02V90100</v>
          </cell>
          <cell r="B117" t="str">
            <v>V</v>
          </cell>
          <cell r="C117" t="str">
            <v>Sector 04</v>
          </cell>
          <cell r="D117" t="str">
            <v>TI</v>
          </cell>
          <cell r="E117" t="str">
            <v>V900 - El Benque - Brisas de San Antonio</v>
          </cell>
          <cell r="G117">
            <v>6.5</v>
          </cell>
          <cell r="I117">
            <v>10.82</v>
          </cell>
        </row>
        <row r="118">
          <cell r="A118" t="str">
            <v>02V90200</v>
          </cell>
          <cell r="B118" t="str">
            <v>V</v>
          </cell>
          <cell r="C118" t="str">
            <v>Sector 04</v>
          </cell>
          <cell r="D118" t="str">
            <v>TI</v>
          </cell>
          <cell r="E118" t="str">
            <v>El Remolino - Puerto Rico - La Pedrosa</v>
          </cell>
          <cell r="I118">
            <v>7.6</v>
          </cell>
        </row>
        <row r="119">
          <cell r="A119" t="str">
            <v>02V90300</v>
          </cell>
          <cell r="B119" t="str">
            <v>V</v>
          </cell>
          <cell r="C119" t="str">
            <v>Sector 04</v>
          </cell>
          <cell r="D119" t="str">
            <v>TI</v>
          </cell>
          <cell r="E119" t="str">
            <v>La Brea - Santa Elena</v>
          </cell>
          <cell r="I119">
            <v>8.92</v>
          </cell>
        </row>
        <row r="120">
          <cell r="A120" t="str">
            <v>02V90600</v>
          </cell>
          <cell r="B120" t="str">
            <v>V</v>
          </cell>
          <cell r="C120" t="str">
            <v>Sector 04</v>
          </cell>
          <cell r="D120" t="str">
            <v>MS</v>
          </cell>
          <cell r="E120" t="str">
            <v>S113 - Cuyamel - Higuerito</v>
          </cell>
          <cell r="I120">
            <v>4.3</v>
          </cell>
        </row>
        <row r="121">
          <cell r="A121" t="str">
            <v>02V90700</v>
          </cell>
          <cell r="B121" t="str">
            <v>V</v>
          </cell>
          <cell r="C121" t="str">
            <v>Sector 04</v>
          </cell>
          <cell r="D121" t="str">
            <v>MS</v>
          </cell>
          <cell r="E121" t="str">
            <v>S113 -  V912</v>
          </cell>
          <cell r="I121">
            <v>4</v>
          </cell>
        </row>
        <row r="122">
          <cell r="A122" t="str">
            <v>02V91200</v>
          </cell>
          <cell r="B122" t="str">
            <v>V</v>
          </cell>
          <cell r="C122" t="str">
            <v>Sector 04</v>
          </cell>
          <cell r="D122" t="str">
            <v>MS</v>
          </cell>
          <cell r="E122" t="str">
            <v>Ruta CA-13 - El Mochito - S113</v>
          </cell>
          <cell r="I122">
            <v>18.71</v>
          </cell>
        </row>
        <row r="123">
          <cell r="A123" t="str">
            <v>02V95500</v>
          </cell>
          <cell r="B123" t="str">
            <v>V</v>
          </cell>
          <cell r="C123" t="str">
            <v>Sector 04</v>
          </cell>
          <cell r="D123" t="str">
            <v>MS</v>
          </cell>
          <cell r="E123" t="str">
            <v>Carbonal - Playa de Ganado</v>
          </cell>
          <cell r="I123">
            <v>7.31</v>
          </cell>
        </row>
        <row r="124">
          <cell r="A124" t="str">
            <v>02V95600</v>
          </cell>
          <cell r="B124" t="str">
            <v>V</v>
          </cell>
          <cell r="C124" t="str">
            <v>Sector 04</v>
          </cell>
          <cell r="D124" t="str">
            <v>TI</v>
          </cell>
          <cell r="E124" t="str">
            <v>Playa de Ganado - La Paz - Las Delicias</v>
          </cell>
          <cell r="I124">
            <v>11.39</v>
          </cell>
        </row>
        <row r="125">
          <cell r="A125" t="str">
            <v>02P01385</v>
          </cell>
          <cell r="B125" t="str">
            <v>P</v>
          </cell>
          <cell r="C125" t="str">
            <v>Sector 05</v>
          </cell>
          <cell r="D125" t="str">
            <v>CA</v>
          </cell>
          <cell r="E125" t="str">
            <v>Ruta CA-13 Oriente, Corocito - Desvío a Trujillo</v>
          </cell>
          <cell r="I125">
            <v>25.34</v>
          </cell>
        </row>
        <row r="126">
          <cell r="A126" t="str">
            <v>02P01390</v>
          </cell>
          <cell r="B126" t="str">
            <v>P</v>
          </cell>
          <cell r="C126" t="str">
            <v>Sector 05</v>
          </cell>
          <cell r="D126" t="str">
            <v>CA</v>
          </cell>
          <cell r="E126" t="str">
            <v>Ruta CA-13 Oriente, Desvío a Trujillo - Puerto Castilla</v>
          </cell>
          <cell r="I126">
            <v>13</v>
          </cell>
        </row>
        <row r="127">
          <cell r="A127" t="str">
            <v>02P02710</v>
          </cell>
          <cell r="B127" t="str">
            <v>P</v>
          </cell>
          <cell r="C127" t="str">
            <v>Sector 05</v>
          </cell>
          <cell r="D127" t="str">
            <v>CA</v>
          </cell>
          <cell r="E127" t="str">
            <v>Ruta 27, Acceso a Trujillo</v>
          </cell>
          <cell r="I127">
            <v>4.5999999999999996</v>
          </cell>
        </row>
        <row r="128">
          <cell r="A128" t="str">
            <v>02P03950</v>
          </cell>
          <cell r="B128" t="str">
            <v>P</v>
          </cell>
          <cell r="C128" t="str">
            <v>Sector 05</v>
          </cell>
          <cell r="D128" t="str">
            <v>TD</v>
          </cell>
          <cell r="E128" t="str">
            <v>Ruta 39, Límite Deptal. Olancho/Colón - Bonito Oriental</v>
          </cell>
          <cell r="I128">
            <v>20.86</v>
          </cell>
        </row>
        <row r="129">
          <cell r="A129" t="str">
            <v>02P03960</v>
          </cell>
          <cell r="B129" t="str">
            <v>P</v>
          </cell>
          <cell r="C129" t="str">
            <v>Sector 05</v>
          </cell>
          <cell r="D129" t="str">
            <v>CA</v>
          </cell>
          <cell r="E129" t="str">
            <v>Ruta 39, Bonito Oriental - Corocito</v>
          </cell>
          <cell r="I129">
            <v>7.84</v>
          </cell>
        </row>
        <row r="130">
          <cell r="A130" t="str">
            <v>02S09910</v>
          </cell>
          <cell r="B130" t="str">
            <v>S</v>
          </cell>
          <cell r="C130" t="str">
            <v>Sector 05</v>
          </cell>
          <cell r="D130" t="str">
            <v>CA</v>
          </cell>
          <cell r="E130" t="str">
            <v>Ruta 99, Bonito Oriental (Zona Urbana Bonito Oriental)</v>
          </cell>
          <cell r="I130">
            <v>1.72</v>
          </cell>
        </row>
        <row r="131">
          <cell r="A131" t="str">
            <v>02S09920</v>
          </cell>
          <cell r="B131" t="str">
            <v>S</v>
          </cell>
          <cell r="C131" t="str">
            <v>Sector 05</v>
          </cell>
          <cell r="D131" t="str">
            <v>MS</v>
          </cell>
          <cell r="E131" t="str">
            <v>Ruta 99, Bonito Oriental - Francia</v>
          </cell>
          <cell r="I131">
            <v>18.55</v>
          </cell>
        </row>
        <row r="132">
          <cell r="A132" t="str">
            <v>02S09930</v>
          </cell>
          <cell r="B132" t="str">
            <v>S</v>
          </cell>
          <cell r="C132" t="str">
            <v>Sector 05</v>
          </cell>
          <cell r="D132" t="str">
            <v>MS</v>
          </cell>
          <cell r="E132" t="str">
            <v>Ruta 99, Francia - Limón</v>
          </cell>
          <cell r="I132">
            <v>15.85</v>
          </cell>
        </row>
        <row r="133">
          <cell r="A133" t="str">
            <v>02V92000</v>
          </cell>
          <cell r="B133" t="str">
            <v>V</v>
          </cell>
          <cell r="C133" t="str">
            <v>Sector 05</v>
          </cell>
          <cell r="D133" t="str">
            <v>MS</v>
          </cell>
          <cell r="E133" t="str">
            <v>Ruta CA-13 - Santa Rosa de Aguán</v>
          </cell>
          <cell r="G133">
            <v>15.849998474121094</v>
          </cell>
          <cell r="I133">
            <v>19.899999999999999</v>
          </cell>
        </row>
        <row r="134">
          <cell r="A134" t="str">
            <v>02V92100</v>
          </cell>
          <cell r="B134" t="str">
            <v>V</v>
          </cell>
          <cell r="C134" t="str">
            <v>Sector 05</v>
          </cell>
          <cell r="D134" t="str">
            <v>MS</v>
          </cell>
          <cell r="E134" t="str">
            <v>Frenacain - Trabajaderos</v>
          </cell>
          <cell r="I134">
            <v>6.98</v>
          </cell>
        </row>
        <row r="135">
          <cell r="A135" t="str">
            <v>02V92200</v>
          </cell>
          <cell r="B135" t="str">
            <v>V</v>
          </cell>
          <cell r="C135" t="str">
            <v>Sector 05</v>
          </cell>
          <cell r="D135" t="str">
            <v>TI</v>
          </cell>
          <cell r="E135" t="str">
            <v>V921 - Trabajaderos</v>
          </cell>
          <cell r="I135">
            <v>1.78</v>
          </cell>
        </row>
        <row r="136">
          <cell r="A136" t="str">
            <v>02V93000</v>
          </cell>
          <cell r="B136" t="str">
            <v>V</v>
          </cell>
          <cell r="C136" t="str">
            <v>Sector 05</v>
          </cell>
          <cell r="D136" t="str">
            <v>MS</v>
          </cell>
          <cell r="E136" t="str">
            <v>Agua</v>
          </cell>
          <cell r="F136" t="str">
            <v>Amarilla - 25 de Abril - Chapagua</v>
          </cell>
          <cell r="I136">
            <v>3.5</v>
          </cell>
        </row>
        <row r="137">
          <cell r="A137" t="str">
            <v>02V93100</v>
          </cell>
          <cell r="B137" t="str">
            <v>V</v>
          </cell>
          <cell r="C137" t="str">
            <v>Sector 05</v>
          </cell>
          <cell r="D137" t="str">
            <v>MS</v>
          </cell>
          <cell r="E137" t="str">
            <v>Agua</v>
          </cell>
          <cell r="F137" t="str">
            <v>Amarilla - Los Tarros</v>
          </cell>
          <cell r="I137">
            <v>1.8</v>
          </cell>
        </row>
        <row r="138">
          <cell r="A138" t="str">
            <v>02V94000</v>
          </cell>
          <cell r="B138" t="str">
            <v>V</v>
          </cell>
          <cell r="C138" t="str">
            <v>Sector 05</v>
          </cell>
          <cell r="D138" t="str">
            <v>MS</v>
          </cell>
          <cell r="E138" t="str">
            <v>Trujillo - Santa Fé - Guadalupe</v>
          </cell>
          <cell r="I138">
            <v>16.5</v>
          </cell>
        </row>
        <row r="139">
          <cell r="A139" t="str">
            <v>02V94100</v>
          </cell>
          <cell r="B139" t="str">
            <v>V</v>
          </cell>
          <cell r="C139" t="str">
            <v>Sector 05</v>
          </cell>
          <cell r="D139" t="str">
            <v>MS</v>
          </cell>
          <cell r="E139" t="str">
            <v>Guadalupe - Betulia</v>
          </cell>
          <cell r="I139">
            <v>5.5</v>
          </cell>
        </row>
        <row r="140">
          <cell r="A140" t="str">
            <v>02V95000</v>
          </cell>
          <cell r="B140" t="str">
            <v>V</v>
          </cell>
          <cell r="C140" t="str">
            <v>Sector 05</v>
          </cell>
          <cell r="D140" t="str">
            <v>TI</v>
          </cell>
          <cell r="E140" t="str">
            <v>Bonito Oriental - Pozo Zarco - El Plantel</v>
          </cell>
          <cell r="I140">
            <v>21.6</v>
          </cell>
        </row>
        <row r="141">
          <cell r="A141" t="str">
            <v>02V95100</v>
          </cell>
          <cell r="B141" t="str">
            <v>V</v>
          </cell>
          <cell r="C141" t="str">
            <v>Sector 05</v>
          </cell>
          <cell r="D141" t="str">
            <v>TI</v>
          </cell>
          <cell r="E141" t="str">
            <v>Vista Hermosa - San Jose de Minerales - La Union</v>
          </cell>
          <cell r="I141">
            <v>9.93</v>
          </cell>
        </row>
        <row r="142">
          <cell r="A142" t="str">
            <v>02V96500</v>
          </cell>
          <cell r="B142" t="str">
            <v>V</v>
          </cell>
          <cell r="C142" t="str">
            <v>Sector 05</v>
          </cell>
          <cell r="D142" t="str">
            <v>TI</v>
          </cell>
          <cell r="E142" t="str">
            <v>S099 - Desvío de Limón - Iriona</v>
          </cell>
          <cell r="I142">
            <v>50</v>
          </cell>
        </row>
        <row r="143">
          <cell r="A143" t="str">
            <v>02V96600</v>
          </cell>
          <cell r="B143" t="str">
            <v>V</v>
          </cell>
          <cell r="C143" t="str">
            <v>Sector 05</v>
          </cell>
          <cell r="D143" t="str">
            <v>MS</v>
          </cell>
          <cell r="E143" t="str">
            <v>Ciriboya - El Castillo</v>
          </cell>
          <cell r="I143">
            <v>15.5</v>
          </cell>
        </row>
        <row r="144">
          <cell r="A144" t="str">
            <v>02V96700</v>
          </cell>
          <cell r="B144" t="str">
            <v>V</v>
          </cell>
          <cell r="C144" t="str">
            <v>Sector 05</v>
          </cell>
          <cell r="D144" t="str">
            <v>MS</v>
          </cell>
          <cell r="E144" t="str">
            <v>San Jose de la Punta - Zambita - El Castillo</v>
          </cell>
          <cell r="I144">
            <v>28.6</v>
          </cell>
        </row>
        <row r="145">
          <cell r="A145" t="str">
            <v>02V96800</v>
          </cell>
          <cell r="B145" t="str">
            <v>V</v>
          </cell>
          <cell r="C145" t="str">
            <v>Sector 05</v>
          </cell>
          <cell r="D145" t="str">
            <v>TI</v>
          </cell>
          <cell r="E145" t="str">
            <v>El Way - Laguna Bacalar</v>
          </cell>
          <cell r="I145">
            <v>10.050000000000001</v>
          </cell>
        </row>
        <row r="146">
          <cell r="A146" t="str">
            <v>02V97000</v>
          </cell>
          <cell r="B146" t="str">
            <v>V</v>
          </cell>
          <cell r="C146" t="str">
            <v>Sector 05</v>
          </cell>
          <cell r="D146" t="str">
            <v>TI</v>
          </cell>
          <cell r="E146" t="str">
            <v>Zambita - Rio Negro - Caño Blanco</v>
          </cell>
          <cell r="I146">
            <v>4.58</v>
          </cell>
        </row>
        <row r="147">
          <cell r="A147" t="str">
            <v>02V97100</v>
          </cell>
          <cell r="B147" t="str">
            <v>V</v>
          </cell>
          <cell r="C147" t="str">
            <v>Sector 05</v>
          </cell>
          <cell r="D147" t="str">
            <v>TI</v>
          </cell>
          <cell r="E147" t="str">
            <v>Zambita - El Siete (Escuela)</v>
          </cell>
          <cell r="I147">
            <v>5.18</v>
          </cell>
        </row>
        <row r="148">
          <cell r="A148" t="str">
            <v>02V97200</v>
          </cell>
          <cell r="B148" t="str">
            <v>V</v>
          </cell>
          <cell r="C148" t="str">
            <v>Sector 05</v>
          </cell>
          <cell r="D148" t="str">
            <v>TI</v>
          </cell>
          <cell r="E148" t="str">
            <v>V971 - Victoria (Embarcadero)</v>
          </cell>
          <cell r="I148">
            <v>2.36</v>
          </cell>
        </row>
        <row r="149">
          <cell r="A149" t="str">
            <v>02V97300</v>
          </cell>
          <cell r="B149" t="str">
            <v>V</v>
          </cell>
          <cell r="C149" t="str">
            <v>Sector 05</v>
          </cell>
          <cell r="D149" t="str">
            <v>MS</v>
          </cell>
          <cell r="E149" t="str">
            <v>Sico - Champas - Rio Paya</v>
          </cell>
          <cell r="I149">
            <v>42</v>
          </cell>
        </row>
        <row r="150">
          <cell r="A150" t="str">
            <v>02V97400</v>
          </cell>
          <cell r="B150" t="str">
            <v>V</v>
          </cell>
          <cell r="C150" t="str">
            <v>Sector 05</v>
          </cell>
          <cell r="D150" t="str">
            <v>TI</v>
          </cell>
          <cell r="E150" t="str">
            <v>Sico - Los Naranjos</v>
          </cell>
          <cell r="I150">
            <v>5.78</v>
          </cell>
        </row>
        <row r="151">
          <cell r="A151" t="str">
            <v>02V97500</v>
          </cell>
          <cell r="B151" t="str">
            <v>V</v>
          </cell>
          <cell r="C151" t="str">
            <v>Sector 05</v>
          </cell>
          <cell r="D151" t="str">
            <v>MS</v>
          </cell>
          <cell r="E151" t="str">
            <v>Playa u Ocotales - V973</v>
          </cell>
          <cell r="I151">
            <v>0.75</v>
          </cell>
        </row>
        <row r="152">
          <cell r="A152" t="str">
            <v>02V97600</v>
          </cell>
          <cell r="B152" t="str">
            <v>V</v>
          </cell>
          <cell r="C152" t="str">
            <v>Sector 05</v>
          </cell>
          <cell r="D152" t="str">
            <v>MS</v>
          </cell>
          <cell r="E152" t="str">
            <v>Champas - Serranias - Casa Quemada</v>
          </cell>
          <cell r="I152">
            <v>4.5</v>
          </cell>
        </row>
        <row r="153">
          <cell r="A153" t="str">
            <v>09V25000</v>
          </cell>
          <cell r="B153" t="str">
            <v>V</v>
          </cell>
          <cell r="C153" t="str">
            <v>Sector 05</v>
          </cell>
          <cell r="D153" t="str">
            <v>TI</v>
          </cell>
          <cell r="E153" t="str">
            <v>V968 - Tocamacho - Bataya</v>
          </cell>
          <cell r="I153">
            <v>10.71</v>
          </cell>
        </row>
        <row r="154">
          <cell r="A154" t="str">
            <v>03P00530</v>
          </cell>
          <cell r="B154" t="str">
            <v>P</v>
          </cell>
          <cell r="C154" t="str">
            <v>Sector 06</v>
          </cell>
          <cell r="D154" t="str">
            <v>CH</v>
          </cell>
          <cell r="E154" t="str">
            <v>Ruta CA-5 Norte, Fin Valle de Comayagua - Siguatepeque</v>
          </cell>
          <cell r="H154">
            <v>24.4</v>
          </cell>
        </row>
        <row r="155">
          <cell r="A155" t="str">
            <v>03P00535</v>
          </cell>
          <cell r="B155" t="str">
            <v>P</v>
          </cell>
          <cell r="C155" t="str">
            <v>Sector 06</v>
          </cell>
          <cell r="D155" t="str">
            <v>CA</v>
          </cell>
          <cell r="E155" t="str">
            <v>Ruta CA-5 Norte, Siguatepeque - Taulabé</v>
          </cell>
          <cell r="H155">
            <v>25.88</v>
          </cell>
        </row>
        <row r="156">
          <cell r="A156" t="str">
            <v>03P00540</v>
          </cell>
          <cell r="B156" t="str">
            <v>P</v>
          </cell>
          <cell r="C156" t="str">
            <v>Sector 06</v>
          </cell>
          <cell r="D156" t="str">
            <v>CA</v>
          </cell>
          <cell r="E156" t="str">
            <v>Ruta CA-5 Norte, Taulabé - Pito Solo</v>
          </cell>
          <cell r="H156">
            <v>11.85</v>
          </cell>
        </row>
        <row r="157">
          <cell r="A157" t="str">
            <v>03P00545</v>
          </cell>
          <cell r="B157" t="str">
            <v>P</v>
          </cell>
          <cell r="C157" t="str">
            <v>Sector 06</v>
          </cell>
          <cell r="D157" t="str">
            <v>CA</v>
          </cell>
          <cell r="E157" t="str">
            <v>Ruta CA-5 Norte, Pito Solo - Límite Deptal. Comayagua/Cortés</v>
          </cell>
          <cell r="H157">
            <v>2.27</v>
          </cell>
        </row>
        <row r="158">
          <cell r="A158" t="str">
            <v>03P02010</v>
          </cell>
          <cell r="B158" t="str">
            <v>P</v>
          </cell>
          <cell r="C158" t="str">
            <v>Sector 06</v>
          </cell>
          <cell r="D158" t="str">
            <v>TD</v>
          </cell>
          <cell r="E158" t="str">
            <v>Ruta 20, Pito Solo - Límite Deptal. Comayagua/Sta. Bárbara</v>
          </cell>
          <cell r="H158">
            <v>4.18</v>
          </cell>
        </row>
        <row r="159">
          <cell r="A159" t="str">
            <v>03P02210</v>
          </cell>
          <cell r="B159" t="str">
            <v>P</v>
          </cell>
          <cell r="C159" t="str">
            <v>Sector 06</v>
          </cell>
          <cell r="D159" t="str">
            <v>TD</v>
          </cell>
          <cell r="E159" t="str">
            <v>Ruta 22, Siguatepeque - Límite Deptal. Comayagua/Intibucá</v>
          </cell>
          <cell r="H159">
            <v>10.69</v>
          </cell>
        </row>
        <row r="160">
          <cell r="A160" t="str">
            <v>03S06010</v>
          </cell>
          <cell r="B160" t="str">
            <v>S</v>
          </cell>
          <cell r="C160" t="str">
            <v>Sector 06</v>
          </cell>
          <cell r="D160" t="str">
            <v>CA</v>
          </cell>
          <cell r="E160" t="str">
            <v>Ruta 60, Acceso a Taulabé</v>
          </cell>
          <cell r="H160">
            <v>1</v>
          </cell>
        </row>
        <row r="161">
          <cell r="A161" t="str">
            <v>03S17210</v>
          </cell>
          <cell r="B161" t="str">
            <v>S</v>
          </cell>
          <cell r="C161" t="str">
            <v>Sector 06</v>
          </cell>
          <cell r="D161" t="str">
            <v>TD</v>
          </cell>
          <cell r="E161" t="str">
            <v>Ruta 172, CA-5 Norte - Avenida 21 de Agosto (Siguatepeque)</v>
          </cell>
          <cell r="G161">
            <v>1</v>
          </cell>
          <cell r="H161">
            <v>3.18</v>
          </cell>
        </row>
        <row r="162">
          <cell r="A162" t="str">
            <v>03S17310</v>
          </cell>
          <cell r="B162" t="str">
            <v>S</v>
          </cell>
          <cell r="C162" t="str">
            <v>Sector 06</v>
          </cell>
          <cell r="D162" t="str">
            <v>CA</v>
          </cell>
          <cell r="E162" t="str">
            <v>Ruta 173, CA-5 Norte - Boulevar Francisco Morazan</v>
          </cell>
          <cell r="H162">
            <v>1.66</v>
          </cell>
        </row>
        <row r="163">
          <cell r="A163" t="str">
            <v>03V22500</v>
          </cell>
          <cell r="B163" t="str">
            <v>V</v>
          </cell>
          <cell r="C163" t="str">
            <v>Sector 06</v>
          </cell>
          <cell r="D163" t="str">
            <v>MS</v>
          </cell>
          <cell r="E163" t="str">
            <v>V229 - Loma Larga - El Junco</v>
          </cell>
          <cell r="H163">
            <v>10.119999999999999</v>
          </cell>
        </row>
        <row r="164">
          <cell r="A164" t="str">
            <v>03V22600</v>
          </cell>
          <cell r="B164" t="str">
            <v>V</v>
          </cell>
          <cell r="C164" t="str">
            <v>Sector 06</v>
          </cell>
          <cell r="D164" t="str">
            <v>MS</v>
          </cell>
          <cell r="E164" t="str">
            <v>Siguatepeque - El Rosario - El Junco</v>
          </cell>
          <cell r="H164">
            <v>12.08</v>
          </cell>
        </row>
        <row r="165">
          <cell r="A165" t="str">
            <v>03V22700</v>
          </cell>
          <cell r="B165" t="str">
            <v>V</v>
          </cell>
          <cell r="C165" t="str">
            <v>Sector 06</v>
          </cell>
          <cell r="D165" t="str">
            <v>MS</v>
          </cell>
          <cell r="E165" t="str">
            <v>El Junco - Las Pavas - V324</v>
          </cell>
          <cell r="H165">
            <v>7.54</v>
          </cell>
        </row>
        <row r="166">
          <cell r="A166" t="str">
            <v>03V22800</v>
          </cell>
          <cell r="B166" t="str">
            <v>V</v>
          </cell>
          <cell r="C166" t="str">
            <v>Sector 06</v>
          </cell>
          <cell r="D166" t="str">
            <v>MS</v>
          </cell>
          <cell r="E166" t="str">
            <v>V227 - Plazuela</v>
          </cell>
          <cell r="H166">
            <v>2.2400000000000002</v>
          </cell>
        </row>
        <row r="167">
          <cell r="A167" t="str">
            <v>03V23600</v>
          </cell>
          <cell r="B167" t="str">
            <v>V</v>
          </cell>
          <cell r="C167" t="str">
            <v>Sector 06</v>
          </cell>
          <cell r="D167" t="str">
            <v>MS</v>
          </cell>
          <cell r="E167" t="str">
            <v>Siguatepeque - La Danta - San Jose de Pane</v>
          </cell>
          <cell r="H167">
            <v>17.22</v>
          </cell>
        </row>
        <row r="168">
          <cell r="A168" t="str">
            <v>03V23700</v>
          </cell>
          <cell r="B168" t="str">
            <v>V</v>
          </cell>
          <cell r="C168" t="str">
            <v>Sector 06</v>
          </cell>
          <cell r="D168" t="str">
            <v>TI</v>
          </cell>
          <cell r="E168" t="str">
            <v>Guachipilin - El Matazano II - San Jose de Pane</v>
          </cell>
          <cell r="H168">
            <v>5.2</v>
          </cell>
        </row>
        <row r="169">
          <cell r="A169" t="str">
            <v>03V26400</v>
          </cell>
          <cell r="B169" t="str">
            <v>V</v>
          </cell>
          <cell r="C169" t="str">
            <v>Sector 06</v>
          </cell>
          <cell r="D169" t="str">
            <v>TI</v>
          </cell>
          <cell r="E169" t="str">
            <v>San Jose de Pane - Cantoral - Veracruz</v>
          </cell>
          <cell r="H169">
            <v>15.75</v>
          </cell>
        </row>
        <row r="170">
          <cell r="A170" t="str">
            <v>03V26500</v>
          </cell>
          <cell r="B170" t="str">
            <v>V</v>
          </cell>
          <cell r="C170" t="str">
            <v>Sector 06</v>
          </cell>
          <cell r="D170" t="str">
            <v>TI</v>
          </cell>
          <cell r="E170" t="str">
            <v>Cantoral - Buen Vista</v>
          </cell>
          <cell r="H170">
            <v>2.36</v>
          </cell>
        </row>
        <row r="171">
          <cell r="A171" t="str">
            <v>03V30000</v>
          </cell>
          <cell r="B171" t="str">
            <v>V</v>
          </cell>
          <cell r="C171" t="str">
            <v>Sector 06</v>
          </cell>
          <cell r="D171" t="str">
            <v>MS</v>
          </cell>
          <cell r="E171" t="str">
            <v>Siguatepeque - Agua Dulce - Meámbar</v>
          </cell>
          <cell r="H171">
            <v>28.7</v>
          </cell>
        </row>
        <row r="172">
          <cell r="A172" t="str">
            <v>03V30100</v>
          </cell>
          <cell r="B172" t="str">
            <v>V</v>
          </cell>
          <cell r="C172" t="str">
            <v>Sector 06</v>
          </cell>
          <cell r="D172" t="str">
            <v>TI</v>
          </cell>
          <cell r="E172" t="str">
            <v>Meambar - San Rafael</v>
          </cell>
          <cell r="H172">
            <v>8</v>
          </cell>
        </row>
        <row r="173">
          <cell r="A173" t="str">
            <v>03V31100</v>
          </cell>
          <cell r="B173" t="str">
            <v>V</v>
          </cell>
          <cell r="C173" t="str">
            <v>Sector 06</v>
          </cell>
          <cell r="D173" t="str">
            <v>MS</v>
          </cell>
          <cell r="E173" t="str">
            <v>V300 Santa Cruz del Dulce - La Laguna</v>
          </cell>
          <cell r="H173">
            <v>8</v>
          </cell>
        </row>
        <row r="174">
          <cell r="A174" t="str">
            <v>03V31200</v>
          </cell>
          <cell r="B174" t="str">
            <v>V</v>
          </cell>
          <cell r="C174" t="str">
            <v>Sector 06</v>
          </cell>
          <cell r="D174" t="str">
            <v>MS</v>
          </cell>
          <cell r="E174" t="str">
            <v>V311 - Guarajao</v>
          </cell>
          <cell r="H174">
            <v>7.9</v>
          </cell>
        </row>
        <row r="175">
          <cell r="A175" t="str">
            <v>03V31300</v>
          </cell>
          <cell r="B175" t="str">
            <v>V</v>
          </cell>
          <cell r="C175" t="str">
            <v>Sector 06</v>
          </cell>
          <cell r="D175" t="str">
            <v>MS</v>
          </cell>
          <cell r="E175" t="str">
            <v>V312 - Los Planes</v>
          </cell>
          <cell r="H175">
            <v>14</v>
          </cell>
        </row>
        <row r="176">
          <cell r="A176" t="str">
            <v>03V32200</v>
          </cell>
          <cell r="B176" t="str">
            <v>V</v>
          </cell>
          <cell r="C176" t="str">
            <v>Sector 06</v>
          </cell>
          <cell r="D176" t="str">
            <v>MS</v>
          </cell>
          <cell r="E176" t="str">
            <v>V325 - Los Imposibles</v>
          </cell>
          <cell r="H176">
            <v>4</v>
          </cell>
        </row>
        <row r="177">
          <cell r="A177" t="str">
            <v>03V32300</v>
          </cell>
          <cell r="B177" t="str">
            <v>V</v>
          </cell>
          <cell r="C177" t="str">
            <v>Sector 06</v>
          </cell>
          <cell r="D177" t="str">
            <v>MS</v>
          </cell>
          <cell r="E177" t="str">
            <v>V325 - Los Tableros</v>
          </cell>
          <cell r="H177">
            <v>1.6</v>
          </cell>
        </row>
        <row r="178">
          <cell r="A178" t="str">
            <v>03V32400</v>
          </cell>
          <cell r="B178" t="str">
            <v>V</v>
          </cell>
          <cell r="C178" t="str">
            <v>Sector 06</v>
          </cell>
          <cell r="D178" t="str">
            <v>MS</v>
          </cell>
          <cell r="E178" t="str">
            <v>V322 - Las Lagunas - El Rodeo</v>
          </cell>
          <cell r="H178">
            <v>7.74</v>
          </cell>
        </row>
        <row r="179">
          <cell r="A179" t="str">
            <v>03V32500</v>
          </cell>
          <cell r="B179" t="str">
            <v>V</v>
          </cell>
          <cell r="C179" t="str">
            <v>Sector 06</v>
          </cell>
          <cell r="D179" t="str">
            <v>MS</v>
          </cell>
          <cell r="E179" t="str">
            <v>Agua Dulce - Agua Dulcita - La Trinidad</v>
          </cell>
          <cell r="H179">
            <v>24</v>
          </cell>
        </row>
        <row r="180">
          <cell r="A180" t="str">
            <v>03V32600</v>
          </cell>
          <cell r="B180" t="str">
            <v>V</v>
          </cell>
          <cell r="C180" t="str">
            <v>Sector 06</v>
          </cell>
          <cell r="D180" t="str">
            <v>MS</v>
          </cell>
          <cell r="E180" t="str">
            <v>La Trinidad - Ojo de</v>
          </cell>
          <cell r="F180" t="str">
            <v>Agua</v>
          </cell>
          <cell r="H180">
            <v>10.6</v>
          </cell>
        </row>
        <row r="181">
          <cell r="A181" t="str">
            <v>03V32700</v>
          </cell>
          <cell r="B181" t="str">
            <v>V</v>
          </cell>
          <cell r="C181" t="str">
            <v>Sector 06</v>
          </cell>
          <cell r="D181" t="str">
            <v>MS</v>
          </cell>
          <cell r="E181" t="str">
            <v>La Libertad - Ojo de</v>
          </cell>
          <cell r="F181" t="str">
            <v>Agua</v>
          </cell>
          <cell r="H181">
            <v>5.3</v>
          </cell>
        </row>
        <row r="182">
          <cell r="A182" t="str">
            <v>03V32800</v>
          </cell>
          <cell r="B182" t="str">
            <v>V</v>
          </cell>
          <cell r="C182" t="str">
            <v>Sector 06</v>
          </cell>
          <cell r="D182" t="str">
            <v>TI</v>
          </cell>
          <cell r="E182" t="str">
            <v>Ojo de</v>
          </cell>
          <cell r="F182" t="str">
            <v>Agua - San Rafael</v>
          </cell>
          <cell r="H182">
            <v>8.4</v>
          </cell>
        </row>
        <row r="183">
          <cell r="A183" t="str">
            <v>03V35800</v>
          </cell>
          <cell r="B183" t="str">
            <v>V</v>
          </cell>
          <cell r="C183" t="str">
            <v>Sector 06</v>
          </cell>
          <cell r="D183" t="str">
            <v>MS</v>
          </cell>
          <cell r="E183" t="str">
            <v>Taulabé - Jaitique - San José de Comayagua</v>
          </cell>
          <cell r="H183">
            <v>11.6</v>
          </cell>
        </row>
        <row r="184">
          <cell r="A184" t="str">
            <v>03V35900</v>
          </cell>
          <cell r="B184" t="str">
            <v>V</v>
          </cell>
          <cell r="C184" t="str">
            <v>Sector 06</v>
          </cell>
          <cell r="D184" t="str">
            <v>MS</v>
          </cell>
          <cell r="E184" t="str">
            <v>Jaitique - Delicias</v>
          </cell>
          <cell r="H184">
            <v>8.9</v>
          </cell>
        </row>
        <row r="185">
          <cell r="A185" t="str">
            <v>03V36200</v>
          </cell>
          <cell r="B185" t="str">
            <v>V</v>
          </cell>
          <cell r="C185" t="str">
            <v>Sector 06</v>
          </cell>
          <cell r="D185" t="str">
            <v>MS</v>
          </cell>
          <cell r="E185" t="str">
            <v>Rura CA-5 - Ocomán</v>
          </cell>
          <cell r="H185">
            <v>3.4</v>
          </cell>
        </row>
        <row r="186">
          <cell r="A186" t="str">
            <v>03V36400</v>
          </cell>
          <cell r="B186" t="str">
            <v>V</v>
          </cell>
          <cell r="C186" t="str">
            <v>Sector 06</v>
          </cell>
          <cell r="D186" t="str">
            <v>MS</v>
          </cell>
          <cell r="E186" t="str">
            <v>Ruta CA-5 - Bacadilla - Cerro</v>
          </cell>
          <cell r="F186" t="str">
            <v>Azul</v>
          </cell>
          <cell r="H186">
            <v>7</v>
          </cell>
        </row>
        <row r="187">
          <cell r="A187" t="str">
            <v>03V36500</v>
          </cell>
          <cell r="B187" t="str">
            <v>V</v>
          </cell>
          <cell r="C187" t="str">
            <v>Sector 06</v>
          </cell>
          <cell r="D187" t="str">
            <v>MS</v>
          </cell>
          <cell r="E187" t="str">
            <v>V364 - Varsovia - V364</v>
          </cell>
          <cell r="H187">
            <v>3.6</v>
          </cell>
        </row>
        <row r="188">
          <cell r="A188" t="str">
            <v>03V69520</v>
          </cell>
          <cell r="B188" t="str">
            <v>V</v>
          </cell>
          <cell r="C188" t="str">
            <v>Sector 06</v>
          </cell>
          <cell r="D188" t="str">
            <v>MS</v>
          </cell>
          <cell r="E188" t="str">
            <v>P020 - San Jose de Comayagua (LD SB/COM - San Jose de Com.)</v>
          </cell>
          <cell r="G188">
            <v>4.9000000000000004</v>
          </cell>
        </row>
        <row r="189">
          <cell r="A189" t="str">
            <v>03S05705</v>
          </cell>
          <cell r="B189" t="str">
            <v>S</v>
          </cell>
          <cell r="C189" t="str">
            <v>Sector 07</v>
          </cell>
          <cell r="D189" t="str">
            <v>CA</v>
          </cell>
          <cell r="E189" t="str">
            <v>Ruta 57, Emplame en S156 - Cuerpo de bomberos (Zona Urbana Ciudad d</v>
          </cell>
          <cell r="G189">
            <v>1.76</v>
          </cell>
        </row>
        <row r="190">
          <cell r="A190" t="str">
            <v>03S05710</v>
          </cell>
          <cell r="B190" t="str">
            <v>S</v>
          </cell>
          <cell r="C190" t="str">
            <v>Sector 07</v>
          </cell>
          <cell r="D190" t="str">
            <v>CH</v>
          </cell>
          <cell r="E190" t="str">
            <v>Ruta 57, Comayagua - INCEHSA</v>
          </cell>
          <cell r="G190">
            <v>6.71</v>
          </cell>
        </row>
        <row r="191">
          <cell r="A191" t="str">
            <v>03S05720</v>
          </cell>
          <cell r="B191" t="str">
            <v>S</v>
          </cell>
          <cell r="C191" t="str">
            <v>Sector 07</v>
          </cell>
          <cell r="D191" t="str">
            <v>TD</v>
          </cell>
          <cell r="E191" t="str">
            <v>Ruta 57, INCEHSA - San Antonio de la Cuesta</v>
          </cell>
          <cell r="F191">
            <v>6.7099990844726563</v>
          </cell>
          <cell r="G191">
            <v>17.920000000000002</v>
          </cell>
        </row>
        <row r="192">
          <cell r="A192" t="str">
            <v>03S05730</v>
          </cell>
          <cell r="B192" t="str">
            <v>S</v>
          </cell>
          <cell r="C192" t="str">
            <v>Sector 07</v>
          </cell>
          <cell r="D192" t="str">
            <v>TD</v>
          </cell>
          <cell r="E192" t="str">
            <v>Ruta 57, San Antonio de la Cuesta - La Libertad</v>
          </cell>
          <cell r="F192">
            <v>17.919998168945313</v>
          </cell>
          <cell r="G192">
            <v>16.559999999999999</v>
          </cell>
        </row>
        <row r="193">
          <cell r="A193" t="str">
            <v>03S10520</v>
          </cell>
          <cell r="B193" t="str">
            <v>S</v>
          </cell>
          <cell r="C193" t="str">
            <v>Sector 07</v>
          </cell>
          <cell r="D193" t="str">
            <v>MS</v>
          </cell>
          <cell r="E193" t="str">
            <v>Ruta 105, Límite Deptal. F.M./Comayagua - San Fco. de la Peña</v>
          </cell>
          <cell r="G193">
            <v>10.62</v>
          </cell>
        </row>
        <row r="194">
          <cell r="A194" t="str">
            <v>03S10530</v>
          </cell>
          <cell r="B194" t="str">
            <v>S</v>
          </cell>
          <cell r="C194" t="str">
            <v>Sector 07</v>
          </cell>
          <cell r="D194" t="str">
            <v>MS</v>
          </cell>
          <cell r="E194" t="str">
            <v>Ruta 105, San Fco. de la Peña - Minas de Oro</v>
          </cell>
          <cell r="G194">
            <v>7.38</v>
          </cell>
        </row>
        <row r="195">
          <cell r="A195" t="str">
            <v>03S12810</v>
          </cell>
          <cell r="B195" t="str">
            <v>S</v>
          </cell>
          <cell r="C195" t="str">
            <v>Sector 07</v>
          </cell>
          <cell r="D195" t="str">
            <v>MS</v>
          </cell>
          <cell r="E195" t="str">
            <v>Ruta 128, San Francisco de La Peña - San Luis</v>
          </cell>
          <cell r="G195">
            <v>13.48</v>
          </cell>
        </row>
        <row r="196">
          <cell r="A196" t="str">
            <v>03S12820</v>
          </cell>
          <cell r="B196" t="str">
            <v>S</v>
          </cell>
          <cell r="C196" t="str">
            <v>Sector 07</v>
          </cell>
          <cell r="D196" t="str">
            <v>MS</v>
          </cell>
          <cell r="E196" t="str">
            <v>Ruta 128, San Luis - San</v>
          </cell>
          <cell r="F196" t="str">
            <v>Antonio de la Cuesta</v>
          </cell>
          <cell r="G196">
            <v>39.049999999999997</v>
          </cell>
        </row>
        <row r="197">
          <cell r="A197" t="str">
            <v>03V21700</v>
          </cell>
          <cell r="B197" t="str">
            <v>V</v>
          </cell>
          <cell r="C197" t="str">
            <v>Sector 07</v>
          </cell>
          <cell r="D197" t="str">
            <v>MS</v>
          </cell>
          <cell r="E197" t="str">
            <v>Ruta CA-5 - UNAH (CURC) Comayagua</v>
          </cell>
          <cell r="G197">
            <v>3.92</v>
          </cell>
        </row>
        <row r="198">
          <cell r="A198" t="str">
            <v>03V22200</v>
          </cell>
          <cell r="B198" t="str">
            <v>V</v>
          </cell>
          <cell r="C198" t="str">
            <v>Sector 07</v>
          </cell>
          <cell r="D198" t="str">
            <v>MS</v>
          </cell>
          <cell r="E198" t="str">
            <v>UNAH (CURC) Comayagua - El Rosario</v>
          </cell>
          <cell r="G198">
            <v>16.690000000000001</v>
          </cell>
        </row>
        <row r="199">
          <cell r="A199" t="str">
            <v>03V22300</v>
          </cell>
          <cell r="B199" t="str">
            <v>V</v>
          </cell>
          <cell r="C199" t="str">
            <v>Sector 07</v>
          </cell>
          <cell r="D199" t="str">
            <v>MS</v>
          </cell>
          <cell r="E199" t="str">
            <v>V224 - Chicuas</v>
          </cell>
          <cell r="G199">
            <v>0.8</v>
          </cell>
        </row>
        <row r="200">
          <cell r="A200" t="str">
            <v>03V22400</v>
          </cell>
          <cell r="B200" t="str">
            <v>V</v>
          </cell>
          <cell r="C200" t="str">
            <v>Sector 07</v>
          </cell>
          <cell r="D200" t="str">
            <v>TI</v>
          </cell>
          <cell r="E200" t="str">
            <v>Agua Salada - Carboneras</v>
          </cell>
          <cell r="G200">
            <v>6.16</v>
          </cell>
        </row>
        <row r="201">
          <cell r="A201" t="str">
            <v>03V22900</v>
          </cell>
          <cell r="B201" t="str">
            <v>V</v>
          </cell>
          <cell r="C201" t="str">
            <v>Sector 07</v>
          </cell>
          <cell r="D201" t="str">
            <v>TI</v>
          </cell>
          <cell r="E201" t="str">
            <v>Colonia Fecorah - Guacistagua - El Rosario</v>
          </cell>
          <cell r="G201">
            <v>19.36</v>
          </cell>
        </row>
        <row r="202">
          <cell r="A202" t="str">
            <v>03V23400</v>
          </cell>
          <cell r="B202" t="str">
            <v>V</v>
          </cell>
          <cell r="C202" t="str">
            <v>Sector 07</v>
          </cell>
          <cell r="D202" t="str">
            <v>MS</v>
          </cell>
          <cell r="E202" t="str">
            <v>S057 - El Sauce</v>
          </cell>
          <cell r="G202">
            <v>3.9</v>
          </cell>
        </row>
        <row r="203">
          <cell r="A203" t="str">
            <v>03V31500</v>
          </cell>
          <cell r="B203" t="str">
            <v>V</v>
          </cell>
          <cell r="C203" t="str">
            <v>Sector 07</v>
          </cell>
          <cell r="D203" t="str">
            <v>MS</v>
          </cell>
          <cell r="E203" t="str">
            <v>La Masica - S128</v>
          </cell>
          <cell r="G203">
            <v>11</v>
          </cell>
        </row>
        <row r="204">
          <cell r="A204" t="str">
            <v>03V31700</v>
          </cell>
          <cell r="B204" t="str">
            <v>V</v>
          </cell>
          <cell r="C204" t="str">
            <v>Sector 07</v>
          </cell>
          <cell r="D204" t="str">
            <v>MS</v>
          </cell>
          <cell r="E204" t="str">
            <v>Esquias - Coyolito - S128</v>
          </cell>
          <cell r="G204">
            <v>15.8</v>
          </cell>
        </row>
        <row r="205">
          <cell r="A205" t="str">
            <v>03V33700</v>
          </cell>
          <cell r="B205" t="str">
            <v>V</v>
          </cell>
          <cell r="C205" t="str">
            <v>Sector 07</v>
          </cell>
          <cell r="D205" t="str">
            <v>MS</v>
          </cell>
          <cell r="E205" t="str">
            <v>La Libertad - Las Lajas</v>
          </cell>
          <cell r="G205">
            <v>30.8</v>
          </cell>
        </row>
        <row r="206">
          <cell r="A206" t="str">
            <v>03V33800</v>
          </cell>
          <cell r="B206" t="str">
            <v>V</v>
          </cell>
          <cell r="C206" t="str">
            <v>Sector 07</v>
          </cell>
          <cell r="D206" t="str">
            <v>MS</v>
          </cell>
          <cell r="E206" t="str">
            <v>Las Lajas - Dulce Nombre</v>
          </cell>
          <cell r="G206">
            <v>8</v>
          </cell>
        </row>
        <row r="207">
          <cell r="A207" t="str">
            <v>03V36900</v>
          </cell>
          <cell r="B207" t="str">
            <v>V</v>
          </cell>
          <cell r="C207" t="str">
            <v>Sector 07</v>
          </cell>
          <cell r="D207" t="str">
            <v>TI</v>
          </cell>
          <cell r="E207" t="str">
            <v>San Francisco de La Peña - Mal Paso</v>
          </cell>
          <cell r="G207">
            <v>3.9</v>
          </cell>
        </row>
        <row r="208">
          <cell r="A208" t="str">
            <v>03V37410</v>
          </cell>
          <cell r="B208" t="str">
            <v>V</v>
          </cell>
          <cell r="C208" t="str">
            <v>Sector 07</v>
          </cell>
          <cell r="D208" t="str">
            <v>MS</v>
          </cell>
          <cell r="E208" t="str">
            <v>Minas de Oro - Victoria (de: Minas de Oro a: LD CO/YO)</v>
          </cell>
          <cell r="G208">
            <v>24.6</v>
          </cell>
        </row>
        <row r="209">
          <cell r="A209" t="str">
            <v>03V38400</v>
          </cell>
          <cell r="B209" t="str">
            <v>V</v>
          </cell>
          <cell r="C209" t="str">
            <v>Sector 07</v>
          </cell>
          <cell r="D209" t="str">
            <v>MS</v>
          </cell>
          <cell r="E209" t="str">
            <v>V374 - San José del Potrero</v>
          </cell>
          <cell r="G209">
            <v>9.8000000000000007</v>
          </cell>
        </row>
        <row r="210">
          <cell r="A210" t="str">
            <v>07V63700</v>
          </cell>
          <cell r="B210" t="str">
            <v>V</v>
          </cell>
          <cell r="C210" t="str">
            <v>Sector 07</v>
          </cell>
          <cell r="D210" t="str">
            <v>TI</v>
          </cell>
          <cell r="E210" t="str">
            <v>El Zapote - Portillo de Casitas - Arado Grande</v>
          </cell>
          <cell r="G210">
            <v>10.45</v>
          </cell>
        </row>
        <row r="211">
          <cell r="A211" t="str">
            <v>03P00520</v>
          </cell>
          <cell r="B211" t="str">
            <v>P</v>
          </cell>
          <cell r="C211" t="str">
            <v>Sector 08</v>
          </cell>
          <cell r="D211" t="str">
            <v>CA</v>
          </cell>
          <cell r="E211" t="str">
            <v>Ruta CA-5 Norte, Límite Deptal. F.M./Comayagua - Vista Linda</v>
          </cell>
          <cell r="G211">
            <v>6.57</v>
          </cell>
        </row>
        <row r="212">
          <cell r="A212" t="str">
            <v>03P00522</v>
          </cell>
          <cell r="B212" t="str">
            <v>P</v>
          </cell>
          <cell r="C212" t="str">
            <v>Sector 08</v>
          </cell>
          <cell r="D212" t="str">
            <v>CA</v>
          </cell>
          <cell r="E212" t="str">
            <v>Ruta CA-5 Norte, Vista Linda - Inicio Valle de Comayagua las Mercedes</v>
          </cell>
          <cell r="G212">
            <v>12.4</v>
          </cell>
        </row>
        <row r="213">
          <cell r="A213" t="str">
            <v>03P00523</v>
          </cell>
          <cell r="B213" t="str">
            <v>P</v>
          </cell>
          <cell r="C213" t="str">
            <v>Sector 08</v>
          </cell>
          <cell r="D213" t="str">
            <v>CA</v>
          </cell>
          <cell r="E213" t="str">
            <v>Ruta CA-5 Norte, Inicio Valle de Comayagua - Palmerola</v>
          </cell>
          <cell r="G213">
            <v>8.92</v>
          </cell>
        </row>
        <row r="214">
          <cell r="A214" t="str">
            <v>03P00525</v>
          </cell>
          <cell r="B214" t="str">
            <v>P</v>
          </cell>
          <cell r="C214" t="str">
            <v>Sector 08</v>
          </cell>
          <cell r="D214" t="str">
            <v>CA</v>
          </cell>
          <cell r="E214" t="str">
            <v>Ruta CA-5 Norte, Palmerola - Libramiento - Final Valle de Comayagua</v>
          </cell>
          <cell r="G214">
            <v>20.420000000000002</v>
          </cell>
        </row>
        <row r="215">
          <cell r="A215" t="str">
            <v>03P00710</v>
          </cell>
          <cell r="B215" t="str">
            <v>P</v>
          </cell>
          <cell r="C215" t="str">
            <v>Sector 08</v>
          </cell>
          <cell r="D215" t="str">
            <v>TD</v>
          </cell>
          <cell r="E215" t="str">
            <v>Ruta CA-7, Palmerola - Límite Deptal. Comayagua/La Paz</v>
          </cell>
          <cell r="G215">
            <v>4.8899999999999997</v>
          </cell>
        </row>
        <row r="216">
          <cell r="A216" t="str">
            <v>03S05810</v>
          </cell>
          <cell r="B216" t="str">
            <v>S</v>
          </cell>
          <cell r="C216" t="str">
            <v>Sector 08</v>
          </cell>
          <cell r="D216" t="str">
            <v>CA</v>
          </cell>
          <cell r="E216" t="str">
            <v>Ruta 58, Los Mangos - Cruce con Ruta CA-7</v>
          </cell>
          <cell r="G216">
            <v>4.49</v>
          </cell>
        </row>
        <row r="217">
          <cell r="A217" t="str">
            <v>03S06810</v>
          </cell>
          <cell r="B217" t="str">
            <v>S</v>
          </cell>
          <cell r="C217" t="str">
            <v>Sector 08</v>
          </cell>
          <cell r="D217" t="str">
            <v>TD</v>
          </cell>
          <cell r="E217" t="str">
            <v>Ruta 68, Comayagua - Ajuterique</v>
          </cell>
          <cell r="G217">
            <v>10.75</v>
          </cell>
        </row>
        <row r="218">
          <cell r="A218" t="str">
            <v>03S06820</v>
          </cell>
          <cell r="B218" t="str">
            <v>S</v>
          </cell>
          <cell r="C218" t="str">
            <v>Sector 08</v>
          </cell>
          <cell r="D218" t="str">
            <v>TD</v>
          </cell>
          <cell r="E218" t="str">
            <v>Ruta 68, Ajuterique - Límite Deptal. Comayagua/La Paz</v>
          </cell>
          <cell r="G218">
            <v>5.07</v>
          </cell>
        </row>
        <row r="219">
          <cell r="A219" t="str">
            <v>03S11210</v>
          </cell>
          <cell r="B219" t="str">
            <v>S</v>
          </cell>
          <cell r="C219" t="str">
            <v>Sector 08</v>
          </cell>
          <cell r="D219" t="str">
            <v>CA</v>
          </cell>
          <cell r="E219" t="str">
            <v>Ruta 112, Villa de San Antonio - Lamaní</v>
          </cell>
          <cell r="G219">
            <v>13.33</v>
          </cell>
        </row>
        <row r="220">
          <cell r="A220" t="str">
            <v>03S11220</v>
          </cell>
          <cell r="B220" t="str">
            <v>S</v>
          </cell>
          <cell r="C220" t="str">
            <v>Sector 08</v>
          </cell>
          <cell r="D220" t="str">
            <v>MS</v>
          </cell>
          <cell r="E220" t="str">
            <v>Ruta 112, Lamaní - Límite Deptal. Comayagua/La Paz</v>
          </cell>
          <cell r="G220">
            <v>15.66</v>
          </cell>
        </row>
        <row r="221">
          <cell r="A221" t="str">
            <v>03S15610</v>
          </cell>
          <cell r="B221" t="str">
            <v>S</v>
          </cell>
          <cell r="C221" t="str">
            <v>Sector 08</v>
          </cell>
          <cell r="D221" t="str">
            <v>CA</v>
          </cell>
          <cell r="E221" t="str">
            <v>Ruta 156, Retorno Comayagua - Empalme CA-5 Norte</v>
          </cell>
          <cell r="G221">
            <v>7.13</v>
          </cell>
        </row>
        <row r="222">
          <cell r="A222" t="str">
            <v>03S15710</v>
          </cell>
          <cell r="B222" t="str">
            <v>S</v>
          </cell>
          <cell r="C222" t="str">
            <v>Sector 08</v>
          </cell>
          <cell r="D222" t="str">
            <v>CH</v>
          </cell>
          <cell r="E222" t="str">
            <v>Ruta 157, Comayagua - El Volcan</v>
          </cell>
          <cell r="G222">
            <v>4.3</v>
          </cell>
        </row>
        <row r="223">
          <cell r="A223" t="str">
            <v>03V20100</v>
          </cell>
          <cell r="B223" t="str">
            <v>V</v>
          </cell>
          <cell r="C223" t="str">
            <v>Sector 08</v>
          </cell>
          <cell r="D223" t="str">
            <v>TI</v>
          </cell>
          <cell r="E223" t="str">
            <v>El Volcán - La OKI</v>
          </cell>
          <cell r="G223">
            <v>9.1999999999999993</v>
          </cell>
        </row>
        <row r="224">
          <cell r="A224" t="str">
            <v>03V20600</v>
          </cell>
          <cell r="B224" t="str">
            <v>V</v>
          </cell>
          <cell r="C224" t="str">
            <v>Sector 08</v>
          </cell>
          <cell r="D224" t="str">
            <v>MS</v>
          </cell>
          <cell r="E224" t="str">
            <v>Comayagua - El Sitio - El Ciruelo</v>
          </cell>
          <cell r="G224">
            <v>9.44</v>
          </cell>
        </row>
        <row r="225">
          <cell r="A225" t="str">
            <v>03V20700</v>
          </cell>
          <cell r="B225" t="str">
            <v>V</v>
          </cell>
          <cell r="C225" t="str">
            <v>Sector 08</v>
          </cell>
          <cell r="D225" t="str">
            <v>MS</v>
          </cell>
          <cell r="E225" t="str">
            <v>El Ciruelo - Agua Fría</v>
          </cell>
          <cell r="G225">
            <v>4.0999999999999996</v>
          </cell>
        </row>
        <row r="226">
          <cell r="A226" t="str">
            <v>03V20800</v>
          </cell>
          <cell r="B226" t="str">
            <v>V</v>
          </cell>
          <cell r="C226" t="str">
            <v>Sector 08</v>
          </cell>
          <cell r="D226" t="str">
            <v>MS</v>
          </cell>
          <cell r="E226" t="str">
            <v>Agua Fria - Cordero - La Cooperativa - La Sidra</v>
          </cell>
          <cell r="G226">
            <v>9.5500000000000007</v>
          </cell>
        </row>
        <row r="227">
          <cell r="A227" t="str">
            <v>03V25000</v>
          </cell>
          <cell r="B227" t="str">
            <v>V</v>
          </cell>
          <cell r="C227" t="str">
            <v>Sector 08</v>
          </cell>
          <cell r="D227" t="str">
            <v>MS</v>
          </cell>
          <cell r="E227" t="str">
            <v>Ruta CA-5 - El Taladro</v>
          </cell>
          <cell r="G227">
            <v>6.4</v>
          </cell>
        </row>
        <row r="228">
          <cell r="A228" t="str">
            <v>03V25100</v>
          </cell>
          <cell r="B228" t="str">
            <v>V</v>
          </cell>
          <cell r="C228" t="str">
            <v>Sector 08</v>
          </cell>
          <cell r="D228" t="str">
            <v>TI</v>
          </cell>
          <cell r="E228" t="str">
            <v>V250 - Playitas - El Sifón</v>
          </cell>
          <cell r="G228">
            <v>7.3</v>
          </cell>
        </row>
        <row r="229">
          <cell r="A229" t="str">
            <v>03V25200</v>
          </cell>
          <cell r="B229" t="str">
            <v>V</v>
          </cell>
          <cell r="C229" t="str">
            <v>Sector 08</v>
          </cell>
          <cell r="D229" t="str">
            <v>MS</v>
          </cell>
          <cell r="E229" t="str">
            <v>Ajuterique - San Rafael - El Playon</v>
          </cell>
          <cell r="G229">
            <v>11</v>
          </cell>
        </row>
        <row r="230">
          <cell r="A230" t="str">
            <v>03V25300</v>
          </cell>
          <cell r="B230" t="str">
            <v>V</v>
          </cell>
          <cell r="C230" t="str">
            <v>Sector 08</v>
          </cell>
          <cell r="D230" t="str">
            <v>MS</v>
          </cell>
          <cell r="E230" t="str">
            <v>V252 - Quelepa</v>
          </cell>
          <cell r="G230">
            <v>2.25</v>
          </cell>
        </row>
        <row r="231">
          <cell r="A231" t="str">
            <v>03V25600</v>
          </cell>
          <cell r="B231" t="str">
            <v>V</v>
          </cell>
          <cell r="C231" t="str">
            <v>Sector 08</v>
          </cell>
          <cell r="D231" t="str">
            <v>MS</v>
          </cell>
          <cell r="E231" t="str">
            <v>S068 - San Blas - Playitas</v>
          </cell>
          <cell r="G231">
            <v>5</v>
          </cell>
        </row>
        <row r="232">
          <cell r="A232" t="str">
            <v>03V25700</v>
          </cell>
          <cell r="B232" t="str">
            <v>V</v>
          </cell>
          <cell r="C232" t="str">
            <v>Sector 08</v>
          </cell>
          <cell r="D232" t="str">
            <v>MS</v>
          </cell>
          <cell r="E232" t="str">
            <v>Las Liconas - V251 (Playitas)</v>
          </cell>
          <cell r="G232">
            <v>2.1</v>
          </cell>
        </row>
        <row r="233">
          <cell r="A233" t="str">
            <v>03V25810</v>
          </cell>
          <cell r="B233" t="str">
            <v>V</v>
          </cell>
          <cell r="C233" t="str">
            <v>Sector 08</v>
          </cell>
          <cell r="D233" t="str">
            <v>MS</v>
          </cell>
          <cell r="E233" t="str">
            <v>Las Liconas - EL  INFOP - La Paz (Las Liconas - LD COM/LP)</v>
          </cell>
          <cell r="G233">
            <v>8.1</v>
          </cell>
        </row>
        <row r="234">
          <cell r="A234" t="str">
            <v>03V25900</v>
          </cell>
          <cell r="B234" t="str">
            <v>V</v>
          </cell>
          <cell r="C234" t="str">
            <v>Sector 08</v>
          </cell>
          <cell r="D234" t="str">
            <v>MS</v>
          </cell>
          <cell r="E234" t="str">
            <v>Playitas - Lo de Reyna - Veracruz</v>
          </cell>
          <cell r="G234">
            <v>16.91</v>
          </cell>
        </row>
        <row r="235">
          <cell r="A235" t="str">
            <v>03V26010</v>
          </cell>
          <cell r="B235" t="str">
            <v>V</v>
          </cell>
          <cell r="C235" t="str">
            <v>Sector 08</v>
          </cell>
          <cell r="D235" t="str">
            <v>TI</v>
          </cell>
          <cell r="E235" t="str">
            <v>El Sifón - INFOP (El Sifón - LD COM/LP)</v>
          </cell>
          <cell r="G235">
            <v>4.92</v>
          </cell>
        </row>
        <row r="236">
          <cell r="A236" t="str">
            <v>03V26110</v>
          </cell>
          <cell r="B236" t="str">
            <v>V</v>
          </cell>
          <cell r="C236" t="str">
            <v>Sector 08</v>
          </cell>
          <cell r="D236" t="str">
            <v>MS</v>
          </cell>
          <cell r="E236" t="str">
            <v>Lejamaní - Miravalles - CA-7 (Lejamani - LD COM/LP)</v>
          </cell>
          <cell r="G236">
            <v>6.4</v>
          </cell>
        </row>
        <row r="237">
          <cell r="A237" t="str">
            <v>03V26300</v>
          </cell>
          <cell r="B237" t="str">
            <v>V</v>
          </cell>
          <cell r="C237" t="str">
            <v>Sector 08</v>
          </cell>
          <cell r="D237" t="str">
            <v>TI</v>
          </cell>
          <cell r="E237" t="str">
            <v>Lejamaní - V260</v>
          </cell>
          <cell r="G237">
            <v>1.6</v>
          </cell>
        </row>
        <row r="238">
          <cell r="A238" t="str">
            <v>03V26600</v>
          </cell>
          <cell r="B238" t="str">
            <v>V</v>
          </cell>
          <cell r="C238" t="str">
            <v>Sector 08</v>
          </cell>
          <cell r="D238" t="str">
            <v>TI</v>
          </cell>
          <cell r="E238" t="str">
            <v>San Jose de Cañas - La Libertad - San Miguel de Selguapa</v>
          </cell>
          <cell r="G238">
            <v>8.11</v>
          </cell>
        </row>
        <row r="239">
          <cell r="A239" t="str">
            <v>03V26700</v>
          </cell>
          <cell r="B239" t="str">
            <v>V</v>
          </cell>
          <cell r="C239" t="str">
            <v>Sector 08</v>
          </cell>
          <cell r="D239" t="str">
            <v>TI</v>
          </cell>
          <cell r="E239" t="str">
            <v>V251 - Los Terreros - V257</v>
          </cell>
          <cell r="G239">
            <v>1.6</v>
          </cell>
        </row>
        <row r="240">
          <cell r="A240" t="str">
            <v>03V27310</v>
          </cell>
          <cell r="B240" t="str">
            <v>V</v>
          </cell>
          <cell r="C240" t="str">
            <v>Sector 08</v>
          </cell>
          <cell r="D240" t="str">
            <v>MS</v>
          </cell>
          <cell r="E240" t="str">
            <v>Agua Salada - San Sebastian - Cane (Agua Salada - LD COM/LP)</v>
          </cell>
          <cell r="G240">
            <v>4.4000000000000004</v>
          </cell>
        </row>
        <row r="241">
          <cell r="A241" t="str">
            <v>03V27400</v>
          </cell>
          <cell r="B241" t="str">
            <v>V</v>
          </cell>
          <cell r="C241" t="str">
            <v>Sector 08</v>
          </cell>
          <cell r="D241" t="str">
            <v>MS</v>
          </cell>
          <cell r="E241" t="str">
            <v>San Sebastian - Humuya</v>
          </cell>
          <cell r="G241">
            <v>3.2</v>
          </cell>
        </row>
        <row r="242">
          <cell r="A242" t="str">
            <v>03V27500</v>
          </cell>
          <cell r="B242" t="str">
            <v>V</v>
          </cell>
          <cell r="C242" t="str">
            <v>Sector 08</v>
          </cell>
          <cell r="D242" t="str">
            <v>MS</v>
          </cell>
          <cell r="E242" t="str">
            <v>Las Mercedes - V280</v>
          </cell>
          <cell r="G242">
            <v>2</v>
          </cell>
        </row>
        <row r="243">
          <cell r="A243" t="str">
            <v>03V27600</v>
          </cell>
          <cell r="B243" t="str">
            <v>V</v>
          </cell>
          <cell r="C243" t="str">
            <v>Sector 08</v>
          </cell>
          <cell r="D243" t="str">
            <v>MS</v>
          </cell>
          <cell r="E243" t="str">
            <v>Los Palillos - Villa de San Antonio</v>
          </cell>
          <cell r="F243">
            <v>2</v>
          </cell>
          <cell r="G243">
            <v>3.6</v>
          </cell>
        </row>
        <row r="244">
          <cell r="A244" t="str">
            <v>03V27700</v>
          </cell>
          <cell r="B244" t="str">
            <v>V</v>
          </cell>
          <cell r="C244" t="str">
            <v>Sector 08</v>
          </cell>
          <cell r="D244" t="str">
            <v>MS</v>
          </cell>
          <cell r="E244" t="str">
            <v>Las Mercedes - Los Palillos</v>
          </cell>
          <cell r="G244">
            <v>14</v>
          </cell>
        </row>
        <row r="245">
          <cell r="A245" t="str">
            <v>03V27800</v>
          </cell>
          <cell r="B245" t="str">
            <v>V</v>
          </cell>
          <cell r="C245" t="str">
            <v>Sector 08</v>
          </cell>
          <cell r="D245" t="str">
            <v>MS</v>
          </cell>
          <cell r="E245" t="str">
            <v>Flores - San José - Los Mangos</v>
          </cell>
          <cell r="G245">
            <v>4.4000000000000004</v>
          </cell>
        </row>
        <row r="246">
          <cell r="A246" t="str">
            <v>03V27900</v>
          </cell>
          <cell r="B246" t="str">
            <v>V</v>
          </cell>
          <cell r="C246" t="str">
            <v>Sector 08</v>
          </cell>
          <cell r="D246" t="str">
            <v>MS</v>
          </cell>
          <cell r="E246" t="str">
            <v>Lamaní - Valladolid - Las Mercedes</v>
          </cell>
          <cell r="G246">
            <v>12.5</v>
          </cell>
        </row>
        <row r="247">
          <cell r="A247" t="str">
            <v>03V28000</v>
          </cell>
          <cell r="B247" t="str">
            <v>V</v>
          </cell>
          <cell r="C247" t="str">
            <v>Sector 08</v>
          </cell>
          <cell r="D247" t="str">
            <v>MS</v>
          </cell>
          <cell r="E247" t="str">
            <v>Flores - La Química - S112</v>
          </cell>
          <cell r="G247">
            <v>6.5</v>
          </cell>
        </row>
        <row r="248">
          <cell r="A248" t="str">
            <v>03V28100</v>
          </cell>
          <cell r="B248" t="str">
            <v>V</v>
          </cell>
          <cell r="C248" t="str">
            <v>Sector 08</v>
          </cell>
          <cell r="D248" t="str">
            <v>MS</v>
          </cell>
          <cell r="E248" t="str">
            <v>Ruta CA-5 - V277</v>
          </cell>
          <cell r="G248">
            <v>1.2</v>
          </cell>
        </row>
        <row r="249">
          <cell r="A249" t="str">
            <v>03V28300</v>
          </cell>
          <cell r="B249" t="str">
            <v>V</v>
          </cell>
          <cell r="C249" t="str">
            <v>Sector 08</v>
          </cell>
          <cell r="D249" t="str">
            <v>MS</v>
          </cell>
          <cell r="E249" t="str">
            <v>San José - V277</v>
          </cell>
          <cell r="G249">
            <v>0.75</v>
          </cell>
        </row>
        <row r="250">
          <cell r="A250" t="str">
            <v>03V28400</v>
          </cell>
          <cell r="B250" t="str">
            <v>V</v>
          </cell>
          <cell r="C250" t="str">
            <v>Sector 08</v>
          </cell>
          <cell r="D250" t="str">
            <v>MS</v>
          </cell>
          <cell r="E250" t="str">
            <v>Ruta CA-5 - San Nicolás</v>
          </cell>
          <cell r="G250">
            <v>0.6</v>
          </cell>
        </row>
        <row r="251">
          <cell r="A251" t="str">
            <v>03V28500</v>
          </cell>
          <cell r="B251" t="str">
            <v>V</v>
          </cell>
          <cell r="C251" t="str">
            <v>Sector 08</v>
          </cell>
          <cell r="D251" t="str">
            <v>MS</v>
          </cell>
          <cell r="E251" t="str">
            <v>V277 - Los Cimientos</v>
          </cell>
          <cell r="G251">
            <v>1.1299999999999999</v>
          </cell>
        </row>
        <row r="252">
          <cell r="A252" t="str">
            <v>12S11230</v>
          </cell>
          <cell r="B252" t="str">
            <v>S</v>
          </cell>
          <cell r="C252" t="str">
            <v>Sector 08</v>
          </cell>
          <cell r="D252" t="str">
            <v>MS</v>
          </cell>
          <cell r="E252" t="str">
            <v>Ruta 112, Límite Deptal. Comayagua/La Paz - Aguanqueterique</v>
          </cell>
          <cell r="G252">
            <v>23</v>
          </cell>
        </row>
        <row r="253">
          <cell r="A253" t="str">
            <v>12S11240</v>
          </cell>
          <cell r="B253" t="str">
            <v>S</v>
          </cell>
          <cell r="C253" t="str">
            <v>Sector 08</v>
          </cell>
          <cell r="D253" t="str">
            <v>MS</v>
          </cell>
          <cell r="E253" t="str">
            <v>Ruta 112, Aguanqueterique - Desvío San Antonio del Norte</v>
          </cell>
          <cell r="G253">
            <v>11.33</v>
          </cell>
        </row>
        <row r="254">
          <cell r="A254" t="str">
            <v>12S11250</v>
          </cell>
          <cell r="B254" t="str">
            <v>S</v>
          </cell>
          <cell r="C254" t="str">
            <v>Sector 08</v>
          </cell>
          <cell r="D254" t="str">
            <v>MS</v>
          </cell>
          <cell r="E254" t="str">
            <v>Ruta 112, Desvío San Antonio del Norte - Desvío Lauterique</v>
          </cell>
          <cell r="G254">
            <v>7.08</v>
          </cell>
        </row>
        <row r="255">
          <cell r="A255" t="str">
            <v>12V57500</v>
          </cell>
          <cell r="B255" t="str">
            <v>V</v>
          </cell>
          <cell r="C255" t="str">
            <v>Sector 08</v>
          </cell>
          <cell r="D255" t="str">
            <v>TI</v>
          </cell>
          <cell r="E255" t="str">
            <v>San Juan de la Paz - El Llano - Horcones</v>
          </cell>
          <cell r="G255">
            <v>5.85</v>
          </cell>
        </row>
        <row r="256">
          <cell r="A256" t="str">
            <v>12V57600</v>
          </cell>
          <cell r="B256" t="str">
            <v>V</v>
          </cell>
          <cell r="C256" t="str">
            <v>Sector 08</v>
          </cell>
          <cell r="D256" t="str">
            <v>TI</v>
          </cell>
          <cell r="E256" t="str">
            <v>V575 - El Quebrachal</v>
          </cell>
          <cell r="G256">
            <v>2.2000000000000002</v>
          </cell>
        </row>
        <row r="257">
          <cell r="A257" t="str">
            <v>12V57700</v>
          </cell>
          <cell r="B257" t="str">
            <v>V</v>
          </cell>
          <cell r="C257" t="str">
            <v>Sector 08</v>
          </cell>
          <cell r="D257" t="str">
            <v>TI</v>
          </cell>
          <cell r="E257" t="str">
            <v>San Juan de la Paz - Santa Rosita</v>
          </cell>
          <cell r="G257">
            <v>9.58</v>
          </cell>
        </row>
        <row r="258">
          <cell r="A258" t="str">
            <v>12V57800</v>
          </cell>
          <cell r="B258" t="str">
            <v>V</v>
          </cell>
          <cell r="C258" t="str">
            <v>Sector 08</v>
          </cell>
          <cell r="D258" t="str">
            <v>MS</v>
          </cell>
          <cell r="E258" t="str">
            <v>El Tejar - San Juan de La Paz</v>
          </cell>
          <cell r="G258">
            <v>1.54</v>
          </cell>
        </row>
        <row r="259">
          <cell r="A259" t="str">
            <v>12V57900</v>
          </cell>
          <cell r="B259" t="str">
            <v>V</v>
          </cell>
          <cell r="C259" t="str">
            <v>Sector 08</v>
          </cell>
          <cell r="D259" t="str">
            <v>MS</v>
          </cell>
          <cell r="E259" t="str">
            <v>S112 - San Antonio del Norte</v>
          </cell>
          <cell r="G259">
            <v>5.5</v>
          </cell>
        </row>
        <row r="260">
          <cell r="A260" t="str">
            <v>12V58000</v>
          </cell>
          <cell r="B260" t="str">
            <v>V</v>
          </cell>
          <cell r="C260" t="str">
            <v>Sector 08</v>
          </cell>
          <cell r="D260" t="str">
            <v>MS</v>
          </cell>
          <cell r="E260" t="str">
            <v>San Antonio del Norte - San Juan de La Paz</v>
          </cell>
          <cell r="G260">
            <v>12.7</v>
          </cell>
        </row>
        <row r="261">
          <cell r="A261" t="str">
            <v>12V58300</v>
          </cell>
          <cell r="B261" t="str">
            <v>V</v>
          </cell>
          <cell r="C261" t="str">
            <v>Sector 08</v>
          </cell>
          <cell r="D261" t="str">
            <v>MS</v>
          </cell>
          <cell r="E261" t="str">
            <v>San Antonio del Norte - El Jicaral - Corral Falso</v>
          </cell>
          <cell r="G261">
            <v>6.75</v>
          </cell>
        </row>
        <row r="262">
          <cell r="A262" t="str">
            <v>12V58400</v>
          </cell>
          <cell r="B262" t="str">
            <v>V</v>
          </cell>
          <cell r="C262" t="str">
            <v>Sector 08</v>
          </cell>
          <cell r="D262" t="str">
            <v>TI</v>
          </cell>
          <cell r="E262" t="str">
            <v>Mato de Palo - Cordoncillo - Quiscamote</v>
          </cell>
          <cell r="G262">
            <v>3.41</v>
          </cell>
        </row>
        <row r="263">
          <cell r="A263" t="str">
            <v>12V58500</v>
          </cell>
          <cell r="B263" t="str">
            <v>V</v>
          </cell>
          <cell r="C263" t="str">
            <v>Sector 08</v>
          </cell>
          <cell r="D263" t="str">
            <v>MS</v>
          </cell>
          <cell r="E263" t="str">
            <v>San Antonio del Norte - Mercedes de Oriente</v>
          </cell>
          <cell r="G263">
            <v>12.75</v>
          </cell>
        </row>
        <row r="264">
          <cell r="A264" t="str">
            <v>12V58600</v>
          </cell>
          <cell r="B264" t="str">
            <v>V</v>
          </cell>
          <cell r="C264" t="str">
            <v>Sector 08</v>
          </cell>
          <cell r="D264" t="str">
            <v>TI</v>
          </cell>
          <cell r="E264" t="str">
            <v>San Antonio del Norte - Pitayas</v>
          </cell>
          <cell r="G264">
            <v>4.7</v>
          </cell>
        </row>
        <row r="265">
          <cell r="A265" t="str">
            <v>12V58700</v>
          </cell>
          <cell r="B265" t="str">
            <v>V</v>
          </cell>
          <cell r="C265" t="str">
            <v>Sector 08</v>
          </cell>
          <cell r="D265" t="str">
            <v>MS</v>
          </cell>
          <cell r="E265" t="str">
            <v>V586 - Ringleras</v>
          </cell>
          <cell r="G265">
            <v>3.1</v>
          </cell>
        </row>
        <row r="266">
          <cell r="A266" t="str">
            <v>12V58800</v>
          </cell>
          <cell r="B266" t="str">
            <v>V</v>
          </cell>
          <cell r="C266" t="str">
            <v>Sector 08</v>
          </cell>
          <cell r="D266" t="str">
            <v>TI</v>
          </cell>
          <cell r="E266" t="str">
            <v>Platanar - Chaguites</v>
          </cell>
          <cell r="G266">
            <v>2.8</v>
          </cell>
        </row>
        <row r="267">
          <cell r="A267" t="str">
            <v>04P00457</v>
          </cell>
          <cell r="B267" t="str">
            <v>P</v>
          </cell>
          <cell r="C267" t="str">
            <v>Sector 09</v>
          </cell>
          <cell r="D267" t="str">
            <v>CA</v>
          </cell>
          <cell r="E267" t="str">
            <v>Ruta CA-4 Occidente, Desvío a San Nicolas - Desvio a Gracias</v>
          </cell>
          <cell r="G267">
            <v>33.270000000000003</v>
          </cell>
        </row>
        <row r="268">
          <cell r="A268" t="str">
            <v>04P00460</v>
          </cell>
          <cell r="B268" t="str">
            <v>P</v>
          </cell>
          <cell r="C268" t="str">
            <v>Sector 09</v>
          </cell>
          <cell r="D268" t="str">
            <v>CA</v>
          </cell>
          <cell r="E268" t="str">
            <v>Ruta CA-4 Occidente, Desvío a Gracias - Santa Rosa de Copán</v>
          </cell>
          <cell r="G268">
            <v>1.89</v>
          </cell>
        </row>
        <row r="269">
          <cell r="A269" t="str">
            <v>04P00461</v>
          </cell>
          <cell r="B269" t="str">
            <v>P</v>
          </cell>
          <cell r="C269" t="str">
            <v>Sector 09</v>
          </cell>
          <cell r="D269" t="str">
            <v>CA</v>
          </cell>
          <cell r="E269" t="str">
            <v>Ruta CA-4 Occidente, Santa Rosa de Copán (Zona Urbana,Trocha Der.)</v>
          </cell>
          <cell r="G269">
            <v>1.3</v>
          </cell>
        </row>
        <row r="270">
          <cell r="A270" t="str">
            <v>04P00462</v>
          </cell>
          <cell r="B270" t="str">
            <v>P</v>
          </cell>
          <cell r="C270" t="str">
            <v>Sector 09</v>
          </cell>
          <cell r="D270" t="str">
            <v>CA</v>
          </cell>
          <cell r="E270" t="str">
            <v>Ruta CA-4 Occidente, Santa Rosa de Copán (Zona Urbana,Trocha Izq.)</v>
          </cell>
          <cell r="G270">
            <v>1.3</v>
          </cell>
        </row>
        <row r="271">
          <cell r="A271" t="str">
            <v>04P00465</v>
          </cell>
          <cell r="B271" t="str">
            <v>P</v>
          </cell>
          <cell r="C271" t="str">
            <v>Sector 09</v>
          </cell>
          <cell r="D271" t="str">
            <v>CA</v>
          </cell>
          <cell r="E271" t="str">
            <v>Ruta CA-4 Occidente, Santa Rosa de Copán LD CO-LE</v>
          </cell>
          <cell r="G271">
            <v>10.75</v>
          </cell>
        </row>
        <row r="272">
          <cell r="A272" t="str">
            <v>04P00468</v>
          </cell>
          <cell r="B272" t="str">
            <v>P</v>
          </cell>
          <cell r="C272" t="str">
            <v>Sector 09</v>
          </cell>
          <cell r="D272" t="str">
            <v>CA</v>
          </cell>
          <cell r="E272" t="str">
            <v>Ruta CA-4 Occidente, LD LE/CO - Cucuyagua</v>
          </cell>
          <cell r="G272">
            <v>15.82</v>
          </cell>
        </row>
        <row r="273">
          <cell r="A273" t="str">
            <v>04P00470</v>
          </cell>
          <cell r="B273" t="str">
            <v>P</v>
          </cell>
          <cell r="C273" t="str">
            <v>Sector 09</v>
          </cell>
          <cell r="D273" t="str">
            <v>CA</v>
          </cell>
          <cell r="E273" t="str">
            <v>Ruta CA-4 Occidente, Cucuyagua - Límite Deptal. Copán/Ocotepeque</v>
          </cell>
          <cell r="G273">
            <v>6.26</v>
          </cell>
        </row>
        <row r="274">
          <cell r="A274" t="str">
            <v>04P01130</v>
          </cell>
          <cell r="B274" t="str">
            <v>P</v>
          </cell>
          <cell r="C274" t="str">
            <v>Sector 09</v>
          </cell>
          <cell r="D274" t="str">
            <v>TD</v>
          </cell>
          <cell r="E274" t="str">
            <v>Ruta CA-11-A, Sta. Rosa de Copán - Límite Deptal. Copán</v>
          </cell>
          <cell r="G274">
            <v>21.38</v>
          </cell>
        </row>
        <row r="275">
          <cell r="A275" t="str">
            <v>04S10610</v>
          </cell>
          <cell r="B275" t="str">
            <v>S</v>
          </cell>
          <cell r="C275" t="str">
            <v>Sector 09</v>
          </cell>
          <cell r="D275" t="str">
            <v>CH</v>
          </cell>
          <cell r="E275" t="str">
            <v>Ruta 106, CA-4 - Trinidad - Fin de Pavimento</v>
          </cell>
          <cell r="G275">
            <v>3.8</v>
          </cell>
        </row>
        <row r="276">
          <cell r="A276" t="str">
            <v>04S10620</v>
          </cell>
          <cell r="B276" t="str">
            <v>S</v>
          </cell>
          <cell r="C276" t="str">
            <v>Sector 09</v>
          </cell>
          <cell r="D276" t="str">
            <v>CH</v>
          </cell>
          <cell r="E276" t="str">
            <v>Ruta 106, CA-4 - Trinidad - Fin de Pavimento</v>
          </cell>
          <cell r="G276">
            <v>3</v>
          </cell>
        </row>
        <row r="277">
          <cell r="A277" t="str">
            <v>04S13210</v>
          </cell>
          <cell r="B277" t="str">
            <v>S</v>
          </cell>
          <cell r="C277" t="str">
            <v>Sector 09</v>
          </cell>
          <cell r="D277" t="str">
            <v>TD</v>
          </cell>
          <cell r="E277" t="str">
            <v>Ruta 132, Cucuyagua - Corquín</v>
          </cell>
          <cell r="G277">
            <v>11.45</v>
          </cell>
        </row>
        <row r="278">
          <cell r="A278" t="str">
            <v>04S13220</v>
          </cell>
          <cell r="B278" t="str">
            <v>S</v>
          </cell>
          <cell r="C278" t="str">
            <v>Sector 09</v>
          </cell>
          <cell r="D278" t="str">
            <v>MS</v>
          </cell>
          <cell r="E278" t="str">
            <v>Ruta 132, Corquín - Límite Deptal. Copán/Ocotepeque</v>
          </cell>
          <cell r="G278">
            <v>10.199999999999999</v>
          </cell>
        </row>
        <row r="279">
          <cell r="A279" t="str">
            <v>04S13510</v>
          </cell>
          <cell r="B279" t="str">
            <v>S</v>
          </cell>
          <cell r="C279" t="str">
            <v>Sector 09</v>
          </cell>
          <cell r="D279" t="str">
            <v>CH</v>
          </cell>
          <cell r="E279" t="str">
            <v>Ruta 135, Cucuyagua - La Union</v>
          </cell>
          <cell r="G279">
            <v>2.8</v>
          </cell>
        </row>
        <row r="280">
          <cell r="A280" t="str">
            <v>04S15110</v>
          </cell>
          <cell r="B280" t="str">
            <v>S</v>
          </cell>
          <cell r="C280" t="str">
            <v>Sector 09</v>
          </cell>
          <cell r="D280" t="str">
            <v>TD</v>
          </cell>
          <cell r="E280" t="str">
            <v>Ruta 151, Ruta 132 - San Pedro de Copan - Ruta 132</v>
          </cell>
          <cell r="G280">
            <v>1.5</v>
          </cell>
        </row>
        <row r="281">
          <cell r="A281" t="str">
            <v>04S15910</v>
          </cell>
          <cell r="B281" t="str">
            <v>S</v>
          </cell>
          <cell r="C281" t="str">
            <v>Sector 09</v>
          </cell>
          <cell r="D281" t="str">
            <v>MS</v>
          </cell>
          <cell r="E281" t="str">
            <v>Ruta 159, Ruta CA-4 - Dulce Nombre</v>
          </cell>
          <cell r="G281">
            <v>6.87</v>
          </cell>
        </row>
        <row r="282">
          <cell r="A282" t="str">
            <v>04S16010</v>
          </cell>
          <cell r="B282" t="str">
            <v>S</v>
          </cell>
          <cell r="C282" t="str">
            <v>Sector 09</v>
          </cell>
          <cell r="D282" t="str">
            <v>CH</v>
          </cell>
          <cell r="E282" t="str">
            <v>Ruta 160, Ruta CA-4 - San Jose</v>
          </cell>
          <cell r="G282">
            <v>5</v>
          </cell>
        </row>
        <row r="283">
          <cell r="A283" t="str">
            <v>04S21710</v>
          </cell>
          <cell r="B283" t="str">
            <v>S</v>
          </cell>
          <cell r="C283" t="str">
            <v>Sector 09</v>
          </cell>
          <cell r="D283" t="str">
            <v>CH</v>
          </cell>
          <cell r="E283" t="str">
            <v>Ruta CA-4 - Chalmeca</v>
          </cell>
          <cell r="G283">
            <v>2.1</v>
          </cell>
        </row>
        <row r="284">
          <cell r="A284" t="str">
            <v>04V20000</v>
          </cell>
          <cell r="B284" t="str">
            <v>V</v>
          </cell>
          <cell r="C284" t="str">
            <v>Sector 09</v>
          </cell>
          <cell r="D284" t="str">
            <v>MS</v>
          </cell>
          <cell r="E284" t="str">
            <v>Santa Rosa de Copán - Salitrillo - Callejones</v>
          </cell>
          <cell r="G284">
            <v>6</v>
          </cell>
        </row>
        <row r="285">
          <cell r="A285" t="str">
            <v>04V20500</v>
          </cell>
          <cell r="B285" t="str">
            <v>V</v>
          </cell>
          <cell r="C285" t="str">
            <v>Sector 09</v>
          </cell>
          <cell r="D285" t="str">
            <v>MS</v>
          </cell>
          <cell r="E285" t="str">
            <v>Santa Rosa de Copán - Los Plancitos - El Rodeo</v>
          </cell>
          <cell r="G285">
            <v>4</v>
          </cell>
        </row>
        <row r="286">
          <cell r="A286" t="str">
            <v>04V21000</v>
          </cell>
          <cell r="B286" t="str">
            <v>V</v>
          </cell>
          <cell r="C286" t="str">
            <v>Sector 09</v>
          </cell>
          <cell r="D286" t="str">
            <v>MS</v>
          </cell>
          <cell r="E286" t="str">
            <v>Ruta CA-4 - El Rosario</v>
          </cell>
          <cell r="G286">
            <v>1.5</v>
          </cell>
        </row>
        <row r="287">
          <cell r="A287" t="str">
            <v>04V21100</v>
          </cell>
          <cell r="B287" t="str">
            <v>V</v>
          </cell>
          <cell r="C287" t="str">
            <v>Sector 09</v>
          </cell>
          <cell r="D287" t="str">
            <v>MS</v>
          </cell>
          <cell r="E287" t="str">
            <v>Ruta CA-4 - Las Sandías</v>
          </cell>
          <cell r="G287">
            <v>7</v>
          </cell>
        </row>
        <row r="288">
          <cell r="A288" t="str">
            <v>04V21700</v>
          </cell>
          <cell r="B288" t="str">
            <v>V</v>
          </cell>
          <cell r="C288" t="str">
            <v>Sector 09</v>
          </cell>
          <cell r="D288" t="str">
            <v>MS</v>
          </cell>
          <cell r="E288" t="str">
            <v>Dulce Nombre - Las Caleras - San Agustín</v>
          </cell>
          <cell r="F288">
            <v>7</v>
          </cell>
          <cell r="G288">
            <v>20</v>
          </cell>
        </row>
        <row r="289">
          <cell r="A289" t="str">
            <v>04V22000</v>
          </cell>
          <cell r="B289" t="str">
            <v>V</v>
          </cell>
          <cell r="C289" t="str">
            <v>Sector 09</v>
          </cell>
          <cell r="D289" t="str">
            <v>MS</v>
          </cell>
          <cell r="E289" t="str">
            <v>V216 - Dolores</v>
          </cell>
          <cell r="G289">
            <v>1.6</v>
          </cell>
        </row>
        <row r="290">
          <cell r="A290" t="str">
            <v>04V22100</v>
          </cell>
          <cell r="B290" t="str">
            <v>V</v>
          </cell>
          <cell r="C290" t="str">
            <v>Sector 09</v>
          </cell>
          <cell r="D290" t="str">
            <v>TI</v>
          </cell>
          <cell r="E290" t="str">
            <v>Dulce Nombre - Concepción de San Juan - Oromilaca</v>
          </cell>
          <cell r="G290">
            <v>8.83</v>
          </cell>
        </row>
        <row r="291">
          <cell r="A291" t="str">
            <v>04V22200</v>
          </cell>
          <cell r="B291" t="str">
            <v>V</v>
          </cell>
          <cell r="C291" t="str">
            <v>Sector 09</v>
          </cell>
          <cell r="D291" t="str">
            <v>TI</v>
          </cell>
          <cell r="E291" t="str">
            <v>Las Caleras - Prado de La Cruz</v>
          </cell>
          <cell r="G291">
            <v>6</v>
          </cell>
        </row>
        <row r="292">
          <cell r="A292" t="str">
            <v>04V22300</v>
          </cell>
          <cell r="B292" t="str">
            <v>V</v>
          </cell>
          <cell r="C292" t="str">
            <v>Sector 09</v>
          </cell>
          <cell r="D292" t="str">
            <v>TI</v>
          </cell>
          <cell r="E292" t="str">
            <v>V217 - Oromilaca (Campo de Futbol)</v>
          </cell>
          <cell r="G292">
            <v>4.22</v>
          </cell>
        </row>
        <row r="293">
          <cell r="A293" t="str">
            <v>04V22400</v>
          </cell>
          <cell r="B293" t="str">
            <v>V</v>
          </cell>
          <cell r="C293" t="str">
            <v>Sector 09</v>
          </cell>
          <cell r="D293" t="str">
            <v>MS</v>
          </cell>
          <cell r="E293" t="str">
            <v>Ruta CA-11 - Las Delicias - El  Zapote - V217</v>
          </cell>
          <cell r="G293">
            <v>17</v>
          </cell>
        </row>
        <row r="294">
          <cell r="A294" t="str">
            <v>04V22500</v>
          </cell>
          <cell r="B294" t="str">
            <v>V</v>
          </cell>
          <cell r="C294" t="str">
            <v>Sector 09</v>
          </cell>
          <cell r="D294" t="str">
            <v>TI</v>
          </cell>
          <cell r="E294" t="str">
            <v>El Zapote - Quebraditas - CA-11A</v>
          </cell>
          <cell r="G294">
            <v>11.76</v>
          </cell>
        </row>
        <row r="295">
          <cell r="A295" t="str">
            <v>04V22600</v>
          </cell>
          <cell r="B295" t="str">
            <v>V</v>
          </cell>
          <cell r="C295" t="str">
            <v>Sector 09</v>
          </cell>
          <cell r="D295" t="str">
            <v>TI</v>
          </cell>
          <cell r="E295" t="str">
            <v>Agua Buena - La Cueva - V225</v>
          </cell>
          <cell r="G295">
            <v>4.24</v>
          </cell>
        </row>
        <row r="296">
          <cell r="A296" t="str">
            <v>04V22700</v>
          </cell>
          <cell r="B296" t="str">
            <v>V</v>
          </cell>
          <cell r="C296" t="str">
            <v>Sector 09</v>
          </cell>
          <cell r="D296" t="str">
            <v>TI</v>
          </cell>
          <cell r="E296" t="str">
            <v>Quebraditas - V228</v>
          </cell>
          <cell r="G296">
            <v>3.88</v>
          </cell>
        </row>
        <row r="297">
          <cell r="A297" t="str">
            <v>04V22800</v>
          </cell>
          <cell r="B297" t="str">
            <v>V</v>
          </cell>
          <cell r="C297" t="str">
            <v>Sector 09</v>
          </cell>
          <cell r="D297" t="str">
            <v>TI</v>
          </cell>
          <cell r="E297" t="str">
            <v>Prado de la Cruz - Vertiente - San Jose del Bosque</v>
          </cell>
          <cell r="G297">
            <v>4.08</v>
          </cell>
        </row>
        <row r="298">
          <cell r="A298" t="str">
            <v>04V22900</v>
          </cell>
          <cell r="B298" t="str">
            <v>V</v>
          </cell>
          <cell r="C298" t="str">
            <v>Sector 09</v>
          </cell>
          <cell r="D298" t="str">
            <v>TI</v>
          </cell>
          <cell r="E298" t="str">
            <v>Candelaria - Agua Zarca - El Zapote</v>
          </cell>
          <cell r="G298">
            <v>4.8</v>
          </cell>
        </row>
        <row r="299">
          <cell r="A299" t="str">
            <v>04V23000</v>
          </cell>
          <cell r="B299" t="str">
            <v>V</v>
          </cell>
          <cell r="C299" t="str">
            <v>Sector 09</v>
          </cell>
          <cell r="D299" t="str">
            <v>TI</v>
          </cell>
          <cell r="E299" t="str">
            <v>Quebraditas - Buena Vista - V231</v>
          </cell>
          <cell r="G299">
            <v>2</v>
          </cell>
        </row>
        <row r="300">
          <cell r="A300" t="str">
            <v>04V23100</v>
          </cell>
          <cell r="B300" t="str">
            <v>V</v>
          </cell>
          <cell r="C300" t="str">
            <v>Sector 09</v>
          </cell>
          <cell r="D300" t="str">
            <v>TI</v>
          </cell>
          <cell r="E300" t="str">
            <v>Bañaderos - Aldea Nueva - Santa Isabel</v>
          </cell>
          <cell r="G300">
            <v>5.8</v>
          </cell>
        </row>
        <row r="301">
          <cell r="A301" t="str">
            <v>04V23200</v>
          </cell>
          <cell r="B301" t="str">
            <v>V</v>
          </cell>
          <cell r="C301" t="str">
            <v>Sector 09</v>
          </cell>
          <cell r="D301" t="str">
            <v>MS</v>
          </cell>
          <cell r="E301" t="str">
            <v>V224 - Las Pavas - Barbascales</v>
          </cell>
          <cell r="G301">
            <v>5</v>
          </cell>
        </row>
        <row r="302">
          <cell r="A302" t="str">
            <v>04V23300</v>
          </cell>
          <cell r="B302" t="str">
            <v>V</v>
          </cell>
          <cell r="C302" t="str">
            <v>Sector 09</v>
          </cell>
          <cell r="D302" t="str">
            <v>TI</v>
          </cell>
          <cell r="E302" t="str">
            <v>Las Caleras - Agua Buena - V228</v>
          </cell>
          <cell r="G302">
            <v>4.5</v>
          </cell>
        </row>
        <row r="303">
          <cell r="A303" t="str">
            <v>04V23400</v>
          </cell>
          <cell r="B303" t="str">
            <v>V</v>
          </cell>
          <cell r="C303" t="str">
            <v>Sector 09</v>
          </cell>
          <cell r="D303" t="str">
            <v>TI</v>
          </cell>
          <cell r="E303" t="str">
            <v>Ruta CA-4 - San Antonio</v>
          </cell>
          <cell r="F303">
            <v>4.5</v>
          </cell>
          <cell r="G303">
            <v>1.5</v>
          </cell>
        </row>
        <row r="304">
          <cell r="A304" t="str">
            <v>04V23500</v>
          </cell>
          <cell r="B304" t="str">
            <v>V</v>
          </cell>
          <cell r="C304" t="str">
            <v>Sector 09</v>
          </cell>
          <cell r="D304" t="str">
            <v>MS</v>
          </cell>
          <cell r="E304" t="str">
            <v>Ruta CA-4 - La Esperancita - Quesailica</v>
          </cell>
          <cell r="G304">
            <v>9</v>
          </cell>
        </row>
        <row r="305">
          <cell r="A305" t="str">
            <v>04V23600</v>
          </cell>
          <cell r="B305" t="str">
            <v>V</v>
          </cell>
          <cell r="C305" t="str">
            <v>Sector 09</v>
          </cell>
          <cell r="D305" t="str">
            <v>MS</v>
          </cell>
          <cell r="E305" t="str">
            <v>Quesailica - Santa Elena</v>
          </cell>
          <cell r="G305">
            <v>6.5</v>
          </cell>
        </row>
        <row r="306">
          <cell r="A306" t="str">
            <v>04V23900</v>
          </cell>
          <cell r="B306" t="str">
            <v>V</v>
          </cell>
          <cell r="C306" t="str">
            <v>Sector 09</v>
          </cell>
          <cell r="D306" t="str">
            <v>TI</v>
          </cell>
          <cell r="E306" t="str">
            <v>San José - Buena Vista</v>
          </cell>
          <cell r="G306">
            <v>2.2999999999999998</v>
          </cell>
        </row>
        <row r="307">
          <cell r="A307" t="str">
            <v>04V24000</v>
          </cell>
          <cell r="B307" t="str">
            <v>V</v>
          </cell>
          <cell r="C307" t="str">
            <v>Sector 09</v>
          </cell>
          <cell r="D307" t="str">
            <v>MS</v>
          </cell>
          <cell r="E307" t="str">
            <v>Quesailica - V238</v>
          </cell>
          <cell r="G307">
            <v>2.7</v>
          </cell>
        </row>
        <row r="308">
          <cell r="A308" t="str">
            <v>04V24500</v>
          </cell>
          <cell r="B308" t="str">
            <v>V</v>
          </cell>
          <cell r="C308" t="str">
            <v>Sector 09</v>
          </cell>
          <cell r="D308" t="str">
            <v>MS</v>
          </cell>
          <cell r="E308" t="str">
            <v>Ruta CA-4 - Veracruz</v>
          </cell>
          <cell r="G308">
            <v>2</v>
          </cell>
        </row>
        <row r="309">
          <cell r="A309" t="str">
            <v>04V24600</v>
          </cell>
          <cell r="B309" t="str">
            <v>V</v>
          </cell>
          <cell r="C309" t="str">
            <v>Sector 09</v>
          </cell>
          <cell r="D309" t="str">
            <v>MS</v>
          </cell>
          <cell r="E309" t="str">
            <v>Ruta CA-4 - Vivistorio</v>
          </cell>
          <cell r="G309">
            <v>1.5</v>
          </cell>
        </row>
        <row r="310">
          <cell r="A310" t="str">
            <v>04V24700</v>
          </cell>
          <cell r="B310" t="str">
            <v>V</v>
          </cell>
          <cell r="C310" t="str">
            <v>Sector 09</v>
          </cell>
          <cell r="D310" t="str">
            <v>MS</v>
          </cell>
          <cell r="E310" t="str">
            <v>Ruta CA-4 - El Porvenir</v>
          </cell>
          <cell r="G310">
            <v>1.5</v>
          </cell>
        </row>
        <row r="311">
          <cell r="A311" t="str">
            <v>04V24800</v>
          </cell>
          <cell r="B311" t="str">
            <v>V</v>
          </cell>
          <cell r="C311" t="str">
            <v>Sector 09</v>
          </cell>
          <cell r="D311" t="str">
            <v>MS</v>
          </cell>
          <cell r="E311" t="str">
            <v>Ruta CA-4 - Planes de San Juan - La Cumbre</v>
          </cell>
          <cell r="G311">
            <v>8.1999999999999993</v>
          </cell>
        </row>
        <row r="312">
          <cell r="A312" t="str">
            <v>04V25000</v>
          </cell>
          <cell r="B312" t="str">
            <v>V</v>
          </cell>
          <cell r="C312" t="str">
            <v>Sector 09</v>
          </cell>
          <cell r="D312" t="str">
            <v>MS</v>
          </cell>
          <cell r="E312" t="str">
            <v>Ruta CA-4 - Las Delicias</v>
          </cell>
          <cell r="G312">
            <v>1.76</v>
          </cell>
        </row>
        <row r="313">
          <cell r="A313" t="str">
            <v>04V25310</v>
          </cell>
          <cell r="B313" t="str">
            <v>V</v>
          </cell>
          <cell r="C313" t="str">
            <v>Sector 09</v>
          </cell>
          <cell r="D313" t="str">
            <v>MS</v>
          </cell>
          <cell r="E313" t="str">
            <v>Fin de Pavimento - Lim Deptal. Copan / Santa Barbara</v>
          </cell>
          <cell r="G313">
            <v>3.2</v>
          </cell>
        </row>
        <row r="314">
          <cell r="A314" t="str">
            <v>04V36300</v>
          </cell>
          <cell r="B314" t="str">
            <v>V</v>
          </cell>
          <cell r="C314" t="str">
            <v>Sector 09</v>
          </cell>
          <cell r="D314" t="str">
            <v>MS</v>
          </cell>
          <cell r="E314" t="str">
            <v>Ruta CA-4 - Ojo de agua</v>
          </cell>
          <cell r="F314">
            <v>3.1999988555908203</v>
          </cell>
          <cell r="G314">
            <v>3</v>
          </cell>
        </row>
        <row r="315">
          <cell r="A315" t="str">
            <v>04V36700</v>
          </cell>
          <cell r="B315" t="str">
            <v>V</v>
          </cell>
          <cell r="C315" t="str">
            <v>Sector 09</v>
          </cell>
          <cell r="D315" t="str">
            <v>MS</v>
          </cell>
          <cell r="E315" t="str">
            <v>Gualtaya - V368</v>
          </cell>
          <cell r="G315">
            <v>2.97</v>
          </cell>
        </row>
        <row r="316">
          <cell r="A316" t="str">
            <v>04V36800</v>
          </cell>
          <cell r="B316" t="str">
            <v>V</v>
          </cell>
          <cell r="C316" t="str">
            <v>Sector 09</v>
          </cell>
          <cell r="D316" t="str">
            <v>MS</v>
          </cell>
          <cell r="E316" t="str">
            <v>Ruta CA-4 - Casa Quemada - Yaunera</v>
          </cell>
          <cell r="G316">
            <v>12.6</v>
          </cell>
        </row>
        <row r="317">
          <cell r="A317" t="str">
            <v>04V37000</v>
          </cell>
          <cell r="B317" t="str">
            <v>V</v>
          </cell>
          <cell r="C317" t="str">
            <v>Sector 09</v>
          </cell>
          <cell r="D317" t="str">
            <v>MS</v>
          </cell>
          <cell r="E317" t="str">
            <v>Corquin - Cedros - Capucas</v>
          </cell>
          <cell r="G317">
            <v>11.2</v>
          </cell>
        </row>
        <row r="318">
          <cell r="A318" t="str">
            <v>04V37100</v>
          </cell>
          <cell r="B318" t="str">
            <v>V</v>
          </cell>
          <cell r="C318" t="str">
            <v>Sector 09</v>
          </cell>
          <cell r="D318" t="str">
            <v>TI</v>
          </cell>
          <cell r="E318" t="str">
            <v>Libramiento Corquin</v>
          </cell>
          <cell r="G318">
            <v>1.61</v>
          </cell>
        </row>
        <row r="319">
          <cell r="A319" t="str">
            <v>04V37210</v>
          </cell>
          <cell r="B319" t="str">
            <v>V</v>
          </cell>
          <cell r="C319" t="str">
            <v>Sector 09</v>
          </cell>
          <cell r="D319" t="str">
            <v>MS</v>
          </cell>
          <cell r="E319" t="str">
            <v>Corquin - Corralito (LD Cop/Occi) - San Francisco de Cones</v>
          </cell>
          <cell r="G319">
            <v>5.35</v>
          </cell>
        </row>
        <row r="320">
          <cell r="A320" t="str">
            <v>04V37400</v>
          </cell>
          <cell r="B320" t="str">
            <v>V</v>
          </cell>
          <cell r="C320" t="str">
            <v>Sector 09</v>
          </cell>
          <cell r="D320" t="str">
            <v>MS</v>
          </cell>
          <cell r="E320" t="str">
            <v>Ruta CA-4 - San José de Las Palmas</v>
          </cell>
          <cell r="G320">
            <v>6</v>
          </cell>
        </row>
        <row r="321">
          <cell r="A321" t="str">
            <v>04V37500</v>
          </cell>
          <cell r="B321" t="str">
            <v>V</v>
          </cell>
          <cell r="C321" t="str">
            <v>Sector 09</v>
          </cell>
          <cell r="D321" t="str">
            <v>MS</v>
          </cell>
          <cell r="E321" t="str">
            <v>Ruta CA-4 - El Portillo (El Portillo - V374)</v>
          </cell>
          <cell r="G321">
            <v>1.8</v>
          </cell>
        </row>
        <row r="322">
          <cell r="A322" t="str">
            <v>04V37800</v>
          </cell>
          <cell r="B322" t="str">
            <v>V</v>
          </cell>
          <cell r="C322" t="str">
            <v>Sector 09</v>
          </cell>
          <cell r="D322" t="str">
            <v>TI</v>
          </cell>
          <cell r="E322" t="str">
            <v>Yaruche - Piedra Larga - S132</v>
          </cell>
          <cell r="G322">
            <v>1.78</v>
          </cell>
        </row>
        <row r="323">
          <cell r="A323" t="str">
            <v>04V38000</v>
          </cell>
          <cell r="B323" t="str">
            <v>V</v>
          </cell>
          <cell r="C323" t="str">
            <v>Sector 09</v>
          </cell>
          <cell r="D323" t="str">
            <v>MS</v>
          </cell>
          <cell r="E323" t="str">
            <v>La Unión - El Corpus</v>
          </cell>
          <cell r="G323">
            <v>5.35</v>
          </cell>
        </row>
        <row r="324">
          <cell r="A324" t="str">
            <v>04V38200</v>
          </cell>
          <cell r="B324" t="str">
            <v>V</v>
          </cell>
          <cell r="C324" t="str">
            <v>Sector 09</v>
          </cell>
          <cell r="D324" t="str">
            <v>MS</v>
          </cell>
          <cell r="E324" t="str">
            <v>V380 - San Andres de Minas - San Miguel</v>
          </cell>
          <cell r="F324">
            <v>5.3499984741210938</v>
          </cell>
          <cell r="G324">
            <v>15</v>
          </cell>
        </row>
        <row r="325">
          <cell r="A325" t="str">
            <v>04V38400</v>
          </cell>
          <cell r="B325" t="str">
            <v>V</v>
          </cell>
          <cell r="C325" t="str">
            <v>Sector 09</v>
          </cell>
          <cell r="D325" t="str">
            <v>MS</v>
          </cell>
          <cell r="F325" t="str">
            <v>La Union - El Trigo - Los Naranjos (Lim. Deptal. COP / OCO)</v>
          </cell>
          <cell r="G325">
            <v>15.38</v>
          </cell>
        </row>
        <row r="326">
          <cell r="A326" t="str">
            <v>04V38500</v>
          </cell>
          <cell r="B326" t="str">
            <v>V</v>
          </cell>
          <cell r="C326" t="str">
            <v>Sector 09</v>
          </cell>
          <cell r="D326" t="str">
            <v>MS</v>
          </cell>
          <cell r="E326" t="str">
            <v>El Trigo - Los Suptes</v>
          </cell>
          <cell r="F326" t="str">
            <v>Arriba</v>
          </cell>
          <cell r="G326">
            <v>2.25</v>
          </cell>
        </row>
        <row r="327">
          <cell r="A327" t="str">
            <v>04V38600</v>
          </cell>
          <cell r="B327" t="str">
            <v>V</v>
          </cell>
          <cell r="C327" t="str">
            <v>Sector 09</v>
          </cell>
          <cell r="D327" t="str">
            <v>TI</v>
          </cell>
          <cell r="E327" t="str">
            <v>El Portillo 1 - La</v>
          </cell>
          <cell r="F327" t="str">
            <v>Arena - San Miguel</v>
          </cell>
          <cell r="G327">
            <v>13.6</v>
          </cell>
        </row>
        <row r="328">
          <cell r="A328" t="str">
            <v>04P00450</v>
          </cell>
          <cell r="B328" t="str">
            <v>P</v>
          </cell>
          <cell r="C328" t="str">
            <v>Sector 10</v>
          </cell>
          <cell r="D328" t="str">
            <v>CA</v>
          </cell>
          <cell r="F328" t="str">
            <v>Ruta CA-4 Occidente, Límite Deptal. Sta.Bárbara/Copán - La Entrada</v>
          </cell>
          <cell r="G328">
            <v>15.77</v>
          </cell>
        </row>
        <row r="329">
          <cell r="A329" t="str">
            <v>04P00452</v>
          </cell>
          <cell r="B329" t="str">
            <v>P</v>
          </cell>
          <cell r="C329" t="str">
            <v>Sector 10</v>
          </cell>
          <cell r="D329" t="str">
            <v>CA</v>
          </cell>
          <cell r="F329" t="str">
            <v>Ruta CA-4 Occidente, Zona Urbana La Entrada (Trocha derecha del Blvd.)</v>
          </cell>
          <cell r="G329">
            <v>1.44</v>
          </cell>
        </row>
        <row r="330">
          <cell r="A330" t="str">
            <v>04P00453</v>
          </cell>
          <cell r="B330" t="str">
            <v>P</v>
          </cell>
          <cell r="C330" t="str">
            <v>Sector 10</v>
          </cell>
          <cell r="D330" t="str">
            <v>CA</v>
          </cell>
          <cell r="F330" t="str">
            <v>Ruta CA-4 Occidente, Zona Urbana La Entrada (Trocha izquierda del Blvd.</v>
          </cell>
          <cell r="G330">
            <v>1.44</v>
          </cell>
        </row>
        <row r="331">
          <cell r="A331" t="str">
            <v>04P00455</v>
          </cell>
          <cell r="B331" t="str">
            <v>P</v>
          </cell>
          <cell r="C331" t="str">
            <v>Sector 10</v>
          </cell>
          <cell r="D331" t="str">
            <v>CA</v>
          </cell>
          <cell r="F331" t="str">
            <v>Ruta CA-4 Occidente, La Entrada - Desvío a San Nicolas</v>
          </cell>
          <cell r="G331">
            <v>6.19</v>
          </cell>
        </row>
        <row r="332">
          <cell r="A332" t="str">
            <v>04P01110</v>
          </cell>
          <cell r="B332" t="str">
            <v>P</v>
          </cell>
          <cell r="C332" t="str">
            <v>Sector 10</v>
          </cell>
          <cell r="D332" t="str">
            <v>CA</v>
          </cell>
          <cell r="F332" t="str">
            <v>Ruta CA-11, La Entrada - Santa Rita de Copán</v>
          </cell>
          <cell r="G332">
            <v>53.8</v>
          </cell>
        </row>
        <row r="333">
          <cell r="A333" t="str">
            <v>04P01115</v>
          </cell>
          <cell r="B333" t="str">
            <v>P</v>
          </cell>
          <cell r="C333" t="str">
            <v>Sector 10</v>
          </cell>
          <cell r="D333" t="str">
            <v>CA</v>
          </cell>
          <cell r="F333" t="str">
            <v>Ruta CA-11, Santa Rita de Copán - Copán Ruinas</v>
          </cell>
          <cell r="G333">
            <v>7.92</v>
          </cell>
        </row>
        <row r="334">
          <cell r="A334" t="str">
            <v>04P01120</v>
          </cell>
          <cell r="B334" t="str">
            <v>P</v>
          </cell>
          <cell r="C334" t="str">
            <v>Sector 10</v>
          </cell>
          <cell r="D334" t="str">
            <v>CA</v>
          </cell>
          <cell r="E334" t="str">
            <v>Ruta CA-11, Copán Ruinas - El Florido</v>
          </cell>
          <cell r="G334">
            <v>11.36</v>
          </cell>
        </row>
        <row r="335">
          <cell r="A335" t="str">
            <v>04S12410</v>
          </cell>
          <cell r="B335" t="str">
            <v>S</v>
          </cell>
          <cell r="C335" t="str">
            <v>Sector 10</v>
          </cell>
          <cell r="D335" t="str">
            <v>MS</v>
          </cell>
          <cell r="F335" t="str">
            <v>Ruta 124, Santa Rita de Copán - Límite Deptal. Copán/Ocotepeque</v>
          </cell>
          <cell r="G335">
            <v>27</v>
          </cell>
        </row>
        <row r="336">
          <cell r="A336" t="str">
            <v>04S12710</v>
          </cell>
          <cell r="B336" t="str">
            <v>S</v>
          </cell>
          <cell r="C336" t="str">
            <v>Sector 10</v>
          </cell>
          <cell r="D336" t="str">
            <v>TD</v>
          </cell>
          <cell r="F336" t="str">
            <v>Ruta 127, CA-11 - Parque Arqueologico El Puente</v>
          </cell>
          <cell r="G336">
            <v>6.25</v>
          </cell>
        </row>
        <row r="337">
          <cell r="A337" t="str">
            <v>04S15810</v>
          </cell>
          <cell r="B337" t="str">
            <v>S</v>
          </cell>
          <cell r="C337" t="str">
            <v>Sector 10</v>
          </cell>
          <cell r="D337" t="str">
            <v>TD</v>
          </cell>
          <cell r="E337" t="str">
            <v>Ruta 158, La Florida - San</v>
          </cell>
          <cell r="F337" t="str">
            <v>Antonio - El Paraiso</v>
          </cell>
          <cell r="G337">
            <v>16</v>
          </cell>
        </row>
        <row r="338">
          <cell r="A338" t="str">
            <v>04S15820</v>
          </cell>
          <cell r="B338" t="str">
            <v>S</v>
          </cell>
          <cell r="C338" t="str">
            <v>Sector 10</v>
          </cell>
          <cell r="D338" t="str">
            <v>MS</v>
          </cell>
          <cell r="E338" t="str">
            <v>Ruta 158, La Florida - San</v>
          </cell>
          <cell r="F338" t="str">
            <v>Antonio - El Paraiso</v>
          </cell>
          <cell r="G338">
            <v>6.56</v>
          </cell>
        </row>
        <row r="339">
          <cell r="A339" t="str">
            <v>04S16110</v>
          </cell>
          <cell r="B339" t="str">
            <v>S</v>
          </cell>
          <cell r="C339" t="str">
            <v>Sector 10</v>
          </cell>
          <cell r="D339" t="str">
            <v>CH</v>
          </cell>
          <cell r="E339" t="str">
            <v>Ruta 161, CA-11 - San Jeronimo</v>
          </cell>
          <cell r="G339">
            <v>1</v>
          </cell>
        </row>
        <row r="340">
          <cell r="A340" t="str">
            <v>04S21510</v>
          </cell>
          <cell r="B340" t="str">
            <v>S</v>
          </cell>
          <cell r="C340" t="str">
            <v>Sector 10</v>
          </cell>
          <cell r="D340" t="str">
            <v>CH</v>
          </cell>
          <cell r="F340" t="str">
            <v>Ruta 215, CA-4 - San Nicolas - El Carmen</v>
          </cell>
          <cell r="G340">
            <v>2.9</v>
          </cell>
        </row>
        <row r="341">
          <cell r="A341" t="str">
            <v>04S21520</v>
          </cell>
          <cell r="B341" t="str">
            <v>S</v>
          </cell>
          <cell r="C341" t="str">
            <v>Sector 10</v>
          </cell>
          <cell r="D341" t="str">
            <v>TD</v>
          </cell>
          <cell r="F341" t="str">
            <v>Ruta 215, CA-4 - San Nicolas - El Carmen</v>
          </cell>
          <cell r="G341">
            <v>6.1</v>
          </cell>
        </row>
        <row r="342">
          <cell r="A342" t="str">
            <v>04S21610</v>
          </cell>
          <cell r="B342" t="str">
            <v>S</v>
          </cell>
          <cell r="C342" t="str">
            <v>Sector 10</v>
          </cell>
          <cell r="D342" t="str">
            <v>CH</v>
          </cell>
          <cell r="E342" t="str">
            <v>Ruta 216, CA-11 - V261 - La Jigua</v>
          </cell>
          <cell r="G342">
            <v>0.6</v>
          </cell>
        </row>
        <row r="343">
          <cell r="A343" t="str">
            <v>04S21620</v>
          </cell>
          <cell r="B343" t="str">
            <v>S</v>
          </cell>
          <cell r="C343" t="str">
            <v>Sector 10</v>
          </cell>
          <cell r="D343" t="str">
            <v>TD</v>
          </cell>
          <cell r="E343" t="str">
            <v>Ruta 216, CA-11 - V261 - La Jigua</v>
          </cell>
          <cell r="G343">
            <v>0.84</v>
          </cell>
        </row>
        <row r="344">
          <cell r="A344" t="str">
            <v>04V25900</v>
          </cell>
          <cell r="B344" t="str">
            <v>V</v>
          </cell>
          <cell r="C344" t="str">
            <v>Sector 10</v>
          </cell>
          <cell r="D344" t="str">
            <v>MS</v>
          </cell>
          <cell r="E344" t="str">
            <v>San Nicolás - La Unión</v>
          </cell>
          <cell r="G344">
            <v>1.4</v>
          </cell>
        </row>
        <row r="345">
          <cell r="A345" t="str">
            <v>04V26100</v>
          </cell>
          <cell r="B345" t="str">
            <v>V</v>
          </cell>
          <cell r="C345" t="str">
            <v>Sector 10</v>
          </cell>
          <cell r="D345" t="str">
            <v>TI</v>
          </cell>
          <cell r="E345" t="str">
            <v>V258 - El Modelo</v>
          </cell>
          <cell r="G345">
            <v>6</v>
          </cell>
        </row>
        <row r="346">
          <cell r="A346" t="str">
            <v>04V26600</v>
          </cell>
          <cell r="B346" t="str">
            <v>V</v>
          </cell>
          <cell r="C346" t="str">
            <v>Sector 10</v>
          </cell>
          <cell r="D346" t="str">
            <v>MS</v>
          </cell>
          <cell r="E346" t="str">
            <v>Ruta CA-4 - Nueva</v>
          </cell>
          <cell r="F346" t="str">
            <v>Arcadia</v>
          </cell>
          <cell r="G346">
            <v>1.5</v>
          </cell>
        </row>
        <row r="347">
          <cell r="A347" t="str">
            <v>04V26700</v>
          </cell>
          <cell r="B347" t="str">
            <v>V</v>
          </cell>
          <cell r="C347" t="str">
            <v>Sector 10</v>
          </cell>
          <cell r="D347" t="str">
            <v>TI</v>
          </cell>
          <cell r="E347" t="str">
            <v>Ruta CA-4 - Los Pozos</v>
          </cell>
          <cell r="G347">
            <v>5.05</v>
          </cell>
        </row>
        <row r="348">
          <cell r="A348" t="str">
            <v>04V26800</v>
          </cell>
          <cell r="B348" t="str">
            <v>V</v>
          </cell>
          <cell r="C348" t="str">
            <v>Sector 10</v>
          </cell>
          <cell r="D348" t="str">
            <v>TI</v>
          </cell>
          <cell r="E348" t="str">
            <v>V267 - San Pablo del Roble</v>
          </cell>
          <cell r="G348">
            <v>1.84</v>
          </cell>
        </row>
        <row r="349">
          <cell r="A349" t="str">
            <v>04V27000</v>
          </cell>
          <cell r="B349" t="str">
            <v>V</v>
          </cell>
          <cell r="C349" t="str">
            <v>Sector 10</v>
          </cell>
          <cell r="D349" t="str">
            <v>MS</v>
          </cell>
          <cell r="E349" t="str">
            <v>La Entrada - Quebrada Seca</v>
          </cell>
          <cell r="G349">
            <v>5</v>
          </cell>
        </row>
        <row r="350">
          <cell r="A350" t="str">
            <v>04V27600</v>
          </cell>
          <cell r="B350" t="str">
            <v>V</v>
          </cell>
          <cell r="C350" t="str">
            <v>Sector 10</v>
          </cell>
          <cell r="D350" t="str">
            <v>MS</v>
          </cell>
          <cell r="E350" t="str">
            <v>El Puente - Chepelares - Aldea Nueva</v>
          </cell>
          <cell r="G350">
            <v>9.69</v>
          </cell>
        </row>
        <row r="351">
          <cell r="A351" t="str">
            <v>04V27700</v>
          </cell>
          <cell r="B351" t="str">
            <v>V</v>
          </cell>
          <cell r="C351" t="str">
            <v>Sector 10</v>
          </cell>
          <cell r="D351" t="str">
            <v>MS</v>
          </cell>
          <cell r="E351" t="str">
            <v>Chepelares - El Porvenir - Potrerillos</v>
          </cell>
          <cell r="G351">
            <v>15.2</v>
          </cell>
        </row>
        <row r="352">
          <cell r="A352" t="str">
            <v>04V27800</v>
          </cell>
          <cell r="B352" t="str">
            <v>V</v>
          </cell>
          <cell r="C352" t="str">
            <v>Sector 10</v>
          </cell>
          <cell r="D352" t="str">
            <v>MS</v>
          </cell>
          <cell r="E352" t="str">
            <v>Potrerillos - Plan del Caribe - Los</v>
          </cell>
          <cell r="F352" t="str">
            <v>Amates</v>
          </cell>
          <cell r="G352">
            <v>10.07</v>
          </cell>
        </row>
        <row r="353">
          <cell r="A353" t="str">
            <v>04V27900</v>
          </cell>
          <cell r="B353" t="str">
            <v>V</v>
          </cell>
          <cell r="C353" t="str">
            <v>Sector 10</v>
          </cell>
          <cell r="D353" t="str">
            <v>MS</v>
          </cell>
          <cell r="E353" t="str">
            <v>El Espiritu - Berlin - El Ermitaño</v>
          </cell>
          <cell r="G353">
            <v>16.5</v>
          </cell>
        </row>
        <row r="354">
          <cell r="A354" t="str">
            <v>04V28000</v>
          </cell>
          <cell r="B354" t="str">
            <v>V</v>
          </cell>
          <cell r="C354" t="str">
            <v>Sector 10</v>
          </cell>
          <cell r="D354" t="str">
            <v>MS</v>
          </cell>
          <cell r="F354" t="str">
            <v>Aldea Nueva - San Lorenzo Techin - San Marcos</v>
          </cell>
          <cell r="G354">
            <v>11.15</v>
          </cell>
        </row>
        <row r="355">
          <cell r="A355" t="str">
            <v>04V28100</v>
          </cell>
          <cell r="B355" t="str">
            <v>V</v>
          </cell>
          <cell r="C355" t="str">
            <v>Sector 10</v>
          </cell>
          <cell r="D355" t="str">
            <v>MS</v>
          </cell>
          <cell r="F355" t="str">
            <v>San Rafael - La Ruidosa - Pueblo Nuevo (Lim. Deptal. COP/STA BAR)</v>
          </cell>
          <cell r="G355">
            <v>10.4</v>
          </cell>
        </row>
        <row r="356">
          <cell r="A356" t="str">
            <v>04V29100</v>
          </cell>
          <cell r="B356" t="str">
            <v>V</v>
          </cell>
          <cell r="C356" t="str">
            <v>Sector 10</v>
          </cell>
          <cell r="D356" t="str">
            <v>MS</v>
          </cell>
          <cell r="E356" t="str">
            <v>La Laguna - Villa Magdalena - V290</v>
          </cell>
          <cell r="G356">
            <v>1.89</v>
          </cell>
        </row>
        <row r="357">
          <cell r="A357" t="str">
            <v>04V29400</v>
          </cell>
          <cell r="B357" t="str">
            <v>V</v>
          </cell>
          <cell r="C357" t="str">
            <v>Sector 10</v>
          </cell>
          <cell r="D357" t="str">
            <v>MS</v>
          </cell>
          <cell r="E357" t="str">
            <v>San</v>
          </cell>
          <cell r="F357" t="str">
            <v>Antonio de las Crucitas - El Charco - Santa Cruz</v>
          </cell>
          <cell r="G357">
            <v>4.8099999999999996</v>
          </cell>
        </row>
        <row r="358">
          <cell r="A358" t="str">
            <v>04V29600</v>
          </cell>
          <cell r="B358" t="str">
            <v>V</v>
          </cell>
          <cell r="C358" t="str">
            <v>Sector 10</v>
          </cell>
          <cell r="D358" t="str">
            <v>TI</v>
          </cell>
          <cell r="E358" t="str">
            <v>El Paraíso - San</v>
          </cell>
          <cell r="F358" t="str">
            <v>Antonio de Las Crucitas - La Playona</v>
          </cell>
          <cell r="G358">
            <v>17.600000000000001</v>
          </cell>
        </row>
        <row r="359">
          <cell r="A359" t="str">
            <v>04V29700</v>
          </cell>
          <cell r="B359" t="str">
            <v>V</v>
          </cell>
          <cell r="C359" t="str">
            <v>Sector 10</v>
          </cell>
          <cell r="D359" t="str">
            <v>MS</v>
          </cell>
          <cell r="E359" t="str">
            <v>V298 - Manacal - El Manguito</v>
          </cell>
          <cell r="G359">
            <v>7.87</v>
          </cell>
        </row>
        <row r="360">
          <cell r="A360" t="str">
            <v>04V29800</v>
          </cell>
          <cell r="B360" t="str">
            <v>V</v>
          </cell>
          <cell r="C360" t="str">
            <v>Sector 10</v>
          </cell>
          <cell r="D360" t="str">
            <v>TI</v>
          </cell>
          <cell r="E360" t="str">
            <v>V296 - Las Flores - Nueva</v>
          </cell>
          <cell r="F360" t="str">
            <v>Armenia</v>
          </cell>
          <cell r="G360">
            <v>14.75</v>
          </cell>
        </row>
        <row r="361">
          <cell r="A361" t="str">
            <v>04V31500</v>
          </cell>
          <cell r="B361" t="str">
            <v>V</v>
          </cell>
          <cell r="C361" t="str">
            <v>Sector 10</v>
          </cell>
          <cell r="D361" t="str">
            <v>TI</v>
          </cell>
          <cell r="E361" t="str">
            <v>Ruta CA-11 - El Florido - El Paraiso</v>
          </cell>
          <cell r="G361">
            <v>14.31</v>
          </cell>
        </row>
        <row r="362">
          <cell r="A362" t="str">
            <v>04V32600</v>
          </cell>
          <cell r="B362" t="str">
            <v>V</v>
          </cell>
          <cell r="C362" t="str">
            <v>Sector 10</v>
          </cell>
          <cell r="D362" t="str">
            <v>TI</v>
          </cell>
          <cell r="E362" t="str">
            <v>Ruta CA-11 - Mirasol - La Libertad</v>
          </cell>
          <cell r="G362">
            <v>11.52</v>
          </cell>
        </row>
        <row r="363">
          <cell r="A363" t="str">
            <v>04V32700</v>
          </cell>
          <cell r="B363" t="str">
            <v>V</v>
          </cell>
          <cell r="C363" t="str">
            <v>Sector 10</v>
          </cell>
          <cell r="D363" t="str">
            <v>MS</v>
          </cell>
          <cell r="E363" t="str">
            <v>Ruta CA-11 - El Mirador - La Vegona</v>
          </cell>
          <cell r="G363">
            <v>8.07</v>
          </cell>
        </row>
        <row r="364">
          <cell r="A364" t="str">
            <v>04V32800</v>
          </cell>
          <cell r="B364" t="str">
            <v>V</v>
          </cell>
          <cell r="C364" t="str">
            <v>Sector 10</v>
          </cell>
          <cell r="D364" t="str">
            <v>TI</v>
          </cell>
          <cell r="E364" t="str">
            <v>El Mirador - El Raizal</v>
          </cell>
          <cell r="G364">
            <v>4.3099999999999996</v>
          </cell>
        </row>
        <row r="365">
          <cell r="A365" t="str">
            <v>04V32900</v>
          </cell>
          <cell r="B365" t="str">
            <v>V</v>
          </cell>
          <cell r="C365" t="str">
            <v>Sector 10</v>
          </cell>
          <cell r="D365" t="str">
            <v>TI</v>
          </cell>
          <cell r="E365" t="str">
            <v>Bañaderos - La Leonita - El Zapote</v>
          </cell>
          <cell r="G365">
            <v>7</v>
          </cell>
        </row>
        <row r="366">
          <cell r="A366" t="str">
            <v>04V33000</v>
          </cell>
          <cell r="B366" t="str">
            <v>V</v>
          </cell>
          <cell r="C366" t="str">
            <v>Sector 10</v>
          </cell>
          <cell r="D366" t="str">
            <v>TI</v>
          </cell>
          <cell r="E366" t="str">
            <v>La Calichosa - Rio Blanco - Agua Caliente</v>
          </cell>
          <cell r="G366">
            <v>6.7</v>
          </cell>
        </row>
        <row r="367">
          <cell r="A367" t="str">
            <v>04V33100</v>
          </cell>
          <cell r="B367" t="str">
            <v>V</v>
          </cell>
          <cell r="C367" t="str">
            <v>Sector 10</v>
          </cell>
          <cell r="D367" t="str">
            <v>MS</v>
          </cell>
          <cell r="E367" t="str">
            <v>Copán Ruinas - Sesemil - Agua Caliente</v>
          </cell>
          <cell r="G367">
            <v>22.82</v>
          </cell>
        </row>
        <row r="368">
          <cell r="A368" t="str">
            <v>04V33200</v>
          </cell>
          <cell r="B368" t="str">
            <v>V</v>
          </cell>
          <cell r="C368" t="str">
            <v>Sector 10</v>
          </cell>
          <cell r="D368" t="str">
            <v>MS</v>
          </cell>
          <cell r="E368" t="str">
            <v>Agua Caliente - Nueva</v>
          </cell>
          <cell r="F368" t="str">
            <v>Armenia</v>
          </cell>
          <cell r="G368">
            <v>9.6</v>
          </cell>
        </row>
        <row r="369">
          <cell r="A369" t="str">
            <v>04V33700</v>
          </cell>
          <cell r="B369" t="str">
            <v>V</v>
          </cell>
          <cell r="C369" t="str">
            <v>Sector 10</v>
          </cell>
          <cell r="D369" t="str">
            <v>TI</v>
          </cell>
          <cell r="E369" t="str">
            <v>V342 - La Laguna - El Horno - Pinabetal</v>
          </cell>
          <cell r="G369">
            <v>28.6</v>
          </cell>
        </row>
        <row r="370">
          <cell r="A370" t="str">
            <v>04V34200</v>
          </cell>
          <cell r="B370" t="str">
            <v>V</v>
          </cell>
          <cell r="C370" t="str">
            <v>Sector 10</v>
          </cell>
          <cell r="D370" t="str">
            <v>MS</v>
          </cell>
          <cell r="F370" t="str">
            <v>Copán Ruinas - Monte de Los Negros - Piñuelas (Front. Hond/Guat)</v>
          </cell>
          <cell r="G370">
            <v>8.43</v>
          </cell>
        </row>
        <row r="371">
          <cell r="A371" t="str">
            <v>04V34300</v>
          </cell>
          <cell r="B371" t="str">
            <v>V</v>
          </cell>
          <cell r="C371" t="str">
            <v>Sector 10</v>
          </cell>
          <cell r="D371" t="str">
            <v>MS</v>
          </cell>
          <cell r="E371" t="str">
            <v>Ostuman - Rincón del Buey</v>
          </cell>
          <cell r="G371">
            <v>1.76</v>
          </cell>
        </row>
        <row r="372">
          <cell r="A372" t="str">
            <v>04V64100</v>
          </cell>
          <cell r="B372" t="str">
            <v>V</v>
          </cell>
          <cell r="C372" t="str">
            <v>Sector 10</v>
          </cell>
          <cell r="D372" t="str">
            <v>MS</v>
          </cell>
          <cell r="E372" t="str">
            <v>Chalmeca - El Chile  LD COP/SB</v>
          </cell>
          <cell r="G372">
            <v>4.82</v>
          </cell>
        </row>
        <row r="373">
          <cell r="A373" t="str">
            <v>05P00420</v>
          </cell>
          <cell r="B373" t="str">
            <v>P</v>
          </cell>
          <cell r="C373" t="str">
            <v>Sector 11</v>
          </cell>
          <cell r="D373" t="str">
            <v>CA</v>
          </cell>
          <cell r="G373" t="str">
            <v>Ruta CA-4 Occidente, Chamelecón - Límite Deptal. Cortés/Sta Bárbara</v>
          </cell>
          <cell r="H373">
            <v>19.2</v>
          </cell>
        </row>
        <row r="374">
          <cell r="A374" t="str">
            <v>05P00550</v>
          </cell>
          <cell r="B374" t="str">
            <v>P</v>
          </cell>
          <cell r="C374" t="str">
            <v>Sector 11</v>
          </cell>
          <cell r="D374" t="str">
            <v>CA</v>
          </cell>
          <cell r="G374" t="str">
            <v>Ruta CA-5 Norte, Límite Deptal. Comayagua/Cortés - La Barca</v>
          </cell>
          <cell r="H374">
            <v>37.72</v>
          </cell>
        </row>
        <row r="375">
          <cell r="A375" t="str">
            <v>05P00555</v>
          </cell>
          <cell r="B375" t="str">
            <v>P</v>
          </cell>
          <cell r="C375" t="str">
            <v>Sector 11</v>
          </cell>
          <cell r="D375" t="str">
            <v>CA</v>
          </cell>
          <cell r="F375" t="str">
            <v>Ruta CA-5 Norte, La Barca - Villanueva</v>
          </cell>
          <cell r="H375">
            <v>25.98</v>
          </cell>
        </row>
        <row r="376">
          <cell r="A376" t="str">
            <v>05P00560</v>
          </cell>
          <cell r="B376" t="str">
            <v>P</v>
          </cell>
          <cell r="C376" t="str">
            <v>Sector 11</v>
          </cell>
          <cell r="D376" t="str">
            <v>CA</v>
          </cell>
          <cell r="G376" t="str">
            <v>Ruta CA-5 Norte, Villanueva - Chamelecón (Trocha Este)</v>
          </cell>
          <cell r="H376">
            <v>15.05</v>
          </cell>
        </row>
        <row r="377">
          <cell r="A377" t="str">
            <v>05P00561</v>
          </cell>
          <cell r="B377" t="str">
            <v>P</v>
          </cell>
          <cell r="C377" t="str">
            <v>Sector 11</v>
          </cell>
          <cell r="D377" t="str">
            <v>CA</v>
          </cell>
          <cell r="G377" t="str">
            <v>Ruta CA-5 Norte, Chamelecón - Villanueva (Trocha Oeste)</v>
          </cell>
          <cell r="H377">
            <v>15.05</v>
          </cell>
        </row>
        <row r="378">
          <cell r="A378" t="str">
            <v>05P02110</v>
          </cell>
          <cell r="B378" t="str">
            <v>P</v>
          </cell>
          <cell r="C378" t="str">
            <v>Sector 11</v>
          </cell>
          <cell r="D378" t="str">
            <v>CA</v>
          </cell>
          <cell r="F378" t="str">
            <v>Ruta 21, La Barca - Límite Deptal. Cortés/Yoro</v>
          </cell>
          <cell r="H378">
            <v>10.75</v>
          </cell>
        </row>
        <row r="379">
          <cell r="A379" t="str">
            <v>05S05410</v>
          </cell>
          <cell r="B379" t="str">
            <v>S</v>
          </cell>
          <cell r="C379" t="str">
            <v>Sector 11</v>
          </cell>
          <cell r="D379" t="str">
            <v>CH</v>
          </cell>
          <cell r="F379" t="str">
            <v>Ruta 54, La Guama - Peña Blanca</v>
          </cell>
          <cell r="H379">
            <v>16.84</v>
          </cell>
        </row>
        <row r="380">
          <cell r="A380" t="str">
            <v>05S05420</v>
          </cell>
          <cell r="B380" t="str">
            <v>S</v>
          </cell>
          <cell r="C380" t="str">
            <v>Sector 11</v>
          </cell>
          <cell r="D380" t="str">
            <v>TD</v>
          </cell>
          <cell r="F380" t="str">
            <v>Ruta 54, Cañaveral - Caracol</v>
          </cell>
          <cell r="H380">
            <v>19.600000000000001</v>
          </cell>
        </row>
        <row r="381">
          <cell r="A381" t="str">
            <v>05S05910</v>
          </cell>
          <cell r="B381" t="str">
            <v>S</v>
          </cell>
          <cell r="C381" t="str">
            <v>Sector 11</v>
          </cell>
          <cell r="D381" t="str">
            <v>CA</v>
          </cell>
          <cell r="F381" t="str">
            <v>Ruta 59, Las Flores - Santa Cruz de Yojoa - Base Cortina el Cajon</v>
          </cell>
          <cell r="H381">
            <v>5.82</v>
          </cell>
        </row>
        <row r="382">
          <cell r="A382" t="str">
            <v>05S05920</v>
          </cell>
          <cell r="B382" t="str">
            <v>S</v>
          </cell>
          <cell r="C382" t="str">
            <v>Sector 11</v>
          </cell>
          <cell r="D382" t="str">
            <v>CA</v>
          </cell>
          <cell r="F382" t="str">
            <v>Ruta 59, Las Flores - Santa Cruz de Yojoa - Base Cortina el Cajon</v>
          </cell>
          <cell r="H382">
            <v>23.37</v>
          </cell>
        </row>
        <row r="383">
          <cell r="A383" t="str">
            <v>05S05930</v>
          </cell>
          <cell r="B383" t="str">
            <v>S</v>
          </cell>
          <cell r="C383" t="str">
            <v>Sector 11</v>
          </cell>
          <cell r="D383" t="str">
            <v>CA</v>
          </cell>
          <cell r="F383" t="str">
            <v>Ruta 59, Acceso a Corona Embalse El Cajón</v>
          </cell>
          <cell r="H383">
            <v>4.76</v>
          </cell>
        </row>
        <row r="384">
          <cell r="A384" t="str">
            <v>05S07210</v>
          </cell>
          <cell r="B384" t="str">
            <v>S</v>
          </cell>
          <cell r="C384" t="str">
            <v>Sector 11</v>
          </cell>
          <cell r="D384" t="str">
            <v>TD</v>
          </cell>
          <cell r="F384" t="str">
            <v>Ruta 72, Peña Blanca - Los Naranjos</v>
          </cell>
          <cell r="H384">
            <v>3.06</v>
          </cell>
        </row>
        <row r="385">
          <cell r="A385" t="str">
            <v>05S07215</v>
          </cell>
          <cell r="B385" t="str">
            <v>S</v>
          </cell>
          <cell r="C385" t="str">
            <v>Sector 11</v>
          </cell>
          <cell r="D385" t="str">
            <v>CH</v>
          </cell>
          <cell r="G385" t="str">
            <v>Ruta 72, Los Naranjos - L.D. Cortes/Sta. Barbara</v>
          </cell>
          <cell r="H385">
            <v>3.35</v>
          </cell>
        </row>
        <row r="386">
          <cell r="A386" t="str">
            <v>05S09010</v>
          </cell>
          <cell r="B386" t="str">
            <v>S</v>
          </cell>
          <cell r="C386" t="str">
            <v>Sector 11</v>
          </cell>
          <cell r="D386" t="str">
            <v>TD</v>
          </cell>
          <cell r="F386" t="str">
            <v>Ruta 90, Amapa - San</v>
          </cell>
          <cell r="G386" t="str">
            <v>Antonio de Cortes</v>
          </cell>
          <cell r="H386">
            <v>10.72</v>
          </cell>
        </row>
        <row r="387">
          <cell r="A387" t="str">
            <v>05S09610</v>
          </cell>
          <cell r="B387" t="str">
            <v>S</v>
          </cell>
          <cell r="C387" t="str">
            <v>Sector 11</v>
          </cell>
          <cell r="D387" t="str">
            <v>TD</v>
          </cell>
          <cell r="F387" t="str">
            <v>Ruta 96, Bufalo - El Marañon</v>
          </cell>
          <cell r="H387">
            <v>5.6</v>
          </cell>
        </row>
        <row r="388">
          <cell r="A388" t="str">
            <v>05S12610</v>
          </cell>
          <cell r="B388" t="str">
            <v>S</v>
          </cell>
          <cell r="C388" t="str">
            <v>Sector 11</v>
          </cell>
          <cell r="D388" t="str">
            <v>MS</v>
          </cell>
          <cell r="G388" t="str">
            <v>Ruta 126, Villanueva - Límite Deptal. Cortés/Sta. Bárbara</v>
          </cell>
          <cell r="H388">
            <v>20.8</v>
          </cell>
        </row>
        <row r="389">
          <cell r="A389" t="str">
            <v>05S15210</v>
          </cell>
          <cell r="B389" t="str">
            <v>S</v>
          </cell>
          <cell r="C389" t="str">
            <v>Sector 11</v>
          </cell>
          <cell r="D389" t="str">
            <v>CA</v>
          </cell>
          <cell r="G389" t="str">
            <v>Ruta 152, Acceso a Cofradía (Trocha derecha de blvd.)</v>
          </cell>
          <cell r="H389">
            <v>0.6</v>
          </cell>
        </row>
        <row r="390">
          <cell r="A390" t="str">
            <v>05S15220</v>
          </cell>
          <cell r="B390" t="str">
            <v>S</v>
          </cell>
          <cell r="C390" t="str">
            <v>Sector 11</v>
          </cell>
          <cell r="D390" t="str">
            <v>CA</v>
          </cell>
          <cell r="G390" t="str">
            <v>Ruta 152, Acceso a Cofradía (Trocha Izquierda de blvd.)</v>
          </cell>
          <cell r="H390">
            <v>0.6</v>
          </cell>
        </row>
        <row r="391">
          <cell r="A391" t="str">
            <v>05S16310</v>
          </cell>
          <cell r="B391" t="str">
            <v>S</v>
          </cell>
          <cell r="C391" t="str">
            <v>Sector 11</v>
          </cell>
          <cell r="D391" t="str">
            <v>CA</v>
          </cell>
          <cell r="F391" t="str">
            <v>Ruta 163, Potrerillos - Pimienta Norte</v>
          </cell>
          <cell r="H391">
            <v>12.28</v>
          </cell>
        </row>
        <row r="392">
          <cell r="A392" t="str">
            <v>05V42320</v>
          </cell>
          <cell r="B392" t="str">
            <v>V</v>
          </cell>
          <cell r="C392" t="str">
            <v>Sector 11</v>
          </cell>
          <cell r="D392" t="str">
            <v>MS</v>
          </cell>
          <cell r="G392" t="str">
            <v>La Mica - San Buenaventura (LD COR/SB - San Buenaventura)</v>
          </cell>
          <cell r="H392">
            <v>5.5</v>
          </cell>
        </row>
        <row r="393">
          <cell r="A393" t="str">
            <v>05V82600</v>
          </cell>
          <cell r="B393" t="str">
            <v>V</v>
          </cell>
          <cell r="C393" t="str">
            <v>Sector 11</v>
          </cell>
          <cell r="D393" t="str">
            <v>MS</v>
          </cell>
          <cell r="F393" t="str">
            <v>El Marañon - Palmarejo - Nueva Suyapa</v>
          </cell>
          <cell r="H393">
            <v>14.28</v>
          </cell>
        </row>
        <row r="394">
          <cell r="A394" t="str">
            <v>05V82800</v>
          </cell>
          <cell r="B394" t="str">
            <v>V</v>
          </cell>
          <cell r="C394" t="str">
            <v>Sector 11</v>
          </cell>
          <cell r="D394" t="str">
            <v>MS</v>
          </cell>
          <cell r="E394" t="str">
            <v>S126 - El Perico</v>
          </cell>
          <cell r="H394">
            <v>7</v>
          </cell>
        </row>
        <row r="395">
          <cell r="A395" t="str">
            <v>05V83100</v>
          </cell>
          <cell r="B395" t="str">
            <v>V</v>
          </cell>
          <cell r="C395" t="str">
            <v>Sector 11</v>
          </cell>
          <cell r="D395" t="str">
            <v>MS</v>
          </cell>
          <cell r="F395" t="str">
            <v>Ruta CA-4 - Río Chamelecón - Palmarejo</v>
          </cell>
          <cell r="H395">
            <v>6.32</v>
          </cell>
        </row>
        <row r="396">
          <cell r="A396" t="str">
            <v>05V83210</v>
          </cell>
          <cell r="B396" t="str">
            <v>V</v>
          </cell>
          <cell r="C396" t="str">
            <v>Sector 11</v>
          </cell>
          <cell r="D396" t="str">
            <v>MS</v>
          </cell>
          <cell r="F396" t="str">
            <v>El Mango - Col. 15 de Enero (LD COR/SB)</v>
          </cell>
          <cell r="H396">
            <v>1.77</v>
          </cell>
        </row>
        <row r="397">
          <cell r="A397" t="str">
            <v>05V83400</v>
          </cell>
          <cell r="B397" t="str">
            <v>V</v>
          </cell>
          <cell r="C397" t="str">
            <v>Sector 11</v>
          </cell>
          <cell r="D397" t="str">
            <v>TI</v>
          </cell>
          <cell r="F397" t="str">
            <v>El Porvenir del Morro - La Bolsa - El Sauce</v>
          </cell>
          <cell r="H397">
            <v>8.24</v>
          </cell>
        </row>
        <row r="398">
          <cell r="A398" t="str">
            <v>05V83500</v>
          </cell>
          <cell r="B398" t="str">
            <v>V</v>
          </cell>
          <cell r="C398" t="str">
            <v>Sector 11</v>
          </cell>
          <cell r="D398" t="str">
            <v>TI</v>
          </cell>
          <cell r="E398" t="str">
            <v>El</v>
          </cell>
          <cell r="F398" t="str">
            <v>Aguacate - Col. El Sauce</v>
          </cell>
          <cell r="H398">
            <v>5.88</v>
          </cell>
        </row>
        <row r="399">
          <cell r="A399" t="str">
            <v>05V83600</v>
          </cell>
          <cell r="B399" t="str">
            <v>V</v>
          </cell>
          <cell r="C399" t="str">
            <v>Sector 11</v>
          </cell>
          <cell r="D399" t="str">
            <v>TI</v>
          </cell>
          <cell r="E399" t="str">
            <v>V834 - La Libertad</v>
          </cell>
          <cell r="H399">
            <v>5</v>
          </cell>
        </row>
        <row r="400">
          <cell r="A400" t="str">
            <v>05V83700</v>
          </cell>
          <cell r="B400" t="str">
            <v>V</v>
          </cell>
          <cell r="C400" t="str">
            <v>Sector 11</v>
          </cell>
          <cell r="D400" t="str">
            <v>MS</v>
          </cell>
          <cell r="F400" t="str">
            <v>Villa Nueva - Las Palmeras - Colonia El Sauce</v>
          </cell>
          <cell r="H400">
            <v>6.82</v>
          </cell>
        </row>
        <row r="401">
          <cell r="A401" t="str">
            <v>05V83800</v>
          </cell>
          <cell r="B401" t="str">
            <v>V</v>
          </cell>
          <cell r="C401" t="str">
            <v>Sector 11</v>
          </cell>
          <cell r="D401" t="str">
            <v>MS</v>
          </cell>
          <cell r="E401" t="str">
            <v>El Perico - Los</v>
          </cell>
          <cell r="F401" t="str">
            <v>Altos</v>
          </cell>
          <cell r="H401">
            <v>8</v>
          </cell>
        </row>
        <row r="402">
          <cell r="A402" t="str">
            <v>05V85800</v>
          </cell>
          <cell r="B402" t="str">
            <v>V</v>
          </cell>
          <cell r="C402" t="str">
            <v>Sector 11</v>
          </cell>
          <cell r="D402" t="str">
            <v>MS</v>
          </cell>
          <cell r="F402" t="str">
            <v>V857 - Las Margaritas</v>
          </cell>
          <cell r="H402">
            <v>0.5</v>
          </cell>
        </row>
        <row r="403">
          <cell r="A403" t="str">
            <v>05V85900</v>
          </cell>
          <cell r="B403" t="str">
            <v>V</v>
          </cell>
          <cell r="C403" t="str">
            <v>Sector 11</v>
          </cell>
          <cell r="D403" t="str">
            <v>MS</v>
          </cell>
          <cell r="E403" t="str">
            <v>San</v>
          </cell>
          <cell r="F403" t="str">
            <v>Antonio de Cortés - Nueva Granada</v>
          </cell>
          <cell r="H403">
            <v>13</v>
          </cell>
        </row>
        <row r="404">
          <cell r="A404" t="str">
            <v>05V86000</v>
          </cell>
          <cell r="B404" t="str">
            <v>V</v>
          </cell>
          <cell r="C404" t="str">
            <v>Sector 11</v>
          </cell>
          <cell r="D404" t="str">
            <v>MS</v>
          </cell>
          <cell r="E404" t="str">
            <v>V859 - El Encanto.</v>
          </cell>
          <cell r="H404">
            <v>1.5</v>
          </cell>
        </row>
        <row r="405">
          <cell r="A405" t="str">
            <v>05V86100</v>
          </cell>
          <cell r="B405" t="str">
            <v>V</v>
          </cell>
          <cell r="C405" t="str">
            <v>Sector 11</v>
          </cell>
          <cell r="D405" t="str">
            <v>MS</v>
          </cell>
          <cell r="E405" t="str">
            <v>San</v>
          </cell>
          <cell r="G405" t="str">
            <v>Antonio de Cortés - El Sitio - Trabajaderos</v>
          </cell>
          <cell r="H405">
            <v>8</v>
          </cell>
        </row>
        <row r="406">
          <cell r="A406" t="str">
            <v>05V86200</v>
          </cell>
          <cell r="B406" t="str">
            <v>V</v>
          </cell>
          <cell r="C406" t="str">
            <v>Sector 11</v>
          </cell>
          <cell r="D406" t="str">
            <v>MS</v>
          </cell>
          <cell r="E406" t="str">
            <v>V861 - Yeseras</v>
          </cell>
          <cell r="H406">
            <v>0.5</v>
          </cell>
        </row>
        <row r="407">
          <cell r="A407" t="str">
            <v>05V86300</v>
          </cell>
          <cell r="B407" t="str">
            <v>V</v>
          </cell>
          <cell r="C407" t="str">
            <v>Sector 11</v>
          </cell>
          <cell r="D407" t="str">
            <v>TI</v>
          </cell>
          <cell r="F407" t="str">
            <v>La Graciosa - Loma Larga - V859</v>
          </cell>
          <cell r="G407">
            <v>9.6999999999999993</v>
          </cell>
        </row>
        <row r="408">
          <cell r="A408" t="str">
            <v>05V87300</v>
          </cell>
          <cell r="B408" t="str">
            <v>V</v>
          </cell>
          <cell r="C408" t="str">
            <v>Sector 11</v>
          </cell>
          <cell r="D408" t="str">
            <v>TI</v>
          </cell>
          <cell r="E408" t="str">
            <v>La Química - Los Hules</v>
          </cell>
          <cell r="G408">
            <v>2.5</v>
          </cell>
        </row>
        <row r="409">
          <cell r="A409" t="str">
            <v>05V87400</v>
          </cell>
          <cell r="B409" t="str">
            <v>V</v>
          </cell>
          <cell r="C409" t="str">
            <v>Sector 11</v>
          </cell>
          <cell r="D409" t="str">
            <v>MS</v>
          </cell>
          <cell r="E409" t="str">
            <v>Ruta CA-5 - Río Lindo</v>
          </cell>
          <cell r="G409">
            <v>7</v>
          </cell>
        </row>
        <row r="410">
          <cell r="A410" t="str">
            <v>05V87500</v>
          </cell>
          <cell r="B410" t="str">
            <v>V</v>
          </cell>
          <cell r="C410" t="str">
            <v>Sector 11</v>
          </cell>
          <cell r="D410" t="str">
            <v>MS</v>
          </cell>
          <cell r="E410" t="str">
            <v>V874 - San Francisco de Yojoa</v>
          </cell>
          <cell r="G410">
            <v>3.5</v>
          </cell>
        </row>
        <row r="411">
          <cell r="A411" t="str">
            <v>05V87600</v>
          </cell>
          <cell r="B411" t="str">
            <v>V</v>
          </cell>
          <cell r="C411" t="str">
            <v>Sector 11</v>
          </cell>
          <cell r="D411" t="str">
            <v>MS</v>
          </cell>
          <cell r="F411" t="str">
            <v>Oropéndolas - San Fco. de Yojoa</v>
          </cell>
          <cell r="G411">
            <v>5.2</v>
          </cell>
        </row>
        <row r="412">
          <cell r="A412" t="str">
            <v>05V87700</v>
          </cell>
          <cell r="B412" t="str">
            <v>V</v>
          </cell>
          <cell r="C412" t="str">
            <v>Sector 11</v>
          </cell>
          <cell r="D412" t="str">
            <v>MS</v>
          </cell>
          <cell r="F412" t="str">
            <v>Ruta CA-5 - El Olvido - San Fco. de Yojoa</v>
          </cell>
          <cell r="G412">
            <v>10.199999999999999</v>
          </cell>
        </row>
        <row r="413">
          <cell r="A413" t="str">
            <v>05V87800</v>
          </cell>
          <cell r="B413" t="str">
            <v>V</v>
          </cell>
          <cell r="C413" t="str">
            <v>Sector 11</v>
          </cell>
          <cell r="D413" t="str">
            <v>MS</v>
          </cell>
          <cell r="F413" t="str">
            <v>El Olvido - Los Caminos - La Boquita</v>
          </cell>
          <cell r="G413">
            <v>8.3000000000000007</v>
          </cell>
        </row>
        <row r="414">
          <cell r="A414" t="str">
            <v>05V88900</v>
          </cell>
          <cell r="B414" t="str">
            <v>V</v>
          </cell>
          <cell r="C414" t="str">
            <v>Sector 11</v>
          </cell>
          <cell r="D414" t="str">
            <v>MS</v>
          </cell>
          <cell r="F414" t="str">
            <v>Peña Blanca - Cañaveral - La Fe</v>
          </cell>
          <cell r="G414">
            <v>3.5</v>
          </cell>
        </row>
        <row r="415">
          <cell r="A415" t="str">
            <v>05V89000</v>
          </cell>
          <cell r="B415" t="str">
            <v>V</v>
          </cell>
          <cell r="C415" t="str">
            <v>Sector 11</v>
          </cell>
          <cell r="D415" t="str">
            <v>MS</v>
          </cell>
          <cell r="E415" t="str">
            <v>V889 - Buena Vista</v>
          </cell>
          <cell r="G415">
            <v>3</v>
          </cell>
        </row>
        <row r="416">
          <cell r="A416" t="str">
            <v>05V89100</v>
          </cell>
          <cell r="B416" t="str">
            <v>V</v>
          </cell>
          <cell r="C416" t="str">
            <v>Sector 11</v>
          </cell>
          <cell r="D416" t="str">
            <v>MS</v>
          </cell>
          <cell r="E416" t="str">
            <v>Peña Blanca - El Jaral</v>
          </cell>
          <cell r="G416">
            <v>3.1</v>
          </cell>
        </row>
        <row r="417">
          <cell r="A417" t="str">
            <v>05V89200</v>
          </cell>
          <cell r="B417" t="str">
            <v>V</v>
          </cell>
          <cell r="C417" t="str">
            <v>Sector 11</v>
          </cell>
          <cell r="D417" t="str">
            <v>MS</v>
          </cell>
          <cell r="E417" t="str">
            <v>Peña Blanca - El Tigre</v>
          </cell>
          <cell r="G417">
            <v>3.21</v>
          </cell>
        </row>
        <row r="418">
          <cell r="A418" t="str">
            <v>05V90000</v>
          </cell>
          <cell r="B418" t="str">
            <v>V</v>
          </cell>
          <cell r="C418" t="str">
            <v>Sector 11</v>
          </cell>
          <cell r="D418" t="str">
            <v>MS</v>
          </cell>
          <cell r="E418" t="str">
            <v>El Bambú - Agua</v>
          </cell>
          <cell r="F418" t="str">
            <v>Amarilla - San Isidro</v>
          </cell>
          <cell r="G418">
            <v>6.5</v>
          </cell>
        </row>
        <row r="419">
          <cell r="A419" t="str">
            <v>05V90100</v>
          </cell>
          <cell r="B419" t="str">
            <v>V</v>
          </cell>
          <cell r="C419" t="str">
            <v>Sector 11</v>
          </cell>
          <cell r="D419" t="str">
            <v>MS</v>
          </cell>
          <cell r="E419" t="str">
            <v>San Isidro - Buenos</v>
          </cell>
          <cell r="F419" t="str">
            <v>Aires - V907</v>
          </cell>
          <cell r="G419">
            <v>5</v>
          </cell>
        </row>
        <row r="420">
          <cell r="A420" t="str">
            <v>05V90200</v>
          </cell>
          <cell r="B420" t="str">
            <v>V</v>
          </cell>
          <cell r="C420" t="str">
            <v>Sector 11</v>
          </cell>
          <cell r="D420" t="str">
            <v>MS</v>
          </cell>
          <cell r="E420" t="str">
            <v>Buenos</v>
          </cell>
          <cell r="F420" t="str">
            <v>Aires - Victoria</v>
          </cell>
          <cell r="G420">
            <v>5.86</v>
          </cell>
        </row>
        <row r="421">
          <cell r="A421" t="str">
            <v>05V90400</v>
          </cell>
          <cell r="B421" t="str">
            <v>V</v>
          </cell>
          <cell r="C421" t="str">
            <v>Sector 11</v>
          </cell>
          <cell r="D421" t="str">
            <v>MS</v>
          </cell>
          <cell r="F421" t="str">
            <v>La Guama - San Bartolo - San Isidro</v>
          </cell>
          <cell r="G421">
            <v>10</v>
          </cell>
        </row>
        <row r="422">
          <cell r="A422" t="str">
            <v>05V90500</v>
          </cell>
          <cell r="B422" t="str">
            <v>V</v>
          </cell>
          <cell r="C422" t="str">
            <v>Sector 11</v>
          </cell>
          <cell r="D422" t="str">
            <v>MS</v>
          </cell>
          <cell r="F422" t="str">
            <v>San Isidro - La Ceibita - Santa Cruz de Yojoa</v>
          </cell>
          <cell r="G422">
            <v>7.1</v>
          </cell>
        </row>
        <row r="423">
          <cell r="A423" t="str">
            <v>05V90600</v>
          </cell>
          <cell r="B423" t="str">
            <v>V</v>
          </cell>
          <cell r="C423" t="str">
            <v>Sector 11</v>
          </cell>
          <cell r="D423" t="str">
            <v>MS</v>
          </cell>
          <cell r="E423" t="str">
            <v>Agua</v>
          </cell>
          <cell r="F423" t="str">
            <v>Amarilla - La Ceibita</v>
          </cell>
          <cell r="G423">
            <v>4.4000000000000004</v>
          </cell>
        </row>
        <row r="424">
          <cell r="A424" t="str">
            <v>05V90700</v>
          </cell>
          <cell r="B424" t="str">
            <v>V</v>
          </cell>
          <cell r="C424" t="str">
            <v>Sector 11</v>
          </cell>
          <cell r="D424" t="str">
            <v>MS</v>
          </cell>
          <cell r="E424" t="str">
            <v>V905 - Casas Viejas</v>
          </cell>
          <cell r="G424">
            <v>5.6</v>
          </cell>
        </row>
        <row r="425">
          <cell r="A425" t="str">
            <v>05V91000</v>
          </cell>
          <cell r="B425" t="str">
            <v>V</v>
          </cell>
          <cell r="C425" t="str">
            <v>Sector 11</v>
          </cell>
          <cell r="D425" t="str">
            <v>MS</v>
          </cell>
          <cell r="F425" t="str">
            <v>El Zapote - Cordoncillos - Planes - La Balsa (El Cajon)</v>
          </cell>
          <cell r="G425">
            <v>19.670000000000002</v>
          </cell>
        </row>
        <row r="426">
          <cell r="A426" t="str">
            <v>05V91400</v>
          </cell>
          <cell r="B426" t="str">
            <v>V</v>
          </cell>
          <cell r="C426" t="str">
            <v>Sector 11</v>
          </cell>
          <cell r="D426" t="str">
            <v>MS</v>
          </cell>
          <cell r="E426" t="str">
            <v>V915 - La Quesera</v>
          </cell>
          <cell r="G426">
            <v>1.7</v>
          </cell>
        </row>
        <row r="427">
          <cell r="A427" t="str">
            <v>05V91500</v>
          </cell>
          <cell r="B427" t="str">
            <v>V</v>
          </cell>
          <cell r="C427" t="str">
            <v>Sector 11</v>
          </cell>
          <cell r="D427" t="str">
            <v>MS</v>
          </cell>
          <cell r="F427" t="str">
            <v>El Batey - El Chaguiton - El Zapote</v>
          </cell>
          <cell r="G427">
            <v>20.3</v>
          </cell>
        </row>
        <row r="428">
          <cell r="A428" t="str">
            <v>05V91600</v>
          </cell>
          <cell r="B428" t="str">
            <v>V</v>
          </cell>
          <cell r="C428" t="str">
            <v>Sector 11</v>
          </cell>
          <cell r="D428" t="str">
            <v>MS</v>
          </cell>
          <cell r="E428" t="str">
            <v>Yojoa - Balneario Barh - Las Marias</v>
          </cell>
          <cell r="G428">
            <v>2.54</v>
          </cell>
        </row>
        <row r="429">
          <cell r="A429" t="str">
            <v>05V91700</v>
          </cell>
          <cell r="B429" t="str">
            <v>V</v>
          </cell>
          <cell r="C429" t="str">
            <v>Sector 11</v>
          </cell>
          <cell r="D429" t="str">
            <v>MS</v>
          </cell>
          <cell r="E429" t="str">
            <v>El Cipres - Yojoa</v>
          </cell>
          <cell r="G429">
            <v>6.1</v>
          </cell>
        </row>
        <row r="430">
          <cell r="A430" t="str">
            <v>05P00562</v>
          </cell>
          <cell r="B430" t="str">
            <v>P</v>
          </cell>
          <cell r="C430" t="str">
            <v>Sector 12</v>
          </cell>
          <cell r="D430" t="str">
            <v>CH</v>
          </cell>
          <cell r="E430" t="str">
            <v>Ruta CA-5 Blvd. Chamelecón - Salida a Cortés (Zona Urbana SPS)</v>
          </cell>
          <cell r="G430">
            <v>19.21</v>
          </cell>
        </row>
        <row r="431">
          <cell r="A431" t="str">
            <v>05P00563</v>
          </cell>
          <cell r="B431" t="str">
            <v>P</v>
          </cell>
          <cell r="C431" t="str">
            <v>Sector 12</v>
          </cell>
          <cell r="D431" t="str">
            <v>CH</v>
          </cell>
          <cell r="E431" t="str">
            <v>Ruta CA-5 Blvd. Salida a Cortés - Chamelecón (Zona Urbana SPS)</v>
          </cell>
          <cell r="G431">
            <v>19.21</v>
          </cell>
        </row>
        <row r="432">
          <cell r="A432" t="str">
            <v>05P00564</v>
          </cell>
          <cell r="B432" t="str">
            <v>P</v>
          </cell>
          <cell r="C432" t="str">
            <v>Sector 12</v>
          </cell>
          <cell r="D432" t="str">
            <v>CH</v>
          </cell>
          <cell r="E432" t="str">
            <v>Ruta CA-5 Norte, San Pedro Sula - Choloma (Trocha Este)</v>
          </cell>
          <cell r="G432">
            <v>8.56</v>
          </cell>
        </row>
        <row r="433">
          <cell r="A433" t="str">
            <v>05P00565</v>
          </cell>
          <cell r="B433" t="str">
            <v>P</v>
          </cell>
          <cell r="C433" t="str">
            <v>Sector 12</v>
          </cell>
          <cell r="D433" t="str">
            <v>CH</v>
          </cell>
          <cell r="E433" t="str">
            <v>Ruta CA-5 Norte, Choloma - San Pedro Sula (Trocha Oeste)</v>
          </cell>
          <cell r="G433">
            <v>8.56</v>
          </cell>
        </row>
        <row r="434">
          <cell r="A434" t="str">
            <v>05P00566</v>
          </cell>
          <cell r="B434" t="str">
            <v>P</v>
          </cell>
          <cell r="C434" t="str">
            <v>Sector 12</v>
          </cell>
          <cell r="D434" t="str">
            <v>CH</v>
          </cell>
          <cell r="E434" t="str">
            <v>Ruta CA-5 Norte, Choloma - Puerto Cortés (Trocha Este)</v>
          </cell>
          <cell r="G434">
            <v>36.21</v>
          </cell>
        </row>
        <row r="435">
          <cell r="A435" t="str">
            <v>05P00567</v>
          </cell>
          <cell r="B435" t="str">
            <v>P</v>
          </cell>
          <cell r="C435" t="str">
            <v>Sector 12</v>
          </cell>
          <cell r="D435" t="str">
            <v>CH</v>
          </cell>
          <cell r="E435" t="str">
            <v>Ruta CA-5 Norte, Puerto Cortés - Choloma (Trocha Oeste)</v>
          </cell>
          <cell r="G435">
            <v>36.21</v>
          </cell>
        </row>
        <row r="436">
          <cell r="A436" t="str">
            <v>05P00568</v>
          </cell>
          <cell r="B436" t="str">
            <v>P</v>
          </cell>
          <cell r="C436" t="str">
            <v>Sector 12</v>
          </cell>
          <cell r="D436" t="str">
            <v>CH</v>
          </cell>
          <cell r="E436" t="str">
            <v>Ruta CA-5 Norte, Zona Urbana Puerto Cortés</v>
          </cell>
          <cell r="G436">
            <v>1.43</v>
          </cell>
        </row>
        <row r="437">
          <cell r="A437" t="str">
            <v>05P01310</v>
          </cell>
          <cell r="B437" t="str">
            <v>P</v>
          </cell>
          <cell r="C437" t="str">
            <v>Sector 12</v>
          </cell>
          <cell r="D437" t="str">
            <v>CA</v>
          </cell>
          <cell r="E437" t="str">
            <v>Ruta CA-13 Occidente, Puerto Cortés - Omoa</v>
          </cell>
          <cell r="G437">
            <v>14.12</v>
          </cell>
        </row>
        <row r="438">
          <cell r="A438" t="str">
            <v>05P01315</v>
          </cell>
          <cell r="B438" t="str">
            <v>P</v>
          </cell>
          <cell r="C438" t="str">
            <v>Sector 12</v>
          </cell>
          <cell r="D438" t="str">
            <v>CA</v>
          </cell>
          <cell r="E438" t="str">
            <v>Ruta CA-13 Occidente, Omoa - Tegucigalpita - Frontera con Guatemala</v>
          </cell>
          <cell r="G438">
            <v>46.88</v>
          </cell>
        </row>
        <row r="439">
          <cell r="A439" t="str">
            <v>05P01320</v>
          </cell>
          <cell r="B439" t="str">
            <v>P</v>
          </cell>
          <cell r="C439" t="str">
            <v>Sector 12</v>
          </cell>
          <cell r="D439" t="str">
            <v>CH</v>
          </cell>
          <cell r="E439" t="str">
            <v>Ruta CA-13 Oriente, San Pedro Sula - El Progreso (Trocha Sur)</v>
          </cell>
          <cell r="G439">
            <v>26.03</v>
          </cell>
        </row>
        <row r="440">
          <cell r="A440" t="str">
            <v>05P01325</v>
          </cell>
          <cell r="B440" t="str">
            <v>P</v>
          </cell>
          <cell r="C440" t="str">
            <v>Sector 12</v>
          </cell>
          <cell r="D440" t="str">
            <v>CH</v>
          </cell>
          <cell r="E440" t="str">
            <v>Ruta CA-13 Oriente, El Progreso - San Pedro Sula (Trocha Norte)</v>
          </cell>
          <cell r="G440">
            <v>26.03</v>
          </cell>
        </row>
        <row r="441">
          <cell r="A441" t="str">
            <v>05P01910</v>
          </cell>
          <cell r="B441" t="str">
            <v>P</v>
          </cell>
          <cell r="C441" t="str">
            <v>Sector 12</v>
          </cell>
          <cell r="D441" t="str">
            <v>CH</v>
          </cell>
          <cell r="E441" t="str">
            <v>Ruta19, Entrada al</v>
          </cell>
          <cell r="F441" t="str">
            <v>Aeropuerto Ramón Villeda Morales  (Trocha derecha blv</v>
          </cell>
          <cell r="G441">
            <v>3.2</v>
          </cell>
        </row>
        <row r="442">
          <cell r="A442" t="str">
            <v>05P01920</v>
          </cell>
          <cell r="B442" t="str">
            <v>P</v>
          </cell>
          <cell r="C442" t="str">
            <v>Sector 12</v>
          </cell>
          <cell r="D442" t="str">
            <v>CH</v>
          </cell>
          <cell r="E442" t="str">
            <v>Ruta 19, Salida del</v>
          </cell>
          <cell r="F442" t="str">
            <v>Aeropuerto Ramon Villeda Morales  (Trocha Izquierda b</v>
          </cell>
          <cell r="G442">
            <v>3.2</v>
          </cell>
        </row>
        <row r="443">
          <cell r="A443" t="str">
            <v>05S05110</v>
          </cell>
          <cell r="B443" t="str">
            <v>S</v>
          </cell>
          <cell r="C443" t="str">
            <v>Sector 12</v>
          </cell>
          <cell r="D443" t="str">
            <v>CA</v>
          </cell>
          <cell r="E443" t="str">
            <v>Ruta 51, Villanueva - San Manuel</v>
          </cell>
          <cell r="G443">
            <v>9.27</v>
          </cell>
        </row>
        <row r="444">
          <cell r="A444" t="str">
            <v>05S05120</v>
          </cell>
          <cell r="B444" t="str">
            <v>S</v>
          </cell>
          <cell r="C444" t="str">
            <v>Sector 12</v>
          </cell>
          <cell r="D444" t="str">
            <v>CA</v>
          </cell>
          <cell r="E444" t="str">
            <v>Ruta 51, San Manuel - Comandante</v>
          </cell>
          <cell r="G444">
            <v>10.28</v>
          </cell>
        </row>
        <row r="445">
          <cell r="A445" t="str">
            <v>05S07010</v>
          </cell>
          <cell r="B445" t="str">
            <v>S</v>
          </cell>
          <cell r="C445" t="str">
            <v>Sector 12</v>
          </cell>
          <cell r="D445" t="str">
            <v>CA</v>
          </cell>
          <cell r="E445" t="str">
            <v>Ruta 70, Acceso a Playa de Omoa</v>
          </cell>
          <cell r="G445">
            <v>1.34</v>
          </cell>
        </row>
        <row r="446">
          <cell r="A446" t="str">
            <v>05S07110</v>
          </cell>
          <cell r="B446" t="str">
            <v>S</v>
          </cell>
          <cell r="C446" t="str">
            <v>Sector 12</v>
          </cell>
          <cell r="D446" t="str">
            <v>CA</v>
          </cell>
          <cell r="E446" t="str">
            <v>Ruta 71, Choloma - Ticamaya</v>
          </cell>
          <cell r="G446">
            <v>11.78</v>
          </cell>
        </row>
        <row r="447">
          <cell r="A447" t="str">
            <v>05S07120</v>
          </cell>
          <cell r="B447" t="str">
            <v>S</v>
          </cell>
          <cell r="C447" t="str">
            <v>Sector 12</v>
          </cell>
          <cell r="D447" t="str">
            <v>CA</v>
          </cell>
          <cell r="E447" t="str">
            <v>Ruta 71, Ticamaya - Arenales</v>
          </cell>
          <cell r="G447">
            <v>13.49</v>
          </cell>
        </row>
        <row r="448">
          <cell r="A448" t="str">
            <v>05S10010</v>
          </cell>
          <cell r="B448" t="str">
            <v>S</v>
          </cell>
          <cell r="C448" t="str">
            <v>Sector 12</v>
          </cell>
          <cell r="D448" t="str">
            <v>TD</v>
          </cell>
          <cell r="E448" t="str">
            <v>Ruta 100, Dos Caminos - El Milagro - El Crique</v>
          </cell>
          <cell r="G448">
            <v>8.98</v>
          </cell>
        </row>
        <row r="449">
          <cell r="A449" t="str">
            <v>05S22510</v>
          </cell>
          <cell r="B449" t="str">
            <v>S</v>
          </cell>
          <cell r="C449" t="str">
            <v>Sector 12</v>
          </cell>
          <cell r="D449" t="str">
            <v>CH</v>
          </cell>
          <cell r="E449" t="str">
            <v>Ruta 225, Choloma - La Jutosa</v>
          </cell>
          <cell r="G449">
            <v>2</v>
          </cell>
        </row>
        <row r="450">
          <cell r="A450" t="str">
            <v>05S22520</v>
          </cell>
          <cell r="B450" t="str">
            <v>S</v>
          </cell>
          <cell r="C450" t="str">
            <v>Sector 12</v>
          </cell>
          <cell r="D450" t="str">
            <v>MS</v>
          </cell>
          <cell r="E450" t="str">
            <v>Ruta 225, Choloma - La Jutosa</v>
          </cell>
          <cell r="G450">
            <v>4.2</v>
          </cell>
        </row>
        <row r="451">
          <cell r="A451" t="str">
            <v>05S22610</v>
          </cell>
          <cell r="B451" t="str">
            <v>S</v>
          </cell>
          <cell r="C451" t="str">
            <v>Sector 12</v>
          </cell>
          <cell r="D451" t="str">
            <v>CH</v>
          </cell>
          <cell r="E451" t="str">
            <v>Ruta 226, Dos Caminos - Muchilena</v>
          </cell>
          <cell r="G451">
            <v>0.44</v>
          </cell>
        </row>
        <row r="452">
          <cell r="A452" t="str">
            <v>05S22710</v>
          </cell>
          <cell r="B452" t="str">
            <v>S</v>
          </cell>
          <cell r="C452" t="str">
            <v>Sector 12</v>
          </cell>
          <cell r="D452" t="str">
            <v>CA</v>
          </cell>
          <cell r="E452" t="str">
            <v>Ruta 227, CA-13 - Cuyamel</v>
          </cell>
          <cell r="G452">
            <v>1.03</v>
          </cell>
        </row>
        <row r="453">
          <cell r="A453" t="str">
            <v>05S22810</v>
          </cell>
          <cell r="B453" t="str">
            <v>S</v>
          </cell>
          <cell r="C453" t="str">
            <v>Sector 12</v>
          </cell>
          <cell r="D453" t="str">
            <v>CA</v>
          </cell>
          <cell r="E453" t="str">
            <v>Ruta 228, Tegucigalpita - Cuyamelito - Corinto</v>
          </cell>
          <cell r="G453">
            <v>17.809999999999999</v>
          </cell>
        </row>
        <row r="454">
          <cell r="A454" t="str">
            <v>05V70500</v>
          </cell>
          <cell r="B454" t="str">
            <v>V</v>
          </cell>
          <cell r="C454" t="str">
            <v>Sector 12</v>
          </cell>
          <cell r="D454" t="str">
            <v>MS</v>
          </cell>
          <cell r="E454" t="str">
            <v>Ticamaya - La Galvez - Montañuela</v>
          </cell>
          <cell r="G454">
            <v>14</v>
          </cell>
        </row>
        <row r="455">
          <cell r="A455" t="str">
            <v>05V70600</v>
          </cell>
          <cell r="B455" t="str">
            <v>V</v>
          </cell>
          <cell r="C455" t="str">
            <v>Sector 12</v>
          </cell>
          <cell r="D455" t="str">
            <v>MS</v>
          </cell>
          <cell r="E455" t="str">
            <v>V705 - Flor del Valle</v>
          </cell>
          <cell r="G455">
            <v>1.2</v>
          </cell>
        </row>
        <row r="456">
          <cell r="A456" t="str">
            <v>05V70700</v>
          </cell>
          <cell r="B456" t="str">
            <v>V</v>
          </cell>
          <cell r="C456" t="str">
            <v>Sector 12</v>
          </cell>
          <cell r="D456" t="str">
            <v>MS</v>
          </cell>
          <cell r="E456" t="str">
            <v>V705 - Banderas</v>
          </cell>
          <cell r="G456">
            <v>3.6</v>
          </cell>
        </row>
        <row r="457">
          <cell r="A457" t="str">
            <v>05V70900</v>
          </cell>
          <cell r="B457" t="str">
            <v>V</v>
          </cell>
          <cell r="C457" t="str">
            <v>Sector 12</v>
          </cell>
          <cell r="D457" t="str">
            <v>MS</v>
          </cell>
          <cell r="E457" t="str">
            <v>La Galvez - La Davis - La Bueso</v>
          </cell>
          <cell r="G457">
            <v>10.7</v>
          </cell>
        </row>
        <row r="458">
          <cell r="A458" t="str">
            <v>05V71000</v>
          </cell>
          <cell r="B458" t="str">
            <v>V</v>
          </cell>
          <cell r="C458" t="str">
            <v>Sector 12</v>
          </cell>
          <cell r="D458" t="str">
            <v>MS</v>
          </cell>
          <cell r="E458" t="str">
            <v>V705  -  La Funes - Monterrey</v>
          </cell>
          <cell r="G458">
            <v>3.9</v>
          </cell>
        </row>
        <row r="459">
          <cell r="A459" t="str">
            <v>05V71100</v>
          </cell>
          <cell r="B459" t="str">
            <v>V</v>
          </cell>
          <cell r="C459" t="str">
            <v>Sector 12</v>
          </cell>
          <cell r="D459" t="str">
            <v>MS</v>
          </cell>
          <cell r="E459" t="str">
            <v>S071 - Monterrey - Ceibita</v>
          </cell>
          <cell r="G459">
            <v>10</v>
          </cell>
        </row>
        <row r="460">
          <cell r="A460" t="str">
            <v>05V72400</v>
          </cell>
          <cell r="B460" t="str">
            <v>V</v>
          </cell>
          <cell r="C460" t="str">
            <v>Sector 12</v>
          </cell>
          <cell r="D460" t="str">
            <v>TI</v>
          </cell>
          <cell r="E460" t="str">
            <v>Choloma - La Corza</v>
          </cell>
          <cell r="G460">
            <v>10.9</v>
          </cell>
        </row>
        <row r="461">
          <cell r="A461" t="str">
            <v>05V73400</v>
          </cell>
          <cell r="B461" t="str">
            <v>V</v>
          </cell>
          <cell r="C461" t="str">
            <v>Sector 12</v>
          </cell>
          <cell r="D461" t="str">
            <v>MS</v>
          </cell>
          <cell r="E461" t="str">
            <v>Ruta CA-5 - El Zapotal</v>
          </cell>
          <cell r="G461">
            <v>5.6</v>
          </cell>
        </row>
        <row r="462">
          <cell r="A462" t="str">
            <v>05V73500</v>
          </cell>
          <cell r="B462" t="str">
            <v>V</v>
          </cell>
          <cell r="C462" t="str">
            <v>Sector 12</v>
          </cell>
          <cell r="D462" t="str">
            <v>MS</v>
          </cell>
          <cell r="E462" t="str">
            <v>Colonia Rodas - Torres de Transmision Hondutel - Laguna Tembladera - Ne</v>
          </cell>
          <cell r="G462">
            <v>16.13</v>
          </cell>
        </row>
        <row r="463">
          <cell r="A463" t="str">
            <v>05V73600</v>
          </cell>
          <cell r="B463" t="str">
            <v>V</v>
          </cell>
          <cell r="C463" t="str">
            <v>Sector 12</v>
          </cell>
          <cell r="D463" t="str">
            <v>TI</v>
          </cell>
          <cell r="E463" t="str">
            <v>CA-4 - Naranjito - V735</v>
          </cell>
          <cell r="G463">
            <v>28</v>
          </cell>
        </row>
        <row r="464">
          <cell r="A464" t="str">
            <v>05V73700</v>
          </cell>
          <cell r="B464" t="str">
            <v>V</v>
          </cell>
          <cell r="C464" t="str">
            <v>Sector 12</v>
          </cell>
          <cell r="D464" t="str">
            <v>TI</v>
          </cell>
          <cell r="E464" t="str">
            <v>V735 - La Virtud</v>
          </cell>
          <cell r="H464">
            <v>4.72</v>
          </cell>
        </row>
        <row r="465">
          <cell r="A465" t="str">
            <v>05V74200</v>
          </cell>
          <cell r="B465" t="str">
            <v>V</v>
          </cell>
          <cell r="C465" t="str">
            <v>Sector 12</v>
          </cell>
          <cell r="D465" t="str">
            <v>MS</v>
          </cell>
          <cell r="E465" t="str">
            <v>Bijao - El Rancho</v>
          </cell>
          <cell r="H465">
            <v>4.42</v>
          </cell>
        </row>
        <row r="466">
          <cell r="A466" t="str">
            <v>05V74700</v>
          </cell>
          <cell r="B466" t="str">
            <v>V</v>
          </cell>
          <cell r="C466" t="str">
            <v>Sector 12</v>
          </cell>
          <cell r="D466" t="str">
            <v>MS</v>
          </cell>
          <cell r="E466" t="str">
            <v>Baracoa - Calan - Paleto</v>
          </cell>
          <cell r="H466">
            <v>9.2100000000000009</v>
          </cell>
        </row>
        <row r="467">
          <cell r="A467" t="str">
            <v>05V74800</v>
          </cell>
          <cell r="B467" t="str">
            <v>V</v>
          </cell>
          <cell r="C467" t="str">
            <v>Sector 12</v>
          </cell>
          <cell r="D467" t="str">
            <v>MS</v>
          </cell>
          <cell r="E467" t="str">
            <v>V747 - Tapón de Los Oros</v>
          </cell>
          <cell r="H467">
            <v>5</v>
          </cell>
        </row>
        <row r="468">
          <cell r="A468" t="str">
            <v>05V74900</v>
          </cell>
          <cell r="B468" t="str">
            <v>V</v>
          </cell>
          <cell r="C468" t="str">
            <v>Sector 12</v>
          </cell>
          <cell r="D468" t="str">
            <v>MS</v>
          </cell>
          <cell r="E468" t="str">
            <v>Paleto - Cedros - Robles</v>
          </cell>
          <cell r="H468">
            <v>6.2</v>
          </cell>
        </row>
        <row r="469">
          <cell r="A469" t="str">
            <v>05V75000</v>
          </cell>
          <cell r="B469" t="str">
            <v>V</v>
          </cell>
          <cell r="C469" t="str">
            <v>Sector 12</v>
          </cell>
          <cell r="D469" t="str">
            <v>MS</v>
          </cell>
          <cell r="E469" t="str">
            <v>Paleto - Puente Rio Ulua</v>
          </cell>
          <cell r="H469">
            <v>3.56</v>
          </cell>
        </row>
        <row r="470">
          <cell r="A470" t="str">
            <v>05V75100</v>
          </cell>
          <cell r="B470" t="str">
            <v>V</v>
          </cell>
          <cell r="C470" t="str">
            <v>Sector 12</v>
          </cell>
          <cell r="D470" t="str">
            <v>MS</v>
          </cell>
          <cell r="E470" t="str">
            <v>Puente Rio Ulua - Guanacastales - Manacalito</v>
          </cell>
          <cell r="H470">
            <v>16.739999999999998</v>
          </cell>
        </row>
        <row r="471">
          <cell r="A471" t="str">
            <v>05V77600</v>
          </cell>
          <cell r="B471" t="str">
            <v>V</v>
          </cell>
          <cell r="C471" t="str">
            <v>Sector 12</v>
          </cell>
          <cell r="D471" t="str">
            <v>MS</v>
          </cell>
          <cell r="E471" t="str">
            <v>La Fraternidad - Chameleconcito</v>
          </cell>
          <cell r="H471">
            <v>2.94</v>
          </cell>
        </row>
        <row r="472">
          <cell r="A472" t="str">
            <v>05V78100</v>
          </cell>
          <cell r="B472" t="str">
            <v>V</v>
          </cell>
          <cell r="C472" t="str">
            <v>Sector 12</v>
          </cell>
          <cell r="D472" t="str">
            <v>MS</v>
          </cell>
          <cell r="E472" t="str">
            <v>Ruta CA-5 - Planes de Medina</v>
          </cell>
          <cell r="H472">
            <v>1.47</v>
          </cell>
        </row>
        <row r="473">
          <cell r="A473" t="str">
            <v>05V78200</v>
          </cell>
          <cell r="B473" t="str">
            <v>V</v>
          </cell>
          <cell r="C473" t="str">
            <v>Sector 12</v>
          </cell>
          <cell r="D473" t="str">
            <v>MS</v>
          </cell>
          <cell r="E473" t="str">
            <v>Medina - El Zapadril</v>
          </cell>
          <cell r="H473">
            <v>1.77</v>
          </cell>
        </row>
        <row r="474">
          <cell r="A474" t="str">
            <v>05V78700</v>
          </cell>
          <cell r="B474" t="str">
            <v>V</v>
          </cell>
          <cell r="C474" t="str">
            <v>Sector 12</v>
          </cell>
          <cell r="D474" t="str">
            <v>MS</v>
          </cell>
          <cell r="E474" t="str">
            <v>Pto. Cortés - Travesía - Bajamar</v>
          </cell>
          <cell r="H474">
            <v>9.27</v>
          </cell>
        </row>
        <row r="475">
          <cell r="A475" t="str">
            <v>05V78900</v>
          </cell>
          <cell r="B475" t="str">
            <v>V</v>
          </cell>
          <cell r="C475" t="str">
            <v>Sector 12</v>
          </cell>
          <cell r="D475" t="str">
            <v>MS</v>
          </cell>
          <cell r="E475" t="str">
            <v>Bajamar - Brisas del Chamelecón - La Barra</v>
          </cell>
          <cell r="H475">
            <v>8.4499999999999993</v>
          </cell>
        </row>
        <row r="476">
          <cell r="A476" t="str">
            <v>05V79400</v>
          </cell>
          <cell r="B476" t="str">
            <v>V</v>
          </cell>
          <cell r="C476" t="str">
            <v>Sector 12</v>
          </cell>
          <cell r="D476" t="str">
            <v>MS</v>
          </cell>
          <cell r="E476" t="str">
            <v>Cieneguita - La Pita - Agua Caliente</v>
          </cell>
          <cell r="H476">
            <v>6.4</v>
          </cell>
        </row>
        <row r="477">
          <cell r="A477" t="str">
            <v>05V79500</v>
          </cell>
          <cell r="B477" t="str">
            <v>V</v>
          </cell>
          <cell r="C477" t="str">
            <v>Sector 12</v>
          </cell>
          <cell r="D477" t="str">
            <v>MS</v>
          </cell>
          <cell r="E477" t="str">
            <v>La Corozona - El Bálsamo</v>
          </cell>
          <cell r="H477">
            <v>2.36</v>
          </cell>
        </row>
        <row r="478">
          <cell r="A478" t="str">
            <v>05V80000</v>
          </cell>
          <cell r="B478" t="str">
            <v>V</v>
          </cell>
          <cell r="C478" t="str">
            <v>Sector 12</v>
          </cell>
          <cell r="D478" t="str">
            <v>MS</v>
          </cell>
          <cell r="E478" t="str">
            <v>Chivana - La Camisa</v>
          </cell>
          <cell r="H478">
            <v>1.62</v>
          </cell>
        </row>
        <row r="479">
          <cell r="A479" t="str">
            <v>05V80300</v>
          </cell>
          <cell r="B479" t="str">
            <v>V</v>
          </cell>
          <cell r="C479" t="str">
            <v>Sector 12</v>
          </cell>
          <cell r="D479" t="str">
            <v>MS</v>
          </cell>
          <cell r="E479" t="str">
            <v>Ruta CA-13 - El Paraíso</v>
          </cell>
          <cell r="H479">
            <v>0.44</v>
          </cell>
        </row>
        <row r="480">
          <cell r="A480" t="str">
            <v>05V80400</v>
          </cell>
          <cell r="B480" t="str">
            <v>V</v>
          </cell>
          <cell r="C480" t="str">
            <v>Sector 12</v>
          </cell>
          <cell r="D480" t="str">
            <v>MS</v>
          </cell>
          <cell r="E480" t="str">
            <v>Ruta CA-13 - El Mochito</v>
          </cell>
          <cell r="H480">
            <v>0.3</v>
          </cell>
        </row>
        <row r="481">
          <cell r="A481" t="str">
            <v>05V80500</v>
          </cell>
          <cell r="B481" t="str">
            <v>V</v>
          </cell>
          <cell r="C481" t="str">
            <v>Sector 12</v>
          </cell>
          <cell r="D481" t="str">
            <v>MS</v>
          </cell>
          <cell r="E481" t="str">
            <v>Ruta CA-13 - Veracruz</v>
          </cell>
          <cell r="H481">
            <v>0.3</v>
          </cell>
        </row>
        <row r="482">
          <cell r="A482" t="str">
            <v>05V80600</v>
          </cell>
          <cell r="B482" t="str">
            <v>V</v>
          </cell>
          <cell r="C482" t="str">
            <v>Sector 12</v>
          </cell>
          <cell r="D482" t="str">
            <v>MS</v>
          </cell>
          <cell r="E482" t="str">
            <v>Ruta CA-13 - Pueblo Nuevo</v>
          </cell>
          <cell r="H482">
            <v>0.74</v>
          </cell>
        </row>
        <row r="483">
          <cell r="A483" t="str">
            <v>05V80700</v>
          </cell>
          <cell r="B483" t="str">
            <v>V</v>
          </cell>
          <cell r="C483" t="str">
            <v>Sector 12</v>
          </cell>
          <cell r="D483" t="str">
            <v>MS</v>
          </cell>
          <cell r="E483" t="str">
            <v>Ruta CA-13 - Masca</v>
          </cell>
          <cell r="H483">
            <v>0.74</v>
          </cell>
        </row>
        <row r="484">
          <cell r="A484" t="str">
            <v>05V80900</v>
          </cell>
          <cell r="B484" t="str">
            <v>V</v>
          </cell>
          <cell r="C484" t="str">
            <v>Sector 12</v>
          </cell>
          <cell r="D484" t="str">
            <v>TI</v>
          </cell>
          <cell r="E484" t="str">
            <v>Cuyamel - Buena Vista</v>
          </cell>
          <cell r="H484">
            <v>3.53</v>
          </cell>
        </row>
        <row r="485">
          <cell r="A485" t="str">
            <v>05V81110</v>
          </cell>
          <cell r="B485" t="str">
            <v>V</v>
          </cell>
          <cell r="C485" t="str">
            <v>Sector 12</v>
          </cell>
          <cell r="D485" t="str">
            <v>MS</v>
          </cell>
          <cell r="E485" t="str">
            <v>Corinto - Limite Deptal. Cortes / Sta. Barbara</v>
          </cell>
          <cell r="H485">
            <v>7.3</v>
          </cell>
        </row>
        <row r="486">
          <cell r="A486" t="str">
            <v>05V82900</v>
          </cell>
          <cell r="B486" t="str">
            <v>V</v>
          </cell>
          <cell r="C486" t="str">
            <v>Sector 12</v>
          </cell>
          <cell r="D486" t="str">
            <v>MS</v>
          </cell>
          <cell r="E486" t="str">
            <v>S051 - Santiago</v>
          </cell>
          <cell r="H486">
            <v>4.5</v>
          </cell>
        </row>
        <row r="487">
          <cell r="A487" t="str">
            <v>05V84500</v>
          </cell>
          <cell r="B487" t="str">
            <v>V</v>
          </cell>
          <cell r="C487" t="str">
            <v>Sector 12</v>
          </cell>
          <cell r="D487" t="str">
            <v>MS</v>
          </cell>
          <cell r="E487" t="str">
            <v>Ruta 115 - La Lima - Búfalo</v>
          </cell>
          <cell r="H487">
            <v>9.19</v>
          </cell>
        </row>
        <row r="488">
          <cell r="A488" t="str">
            <v>05V84600</v>
          </cell>
          <cell r="B488" t="str">
            <v>V</v>
          </cell>
          <cell r="C488" t="str">
            <v>Sector 12</v>
          </cell>
          <cell r="D488" t="str">
            <v>TI</v>
          </cell>
          <cell r="E488" t="str">
            <v>El Plan - La Sabana - El Porvenir</v>
          </cell>
          <cell r="H488">
            <v>11.6</v>
          </cell>
        </row>
        <row r="489">
          <cell r="A489" t="str">
            <v>05V84700</v>
          </cell>
          <cell r="B489" t="str">
            <v>V</v>
          </cell>
          <cell r="C489" t="str">
            <v>Sector 12</v>
          </cell>
          <cell r="D489" t="str">
            <v>MS</v>
          </cell>
          <cell r="E489" t="str">
            <v>S100 - La Sabana</v>
          </cell>
          <cell r="H489">
            <v>3.83</v>
          </cell>
        </row>
        <row r="490">
          <cell r="A490" t="str">
            <v>05V84800</v>
          </cell>
          <cell r="B490" t="str">
            <v>V</v>
          </cell>
          <cell r="C490" t="str">
            <v>Sector 12</v>
          </cell>
          <cell r="D490" t="str">
            <v>MS</v>
          </cell>
          <cell r="E490" t="str">
            <v>CA-13 - Coowe</v>
          </cell>
          <cell r="H490">
            <v>1.2</v>
          </cell>
        </row>
        <row r="491">
          <cell r="A491" t="str">
            <v>05V84900</v>
          </cell>
          <cell r="B491" t="str">
            <v>V</v>
          </cell>
          <cell r="C491" t="str">
            <v>Sector 12</v>
          </cell>
          <cell r="D491" t="str">
            <v>TI</v>
          </cell>
          <cell r="E491" t="str">
            <v>Omonita - Banano</v>
          </cell>
          <cell r="F491" t="str">
            <v>Aldea - San Jose</v>
          </cell>
          <cell r="H491">
            <v>8</v>
          </cell>
        </row>
        <row r="492">
          <cell r="A492" t="str">
            <v>06P00140</v>
          </cell>
          <cell r="B492" t="str">
            <v>P</v>
          </cell>
          <cell r="C492" t="str">
            <v>Sector 13</v>
          </cell>
          <cell r="D492" t="str">
            <v>CA</v>
          </cell>
          <cell r="G492" t="str">
            <v>Ruta CA-1 Oriente, Límite Deptal. Valle/Choluteca - Santa Elena</v>
          </cell>
          <cell r="H492">
            <v>13.85</v>
          </cell>
        </row>
        <row r="493">
          <cell r="A493" t="str">
            <v>06P00150</v>
          </cell>
          <cell r="B493" t="str">
            <v>P</v>
          </cell>
          <cell r="C493" t="str">
            <v>Sector 13</v>
          </cell>
          <cell r="D493" t="str">
            <v>CA</v>
          </cell>
          <cell r="G493" t="str">
            <v>Ruta CA-1 Oriente, Santa Elena - Choluteca</v>
          </cell>
          <cell r="H493">
            <v>7.49</v>
          </cell>
        </row>
        <row r="494">
          <cell r="A494" t="str">
            <v>06P00155</v>
          </cell>
          <cell r="B494" t="str">
            <v>P</v>
          </cell>
          <cell r="C494" t="str">
            <v>Sector 13</v>
          </cell>
          <cell r="D494" t="str">
            <v>CA</v>
          </cell>
          <cell r="G494" t="str">
            <v>Ruta CA-1 Oriente, Choluteca (Zona Urbana Trocha Sur)</v>
          </cell>
          <cell r="H494">
            <v>1.7</v>
          </cell>
        </row>
        <row r="495">
          <cell r="A495" t="str">
            <v>06P00156</v>
          </cell>
          <cell r="B495" t="str">
            <v>P</v>
          </cell>
          <cell r="C495" t="str">
            <v>Sector 13</v>
          </cell>
          <cell r="D495" t="str">
            <v>CA</v>
          </cell>
          <cell r="G495" t="str">
            <v>Ruta CA-1 Oriente, Choluteca (Zona Urbana Trocha Norte)</v>
          </cell>
          <cell r="H495">
            <v>1.7</v>
          </cell>
        </row>
        <row r="496">
          <cell r="A496" t="str">
            <v>06P00157</v>
          </cell>
          <cell r="B496" t="str">
            <v>P</v>
          </cell>
          <cell r="C496" t="str">
            <v>Sector 13</v>
          </cell>
          <cell r="D496" t="str">
            <v>CA</v>
          </cell>
          <cell r="G496" t="str">
            <v>Ruta CA-1 Oriente Choluteca (Zona Urbana Choluteca)</v>
          </cell>
          <cell r="H496">
            <v>2.34</v>
          </cell>
        </row>
        <row r="497">
          <cell r="A497" t="str">
            <v>06P01710</v>
          </cell>
          <cell r="B497" t="str">
            <v>P</v>
          </cell>
          <cell r="C497" t="str">
            <v>Sector 13</v>
          </cell>
          <cell r="D497" t="str">
            <v>CA</v>
          </cell>
          <cell r="G497" t="str">
            <v>Ruta 17, Libramiento de la Ciudad de Choluteca</v>
          </cell>
          <cell r="H497">
            <v>14</v>
          </cell>
        </row>
        <row r="498">
          <cell r="A498" t="str">
            <v>06P04610</v>
          </cell>
          <cell r="B498" t="str">
            <v>P</v>
          </cell>
          <cell r="C498" t="str">
            <v>Sector 13</v>
          </cell>
          <cell r="D498" t="str">
            <v>CA</v>
          </cell>
          <cell r="F498" t="str">
            <v>Ruta 46, Santa Elena - Monjaras</v>
          </cell>
          <cell r="H498">
            <v>24.92</v>
          </cell>
        </row>
        <row r="499">
          <cell r="A499" t="str">
            <v>06P04620</v>
          </cell>
          <cell r="B499" t="str">
            <v>P</v>
          </cell>
          <cell r="C499" t="str">
            <v>Sector 13</v>
          </cell>
          <cell r="D499" t="str">
            <v>CA</v>
          </cell>
          <cell r="F499" t="str">
            <v>Ruta 46, Monjaras - Cedeño</v>
          </cell>
          <cell r="H499">
            <v>8.2799999999999994</v>
          </cell>
        </row>
        <row r="500">
          <cell r="A500" t="str">
            <v>06S07610</v>
          </cell>
          <cell r="B500" t="str">
            <v>S</v>
          </cell>
          <cell r="C500" t="str">
            <v>Sector 13</v>
          </cell>
          <cell r="D500" t="str">
            <v>MS</v>
          </cell>
          <cell r="F500" t="str">
            <v>Ruta 76, Monjaras - Punta Ratón</v>
          </cell>
          <cell r="H500">
            <v>22.3</v>
          </cell>
        </row>
        <row r="501">
          <cell r="A501" t="str">
            <v>06S08575</v>
          </cell>
          <cell r="B501" t="str">
            <v>S</v>
          </cell>
          <cell r="C501" t="str">
            <v>Sector 13</v>
          </cell>
          <cell r="D501" t="str">
            <v>MS</v>
          </cell>
          <cell r="G501" t="str">
            <v>Ruta 85, Empalme Ruta P017 - Empalme Ruta CA-1</v>
          </cell>
          <cell r="H501">
            <v>3.43</v>
          </cell>
        </row>
        <row r="502">
          <cell r="A502" t="str">
            <v>06S13410</v>
          </cell>
          <cell r="B502" t="str">
            <v>S</v>
          </cell>
          <cell r="C502" t="str">
            <v>Sector 13</v>
          </cell>
          <cell r="D502" t="str">
            <v>MS</v>
          </cell>
          <cell r="F502" t="str">
            <v>Ruta 134, Monjaras - El Guapinol</v>
          </cell>
          <cell r="H502">
            <v>12.07</v>
          </cell>
        </row>
        <row r="503">
          <cell r="A503" t="str">
            <v>06S14810</v>
          </cell>
          <cell r="B503" t="str">
            <v>S</v>
          </cell>
          <cell r="C503" t="str">
            <v>Sector 13</v>
          </cell>
          <cell r="D503" t="str">
            <v>TD</v>
          </cell>
          <cell r="F503" t="str">
            <v>Ruta 148, Choluteca - Marcovia - Ruta 46</v>
          </cell>
          <cell r="H503">
            <v>15.5</v>
          </cell>
        </row>
        <row r="504">
          <cell r="A504" t="str">
            <v>06V21100</v>
          </cell>
          <cell r="B504" t="str">
            <v>V</v>
          </cell>
          <cell r="C504" t="str">
            <v>Sector 13</v>
          </cell>
          <cell r="D504" t="str">
            <v>MS</v>
          </cell>
          <cell r="F504" t="str">
            <v>S148 - Las Pilas</v>
          </cell>
          <cell r="H504">
            <v>2.78</v>
          </cell>
        </row>
        <row r="505">
          <cell r="A505" t="str">
            <v>06V23100</v>
          </cell>
          <cell r="B505" t="str">
            <v>V</v>
          </cell>
          <cell r="C505" t="str">
            <v>Sector 13</v>
          </cell>
          <cell r="D505" t="str">
            <v>MS</v>
          </cell>
          <cell r="F505" t="str">
            <v>S148 - La Tronconada</v>
          </cell>
          <cell r="H505">
            <v>12.36</v>
          </cell>
        </row>
        <row r="506">
          <cell r="A506" t="str">
            <v>06V23200</v>
          </cell>
          <cell r="B506" t="str">
            <v>V</v>
          </cell>
          <cell r="C506" t="str">
            <v>Sector 13</v>
          </cell>
          <cell r="D506" t="str">
            <v>MS</v>
          </cell>
          <cell r="F506" t="str">
            <v>V231 - El Carrizo</v>
          </cell>
          <cell r="H506">
            <v>1</v>
          </cell>
        </row>
        <row r="507">
          <cell r="A507" t="str">
            <v>06V23300</v>
          </cell>
          <cell r="B507" t="str">
            <v>V</v>
          </cell>
          <cell r="C507" t="str">
            <v>Sector 13</v>
          </cell>
          <cell r="D507" t="str">
            <v>MS</v>
          </cell>
          <cell r="F507" t="str">
            <v>La Tronconada - El Fantasioso</v>
          </cell>
          <cell r="H507">
            <v>2.63</v>
          </cell>
        </row>
        <row r="508">
          <cell r="A508" t="str">
            <v>06V23400</v>
          </cell>
          <cell r="B508" t="str">
            <v>V</v>
          </cell>
          <cell r="C508" t="str">
            <v>Sector 13</v>
          </cell>
          <cell r="D508" t="str">
            <v>MS</v>
          </cell>
          <cell r="F508" t="str">
            <v>La Tronconada - Palenque</v>
          </cell>
          <cell r="H508">
            <v>3.25</v>
          </cell>
        </row>
        <row r="509">
          <cell r="A509" t="str">
            <v>06V23500</v>
          </cell>
          <cell r="B509" t="str">
            <v>V</v>
          </cell>
          <cell r="C509" t="str">
            <v>Sector 13</v>
          </cell>
          <cell r="D509" t="str">
            <v>MS</v>
          </cell>
          <cell r="E509" t="str">
            <v>V233 - El</v>
          </cell>
          <cell r="F509" t="str">
            <v>Anillo</v>
          </cell>
          <cell r="H509">
            <v>1.24</v>
          </cell>
        </row>
        <row r="510">
          <cell r="A510" t="str">
            <v>06V23600</v>
          </cell>
          <cell r="B510" t="str">
            <v>V</v>
          </cell>
          <cell r="C510" t="str">
            <v>Sector 13</v>
          </cell>
          <cell r="D510" t="str">
            <v>MS</v>
          </cell>
          <cell r="F510" t="str">
            <v>V233 - El Tulito</v>
          </cell>
          <cell r="H510">
            <v>3.09</v>
          </cell>
        </row>
        <row r="511">
          <cell r="A511" t="str">
            <v>06V24800</v>
          </cell>
          <cell r="B511" t="str">
            <v>V</v>
          </cell>
          <cell r="C511" t="str">
            <v>Sector 13</v>
          </cell>
          <cell r="D511" t="str">
            <v>MS</v>
          </cell>
          <cell r="F511" t="str">
            <v>Choluteca - San José de La Landa</v>
          </cell>
          <cell r="H511">
            <v>7.81</v>
          </cell>
        </row>
        <row r="512">
          <cell r="A512" t="str">
            <v>06V25000</v>
          </cell>
          <cell r="B512" t="str">
            <v>V</v>
          </cell>
          <cell r="C512" t="str">
            <v>Sector 13</v>
          </cell>
          <cell r="D512" t="str">
            <v>MS</v>
          </cell>
          <cell r="F512" t="str">
            <v>San Jose de la Landa - V231</v>
          </cell>
          <cell r="H512">
            <v>6.51</v>
          </cell>
        </row>
        <row r="513">
          <cell r="A513" t="str">
            <v>06V26500</v>
          </cell>
          <cell r="B513" t="str">
            <v>V</v>
          </cell>
          <cell r="C513" t="str">
            <v>Sector 13</v>
          </cell>
          <cell r="D513" t="str">
            <v>MS</v>
          </cell>
          <cell r="F513" t="str">
            <v>V295 - El Santuario - Las Cuevas</v>
          </cell>
          <cell r="H513">
            <v>5.32</v>
          </cell>
        </row>
        <row r="514">
          <cell r="A514" t="str">
            <v>06V28000</v>
          </cell>
          <cell r="B514" t="str">
            <v>V</v>
          </cell>
          <cell r="C514" t="str">
            <v>Sector 13</v>
          </cell>
          <cell r="D514" t="str">
            <v>MS</v>
          </cell>
          <cell r="F514" t="str">
            <v>Ruta CA-1 - Copal</v>
          </cell>
          <cell r="G514" t="str">
            <v>Abajo - Copal Arriba</v>
          </cell>
          <cell r="H514">
            <v>8</v>
          </cell>
        </row>
        <row r="515">
          <cell r="A515" t="str">
            <v>06V28700</v>
          </cell>
          <cell r="B515" t="str">
            <v>V</v>
          </cell>
          <cell r="C515" t="str">
            <v>Sector 13</v>
          </cell>
          <cell r="D515" t="str">
            <v>TI</v>
          </cell>
          <cell r="F515" t="str">
            <v>Ruta CA-1 - Fray Lázaro</v>
          </cell>
          <cell r="H515">
            <v>1.2</v>
          </cell>
        </row>
        <row r="516">
          <cell r="A516" t="str">
            <v>06V29500</v>
          </cell>
          <cell r="B516" t="str">
            <v>V</v>
          </cell>
          <cell r="C516" t="str">
            <v>Sector 13</v>
          </cell>
          <cell r="D516" t="str">
            <v>MS</v>
          </cell>
          <cell r="F516" t="str">
            <v>El Carrizal - San Ramon - Salazar</v>
          </cell>
          <cell r="H516">
            <v>7.06</v>
          </cell>
        </row>
        <row r="517">
          <cell r="A517" t="str">
            <v>06V29800</v>
          </cell>
          <cell r="B517" t="str">
            <v>V</v>
          </cell>
          <cell r="C517" t="str">
            <v>Sector 13</v>
          </cell>
          <cell r="D517" t="str">
            <v>MS</v>
          </cell>
          <cell r="F517" t="str">
            <v>Ruta CA-1 - El Trapiche - El Carrizal</v>
          </cell>
          <cell r="H517">
            <v>17.52</v>
          </cell>
        </row>
        <row r="518">
          <cell r="A518" t="str">
            <v>06V29900</v>
          </cell>
          <cell r="B518" t="str">
            <v>V</v>
          </cell>
          <cell r="C518" t="str">
            <v>Sector 13</v>
          </cell>
          <cell r="D518" t="str">
            <v>MS</v>
          </cell>
          <cell r="F518" t="str">
            <v>Ruta CA-1 - Pavana</v>
          </cell>
          <cell r="H518">
            <v>2.8</v>
          </cell>
        </row>
        <row r="519">
          <cell r="A519" t="str">
            <v>06V30000</v>
          </cell>
          <cell r="B519" t="str">
            <v>V</v>
          </cell>
          <cell r="C519" t="str">
            <v>Sector 13</v>
          </cell>
          <cell r="D519" t="str">
            <v>MS</v>
          </cell>
          <cell r="F519" t="str">
            <v>Agua Caliente - Pavana - Tapatoca</v>
          </cell>
          <cell r="H519">
            <v>11.73</v>
          </cell>
        </row>
        <row r="520">
          <cell r="A520" t="str">
            <v>06V32100</v>
          </cell>
          <cell r="B520" t="str">
            <v>V</v>
          </cell>
          <cell r="C520" t="str">
            <v>Sector 13</v>
          </cell>
          <cell r="D520" t="str">
            <v>MS</v>
          </cell>
          <cell r="F520" t="str">
            <v>S052 - El Papalón</v>
          </cell>
          <cell r="H520">
            <v>1.62</v>
          </cell>
        </row>
        <row r="521">
          <cell r="A521" t="str">
            <v>06V32200</v>
          </cell>
          <cell r="B521" t="str">
            <v>V</v>
          </cell>
          <cell r="C521" t="str">
            <v>Sector 13</v>
          </cell>
          <cell r="D521" t="str">
            <v>MS</v>
          </cell>
          <cell r="G521" t="str">
            <v>La Joyada - San José de Las Conchas - El Jiote</v>
          </cell>
          <cell r="H521">
            <v>18.239999999999998</v>
          </cell>
        </row>
        <row r="522">
          <cell r="A522" t="str">
            <v>06V32300</v>
          </cell>
          <cell r="B522" t="str">
            <v>V</v>
          </cell>
          <cell r="C522" t="str">
            <v>Sector 13</v>
          </cell>
          <cell r="D522" t="str">
            <v>MS</v>
          </cell>
          <cell r="F522" t="str">
            <v>Las Planchas - Las Majadas - V322</v>
          </cell>
          <cell r="H522">
            <v>7.31</v>
          </cell>
        </row>
        <row r="523">
          <cell r="A523" t="str">
            <v>06V32400</v>
          </cell>
          <cell r="B523" t="str">
            <v>V</v>
          </cell>
          <cell r="C523" t="str">
            <v>Sector 13</v>
          </cell>
          <cell r="D523" t="str">
            <v>MS</v>
          </cell>
          <cell r="F523" t="str">
            <v>V322 - El Zapote</v>
          </cell>
          <cell r="H523">
            <v>1</v>
          </cell>
        </row>
        <row r="524">
          <cell r="A524" t="str">
            <v>06V32500</v>
          </cell>
          <cell r="B524" t="str">
            <v>V</v>
          </cell>
          <cell r="C524" t="str">
            <v>Sector 13</v>
          </cell>
          <cell r="D524" t="str">
            <v>MS</v>
          </cell>
          <cell r="F524" t="str">
            <v>V322 - El Obraje - Las</v>
          </cell>
          <cell r="G524" t="str">
            <v>Arenas - V322</v>
          </cell>
          <cell r="H524">
            <v>6.7</v>
          </cell>
        </row>
        <row r="525">
          <cell r="A525" t="str">
            <v>06V32600</v>
          </cell>
          <cell r="B525" t="str">
            <v>V</v>
          </cell>
          <cell r="C525" t="str">
            <v>Sector 13</v>
          </cell>
          <cell r="D525" t="str">
            <v>MS</v>
          </cell>
          <cell r="F525" t="str">
            <v>Chaparro - Cacaulito</v>
          </cell>
          <cell r="H525">
            <v>2.12</v>
          </cell>
        </row>
        <row r="526">
          <cell r="A526" t="str">
            <v>06V32700</v>
          </cell>
          <cell r="B526" t="str">
            <v>V</v>
          </cell>
          <cell r="C526" t="str">
            <v>Sector 13</v>
          </cell>
          <cell r="D526" t="str">
            <v>MS</v>
          </cell>
          <cell r="E526" t="str">
            <v>Los Llanitos - Piedras de</v>
          </cell>
          <cell r="F526" t="str">
            <v>Agua - Las Pozas</v>
          </cell>
          <cell r="H526">
            <v>7.11</v>
          </cell>
        </row>
        <row r="527">
          <cell r="A527" t="str">
            <v>06V35000</v>
          </cell>
          <cell r="B527" t="str">
            <v>V</v>
          </cell>
          <cell r="C527" t="str">
            <v>Sector 13</v>
          </cell>
          <cell r="D527" t="str">
            <v>MS</v>
          </cell>
          <cell r="E527" t="str">
            <v>San Isidro - Buena Vista</v>
          </cell>
          <cell r="H527">
            <v>4.0199999999999996</v>
          </cell>
        </row>
        <row r="528">
          <cell r="A528" t="str">
            <v>06V35200</v>
          </cell>
          <cell r="B528" t="str">
            <v>V</v>
          </cell>
          <cell r="C528" t="str">
            <v>Sector 13</v>
          </cell>
          <cell r="D528" t="str">
            <v>MS</v>
          </cell>
          <cell r="E528" t="str">
            <v>La Lucha - El Zapote - Lotes Campesinos</v>
          </cell>
          <cell r="H528">
            <v>3.62</v>
          </cell>
        </row>
        <row r="529">
          <cell r="A529" t="str">
            <v>06V35300</v>
          </cell>
          <cell r="B529" t="str">
            <v>V</v>
          </cell>
          <cell r="C529" t="str">
            <v>Sector 13</v>
          </cell>
          <cell r="D529" t="str">
            <v>MS</v>
          </cell>
          <cell r="E529" t="str">
            <v>V352 - Los Chachos</v>
          </cell>
          <cell r="H529">
            <v>4.0199999999999996</v>
          </cell>
        </row>
        <row r="530">
          <cell r="A530" t="str">
            <v>06V35500</v>
          </cell>
          <cell r="B530" t="str">
            <v>V</v>
          </cell>
          <cell r="C530" t="str">
            <v>Sector 13</v>
          </cell>
          <cell r="D530" t="str">
            <v>MS</v>
          </cell>
          <cell r="E530" t="str">
            <v>S134 - Brisas del Mar</v>
          </cell>
          <cell r="H530">
            <v>1.78</v>
          </cell>
        </row>
        <row r="531">
          <cell r="A531" t="str">
            <v>06V35600</v>
          </cell>
          <cell r="B531" t="str">
            <v>V</v>
          </cell>
          <cell r="C531" t="str">
            <v>Sector 13</v>
          </cell>
          <cell r="D531" t="str">
            <v>MS</v>
          </cell>
          <cell r="E531" t="str">
            <v>El Tamboral - Pueblo Nuevo - Col. 3 de Febrero</v>
          </cell>
          <cell r="H531">
            <v>4.8</v>
          </cell>
        </row>
        <row r="532">
          <cell r="A532" t="str">
            <v>06P00580</v>
          </cell>
          <cell r="B532" t="str">
            <v>P</v>
          </cell>
          <cell r="C532" t="str">
            <v>Sector 14</v>
          </cell>
          <cell r="D532" t="str">
            <v>CA</v>
          </cell>
          <cell r="F532" t="str">
            <v>Ruta CA-5 Sur, Límite Dep. F.M./Choluteca - Límite Dep. Choluteca/Valle</v>
          </cell>
          <cell r="G532">
            <v>24.46</v>
          </cell>
        </row>
        <row r="533">
          <cell r="A533" t="str">
            <v>06S08550</v>
          </cell>
          <cell r="B533" t="str">
            <v>S</v>
          </cell>
          <cell r="C533" t="str">
            <v>Sector 14</v>
          </cell>
          <cell r="D533" t="str">
            <v>MS</v>
          </cell>
          <cell r="F533" t="str">
            <v>Ruta 85, Límite Deptal. El Paraíso/Choluteca - Morolica</v>
          </cell>
          <cell r="G533">
            <v>12.73</v>
          </cell>
        </row>
        <row r="534">
          <cell r="A534" t="str">
            <v>06S08560</v>
          </cell>
          <cell r="B534" t="str">
            <v>S</v>
          </cell>
          <cell r="C534" t="str">
            <v>Sector 14</v>
          </cell>
          <cell r="D534" t="str">
            <v>MS</v>
          </cell>
          <cell r="E534" t="str">
            <v>Ruta 85, Morolica - Orocuina</v>
          </cell>
          <cell r="G534">
            <v>29.5</v>
          </cell>
        </row>
        <row r="535">
          <cell r="A535" t="str">
            <v>06S08570</v>
          </cell>
          <cell r="B535" t="str">
            <v>S</v>
          </cell>
          <cell r="C535" t="str">
            <v>Sector 14</v>
          </cell>
          <cell r="D535" t="str">
            <v>TD</v>
          </cell>
          <cell r="E535" t="str">
            <v>Ruta 85, Orocuina - Choluteca</v>
          </cell>
          <cell r="G535">
            <v>20.5</v>
          </cell>
        </row>
        <row r="536">
          <cell r="A536" t="str">
            <v>06V26000</v>
          </cell>
          <cell r="B536" t="str">
            <v>V</v>
          </cell>
          <cell r="C536" t="str">
            <v>Sector 14</v>
          </cell>
          <cell r="D536" t="str">
            <v>MS</v>
          </cell>
          <cell r="E536" t="str">
            <v>El Jicaral - V268</v>
          </cell>
          <cell r="G536">
            <v>1.37</v>
          </cell>
        </row>
        <row r="537">
          <cell r="A537" t="str">
            <v>06V26100</v>
          </cell>
          <cell r="B537" t="str">
            <v>V</v>
          </cell>
          <cell r="C537" t="str">
            <v>Sector 14</v>
          </cell>
          <cell r="D537" t="str">
            <v>MS</v>
          </cell>
          <cell r="E537" t="str">
            <v>Cofradia - Las Uvas - La Picota</v>
          </cell>
          <cell r="G537">
            <v>7.16</v>
          </cell>
        </row>
        <row r="538">
          <cell r="A538" t="str">
            <v>06V26200</v>
          </cell>
          <cell r="B538" t="str">
            <v>V</v>
          </cell>
          <cell r="C538" t="str">
            <v>Sector 14</v>
          </cell>
          <cell r="D538" t="str">
            <v>MS</v>
          </cell>
          <cell r="E538" t="str">
            <v>Agua Caliente de Linaca - Tapasi</v>
          </cell>
          <cell r="G538">
            <v>2.76</v>
          </cell>
        </row>
        <row r="539">
          <cell r="A539" t="str">
            <v>06V26300</v>
          </cell>
          <cell r="B539" t="str">
            <v>V</v>
          </cell>
          <cell r="C539" t="str">
            <v>Sector 14</v>
          </cell>
          <cell r="D539" t="str">
            <v>MS</v>
          </cell>
          <cell r="E539" t="str">
            <v>Agua Caliente de Linaca - El Quiquistal - V270</v>
          </cell>
          <cell r="G539">
            <v>4.12</v>
          </cell>
        </row>
        <row r="540">
          <cell r="A540" t="str">
            <v>06V26400</v>
          </cell>
          <cell r="B540" t="str">
            <v>V</v>
          </cell>
          <cell r="C540" t="str">
            <v>Sector 14</v>
          </cell>
          <cell r="D540" t="str">
            <v>TI</v>
          </cell>
          <cell r="E540" t="str">
            <v>Salazar - San Ramon</v>
          </cell>
          <cell r="F540" t="str">
            <v>Arriba - Las Chicas</v>
          </cell>
          <cell r="G540">
            <v>5.88</v>
          </cell>
        </row>
        <row r="541">
          <cell r="A541" t="str">
            <v>06V26700</v>
          </cell>
          <cell r="B541" t="str">
            <v>V</v>
          </cell>
          <cell r="C541" t="str">
            <v>Sector 14</v>
          </cell>
          <cell r="D541" t="str">
            <v>MS</v>
          </cell>
          <cell r="E541" t="str">
            <v>V268 - El Coyol</v>
          </cell>
          <cell r="G541">
            <v>1.62</v>
          </cell>
        </row>
        <row r="542">
          <cell r="A542" t="str">
            <v>06V26800</v>
          </cell>
          <cell r="B542" t="str">
            <v>V</v>
          </cell>
          <cell r="C542" t="str">
            <v>Sector 14</v>
          </cell>
          <cell r="D542" t="str">
            <v>MS</v>
          </cell>
          <cell r="E542" t="str">
            <v>S085 - Linaca</v>
          </cell>
          <cell r="G542">
            <v>13.05</v>
          </cell>
        </row>
        <row r="543">
          <cell r="A543" t="str">
            <v>06V26900</v>
          </cell>
          <cell r="B543" t="str">
            <v>V</v>
          </cell>
          <cell r="C543" t="str">
            <v>Sector 14</v>
          </cell>
          <cell r="D543" t="str">
            <v>MS</v>
          </cell>
          <cell r="E543" t="str">
            <v>V268 - Agua Caliente de Linaca</v>
          </cell>
          <cell r="G543">
            <v>15.04</v>
          </cell>
        </row>
        <row r="544">
          <cell r="A544" t="str">
            <v>06V27000</v>
          </cell>
          <cell r="B544" t="str">
            <v>V</v>
          </cell>
          <cell r="C544" t="str">
            <v>Sector 14</v>
          </cell>
          <cell r="D544" t="str">
            <v>TI</v>
          </cell>
          <cell r="E544" t="str">
            <v>Linaca - Garita - Agua Caliente de Linaca</v>
          </cell>
          <cell r="G544">
            <v>16.850000000000001</v>
          </cell>
        </row>
        <row r="545">
          <cell r="A545" t="str">
            <v>06V38020</v>
          </cell>
          <cell r="B545" t="str">
            <v>V</v>
          </cell>
          <cell r="C545" t="str">
            <v>Sector 14</v>
          </cell>
          <cell r="D545" t="str">
            <v>MS</v>
          </cell>
          <cell r="F545" t="str">
            <v>Ruta CA-1 - El Chaparral - Pespire (Limite Deptal. Valle / CHO - Pespire)</v>
          </cell>
          <cell r="G545">
            <v>7.5</v>
          </cell>
        </row>
        <row r="546">
          <cell r="A546" t="str">
            <v>06V54600</v>
          </cell>
          <cell r="B546" t="str">
            <v>V</v>
          </cell>
          <cell r="C546" t="str">
            <v>Sector 14</v>
          </cell>
          <cell r="D546" t="str">
            <v>MS</v>
          </cell>
          <cell r="E546" t="str">
            <v>Sabana Larga - Nueva Morolica - El Tejar</v>
          </cell>
          <cell r="G546">
            <v>2.82</v>
          </cell>
        </row>
        <row r="547">
          <cell r="A547" t="str">
            <v>06V54900</v>
          </cell>
          <cell r="B547" t="str">
            <v>V</v>
          </cell>
          <cell r="C547" t="str">
            <v>Sector 14</v>
          </cell>
          <cell r="D547" t="str">
            <v>MS</v>
          </cell>
          <cell r="E547" t="str">
            <v>Vecinal 380 - Condega - La Laguna</v>
          </cell>
          <cell r="G547">
            <v>6.2</v>
          </cell>
        </row>
        <row r="548">
          <cell r="A548" t="str">
            <v>06V55000</v>
          </cell>
          <cell r="B548" t="str">
            <v>V</v>
          </cell>
          <cell r="C548" t="str">
            <v>Sector 14</v>
          </cell>
          <cell r="D548" t="str">
            <v>MS</v>
          </cell>
          <cell r="E548" t="str">
            <v>Ruta CA-5 - Cacautare</v>
          </cell>
          <cell r="G548">
            <v>3.55</v>
          </cell>
        </row>
        <row r="549">
          <cell r="A549" t="str">
            <v>06V55100</v>
          </cell>
          <cell r="B549" t="str">
            <v>V</v>
          </cell>
          <cell r="C549" t="str">
            <v>Sector 14</v>
          </cell>
          <cell r="D549" t="str">
            <v>TI</v>
          </cell>
          <cell r="E549" t="str">
            <v>Pespire - El Esquimay - San</v>
          </cell>
          <cell r="F549" t="str">
            <v>Antonio de Padua</v>
          </cell>
          <cell r="G549">
            <v>22.92</v>
          </cell>
        </row>
        <row r="550">
          <cell r="A550" t="str">
            <v>06V55200</v>
          </cell>
          <cell r="B550" t="str">
            <v>V</v>
          </cell>
          <cell r="C550" t="str">
            <v>Sector 14</v>
          </cell>
          <cell r="D550" t="str">
            <v>TI</v>
          </cell>
          <cell r="E550" t="str">
            <v>El Quebracho - El Tamarindo</v>
          </cell>
          <cell r="G550">
            <v>3.43</v>
          </cell>
        </row>
        <row r="551">
          <cell r="A551" t="str">
            <v>06V55500</v>
          </cell>
          <cell r="B551" t="str">
            <v>V</v>
          </cell>
          <cell r="C551" t="str">
            <v>Sector 14</v>
          </cell>
          <cell r="D551" t="str">
            <v>TI</v>
          </cell>
          <cell r="E551" t="str">
            <v>V551 - La Palma - San Juan Bosco - San Jorge</v>
          </cell>
          <cell r="G551">
            <v>11.42</v>
          </cell>
        </row>
        <row r="552">
          <cell r="A552" t="str">
            <v>06V56200</v>
          </cell>
          <cell r="B552" t="str">
            <v>V</v>
          </cell>
          <cell r="C552" t="str">
            <v>Sector 14</v>
          </cell>
          <cell r="D552" t="str">
            <v>MS</v>
          </cell>
          <cell r="E552" t="str">
            <v>Rebalsito - San José</v>
          </cell>
          <cell r="G552">
            <v>9.3000000000000007</v>
          </cell>
        </row>
        <row r="553">
          <cell r="A553" t="str">
            <v>06V56310</v>
          </cell>
          <cell r="B553" t="str">
            <v>V</v>
          </cell>
          <cell r="C553" t="str">
            <v>Sector 14</v>
          </cell>
          <cell r="D553" t="str">
            <v>MS</v>
          </cell>
          <cell r="E553" t="str">
            <v>Ruta CA-5 Sur - L.D. Cho. / FM (Represa)</v>
          </cell>
          <cell r="G553">
            <v>1</v>
          </cell>
        </row>
        <row r="554">
          <cell r="A554" t="str">
            <v>06V57300</v>
          </cell>
          <cell r="B554" t="str">
            <v>V</v>
          </cell>
          <cell r="C554" t="str">
            <v>Sector 14</v>
          </cell>
          <cell r="D554" t="str">
            <v>MS</v>
          </cell>
          <cell r="E554" t="str">
            <v>Ruta CA-5 - San Isidro</v>
          </cell>
          <cell r="G554">
            <v>11.57</v>
          </cell>
        </row>
        <row r="555">
          <cell r="A555" t="str">
            <v>06V59300</v>
          </cell>
          <cell r="B555" t="str">
            <v>V</v>
          </cell>
          <cell r="C555" t="str">
            <v>Sector 14</v>
          </cell>
          <cell r="D555" t="str">
            <v>MS</v>
          </cell>
          <cell r="E555" t="str">
            <v>Orocuina - Combalí</v>
          </cell>
          <cell r="G555">
            <v>7.25</v>
          </cell>
        </row>
        <row r="556">
          <cell r="A556" t="str">
            <v>06V59400</v>
          </cell>
          <cell r="B556" t="str">
            <v>V</v>
          </cell>
          <cell r="C556" t="str">
            <v>Sector 14</v>
          </cell>
          <cell r="D556" t="str">
            <v>MS</v>
          </cell>
          <cell r="E556" t="str">
            <v>Honduras Bruja - San</v>
          </cell>
          <cell r="F556" t="str">
            <v>Antonio de Padua</v>
          </cell>
          <cell r="G556">
            <v>15.77</v>
          </cell>
        </row>
        <row r="557">
          <cell r="A557" t="str">
            <v>06V59500</v>
          </cell>
          <cell r="B557" t="str">
            <v>V</v>
          </cell>
          <cell r="C557" t="str">
            <v>Sector 14</v>
          </cell>
          <cell r="D557" t="str">
            <v>TI</v>
          </cell>
          <cell r="E557" t="str">
            <v>V593 - Alianza - El Moray</v>
          </cell>
          <cell r="G557">
            <v>12.23</v>
          </cell>
        </row>
        <row r="558">
          <cell r="A558" t="str">
            <v>06V59610</v>
          </cell>
          <cell r="B558" t="str">
            <v>V</v>
          </cell>
          <cell r="C558" t="str">
            <v>Sector 14</v>
          </cell>
          <cell r="D558" t="str">
            <v>TI</v>
          </cell>
          <cell r="F558" t="str">
            <v>Alianza - Santo Domingo - Las Flores (de: Alianza a:LD CH/EP)</v>
          </cell>
          <cell r="G558">
            <v>1.8</v>
          </cell>
        </row>
        <row r="559">
          <cell r="A559" t="str">
            <v>06V62510</v>
          </cell>
          <cell r="B559" t="str">
            <v>V</v>
          </cell>
          <cell r="C559" t="str">
            <v>Sector 14</v>
          </cell>
          <cell r="D559" t="str">
            <v>MS</v>
          </cell>
          <cell r="E559" t="str">
            <v>Combalí - Liure (de: Combalí a: LD CH/EP)</v>
          </cell>
          <cell r="G559">
            <v>2.4</v>
          </cell>
        </row>
        <row r="560">
          <cell r="A560" t="str">
            <v>06V62610</v>
          </cell>
          <cell r="B560" t="str">
            <v>V</v>
          </cell>
          <cell r="C560" t="str">
            <v>Sector 14</v>
          </cell>
          <cell r="D560" t="str">
            <v>MS</v>
          </cell>
          <cell r="E560" t="str">
            <v>Combalí - Soledad (de: Combalí a: LD CH/EP)</v>
          </cell>
          <cell r="G560">
            <v>4.7</v>
          </cell>
        </row>
        <row r="561">
          <cell r="A561" t="str">
            <v>06P00160</v>
          </cell>
          <cell r="B561" t="str">
            <v>P</v>
          </cell>
          <cell r="C561" t="str">
            <v>Sector 15</v>
          </cell>
          <cell r="D561" t="str">
            <v>CA</v>
          </cell>
          <cell r="E561" t="str">
            <v>Ruta CA-1 Oriente, Libramiento de Choluteca - San Marcos de Colón</v>
          </cell>
          <cell r="F561">
            <v>51.92</v>
          </cell>
        </row>
        <row r="562">
          <cell r="A562" t="str">
            <v>06P00170</v>
          </cell>
          <cell r="B562" t="str">
            <v>P</v>
          </cell>
          <cell r="C562" t="str">
            <v>Sector 15</v>
          </cell>
          <cell r="D562" t="str">
            <v>CA</v>
          </cell>
          <cell r="E562" t="str">
            <v>Ruta CA-1 Oriente, San Marcos de Colón - El Espino</v>
          </cell>
          <cell r="F562">
            <v>10.64</v>
          </cell>
        </row>
        <row r="563">
          <cell r="A563" t="str">
            <v>06V48800</v>
          </cell>
          <cell r="B563" t="str">
            <v>V</v>
          </cell>
          <cell r="C563" t="str">
            <v>Sector 15</v>
          </cell>
          <cell r="D563" t="str">
            <v>MS</v>
          </cell>
          <cell r="E563" t="str">
            <v>Ruta CA-1 - Tapaire - Guayabillas - Zanzapote</v>
          </cell>
          <cell r="F563">
            <v>26.81</v>
          </cell>
        </row>
        <row r="564">
          <cell r="A564" t="str">
            <v>06V48900</v>
          </cell>
          <cell r="B564" t="str">
            <v>V</v>
          </cell>
          <cell r="C564" t="str">
            <v>Sector 15</v>
          </cell>
          <cell r="D564" t="str">
            <v>TI</v>
          </cell>
          <cell r="E564" t="str">
            <v>Guayabillas - Las Trojas</v>
          </cell>
          <cell r="F564">
            <v>5</v>
          </cell>
        </row>
        <row r="565">
          <cell r="A565" t="str">
            <v>06V49900</v>
          </cell>
          <cell r="B565" t="str">
            <v>V</v>
          </cell>
          <cell r="C565" t="str">
            <v>Sector 15</v>
          </cell>
          <cell r="D565" t="str">
            <v>MS</v>
          </cell>
          <cell r="E565" t="str">
            <v>Las Cabezas - El Porvenir</v>
          </cell>
          <cell r="F565">
            <v>5</v>
          </cell>
        </row>
        <row r="566">
          <cell r="A566" t="str">
            <v>06V50900</v>
          </cell>
          <cell r="B566" t="str">
            <v>V</v>
          </cell>
          <cell r="C566" t="str">
            <v>Sector 15</v>
          </cell>
          <cell r="D566" t="str">
            <v>MS</v>
          </cell>
          <cell r="E566" t="str">
            <v>S117 - Calaire</v>
          </cell>
          <cell r="F566">
            <v>9.18</v>
          </cell>
        </row>
        <row r="567">
          <cell r="A567" t="str">
            <v>06V52100</v>
          </cell>
          <cell r="B567" t="str">
            <v>V</v>
          </cell>
          <cell r="C567" t="str">
            <v>Sector 15</v>
          </cell>
          <cell r="D567" t="str">
            <v>MS</v>
          </cell>
          <cell r="E567" t="str">
            <v>San Francisco -  Los Mezcales - La Laguna</v>
          </cell>
          <cell r="F567">
            <v>19.8</v>
          </cell>
        </row>
        <row r="568">
          <cell r="A568" t="str">
            <v>06V52300</v>
          </cell>
          <cell r="B568" t="str">
            <v>V</v>
          </cell>
          <cell r="C568" t="str">
            <v>Sector 15</v>
          </cell>
          <cell r="D568" t="str">
            <v>TI</v>
          </cell>
          <cell r="E568" t="str">
            <v>V521 - La Cienega</v>
          </cell>
          <cell r="F568">
            <v>4.2</v>
          </cell>
        </row>
        <row r="569">
          <cell r="A569" t="str">
            <v>06V52500</v>
          </cell>
          <cell r="B569" t="str">
            <v>V</v>
          </cell>
          <cell r="C569" t="str">
            <v>Sector 15</v>
          </cell>
          <cell r="D569" t="str">
            <v>MS</v>
          </cell>
          <cell r="E569" t="str">
            <v>San Francisco - Las Delicias</v>
          </cell>
          <cell r="F569">
            <v>4.7</v>
          </cell>
        </row>
        <row r="570">
          <cell r="A570" t="str">
            <v>06V52700</v>
          </cell>
          <cell r="B570" t="str">
            <v>V</v>
          </cell>
          <cell r="C570" t="str">
            <v>Sector 15</v>
          </cell>
          <cell r="D570" t="str">
            <v>TI</v>
          </cell>
          <cell r="E570" t="str">
            <v>Comalí -  El Trapiche</v>
          </cell>
          <cell r="F570">
            <v>4.87</v>
          </cell>
        </row>
        <row r="571">
          <cell r="A571" t="str">
            <v>06V52800</v>
          </cell>
          <cell r="B571" t="str">
            <v>V</v>
          </cell>
          <cell r="C571" t="str">
            <v>Sector 15</v>
          </cell>
          <cell r="D571" t="str">
            <v>TI</v>
          </cell>
          <cell r="E571" t="str">
            <v>El Trapiche - Los Llanos</v>
          </cell>
          <cell r="F571">
            <v>4.4800000000000004</v>
          </cell>
        </row>
        <row r="572">
          <cell r="A572" t="str">
            <v>06V53600</v>
          </cell>
          <cell r="B572" t="str">
            <v>V</v>
          </cell>
          <cell r="C572" t="str">
            <v>Sector 15</v>
          </cell>
          <cell r="D572" t="str">
            <v>MS</v>
          </cell>
          <cell r="E572" t="str">
            <v>Ruta CA-1 - Jayacayan</v>
          </cell>
          <cell r="F572">
            <v>5.72</v>
          </cell>
        </row>
        <row r="573">
          <cell r="A573" t="str">
            <v>06V54000</v>
          </cell>
          <cell r="B573" t="str">
            <v>V</v>
          </cell>
          <cell r="C573" t="str">
            <v>Sector 15</v>
          </cell>
          <cell r="D573" t="str">
            <v>MS</v>
          </cell>
          <cell r="E573" t="str">
            <v>San Marcos de Colón - Duyusupo - Caguasca</v>
          </cell>
          <cell r="F573">
            <v>22.15</v>
          </cell>
        </row>
        <row r="574">
          <cell r="A574" t="str">
            <v>06V54100</v>
          </cell>
          <cell r="B574" t="str">
            <v>V</v>
          </cell>
          <cell r="C574" t="str">
            <v>Sector 15</v>
          </cell>
          <cell r="D574" t="str">
            <v>MS</v>
          </cell>
          <cell r="E574" t="str">
            <v>San Marcos de Colón - Duyure</v>
          </cell>
          <cell r="F574">
            <v>30.26</v>
          </cell>
        </row>
        <row r="575">
          <cell r="A575" t="str">
            <v>06V54200</v>
          </cell>
          <cell r="B575" t="str">
            <v>V</v>
          </cell>
          <cell r="C575" t="str">
            <v>Sector 15</v>
          </cell>
          <cell r="D575" t="str">
            <v>MS</v>
          </cell>
          <cell r="E575" t="str">
            <v>V540 - Las Mesas</v>
          </cell>
          <cell r="F575">
            <v>0.66</v>
          </cell>
        </row>
        <row r="576">
          <cell r="A576" t="str">
            <v>06P00310</v>
          </cell>
          <cell r="B576" t="str">
            <v>P</v>
          </cell>
          <cell r="C576" t="str">
            <v>Sector 16</v>
          </cell>
          <cell r="D576" t="str">
            <v>CA</v>
          </cell>
          <cell r="E576" t="str">
            <v>Ruta CA-3, Choluteca - Guasaule</v>
          </cell>
          <cell r="G576">
            <v>44.02</v>
          </cell>
        </row>
        <row r="577">
          <cell r="A577" t="str">
            <v>06S11705</v>
          </cell>
          <cell r="B577" t="str">
            <v>S</v>
          </cell>
          <cell r="C577" t="str">
            <v>Sector 16</v>
          </cell>
          <cell r="D577" t="str">
            <v>TD</v>
          </cell>
          <cell r="E577" t="str">
            <v>Ruta 117, Ruta CA-3 - El Triunfo</v>
          </cell>
          <cell r="G577">
            <v>6.1</v>
          </cell>
        </row>
        <row r="578">
          <cell r="A578" t="str">
            <v>06S11710</v>
          </cell>
          <cell r="B578" t="str">
            <v>S</v>
          </cell>
          <cell r="C578" t="str">
            <v>Sector 16</v>
          </cell>
          <cell r="D578" t="str">
            <v>MS</v>
          </cell>
          <cell r="F578" t="str">
            <v>Ruta 117, El Triunfo - Concepcion de María</v>
          </cell>
          <cell r="G578">
            <v>24.12</v>
          </cell>
        </row>
        <row r="579">
          <cell r="A579" t="str">
            <v>06S11720</v>
          </cell>
          <cell r="B579" t="str">
            <v>S</v>
          </cell>
          <cell r="C579" t="str">
            <v>Sector 16</v>
          </cell>
          <cell r="D579" t="str">
            <v>MS</v>
          </cell>
          <cell r="F579" t="str">
            <v>Ruta 117, Concepción de María - Santa Ana de Yusguare</v>
          </cell>
          <cell r="G579">
            <v>32.68</v>
          </cell>
        </row>
        <row r="580">
          <cell r="A580" t="str">
            <v>06S11730</v>
          </cell>
          <cell r="B580" t="str">
            <v>S</v>
          </cell>
          <cell r="C580" t="str">
            <v>Sector 16</v>
          </cell>
          <cell r="D580" t="str">
            <v>TD</v>
          </cell>
          <cell r="F580" t="str">
            <v>Ruta 117, Santa Ana de Yusguare - Empalme Ruta 17 (Libramiento)</v>
          </cell>
          <cell r="G580">
            <v>5</v>
          </cell>
        </row>
        <row r="581">
          <cell r="A581" t="str">
            <v>06V37100</v>
          </cell>
          <cell r="B581" t="str">
            <v>V</v>
          </cell>
          <cell r="C581" t="str">
            <v>Sector 16</v>
          </cell>
          <cell r="D581" t="str">
            <v>MS</v>
          </cell>
          <cell r="E581" t="str">
            <v>Ruta CA-3 - Los Rincones</v>
          </cell>
          <cell r="G581">
            <v>3</v>
          </cell>
        </row>
        <row r="582">
          <cell r="A582" t="str">
            <v>06V37200</v>
          </cell>
          <cell r="B582" t="str">
            <v>V</v>
          </cell>
          <cell r="C582" t="str">
            <v>Sector 16</v>
          </cell>
          <cell r="D582" t="str">
            <v>MS</v>
          </cell>
          <cell r="E582" t="str">
            <v>Ruta CA3 - Namasigue</v>
          </cell>
          <cell r="G582">
            <v>3</v>
          </cell>
        </row>
        <row r="583">
          <cell r="A583" t="str">
            <v>06V37500</v>
          </cell>
          <cell r="B583" t="str">
            <v>V</v>
          </cell>
          <cell r="C583" t="str">
            <v>Sector 16</v>
          </cell>
          <cell r="D583" t="str">
            <v>MS</v>
          </cell>
          <cell r="E583" t="str">
            <v>Ruta CA-3 - Montelíbano</v>
          </cell>
          <cell r="G583">
            <v>4.0999999999999996</v>
          </cell>
        </row>
        <row r="584">
          <cell r="A584" t="str">
            <v>06V38210</v>
          </cell>
          <cell r="B584" t="str">
            <v>V</v>
          </cell>
          <cell r="C584" t="str">
            <v>Sector 16</v>
          </cell>
          <cell r="D584" t="str">
            <v>MS</v>
          </cell>
          <cell r="F584" t="str">
            <v>Ruta CA-3 - Namasigue - CA-3  (Acceso Norte)</v>
          </cell>
          <cell r="G584">
            <v>3.7</v>
          </cell>
        </row>
        <row r="585">
          <cell r="A585" t="str">
            <v>06V38220</v>
          </cell>
          <cell r="B585" t="str">
            <v>V</v>
          </cell>
          <cell r="C585" t="str">
            <v>Sector 16</v>
          </cell>
          <cell r="D585" t="str">
            <v>MS</v>
          </cell>
          <cell r="F585" t="str">
            <v>Ruta CA-3 - Namasigue - CA-3  (Acceso Sur)</v>
          </cell>
          <cell r="G585">
            <v>2</v>
          </cell>
        </row>
        <row r="586">
          <cell r="A586" t="str">
            <v>06V38300</v>
          </cell>
          <cell r="B586" t="str">
            <v>V</v>
          </cell>
          <cell r="C586" t="str">
            <v>Sector 16</v>
          </cell>
          <cell r="D586" t="str">
            <v>MS</v>
          </cell>
          <cell r="E586" t="str">
            <v>V382 - Tierra Blanca - La Tajeada</v>
          </cell>
          <cell r="G586">
            <v>7.53</v>
          </cell>
        </row>
        <row r="587">
          <cell r="A587" t="str">
            <v>06V38400</v>
          </cell>
          <cell r="B587" t="str">
            <v>V</v>
          </cell>
          <cell r="C587" t="str">
            <v>Sector 16</v>
          </cell>
          <cell r="D587" t="str">
            <v>MS</v>
          </cell>
          <cell r="E587" t="str">
            <v>Namasigue - San Francisco</v>
          </cell>
          <cell r="G587">
            <v>7.5</v>
          </cell>
        </row>
        <row r="588">
          <cell r="A588" t="str">
            <v>06V38500</v>
          </cell>
          <cell r="B588" t="str">
            <v>V</v>
          </cell>
          <cell r="C588" t="str">
            <v>Sector 16</v>
          </cell>
          <cell r="D588" t="str">
            <v>MS</v>
          </cell>
          <cell r="E588" t="str">
            <v>San Jerónimo - San Francisco</v>
          </cell>
          <cell r="G588">
            <v>4.6500000000000004</v>
          </cell>
        </row>
        <row r="589">
          <cell r="A589" t="str">
            <v>06V38600</v>
          </cell>
          <cell r="B589" t="str">
            <v>V</v>
          </cell>
          <cell r="C589" t="str">
            <v>Sector 16</v>
          </cell>
          <cell r="D589" t="str">
            <v>MS</v>
          </cell>
          <cell r="E589" t="str">
            <v>V384 - Asentamiento La Danta</v>
          </cell>
          <cell r="G589">
            <v>2.2000000000000002</v>
          </cell>
        </row>
        <row r="590">
          <cell r="A590" t="str">
            <v>06V38700</v>
          </cell>
          <cell r="B590" t="str">
            <v>V</v>
          </cell>
          <cell r="C590" t="str">
            <v>Sector 16</v>
          </cell>
          <cell r="D590" t="str">
            <v>MS</v>
          </cell>
          <cell r="E590" t="str">
            <v>V384 - La Montaña - El Chaguite</v>
          </cell>
          <cell r="G590">
            <v>5.3</v>
          </cell>
        </row>
        <row r="591">
          <cell r="A591" t="str">
            <v>06V40900</v>
          </cell>
          <cell r="B591" t="str">
            <v>V</v>
          </cell>
          <cell r="C591" t="str">
            <v>Sector 16</v>
          </cell>
          <cell r="D591" t="str">
            <v>MS</v>
          </cell>
          <cell r="F591" t="str">
            <v>Ruta CA-3 - San Bernardo - Nueva Concepción</v>
          </cell>
          <cell r="G591">
            <v>8.8000000000000007</v>
          </cell>
        </row>
        <row r="592">
          <cell r="A592" t="str">
            <v>06V41000</v>
          </cell>
          <cell r="B592" t="str">
            <v>V</v>
          </cell>
          <cell r="C592" t="str">
            <v>Sector 16</v>
          </cell>
          <cell r="D592" t="str">
            <v>MS</v>
          </cell>
          <cell r="F592" t="str">
            <v>San Bernardo - Cultivos Marinos (CUMAR)</v>
          </cell>
          <cell r="G592">
            <v>3.6</v>
          </cell>
        </row>
        <row r="593">
          <cell r="A593" t="str">
            <v>06V42000</v>
          </cell>
          <cell r="B593" t="str">
            <v>V</v>
          </cell>
          <cell r="C593" t="str">
            <v>Sector 16</v>
          </cell>
          <cell r="D593" t="str">
            <v>MS</v>
          </cell>
          <cell r="F593" t="str">
            <v>Las Hormigas - Villanueva - El Congo</v>
          </cell>
          <cell r="G593">
            <v>9.9</v>
          </cell>
        </row>
        <row r="594">
          <cell r="A594" t="str">
            <v>06V42100</v>
          </cell>
          <cell r="B594" t="str">
            <v>V</v>
          </cell>
          <cell r="C594" t="str">
            <v>Sector 16</v>
          </cell>
          <cell r="D594" t="str">
            <v>MS</v>
          </cell>
          <cell r="F594" t="str">
            <v>Nueva Concepción - El Carmen - Los Lirios</v>
          </cell>
          <cell r="G594">
            <v>7.65</v>
          </cell>
        </row>
        <row r="595">
          <cell r="A595" t="str">
            <v>06V42200</v>
          </cell>
          <cell r="B595" t="str">
            <v>V</v>
          </cell>
          <cell r="C595" t="str">
            <v>Sector 16</v>
          </cell>
          <cell r="D595" t="str">
            <v>MS</v>
          </cell>
          <cell r="E595" t="str">
            <v>Villanueva - Nueva Concepción</v>
          </cell>
          <cell r="G595">
            <v>4.8</v>
          </cell>
        </row>
        <row r="596">
          <cell r="A596" t="str">
            <v>06V42300</v>
          </cell>
          <cell r="B596" t="str">
            <v>V</v>
          </cell>
          <cell r="C596" t="str">
            <v>Sector 16</v>
          </cell>
          <cell r="D596" t="str">
            <v>MS</v>
          </cell>
          <cell r="F596" t="str">
            <v>El Carmen - Montecristo - Montelimar</v>
          </cell>
          <cell r="G596">
            <v>4</v>
          </cell>
        </row>
        <row r="597">
          <cell r="A597" t="str">
            <v>06V42400</v>
          </cell>
          <cell r="B597" t="str">
            <v>V</v>
          </cell>
          <cell r="C597" t="str">
            <v>Sector 16</v>
          </cell>
          <cell r="D597" t="str">
            <v>MS</v>
          </cell>
          <cell r="E597" t="str">
            <v>La Laguna - El Faro</v>
          </cell>
          <cell r="G597">
            <v>1.33</v>
          </cell>
        </row>
        <row r="598">
          <cell r="A598" t="str">
            <v>06V44500</v>
          </cell>
          <cell r="B598" t="str">
            <v>V</v>
          </cell>
          <cell r="C598" t="str">
            <v>Sector 16</v>
          </cell>
          <cell r="D598" t="str">
            <v>MS</v>
          </cell>
          <cell r="E598" t="str">
            <v>La Caoba - El Limón - El Triunfo</v>
          </cell>
          <cell r="G598">
            <v>4</v>
          </cell>
        </row>
        <row r="599">
          <cell r="A599" t="str">
            <v>06V44600</v>
          </cell>
          <cell r="B599" t="str">
            <v>V</v>
          </cell>
          <cell r="C599" t="str">
            <v>Sector 16</v>
          </cell>
          <cell r="D599" t="str">
            <v>MS</v>
          </cell>
          <cell r="E599" t="str">
            <v>El Triunfo - Sta. Teresa</v>
          </cell>
          <cell r="G599">
            <v>9.5</v>
          </cell>
        </row>
        <row r="600">
          <cell r="A600" t="str">
            <v>06V44700</v>
          </cell>
          <cell r="B600" t="str">
            <v>V</v>
          </cell>
          <cell r="C600" t="str">
            <v>Sector 16</v>
          </cell>
          <cell r="D600" t="str">
            <v>MS</v>
          </cell>
          <cell r="E600" t="str">
            <v>El Triunfo - Matapalo</v>
          </cell>
          <cell r="F600" t="str">
            <v>Arriba - Santa Teresa</v>
          </cell>
          <cell r="G600">
            <v>16.68</v>
          </cell>
        </row>
        <row r="601">
          <cell r="A601" t="str">
            <v>06V44800</v>
          </cell>
          <cell r="B601" t="str">
            <v>V</v>
          </cell>
          <cell r="C601" t="str">
            <v>Sector 16</v>
          </cell>
          <cell r="D601" t="str">
            <v>TI</v>
          </cell>
          <cell r="E601" t="str">
            <v>Sta. Teresa - El Llano</v>
          </cell>
          <cell r="G601">
            <v>2</v>
          </cell>
        </row>
        <row r="602">
          <cell r="A602" t="str">
            <v>06V44900</v>
          </cell>
          <cell r="B602" t="str">
            <v>V</v>
          </cell>
          <cell r="C602" t="str">
            <v>Sector 16</v>
          </cell>
          <cell r="D602" t="str">
            <v>MS</v>
          </cell>
          <cell r="E602" t="str">
            <v>Las Hormigas - Sta. Teresa</v>
          </cell>
          <cell r="G602">
            <v>7.4</v>
          </cell>
        </row>
        <row r="603">
          <cell r="A603" t="str">
            <v>06V46900</v>
          </cell>
          <cell r="B603" t="str">
            <v>V</v>
          </cell>
          <cell r="C603" t="str">
            <v>Sector 16</v>
          </cell>
          <cell r="D603" t="str">
            <v>MS</v>
          </cell>
          <cell r="E603" t="str">
            <v>S117 - San Luis</v>
          </cell>
          <cell r="G603">
            <v>3.16</v>
          </cell>
        </row>
        <row r="604">
          <cell r="A604" t="str">
            <v>06V47000</v>
          </cell>
          <cell r="B604" t="str">
            <v>V</v>
          </cell>
          <cell r="C604" t="str">
            <v>Sector 16</v>
          </cell>
          <cell r="D604" t="str">
            <v>MS</v>
          </cell>
          <cell r="E604" t="str">
            <v>Santa</v>
          </cell>
          <cell r="F604" t="str">
            <v>Ana de Yusguare - La Fortuna</v>
          </cell>
          <cell r="G604">
            <v>7.2</v>
          </cell>
        </row>
        <row r="605">
          <cell r="A605" t="str">
            <v>06V48000</v>
          </cell>
          <cell r="B605" t="str">
            <v>V</v>
          </cell>
          <cell r="C605" t="str">
            <v>Sector 16</v>
          </cell>
          <cell r="D605" t="str">
            <v>MS</v>
          </cell>
          <cell r="E605" t="str">
            <v>San Juan</v>
          </cell>
          <cell r="F605" t="str">
            <v>Abajo - Las Chichiguas - El Chaguite</v>
          </cell>
          <cell r="G605">
            <v>11.5</v>
          </cell>
        </row>
        <row r="606">
          <cell r="A606" t="str">
            <v>07P00640</v>
          </cell>
          <cell r="B606" t="str">
            <v>P</v>
          </cell>
          <cell r="C606" t="str">
            <v>Sector 17</v>
          </cell>
          <cell r="D606" t="str">
            <v>CA</v>
          </cell>
          <cell r="F606" t="str">
            <v>Ruta CA-6, Límite Deptal. F.M./El Paraíso - Chupadero</v>
          </cell>
          <cell r="G606">
            <v>2.8</v>
          </cell>
        </row>
        <row r="607">
          <cell r="A607" t="str">
            <v>07P00650</v>
          </cell>
          <cell r="B607" t="str">
            <v>P</v>
          </cell>
          <cell r="C607" t="str">
            <v>Sector 17</v>
          </cell>
          <cell r="D607" t="str">
            <v>CA</v>
          </cell>
          <cell r="E607" t="str">
            <v>Ruta CA-6, Chupadero - Ojo de</v>
          </cell>
          <cell r="F607" t="str">
            <v>Agua</v>
          </cell>
          <cell r="G607">
            <v>1.99</v>
          </cell>
        </row>
        <row r="608">
          <cell r="A608" t="str">
            <v>07P00655</v>
          </cell>
          <cell r="B608" t="str">
            <v>P</v>
          </cell>
          <cell r="C608" t="str">
            <v>Sector 17</v>
          </cell>
          <cell r="D608" t="str">
            <v>CA</v>
          </cell>
          <cell r="E608" t="str">
            <v>Ruta CA-6, Ojo de</v>
          </cell>
          <cell r="F608" t="str">
            <v>Agua - Las Crucitas</v>
          </cell>
          <cell r="G608">
            <v>22.93</v>
          </cell>
        </row>
        <row r="609">
          <cell r="A609" t="str">
            <v>07P03710</v>
          </cell>
          <cell r="B609" t="str">
            <v>P</v>
          </cell>
          <cell r="C609" t="str">
            <v>Sector 17</v>
          </cell>
          <cell r="D609" t="str">
            <v>TD</v>
          </cell>
          <cell r="E609" t="str">
            <v>Ruta 37, Ojo de</v>
          </cell>
          <cell r="F609" t="str">
            <v>Agua - Límite Deptal. El Paraíso/F. Morazán</v>
          </cell>
          <cell r="G609">
            <v>10.55</v>
          </cell>
        </row>
        <row r="610">
          <cell r="A610" t="str">
            <v>07S08520</v>
          </cell>
          <cell r="B610" t="str">
            <v>S</v>
          </cell>
          <cell r="C610" t="str">
            <v>Sector 17</v>
          </cell>
          <cell r="D610" t="str">
            <v>MS</v>
          </cell>
          <cell r="F610" t="str">
            <v>Ruta 85, Límite Deptal. F.M./El Paraíso - La Laguna</v>
          </cell>
          <cell r="G610">
            <v>10.91</v>
          </cell>
        </row>
        <row r="611">
          <cell r="A611" t="str">
            <v>07S08530</v>
          </cell>
          <cell r="B611" t="str">
            <v>S</v>
          </cell>
          <cell r="C611" t="str">
            <v>Sector 17</v>
          </cell>
          <cell r="D611" t="str">
            <v>MS</v>
          </cell>
          <cell r="E611" t="str">
            <v>Ruta 85, La Laguna - San Lucas</v>
          </cell>
          <cell r="G611">
            <v>28.43</v>
          </cell>
        </row>
        <row r="612">
          <cell r="A612" t="str">
            <v>07S08540</v>
          </cell>
          <cell r="B612" t="str">
            <v>S</v>
          </cell>
          <cell r="C612" t="str">
            <v>Sector 17</v>
          </cell>
          <cell r="D612" t="str">
            <v>MS</v>
          </cell>
          <cell r="F612" t="str">
            <v>Ruta 85, San Lucas - Límite Deptal. El Paraíso/Choluteca</v>
          </cell>
          <cell r="G612">
            <v>20.16</v>
          </cell>
        </row>
        <row r="613">
          <cell r="A613" t="str">
            <v>07S08710</v>
          </cell>
          <cell r="B613" t="str">
            <v>S</v>
          </cell>
          <cell r="C613" t="str">
            <v>Sector 17</v>
          </cell>
          <cell r="D613" t="str">
            <v>MS</v>
          </cell>
          <cell r="E613" t="str">
            <v>Ruta 87, Acceso a Guinope</v>
          </cell>
          <cell r="G613">
            <v>3.73</v>
          </cell>
        </row>
        <row r="614">
          <cell r="A614" t="str">
            <v>07S09310</v>
          </cell>
          <cell r="B614" t="str">
            <v>S</v>
          </cell>
          <cell r="C614" t="str">
            <v>Sector 17</v>
          </cell>
          <cell r="D614" t="str">
            <v>TD</v>
          </cell>
          <cell r="E614" t="str">
            <v>Ruta 93, Chupadero - Yuscarán</v>
          </cell>
          <cell r="G614">
            <v>17.14</v>
          </cell>
        </row>
        <row r="615">
          <cell r="A615" t="str">
            <v>07S09320</v>
          </cell>
          <cell r="B615" t="str">
            <v>S</v>
          </cell>
          <cell r="C615" t="str">
            <v>Sector 17</v>
          </cell>
          <cell r="D615" t="str">
            <v>MS</v>
          </cell>
          <cell r="E615" t="str">
            <v>Ruta 93, Yuscaran - Oropolí</v>
          </cell>
          <cell r="G615">
            <v>24.03</v>
          </cell>
        </row>
        <row r="616">
          <cell r="A616" t="str">
            <v>07S17510</v>
          </cell>
          <cell r="B616" t="str">
            <v>S</v>
          </cell>
          <cell r="C616" t="str">
            <v>Sector 17</v>
          </cell>
          <cell r="D616" t="str">
            <v>TD</v>
          </cell>
          <cell r="E616" t="str">
            <v>Ruta 175, CA-6 - Morocelí</v>
          </cell>
          <cell r="G616">
            <v>5.7</v>
          </cell>
        </row>
        <row r="617">
          <cell r="A617" t="str">
            <v>07V26500</v>
          </cell>
          <cell r="B617" t="str">
            <v>V</v>
          </cell>
          <cell r="C617" t="str">
            <v>Sector 17</v>
          </cell>
          <cell r="D617" t="str">
            <v>MS</v>
          </cell>
          <cell r="E617" t="str">
            <v>Las Champas - Hoya Grande</v>
          </cell>
          <cell r="G617">
            <v>8</v>
          </cell>
        </row>
        <row r="618">
          <cell r="A618" t="str">
            <v>07V27300</v>
          </cell>
          <cell r="B618" t="str">
            <v>V</v>
          </cell>
          <cell r="C618" t="str">
            <v>Sector 17</v>
          </cell>
          <cell r="D618" t="str">
            <v>TI</v>
          </cell>
          <cell r="E618" t="str">
            <v>Ruta CA-6 - Valle Arriba</v>
          </cell>
          <cell r="G618">
            <v>3.2</v>
          </cell>
        </row>
        <row r="619">
          <cell r="A619" t="str">
            <v>07V27400</v>
          </cell>
          <cell r="B619" t="str">
            <v>V</v>
          </cell>
          <cell r="C619" t="str">
            <v>Sector 17</v>
          </cell>
          <cell r="D619" t="str">
            <v>MS</v>
          </cell>
          <cell r="E619" t="str">
            <v>La Tolva - Los Limones - Moroceli</v>
          </cell>
          <cell r="G619">
            <v>7</v>
          </cell>
        </row>
        <row r="620">
          <cell r="A620" t="str">
            <v>07V27500</v>
          </cell>
          <cell r="B620" t="str">
            <v>V</v>
          </cell>
          <cell r="C620" t="str">
            <v>Sector 17</v>
          </cell>
          <cell r="D620" t="str">
            <v>TI</v>
          </cell>
          <cell r="E620" t="str">
            <v>Moroceli - Los Pozos - Bella Vista</v>
          </cell>
          <cell r="G620">
            <v>11.3</v>
          </cell>
        </row>
        <row r="621">
          <cell r="A621" t="str">
            <v>07V27600</v>
          </cell>
          <cell r="B621" t="str">
            <v>V</v>
          </cell>
          <cell r="C621" t="str">
            <v>Sector 17</v>
          </cell>
          <cell r="D621" t="str">
            <v>TI</v>
          </cell>
          <cell r="E621" t="str">
            <v>Moroceli - el Sevillano - El Bordo</v>
          </cell>
          <cell r="G621">
            <v>23.9</v>
          </cell>
        </row>
        <row r="622">
          <cell r="A622" t="str">
            <v>07V59000</v>
          </cell>
          <cell r="B622" t="str">
            <v>V</v>
          </cell>
          <cell r="C622" t="str">
            <v>Sector 17</v>
          </cell>
          <cell r="D622" t="str">
            <v>MS</v>
          </cell>
          <cell r="E622" t="str">
            <v>Yuscarán - Monserrat</v>
          </cell>
          <cell r="G622">
            <v>7</v>
          </cell>
        </row>
        <row r="623">
          <cell r="A623" t="str">
            <v>07V60300</v>
          </cell>
          <cell r="B623" t="str">
            <v>V</v>
          </cell>
          <cell r="C623" t="str">
            <v>Sector 17</v>
          </cell>
          <cell r="D623" t="str">
            <v>MS</v>
          </cell>
          <cell r="E623" t="str">
            <v>Oropolí - El Zapote</v>
          </cell>
          <cell r="G623">
            <v>8.4</v>
          </cell>
        </row>
        <row r="624">
          <cell r="A624" t="str">
            <v>07V60900</v>
          </cell>
          <cell r="B624" t="str">
            <v>V</v>
          </cell>
          <cell r="C624" t="str">
            <v>Sector 17</v>
          </cell>
          <cell r="D624" t="str">
            <v>TI</v>
          </cell>
          <cell r="E624" t="str">
            <v>Guinope - Lavanderos - Galeras</v>
          </cell>
          <cell r="G624">
            <v>18</v>
          </cell>
        </row>
        <row r="625">
          <cell r="A625" t="str">
            <v>07V61000</v>
          </cell>
          <cell r="B625" t="str">
            <v>V</v>
          </cell>
          <cell r="C625" t="str">
            <v>Sector 17</v>
          </cell>
          <cell r="D625" t="str">
            <v>TI</v>
          </cell>
          <cell r="E625" t="str">
            <v>V612 - Oropolí</v>
          </cell>
          <cell r="G625">
            <v>22.81</v>
          </cell>
        </row>
        <row r="626">
          <cell r="A626" t="str">
            <v>07V61100</v>
          </cell>
          <cell r="B626" t="str">
            <v>V</v>
          </cell>
          <cell r="C626" t="str">
            <v>Sector 17</v>
          </cell>
          <cell r="D626" t="str">
            <v>TI</v>
          </cell>
          <cell r="E626" t="str">
            <v>Guinope - El Barro</v>
          </cell>
          <cell r="G626">
            <v>9.1999999999999993</v>
          </cell>
        </row>
        <row r="627">
          <cell r="A627" t="str">
            <v>07V61200</v>
          </cell>
          <cell r="B627" t="str">
            <v>V</v>
          </cell>
          <cell r="C627" t="str">
            <v>Sector 17</v>
          </cell>
          <cell r="D627" t="str">
            <v>TI</v>
          </cell>
          <cell r="E627" t="str">
            <v>Guinope - Silisgualagua</v>
          </cell>
          <cell r="G627">
            <v>4.5</v>
          </cell>
        </row>
        <row r="628">
          <cell r="A628" t="str">
            <v>07V61300</v>
          </cell>
          <cell r="B628" t="str">
            <v>V</v>
          </cell>
          <cell r="C628" t="str">
            <v>Sector 17</v>
          </cell>
          <cell r="D628" t="str">
            <v>MS</v>
          </cell>
          <cell r="E628" t="str">
            <v>S085 - Las Pacayas</v>
          </cell>
          <cell r="G628">
            <v>1.65</v>
          </cell>
        </row>
        <row r="629">
          <cell r="A629" t="str">
            <v>07V62200</v>
          </cell>
          <cell r="B629" t="str">
            <v>V</v>
          </cell>
          <cell r="C629" t="str">
            <v>Sector 17</v>
          </cell>
          <cell r="D629" t="str">
            <v>MS</v>
          </cell>
          <cell r="F629" t="str">
            <v>Mansaragua - Santa Rosa - Los Quebrachos</v>
          </cell>
          <cell r="G629">
            <v>11</v>
          </cell>
        </row>
        <row r="630">
          <cell r="A630" t="str">
            <v>07V63000</v>
          </cell>
          <cell r="B630" t="str">
            <v>V</v>
          </cell>
          <cell r="C630" t="str">
            <v>Sector 17</v>
          </cell>
          <cell r="D630" t="str">
            <v>TI</v>
          </cell>
          <cell r="E630" t="str">
            <v>S085 - Junacatal</v>
          </cell>
          <cell r="G630">
            <v>7.6</v>
          </cell>
        </row>
        <row r="631">
          <cell r="A631" t="str">
            <v>07V63500</v>
          </cell>
          <cell r="B631" t="str">
            <v>V</v>
          </cell>
          <cell r="C631" t="str">
            <v>Sector 17</v>
          </cell>
          <cell r="D631" t="str">
            <v>MS</v>
          </cell>
          <cell r="E631" t="str">
            <v>Mandasta - San</v>
          </cell>
          <cell r="F631" t="str">
            <v>Antonio de Flores</v>
          </cell>
          <cell r="G631">
            <v>9</v>
          </cell>
        </row>
        <row r="632">
          <cell r="A632" t="str">
            <v>07V63600</v>
          </cell>
          <cell r="B632" t="str">
            <v>V</v>
          </cell>
          <cell r="C632" t="str">
            <v>Sector 17</v>
          </cell>
          <cell r="D632" t="str">
            <v>TI</v>
          </cell>
          <cell r="E632" t="str">
            <v>V635 - La Comunidad</v>
          </cell>
          <cell r="G632">
            <v>9</v>
          </cell>
        </row>
        <row r="633">
          <cell r="A633" t="str">
            <v>07P00660</v>
          </cell>
          <cell r="B633" t="str">
            <v>P</v>
          </cell>
          <cell r="C633" t="str">
            <v>Sector 18</v>
          </cell>
          <cell r="D633" t="str">
            <v>CA</v>
          </cell>
          <cell r="F633" t="str">
            <v>Ruta CA-6, Las Crucitas - Danlí</v>
          </cell>
          <cell r="I633">
            <v>19.8</v>
          </cell>
        </row>
        <row r="634">
          <cell r="A634" t="str">
            <v>07P00670</v>
          </cell>
          <cell r="B634" t="str">
            <v>P</v>
          </cell>
          <cell r="C634" t="str">
            <v>Sector 18</v>
          </cell>
          <cell r="D634" t="str">
            <v>CA</v>
          </cell>
          <cell r="F634" t="str">
            <v>Ruta CA-6, Danlí - El Paraíso</v>
          </cell>
          <cell r="I634">
            <v>18.13</v>
          </cell>
        </row>
        <row r="635">
          <cell r="A635" t="str">
            <v>07P00680</v>
          </cell>
          <cell r="B635" t="str">
            <v>P</v>
          </cell>
          <cell r="C635" t="str">
            <v>Sector 18</v>
          </cell>
          <cell r="D635" t="str">
            <v>CA</v>
          </cell>
          <cell r="F635" t="str">
            <v>Ruta CA-6, El Paraíso - Aduana Las Manos</v>
          </cell>
          <cell r="I635">
            <v>12.53</v>
          </cell>
        </row>
        <row r="636">
          <cell r="A636" t="str">
            <v>07S09410</v>
          </cell>
          <cell r="B636" t="str">
            <v>S</v>
          </cell>
          <cell r="C636" t="str">
            <v>Sector 18</v>
          </cell>
          <cell r="D636" t="str">
            <v>MS</v>
          </cell>
          <cell r="F636" t="str">
            <v>Ruta 94, El Paraíso - Alauca - La Jagua</v>
          </cell>
          <cell r="I636">
            <v>27.3</v>
          </cell>
        </row>
        <row r="637">
          <cell r="A637" t="str">
            <v>07S12110</v>
          </cell>
          <cell r="B637" t="str">
            <v>S</v>
          </cell>
          <cell r="C637" t="str">
            <v>Sector 18</v>
          </cell>
          <cell r="D637" t="str">
            <v>MS</v>
          </cell>
          <cell r="F637" t="str">
            <v>Ruta 121, Ruta S-123 - Las Selvas</v>
          </cell>
          <cell r="I637">
            <v>21.62</v>
          </cell>
        </row>
        <row r="638">
          <cell r="A638" t="str">
            <v>07S12120</v>
          </cell>
          <cell r="B638" t="str">
            <v>S</v>
          </cell>
          <cell r="C638" t="str">
            <v>Sector 18</v>
          </cell>
          <cell r="D638" t="str">
            <v>MS</v>
          </cell>
          <cell r="F638" t="str">
            <v>Ruta 121, Las Selvas - La Lodosa</v>
          </cell>
          <cell r="I638">
            <v>19.2</v>
          </cell>
        </row>
        <row r="639">
          <cell r="A639" t="str">
            <v>07S12310</v>
          </cell>
          <cell r="B639" t="str">
            <v>S</v>
          </cell>
          <cell r="C639" t="str">
            <v>Sector 18</v>
          </cell>
          <cell r="D639" t="str">
            <v>CH</v>
          </cell>
          <cell r="F639" t="str">
            <v>Ruta 123, El Paraíso (Zona Urbana El Paraíso)</v>
          </cell>
          <cell r="I639">
            <v>2.0499999999999998</v>
          </cell>
        </row>
        <row r="640">
          <cell r="A640" t="str">
            <v>07S12320</v>
          </cell>
          <cell r="B640" t="str">
            <v>S</v>
          </cell>
          <cell r="C640" t="str">
            <v>Sector 18</v>
          </cell>
          <cell r="D640" t="str">
            <v>MS</v>
          </cell>
          <cell r="F640" t="str">
            <v>Ruta 123, El Paraíso - Las Dificultades</v>
          </cell>
          <cell r="I640">
            <v>13.28</v>
          </cell>
        </row>
        <row r="641">
          <cell r="A641" t="str">
            <v>07V21500</v>
          </cell>
          <cell r="B641" t="str">
            <v>V</v>
          </cell>
          <cell r="C641" t="str">
            <v>Sector 18</v>
          </cell>
          <cell r="D641" t="str">
            <v>TI</v>
          </cell>
          <cell r="F641" t="str">
            <v>Jacaleapa - San Jerónimo</v>
          </cell>
          <cell r="I641">
            <v>3.6</v>
          </cell>
        </row>
        <row r="642">
          <cell r="A642" t="str">
            <v>07V21600</v>
          </cell>
          <cell r="B642" t="str">
            <v>V</v>
          </cell>
          <cell r="C642" t="str">
            <v>Sector 18</v>
          </cell>
          <cell r="D642" t="str">
            <v>MS</v>
          </cell>
          <cell r="F642" t="str">
            <v>Ruta CA-6 - San Matías</v>
          </cell>
          <cell r="I642">
            <v>11</v>
          </cell>
        </row>
        <row r="643">
          <cell r="A643" t="str">
            <v>07V21800</v>
          </cell>
          <cell r="B643" t="str">
            <v>V</v>
          </cell>
          <cell r="C643" t="str">
            <v>Sector 18</v>
          </cell>
          <cell r="D643" t="str">
            <v>MS</v>
          </cell>
          <cell r="F643" t="str">
            <v>Ruta CA-6 - San Marcos - Las Tunas - CA-6</v>
          </cell>
          <cell r="I643">
            <v>4</v>
          </cell>
        </row>
        <row r="644">
          <cell r="A644" t="str">
            <v>07V21900</v>
          </cell>
          <cell r="B644" t="str">
            <v>V</v>
          </cell>
          <cell r="C644" t="str">
            <v>Sector 18</v>
          </cell>
          <cell r="D644" t="str">
            <v>MS</v>
          </cell>
          <cell r="F644" t="str">
            <v>V220 - San Jeronimo - Concepcion</v>
          </cell>
          <cell r="I644">
            <v>8.35</v>
          </cell>
        </row>
        <row r="645">
          <cell r="A645" t="str">
            <v>07V22000</v>
          </cell>
          <cell r="B645" t="str">
            <v>V</v>
          </cell>
          <cell r="C645" t="str">
            <v>Sector 18</v>
          </cell>
          <cell r="D645" t="str">
            <v>MS</v>
          </cell>
          <cell r="F645" t="str">
            <v>San Matías - El Guayacan</v>
          </cell>
          <cell r="I645">
            <v>3.5</v>
          </cell>
        </row>
        <row r="646">
          <cell r="A646" t="str">
            <v>07V22100</v>
          </cell>
          <cell r="B646" t="str">
            <v>V</v>
          </cell>
          <cell r="C646" t="str">
            <v>Sector 18</v>
          </cell>
          <cell r="D646" t="str">
            <v>MS</v>
          </cell>
          <cell r="F646" t="str">
            <v>V220 - El Espinito</v>
          </cell>
          <cell r="I646">
            <v>1.6</v>
          </cell>
        </row>
        <row r="647">
          <cell r="A647" t="str">
            <v>07V26000</v>
          </cell>
          <cell r="B647" t="str">
            <v>V</v>
          </cell>
          <cell r="C647" t="str">
            <v>Sector 18</v>
          </cell>
          <cell r="D647" t="str">
            <v>MS</v>
          </cell>
          <cell r="F647" t="str">
            <v>Las Crucitas - Potrerillos</v>
          </cell>
          <cell r="I647">
            <v>11.5</v>
          </cell>
        </row>
        <row r="648">
          <cell r="A648" t="str">
            <v>07V33200</v>
          </cell>
          <cell r="B648" t="str">
            <v>V</v>
          </cell>
          <cell r="C648" t="str">
            <v>Sector 18</v>
          </cell>
          <cell r="D648" t="str">
            <v>MS</v>
          </cell>
          <cell r="F648" t="str">
            <v>Ruta CA-6 - Araulí - San Juan de Linaca</v>
          </cell>
          <cell r="I648">
            <v>10.3</v>
          </cell>
        </row>
        <row r="649">
          <cell r="A649" t="str">
            <v>07V33300</v>
          </cell>
          <cell r="B649" t="str">
            <v>V</v>
          </cell>
          <cell r="C649" t="str">
            <v>Sector 18</v>
          </cell>
          <cell r="D649" t="str">
            <v>MS</v>
          </cell>
          <cell r="F649" t="str">
            <v>Ruta CA-6 - Araulí</v>
          </cell>
          <cell r="I649">
            <v>4</v>
          </cell>
        </row>
        <row r="650">
          <cell r="A650" t="str">
            <v>07V33400</v>
          </cell>
          <cell r="B650" t="str">
            <v>V</v>
          </cell>
          <cell r="C650" t="str">
            <v>Sector 18</v>
          </cell>
          <cell r="D650" t="str">
            <v>MS</v>
          </cell>
          <cell r="F650" t="str">
            <v>El Pescadero - La Majada - Apalí</v>
          </cell>
          <cell r="I650">
            <v>17.04</v>
          </cell>
        </row>
        <row r="651">
          <cell r="A651" t="str">
            <v>07V33500</v>
          </cell>
          <cell r="B651" t="str">
            <v>V</v>
          </cell>
          <cell r="C651" t="str">
            <v>Sector 18</v>
          </cell>
          <cell r="D651" t="str">
            <v>MS</v>
          </cell>
          <cell r="F651" t="str">
            <v>Araulí - Los Higueros</v>
          </cell>
          <cell r="I651">
            <v>3.76</v>
          </cell>
        </row>
        <row r="652">
          <cell r="A652" t="str">
            <v>07V35900</v>
          </cell>
          <cell r="B652" t="str">
            <v>V</v>
          </cell>
          <cell r="C652" t="str">
            <v>Sector 18</v>
          </cell>
          <cell r="D652" t="str">
            <v>MS</v>
          </cell>
          <cell r="E652" t="str">
            <v>San</v>
          </cell>
          <cell r="F652" t="str">
            <v>Antonio de Conchagua - Los Corrales - Apalí</v>
          </cell>
          <cell r="I652">
            <v>6.68</v>
          </cell>
        </row>
        <row r="653">
          <cell r="A653" t="str">
            <v>07V36000</v>
          </cell>
          <cell r="B653" t="str">
            <v>V</v>
          </cell>
          <cell r="C653" t="str">
            <v>Sector 18</v>
          </cell>
          <cell r="D653" t="str">
            <v>MS</v>
          </cell>
          <cell r="F653" t="str">
            <v>Los Corrales - Buena Vista</v>
          </cell>
          <cell r="I653">
            <v>12.5</v>
          </cell>
        </row>
        <row r="654">
          <cell r="A654" t="str">
            <v>07V36400</v>
          </cell>
          <cell r="B654" t="str">
            <v>V</v>
          </cell>
          <cell r="C654" t="str">
            <v>Sector 18</v>
          </cell>
          <cell r="D654" t="str">
            <v>MS</v>
          </cell>
          <cell r="F654" t="str">
            <v>El Portillo - La Unión</v>
          </cell>
          <cell r="I654">
            <v>3.76</v>
          </cell>
        </row>
        <row r="655">
          <cell r="A655" t="str">
            <v>07V36500</v>
          </cell>
          <cell r="B655" t="str">
            <v>V</v>
          </cell>
          <cell r="C655" t="str">
            <v>Sector 18</v>
          </cell>
          <cell r="D655" t="str">
            <v>TI</v>
          </cell>
          <cell r="F655" t="str">
            <v>El Paraíso - La Unión - San</v>
          </cell>
          <cell r="G655" t="str">
            <v>Antonio</v>
          </cell>
          <cell r="I655">
            <v>8.4600000000000009</v>
          </cell>
        </row>
        <row r="656">
          <cell r="A656" t="str">
            <v>07V36600</v>
          </cell>
          <cell r="B656" t="str">
            <v>V</v>
          </cell>
          <cell r="C656" t="str">
            <v>Sector 18</v>
          </cell>
          <cell r="D656" t="str">
            <v>MS</v>
          </cell>
          <cell r="E656" t="str">
            <v>S123 - Río</v>
          </cell>
          <cell r="F656" t="str">
            <v>Arriba</v>
          </cell>
          <cell r="I656">
            <v>3.31</v>
          </cell>
        </row>
        <row r="657">
          <cell r="A657" t="str">
            <v>07V36800</v>
          </cell>
          <cell r="B657" t="str">
            <v>V</v>
          </cell>
          <cell r="C657" t="str">
            <v>Sector 18</v>
          </cell>
          <cell r="D657" t="str">
            <v>TI</v>
          </cell>
          <cell r="F657" t="str">
            <v>Piedras Blancas - Palo Verde - San</v>
          </cell>
          <cell r="H657" t="str">
            <v>Antonio de Conchagua</v>
          </cell>
          <cell r="I657">
            <v>7.76</v>
          </cell>
        </row>
        <row r="658">
          <cell r="A658" t="str">
            <v>07V37000</v>
          </cell>
          <cell r="B658" t="str">
            <v>V</v>
          </cell>
          <cell r="C658" t="str">
            <v>Sector 18</v>
          </cell>
          <cell r="D658" t="str">
            <v>TI</v>
          </cell>
          <cell r="F658" t="str">
            <v>Palo Verde - Quebrada Negra</v>
          </cell>
          <cell r="I658">
            <v>5.56</v>
          </cell>
        </row>
        <row r="659">
          <cell r="A659" t="str">
            <v>07V37100</v>
          </cell>
          <cell r="B659" t="str">
            <v>V</v>
          </cell>
          <cell r="C659" t="str">
            <v>Sector 18</v>
          </cell>
          <cell r="D659" t="str">
            <v>TI</v>
          </cell>
          <cell r="F659" t="str">
            <v>Las Dificultades -  Colombia</v>
          </cell>
          <cell r="I659">
            <v>1.68</v>
          </cell>
        </row>
        <row r="660">
          <cell r="A660" t="str">
            <v>07V38800</v>
          </cell>
          <cell r="B660" t="str">
            <v>V</v>
          </cell>
          <cell r="C660" t="str">
            <v>Sector 18</v>
          </cell>
          <cell r="D660" t="str">
            <v>MS</v>
          </cell>
          <cell r="F660" t="str">
            <v>Las Selvas - San Marcos</v>
          </cell>
          <cell r="I660">
            <v>3.08</v>
          </cell>
        </row>
        <row r="661">
          <cell r="A661" t="str">
            <v>07V39900</v>
          </cell>
          <cell r="B661" t="str">
            <v>V</v>
          </cell>
          <cell r="C661" t="str">
            <v>Sector 18</v>
          </cell>
          <cell r="D661" t="str">
            <v>MS</v>
          </cell>
          <cell r="F661" t="str">
            <v>CA-6  - Los Terrones - SECTOR 94</v>
          </cell>
          <cell r="I661">
            <v>5.98</v>
          </cell>
        </row>
        <row r="662">
          <cell r="A662" t="str">
            <v>07V40200</v>
          </cell>
          <cell r="B662" t="str">
            <v>V</v>
          </cell>
          <cell r="C662" t="str">
            <v>Sector 18</v>
          </cell>
          <cell r="D662" t="str">
            <v>MS</v>
          </cell>
          <cell r="F662" t="str">
            <v>Alauca - El Jícaro - El Matapalo</v>
          </cell>
          <cell r="I662">
            <v>6.6</v>
          </cell>
        </row>
        <row r="663">
          <cell r="A663" t="str">
            <v>07V40300</v>
          </cell>
          <cell r="B663" t="str">
            <v>V</v>
          </cell>
          <cell r="C663" t="str">
            <v>Sector 18</v>
          </cell>
          <cell r="D663" t="str">
            <v>MS</v>
          </cell>
          <cell r="F663" t="str">
            <v>V402 - El Matapalo</v>
          </cell>
          <cell r="I663">
            <v>2.2000000000000002</v>
          </cell>
        </row>
        <row r="664">
          <cell r="A664" t="str">
            <v>07V40400</v>
          </cell>
          <cell r="B664" t="str">
            <v>V</v>
          </cell>
          <cell r="C664" t="str">
            <v>Sector 18</v>
          </cell>
          <cell r="D664" t="str">
            <v>MS</v>
          </cell>
          <cell r="E664" t="str">
            <v>V402 - San</v>
          </cell>
          <cell r="F664" t="str">
            <v>Antonio</v>
          </cell>
          <cell r="I664">
            <v>1.5</v>
          </cell>
        </row>
        <row r="665">
          <cell r="A665" t="str">
            <v>07V42800</v>
          </cell>
          <cell r="B665" t="str">
            <v>V</v>
          </cell>
          <cell r="C665" t="str">
            <v>Sector 18</v>
          </cell>
          <cell r="D665" t="str">
            <v>MS</v>
          </cell>
          <cell r="F665" t="str">
            <v>Ruta CA-6 - Las Limas</v>
          </cell>
          <cell r="I665">
            <v>6.4</v>
          </cell>
        </row>
        <row r="666">
          <cell r="A666" t="str">
            <v>07V42900</v>
          </cell>
          <cell r="B666" t="str">
            <v>V</v>
          </cell>
          <cell r="C666" t="str">
            <v>Sector 18</v>
          </cell>
          <cell r="D666" t="str">
            <v>TI</v>
          </cell>
          <cell r="F666" t="str">
            <v>Las Limas - El Cantón - Las Champas</v>
          </cell>
          <cell r="I666">
            <v>4.32</v>
          </cell>
        </row>
        <row r="667">
          <cell r="A667" t="str">
            <v>07S08610</v>
          </cell>
          <cell r="B667" t="str">
            <v>S</v>
          </cell>
          <cell r="C667" t="str">
            <v>Sector 19</v>
          </cell>
          <cell r="D667" t="str">
            <v>TD</v>
          </cell>
          <cell r="G667" t="str">
            <v>Ruta 86, Las Crucitas - El Copantillo - Teupasenti</v>
          </cell>
          <cell r="H667">
            <v>10</v>
          </cell>
        </row>
        <row r="668">
          <cell r="A668" t="str">
            <v>07S08620</v>
          </cell>
          <cell r="B668" t="str">
            <v>S</v>
          </cell>
          <cell r="C668" t="str">
            <v>Sector 19</v>
          </cell>
          <cell r="D668" t="str">
            <v>MS</v>
          </cell>
          <cell r="G668" t="str">
            <v>Ruta 86, Las Crucitas - El Copantillo - Teupasenti</v>
          </cell>
          <cell r="H668">
            <v>16.399999999999999</v>
          </cell>
        </row>
        <row r="669">
          <cell r="A669" t="str">
            <v>07S09510</v>
          </cell>
          <cell r="B669" t="str">
            <v>S</v>
          </cell>
          <cell r="C669" t="str">
            <v>Sector 19</v>
          </cell>
          <cell r="D669" t="str">
            <v>MS</v>
          </cell>
          <cell r="F669" t="str">
            <v>Ruta 95, Danlí - Las</v>
          </cell>
          <cell r="G669" t="str">
            <v>Animas</v>
          </cell>
          <cell r="H669">
            <v>32.97</v>
          </cell>
        </row>
        <row r="670">
          <cell r="A670" t="str">
            <v>07V23900</v>
          </cell>
          <cell r="B670" t="str">
            <v>V</v>
          </cell>
          <cell r="C670" t="str">
            <v>Sector 19</v>
          </cell>
          <cell r="D670" t="str">
            <v>MS</v>
          </cell>
          <cell r="F670" t="str">
            <v>Teupasenti - El Rodeo</v>
          </cell>
          <cell r="H670">
            <v>10</v>
          </cell>
        </row>
        <row r="671">
          <cell r="A671" t="str">
            <v>07V24000</v>
          </cell>
          <cell r="B671" t="str">
            <v>V</v>
          </cell>
          <cell r="C671" t="str">
            <v>Sector 19</v>
          </cell>
          <cell r="D671" t="str">
            <v>MS</v>
          </cell>
          <cell r="F671" t="str">
            <v>El Rodeo - Ocotal - El Corralito</v>
          </cell>
          <cell r="H671">
            <v>20</v>
          </cell>
        </row>
        <row r="672">
          <cell r="A672" t="str">
            <v>07V24200</v>
          </cell>
          <cell r="B672" t="str">
            <v>V</v>
          </cell>
          <cell r="C672" t="str">
            <v>Sector 19</v>
          </cell>
          <cell r="D672" t="str">
            <v>MS</v>
          </cell>
          <cell r="F672" t="str">
            <v>V238 - El Pataste</v>
          </cell>
          <cell r="H672">
            <v>16.95</v>
          </cell>
        </row>
        <row r="673">
          <cell r="A673" t="str">
            <v>07V24300</v>
          </cell>
          <cell r="B673" t="str">
            <v>V</v>
          </cell>
          <cell r="C673" t="str">
            <v>Sector 19</v>
          </cell>
          <cell r="D673" t="str">
            <v>MS</v>
          </cell>
          <cell r="G673" t="str">
            <v>Teupasenti - Veracruz - El Cantón</v>
          </cell>
          <cell r="H673">
            <v>8.5</v>
          </cell>
        </row>
        <row r="674">
          <cell r="A674" t="str">
            <v>07V24400</v>
          </cell>
          <cell r="B674" t="str">
            <v>V</v>
          </cell>
          <cell r="C674" t="str">
            <v>Sector 19</v>
          </cell>
          <cell r="D674" t="str">
            <v>TI</v>
          </cell>
          <cell r="F674" t="str">
            <v>V243 - Paso Hondo</v>
          </cell>
          <cell r="H674">
            <v>3</v>
          </cell>
        </row>
        <row r="675">
          <cell r="A675" t="str">
            <v>07V24500</v>
          </cell>
          <cell r="B675" t="str">
            <v>V</v>
          </cell>
          <cell r="C675" t="str">
            <v>Sector 19</v>
          </cell>
          <cell r="D675" t="str">
            <v>TI</v>
          </cell>
          <cell r="G675" t="str">
            <v>Teupasenti - San Isidro - La Toyosa</v>
          </cell>
          <cell r="H675">
            <v>13</v>
          </cell>
        </row>
        <row r="676">
          <cell r="A676" t="str">
            <v>07V28800</v>
          </cell>
          <cell r="B676" t="str">
            <v>V</v>
          </cell>
          <cell r="C676" t="str">
            <v>Sector 19</v>
          </cell>
          <cell r="D676" t="str">
            <v>MS</v>
          </cell>
          <cell r="F676" t="str">
            <v>El Carrizalito - El Barro</v>
          </cell>
          <cell r="H676">
            <v>5</v>
          </cell>
        </row>
        <row r="677">
          <cell r="A677" t="str">
            <v>07V28900</v>
          </cell>
          <cell r="B677" t="str">
            <v>V</v>
          </cell>
          <cell r="C677" t="str">
            <v>Sector 19</v>
          </cell>
          <cell r="D677" t="str">
            <v>MS</v>
          </cell>
          <cell r="G677" t="str">
            <v>Ruta CA-6 - La Chorrera - El Barro</v>
          </cell>
          <cell r="H677">
            <v>10</v>
          </cell>
        </row>
        <row r="678">
          <cell r="A678" t="str">
            <v>07V29100</v>
          </cell>
          <cell r="B678" t="str">
            <v>V</v>
          </cell>
          <cell r="C678" t="str">
            <v>Sector 19</v>
          </cell>
          <cell r="D678" t="str">
            <v>MS</v>
          </cell>
          <cell r="F678" t="str">
            <v>V288 - El Suyatillo</v>
          </cell>
          <cell r="H678">
            <v>4.2</v>
          </cell>
        </row>
        <row r="679">
          <cell r="A679" t="str">
            <v>07V29200</v>
          </cell>
          <cell r="B679" t="str">
            <v>V</v>
          </cell>
          <cell r="C679" t="str">
            <v>Sector 19</v>
          </cell>
          <cell r="D679" t="str">
            <v>MS</v>
          </cell>
          <cell r="F679" t="str">
            <v>El Barro - La Máquina</v>
          </cell>
          <cell r="H679">
            <v>1.8</v>
          </cell>
        </row>
        <row r="680">
          <cell r="A680" t="str">
            <v>07V30200</v>
          </cell>
          <cell r="B680" t="str">
            <v>V</v>
          </cell>
          <cell r="C680" t="str">
            <v>Sector 19</v>
          </cell>
          <cell r="D680" t="str">
            <v>MS</v>
          </cell>
          <cell r="G680" t="str">
            <v>El Tablón - San Julián - La Batea</v>
          </cell>
          <cell r="H680">
            <v>10.6</v>
          </cell>
        </row>
        <row r="681">
          <cell r="A681" t="str">
            <v>07V30300</v>
          </cell>
          <cell r="B681" t="str">
            <v>V</v>
          </cell>
          <cell r="C681" t="str">
            <v>Sector 19</v>
          </cell>
          <cell r="D681" t="str">
            <v>TI</v>
          </cell>
          <cell r="G681" t="str">
            <v>El Olingo - El Cedral - La Batea (Falta Ref. y Long. exacta)</v>
          </cell>
          <cell r="H681">
            <v>27.1</v>
          </cell>
        </row>
        <row r="682">
          <cell r="A682" t="str">
            <v>07V30400</v>
          </cell>
          <cell r="B682" t="str">
            <v>V</v>
          </cell>
          <cell r="C682" t="str">
            <v>Sector 19</v>
          </cell>
          <cell r="D682" t="str">
            <v>MS</v>
          </cell>
          <cell r="F682" t="str">
            <v>V302 - Agua Fría</v>
          </cell>
          <cell r="H682">
            <v>2.65</v>
          </cell>
        </row>
        <row r="683">
          <cell r="A683" t="str">
            <v>07V30500</v>
          </cell>
          <cell r="B683" t="str">
            <v>V</v>
          </cell>
          <cell r="C683" t="str">
            <v>Sector 19</v>
          </cell>
          <cell r="D683" t="str">
            <v>MS</v>
          </cell>
          <cell r="E683" t="str">
            <v>Las</v>
          </cell>
          <cell r="F683" t="str">
            <v>Animas - El Olingo</v>
          </cell>
          <cell r="H683">
            <v>18</v>
          </cell>
        </row>
        <row r="684">
          <cell r="A684" t="str">
            <v>07V30600</v>
          </cell>
          <cell r="B684" t="str">
            <v>V</v>
          </cell>
          <cell r="C684" t="str">
            <v>Sector 19</v>
          </cell>
          <cell r="D684" t="str">
            <v>MS</v>
          </cell>
          <cell r="F684" t="str">
            <v>V305 - La Majada</v>
          </cell>
          <cell r="H684">
            <v>1.7</v>
          </cell>
        </row>
        <row r="685">
          <cell r="A685" t="str">
            <v>07V30700</v>
          </cell>
          <cell r="B685" t="str">
            <v>V</v>
          </cell>
          <cell r="C685" t="str">
            <v>Sector 19</v>
          </cell>
          <cell r="D685" t="str">
            <v>MS</v>
          </cell>
          <cell r="G685" t="str">
            <v>El Guaval - Chichimora - Arrozales</v>
          </cell>
          <cell r="H685">
            <v>17</v>
          </cell>
        </row>
        <row r="686">
          <cell r="A686" t="str">
            <v>07V49420</v>
          </cell>
          <cell r="B686" t="str">
            <v>V</v>
          </cell>
          <cell r="C686" t="str">
            <v>Sector 19</v>
          </cell>
          <cell r="D686" t="str">
            <v>TI</v>
          </cell>
          <cell r="F686" t="str">
            <v>Campamento - Buenos</v>
          </cell>
          <cell r="G686" t="str">
            <v>Aires - El Ocotal (LD OL/EP - El Ocotal)</v>
          </cell>
          <cell r="H686">
            <v>15.22</v>
          </cell>
        </row>
        <row r="687">
          <cell r="A687" t="str">
            <v>07V95520</v>
          </cell>
          <cell r="B687" t="str">
            <v>V</v>
          </cell>
          <cell r="C687" t="str">
            <v>Sector 19</v>
          </cell>
          <cell r="D687" t="str">
            <v>TI</v>
          </cell>
          <cell r="G687" t="str">
            <v>Casas Viejas - El Chelón (de: LD. FM/EP a: El Chelón)</v>
          </cell>
          <cell r="H687">
            <v>3.7</v>
          </cell>
        </row>
        <row r="688">
          <cell r="A688" t="str">
            <v>07S09120</v>
          </cell>
          <cell r="B688" t="str">
            <v>S</v>
          </cell>
          <cell r="C688" t="str">
            <v>Sector 20</v>
          </cell>
          <cell r="D688" t="str">
            <v>MS</v>
          </cell>
          <cell r="E688" t="str">
            <v>Ruta 91, El Matasano - El Chaparral</v>
          </cell>
          <cell r="H688">
            <v>13.92</v>
          </cell>
        </row>
        <row r="689">
          <cell r="A689" t="str">
            <v>07S09130</v>
          </cell>
          <cell r="B689" t="str">
            <v>S</v>
          </cell>
          <cell r="C689" t="str">
            <v>Sector 20</v>
          </cell>
          <cell r="D689" t="str">
            <v>MS</v>
          </cell>
          <cell r="E689" t="str">
            <v>Ruta 91, El Chaparral - Cifuentes</v>
          </cell>
          <cell r="H689">
            <v>21.08</v>
          </cell>
        </row>
        <row r="690">
          <cell r="A690" t="str">
            <v>07S09710</v>
          </cell>
          <cell r="B690" t="str">
            <v>S</v>
          </cell>
          <cell r="C690" t="str">
            <v>Sector 20</v>
          </cell>
          <cell r="D690" t="str">
            <v>TD</v>
          </cell>
          <cell r="E690" t="str">
            <v>Ruta 97, Benque - Jutiapa</v>
          </cell>
          <cell r="H690">
            <v>11.51</v>
          </cell>
        </row>
        <row r="691">
          <cell r="A691" t="str">
            <v>07S09720</v>
          </cell>
          <cell r="B691" t="str">
            <v>S</v>
          </cell>
          <cell r="C691" t="str">
            <v>Sector 20</v>
          </cell>
          <cell r="D691" t="str">
            <v>MS</v>
          </cell>
          <cell r="E691" t="str">
            <v>Ruta 97, Jutiapa - Las Crucitas</v>
          </cell>
          <cell r="H691">
            <v>7.15</v>
          </cell>
        </row>
        <row r="692">
          <cell r="A692" t="str">
            <v>07V33600</v>
          </cell>
          <cell r="B692" t="str">
            <v>V</v>
          </cell>
          <cell r="C692" t="str">
            <v>Sector 20</v>
          </cell>
          <cell r="D692" t="str">
            <v>MS</v>
          </cell>
          <cell r="E692" t="str">
            <v>El Obraje - El Coyolar - Santa</v>
          </cell>
          <cell r="F692" t="str">
            <v>Ana</v>
          </cell>
          <cell r="H692">
            <v>6.88</v>
          </cell>
        </row>
        <row r="693">
          <cell r="A693" t="str">
            <v>07V33700</v>
          </cell>
          <cell r="B693" t="str">
            <v>V</v>
          </cell>
          <cell r="C693" t="str">
            <v>Sector 20</v>
          </cell>
          <cell r="D693" t="str">
            <v>TI</v>
          </cell>
          <cell r="E693" t="str">
            <v>Jutiapa - El Coyolar</v>
          </cell>
          <cell r="H693">
            <v>3.7</v>
          </cell>
        </row>
        <row r="694">
          <cell r="A694" t="str">
            <v>07V33800</v>
          </cell>
          <cell r="B694" t="str">
            <v>V</v>
          </cell>
          <cell r="C694" t="str">
            <v>Sector 20</v>
          </cell>
          <cell r="D694" t="str">
            <v>MS</v>
          </cell>
          <cell r="E694" t="str">
            <v>El Coyolar - Gualiqueme</v>
          </cell>
          <cell r="H694">
            <v>2.72</v>
          </cell>
        </row>
        <row r="695">
          <cell r="A695" t="str">
            <v>07V33900</v>
          </cell>
          <cell r="B695" t="str">
            <v>V</v>
          </cell>
          <cell r="C695" t="str">
            <v>Sector 20</v>
          </cell>
          <cell r="D695" t="str">
            <v>TI</v>
          </cell>
          <cell r="E695" t="str">
            <v>Las Crucitas - Apalí</v>
          </cell>
          <cell r="H695">
            <v>7.76</v>
          </cell>
        </row>
        <row r="696">
          <cell r="A696" t="str">
            <v>07V47800</v>
          </cell>
          <cell r="B696" t="str">
            <v>V</v>
          </cell>
          <cell r="C696" t="str">
            <v>Sector 20</v>
          </cell>
          <cell r="D696" t="str">
            <v>MS</v>
          </cell>
          <cell r="E696" t="str">
            <v>S091 - Chirinas</v>
          </cell>
          <cell r="H696">
            <v>4.0999999999999996</v>
          </cell>
        </row>
        <row r="697">
          <cell r="A697" t="str">
            <v>07V48300</v>
          </cell>
          <cell r="B697" t="str">
            <v>V</v>
          </cell>
          <cell r="C697" t="str">
            <v>Sector 20</v>
          </cell>
          <cell r="D697" t="str">
            <v>MS</v>
          </cell>
          <cell r="E697" t="str">
            <v>El Matazano - La Jagua - Jutiapa</v>
          </cell>
          <cell r="H697">
            <v>13.28</v>
          </cell>
        </row>
        <row r="698">
          <cell r="A698" t="str">
            <v>07V48600</v>
          </cell>
          <cell r="B698" t="str">
            <v>V</v>
          </cell>
          <cell r="C698" t="str">
            <v>Sector 20</v>
          </cell>
          <cell r="D698" t="str">
            <v>MS</v>
          </cell>
          <cell r="E698" t="str">
            <v>Chichimora - El Porvenir</v>
          </cell>
          <cell r="H698">
            <v>11.14</v>
          </cell>
        </row>
        <row r="699">
          <cell r="A699" t="str">
            <v>07V48800</v>
          </cell>
          <cell r="B699" t="str">
            <v>V</v>
          </cell>
          <cell r="C699" t="str">
            <v>Sector 20</v>
          </cell>
          <cell r="D699" t="str">
            <v>TI</v>
          </cell>
          <cell r="E699" t="str">
            <v>V490 - La Laguna de Guambuco</v>
          </cell>
          <cell r="H699">
            <v>10.32</v>
          </cell>
        </row>
        <row r="700">
          <cell r="A700" t="str">
            <v>07V49000</v>
          </cell>
          <cell r="B700" t="str">
            <v>V</v>
          </cell>
          <cell r="C700" t="str">
            <v>Sector 20</v>
          </cell>
          <cell r="D700" t="str">
            <v>MS</v>
          </cell>
          <cell r="E700" t="str">
            <v>La Jagua - El Cañon</v>
          </cell>
          <cell r="H700">
            <v>17.05</v>
          </cell>
        </row>
        <row r="701">
          <cell r="A701" t="str">
            <v>07V49100</v>
          </cell>
          <cell r="B701" t="str">
            <v>V</v>
          </cell>
          <cell r="C701" t="str">
            <v>Sector 20</v>
          </cell>
          <cell r="D701" t="str">
            <v>TI</v>
          </cell>
          <cell r="E701" t="str">
            <v>V490 - El  Varillal</v>
          </cell>
          <cell r="H701">
            <v>2.8</v>
          </cell>
        </row>
        <row r="702">
          <cell r="A702" t="str">
            <v>07V49500</v>
          </cell>
          <cell r="B702" t="str">
            <v>V</v>
          </cell>
          <cell r="C702" t="str">
            <v>Sector 20</v>
          </cell>
          <cell r="D702" t="str">
            <v>MS</v>
          </cell>
          <cell r="E702" t="str">
            <v>S091 - Villa Rica</v>
          </cell>
          <cell r="H702">
            <v>14.83</v>
          </cell>
        </row>
        <row r="703">
          <cell r="A703" t="str">
            <v>07V49600</v>
          </cell>
          <cell r="B703" t="str">
            <v>V</v>
          </cell>
          <cell r="C703" t="str">
            <v>Sector 20</v>
          </cell>
          <cell r="D703" t="str">
            <v>TI</v>
          </cell>
          <cell r="E703" t="str">
            <v>V495 - Villa Nueva</v>
          </cell>
          <cell r="H703">
            <v>2.2400000000000002</v>
          </cell>
        </row>
        <row r="704">
          <cell r="A704" t="str">
            <v>07V52300</v>
          </cell>
          <cell r="B704" t="str">
            <v>V</v>
          </cell>
          <cell r="C704" t="str">
            <v>Sector 20</v>
          </cell>
          <cell r="D704" t="str">
            <v>TI</v>
          </cell>
          <cell r="E704" t="str">
            <v>S091 - La Laguna</v>
          </cell>
          <cell r="H704">
            <v>12.82</v>
          </cell>
        </row>
        <row r="705">
          <cell r="A705" t="str">
            <v>07V52400</v>
          </cell>
          <cell r="B705" t="str">
            <v>V</v>
          </cell>
          <cell r="C705" t="str">
            <v>Sector 20</v>
          </cell>
          <cell r="D705" t="str">
            <v>TI</v>
          </cell>
          <cell r="E705" t="str">
            <v>Las Quebradas - Jardines</v>
          </cell>
          <cell r="H705">
            <v>8.26</v>
          </cell>
        </row>
        <row r="706">
          <cell r="A706" t="str">
            <v>07S05310</v>
          </cell>
          <cell r="B706" t="str">
            <v>S</v>
          </cell>
          <cell r="C706" t="str">
            <v>Sector 21</v>
          </cell>
          <cell r="D706" t="str">
            <v>CA</v>
          </cell>
          <cell r="E706" t="str">
            <v>Ruta 53, Danlí - Las Lomas</v>
          </cell>
          <cell r="H706">
            <v>23.02</v>
          </cell>
        </row>
        <row r="707">
          <cell r="A707" t="str">
            <v>07S05320</v>
          </cell>
          <cell r="B707" t="str">
            <v>S</v>
          </cell>
          <cell r="C707" t="str">
            <v>Sector 21</v>
          </cell>
          <cell r="D707" t="str">
            <v>MS</v>
          </cell>
          <cell r="F707" t="str">
            <v>Ruta 53, Las Lomas - Santa María</v>
          </cell>
          <cell r="H707">
            <v>20.100000000000001</v>
          </cell>
        </row>
        <row r="708">
          <cell r="A708" t="str">
            <v>07S05330</v>
          </cell>
          <cell r="B708" t="str">
            <v>S</v>
          </cell>
          <cell r="C708" t="str">
            <v>Sector 21</v>
          </cell>
          <cell r="D708" t="str">
            <v>MS</v>
          </cell>
          <cell r="G708" t="str">
            <v>Ruta 53, Santa María - Límite Deptal. El Paraíso/Olancho</v>
          </cell>
          <cell r="H708">
            <v>19.079999999999998</v>
          </cell>
        </row>
        <row r="709">
          <cell r="A709" t="str">
            <v>07V43600</v>
          </cell>
          <cell r="B709" t="str">
            <v>V</v>
          </cell>
          <cell r="C709" t="str">
            <v>Sector 21</v>
          </cell>
          <cell r="D709" t="str">
            <v>MS</v>
          </cell>
          <cell r="E709" t="str">
            <v>San Diego - Calpules</v>
          </cell>
          <cell r="H709">
            <v>10.23</v>
          </cell>
        </row>
        <row r="710">
          <cell r="A710" t="str">
            <v>07V43700</v>
          </cell>
          <cell r="B710" t="str">
            <v>V</v>
          </cell>
          <cell r="C710" t="str">
            <v>Sector 21</v>
          </cell>
          <cell r="D710" t="str">
            <v>TI</v>
          </cell>
          <cell r="E710" t="str">
            <v>El Zarzal - Oculí</v>
          </cell>
          <cell r="H710">
            <v>2.8</v>
          </cell>
        </row>
        <row r="711">
          <cell r="A711" t="str">
            <v>07V43800</v>
          </cell>
          <cell r="B711" t="str">
            <v>V</v>
          </cell>
          <cell r="C711" t="str">
            <v>Sector 21</v>
          </cell>
          <cell r="D711" t="str">
            <v>MS</v>
          </cell>
          <cell r="E711" t="str">
            <v>Los</v>
          </cell>
          <cell r="F711" t="str">
            <v>Almendros - Calpules - Villa Santa</v>
          </cell>
          <cell r="H711">
            <v>17.87</v>
          </cell>
        </row>
        <row r="712">
          <cell r="A712" t="str">
            <v>07V43900</v>
          </cell>
          <cell r="B712" t="str">
            <v>V</v>
          </cell>
          <cell r="C712" t="str">
            <v>Sector 21</v>
          </cell>
          <cell r="D712" t="str">
            <v>MS</v>
          </cell>
          <cell r="F712" t="str">
            <v>Villa Santa - Planes - Joya Galana</v>
          </cell>
          <cell r="H712">
            <v>19.489999999999998</v>
          </cell>
        </row>
        <row r="713">
          <cell r="A713" t="str">
            <v>07V44000</v>
          </cell>
          <cell r="B713" t="str">
            <v>V</v>
          </cell>
          <cell r="C713" t="str">
            <v>Sector 21</v>
          </cell>
          <cell r="D713" t="str">
            <v>TI</v>
          </cell>
          <cell r="F713" t="str">
            <v>Quebrada Larga - El Guano - Cerro</v>
          </cell>
          <cell r="G713" t="str">
            <v>Azul</v>
          </cell>
          <cell r="H713">
            <v>24.27</v>
          </cell>
        </row>
        <row r="714">
          <cell r="A714" t="str">
            <v>07V44100</v>
          </cell>
          <cell r="B714" t="str">
            <v>V</v>
          </cell>
          <cell r="C714" t="str">
            <v>Sector 21</v>
          </cell>
          <cell r="D714" t="str">
            <v>MS</v>
          </cell>
          <cell r="E714" t="str">
            <v>Villa Santa - El Ocotillo</v>
          </cell>
          <cell r="H714">
            <v>7.21</v>
          </cell>
        </row>
        <row r="715">
          <cell r="A715" t="str">
            <v>07V44200</v>
          </cell>
          <cell r="B715" t="str">
            <v>V</v>
          </cell>
          <cell r="C715" t="str">
            <v>Sector 21</v>
          </cell>
          <cell r="D715" t="str">
            <v>TI</v>
          </cell>
          <cell r="E715" t="str">
            <v>V441 - Las Colinas</v>
          </cell>
          <cell r="H715">
            <v>2.72</v>
          </cell>
        </row>
        <row r="716">
          <cell r="A716" t="str">
            <v>07V44300</v>
          </cell>
          <cell r="B716" t="str">
            <v>V</v>
          </cell>
          <cell r="C716" t="str">
            <v>Sector 21</v>
          </cell>
          <cell r="D716" t="str">
            <v>MS</v>
          </cell>
          <cell r="F716" t="str">
            <v>V439 - El Bordo - Los Laureles LD EP/OL</v>
          </cell>
          <cell r="H716">
            <v>19.89</v>
          </cell>
        </row>
        <row r="717">
          <cell r="A717" t="str">
            <v>07V44400</v>
          </cell>
          <cell r="B717" t="str">
            <v>V</v>
          </cell>
          <cell r="C717" t="str">
            <v>Sector 21</v>
          </cell>
          <cell r="D717" t="str">
            <v>TI</v>
          </cell>
          <cell r="E717" t="str">
            <v>V443 - Cuyamapa</v>
          </cell>
          <cell r="H717">
            <v>4.42</v>
          </cell>
        </row>
        <row r="718">
          <cell r="A718" t="str">
            <v>07V45500</v>
          </cell>
          <cell r="B718" t="str">
            <v>V</v>
          </cell>
          <cell r="C718" t="str">
            <v>Sector 21</v>
          </cell>
          <cell r="D718" t="str">
            <v>TI</v>
          </cell>
          <cell r="F718" t="str">
            <v>Joya Galana - La Tristeza - Cooperativa de Seale</v>
          </cell>
          <cell r="H718">
            <v>6.33</v>
          </cell>
        </row>
        <row r="719">
          <cell r="A719" t="str">
            <v>07V47200</v>
          </cell>
          <cell r="B719" t="str">
            <v>V</v>
          </cell>
          <cell r="C719" t="str">
            <v>Sector 21</v>
          </cell>
          <cell r="D719" t="str">
            <v>MS</v>
          </cell>
          <cell r="E719" t="str">
            <v>S091 - El  Zamorano - S053</v>
          </cell>
          <cell r="H719">
            <v>2.3199999999999998</v>
          </cell>
        </row>
        <row r="720">
          <cell r="A720" t="str">
            <v>07V50300</v>
          </cell>
          <cell r="B720" t="str">
            <v>V</v>
          </cell>
          <cell r="C720" t="str">
            <v>Sector 21</v>
          </cell>
          <cell r="D720" t="str">
            <v>MS</v>
          </cell>
          <cell r="E720" t="str">
            <v>S053 - El Jicarito</v>
          </cell>
          <cell r="H720">
            <v>2.14</v>
          </cell>
        </row>
        <row r="721">
          <cell r="A721" t="str">
            <v>07V50600</v>
          </cell>
          <cell r="B721" t="str">
            <v>V</v>
          </cell>
          <cell r="C721" t="str">
            <v>Sector 21</v>
          </cell>
          <cell r="D721" t="str">
            <v>MS</v>
          </cell>
          <cell r="E721" t="str">
            <v>S053 - Chichicaste - Poteca</v>
          </cell>
          <cell r="H721">
            <v>5.6</v>
          </cell>
        </row>
        <row r="722">
          <cell r="A722" t="str">
            <v>07V50700</v>
          </cell>
          <cell r="B722" t="str">
            <v>V</v>
          </cell>
          <cell r="C722" t="str">
            <v>Sector 21</v>
          </cell>
          <cell r="D722" t="str">
            <v>MS</v>
          </cell>
          <cell r="F722" t="str">
            <v>Chichicaste - Playa Hermosa - El Pinal</v>
          </cell>
          <cell r="H722">
            <v>6.1</v>
          </cell>
        </row>
        <row r="723">
          <cell r="A723" t="str">
            <v>07V50800</v>
          </cell>
          <cell r="B723" t="str">
            <v>V</v>
          </cell>
          <cell r="C723" t="str">
            <v>Sector 21</v>
          </cell>
          <cell r="D723" t="str">
            <v>MS</v>
          </cell>
          <cell r="E723" t="str">
            <v>V506 - El Pinal - Poteca</v>
          </cell>
          <cell r="H723">
            <v>1.24</v>
          </cell>
        </row>
        <row r="724">
          <cell r="A724" t="str">
            <v>07V51200</v>
          </cell>
          <cell r="B724" t="str">
            <v>V</v>
          </cell>
          <cell r="C724" t="str">
            <v>Sector 21</v>
          </cell>
          <cell r="D724" t="str">
            <v>MS</v>
          </cell>
          <cell r="F724" t="str">
            <v>Poteca - Paso Hondo - Santa María</v>
          </cell>
          <cell r="H724">
            <v>11.43</v>
          </cell>
        </row>
        <row r="725">
          <cell r="A725" t="str">
            <v>15V60000</v>
          </cell>
          <cell r="B725" t="str">
            <v>V</v>
          </cell>
          <cell r="C725" t="str">
            <v>Sector 21</v>
          </cell>
          <cell r="D725" t="str">
            <v>MS</v>
          </cell>
          <cell r="E725" t="str">
            <v>San</v>
          </cell>
          <cell r="G725" t="str">
            <v>Antonio de Sara - Planes de Jalan - Los Laureles LD EP/OL</v>
          </cell>
          <cell r="H725">
            <v>26.1</v>
          </cell>
        </row>
        <row r="726">
          <cell r="A726" t="str">
            <v>07S09110</v>
          </cell>
          <cell r="B726" t="str">
            <v>S</v>
          </cell>
          <cell r="C726" t="str">
            <v>Sector 22</v>
          </cell>
          <cell r="D726" t="str">
            <v>TD</v>
          </cell>
          <cell r="E726" t="str">
            <v>Ruta 91, Las Lomas - El Matasano</v>
          </cell>
          <cell r="G726">
            <v>7.63</v>
          </cell>
        </row>
        <row r="727">
          <cell r="A727" t="str">
            <v>07S09140</v>
          </cell>
          <cell r="B727" t="str">
            <v>S</v>
          </cell>
          <cell r="C727" t="str">
            <v>Sector 22</v>
          </cell>
          <cell r="D727" t="str">
            <v>MS</v>
          </cell>
          <cell r="E727" t="str">
            <v>Ruta 91, Cifuentes - Trojes</v>
          </cell>
          <cell r="G727">
            <v>14.77</v>
          </cell>
        </row>
        <row r="728">
          <cell r="A728" t="str">
            <v>07S09150</v>
          </cell>
          <cell r="B728" t="str">
            <v>S</v>
          </cell>
          <cell r="C728" t="str">
            <v>Sector 22</v>
          </cell>
          <cell r="D728" t="str">
            <v>MS</v>
          </cell>
          <cell r="E728" t="str">
            <v>Ruta 91, Trojes - Capire</v>
          </cell>
          <cell r="G728">
            <v>20.91</v>
          </cell>
        </row>
        <row r="729">
          <cell r="A729" t="str">
            <v>07S09160</v>
          </cell>
          <cell r="B729" t="str">
            <v>S</v>
          </cell>
          <cell r="C729" t="str">
            <v>Sector 22</v>
          </cell>
          <cell r="D729" t="str">
            <v>MS</v>
          </cell>
          <cell r="E729" t="str">
            <v>Ruta 91, Capire - Arenales</v>
          </cell>
          <cell r="G729">
            <v>23.99</v>
          </cell>
        </row>
        <row r="730">
          <cell r="A730" t="str">
            <v>07S12510</v>
          </cell>
          <cell r="B730" t="str">
            <v>S</v>
          </cell>
          <cell r="C730" t="str">
            <v>Sector 22</v>
          </cell>
          <cell r="D730" t="str">
            <v>MS</v>
          </cell>
          <cell r="E730" t="str">
            <v>Ruta 125, Ruta S-091 - Yamales</v>
          </cell>
          <cell r="G730">
            <v>12</v>
          </cell>
        </row>
        <row r="731">
          <cell r="A731" t="str">
            <v>07V53410</v>
          </cell>
          <cell r="B731" t="str">
            <v>V</v>
          </cell>
          <cell r="C731" t="str">
            <v>Sector 22</v>
          </cell>
          <cell r="D731" t="str">
            <v>TI</v>
          </cell>
          <cell r="E731" t="str">
            <v>S053 - La Danta - Cerro</v>
          </cell>
          <cell r="F731" t="str">
            <v>Azul (de: S053 a: LD EP/OL)</v>
          </cell>
          <cell r="G731">
            <v>18.48</v>
          </cell>
        </row>
        <row r="732">
          <cell r="A732" t="str">
            <v>07V53500</v>
          </cell>
          <cell r="B732" t="str">
            <v>V</v>
          </cell>
          <cell r="C732" t="str">
            <v>Sector 22</v>
          </cell>
          <cell r="D732" t="str">
            <v>TI</v>
          </cell>
          <cell r="E732" t="str">
            <v>Buena Vista - El Paraísito - Providencia</v>
          </cell>
          <cell r="G732">
            <v>28</v>
          </cell>
        </row>
        <row r="733">
          <cell r="A733" t="str">
            <v>07V54500</v>
          </cell>
          <cell r="B733" t="str">
            <v>V</v>
          </cell>
          <cell r="C733" t="str">
            <v>Sector 22</v>
          </cell>
          <cell r="D733" t="str">
            <v>TI</v>
          </cell>
          <cell r="E733" t="str">
            <v>El Chaparral - Planes</v>
          </cell>
          <cell r="G733">
            <v>25.39</v>
          </cell>
        </row>
        <row r="734">
          <cell r="A734" t="str">
            <v>07V54600</v>
          </cell>
          <cell r="B734" t="str">
            <v>V</v>
          </cell>
          <cell r="C734" t="str">
            <v>Sector 22</v>
          </cell>
          <cell r="D734" t="str">
            <v>TI</v>
          </cell>
          <cell r="E734" t="str">
            <v>Cifuentes - Planes</v>
          </cell>
          <cell r="G734">
            <v>6.26</v>
          </cell>
        </row>
        <row r="735">
          <cell r="A735" t="str">
            <v>07V54700</v>
          </cell>
          <cell r="B735" t="str">
            <v>V</v>
          </cell>
          <cell r="C735" t="str">
            <v>Sector 22</v>
          </cell>
          <cell r="D735" t="str">
            <v>TI</v>
          </cell>
          <cell r="E735" t="str">
            <v>Planes - Villanueva - V548</v>
          </cell>
          <cell r="G735">
            <v>23</v>
          </cell>
        </row>
        <row r="736">
          <cell r="A736" t="str">
            <v>07V54800</v>
          </cell>
          <cell r="B736" t="str">
            <v>V</v>
          </cell>
          <cell r="C736" t="str">
            <v>Sector 22</v>
          </cell>
          <cell r="D736" t="str">
            <v>TI</v>
          </cell>
          <cell r="E736" t="str">
            <v>Trojes - El Prado</v>
          </cell>
          <cell r="G736">
            <v>14.1</v>
          </cell>
        </row>
        <row r="737">
          <cell r="A737" t="str">
            <v>07V55000</v>
          </cell>
          <cell r="B737" t="str">
            <v>V</v>
          </cell>
          <cell r="C737" t="str">
            <v>Sector 22</v>
          </cell>
          <cell r="D737" t="str">
            <v>TI</v>
          </cell>
          <cell r="E737" t="str">
            <v>Trojes - Nueva Esperanza - Samaria</v>
          </cell>
          <cell r="G737">
            <v>22.6</v>
          </cell>
        </row>
        <row r="738">
          <cell r="A738" t="str">
            <v>07V55700</v>
          </cell>
          <cell r="B738" t="str">
            <v>V</v>
          </cell>
          <cell r="C738" t="str">
            <v>Sector 22</v>
          </cell>
          <cell r="D738" t="str">
            <v>TI</v>
          </cell>
          <cell r="E738" t="str">
            <v>Cayantu - El Edén</v>
          </cell>
          <cell r="G738">
            <v>3.86</v>
          </cell>
        </row>
        <row r="739">
          <cell r="A739" t="str">
            <v>07V55900</v>
          </cell>
          <cell r="B739" t="str">
            <v>V</v>
          </cell>
          <cell r="C739" t="str">
            <v>Sector 22</v>
          </cell>
          <cell r="D739" t="str">
            <v>TI</v>
          </cell>
          <cell r="E739" t="str">
            <v>La Unión - Tapalchí</v>
          </cell>
          <cell r="G739">
            <v>12.51</v>
          </cell>
        </row>
        <row r="740">
          <cell r="A740" t="str">
            <v>07V56000</v>
          </cell>
          <cell r="B740" t="str">
            <v>V</v>
          </cell>
          <cell r="C740" t="str">
            <v>Sector 22</v>
          </cell>
          <cell r="D740" t="str">
            <v>TI</v>
          </cell>
          <cell r="E740" t="str">
            <v>El Español - Boca Español</v>
          </cell>
          <cell r="G740">
            <v>7</v>
          </cell>
        </row>
        <row r="741">
          <cell r="A741" t="str">
            <v>07V57000</v>
          </cell>
          <cell r="B741" t="str">
            <v>V</v>
          </cell>
          <cell r="C741" t="str">
            <v>Sector 22</v>
          </cell>
          <cell r="D741" t="str">
            <v>TI</v>
          </cell>
          <cell r="E741" t="str">
            <v>Arenales - Río Coco</v>
          </cell>
          <cell r="G741">
            <v>8.1</v>
          </cell>
        </row>
        <row r="742">
          <cell r="A742" t="str">
            <v>08P00610</v>
          </cell>
          <cell r="B742" t="str">
            <v>P</v>
          </cell>
          <cell r="C742" t="str">
            <v>Sector 23</v>
          </cell>
          <cell r="D742" t="str">
            <v>CA</v>
          </cell>
          <cell r="G742" t="str">
            <v>Ruta CA-6, Blvd. FF.AA, Km 0 Casa Presidencial - Salida a Danlí</v>
          </cell>
          <cell r="H742">
            <v>3.52</v>
          </cell>
        </row>
        <row r="743">
          <cell r="A743" t="str">
            <v>08P00620</v>
          </cell>
          <cell r="B743" t="str">
            <v>P</v>
          </cell>
          <cell r="C743" t="str">
            <v>Sector 23</v>
          </cell>
          <cell r="D743" t="str">
            <v>CA</v>
          </cell>
          <cell r="G743" t="str">
            <v>Ruta CA-6, Blvd. FF.AA, Salida a Danlí - Km 0 Casa Presidencial</v>
          </cell>
          <cell r="H743">
            <v>3.52</v>
          </cell>
        </row>
        <row r="744">
          <cell r="A744" t="str">
            <v>08P00630</v>
          </cell>
          <cell r="B744" t="str">
            <v>P</v>
          </cell>
          <cell r="C744" t="str">
            <v>Sector 23</v>
          </cell>
          <cell r="D744" t="str">
            <v>CA</v>
          </cell>
          <cell r="F744" t="str">
            <v>Ruta CA-6, Tegucigalpa - El Zamorano</v>
          </cell>
          <cell r="H744">
            <v>29.21</v>
          </cell>
        </row>
        <row r="745">
          <cell r="A745" t="str">
            <v>08P00635</v>
          </cell>
          <cell r="B745" t="str">
            <v>P</v>
          </cell>
          <cell r="C745" t="str">
            <v>Sector 23</v>
          </cell>
          <cell r="D745" t="str">
            <v>CA</v>
          </cell>
          <cell r="F745" t="str">
            <v>Ruta CA-6, El Zamorano - Límite Deptal. F.M./El Paraíso</v>
          </cell>
          <cell r="H745">
            <v>15.66</v>
          </cell>
        </row>
        <row r="746">
          <cell r="A746" t="str">
            <v>08P01605</v>
          </cell>
          <cell r="B746" t="str">
            <v>P</v>
          </cell>
          <cell r="C746" t="str">
            <v>Sector 23</v>
          </cell>
          <cell r="D746" t="str">
            <v>CH</v>
          </cell>
          <cell r="F746" t="str">
            <v>Ruta 16, Anillo Periférico Sección IA  (Trocha Derecha)</v>
          </cell>
          <cell r="H746">
            <v>7.99</v>
          </cell>
        </row>
        <row r="747">
          <cell r="A747" t="str">
            <v>08P01606</v>
          </cell>
          <cell r="B747" t="str">
            <v>P</v>
          </cell>
          <cell r="C747" t="str">
            <v>Sector 23</v>
          </cell>
          <cell r="D747" t="str">
            <v>CH</v>
          </cell>
          <cell r="F747" t="str">
            <v>Ruta16, Anillo Periferico Seccion IA (Trocha Retorno)</v>
          </cell>
          <cell r="H747">
            <v>7.99</v>
          </cell>
        </row>
        <row r="748">
          <cell r="A748" t="str">
            <v>08P01610</v>
          </cell>
          <cell r="B748" t="str">
            <v>P</v>
          </cell>
          <cell r="C748" t="str">
            <v>Sector 23</v>
          </cell>
          <cell r="D748" t="str">
            <v>CA</v>
          </cell>
          <cell r="F748" t="str">
            <v>Ruta 16, Anillo Periférico Sección IB  (Trocha Derecha)</v>
          </cell>
          <cell r="H748">
            <v>6.21</v>
          </cell>
        </row>
        <row r="749">
          <cell r="A749" t="str">
            <v>08P01611</v>
          </cell>
          <cell r="B749" t="str">
            <v>P</v>
          </cell>
          <cell r="C749" t="str">
            <v>Sector 23</v>
          </cell>
          <cell r="D749" t="str">
            <v>CA</v>
          </cell>
          <cell r="F749" t="str">
            <v>Ruta 16, Anillo Periferico Seccion IB (Trocha Retorno)</v>
          </cell>
          <cell r="H749">
            <v>6.21</v>
          </cell>
        </row>
        <row r="750">
          <cell r="A750" t="str">
            <v>08P01615</v>
          </cell>
          <cell r="B750" t="str">
            <v>P</v>
          </cell>
          <cell r="C750" t="str">
            <v>Sector 23</v>
          </cell>
          <cell r="D750" t="str">
            <v>CA</v>
          </cell>
          <cell r="F750" t="str">
            <v>Ruta 16, Anillo Periferico Seccion II  (Trocha Derecha)</v>
          </cell>
          <cell r="H750">
            <v>5.8</v>
          </cell>
        </row>
        <row r="751">
          <cell r="A751" t="str">
            <v>08P01616</v>
          </cell>
          <cell r="B751" t="str">
            <v>P</v>
          </cell>
          <cell r="C751" t="str">
            <v>Sector 23</v>
          </cell>
          <cell r="D751" t="str">
            <v>CA</v>
          </cell>
          <cell r="F751" t="str">
            <v>Ruta 16, Anillo Periferico Seccion II (Trocha Retorno)</v>
          </cell>
          <cell r="H751">
            <v>5.8</v>
          </cell>
        </row>
        <row r="752">
          <cell r="A752" t="str">
            <v>08P01620</v>
          </cell>
          <cell r="B752" t="str">
            <v>P</v>
          </cell>
          <cell r="C752" t="str">
            <v>Sector 23</v>
          </cell>
          <cell r="D752" t="str">
            <v>CA</v>
          </cell>
          <cell r="F752" t="str">
            <v>Ruta 16, Anillo Periferico Seccion III (Trocha Derecha)</v>
          </cell>
          <cell r="H752">
            <v>6.55</v>
          </cell>
        </row>
        <row r="753">
          <cell r="A753" t="str">
            <v>08P01621</v>
          </cell>
          <cell r="B753" t="str">
            <v>P</v>
          </cell>
          <cell r="C753" t="str">
            <v>Sector 23</v>
          </cell>
          <cell r="D753" t="str">
            <v>CA</v>
          </cell>
          <cell r="F753" t="str">
            <v>Ruta 16, Anillo Periferico Seccion III (Trocha Retorno)</v>
          </cell>
          <cell r="H753">
            <v>6.55</v>
          </cell>
        </row>
        <row r="754">
          <cell r="A754" t="str">
            <v>08P02510</v>
          </cell>
          <cell r="B754" t="str">
            <v>P</v>
          </cell>
          <cell r="C754" t="str">
            <v>Sector 23</v>
          </cell>
          <cell r="D754" t="str">
            <v>CA</v>
          </cell>
          <cell r="F754" t="str">
            <v>Ruta 25, Tegucigalpa - Acceso a Sta. Lucía</v>
          </cell>
          <cell r="H754">
            <v>10.48</v>
          </cell>
        </row>
        <row r="755">
          <cell r="A755" t="str">
            <v>08P02520</v>
          </cell>
          <cell r="B755" t="str">
            <v>P</v>
          </cell>
          <cell r="C755" t="str">
            <v>Sector 23</v>
          </cell>
          <cell r="D755" t="str">
            <v>CA</v>
          </cell>
          <cell r="F755" t="str">
            <v>Ruta 25, Acceso a Santa Lucía - Valle de Angeles</v>
          </cell>
          <cell r="H755">
            <v>11.55</v>
          </cell>
        </row>
        <row r="756">
          <cell r="A756" t="str">
            <v>08P02530</v>
          </cell>
          <cell r="B756" t="str">
            <v>P</v>
          </cell>
          <cell r="C756" t="str">
            <v>Sector 23</v>
          </cell>
          <cell r="D756" t="str">
            <v>TD</v>
          </cell>
          <cell r="G756" t="str">
            <v>Ruta 25, Valle de Angeles (Zona Urbana Valle de Angeles)</v>
          </cell>
          <cell r="H756">
            <v>0.49</v>
          </cell>
        </row>
        <row r="757">
          <cell r="A757" t="str">
            <v>08P02540</v>
          </cell>
          <cell r="B757" t="str">
            <v>P</v>
          </cell>
          <cell r="C757" t="str">
            <v>Sector 23</v>
          </cell>
          <cell r="D757" t="str">
            <v>TD</v>
          </cell>
          <cell r="F757" t="str">
            <v>Ruta 25, Valle de Angeles - San Juan de Flores</v>
          </cell>
          <cell r="H757">
            <v>17.850000000000001</v>
          </cell>
        </row>
        <row r="758">
          <cell r="A758" t="str">
            <v>08S05510</v>
          </cell>
          <cell r="B758" t="str">
            <v>S</v>
          </cell>
          <cell r="C758" t="str">
            <v>Sector 23</v>
          </cell>
          <cell r="D758" t="str">
            <v>CA</v>
          </cell>
          <cell r="F758" t="str">
            <v>Ruta 55, Acceso a Sta. Lucía desde Ruta 25</v>
          </cell>
          <cell r="H758">
            <v>2.41</v>
          </cell>
        </row>
        <row r="759">
          <cell r="A759" t="str">
            <v>08S08410</v>
          </cell>
          <cell r="B759" t="str">
            <v>S</v>
          </cell>
          <cell r="C759" t="str">
            <v>Sector 23</v>
          </cell>
          <cell r="D759" t="str">
            <v>TD</v>
          </cell>
          <cell r="F759" t="str">
            <v>Ruta 84, Acceso a San Juancito</v>
          </cell>
          <cell r="H759">
            <v>2.16</v>
          </cell>
        </row>
        <row r="760">
          <cell r="A760" t="str">
            <v>08S08810</v>
          </cell>
          <cell r="B760" t="str">
            <v>S</v>
          </cell>
          <cell r="C760" t="str">
            <v>Sector 23</v>
          </cell>
          <cell r="D760" t="str">
            <v>TD</v>
          </cell>
          <cell r="F760" t="str">
            <v>Ruta 88, CA-6 - Tatumbla</v>
          </cell>
          <cell r="H760">
            <v>3.7</v>
          </cell>
        </row>
        <row r="761">
          <cell r="A761" t="str">
            <v>08S14910</v>
          </cell>
          <cell r="B761" t="str">
            <v>S</v>
          </cell>
          <cell r="C761" t="str">
            <v>Sector 23</v>
          </cell>
          <cell r="D761" t="str">
            <v>CA</v>
          </cell>
          <cell r="F761" t="str">
            <v>Ruta 149, El Picacho - El Hatillo</v>
          </cell>
          <cell r="H761">
            <v>3.6</v>
          </cell>
        </row>
        <row r="762">
          <cell r="A762" t="str">
            <v>08V65900</v>
          </cell>
          <cell r="B762" t="str">
            <v>V</v>
          </cell>
          <cell r="C762" t="str">
            <v>Sector 23</v>
          </cell>
          <cell r="D762" t="str">
            <v>MS</v>
          </cell>
          <cell r="F762" t="str">
            <v>Piliguin - Las Trojas</v>
          </cell>
          <cell r="H762">
            <v>4</v>
          </cell>
        </row>
        <row r="763">
          <cell r="A763" t="str">
            <v>08V66000</v>
          </cell>
          <cell r="B763" t="str">
            <v>V</v>
          </cell>
          <cell r="C763" t="str">
            <v>Sector 23</v>
          </cell>
          <cell r="D763" t="str">
            <v>MS</v>
          </cell>
          <cell r="F763" t="str">
            <v>El Hatillo - La Tigra.</v>
          </cell>
          <cell r="H763">
            <v>12</v>
          </cell>
        </row>
        <row r="764">
          <cell r="A764" t="str">
            <v>08V66100</v>
          </cell>
          <cell r="B764" t="str">
            <v>V</v>
          </cell>
          <cell r="C764" t="str">
            <v>Sector 23</v>
          </cell>
          <cell r="D764" t="str">
            <v>MS</v>
          </cell>
          <cell r="F764" t="str">
            <v>El Hatillo - Carpintero</v>
          </cell>
          <cell r="H764">
            <v>5.2</v>
          </cell>
        </row>
        <row r="765">
          <cell r="A765" t="str">
            <v>08V66200</v>
          </cell>
          <cell r="B765" t="str">
            <v>V</v>
          </cell>
          <cell r="C765" t="str">
            <v>Sector 23</v>
          </cell>
          <cell r="D765" t="str">
            <v>MS</v>
          </cell>
          <cell r="F765" t="str">
            <v>V660 - El Piliguín</v>
          </cell>
          <cell r="H765">
            <v>2.5</v>
          </cell>
        </row>
        <row r="766">
          <cell r="A766" t="str">
            <v>08V66300</v>
          </cell>
          <cell r="B766" t="str">
            <v>V</v>
          </cell>
          <cell r="C766" t="str">
            <v>Sector 23</v>
          </cell>
          <cell r="D766" t="str">
            <v>MS</v>
          </cell>
          <cell r="F766" t="str">
            <v>V660 - Corralitos</v>
          </cell>
          <cell r="H766">
            <v>2.8</v>
          </cell>
        </row>
        <row r="767">
          <cell r="A767" t="str">
            <v>08V66400</v>
          </cell>
          <cell r="B767" t="str">
            <v>V</v>
          </cell>
          <cell r="C767" t="str">
            <v>Sector 23</v>
          </cell>
          <cell r="D767" t="str">
            <v>TI</v>
          </cell>
          <cell r="F767" t="str">
            <v>El Chimbo - La Unión</v>
          </cell>
          <cell r="H767">
            <v>2.8</v>
          </cell>
        </row>
        <row r="768">
          <cell r="A768" t="str">
            <v>08V66700</v>
          </cell>
          <cell r="B768" t="str">
            <v>V</v>
          </cell>
          <cell r="C768" t="str">
            <v>Sector 23</v>
          </cell>
          <cell r="D768" t="str">
            <v>TI</v>
          </cell>
          <cell r="F768" t="str">
            <v>P025 - Montaña Grande</v>
          </cell>
          <cell r="H768">
            <v>4.3600000000000003</v>
          </cell>
        </row>
        <row r="769">
          <cell r="A769" t="str">
            <v>08V72100</v>
          </cell>
          <cell r="B769" t="str">
            <v>V</v>
          </cell>
          <cell r="C769" t="str">
            <v>Sector 23</v>
          </cell>
          <cell r="D769" t="str">
            <v>MS</v>
          </cell>
          <cell r="F769" t="str">
            <v>V720  - Montaña de Izopo - Radar</v>
          </cell>
          <cell r="H769">
            <v>7.4</v>
          </cell>
        </row>
        <row r="770">
          <cell r="A770" t="str">
            <v>08V72200</v>
          </cell>
          <cell r="B770" t="str">
            <v>V</v>
          </cell>
          <cell r="C770" t="str">
            <v>Sector 23</v>
          </cell>
          <cell r="D770" t="str">
            <v>MS</v>
          </cell>
          <cell r="F770" t="str">
            <v>Montaña de Izopo - Las Trancas</v>
          </cell>
          <cell r="H770">
            <v>5.7</v>
          </cell>
        </row>
        <row r="771">
          <cell r="A771" t="str">
            <v>08V78200</v>
          </cell>
          <cell r="B771" t="str">
            <v>V</v>
          </cell>
          <cell r="C771" t="str">
            <v>Sector 23</v>
          </cell>
          <cell r="D771" t="str">
            <v>MS</v>
          </cell>
          <cell r="F771" t="str">
            <v>Tegucigalpa - La Puerta - Las Trancas</v>
          </cell>
          <cell r="H771">
            <v>22.94</v>
          </cell>
        </row>
        <row r="772">
          <cell r="A772" t="str">
            <v>08V78300</v>
          </cell>
          <cell r="B772" t="str">
            <v>V</v>
          </cell>
          <cell r="C772" t="str">
            <v>Sector 23</v>
          </cell>
          <cell r="D772" t="str">
            <v>MS</v>
          </cell>
          <cell r="F772" t="str">
            <v>La Puerta - El Rincón - Los</v>
          </cell>
          <cell r="G772" t="str">
            <v>Arados</v>
          </cell>
          <cell r="H772">
            <v>4.8499999999999996</v>
          </cell>
        </row>
        <row r="773">
          <cell r="A773" t="str">
            <v>08V78400</v>
          </cell>
          <cell r="B773" t="str">
            <v>V</v>
          </cell>
          <cell r="C773" t="str">
            <v>Sector 23</v>
          </cell>
          <cell r="D773" t="str">
            <v>MS</v>
          </cell>
          <cell r="F773" t="str">
            <v>V782 - Santa Elena</v>
          </cell>
          <cell r="H773">
            <v>3.45</v>
          </cell>
        </row>
        <row r="774">
          <cell r="A774" t="str">
            <v>08V78500</v>
          </cell>
          <cell r="B774" t="str">
            <v>V</v>
          </cell>
          <cell r="C774" t="str">
            <v>Sector 23</v>
          </cell>
          <cell r="D774" t="str">
            <v>MS</v>
          </cell>
          <cell r="E774" t="str">
            <v>El</v>
          </cell>
          <cell r="F774" t="str">
            <v>Aguacate - El Rincón</v>
          </cell>
          <cell r="H774">
            <v>2.65</v>
          </cell>
        </row>
        <row r="775">
          <cell r="A775" t="str">
            <v>08V78600</v>
          </cell>
          <cell r="B775" t="str">
            <v>V</v>
          </cell>
          <cell r="C775" t="str">
            <v>Sector 23</v>
          </cell>
          <cell r="D775" t="str">
            <v>MS</v>
          </cell>
          <cell r="F775" t="str">
            <v>Tatumbla - Los Arados - El Estero</v>
          </cell>
          <cell r="H775">
            <v>13.65</v>
          </cell>
        </row>
        <row r="776">
          <cell r="A776" t="str">
            <v>08V78800</v>
          </cell>
          <cell r="B776" t="str">
            <v>V</v>
          </cell>
          <cell r="C776" t="str">
            <v>Sector 23</v>
          </cell>
          <cell r="D776" t="str">
            <v>MS</v>
          </cell>
          <cell r="E776" t="str">
            <v>V786 - Linaca</v>
          </cell>
          <cell r="H776">
            <v>0.4</v>
          </cell>
        </row>
        <row r="777">
          <cell r="A777" t="str">
            <v>08V81300</v>
          </cell>
          <cell r="B777" t="str">
            <v>V</v>
          </cell>
          <cell r="C777" t="str">
            <v>Sector 23</v>
          </cell>
          <cell r="D777" t="str">
            <v>MS</v>
          </cell>
          <cell r="F777" t="str">
            <v>Ruta CA-6 - La Estancia - La Ciénaga</v>
          </cell>
          <cell r="H777">
            <v>7</v>
          </cell>
        </row>
        <row r="778">
          <cell r="A778" t="str">
            <v>08V81400</v>
          </cell>
          <cell r="B778" t="str">
            <v>V</v>
          </cell>
          <cell r="C778" t="str">
            <v>Sector 23</v>
          </cell>
          <cell r="D778" t="str">
            <v>MS</v>
          </cell>
          <cell r="F778" t="str">
            <v>V813 - San Juán del Rancho - La Pancha</v>
          </cell>
          <cell r="H778">
            <v>6.7</v>
          </cell>
        </row>
        <row r="779">
          <cell r="A779" t="str">
            <v>08V81500</v>
          </cell>
          <cell r="B779" t="str">
            <v>V</v>
          </cell>
          <cell r="C779" t="str">
            <v>Sector 23</v>
          </cell>
          <cell r="D779" t="str">
            <v>MS</v>
          </cell>
          <cell r="E779" t="str">
            <v>V814 - El Terrero</v>
          </cell>
          <cell r="H779">
            <v>2.5</v>
          </cell>
        </row>
        <row r="780">
          <cell r="A780" t="str">
            <v>08V81600</v>
          </cell>
          <cell r="B780" t="str">
            <v>V</v>
          </cell>
          <cell r="C780" t="str">
            <v>Sector 23</v>
          </cell>
          <cell r="D780" t="str">
            <v>MS</v>
          </cell>
          <cell r="F780" t="str">
            <v>La Travesía (Teg.) - Cantagallo - Guachipilin</v>
          </cell>
          <cell r="H780">
            <v>12</v>
          </cell>
        </row>
        <row r="781">
          <cell r="A781" t="str">
            <v>08V81700</v>
          </cell>
          <cell r="B781" t="str">
            <v>V</v>
          </cell>
          <cell r="C781" t="str">
            <v>Sector 23</v>
          </cell>
          <cell r="D781" t="str">
            <v>MS</v>
          </cell>
          <cell r="E781" t="str">
            <v>Santa Lucía - Cantagallo</v>
          </cell>
          <cell r="H781">
            <v>5</v>
          </cell>
        </row>
        <row r="782">
          <cell r="A782" t="str">
            <v>08V82800</v>
          </cell>
          <cell r="B782" t="str">
            <v>V</v>
          </cell>
          <cell r="C782" t="str">
            <v>Sector 23</v>
          </cell>
          <cell r="D782" t="str">
            <v>MS</v>
          </cell>
          <cell r="E782" t="str">
            <v>P025 - Aldea Cerro Grande</v>
          </cell>
          <cell r="H782">
            <v>5</v>
          </cell>
        </row>
        <row r="783">
          <cell r="A783" t="str">
            <v>08V83700</v>
          </cell>
          <cell r="B783" t="str">
            <v>V</v>
          </cell>
          <cell r="C783" t="str">
            <v>Sector 23</v>
          </cell>
          <cell r="D783" t="str">
            <v>MS</v>
          </cell>
          <cell r="E783" t="str">
            <v>El Zamorano - El Jicarito</v>
          </cell>
          <cell r="H783">
            <v>1.62</v>
          </cell>
        </row>
        <row r="784">
          <cell r="A784" t="str">
            <v>08V83800</v>
          </cell>
          <cell r="B784" t="str">
            <v>V</v>
          </cell>
          <cell r="C784" t="str">
            <v>Sector 23</v>
          </cell>
          <cell r="D784" t="str">
            <v>MS</v>
          </cell>
          <cell r="E784" t="str">
            <v>El Jicarito - San</v>
          </cell>
          <cell r="F784" t="str">
            <v>Antonio de Oriente</v>
          </cell>
          <cell r="H784">
            <v>4.5</v>
          </cell>
        </row>
        <row r="785">
          <cell r="A785" t="str">
            <v>08P00501</v>
          </cell>
          <cell r="B785" t="str">
            <v>P</v>
          </cell>
          <cell r="C785" t="str">
            <v>Sector 24</v>
          </cell>
          <cell r="D785" t="str">
            <v>CA</v>
          </cell>
          <cell r="F785" t="str">
            <v>Ruta CA-5 Norte, Blvd. FF.AA, Casa Presidencial - Pte. El Carrizal</v>
          </cell>
          <cell r="H785">
            <v>6.82</v>
          </cell>
        </row>
        <row r="786">
          <cell r="A786" t="str">
            <v>08P00505</v>
          </cell>
          <cell r="B786" t="str">
            <v>P</v>
          </cell>
          <cell r="C786" t="str">
            <v>Sector 24</v>
          </cell>
          <cell r="D786" t="str">
            <v>CA</v>
          </cell>
          <cell r="F786" t="str">
            <v>Ruta CA-5 Norte, Blvd. FF.AA, Pte. El Carrizal - Casa Presidencial</v>
          </cell>
          <cell r="H786">
            <v>6.82</v>
          </cell>
        </row>
        <row r="787">
          <cell r="A787" t="str">
            <v>08P00510</v>
          </cell>
          <cell r="B787" t="str">
            <v>P</v>
          </cell>
          <cell r="C787" t="str">
            <v>Sector 24</v>
          </cell>
          <cell r="D787" t="str">
            <v>CA</v>
          </cell>
          <cell r="F787" t="str">
            <v>Ruta CA-5 Norte, Tegucigalpa - Pte. Río del Hombre</v>
          </cell>
          <cell r="H787">
            <v>24.1</v>
          </cell>
        </row>
        <row r="788">
          <cell r="A788" t="str">
            <v>08P00515</v>
          </cell>
          <cell r="B788" t="str">
            <v>P</v>
          </cell>
          <cell r="C788" t="str">
            <v>Sector 24</v>
          </cell>
          <cell r="D788" t="str">
            <v>CA</v>
          </cell>
          <cell r="F788" t="str">
            <v>Ruta CA-5 Norte, Pte. Río del Hombre - Límite Deptal. F.M./Comayagua</v>
          </cell>
          <cell r="H788">
            <v>14.59</v>
          </cell>
        </row>
        <row r="789">
          <cell r="A789" t="str">
            <v>08P00569</v>
          </cell>
          <cell r="B789" t="str">
            <v>P</v>
          </cell>
          <cell r="C789" t="str">
            <v>Sector 24</v>
          </cell>
          <cell r="D789" t="str">
            <v>CA</v>
          </cell>
          <cell r="F789" t="str">
            <v>Ruta CA-5 Sur, Tegucigalpa, Anillo Per. - Pte.Germania (Urbano)</v>
          </cell>
          <cell r="H789">
            <v>2.1800000000000002</v>
          </cell>
        </row>
        <row r="790">
          <cell r="A790" t="str">
            <v>08P00570</v>
          </cell>
          <cell r="B790" t="str">
            <v>P</v>
          </cell>
          <cell r="C790" t="str">
            <v>Sector 24</v>
          </cell>
          <cell r="D790" t="str">
            <v>CA</v>
          </cell>
          <cell r="F790" t="str">
            <v>Ruta CA-5 Sur, Tegucigalpa - Cerro de Hula</v>
          </cell>
          <cell r="H790">
            <v>17.45</v>
          </cell>
        </row>
        <row r="791">
          <cell r="A791" t="str">
            <v>08P01510</v>
          </cell>
          <cell r="B791" t="str">
            <v>P</v>
          </cell>
          <cell r="C791" t="str">
            <v>Sector 24</v>
          </cell>
          <cell r="D791" t="str">
            <v>CA</v>
          </cell>
          <cell r="E791" t="str">
            <v>Ruta 15, Tegucigalpa - Talanga</v>
          </cell>
          <cell r="H791">
            <v>53.19</v>
          </cell>
        </row>
        <row r="792">
          <cell r="A792" t="str">
            <v>08P03305</v>
          </cell>
          <cell r="B792" t="str">
            <v>P</v>
          </cell>
          <cell r="C792" t="str">
            <v>Sector 24</v>
          </cell>
          <cell r="D792" t="str">
            <v>CA</v>
          </cell>
          <cell r="F792" t="str">
            <v>Ruta 33, Embotelladora La Reyna - Tegucigalpa  (Trocha Sur)</v>
          </cell>
          <cell r="H792">
            <v>3.47</v>
          </cell>
        </row>
        <row r="793">
          <cell r="A793" t="str">
            <v>08P03307</v>
          </cell>
          <cell r="B793" t="str">
            <v>P</v>
          </cell>
          <cell r="C793" t="str">
            <v>Sector 24</v>
          </cell>
          <cell r="D793" t="str">
            <v>CA</v>
          </cell>
          <cell r="F793" t="str">
            <v>Ruta 33, Tegucigalpa -  Embotelladora La Reyna (Pepsi) (Trocha Norte)</v>
          </cell>
          <cell r="H793">
            <v>3.47</v>
          </cell>
        </row>
        <row r="794">
          <cell r="A794" t="str">
            <v>08P03310</v>
          </cell>
          <cell r="B794" t="str">
            <v>P</v>
          </cell>
          <cell r="C794" t="str">
            <v>Sector 24</v>
          </cell>
          <cell r="D794" t="str">
            <v>CA</v>
          </cell>
          <cell r="F794" t="str">
            <v>Ruta 33, Embotelladora La Reyna - Empalme</v>
          </cell>
          <cell r="G794" t="str">
            <v>Anillo Periferico</v>
          </cell>
          <cell r="H794">
            <v>1.08</v>
          </cell>
        </row>
        <row r="795">
          <cell r="A795" t="str">
            <v>08P03315</v>
          </cell>
          <cell r="B795" t="str">
            <v>P</v>
          </cell>
          <cell r="C795" t="str">
            <v>Sector 24</v>
          </cell>
          <cell r="D795" t="str">
            <v>CA</v>
          </cell>
          <cell r="E795" t="str">
            <v>Ruta 33, Empalme</v>
          </cell>
          <cell r="F795" t="str">
            <v>Anillo Periferico - Las Tapias</v>
          </cell>
          <cell r="H795">
            <v>3.68</v>
          </cell>
        </row>
        <row r="796">
          <cell r="A796" t="str">
            <v>08P03320</v>
          </cell>
          <cell r="B796" t="str">
            <v>P</v>
          </cell>
          <cell r="C796" t="str">
            <v>Sector 24</v>
          </cell>
          <cell r="D796" t="str">
            <v>CA</v>
          </cell>
          <cell r="E796" t="str">
            <v>Ruta 33, Las Tapias - Mateo</v>
          </cell>
          <cell r="H796">
            <v>5.04</v>
          </cell>
        </row>
        <row r="797">
          <cell r="A797" t="str">
            <v>08S05210</v>
          </cell>
          <cell r="B797" t="str">
            <v>S</v>
          </cell>
          <cell r="C797" t="str">
            <v>Sector 24</v>
          </cell>
          <cell r="D797" t="str">
            <v>TD</v>
          </cell>
          <cell r="F797" t="str">
            <v>Ruta 52, Lomas de Toncotin - Col. Villeda Morales - Represa La Concepcio</v>
          </cell>
          <cell r="H797">
            <v>9.1999999999999993</v>
          </cell>
        </row>
        <row r="798">
          <cell r="A798" t="str">
            <v>08S05610</v>
          </cell>
          <cell r="B798" t="str">
            <v>S</v>
          </cell>
          <cell r="C798" t="str">
            <v>Sector 24</v>
          </cell>
          <cell r="D798" t="str">
            <v>TD</v>
          </cell>
          <cell r="E798" t="str">
            <v>Ruta 56, Cerro de Hule - Ojojona</v>
          </cell>
          <cell r="H798">
            <v>7.25</v>
          </cell>
        </row>
        <row r="799">
          <cell r="A799" t="str">
            <v>08S06405</v>
          </cell>
          <cell r="B799" t="str">
            <v>S</v>
          </cell>
          <cell r="C799" t="str">
            <v>Sector 24</v>
          </cell>
          <cell r="D799" t="str">
            <v>MS</v>
          </cell>
          <cell r="E799" t="str">
            <v>Ruta 64, Tegucigalpa - El Lolo</v>
          </cell>
          <cell r="H799">
            <v>3.63</v>
          </cell>
        </row>
        <row r="800">
          <cell r="A800" t="str">
            <v>08S06410</v>
          </cell>
          <cell r="B800" t="str">
            <v>S</v>
          </cell>
          <cell r="C800" t="str">
            <v>Sector 24</v>
          </cell>
          <cell r="D800" t="str">
            <v>MS</v>
          </cell>
          <cell r="F800" t="str">
            <v>Ruta 64, El Lolo - El Durazno (Empalme CA-5 Norte)</v>
          </cell>
          <cell r="H800">
            <v>3.15</v>
          </cell>
        </row>
        <row r="801">
          <cell r="A801" t="str">
            <v>08S06420</v>
          </cell>
          <cell r="B801" t="str">
            <v>S</v>
          </cell>
          <cell r="C801" t="str">
            <v>Sector 24</v>
          </cell>
          <cell r="D801" t="str">
            <v>CA</v>
          </cell>
          <cell r="F801" t="str">
            <v>Ruta 64, Ruta CA-5 Norte - Támara (Carr.Vieja del Norte)</v>
          </cell>
          <cell r="H801">
            <v>10.84</v>
          </cell>
        </row>
        <row r="802">
          <cell r="A802" t="str">
            <v>08S06430</v>
          </cell>
          <cell r="B802" t="str">
            <v>S</v>
          </cell>
          <cell r="C802" t="str">
            <v>Sector 24</v>
          </cell>
          <cell r="D802" t="str">
            <v>CA</v>
          </cell>
          <cell r="F802" t="str">
            <v>Ruta 64, Támara - Amarateca (Carretera Vieja del Norte)</v>
          </cell>
          <cell r="H802">
            <v>4.5</v>
          </cell>
        </row>
        <row r="803">
          <cell r="A803" t="str">
            <v>08S07410</v>
          </cell>
          <cell r="B803" t="str">
            <v>S</v>
          </cell>
          <cell r="C803" t="str">
            <v>Sector 24</v>
          </cell>
          <cell r="D803" t="str">
            <v>MS</v>
          </cell>
          <cell r="E803" t="str">
            <v>Ruta 74, Mateo - Lepaterique</v>
          </cell>
          <cell r="H803">
            <v>25.74</v>
          </cell>
        </row>
        <row r="804">
          <cell r="A804" t="str">
            <v>08S07910</v>
          </cell>
          <cell r="B804" t="str">
            <v>S</v>
          </cell>
          <cell r="C804" t="str">
            <v>Sector 24</v>
          </cell>
          <cell r="D804" t="str">
            <v>MS</v>
          </cell>
          <cell r="E804" t="str">
            <v>Ruta 79, El Lolo - Cerro Grande</v>
          </cell>
          <cell r="H804">
            <v>2</v>
          </cell>
        </row>
        <row r="805">
          <cell r="A805" t="str">
            <v>08S10110</v>
          </cell>
          <cell r="B805" t="str">
            <v>S</v>
          </cell>
          <cell r="C805" t="str">
            <v>Sector 24</v>
          </cell>
          <cell r="D805" t="str">
            <v>CA</v>
          </cell>
          <cell r="F805" t="str">
            <v>Ruta 101, Cerro de Hule - San Buena Ventura</v>
          </cell>
          <cell r="H805">
            <v>6.56</v>
          </cell>
        </row>
        <row r="806">
          <cell r="A806" t="str">
            <v>08S10210</v>
          </cell>
          <cell r="B806" t="str">
            <v>S</v>
          </cell>
          <cell r="C806" t="str">
            <v>Sector 24</v>
          </cell>
          <cell r="D806" t="str">
            <v>TD</v>
          </cell>
          <cell r="F806" t="str">
            <v>Ruta 102, Ruta CA-5 Sur - Acceso a Santa Rosa</v>
          </cell>
          <cell r="H806">
            <v>2</v>
          </cell>
        </row>
        <row r="807">
          <cell r="A807" t="str">
            <v>08S10410</v>
          </cell>
          <cell r="B807" t="str">
            <v>S</v>
          </cell>
          <cell r="C807" t="str">
            <v>Sector 24</v>
          </cell>
          <cell r="D807" t="str">
            <v>TD</v>
          </cell>
          <cell r="F807" t="str">
            <v>Ruta104, Amarateca - Fin de Pavimento - Hospital Santa Rosita</v>
          </cell>
          <cell r="H807">
            <v>2</v>
          </cell>
        </row>
        <row r="808">
          <cell r="A808" t="str">
            <v>08S10420</v>
          </cell>
          <cell r="B808" t="str">
            <v>S</v>
          </cell>
          <cell r="C808" t="str">
            <v>Sector 24</v>
          </cell>
          <cell r="D808" t="str">
            <v>MS</v>
          </cell>
          <cell r="F808" t="str">
            <v>Ruta104, Amarateca - Fin de Pavimento - Hospital Santa Rosita</v>
          </cell>
          <cell r="H808">
            <v>2</v>
          </cell>
        </row>
        <row r="809">
          <cell r="A809" t="str">
            <v>08V29000</v>
          </cell>
          <cell r="B809" t="str">
            <v>V</v>
          </cell>
          <cell r="C809" t="str">
            <v>Sector 24</v>
          </cell>
          <cell r="D809" t="str">
            <v>TI</v>
          </cell>
          <cell r="E809" t="str">
            <v>Ruta CA-5 - Protección</v>
          </cell>
          <cell r="H809">
            <v>4.5999999999999996</v>
          </cell>
        </row>
        <row r="810">
          <cell r="A810" t="str">
            <v>08V67000</v>
          </cell>
          <cell r="B810" t="str">
            <v>V</v>
          </cell>
          <cell r="C810" t="str">
            <v>Sector 24</v>
          </cell>
          <cell r="D810" t="str">
            <v>MS</v>
          </cell>
          <cell r="E810" t="str">
            <v>P015 - Casa Quemada</v>
          </cell>
          <cell r="H810">
            <v>4.5</v>
          </cell>
        </row>
        <row r="811">
          <cell r="A811" t="str">
            <v>08V67300</v>
          </cell>
          <cell r="B811" t="str">
            <v>V</v>
          </cell>
          <cell r="C811" t="str">
            <v>Sector 24</v>
          </cell>
          <cell r="D811" t="str">
            <v>MS</v>
          </cell>
          <cell r="E811" t="str">
            <v>Santa Cruz</v>
          </cell>
          <cell r="F811" t="str">
            <v>Arriba - San José de Soroguara - El Jute</v>
          </cell>
          <cell r="H811">
            <v>8.3000000000000007</v>
          </cell>
        </row>
        <row r="812">
          <cell r="A812" t="str">
            <v>08V67400</v>
          </cell>
          <cell r="B812" t="str">
            <v>V</v>
          </cell>
          <cell r="C812" t="str">
            <v>Sector 24</v>
          </cell>
          <cell r="D812" t="str">
            <v>MS</v>
          </cell>
          <cell r="E812" t="str">
            <v>Soroguara - El Guayabo - El Jicaríto</v>
          </cell>
          <cell r="H812">
            <v>6</v>
          </cell>
        </row>
        <row r="813">
          <cell r="A813" t="str">
            <v>08V67500</v>
          </cell>
          <cell r="B813" t="str">
            <v>V</v>
          </cell>
          <cell r="C813" t="str">
            <v>Sector 24</v>
          </cell>
          <cell r="D813" t="str">
            <v>MS</v>
          </cell>
          <cell r="E813" t="str">
            <v>El Jute - Coa</v>
          </cell>
          <cell r="F813" t="str">
            <v>Arriba - Guangololo - V677</v>
          </cell>
          <cell r="H813">
            <v>10.8</v>
          </cell>
        </row>
        <row r="814">
          <cell r="A814" t="str">
            <v>08V67700</v>
          </cell>
          <cell r="B814" t="str">
            <v>V</v>
          </cell>
          <cell r="C814" t="str">
            <v>Sector 24</v>
          </cell>
          <cell r="D814" t="str">
            <v>MS</v>
          </cell>
          <cell r="E814" t="str">
            <v>P015 - Río Hondo</v>
          </cell>
          <cell r="H814">
            <v>1</v>
          </cell>
        </row>
        <row r="815">
          <cell r="A815" t="str">
            <v>08V68000</v>
          </cell>
          <cell r="B815" t="str">
            <v>V</v>
          </cell>
          <cell r="C815" t="str">
            <v>Sector 24</v>
          </cell>
          <cell r="D815" t="str">
            <v>MS</v>
          </cell>
          <cell r="E815" t="str">
            <v>P015 - Monte Redondo</v>
          </cell>
          <cell r="H815">
            <v>1.7</v>
          </cell>
        </row>
        <row r="816">
          <cell r="A816" t="str">
            <v>08V68700</v>
          </cell>
          <cell r="B816" t="str">
            <v>V</v>
          </cell>
          <cell r="C816" t="str">
            <v>Sector 24</v>
          </cell>
          <cell r="D816" t="str">
            <v>MS</v>
          </cell>
          <cell r="E816" t="str">
            <v>Santa Cruz - San Matías - V709</v>
          </cell>
          <cell r="H816">
            <v>15</v>
          </cell>
        </row>
        <row r="817">
          <cell r="A817" t="str">
            <v>08V69500</v>
          </cell>
          <cell r="B817" t="str">
            <v>V</v>
          </cell>
          <cell r="C817" t="str">
            <v>Sector 24</v>
          </cell>
          <cell r="D817" t="str">
            <v>TI</v>
          </cell>
          <cell r="E817" t="str">
            <v>V698 - Montera</v>
          </cell>
          <cell r="H817">
            <v>5.51</v>
          </cell>
        </row>
        <row r="818">
          <cell r="A818" t="str">
            <v>08V69800</v>
          </cell>
          <cell r="B818" t="str">
            <v>V</v>
          </cell>
          <cell r="C818" t="str">
            <v>Sector 24</v>
          </cell>
          <cell r="D818" t="str">
            <v>MS</v>
          </cell>
          <cell r="F818" t="str">
            <v>Zambrano - San Francisco de Soroguara</v>
          </cell>
          <cell r="H818">
            <v>5.5</v>
          </cell>
        </row>
        <row r="819">
          <cell r="A819" t="str">
            <v>08V70900</v>
          </cell>
          <cell r="B819" t="str">
            <v>V</v>
          </cell>
          <cell r="C819" t="str">
            <v>Sector 24</v>
          </cell>
          <cell r="D819" t="str">
            <v>MS</v>
          </cell>
          <cell r="E819" t="str">
            <v>Mateo - Las Gradas - La Brea</v>
          </cell>
          <cell r="G819">
            <v>18.5</v>
          </cell>
        </row>
        <row r="820">
          <cell r="A820" t="str">
            <v>08V71200</v>
          </cell>
          <cell r="B820" t="str">
            <v>V</v>
          </cell>
          <cell r="C820" t="str">
            <v>Sector 24</v>
          </cell>
          <cell r="D820" t="str">
            <v>MS</v>
          </cell>
          <cell r="E820" t="str">
            <v>Lepaterique - Muluaca</v>
          </cell>
          <cell r="G820">
            <v>11.06</v>
          </cell>
        </row>
        <row r="821">
          <cell r="A821" t="str">
            <v>08V72000</v>
          </cell>
          <cell r="B821" t="str">
            <v>V</v>
          </cell>
          <cell r="C821" t="str">
            <v>Sector 24</v>
          </cell>
          <cell r="D821" t="str">
            <v>MS</v>
          </cell>
          <cell r="F821" t="str">
            <v>Ruta CA-5 - Los Hornos - El Sauce</v>
          </cell>
          <cell r="G821">
            <v>8.1</v>
          </cell>
        </row>
        <row r="822">
          <cell r="A822" t="str">
            <v>08V73100</v>
          </cell>
          <cell r="B822" t="str">
            <v>V</v>
          </cell>
          <cell r="C822" t="str">
            <v>Sector 24</v>
          </cell>
          <cell r="D822" t="str">
            <v>MS</v>
          </cell>
          <cell r="E822" t="str">
            <v>Ojojona - El</v>
          </cell>
          <cell r="F822" t="str">
            <v>Aguacatal</v>
          </cell>
          <cell r="G822">
            <v>13.6</v>
          </cell>
        </row>
        <row r="823">
          <cell r="A823" t="str">
            <v>08V74200</v>
          </cell>
          <cell r="B823" t="str">
            <v>V</v>
          </cell>
          <cell r="C823" t="str">
            <v>Sector 24</v>
          </cell>
          <cell r="D823" t="str">
            <v>MS</v>
          </cell>
          <cell r="E823" t="str">
            <v>Ruta CA-5 - La Trinidad</v>
          </cell>
          <cell r="G823">
            <v>1.4</v>
          </cell>
        </row>
        <row r="824">
          <cell r="A824" t="str">
            <v>08V74300</v>
          </cell>
          <cell r="B824" t="str">
            <v>V</v>
          </cell>
          <cell r="C824" t="str">
            <v>Sector 24</v>
          </cell>
          <cell r="D824" t="str">
            <v>MS</v>
          </cell>
          <cell r="F824" t="str">
            <v>Ruta CA-5 - La Cañada (Campo de Futbol)</v>
          </cell>
          <cell r="G824">
            <v>1.63</v>
          </cell>
        </row>
        <row r="825">
          <cell r="A825" t="str">
            <v>08V74400</v>
          </cell>
          <cell r="B825" t="str">
            <v>V</v>
          </cell>
          <cell r="C825" t="str">
            <v>Sector 24</v>
          </cell>
          <cell r="D825" t="str">
            <v>MS</v>
          </cell>
          <cell r="F825" t="str">
            <v>Ruta CA-5 - La Paz - Los Noques - V737</v>
          </cell>
          <cell r="G825">
            <v>7.12</v>
          </cell>
        </row>
        <row r="826">
          <cell r="A826" t="str">
            <v>08V74500</v>
          </cell>
          <cell r="B826" t="str">
            <v>V</v>
          </cell>
          <cell r="C826" t="str">
            <v>Sector 24</v>
          </cell>
          <cell r="D826" t="str">
            <v>MS</v>
          </cell>
          <cell r="E826" t="str">
            <v>Apataná - La Paz</v>
          </cell>
          <cell r="G826">
            <v>2.81</v>
          </cell>
        </row>
        <row r="827">
          <cell r="A827" t="str">
            <v>08V79000</v>
          </cell>
          <cell r="B827" t="str">
            <v>V</v>
          </cell>
          <cell r="C827" t="str">
            <v>Sector 24</v>
          </cell>
          <cell r="D827" t="str">
            <v>MS</v>
          </cell>
          <cell r="F827" t="str">
            <v>Ruta CA-5 Sur - (El Tizatillo - El Trapiche - Santa Elena)</v>
          </cell>
          <cell r="G827">
            <v>11.77</v>
          </cell>
        </row>
        <row r="828">
          <cell r="A828" t="str">
            <v>08V85300</v>
          </cell>
          <cell r="B828" t="str">
            <v>V</v>
          </cell>
          <cell r="C828" t="str">
            <v>Sector 24</v>
          </cell>
          <cell r="D828" t="str">
            <v>MS</v>
          </cell>
          <cell r="F828" t="str">
            <v>Tegucigalpa - Cofradía  - Zepate</v>
          </cell>
          <cell r="G828">
            <v>21</v>
          </cell>
        </row>
        <row r="829">
          <cell r="A829" t="str">
            <v>08V85400</v>
          </cell>
          <cell r="B829" t="str">
            <v>V</v>
          </cell>
          <cell r="C829" t="str">
            <v>Sector 24</v>
          </cell>
          <cell r="D829" t="str">
            <v>MS</v>
          </cell>
          <cell r="E829" t="str">
            <v>Talanga - Agua Blanca</v>
          </cell>
          <cell r="G829">
            <v>2.2000000000000002</v>
          </cell>
        </row>
        <row r="830">
          <cell r="A830" t="str">
            <v>08V86400</v>
          </cell>
          <cell r="B830" t="str">
            <v>V</v>
          </cell>
          <cell r="C830" t="str">
            <v>Sector 24</v>
          </cell>
          <cell r="D830" t="str">
            <v>MS</v>
          </cell>
          <cell r="E830" t="str">
            <v>P015 - La Venta</v>
          </cell>
          <cell r="G830">
            <v>1.5</v>
          </cell>
        </row>
        <row r="831">
          <cell r="A831" t="str">
            <v>08V86900</v>
          </cell>
          <cell r="B831" t="str">
            <v>V</v>
          </cell>
          <cell r="C831" t="str">
            <v>Sector 24</v>
          </cell>
          <cell r="D831" t="str">
            <v>MS</v>
          </cell>
          <cell r="E831" t="str">
            <v>P015 - Agua Blanca</v>
          </cell>
          <cell r="G831">
            <v>2</v>
          </cell>
        </row>
        <row r="832">
          <cell r="A832" t="str">
            <v>08P04310</v>
          </cell>
          <cell r="B832" t="str">
            <v>P</v>
          </cell>
          <cell r="C832" t="str">
            <v>Sector 25</v>
          </cell>
          <cell r="D832" t="str">
            <v>TD</v>
          </cell>
          <cell r="E832" t="str">
            <v>Ruta 43, Río Dulce - Desvío a Cedros</v>
          </cell>
          <cell r="G832">
            <v>24.75</v>
          </cell>
        </row>
        <row r="833">
          <cell r="A833" t="str">
            <v>08P04320</v>
          </cell>
          <cell r="B833" t="str">
            <v>P</v>
          </cell>
          <cell r="C833" t="str">
            <v>Sector 25</v>
          </cell>
          <cell r="D833" t="str">
            <v>TD</v>
          </cell>
          <cell r="E833" t="str">
            <v>Ruta 43, Desvío a Cedros - Coyol Solo</v>
          </cell>
          <cell r="G833">
            <v>16.010000000000002</v>
          </cell>
        </row>
        <row r="834">
          <cell r="A834" t="str">
            <v>08P04330</v>
          </cell>
          <cell r="B834" t="str">
            <v>P</v>
          </cell>
          <cell r="C834" t="str">
            <v>Sector 25</v>
          </cell>
          <cell r="D834" t="str">
            <v>TD</v>
          </cell>
          <cell r="E834" t="str">
            <v>Ruta 43, Coyol Solo - El Porvenir</v>
          </cell>
          <cell r="G834">
            <v>6.65</v>
          </cell>
        </row>
        <row r="835">
          <cell r="A835" t="str">
            <v>08P04340</v>
          </cell>
          <cell r="B835" t="str">
            <v>P</v>
          </cell>
          <cell r="C835" t="str">
            <v>Sector 25</v>
          </cell>
          <cell r="D835" t="str">
            <v>TD</v>
          </cell>
          <cell r="E835" t="str">
            <v>Ruta 43, El Porvenir - Marale</v>
          </cell>
          <cell r="G835">
            <v>28.89</v>
          </cell>
        </row>
        <row r="836">
          <cell r="A836" t="str">
            <v>08P04350</v>
          </cell>
          <cell r="B836" t="str">
            <v>P</v>
          </cell>
          <cell r="C836" t="str">
            <v>Sector 25</v>
          </cell>
          <cell r="D836" t="str">
            <v>MS</v>
          </cell>
          <cell r="F836" t="str">
            <v>Ruta 43, Marale - Límite Deptal. Fco. Morazan/Yoro</v>
          </cell>
          <cell r="G836">
            <v>9.2100000000000009</v>
          </cell>
        </row>
        <row r="837">
          <cell r="A837" t="str">
            <v>08S10310</v>
          </cell>
          <cell r="B837" t="str">
            <v>S</v>
          </cell>
          <cell r="C837" t="str">
            <v>Sector 25</v>
          </cell>
          <cell r="D837" t="str">
            <v>MS</v>
          </cell>
          <cell r="E837" t="str">
            <v>Ruta 103, Siria - San Ignacio</v>
          </cell>
          <cell r="G837">
            <v>14.31</v>
          </cell>
        </row>
        <row r="838">
          <cell r="A838" t="str">
            <v>08S10510</v>
          </cell>
          <cell r="B838" t="str">
            <v>S</v>
          </cell>
          <cell r="C838" t="str">
            <v>Sector 25</v>
          </cell>
          <cell r="D838" t="str">
            <v>MS</v>
          </cell>
          <cell r="F838" t="str">
            <v>Ruta 105, Coyol Solo - Límite Deptal. F.M./Comayagua</v>
          </cell>
          <cell r="G838">
            <v>6.86</v>
          </cell>
        </row>
        <row r="839">
          <cell r="A839" t="str">
            <v>08V61620</v>
          </cell>
          <cell r="B839" t="str">
            <v>V</v>
          </cell>
          <cell r="C839" t="str">
            <v>Sector 25</v>
          </cell>
          <cell r="D839" t="str">
            <v>MS</v>
          </cell>
          <cell r="F839" t="str">
            <v>Sulaco - El Jaral Potrerillos (LD YO/FM - El Jaral Potrerillos)</v>
          </cell>
          <cell r="G839">
            <v>5</v>
          </cell>
        </row>
        <row r="840">
          <cell r="A840" t="str">
            <v>08V86300</v>
          </cell>
          <cell r="B840" t="str">
            <v>V</v>
          </cell>
          <cell r="C840" t="str">
            <v>Sector 25</v>
          </cell>
          <cell r="D840" t="str">
            <v>MS</v>
          </cell>
          <cell r="E840" t="str">
            <v>P015 - Mata de Platano - Agalteca</v>
          </cell>
          <cell r="G840">
            <v>23.4</v>
          </cell>
        </row>
        <row r="841">
          <cell r="A841" t="str">
            <v>08V86600</v>
          </cell>
          <cell r="B841" t="str">
            <v>V</v>
          </cell>
          <cell r="C841" t="str">
            <v>Sector 25</v>
          </cell>
          <cell r="D841" t="str">
            <v>TI</v>
          </cell>
          <cell r="E841" t="str">
            <v>V868 - Candelaria - Retorno Bus</v>
          </cell>
          <cell r="G841">
            <v>2.89</v>
          </cell>
        </row>
        <row r="842">
          <cell r="A842" t="str">
            <v>08V86700</v>
          </cell>
          <cell r="B842" t="str">
            <v>V</v>
          </cell>
          <cell r="C842" t="str">
            <v>Sector 25</v>
          </cell>
          <cell r="D842" t="str">
            <v>TI</v>
          </cell>
          <cell r="E842" t="str">
            <v>V868 - Calendaria</v>
          </cell>
          <cell r="G842">
            <v>1.71</v>
          </cell>
        </row>
        <row r="843">
          <cell r="A843" t="str">
            <v>08V86800</v>
          </cell>
          <cell r="B843" t="str">
            <v>V</v>
          </cell>
          <cell r="C843" t="str">
            <v>Sector 25</v>
          </cell>
          <cell r="D843" t="str">
            <v>MS</v>
          </cell>
          <cell r="E843" t="str">
            <v>P015 - Agalteca</v>
          </cell>
          <cell r="G843">
            <v>20.8</v>
          </cell>
        </row>
        <row r="844">
          <cell r="A844" t="str">
            <v>08V87000</v>
          </cell>
          <cell r="B844" t="str">
            <v>V</v>
          </cell>
          <cell r="C844" t="str">
            <v>Sector 25</v>
          </cell>
          <cell r="D844" t="str">
            <v>MS</v>
          </cell>
          <cell r="E844" t="str">
            <v>V878 - El</v>
          </cell>
          <cell r="F844" t="str">
            <v>Aguacatal - Las Delicias - P043</v>
          </cell>
          <cell r="G844">
            <v>12.75</v>
          </cell>
        </row>
        <row r="845">
          <cell r="A845" t="str">
            <v>08V87300</v>
          </cell>
          <cell r="B845" t="str">
            <v>V</v>
          </cell>
          <cell r="C845" t="str">
            <v>Sector 25</v>
          </cell>
          <cell r="D845" t="str">
            <v>MS</v>
          </cell>
          <cell r="F845" t="str">
            <v>Agalteca - Vallecillo - San José de La Mora</v>
          </cell>
          <cell r="G845">
            <v>29.87</v>
          </cell>
        </row>
        <row r="846">
          <cell r="A846" t="str">
            <v>08V87800</v>
          </cell>
          <cell r="B846" t="str">
            <v>V</v>
          </cell>
          <cell r="C846" t="str">
            <v>Sector 25</v>
          </cell>
          <cell r="D846" t="str">
            <v>MS</v>
          </cell>
          <cell r="E846" t="str">
            <v>V868 - El Suyatal</v>
          </cell>
          <cell r="G846">
            <v>11.7</v>
          </cell>
        </row>
        <row r="847">
          <cell r="A847" t="str">
            <v>08V88300</v>
          </cell>
          <cell r="B847" t="str">
            <v>V</v>
          </cell>
          <cell r="C847" t="str">
            <v>Sector 25</v>
          </cell>
          <cell r="D847" t="str">
            <v>MS</v>
          </cell>
          <cell r="E847" t="str">
            <v>P015 - Jalaca</v>
          </cell>
          <cell r="G847">
            <v>6.9</v>
          </cell>
        </row>
        <row r="848">
          <cell r="A848" t="str">
            <v>08V88800</v>
          </cell>
          <cell r="B848" t="str">
            <v>V</v>
          </cell>
          <cell r="C848" t="str">
            <v>Sector 25</v>
          </cell>
          <cell r="D848" t="str">
            <v>MS</v>
          </cell>
          <cell r="E848" t="str">
            <v>La Jagua - Jalteva - El Tablón</v>
          </cell>
          <cell r="G848">
            <v>3</v>
          </cell>
        </row>
        <row r="849">
          <cell r="A849" t="str">
            <v>08V89300</v>
          </cell>
          <cell r="B849" t="str">
            <v>V</v>
          </cell>
          <cell r="C849" t="str">
            <v>Sector 25</v>
          </cell>
          <cell r="D849" t="str">
            <v>MS</v>
          </cell>
          <cell r="E849" t="str">
            <v>P043 - Cedros</v>
          </cell>
          <cell r="G849">
            <v>1.2</v>
          </cell>
        </row>
        <row r="850">
          <cell r="A850" t="str">
            <v>08V89700</v>
          </cell>
          <cell r="B850" t="str">
            <v>V</v>
          </cell>
          <cell r="C850" t="str">
            <v>Sector 25</v>
          </cell>
          <cell r="D850" t="str">
            <v>MS</v>
          </cell>
          <cell r="E850" t="str">
            <v>P043 - El Pedernal - Hervederos</v>
          </cell>
          <cell r="G850">
            <v>11.14</v>
          </cell>
        </row>
        <row r="851">
          <cell r="A851" t="str">
            <v>08V89900</v>
          </cell>
          <cell r="B851" t="str">
            <v>V</v>
          </cell>
          <cell r="C851" t="str">
            <v>Sector 25</v>
          </cell>
          <cell r="D851" t="str">
            <v>MS</v>
          </cell>
          <cell r="E851" t="str">
            <v>San Ignacio - Hervederos</v>
          </cell>
          <cell r="G851">
            <v>6.5</v>
          </cell>
        </row>
        <row r="852">
          <cell r="A852" t="str">
            <v>08V90000</v>
          </cell>
          <cell r="B852" t="str">
            <v>V</v>
          </cell>
          <cell r="C852" t="str">
            <v>Sector 25</v>
          </cell>
          <cell r="D852" t="str">
            <v>MS</v>
          </cell>
          <cell r="E852" t="str">
            <v>Hervederos - Urrutia</v>
          </cell>
          <cell r="G852">
            <v>13</v>
          </cell>
        </row>
        <row r="853">
          <cell r="A853" t="str">
            <v>08V90100</v>
          </cell>
          <cell r="B853" t="str">
            <v>V</v>
          </cell>
          <cell r="C853" t="str">
            <v>Sector 25</v>
          </cell>
          <cell r="D853" t="str">
            <v>MS</v>
          </cell>
          <cell r="E853" t="str">
            <v>V900 - Escano de Tepales</v>
          </cell>
          <cell r="G853">
            <v>4</v>
          </cell>
        </row>
        <row r="854">
          <cell r="A854" t="str">
            <v>08V90200</v>
          </cell>
          <cell r="B854" t="str">
            <v>V</v>
          </cell>
          <cell r="C854" t="str">
            <v>Sector 25</v>
          </cell>
          <cell r="D854" t="str">
            <v>MS</v>
          </cell>
          <cell r="E854" t="str">
            <v>El Porvenir - El Terrero - El Pedernal</v>
          </cell>
          <cell r="G854">
            <v>10.4</v>
          </cell>
        </row>
        <row r="855">
          <cell r="A855" t="str">
            <v>08V92200</v>
          </cell>
          <cell r="B855" t="str">
            <v>V</v>
          </cell>
          <cell r="C855" t="str">
            <v>Sector 25</v>
          </cell>
          <cell r="D855" t="str">
            <v>MS</v>
          </cell>
          <cell r="E855" t="str">
            <v>El Guantillo - Agua Caliente - S105</v>
          </cell>
          <cell r="G855">
            <v>25</v>
          </cell>
        </row>
        <row r="856">
          <cell r="A856" t="str">
            <v>08V92300</v>
          </cell>
          <cell r="B856" t="str">
            <v>V</v>
          </cell>
          <cell r="C856" t="str">
            <v>Sector 25</v>
          </cell>
          <cell r="D856" t="str">
            <v>TI</v>
          </cell>
          <cell r="E856" t="str">
            <v>Trinidad de Quebradas - El Guantillo</v>
          </cell>
          <cell r="G856">
            <v>15</v>
          </cell>
        </row>
        <row r="857">
          <cell r="A857" t="str">
            <v>08P01520</v>
          </cell>
          <cell r="B857" t="str">
            <v>P</v>
          </cell>
          <cell r="C857" t="str">
            <v>Sector 26</v>
          </cell>
          <cell r="D857" t="str">
            <v>CA</v>
          </cell>
          <cell r="F857" t="str">
            <v>Ruta 15, Talanga - Río Dulce - Guaimaca</v>
          </cell>
          <cell r="G857">
            <v>36.39</v>
          </cell>
        </row>
        <row r="858">
          <cell r="A858" t="str">
            <v>08P01530</v>
          </cell>
          <cell r="B858" t="str">
            <v>P</v>
          </cell>
          <cell r="C858" t="str">
            <v>Sector 26</v>
          </cell>
          <cell r="D858" t="str">
            <v>CA</v>
          </cell>
          <cell r="F858" t="str">
            <v>Ruta 15, Guaimaca - Límite Deptal. F.M./Olancho</v>
          </cell>
          <cell r="G858">
            <v>9.02</v>
          </cell>
        </row>
        <row r="859">
          <cell r="A859" t="str">
            <v>08P03715</v>
          </cell>
          <cell r="B859" t="str">
            <v>P</v>
          </cell>
          <cell r="C859" t="str">
            <v>Sector 26</v>
          </cell>
          <cell r="D859" t="str">
            <v>TD</v>
          </cell>
          <cell r="F859" t="str">
            <v>Ruta 37, Límite Dep. El Paraíso/F.M. - Villa de San Francisco</v>
          </cell>
          <cell r="G859">
            <v>5.79</v>
          </cell>
        </row>
        <row r="860">
          <cell r="A860" t="str">
            <v>08P03720</v>
          </cell>
          <cell r="B860" t="str">
            <v>P</v>
          </cell>
          <cell r="C860" t="str">
            <v>Sector 26</v>
          </cell>
          <cell r="D860" t="str">
            <v>TD</v>
          </cell>
          <cell r="F860" t="str">
            <v>Ruta 37, Villa de San Francisco - San Juan de Flores</v>
          </cell>
          <cell r="G860">
            <v>16.079999999999998</v>
          </cell>
        </row>
        <row r="861">
          <cell r="A861" t="str">
            <v>08P03725</v>
          </cell>
          <cell r="B861" t="str">
            <v>P</v>
          </cell>
          <cell r="C861" t="str">
            <v>Sector 26</v>
          </cell>
          <cell r="D861" t="str">
            <v>MS</v>
          </cell>
          <cell r="F861" t="str">
            <v>Ruta 37, San Juan de Flores - Talanga</v>
          </cell>
          <cell r="G861">
            <v>18.989999999999998</v>
          </cell>
        </row>
        <row r="862">
          <cell r="A862" t="str">
            <v>08P03730</v>
          </cell>
          <cell r="B862" t="str">
            <v>P</v>
          </cell>
          <cell r="C862" t="str">
            <v>Sector 26</v>
          </cell>
          <cell r="D862" t="str">
            <v>MS</v>
          </cell>
          <cell r="F862" t="str">
            <v>Ruta 37, Talanga (Zona Urbana Ciudad de Talanga)</v>
          </cell>
          <cell r="G862">
            <v>1.64</v>
          </cell>
        </row>
        <row r="863">
          <cell r="A863" t="str">
            <v>08P03740</v>
          </cell>
          <cell r="B863" t="str">
            <v>P</v>
          </cell>
          <cell r="C863" t="str">
            <v>Sector 26</v>
          </cell>
          <cell r="D863" t="str">
            <v>CA</v>
          </cell>
          <cell r="F863" t="str">
            <v>Ruta 37, Talanga - Empalme con Ruta 15 a Olancho</v>
          </cell>
          <cell r="G863">
            <v>1.3</v>
          </cell>
        </row>
        <row r="864">
          <cell r="A864" t="str">
            <v>08S06510</v>
          </cell>
          <cell r="B864" t="str">
            <v>S</v>
          </cell>
          <cell r="C864" t="str">
            <v>Sector 26</v>
          </cell>
          <cell r="D864" t="str">
            <v>CA</v>
          </cell>
          <cell r="E864" t="str">
            <v>Ruta 65, Acceso a Guaimaca</v>
          </cell>
          <cell r="G864">
            <v>1</v>
          </cell>
        </row>
        <row r="865">
          <cell r="A865" t="str">
            <v>08V83000</v>
          </cell>
          <cell r="B865" t="str">
            <v>V</v>
          </cell>
          <cell r="C865" t="str">
            <v>Sector 26</v>
          </cell>
          <cell r="D865" t="str">
            <v>TI</v>
          </cell>
          <cell r="F865" t="str">
            <v>Valle de Angeles - El Guayabo - Villa de San Francisco</v>
          </cell>
          <cell r="G865">
            <v>12.48</v>
          </cell>
        </row>
        <row r="866">
          <cell r="A866" t="str">
            <v>08V88500</v>
          </cell>
          <cell r="B866" t="str">
            <v>V</v>
          </cell>
          <cell r="C866" t="str">
            <v>Sector 26</v>
          </cell>
          <cell r="D866" t="str">
            <v>MS</v>
          </cell>
          <cell r="E866" t="str">
            <v>P015 - Hato Viejo - Corralitos</v>
          </cell>
          <cell r="G866">
            <v>15.29</v>
          </cell>
        </row>
        <row r="867">
          <cell r="A867" t="str">
            <v>08V93200</v>
          </cell>
          <cell r="B867" t="str">
            <v>V</v>
          </cell>
          <cell r="C867" t="str">
            <v>Sector 26</v>
          </cell>
          <cell r="D867" t="str">
            <v>MS</v>
          </cell>
          <cell r="E867" t="str">
            <v>P015 - El Tomate - Orica</v>
          </cell>
          <cell r="G867">
            <v>28.3</v>
          </cell>
        </row>
        <row r="868">
          <cell r="A868" t="str">
            <v>08V93300</v>
          </cell>
          <cell r="B868" t="str">
            <v>V</v>
          </cell>
          <cell r="C868" t="str">
            <v>Sector 26</v>
          </cell>
          <cell r="D868" t="str">
            <v>MS</v>
          </cell>
          <cell r="F868" t="str">
            <v>Orica - San Francisco de Ocote - Guatemalita</v>
          </cell>
          <cell r="G868">
            <v>21.88</v>
          </cell>
        </row>
        <row r="869">
          <cell r="A869" t="str">
            <v>08V93400</v>
          </cell>
          <cell r="B869" t="str">
            <v>V</v>
          </cell>
          <cell r="C869" t="str">
            <v>Sector 26</v>
          </cell>
          <cell r="D869" t="str">
            <v>MS</v>
          </cell>
          <cell r="E869" t="str">
            <v>P043 - Guatemalita</v>
          </cell>
          <cell r="G869">
            <v>22.5</v>
          </cell>
        </row>
        <row r="870">
          <cell r="A870" t="str">
            <v>08V93710</v>
          </cell>
          <cell r="B870" t="str">
            <v>V</v>
          </cell>
          <cell r="C870" t="str">
            <v>Sector 26</v>
          </cell>
          <cell r="D870" t="str">
            <v>MS</v>
          </cell>
          <cell r="F870" t="str">
            <v>San Fco. del Ocote - Guayape (de: San Fco. a: LD FM/OL)</v>
          </cell>
          <cell r="G870">
            <v>1.46</v>
          </cell>
        </row>
        <row r="871">
          <cell r="A871" t="str">
            <v>08V94020</v>
          </cell>
          <cell r="B871" t="str">
            <v>V</v>
          </cell>
          <cell r="C871" t="str">
            <v>Sector 26</v>
          </cell>
          <cell r="D871" t="str">
            <v>MS</v>
          </cell>
          <cell r="F871" t="str">
            <v>P015 - El Salto - V942 (de:LD OL/FM a:V942)</v>
          </cell>
          <cell r="G871">
            <v>3.23</v>
          </cell>
        </row>
        <row r="872">
          <cell r="A872" t="str">
            <v>08V94100</v>
          </cell>
          <cell r="B872" t="str">
            <v>V</v>
          </cell>
          <cell r="C872" t="str">
            <v>Sector 26</v>
          </cell>
          <cell r="D872" t="str">
            <v>MS</v>
          </cell>
          <cell r="E872" t="str">
            <v>P015 - Sanquin</v>
          </cell>
          <cell r="G872">
            <v>4.72</v>
          </cell>
        </row>
        <row r="873">
          <cell r="A873" t="str">
            <v>08V94200</v>
          </cell>
          <cell r="B873" t="str">
            <v>V</v>
          </cell>
          <cell r="C873" t="str">
            <v>Sector 26</v>
          </cell>
          <cell r="D873" t="str">
            <v>MS</v>
          </cell>
          <cell r="E873" t="str">
            <v>V941 - Gones</v>
          </cell>
          <cell r="G873">
            <v>2.64</v>
          </cell>
        </row>
        <row r="874">
          <cell r="A874" t="str">
            <v>08V95400</v>
          </cell>
          <cell r="B874" t="str">
            <v>V</v>
          </cell>
          <cell r="C874" t="str">
            <v>Sector 26</v>
          </cell>
          <cell r="D874" t="str">
            <v>MS</v>
          </cell>
          <cell r="E874" t="str">
            <v>Guaimaca - Rio</v>
          </cell>
          <cell r="F874" t="str">
            <v>Abajo - Casas Viejas</v>
          </cell>
          <cell r="G874">
            <v>21.6</v>
          </cell>
        </row>
        <row r="875">
          <cell r="A875" t="str">
            <v>08V95510</v>
          </cell>
          <cell r="B875" t="str">
            <v>V</v>
          </cell>
          <cell r="C875" t="str">
            <v>Sector 26</v>
          </cell>
          <cell r="D875" t="str">
            <v>TI</v>
          </cell>
          <cell r="F875" t="str">
            <v>Casas Viejas - El Chelón (de: Casas Viejas a: LD. FM/EP)</v>
          </cell>
          <cell r="G875">
            <v>5.3</v>
          </cell>
        </row>
        <row r="876">
          <cell r="A876" t="str">
            <v>08V95600</v>
          </cell>
          <cell r="B876" t="str">
            <v>V</v>
          </cell>
          <cell r="C876" t="str">
            <v>Sector 26</v>
          </cell>
          <cell r="D876" t="str">
            <v>MS</v>
          </cell>
          <cell r="E876" t="str">
            <v>Agua Fría - Cerro Bonito</v>
          </cell>
          <cell r="G876">
            <v>7.6</v>
          </cell>
        </row>
        <row r="877">
          <cell r="A877" t="str">
            <v>08V95700</v>
          </cell>
          <cell r="B877" t="str">
            <v>V</v>
          </cell>
          <cell r="C877" t="str">
            <v>Sector 26</v>
          </cell>
          <cell r="D877" t="str">
            <v>MS</v>
          </cell>
          <cell r="E877" t="str">
            <v>El Zarzal - San Marcos</v>
          </cell>
          <cell r="G877">
            <v>12.2</v>
          </cell>
        </row>
        <row r="878">
          <cell r="A878" t="str">
            <v>08V95900</v>
          </cell>
          <cell r="B878" t="str">
            <v>V</v>
          </cell>
          <cell r="C878" t="str">
            <v>Sector 26</v>
          </cell>
          <cell r="D878" t="str">
            <v>MS</v>
          </cell>
          <cell r="E878" t="str">
            <v>El Ingenio -  Zurzular - Quebrada</v>
          </cell>
          <cell r="F878" t="str">
            <v>Arriba</v>
          </cell>
          <cell r="G878">
            <v>23.32</v>
          </cell>
        </row>
        <row r="879">
          <cell r="A879" t="str">
            <v>08V96000</v>
          </cell>
          <cell r="B879" t="str">
            <v>V</v>
          </cell>
          <cell r="C879" t="str">
            <v>Sector 26</v>
          </cell>
          <cell r="D879" t="str">
            <v>MS</v>
          </cell>
          <cell r="E879" t="str">
            <v>V959 - Las Delicias</v>
          </cell>
          <cell r="G879">
            <v>2.75</v>
          </cell>
        </row>
        <row r="880">
          <cell r="A880" t="str">
            <v>08V96100</v>
          </cell>
          <cell r="B880" t="str">
            <v>V</v>
          </cell>
          <cell r="C880" t="str">
            <v>Sector 26</v>
          </cell>
          <cell r="D880" t="str">
            <v>MS</v>
          </cell>
          <cell r="E880" t="str">
            <v>V959 - Cofradía - El Encinal</v>
          </cell>
          <cell r="G880">
            <v>17.16</v>
          </cell>
        </row>
        <row r="881">
          <cell r="A881" t="str">
            <v>08V96200</v>
          </cell>
          <cell r="B881" t="str">
            <v>V</v>
          </cell>
          <cell r="C881" t="str">
            <v>Sector 26</v>
          </cell>
          <cell r="D881" t="str">
            <v>MS</v>
          </cell>
          <cell r="E881" t="str">
            <v>Tres Candiles - Cofradía</v>
          </cell>
          <cell r="G881">
            <v>8.9</v>
          </cell>
        </row>
        <row r="882">
          <cell r="A882" t="str">
            <v>08V96300</v>
          </cell>
          <cell r="B882" t="str">
            <v>V</v>
          </cell>
          <cell r="C882" t="str">
            <v>Sector 26</v>
          </cell>
          <cell r="D882" t="str">
            <v>MS</v>
          </cell>
          <cell r="E882" t="str">
            <v>S037 - Tomatin - Jicarito</v>
          </cell>
          <cell r="G882">
            <v>3.48</v>
          </cell>
        </row>
        <row r="883">
          <cell r="A883" t="str">
            <v>08V96400</v>
          </cell>
          <cell r="B883" t="str">
            <v>V</v>
          </cell>
          <cell r="C883" t="str">
            <v>Sector 26</v>
          </cell>
          <cell r="D883" t="str">
            <v>MS</v>
          </cell>
          <cell r="F883" t="str">
            <v>San Juan de Flores - El Carbón - San José de Ramos</v>
          </cell>
          <cell r="G883">
            <v>7.8</v>
          </cell>
        </row>
        <row r="884">
          <cell r="A884" t="str">
            <v>08V96500</v>
          </cell>
          <cell r="B884" t="str">
            <v>V</v>
          </cell>
          <cell r="C884" t="str">
            <v>Sector 26</v>
          </cell>
          <cell r="D884" t="str">
            <v>TI</v>
          </cell>
          <cell r="E884" t="str">
            <v>El Carbon - El Mulular</v>
          </cell>
          <cell r="G884">
            <v>2.75</v>
          </cell>
        </row>
        <row r="885">
          <cell r="A885" t="str">
            <v>08V96600</v>
          </cell>
          <cell r="B885" t="str">
            <v>V</v>
          </cell>
          <cell r="C885" t="str">
            <v>Sector 26</v>
          </cell>
          <cell r="D885" t="str">
            <v>MS</v>
          </cell>
          <cell r="E885" t="str">
            <v>P037 - El Hatillo - Pajarillo</v>
          </cell>
          <cell r="G885">
            <v>6.83</v>
          </cell>
        </row>
        <row r="886">
          <cell r="A886" t="str">
            <v>08V96700</v>
          </cell>
          <cell r="B886" t="str">
            <v>V</v>
          </cell>
          <cell r="C886" t="str">
            <v>Sector 26</v>
          </cell>
          <cell r="D886" t="str">
            <v>TI</v>
          </cell>
          <cell r="E886" t="str">
            <v>Tomatin - Bartolo</v>
          </cell>
          <cell r="G886">
            <v>4.17</v>
          </cell>
        </row>
        <row r="887">
          <cell r="A887" t="str">
            <v>08V96800</v>
          </cell>
          <cell r="B887" t="str">
            <v>V</v>
          </cell>
          <cell r="C887" t="str">
            <v>Sector 26</v>
          </cell>
          <cell r="D887" t="str">
            <v>TI</v>
          </cell>
          <cell r="E887" t="str">
            <v>P037 - Pacaya</v>
          </cell>
          <cell r="G887">
            <v>13.43</v>
          </cell>
        </row>
        <row r="888">
          <cell r="A888" t="str">
            <v>08V96900</v>
          </cell>
          <cell r="B888" t="str">
            <v>V</v>
          </cell>
          <cell r="C888" t="str">
            <v>Sector 26</v>
          </cell>
          <cell r="D888" t="str">
            <v>TI</v>
          </cell>
          <cell r="E888" t="str">
            <v>V968 - El Bosque</v>
          </cell>
          <cell r="G888">
            <v>5.36</v>
          </cell>
        </row>
        <row r="889">
          <cell r="A889" t="str">
            <v>08V97000</v>
          </cell>
          <cell r="B889" t="str">
            <v>V</v>
          </cell>
          <cell r="C889" t="str">
            <v>Sector 26</v>
          </cell>
          <cell r="D889" t="str">
            <v>MS</v>
          </cell>
          <cell r="E889" t="str">
            <v>Trujillito - El Ocoto</v>
          </cell>
          <cell r="G889">
            <v>3.53</v>
          </cell>
        </row>
        <row r="890">
          <cell r="A890" t="str">
            <v>08V97100</v>
          </cell>
          <cell r="B890" t="str">
            <v>V</v>
          </cell>
          <cell r="C890" t="str">
            <v>Sector 26</v>
          </cell>
          <cell r="D890" t="str">
            <v>TI</v>
          </cell>
          <cell r="F890" t="str">
            <v>El Encinal - Bañadero - Agua Fria</v>
          </cell>
          <cell r="G890">
            <v>5.89</v>
          </cell>
        </row>
        <row r="891">
          <cell r="A891" t="str">
            <v>08V97200</v>
          </cell>
          <cell r="B891" t="str">
            <v>V</v>
          </cell>
          <cell r="C891" t="str">
            <v>Sector 26</v>
          </cell>
          <cell r="D891" t="str">
            <v>TI</v>
          </cell>
          <cell r="E891" t="str">
            <v>El Junco - La Esperanza</v>
          </cell>
          <cell r="G891">
            <v>1.48</v>
          </cell>
        </row>
        <row r="892">
          <cell r="A892" t="str">
            <v>08V97300</v>
          </cell>
          <cell r="B892" t="str">
            <v>V</v>
          </cell>
          <cell r="C892" t="str">
            <v>Sector 26</v>
          </cell>
          <cell r="D892" t="str">
            <v>TI</v>
          </cell>
          <cell r="E892" t="str">
            <v>V961 - Tenchon</v>
          </cell>
          <cell r="G892">
            <v>1.56</v>
          </cell>
        </row>
        <row r="893">
          <cell r="A893" t="str">
            <v>07S08930</v>
          </cell>
          <cell r="B893" t="str">
            <v>S</v>
          </cell>
          <cell r="C893" t="str">
            <v>Sector 27</v>
          </cell>
          <cell r="D893" t="str">
            <v>MS</v>
          </cell>
          <cell r="F893" t="str">
            <v>Ruta 89, Límite Deptal. Fco.Morazán/El Paraíso - Yauyupe</v>
          </cell>
          <cell r="H893">
            <v>8.39</v>
          </cell>
        </row>
        <row r="894">
          <cell r="A894" t="str">
            <v>07S08940</v>
          </cell>
          <cell r="B894" t="str">
            <v>S</v>
          </cell>
          <cell r="C894" t="str">
            <v>Sector 27</v>
          </cell>
          <cell r="D894" t="str">
            <v>MS</v>
          </cell>
          <cell r="E894" t="str">
            <v>Ruta 89, Yauyupe - Texiguat</v>
          </cell>
          <cell r="H894">
            <v>16.899999999999999</v>
          </cell>
        </row>
        <row r="895">
          <cell r="A895" t="str">
            <v>07S08950</v>
          </cell>
          <cell r="B895" t="str">
            <v>S</v>
          </cell>
          <cell r="C895" t="str">
            <v>Sector 27</v>
          </cell>
          <cell r="D895" t="str">
            <v>MS</v>
          </cell>
          <cell r="F895" t="str">
            <v>Ruta 89, Texiguat - Límite Deptal. El Paraíso/Fco. Morazán</v>
          </cell>
          <cell r="H895">
            <v>19.100000000000001</v>
          </cell>
        </row>
        <row r="896">
          <cell r="A896" t="str">
            <v>07V59620</v>
          </cell>
          <cell r="B896" t="str">
            <v>V</v>
          </cell>
          <cell r="C896" t="str">
            <v>Sector 27</v>
          </cell>
          <cell r="D896" t="str">
            <v>MS</v>
          </cell>
          <cell r="F896" t="str">
            <v>Alianza - Sto. Domingo - Las Flores (LD CH/EP Sto. Domingo - Las Flores)</v>
          </cell>
          <cell r="H896">
            <v>4.3</v>
          </cell>
        </row>
        <row r="897">
          <cell r="A897" t="str">
            <v>07V62520</v>
          </cell>
          <cell r="B897" t="str">
            <v>V</v>
          </cell>
          <cell r="C897" t="str">
            <v>Sector 27</v>
          </cell>
          <cell r="D897" t="str">
            <v>MS</v>
          </cell>
          <cell r="E897" t="str">
            <v>Combalí - Liure (LD CH/EP - Liure)</v>
          </cell>
          <cell r="H897">
            <v>4.93</v>
          </cell>
        </row>
        <row r="898">
          <cell r="A898" t="str">
            <v>07V62620</v>
          </cell>
          <cell r="B898" t="str">
            <v>V</v>
          </cell>
          <cell r="C898" t="str">
            <v>Sector 27</v>
          </cell>
          <cell r="D898" t="str">
            <v>MS</v>
          </cell>
          <cell r="E898" t="str">
            <v>Combalí - Soledad (LD CH/EP - Soledad)</v>
          </cell>
          <cell r="H898">
            <v>5.58</v>
          </cell>
        </row>
        <row r="899">
          <cell r="A899" t="str">
            <v>07V64200</v>
          </cell>
          <cell r="B899" t="str">
            <v>V</v>
          </cell>
          <cell r="C899" t="str">
            <v>Sector 27</v>
          </cell>
          <cell r="D899" t="str">
            <v>MS</v>
          </cell>
          <cell r="E899" t="str">
            <v>Texiguat - Vado Ancho</v>
          </cell>
          <cell r="H899">
            <v>10.34</v>
          </cell>
        </row>
        <row r="900">
          <cell r="A900" t="str">
            <v>07V64820</v>
          </cell>
          <cell r="B900" t="str">
            <v>V</v>
          </cell>
          <cell r="C900" t="str">
            <v>Sector 27</v>
          </cell>
          <cell r="D900" t="str">
            <v>MS</v>
          </cell>
          <cell r="F900" t="str">
            <v>Sabana Larga - San Marcos - Soledad (de: LD FM/EP a: Soledad )</v>
          </cell>
          <cell r="H900">
            <v>19.8</v>
          </cell>
        </row>
        <row r="901">
          <cell r="A901" t="str">
            <v>07V64900</v>
          </cell>
          <cell r="B901" t="str">
            <v>V</v>
          </cell>
          <cell r="C901" t="str">
            <v>Sector 27</v>
          </cell>
          <cell r="D901" t="str">
            <v>MS</v>
          </cell>
          <cell r="E901" t="str">
            <v>S089 - San Lorenzo - San Marcos</v>
          </cell>
          <cell r="H901">
            <v>6.6</v>
          </cell>
        </row>
        <row r="902">
          <cell r="A902" t="str">
            <v>07V65000</v>
          </cell>
          <cell r="B902" t="str">
            <v>V</v>
          </cell>
          <cell r="C902" t="str">
            <v>Sector 27</v>
          </cell>
          <cell r="D902" t="str">
            <v>MS</v>
          </cell>
          <cell r="E902" t="str">
            <v>La Ceiba - San Ramón - Liure</v>
          </cell>
          <cell r="H902">
            <v>14.8</v>
          </cell>
        </row>
        <row r="903">
          <cell r="A903" t="str">
            <v>08P00573</v>
          </cell>
          <cell r="B903" t="str">
            <v>P</v>
          </cell>
          <cell r="C903" t="str">
            <v>Sector 27</v>
          </cell>
          <cell r="D903" t="str">
            <v>CA</v>
          </cell>
          <cell r="F903" t="str">
            <v>Ruta CA-5 Sur, Cerro de Hula - La Venta del Sur</v>
          </cell>
          <cell r="H903">
            <v>31.98</v>
          </cell>
        </row>
        <row r="904">
          <cell r="A904" t="str">
            <v>08P00575</v>
          </cell>
          <cell r="B904" t="str">
            <v>P</v>
          </cell>
          <cell r="C904" t="str">
            <v>Sector 27</v>
          </cell>
          <cell r="D904" t="str">
            <v>CA</v>
          </cell>
          <cell r="F904" t="str">
            <v>Ruta CA-5 Sur, La Venta del Sur - Límite Deptal. F.M./Choluteca</v>
          </cell>
          <cell r="H904">
            <v>9.7100000000000009</v>
          </cell>
        </row>
        <row r="905">
          <cell r="A905" t="str">
            <v>08S07310</v>
          </cell>
          <cell r="B905" t="str">
            <v>S</v>
          </cell>
          <cell r="C905" t="str">
            <v>Sector 27</v>
          </cell>
          <cell r="D905" t="str">
            <v>CA</v>
          </cell>
          <cell r="E905" t="str">
            <v>Ruta 73, Acceso a la Venta del Sur</v>
          </cell>
          <cell r="H905">
            <v>1.9</v>
          </cell>
        </row>
        <row r="906">
          <cell r="A906" t="str">
            <v>08S08505</v>
          </cell>
          <cell r="B906" t="str">
            <v>S</v>
          </cell>
          <cell r="C906" t="str">
            <v>Sector 27</v>
          </cell>
          <cell r="D906" t="str">
            <v>TD</v>
          </cell>
          <cell r="F906" t="str">
            <v>Ruta 85, El Zamorano - Limite Deptal. F.M./el Paraiso</v>
          </cell>
          <cell r="H906">
            <v>2.75</v>
          </cell>
        </row>
        <row r="907">
          <cell r="A907" t="str">
            <v>08S08510</v>
          </cell>
          <cell r="B907" t="str">
            <v>S</v>
          </cell>
          <cell r="C907" t="str">
            <v>Sector 27</v>
          </cell>
          <cell r="D907" t="str">
            <v>MS</v>
          </cell>
          <cell r="F907" t="str">
            <v>Ruta 85, El Zamorano - Límite Deptal. F.M./El Paraíso</v>
          </cell>
          <cell r="H907">
            <v>6.67</v>
          </cell>
        </row>
        <row r="908">
          <cell r="A908" t="str">
            <v>08S08910</v>
          </cell>
          <cell r="B908" t="str">
            <v>S</v>
          </cell>
          <cell r="C908" t="str">
            <v>Sector 27</v>
          </cell>
          <cell r="D908" t="str">
            <v>MS</v>
          </cell>
          <cell r="E908" t="str">
            <v>Ruta 89, Lizapa - Maraita</v>
          </cell>
          <cell r="H908">
            <v>13.22</v>
          </cell>
        </row>
        <row r="909">
          <cell r="A909" t="str">
            <v>08S08920</v>
          </cell>
          <cell r="B909" t="str">
            <v>S</v>
          </cell>
          <cell r="C909" t="str">
            <v>Sector 27</v>
          </cell>
          <cell r="D909" t="str">
            <v>MS</v>
          </cell>
          <cell r="F909" t="str">
            <v>Ruta 89, Maraita - Límite Deptal. Fco.Morazán/El Paraíso</v>
          </cell>
          <cell r="H909">
            <v>17.36</v>
          </cell>
        </row>
        <row r="910">
          <cell r="A910" t="str">
            <v>08S08960</v>
          </cell>
          <cell r="B910" t="str">
            <v>S</v>
          </cell>
          <cell r="C910" t="str">
            <v>Sector 27</v>
          </cell>
          <cell r="D910" t="str">
            <v>MS</v>
          </cell>
          <cell r="F910" t="str">
            <v>Ruta 89, Límite Deptal. El Paraíso/Fco.Morazán - Nueva</v>
          </cell>
          <cell r="G910" t="str">
            <v>Armenia</v>
          </cell>
          <cell r="H910">
            <v>11.34</v>
          </cell>
        </row>
        <row r="911">
          <cell r="A911" t="str">
            <v>08S08970</v>
          </cell>
          <cell r="B911" t="str">
            <v>S</v>
          </cell>
          <cell r="C911" t="str">
            <v>Sector 27</v>
          </cell>
          <cell r="D911" t="str">
            <v>MS</v>
          </cell>
          <cell r="E911" t="str">
            <v>Ruta 89, Nueva</v>
          </cell>
          <cell r="F911" t="str">
            <v>Armenia - Sabanagrande</v>
          </cell>
          <cell r="H911">
            <v>17.53</v>
          </cell>
        </row>
        <row r="912">
          <cell r="A912" t="str">
            <v>08V37620</v>
          </cell>
          <cell r="B912" t="str">
            <v>V</v>
          </cell>
          <cell r="C912" t="str">
            <v>Sector 27</v>
          </cell>
          <cell r="D912" t="str">
            <v>MS</v>
          </cell>
          <cell r="F912" t="str">
            <v>Coray - La Libertad (de: LD VA/FM  a: La Libertad)</v>
          </cell>
          <cell r="H912">
            <v>2</v>
          </cell>
        </row>
        <row r="913">
          <cell r="A913" t="str">
            <v>08V56320</v>
          </cell>
          <cell r="B913" t="str">
            <v>V</v>
          </cell>
          <cell r="C913" t="str">
            <v>Sector 27</v>
          </cell>
          <cell r="D913" t="str">
            <v>MS</v>
          </cell>
          <cell r="F913" t="str">
            <v>L.D. CHO/FM (Represa) - El Bombon - V752</v>
          </cell>
          <cell r="H913">
            <v>10.48</v>
          </cell>
        </row>
        <row r="914">
          <cell r="A914" t="str">
            <v>08V64810</v>
          </cell>
          <cell r="B914" t="str">
            <v>V</v>
          </cell>
          <cell r="C914" t="str">
            <v>Sector 27</v>
          </cell>
          <cell r="D914" t="str">
            <v>TI</v>
          </cell>
          <cell r="F914" t="str">
            <v>Sabana Larga - San Marcos - Soledad (de: Sab.Larga - LD FM/EP)</v>
          </cell>
          <cell r="H914">
            <v>4.4000000000000004</v>
          </cell>
        </row>
        <row r="915">
          <cell r="A915" t="str">
            <v>08V65000</v>
          </cell>
          <cell r="B915" t="str">
            <v>V</v>
          </cell>
          <cell r="C915" t="str">
            <v>Sector 27</v>
          </cell>
          <cell r="D915" t="str">
            <v>MS</v>
          </cell>
          <cell r="E915" t="str">
            <v>S089 - El Rincon - Los Encinos</v>
          </cell>
          <cell r="H915">
            <v>6.22</v>
          </cell>
        </row>
        <row r="916">
          <cell r="A916" t="str">
            <v>08V65100</v>
          </cell>
          <cell r="B916" t="str">
            <v>V</v>
          </cell>
          <cell r="C916" t="str">
            <v>Sector 27</v>
          </cell>
          <cell r="D916" t="str">
            <v>TI</v>
          </cell>
          <cell r="E916" t="str">
            <v>V650 - Agua Blanca</v>
          </cell>
          <cell r="H916">
            <v>1.5</v>
          </cell>
        </row>
        <row r="917">
          <cell r="A917" t="str">
            <v>08V65200</v>
          </cell>
          <cell r="B917" t="str">
            <v>V</v>
          </cell>
          <cell r="C917" t="str">
            <v>Sector 27</v>
          </cell>
          <cell r="D917" t="str">
            <v>MS</v>
          </cell>
          <cell r="E917" t="str">
            <v>S089 - El Portillo</v>
          </cell>
          <cell r="H917">
            <v>8.33</v>
          </cell>
        </row>
        <row r="918">
          <cell r="A918" t="str">
            <v>08V65300</v>
          </cell>
          <cell r="B918" t="str">
            <v>V</v>
          </cell>
          <cell r="C918" t="str">
            <v>Sector 27</v>
          </cell>
          <cell r="D918" t="str">
            <v>MS</v>
          </cell>
          <cell r="E918" t="str">
            <v>V652 - Los Nanzales</v>
          </cell>
          <cell r="H918">
            <v>3.24</v>
          </cell>
        </row>
        <row r="919">
          <cell r="A919" t="str">
            <v>08V65400</v>
          </cell>
          <cell r="B919" t="str">
            <v>V</v>
          </cell>
          <cell r="C919" t="str">
            <v>Sector 27</v>
          </cell>
          <cell r="D919" t="str">
            <v>MS</v>
          </cell>
          <cell r="E919" t="str">
            <v>El Calvario No.2 - La Ceiba - San Nicolás</v>
          </cell>
          <cell r="H919">
            <v>7</v>
          </cell>
        </row>
        <row r="920">
          <cell r="A920" t="str">
            <v>08V65500</v>
          </cell>
          <cell r="B920" t="str">
            <v>V</v>
          </cell>
          <cell r="C920" t="str">
            <v>Sector 27</v>
          </cell>
          <cell r="D920" t="str">
            <v>TI</v>
          </cell>
          <cell r="E920" t="str">
            <v>V652 - Sacaguato</v>
          </cell>
          <cell r="G920">
            <v>3.5</v>
          </cell>
        </row>
        <row r="921">
          <cell r="A921" t="str">
            <v>08V65600</v>
          </cell>
          <cell r="B921" t="str">
            <v>V</v>
          </cell>
          <cell r="C921" t="str">
            <v>Sector 27</v>
          </cell>
          <cell r="D921" t="str">
            <v>TI</v>
          </cell>
          <cell r="E921" t="str">
            <v>CA-5 Sur - Plan de San</v>
          </cell>
          <cell r="F921" t="str">
            <v>Antonio - Los Achiotes</v>
          </cell>
          <cell r="G921">
            <v>5.78</v>
          </cell>
        </row>
        <row r="922">
          <cell r="A922" t="str">
            <v>08V65700</v>
          </cell>
          <cell r="B922" t="str">
            <v>V</v>
          </cell>
          <cell r="C922" t="str">
            <v>Sector 27</v>
          </cell>
          <cell r="D922" t="str">
            <v>MS</v>
          </cell>
          <cell r="E922" t="str">
            <v>S089 - El Infiernito - El Tule - V652</v>
          </cell>
          <cell r="G922">
            <v>5</v>
          </cell>
        </row>
        <row r="923">
          <cell r="A923" t="str">
            <v>08V71000</v>
          </cell>
          <cell r="B923" t="str">
            <v>V</v>
          </cell>
          <cell r="C923" t="str">
            <v>Sector 27</v>
          </cell>
          <cell r="D923" t="str">
            <v>MS</v>
          </cell>
          <cell r="E923" t="str">
            <v>La Calera - La Sabana</v>
          </cell>
          <cell r="G923">
            <v>7.02</v>
          </cell>
        </row>
        <row r="924">
          <cell r="A924" t="str">
            <v>08V73600</v>
          </cell>
          <cell r="B924" t="str">
            <v>V</v>
          </cell>
          <cell r="C924" t="str">
            <v>Sector 27</v>
          </cell>
          <cell r="D924" t="str">
            <v>MS</v>
          </cell>
          <cell r="E924" t="str">
            <v>V737 - Salalica</v>
          </cell>
          <cell r="G924">
            <v>6.33</v>
          </cell>
        </row>
        <row r="925">
          <cell r="A925" t="str">
            <v>08V73700</v>
          </cell>
          <cell r="B925" t="str">
            <v>V</v>
          </cell>
          <cell r="C925" t="str">
            <v>Sector 27</v>
          </cell>
          <cell r="D925" t="str">
            <v>MS</v>
          </cell>
          <cell r="E925" t="str">
            <v>San Buena Ventura - El Terrero - Nueva Armenia</v>
          </cell>
          <cell r="G925">
            <v>22.15</v>
          </cell>
        </row>
        <row r="926">
          <cell r="A926" t="str">
            <v>08V74100</v>
          </cell>
          <cell r="B926" t="str">
            <v>V</v>
          </cell>
          <cell r="C926" t="str">
            <v>Sector 27</v>
          </cell>
          <cell r="D926" t="str">
            <v>TI</v>
          </cell>
          <cell r="E926" t="str">
            <v>CA-5 Sur - Sabana Larga</v>
          </cell>
          <cell r="G926">
            <v>2.4500000000000002</v>
          </cell>
        </row>
        <row r="927">
          <cell r="A927" t="str">
            <v>08V74600</v>
          </cell>
          <cell r="B927" t="str">
            <v>V</v>
          </cell>
          <cell r="C927" t="str">
            <v>Sector 27</v>
          </cell>
          <cell r="D927" t="str">
            <v>MS</v>
          </cell>
          <cell r="E927" t="str">
            <v>Ruta CA-5 Sur - Divisadero - El Rincón</v>
          </cell>
          <cell r="G927">
            <v>5.87</v>
          </cell>
        </row>
        <row r="928">
          <cell r="A928" t="str">
            <v>08V75200</v>
          </cell>
          <cell r="B928" t="str">
            <v>V</v>
          </cell>
          <cell r="C928" t="str">
            <v>Sector 27</v>
          </cell>
          <cell r="D928" t="str">
            <v>MS</v>
          </cell>
          <cell r="E928" t="str">
            <v>Portillo del Lobo - Reitoca - Curarén</v>
          </cell>
          <cell r="G928">
            <v>39.9</v>
          </cell>
        </row>
        <row r="929">
          <cell r="A929" t="str">
            <v>08V75300</v>
          </cell>
          <cell r="B929" t="str">
            <v>V</v>
          </cell>
          <cell r="C929" t="str">
            <v>Sector 27</v>
          </cell>
          <cell r="D929" t="str">
            <v>MS</v>
          </cell>
          <cell r="E929" t="str">
            <v>La laguna - Alubaren</v>
          </cell>
          <cell r="G929">
            <v>1.68</v>
          </cell>
        </row>
        <row r="930">
          <cell r="A930" t="str">
            <v>08V76200</v>
          </cell>
          <cell r="B930" t="str">
            <v>V</v>
          </cell>
          <cell r="C930" t="str">
            <v>Sector 27</v>
          </cell>
          <cell r="D930" t="str">
            <v>TI</v>
          </cell>
          <cell r="E930" t="str">
            <v>Los Tablones - San Miguelito - La Libertad</v>
          </cell>
          <cell r="G930">
            <v>15.18</v>
          </cell>
        </row>
        <row r="931">
          <cell r="A931" t="str">
            <v>08V84300</v>
          </cell>
          <cell r="B931" t="str">
            <v>V</v>
          </cell>
          <cell r="C931" t="str">
            <v>Sector 27</v>
          </cell>
          <cell r="D931" t="str">
            <v>MS</v>
          </cell>
          <cell r="E931" t="str">
            <v>El Chaguite - Salalica</v>
          </cell>
          <cell r="G931">
            <v>24.92</v>
          </cell>
        </row>
        <row r="932">
          <cell r="A932" t="str">
            <v>08V84400</v>
          </cell>
          <cell r="B932" t="str">
            <v>V</v>
          </cell>
          <cell r="C932" t="str">
            <v>Sector 27</v>
          </cell>
          <cell r="D932" t="str">
            <v>TI</v>
          </cell>
          <cell r="E932" t="str">
            <v>V843 - San Rafael</v>
          </cell>
          <cell r="G932">
            <v>2.5</v>
          </cell>
        </row>
        <row r="933">
          <cell r="A933" t="str">
            <v>09S13110</v>
          </cell>
          <cell r="B933" t="str">
            <v>S</v>
          </cell>
          <cell r="C933" t="str">
            <v>Sector 28</v>
          </cell>
          <cell r="D933" t="str">
            <v>MS</v>
          </cell>
          <cell r="E933" t="str">
            <v>Ruta 131, Puerto Lempira - Acceso a Mocorón</v>
          </cell>
          <cell r="G933">
            <v>67.489999999999995</v>
          </cell>
        </row>
        <row r="934">
          <cell r="A934" t="str">
            <v>09S13120</v>
          </cell>
          <cell r="B934" t="str">
            <v>S</v>
          </cell>
          <cell r="C934" t="str">
            <v>Sector 28</v>
          </cell>
          <cell r="D934" t="str">
            <v>MS</v>
          </cell>
          <cell r="E934" t="str">
            <v>Ruta 131, Mocorón - Pranzail</v>
          </cell>
          <cell r="G934">
            <v>21.63</v>
          </cell>
        </row>
        <row r="935">
          <cell r="A935" t="str">
            <v>09S13130</v>
          </cell>
          <cell r="B935" t="str">
            <v>S</v>
          </cell>
          <cell r="C935" t="str">
            <v>Sector 28</v>
          </cell>
          <cell r="D935" t="str">
            <v>MS</v>
          </cell>
          <cell r="E935" t="str">
            <v>Ruta 131, Pranzail - Rus-Rus</v>
          </cell>
          <cell r="G935">
            <v>34.57</v>
          </cell>
        </row>
        <row r="936">
          <cell r="A936" t="str">
            <v>09S13140</v>
          </cell>
          <cell r="B936" t="str">
            <v>S</v>
          </cell>
          <cell r="C936" t="str">
            <v>Sector 28</v>
          </cell>
          <cell r="D936" t="str">
            <v>MS</v>
          </cell>
          <cell r="E936" t="str">
            <v>Ruta 131, Rus-Rus - Ahuasbila</v>
          </cell>
          <cell r="G936">
            <v>54.16</v>
          </cell>
        </row>
        <row r="937">
          <cell r="A937" t="str">
            <v>09S13310</v>
          </cell>
          <cell r="B937" t="str">
            <v>S</v>
          </cell>
          <cell r="C937" t="str">
            <v>Sector 28</v>
          </cell>
          <cell r="D937" t="str">
            <v>MS</v>
          </cell>
          <cell r="E937" t="str">
            <v>Ruta 133, S137 - Auka</v>
          </cell>
          <cell r="G937">
            <v>51.29</v>
          </cell>
        </row>
        <row r="938">
          <cell r="A938" t="str">
            <v>09S13710</v>
          </cell>
          <cell r="B938" t="str">
            <v>S</v>
          </cell>
          <cell r="C938" t="str">
            <v>Sector 28</v>
          </cell>
          <cell r="D938" t="str">
            <v>MS</v>
          </cell>
          <cell r="E938" t="str">
            <v>Ruta 137, S131 - Pranzail - Leimus</v>
          </cell>
          <cell r="G938">
            <v>21</v>
          </cell>
        </row>
        <row r="939">
          <cell r="A939" t="str">
            <v>09S13910</v>
          </cell>
          <cell r="B939" t="str">
            <v>S</v>
          </cell>
          <cell r="C939" t="str">
            <v>Sector 28</v>
          </cell>
          <cell r="D939" t="str">
            <v>MS</v>
          </cell>
          <cell r="E939" t="str">
            <v>Ruta 139, S131 - Tapanlaya</v>
          </cell>
          <cell r="G939">
            <v>12</v>
          </cell>
        </row>
        <row r="940">
          <cell r="A940" t="str">
            <v>09S14110</v>
          </cell>
          <cell r="B940" t="str">
            <v>S</v>
          </cell>
          <cell r="C940" t="str">
            <v>Sector 28</v>
          </cell>
          <cell r="D940" t="str">
            <v>MS</v>
          </cell>
          <cell r="E940" t="str">
            <v>Ruta 141, S131 - Mistruck</v>
          </cell>
          <cell r="G940">
            <v>5</v>
          </cell>
        </row>
        <row r="941">
          <cell r="A941" t="str">
            <v>09S14310</v>
          </cell>
          <cell r="B941" t="str">
            <v>S</v>
          </cell>
          <cell r="C941" t="str">
            <v>Sector 28</v>
          </cell>
          <cell r="D941" t="str">
            <v>MS</v>
          </cell>
          <cell r="E941" t="str">
            <v>Ruta 143, S131 - Mocorón</v>
          </cell>
          <cell r="G941">
            <v>10</v>
          </cell>
        </row>
        <row r="942">
          <cell r="A942" t="str">
            <v>09S14510</v>
          </cell>
          <cell r="B942" t="str">
            <v>S</v>
          </cell>
          <cell r="C942" t="str">
            <v>Sector 28</v>
          </cell>
          <cell r="D942" t="str">
            <v>MS</v>
          </cell>
          <cell r="E942" t="str">
            <v>Ruta 145, S131 - Acceso a Suhi</v>
          </cell>
          <cell r="G942">
            <v>9.5</v>
          </cell>
        </row>
        <row r="943">
          <cell r="A943" t="str">
            <v>09S14710</v>
          </cell>
          <cell r="B943" t="str">
            <v>S</v>
          </cell>
          <cell r="C943" t="str">
            <v>Sector 28</v>
          </cell>
          <cell r="D943" t="str">
            <v>MS</v>
          </cell>
          <cell r="E943" t="str">
            <v>Ruta 147, S131 - Acceso a Pure Oil (La Piur)</v>
          </cell>
          <cell r="G943">
            <v>7</v>
          </cell>
        </row>
        <row r="944">
          <cell r="A944" t="str">
            <v>09V21000</v>
          </cell>
          <cell r="B944" t="str">
            <v>V</v>
          </cell>
          <cell r="C944" t="str">
            <v>Sector 28</v>
          </cell>
          <cell r="D944" t="str">
            <v>TI</v>
          </cell>
          <cell r="E944" t="str">
            <v>S131 - Sirsirtara</v>
          </cell>
          <cell r="G944">
            <v>6</v>
          </cell>
        </row>
        <row r="945">
          <cell r="A945" t="str">
            <v>09V22000</v>
          </cell>
          <cell r="B945" t="str">
            <v>V</v>
          </cell>
          <cell r="C945" t="str">
            <v>Sector 28</v>
          </cell>
          <cell r="D945" t="str">
            <v>TI</v>
          </cell>
          <cell r="E945" t="str">
            <v>S131 - Pranza</v>
          </cell>
          <cell r="G945">
            <v>7</v>
          </cell>
        </row>
        <row r="946">
          <cell r="A946" t="str">
            <v>09V23000</v>
          </cell>
          <cell r="B946" t="str">
            <v>V</v>
          </cell>
          <cell r="C946" t="str">
            <v>Sector 28</v>
          </cell>
          <cell r="D946" t="str">
            <v>TI</v>
          </cell>
          <cell r="E946" t="str">
            <v>S133 - Lisagnipura</v>
          </cell>
          <cell r="G946">
            <v>21</v>
          </cell>
        </row>
        <row r="947">
          <cell r="A947" t="str">
            <v>09V24000</v>
          </cell>
          <cell r="B947" t="str">
            <v>V</v>
          </cell>
          <cell r="C947" t="str">
            <v>Sector 28</v>
          </cell>
          <cell r="D947" t="str">
            <v>MS</v>
          </cell>
          <cell r="E947" t="str">
            <v>S133 - Liwakuria</v>
          </cell>
          <cell r="G947">
            <v>4</v>
          </cell>
        </row>
        <row r="948">
          <cell r="A948" t="str">
            <v>10P02220</v>
          </cell>
          <cell r="B948" t="str">
            <v>P</v>
          </cell>
          <cell r="C948" t="str">
            <v>Sector 29</v>
          </cell>
          <cell r="D948" t="str">
            <v>TD</v>
          </cell>
          <cell r="F948" t="str">
            <v>Ruta 22, Límite Deptal. Comayagua/Intibucá - Jesús de Otoro</v>
          </cell>
          <cell r="G948">
            <v>19.510000000000002</v>
          </cell>
        </row>
        <row r="949">
          <cell r="A949" t="str">
            <v>10P02230</v>
          </cell>
          <cell r="B949" t="str">
            <v>P</v>
          </cell>
          <cell r="C949" t="str">
            <v>Sector 29</v>
          </cell>
          <cell r="D949" t="str">
            <v>TD</v>
          </cell>
          <cell r="F949" t="str">
            <v>Ruta 22, Jesús de Otoro - La Esperanza</v>
          </cell>
          <cell r="G949">
            <v>36.19</v>
          </cell>
        </row>
        <row r="950">
          <cell r="A950" t="str">
            <v>10S15010</v>
          </cell>
          <cell r="B950" t="str">
            <v>S</v>
          </cell>
          <cell r="C950" t="str">
            <v>Sector 29</v>
          </cell>
          <cell r="D950" t="str">
            <v>TD</v>
          </cell>
          <cell r="E950" t="str">
            <v>Ruta 150, Acceso a Jesus de Otoro</v>
          </cell>
          <cell r="G950">
            <v>0.94</v>
          </cell>
        </row>
        <row r="951">
          <cell r="A951" t="str">
            <v>10S15510</v>
          </cell>
          <cell r="B951" t="str">
            <v>S</v>
          </cell>
          <cell r="C951" t="str">
            <v>Sector 29</v>
          </cell>
          <cell r="D951" t="str">
            <v>MS</v>
          </cell>
          <cell r="F951" t="str">
            <v>Ruta 155, La Esperanza - San Miguelito</v>
          </cell>
          <cell r="G951">
            <v>28.1</v>
          </cell>
        </row>
        <row r="952">
          <cell r="A952" t="str">
            <v>10V60410</v>
          </cell>
          <cell r="B952" t="str">
            <v>V</v>
          </cell>
          <cell r="C952" t="str">
            <v>Sector 29</v>
          </cell>
          <cell r="D952" t="str">
            <v>MS</v>
          </cell>
          <cell r="E952" t="str">
            <v>San</v>
          </cell>
          <cell r="F952" t="str">
            <v>Antonio-Gualazara  (de:San Antonio-LD INT/LP)</v>
          </cell>
          <cell r="G952">
            <v>4.5999999999999996</v>
          </cell>
        </row>
        <row r="953">
          <cell r="A953" t="str">
            <v>10V60500</v>
          </cell>
          <cell r="B953" t="str">
            <v>V</v>
          </cell>
          <cell r="C953" t="str">
            <v>Sector 29</v>
          </cell>
          <cell r="D953" t="str">
            <v>MS</v>
          </cell>
          <cell r="E953" t="str">
            <v>La Esperanza - Chiligatoro</v>
          </cell>
          <cell r="G953">
            <v>7.8</v>
          </cell>
        </row>
        <row r="954">
          <cell r="A954" t="str">
            <v>10V60600</v>
          </cell>
          <cell r="B954" t="str">
            <v>V</v>
          </cell>
          <cell r="C954" t="str">
            <v>Sector 29</v>
          </cell>
          <cell r="D954" t="str">
            <v>MS</v>
          </cell>
          <cell r="E954" t="str">
            <v>Chiligatoro - Río Grande</v>
          </cell>
          <cell r="G954">
            <v>8.5399999999999991</v>
          </cell>
        </row>
        <row r="955">
          <cell r="A955" t="str">
            <v>10V60710</v>
          </cell>
          <cell r="B955" t="str">
            <v>V</v>
          </cell>
          <cell r="C955" t="str">
            <v>Sector 29</v>
          </cell>
          <cell r="D955" t="str">
            <v>TI</v>
          </cell>
          <cell r="F955" t="str">
            <v>Monte Verde - Agua Caliente - V666 (LD Intibuca / Sta. Barbara)</v>
          </cell>
          <cell r="G955">
            <v>13.94</v>
          </cell>
        </row>
        <row r="956">
          <cell r="A956" t="str">
            <v>10V60800</v>
          </cell>
          <cell r="B956" t="str">
            <v>V</v>
          </cell>
          <cell r="C956" t="str">
            <v>Sector 29</v>
          </cell>
          <cell r="D956" t="str">
            <v>MS</v>
          </cell>
          <cell r="F956" t="str">
            <v>Dulce Nombre de Togopala - San Fco. de Opalaca</v>
          </cell>
          <cell r="G956">
            <v>21.71</v>
          </cell>
        </row>
        <row r="957">
          <cell r="A957" t="str">
            <v>10V60900</v>
          </cell>
          <cell r="B957" t="str">
            <v>V</v>
          </cell>
          <cell r="C957" t="str">
            <v>Sector 29</v>
          </cell>
          <cell r="D957" t="str">
            <v>TI</v>
          </cell>
          <cell r="F957" t="str">
            <v>La Chorrera - San Pedro Duraznito - El Duraznito</v>
          </cell>
          <cell r="G957">
            <v>7.11</v>
          </cell>
        </row>
        <row r="958">
          <cell r="A958" t="str">
            <v>10V61000</v>
          </cell>
          <cell r="B958" t="str">
            <v>V</v>
          </cell>
          <cell r="C958" t="str">
            <v>Sector 29</v>
          </cell>
          <cell r="D958" t="str">
            <v>MS</v>
          </cell>
          <cell r="F958" t="str">
            <v>La Esperanza - El  Tabor - Azacualpa de Intibuca</v>
          </cell>
          <cell r="G958">
            <v>8.61</v>
          </cell>
        </row>
        <row r="959">
          <cell r="A959" t="str">
            <v>10V61100</v>
          </cell>
          <cell r="B959" t="str">
            <v>V</v>
          </cell>
          <cell r="C959" t="str">
            <v>Sector 29</v>
          </cell>
          <cell r="D959" t="str">
            <v>MS</v>
          </cell>
          <cell r="F959" t="str">
            <v>Azacualpa de Intibuca - Dulce Nombre de Togopala</v>
          </cell>
          <cell r="G959">
            <v>8.85</v>
          </cell>
        </row>
        <row r="960">
          <cell r="A960" t="str">
            <v>10V61200</v>
          </cell>
          <cell r="B960" t="str">
            <v>V</v>
          </cell>
          <cell r="C960" t="str">
            <v>Sector 29</v>
          </cell>
          <cell r="D960" t="str">
            <v>MS</v>
          </cell>
          <cell r="F960" t="str">
            <v>Quebrada Larga - Ologosi - Empalme P022</v>
          </cell>
          <cell r="G960">
            <v>4.4000000000000004</v>
          </cell>
        </row>
        <row r="961">
          <cell r="A961" t="str">
            <v>10V61300</v>
          </cell>
          <cell r="B961" t="str">
            <v>V</v>
          </cell>
          <cell r="C961" t="str">
            <v>Sector 29</v>
          </cell>
          <cell r="D961" t="str">
            <v>TI</v>
          </cell>
          <cell r="E961" t="str">
            <v>San José - El Durasnito</v>
          </cell>
          <cell r="G961">
            <v>6.2</v>
          </cell>
        </row>
        <row r="962">
          <cell r="A962" t="str">
            <v>10V61400</v>
          </cell>
          <cell r="B962" t="str">
            <v>V</v>
          </cell>
          <cell r="C962" t="str">
            <v>Sector 29</v>
          </cell>
          <cell r="D962" t="str">
            <v>TI</v>
          </cell>
          <cell r="E962" t="str">
            <v>V618 - Panina - San Pedrito</v>
          </cell>
          <cell r="G962">
            <v>10.1</v>
          </cell>
        </row>
        <row r="963">
          <cell r="A963" t="str">
            <v>10V61500</v>
          </cell>
          <cell r="B963" t="str">
            <v>V</v>
          </cell>
          <cell r="C963" t="str">
            <v>Sector 29</v>
          </cell>
          <cell r="D963" t="str">
            <v>MS</v>
          </cell>
          <cell r="F963" t="str">
            <v>Candelaria de Togopala - Río Grande</v>
          </cell>
          <cell r="G963">
            <v>3.1</v>
          </cell>
        </row>
        <row r="964">
          <cell r="A964" t="str">
            <v>10V61600</v>
          </cell>
          <cell r="B964" t="str">
            <v>V</v>
          </cell>
          <cell r="C964" t="str">
            <v>Sector 29</v>
          </cell>
          <cell r="D964" t="str">
            <v>MS</v>
          </cell>
          <cell r="F964" t="str">
            <v>El Tabor - Azacualpa de Yamaranguila</v>
          </cell>
          <cell r="G964">
            <v>2.58</v>
          </cell>
        </row>
        <row r="965">
          <cell r="A965" t="str">
            <v>10V61700</v>
          </cell>
          <cell r="B965" t="str">
            <v>V</v>
          </cell>
          <cell r="C965" t="str">
            <v>Sector 29</v>
          </cell>
          <cell r="D965" t="str">
            <v>MS</v>
          </cell>
          <cell r="E965" t="str">
            <v>V605 - Azacualpa de Intibucá</v>
          </cell>
          <cell r="G965">
            <v>1.77</v>
          </cell>
        </row>
        <row r="966">
          <cell r="A966" t="str">
            <v>10V61800</v>
          </cell>
          <cell r="B966" t="str">
            <v>V</v>
          </cell>
          <cell r="C966" t="str">
            <v>Sector 29</v>
          </cell>
          <cell r="D966" t="str">
            <v>MS</v>
          </cell>
          <cell r="F966" t="str">
            <v>Rio Grande - San Nicolas - El Rosario</v>
          </cell>
          <cell r="G966">
            <v>19.059999999999999</v>
          </cell>
        </row>
        <row r="967">
          <cell r="A967" t="str">
            <v>10V61900</v>
          </cell>
          <cell r="B967" t="str">
            <v>V</v>
          </cell>
          <cell r="C967" t="str">
            <v>Sector 29</v>
          </cell>
          <cell r="D967" t="str">
            <v>MS</v>
          </cell>
          <cell r="E967" t="str">
            <v>V606 - Manazapa - Belen - V618</v>
          </cell>
          <cell r="G967">
            <v>16.25</v>
          </cell>
        </row>
        <row r="968">
          <cell r="A968" t="str">
            <v>10V62000</v>
          </cell>
          <cell r="B968" t="str">
            <v>V</v>
          </cell>
          <cell r="C968" t="str">
            <v>Sector 29</v>
          </cell>
          <cell r="D968" t="str">
            <v>MS</v>
          </cell>
          <cell r="E968" t="str">
            <v>Chiligatoro - Pueblo Viejo</v>
          </cell>
          <cell r="G968">
            <v>2.5</v>
          </cell>
        </row>
        <row r="969">
          <cell r="A969" t="str">
            <v>10V62100</v>
          </cell>
          <cell r="B969" t="str">
            <v>V</v>
          </cell>
          <cell r="C969" t="str">
            <v>Sector 29</v>
          </cell>
          <cell r="D969" t="str">
            <v>TI</v>
          </cell>
          <cell r="E969" t="str">
            <v>Intibuca - El Faizal - Chiligatoro</v>
          </cell>
          <cell r="G969">
            <v>7.44</v>
          </cell>
        </row>
        <row r="970">
          <cell r="A970" t="str">
            <v>10V62200</v>
          </cell>
          <cell r="B970" t="str">
            <v>V</v>
          </cell>
          <cell r="C970" t="str">
            <v>Sector 29</v>
          </cell>
          <cell r="D970" t="str">
            <v>MS</v>
          </cell>
          <cell r="E970" t="str">
            <v>P022 - Malguara - El Rodeo</v>
          </cell>
          <cell r="G970">
            <v>17.22</v>
          </cell>
        </row>
        <row r="971">
          <cell r="A971" t="str">
            <v>10V62300</v>
          </cell>
          <cell r="B971" t="str">
            <v>V</v>
          </cell>
          <cell r="C971" t="str">
            <v>Sector 29</v>
          </cell>
          <cell r="D971" t="str">
            <v>MS</v>
          </cell>
          <cell r="F971" t="str">
            <v>Malguara - Las Delicias - Trabajaderos</v>
          </cell>
          <cell r="G971">
            <v>3</v>
          </cell>
        </row>
        <row r="972">
          <cell r="A972" t="str">
            <v>10V62400</v>
          </cell>
          <cell r="B972" t="str">
            <v>V</v>
          </cell>
          <cell r="C972" t="str">
            <v>Sector 29</v>
          </cell>
          <cell r="D972" t="str">
            <v>MS</v>
          </cell>
          <cell r="E972" t="str">
            <v>La Esperanza - Pinares - V622</v>
          </cell>
          <cell r="G972">
            <v>3.61</v>
          </cell>
        </row>
        <row r="973">
          <cell r="A973" t="str">
            <v>10V62500</v>
          </cell>
          <cell r="B973" t="str">
            <v>V</v>
          </cell>
          <cell r="C973" t="str">
            <v>Sector 29</v>
          </cell>
          <cell r="D973" t="str">
            <v>MS</v>
          </cell>
          <cell r="E973" t="str">
            <v>San Nicolás - San</v>
          </cell>
          <cell r="F973" t="str">
            <v>Antonio</v>
          </cell>
          <cell r="G973">
            <v>2.76</v>
          </cell>
        </row>
        <row r="974">
          <cell r="A974" t="str">
            <v>10V62600</v>
          </cell>
          <cell r="B974" t="str">
            <v>V</v>
          </cell>
          <cell r="C974" t="str">
            <v>Sector 29</v>
          </cell>
          <cell r="D974" t="str">
            <v>MS</v>
          </cell>
          <cell r="E974" t="str">
            <v>V622 - Miscure Centro</v>
          </cell>
          <cell r="G974">
            <v>4.25</v>
          </cell>
        </row>
        <row r="975">
          <cell r="A975" t="str">
            <v>10V62700</v>
          </cell>
          <cell r="B975" t="str">
            <v>V</v>
          </cell>
          <cell r="C975" t="str">
            <v>Sector 29</v>
          </cell>
          <cell r="D975" t="str">
            <v>MS</v>
          </cell>
          <cell r="E975" t="str">
            <v>Ruta 155 - Quiaterique</v>
          </cell>
          <cell r="G975">
            <v>3.97</v>
          </cell>
        </row>
        <row r="976">
          <cell r="A976" t="str">
            <v>10V62800</v>
          </cell>
          <cell r="B976" t="str">
            <v>V</v>
          </cell>
          <cell r="C976" t="str">
            <v>Sector 29</v>
          </cell>
          <cell r="D976" t="str">
            <v>MS</v>
          </cell>
          <cell r="E976" t="str">
            <v>Ruta 155 - El Pelón</v>
          </cell>
          <cell r="G976">
            <v>0.74</v>
          </cell>
        </row>
        <row r="977">
          <cell r="A977" t="str">
            <v>10V62900</v>
          </cell>
          <cell r="B977" t="str">
            <v>V</v>
          </cell>
          <cell r="C977" t="str">
            <v>Sector 29</v>
          </cell>
          <cell r="D977" t="str">
            <v>MS</v>
          </cell>
          <cell r="E977" t="str">
            <v>Ruta 155 - Los Planes</v>
          </cell>
          <cell r="G977">
            <v>4.42</v>
          </cell>
        </row>
        <row r="978">
          <cell r="A978" t="str">
            <v>10V63000</v>
          </cell>
          <cell r="B978" t="str">
            <v>V</v>
          </cell>
          <cell r="C978" t="str">
            <v>Sector 29</v>
          </cell>
          <cell r="D978" t="str">
            <v>MS</v>
          </cell>
          <cell r="E978" t="str">
            <v>V629 - El Membrillo</v>
          </cell>
          <cell r="G978">
            <v>1.03</v>
          </cell>
        </row>
        <row r="979">
          <cell r="A979" t="str">
            <v>10V63100</v>
          </cell>
          <cell r="B979" t="str">
            <v>V</v>
          </cell>
          <cell r="C979" t="str">
            <v>Sector 29</v>
          </cell>
          <cell r="D979" t="str">
            <v>TI</v>
          </cell>
          <cell r="E979" t="str">
            <v>El Rosario - El Naranjo</v>
          </cell>
          <cell r="G979">
            <v>6.34</v>
          </cell>
        </row>
        <row r="980">
          <cell r="A980" t="str">
            <v>10V63200</v>
          </cell>
          <cell r="B980" t="str">
            <v>V</v>
          </cell>
          <cell r="C980" t="str">
            <v>Sector 29</v>
          </cell>
          <cell r="D980" t="str">
            <v>TI</v>
          </cell>
          <cell r="E980" t="str">
            <v>El Rodeo - Planes de Mixcure</v>
          </cell>
          <cell r="G980">
            <v>5.42</v>
          </cell>
        </row>
        <row r="981">
          <cell r="A981" t="str">
            <v>10V63300</v>
          </cell>
          <cell r="B981" t="str">
            <v>V</v>
          </cell>
          <cell r="C981" t="str">
            <v>Sector 29</v>
          </cell>
          <cell r="D981" t="str">
            <v>TI</v>
          </cell>
          <cell r="F981" t="str">
            <v>Camasca - Santa Cruz - Puente Guarajambala</v>
          </cell>
          <cell r="G981">
            <v>6.48</v>
          </cell>
        </row>
        <row r="982">
          <cell r="A982" t="str">
            <v>10V63400</v>
          </cell>
          <cell r="B982" t="str">
            <v>V</v>
          </cell>
          <cell r="C982" t="str">
            <v>Sector 29</v>
          </cell>
          <cell r="D982" t="str">
            <v>TI</v>
          </cell>
          <cell r="E982" t="str">
            <v>V626 - Mision Mixcure</v>
          </cell>
          <cell r="G982">
            <v>1.1499999999999999</v>
          </cell>
        </row>
        <row r="983">
          <cell r="A983" t="str">
            <v>10V65000</v>
          </cell>
          <cell r="B983" t="str">
            <v>V</v>
          </cell>
          <cell r="C983" t="str">
            <v>Sector 29</v>
          </cell>
          <cell r="D983" t="str">
            <v>TI</v>
          </cell>
          <cell r="E983" t="str">
            <v>V626 - Palma Mixcure</v>
          </cell>
          <cell r="G983">
            <v>3.4</v>
          </cell>
        </row>
        <row r="984">
          <cell r="A984" t="str">
            <v>10V65110</v>
          </cell>
          <cell r="B984" t="str">
            <v>V</v>
          </cell>
          <cell r="C984" t="str">
            <v>Sector 29</v>
          </cell>
          <cell r="D984" t="str">
            <v>TI</v>
          </cell>
          <cell r="F984" t="str">
            <v>San Fco. de Opalaca - El Pinal - Nueva Esperanza - V666 (Limite Intibuca /</v>
          </cell>
          <cell r="G984">
            <v>25.03</v>
          </cell>
        </row>
        <row r="985">
          <cell r="A985" t="str">
            <v>10V65200</v>
          </cell>
          <cell r="B985" t="str">
            <v>V</v>
          </cell>
          <cell r="C985" t="str">
            <v>Sector 29</v>
          </cell>
          <cell r="D985" t="str">
            <v>MS</v>
          </cell>
          <cell r="F985" t="str">
            <v>Lagunetas - Potreritos - El Encinal</v>
          </cell>
          <cell r="G985">
            <v>6.83</v>
          </cell>
        </row>
        <row r="986">
          <cell r="A986" t="str">
            <v>10V65300</v>
          </cell>
          <cell r="B986" t="str">
            <v>V</v>
          </cell>
          <cell r="C986" t="str">
            <v>Sector 29</v>
          </cell>
          <cell r="D986" t="str">
            <v>MS</v>
          </cell>
          <cell r="E986" t="str">
            <v>P022 - Masaguara - San</v>
          </cell>
          <cell r="F986" t="str">
            <v>Antonio (Carr. Vieja)</v>
          </cell>
          <cell r="G986">
            <v>31.4</v>
          </cell>
        </row>
        <row r="987">
          <cell r="A987" t="str">
            <v>10V65400</v>
          </cell>
          <cell r="B987" t="str">
            <v>V</v>
          </cell>
          <cell r="C987" t="str">
            <v>Sector 29</v>
          </cell>
          <cell r="D987" t="str">
            <v>MS</v>
          </cell>
          <cell r="E987" t="str">
            <v>San</v>
          </cell>
          <cell r="F987" t="str">
            <v>Antonio - V655 (Puente La Gloria)</v>
          </cell>
          <cell r="G987">
            <v>7.65</v>
          </cell>
        </row>
        <row r="988">
          <cell r="A988" t="str">
            <v>10V65500</v>
          </cell>
          <cell r="B988" t="str">
            <v>V</v>
          </cell>
          <cell r="C988" t="str">
            <v>Sector 29</v>
          </cell>
          <cell r="D988" t="str">
            <v>MS</v>
          </cell>
          <cell r="F988" t="str">
            <v>P022 (Jesus de Otoro) - El Carnizuelo - La Loma</v>
          </cell>
          <cell r="G988">
            <v>15.83</v>
          </cell>
        </row>
        <row r="989">
          <cell r="A989" t="str">
            <v>10V65600</v>
          </cell>
          <cell r="B989" t="str">
            <v>V</v>
          </cell>
          <cell r="C989" t="str">
            <v>Sector 29</v>
          </cell>
          <cell r="D989" t="str">
            <v>MS</v>
          </cell>
          <cell r="E989" t="str">
            <v>V664 - El Injerto</v>
          </cell>
          <cell r="G989">
            <v>7.4</v>
          </cell>
        </row>
        <row r="990">
          <cell r="A990" t="str">
            <v>10V65700</v>
          </cell>
          <cell r="B990" t="str">
            <v>V</v>
          </cell>
          <cell r="C990" t="str">
            <v>Sector 29</v>
          </cell>
          <cell r="D990" t="str">
            <v>MS</v>
          </cell>
          <cell r="E990" t="str">
            <v>V664 - Union Praga</v>
          </cell>
          <cell r="G990">
            <v>4.9400000000000004</v>
          </cell>
        </row>
        <row r="991">
          <cell r="A991" t="str">
            <v>10V65800</v>
          </cell>
          <cell r="B991" t="str">
            <v>V</v>
          </cell>
          <cell r="C991" t="str">
            <v>Sector 29</v>
          </cell>
          <cell r="D991" t="str">
            <v>MS</v>
          </cell>
          <cell r="E991" t="str">
            <v>Jesus de Otoro - El Zapote</v>
          </cell>
          <cell r="G991">
            <v>2.8</v>
          </cell>
        </row>
        <row r="992">
          <cell r="A992" t="str">
            <v>10V65900</v>
          </cell>
          <cell r="B992" t="str">
            <v>V</v>
          </cell>
          <cell r="C992" t="str">
            <v>Sector 29</v>
          </cell>
          <cell r="D992" t="str">
            <v>MS</v>
          </cell>
          <cell r="E992" t="str">
            <v>P022 - Santa Fe</v>
          </cell>
          <cell r="F992" t="str">
            <v>Abajo - Santa Fe Arriba - P022</v>
          </cell>
          <cell r="G992">
            <v>9.9</v>
          </cell>
        </row>
        <row r="993">
          <cell r="A993" t="str">
            <v>10V66000</v>
          </cell>
          <cell r="B993" t="str">
            <v>V</v>
          </cell>
          <cell r="C993" t="str">
            <v>Sector 29</v>
          </cell>
          <cell r="D993" t="str">
            <v>MS</v>
          </cell>
          <cell r="F993" t="str">
            <v>P022 - Santo Domingo - San Isidro</v>
          </cell>
          <cell r="G993">
            <v>24.8</v>
          </cell>
        </row>
        <row r="994">
          <cell r="A994" t="str">
            <v>10V66100</v>
          </cell>
          <cell r="B994" t="str">
            <v>V</v>
          </cell>
          <cell r="C994" t="str">
            <v>Sector 29</v>
          </cell>
          <cell r="D994" t="str">
            <v>MS</v>
          </cell>
          <cell r="F994" t="str">
            <v>San Isidro - Llanos de Santa Cruz - El Junquillo</v>
          </cell>
          <cell r="G994">
            <v>14.1</v>
          </cell>
        </row>
        <row r="995">
          <cell r="A995" t="str">
            <v>10V66200</v>
          </cell>
          <cell r="B995" t="str">
            <v>V</v>
          </cell>
          <cell r="C995" t="str">
            <v>Sector 29</v>
          </cell>
          <cell r="D995" t="str">
            <v>MS</v>
          </cell>
          <cell r="E995" t="str">
            <v>V661 - San Pedrito - El Naranjo</v>
          </cell>
          <cell r="G995">
            <v>14</v>
          </cell>
        </row>
        <row r="996">
          <cell r="A996" t="str">
            <v>10V66300</v>
          </cell>
          <cell r="B996" t="str">
            <v>V</v>
          </cell>
          <cell r="C996" t="str">
            <v>Sector 29</v>
          </cell>
          <cell r="D996" t="str">
            <v>MS</v>
          </cell>
          <cell r="E996" t="str">
            <v>El Ocote - Planes de Mixcure</v>
          </cell>
          <cell r="G996">
            <v>9.3000000000000007</v>
          </cell>
        </row>
        <row r="997">
          <cell r="A997" t="str">
            <v>10V66400</v>
          </cell>
          <cell r="B997" t="str">
            <v>V</v>
          </cell>
          <cell r="C997" t="str">
            <v>Sector 29</v>
          </cell>
          <cell r="D997" t="str">
            <v>TI</v>
          </cell>
          <cell r="E997" t="str">
            <v>Jesús  de Otoro - Quiraguira</v>
          </cell>
          <cell r="G997">
            <v>13.5</v>
          </cell>
        </row>
        <row r="998">
          <cell r="A998" t="str">
            <v>10V66500</v>
          </cell>
          <cell r="B998" t="str">
            <v>V</v>
          </cell>
          <cell r="C998" t="str">
            <v>Sector 29</v>
          </cell>
          <cell r="D998" t="str">
            <v>MS</v>
          </cell>
          <cell r="F998" t="str">
            <v>Quiraguira - La Loma - Lagunetas - Horcones</v>
          </cell>
          <cell r="G998">
            <v>9.3000000000000007</v>
          </cell>
        </row>
        <row r="999">
          <cell r="A999" t="str">
            <v>10V66600</v>
          </cell>
          <cell r="B999" t="str">
            <v>V</v>
          </cell>
          <cell r="C999" t="str">
            <v>Sector 29</v>
          </cell>
          <cell r="D999" t="str">
            <v>TI</v>
          </cell>
          <cell r="E999" t="str">
            <v>San Jeronimo - Rodadora</v>
          </cell>
          <cell r="G999">
            <v>3.12</v>
          </cell>
        </row>
        <row r="1000">
          <cell r="A1000" t="str">
            <v>10V66700</v>
          </cell>
          <cell r="B1000" t="str">
            <v>V</v>
          </cell>
          <cell r="C1000" t="str">
            <v>Sector 29</v>
          </cell>
          <cell r="D1000" t="str">
            <v>TI</v>
          </cell>
          <cell r="E1000" t="str">
            <v>Choloma - Las Lagunas</v>
          </cell>
          <cell r="G1000">
            <v>4.1399999999999997</v>
          </cell>
        </row>
        <row r="1001">
          <cell r="A1001" t="str">
            <v>10V66800</v>
          </cell>
          <cell r="B1001" t="str">
            <v>V</v>
          </cell>
          <cell r="C1001" t="str">
            <v>Sector 29</v>
          </cell>
          <cell r="D1001" t="str">
            <v>MS</v>
          </cell>
          <cell r="E1001" t="str">
            <v>V670 - Casas Viejas</v>
          </cell>
          <cell r="G1001">
            <v>1.3</v>
          </cell>
        </row>
        <row r="1002">
          <cell r="A1002" t="str">
            <v>10V66900</v>
          </cell>
          <cell r="B1002" t="str">
            <v>V</v>
          </cell>
          <cell r="C1002" t="str">
            <v>Sector 29</v>
          </cell>
          <cell r="D1002" t="str">
            <v>TI</v>
          </cell>
          <cell r="F1002" t="str">
            <v>San Pedrito - San Bartolo - Tejera Rio Blanco</v>
          </cell>
          <cell r="G1002">
            <v>12.94</v>
          </cell>
        </row>
        <row r="1003">
          <cell r="A1003" t="str">
            <v>10V67000</v>
          </cell>
          <cell r="B1003" t="str">
            <v>V</v>
          </cell>
          <cell r="C1003" t="str">
            <v>Sector 29</v>
          </cell>
          <cell r="D1003" t="str">
            <v>MS</v>
          </cell>
          <cell r="F1003" t="str">
            <v>Jesús de Otoro - San Rafael - Las Ventanas</v>
          </cell>
          <cell r="G1003">
            <v>19.36</v>
          </cell>
        </row>
        <row r="1004">
          <cell r="A1004" t="str">
            <v>10V67100</v>
          </cell>
          <cell r="B1004" t="str">
            <v>V</v>
          </cell>
          <cell r="C1004" t="str">
            <v>Sector 29</v>
          </cell>
          <cell r="D1004" t="str">
            <v>TI</v>
          </cell>
          <cell r="E1004" t="str">
            <v>Nueva Esperanza - San Vicente</v>
          </cell>
          <cell r="G1004">
            <v>3.68</v>
          </cell>
        </row>
        <row r="1005">
          <cell r="A1005" t="str">
            <v xml:space="preserve">10V67200  </v>
          </cell>
          <cell r="B1005" t="str">
            <v>V</v>
          </cell>
          <cell r="C1005" t="str">
            <v>Sector 29</v>
          </cell>
          <cell r="D1005" t="str">
            <v>TI</v>
          </cell>
          <cell r="F1005" t="str">
            <v>San Juan Rodeo - El Naranjo Mixcure</v>
          </cell>
          <cell r="G1005">
            <v>3.13</v>
          </cell>
        </row>
        <row r="1006">
          <cell r="A1006" t="str">
            <v>10P01160</v>
          </cell>
          <cell r="B1006" t="str">
            <v>P</v>
          </cell>
          <cell r="C1006" t="str">
            <v>Sector 30</v>
          </cell>
          <cell r="D1006" t="str">
            <v>TD</v>
          </cell>
          <cell r="F1006" t="str">
            <v>Ruta CA-11-A, Límite Deptal. Lempira/Intibucá - San Juan</v>
          </cell>
          <cell r="H1006">
            <v>13.61</v>
          </cell>
        </row>
        <row r="1007">
          <cell r="A1007" t="str">
            <v>10P01170</v>
          </cell>
          <cell r="B1007" t="str">
            <v>P</v>
          </cell>
          <cell r="C1007" t="str">
            <v>Sector 30</v>
          </cell>
          <cell r="D1007" t="str">
            <v>TD</v>
          </cell>
          <cell r="F1007" t="str">
            <v>Ruta CA-11-A, San Juan - San Miguelito</v>
          </cell>
          <cell r="H1007">
            <v>10.11</v>
          </cell>
        </row>
        <row r="1008">
          <cell r="A1008" t="str">
            <v>10P01175</v>
          </cell>
          <cell r="B1008" t="str">
            <v>P</v>
          </cell>
          <cell r="C1008" t="str">
            <v>Sector 30</v>
          </cell>
          <cell r="D1008" t="str">
            <v>MS</v>
          </cell>
          <cell r="F1008" t="str">
            <v>Ruta CA-11A, San Miguelito - Yamaranguila - La Esperanza</v>
          </cell>
          <cell r="H1008">
            <v>35.5</v>
          </cell>
        </row>
        <row r="1009">
          <cell r="A1009" t="str">
            <v>10P01180</v>
          </cell>
          <cell r="B1009" t="str">
            <v>P</v>
          </cell>
          <cell r="C1009" t="str">
            <v>Sector 30</v>
          </cell>
          <cell r="D1009" t="str">
            <v>TD</v>
          </cell>
          <cell r="F1009" t="str">
            <v>Ruta CA-11-A, La Esperanza - Limite Deptal. Intibuca/La Paz</v>
          </cell>
          <cell r="H1009">
            <v>18.2</v>
          </cell>
        </row>
        <row r="1010">
          <cell r="A1010" t="str">
            <v>10S11690</v>
          </cell>
          <cell r="B1010" t="str">
            <v>S</v>
          </cell>
          <cell r="C1010" t="str">
            <v>Sector 30</v>
          </cell>
          <cell r="D1010" t="str">
            <v>MS</v>
          </cell>
          <cell r="F1010" t="str">
            <v>Ruta 116, Límite Deptal. Lempira/Intibucá - San Juan</v>
          </cell>
          <cell r="H1010">
            <v>5.12</v>
          </cell>
        </row>
        <row r="1011">
          <cell r="A1011" t="str">
            <v>10S11810</v>
          </cell>
          <cell r="B1011" t="str">
            <v>S</v>
          </cell>
          <cell r="C1011" t="str">
            <v>Sector 30</v>
          </cell>
          <cell r="D1011" t="str">
            <v>MS</v>
          </cell>
          <cell r="F1011" t="str">
            <v>Ruta 118, CA-11A - Camasca</v>
          </cell>
          <cell r="H1011">
            <v>58.05</v>
          </cell>
        </row>
        <row r="1012">
          <cell r="A1012" t="str">
            <v>10S11820</v>
          </cell>
          <cell r="B1012" t="str">
            <v>S</v>
          </cell>
          <cell r="C1012" t="str">
            <v>Sector 30</v>
          </cell>
          <cell r="D1012" t="str">
            <v>MS</v>
          </cell>
          <cell r="F1012" t="str">
            <v>Ruta 118, Camasca - Santa Lucía</v>
          </cell>
          <cell r="H1012">
            <v>17.8</v>
          </cell>
        </row>
        <row r="1013">
          <cell r="A1013" t="str">
            <v>10S12010</v>
          </cell>
          <cell r="B1013" t="str">
            <v>S</v>
          </cell>
          <cell r="C1013" t="str">
            <v>Sector 30</v>
          </cell>
          <cell r="D1013" t="str">
            <v>MS</v>
          </cell>
          <cell r="F1013" t="str">
            <v>Ruta 120, Ruta S-118 - Colomoncagua</v>
          </cell>
          <cell r="H1013">
            <v>13.25</v>
          </cell>
        </row>
        <row r="1014">
          <cell r="A1014" t="str">
            <v>10S12210</v>
          </cell>
          <cell r="B1014" t="str">
            <v>S</v>
          </cell>
          <cell r="C1014" t="str">
            <v>Sector 30</v>
          </cell>
          <cell r="D1014" t="str">
            <v>MS</v>
          </cell>
          <cell r="F1014" t="str">
            <v>Ruta 122, San Juan de Dios - San</v>
          </cell>
          <cell r="G1014" t="str">
            <v>Antonio</v>
          </cell>
          <cell r="H1014">
            <v>14.75</v>
          </cell>
        </row>
        <row r="1015">
          <cell r="A1015" t="str">
            <v>10V63500</v>
          </cell>
          <cell r="B1015" t="str">
            <v>V</v>
          </cell>
          <cell r="C1015" t="str">
            <v>Sector 30</v>
          </cell>
          <cell r="D1015" t="str">
            <v>MS</v>
          </cell>
          <cell r="F1015" t="str">
            <v>Ruta CA-11A - Dolores</v>
          </cell>
          <cell r="H1015">
            <v>12.73</v>
          </cell>
        </row>
        <row r="1016">
          <cell r="A1016" t="str">
            <v>10V63600</v>
          </cell>
          <cell r="B1016" t="str">
            <v>V</v>
          </cell>
          <cell r="C1016" t="str">
            <v>Sector 30</v>
          </cell>
          <cell r="D1016" t="str">
            <v>MS</v>
          </cell>
          <cell r="F1016" t="str">
            <v>Colomoncagua - Las Flores (Front. El Salvador)</v>
          </cell>
          <cell r="H1016">
            <v>6.3</v>
          </cell>
        </row>
        <row r="1017">
          <cell r="A1017" t="str">
            <v>10V63700</v>
          </cell>
          <cell r="B1017" t="str">
            <v>V</v>
          </cell>
          <cell r="C1017" t="str">
            <v>Sector 30</v>
          </cell>
          <cell r="D1017" t="str">
            <v>TI</v>
          </cell>
          <cell r="F1017" t="str">
            <v>Colomoncagua - Santa</v>
          </cell>
          <cell r="G1017" t="str">
            <v>Ana (Front. El Salvador)</v>
          </cell>
          <cell r="H1017">
            <v>10</v>
          </cell>
        </row>
        <row r="1018">
          <cell r="A1018" t="str">
            <v>10V63800</v>
          </cell>
          <cell r="B1018" t="str">
            <v>V</v>
          </cell>
          <cell r="C1018" t="str">
            <v>Sector 30</v>
          </cell>
          <cell r="D1018" t="str">
            <v>TI</v>
          </cell>
          <cell r="F1018" t="str">
            <v>Magdalena - La Orilla</v>
          </cell>
          <cell r="H1018">
            <v>6.7</v>
          </cell>
        </row>
        <row r="1019">
          <cell r="A1019" t="str">
            <v>10V63900</v>
          </cell>
          <cell r="B1019" t="str">
            <v>V</v>
          </cell>
          <cell r="C1019" t="str">
            <v>Sector 30</v>
          </cell>
          <cell r="D1019" t="str">
            <v>TI</v>
          </cell>
          <cell r="F1019" t="str">
            <v>Santa Lucia - San Juan Troncoso</v>
          </cell>
          <cell r="H1019">
            <v>3.5</v>
          </cell>
        </row>
        <row r="1020">
          <cell r="A1020" t="str">
            <v>10V64000</v>
          </cell>
          <cell r="B1020" t="str">
            <v>V</v>
          </cell>
          <cell r="C1020" t="str">
            <v>Sector 30</v>
          </cell>
          <cell r="D1020" t="str">
            <v>TI</v>
          </cell>
          <cell r="E1020" t="str">
            <v>San</v>
          </cell>
          <cell r="F1020" t="str">
            <v>Antonio - Santa Teresa - Borbollon</v>
          </cell>
          <cell r="H1020">
            <v>10.9</v>
          </cell>
        </row>
        <row r="1021">
          <cell r="A1021" t="str">
            <v>10V64100</v>
          </cell>
          <cell r="B1021" t="str">
            <v>V</v>
          </cell>
          <cell r="C1021" t="str">
            <v>Sector 30</v>
          </cell>
          <cell r="D1021" t="str">
            <v>TI</v>
          </cell>
          <cell r="F1021" t="str">
            <v>S118 - Santiago</v>
          </cell>
          <cell r="H1021">
            <v>1.87</v>
          </cell>
        </row>
        <row r="1022">
          <cell r="A1022" t="str">
            <v>10V64200</v>
          </cell>
          <cell r="B1022" t="str">
            <v>V</v>
          </cell>
          <cell r="C1022" t="str">
            <v>Sector 30</v>
          </cell>
          <cell r="D1022" t="str">
            <v>MS</v>
          </cell>
          <cell r="F1022" t="str">
            <v>Guanacaste - Las Delicias</v>
          </cell>
          <cell r="H1022">
            <v>4.12</v>
          </cell>
        </row>
        <row r="1023">
          <cell r="A1023" t="str">
            <v>10V64300</v>
          </cell>
          <cell r="B1023" t="str">
            <v>V</v>
          </cell>
          <cell r="C1023" t="str">
            <v>Sector 30</v>
          </cell>
          <cell r="D1023" t="str">
            <v>TI</v>
          </cell>
          <cell r="F1023" t="str">
            <v>S118 - Buena Vista</v>
          </cell>
          <cell r="H1023">
            <v>1.86</v>
          </cell>
        </row>
        <row r="1024">
          <cell r="A1024" t="str">
            <v>10V64400</v>
          </cell>
          <cell r="B1024" t="str">
            <v>V</v>
          </cell>
          <cell r="C1024" t="str">
            <v>Sector 30</v>
          </cell>
          <cell r="D1024" t="str">
            <v>TI</v>
          </cell>
          <cell r="F1024" t="str">
            <v>El Portillo - El Porvenir - Santa Maria de las Flores</v>
          </cell>
          <cell r="H1024">
            <v>8.35</v>
          </cell>
        </row>
        <row r="1025">
          <cell r="A1025" t="str">
            <v>10V64500</v>
          </cell>
          <cell r="B1025" t="str">
            <v>V</v>
          </cell>
          <cell r="C1025" t="str">
            <v>Sector 30</v>
          </cell>
          <cell r="D1025" t="str">
            <v>MS</v>
          </cell>
          <cell r="F1025" t="str">
            <v>S118 - El Cerrón</v>
          </cell>
          <cell r="H1025">
            <v>2.8</v>
          </cell>
        </row>
        <row r="1026">
          <cell r="A1026" t="str">
            <v>10V64600</v>
          </cell>
          <cell r="B1026" t="str">
            <v>V</v>
          </cell>
          <cell r="C1026" t="str">
            <v>Sector 30</v>
          </cell>
          <cell r="D1026" t="str">
            <v>TI</v>
          </cell>
          <cell r="F1026" t="str">
            <v>S118 - Pericón</v>
          </cell>
          <cell r="H1026">
            <v>3.12</v>
          </cell>
        </row>
        <row r="1027">
          <cell r="A1027" t="str">
            <v>10V64700</v>
          </cell>
          <cell r="B1027" t="str">
            <v>V</v>
          </cell>
          <cell r="C1027" t="str">
            <v>Sector 30</v>
          </cell>
          <cell r="D1027" t="str">
            <v>MS</v>
          </cell>
          <cell r="F1027" t="str">
            <v>Yamaranguila - Semane</v>
          </cell>
          <cell r="H1027">
            <v>8.6</v>
          </cell>
        </row>
        <row r="1028">
          <cell r="A1028" t="str">
            <v>10V64800</v>
          </cell>
          <cell r="B1028" t="str">
            <v>V</v>
          </cell>
          <cell r="C1028" t="str">
            <v>Sector 30</v>
          </cell>
          <cell r="D1028" t="str">
            <v>MS</v>
          </cell>
          <cell r="F1028" t="str">
            <v>Ruta CA-11A - Santa Cruz del Rosario</v>
          </cell>
          <cell r="H1028">
            <v>4.6399999999999997</v>
          </cell>
        </row>
        <row r="1029">
          <cell r="A1029" t="str">
            <v>10V64900</v>
          </cell>
          <cell r="B1029" t="str">
            <v>V</v>
          </cell>
          <cell r="C1029" t="str">
            <v>Sector 30</v>
          </cell>
          <cell r="D1029" t="str">
            <v>TI</v>
          </cell>
          <cell r="F1029" t="str">
            <v>San Juan - San Jose de Cataulaca - Cocire</v>
          </cell>
          <cell r="H1029">
            <v>9.1999999999999993</v>
          </cell>
        </row>
        <row r="1030">
          <cell r="A1030" t="str">
            <v>11P03510</v>
          </cell>
          <cell r="B1030" t="str">
            <v>P</v>
          </cell>
          <cell r="C1030" t="str">
            <v>Sector 31</v>
          </cell>
          <cell r="D1030" t="str">
            <v>TD</v>
          </cell>
          <cell r="E1030" t="str">
            <v>Ruta 35, West Bay - West End</v>
          </cell>
          <cell r="F1030">
            <v>5</v>
          </cell>
        </row>
        <row r="1031">
          <cell r="A1031" t="str">
            <v>11P03520</v>
          </cell>
          <cell r="B1031" t="str">
            <v>P</v>
          </cell>
          <cell r="C1031" t="str">
            <v>Sector 31</v>
          </cell>
          <cell r="D1031" t="str">
            <v>CA</v>
          </cell>
          <cell r="E1031" t="str">
            <v>Ruta 35, West End - Coxen Hole</v>
          </cell>
          <cell r="F1031">
            <v>11.7</v>
          </cell>
        </row>
        <row r="1032">
          <cell r="A1032" t="str">
            <v>11P03530</v>
          </cell>
          <cell r="B1032" t="str">
            <v>P</v>
          </cell>
          <cell r="C1032" t="str">
            <v>Sector 31</v>
          </cell>
          <cell r="D1032" t="str">
            <v>CA</v>
          </cell>
          <cell r="E1032" t="str">
            <v>Ruta 35,  Coxen Hole - Brick Bay</v>
          </cell>
          <cell r="F1032">
            <v>6.2</v>
          </cell>
        </row>
        <row r="1033">
          <cell r="A1033" t="str">
            <v>11P03540</v>
          </cell>
          <cell r="B1033" t="str">
            <v>P</v>
          </cell>
          <cell r="C1033" t="str">
            <v>Sector 31</v>
          </cell>
          <cell r="D1033" t="str">
            <v>TD</v>
          </cell>
          <cell r="E1033" t="str">
            <v>Ruta 35, Brick Bay - French Harbour</v>
          </cell>
          <cell r="F1033">
            <v>4.5999999999999996</v>
          </cell>
        </row>
        <row r="1034">
          <cell r="A1034" t="str">
            <v>11P03550</v>
          </cell>
          <cell r="B1034" t="str">
            <v>P</v>
          </cell>
          <cell r="C1034" t="str">
            <v>Sector 31</v>
          </cell>
          <cell r="D1034" t="str">
            <v>TD</v>
          </cell>
          <cell r="E1034" t="str">
            <v>Ruta 35, French Harbour - Desvio Oak Ridge</v>
          </cell>
          <cell r="F1034">
            <v>15.6</v>
          </cell>
        </row>
        <row r="1035">
          <cell r="A1035" t="str">
            <v>11P03560</v>
          </cell>
          <cell r="B1035" t="str">
            <v>P</v>
          </cell>
          <cell r="C1035" t="str">
            <v>Sector 31</v>
          </cell>
          <cell r="D1035" t="str">
            <v>MS</v>
          </cell>
          <cell r="E1035" t="str">
            <v>Ruta 35, Oak Ridge - Camp Bay</v>
          </cell>
          <cell r="F1035">
            <v>10.5</v>
          </cell>
        </row>
        <row r="1036">
          <cell r="A1036" t="str">
            <v>11S07510</v>
          </cell>
          <cell r="B1036" t="str">
            <v>S</v>
          </cell>
          <cell r="C1036" t="str">
            <v>Sector 31</v>
          </cell>
          <cell r="D1036" t="str">
            <v>MS</v>
          </cell>
          <cell r="E1036" t="str">
            <v>Ruta 75, Acceso a Torre de Control Aéreo en Roatán</v>
          </cell>
          <cell r="F1036">
            <v>0.6</v>
          </cell>
        </row>
        <row r="1037">
          <cell r="A1037" t="str">
            <v>11S14610</v>
          </cell>
          <cell r="B1037" t="str">
            <v>S</v>
          </cell>
          <cell r="C1037" t="str">
            <v>Sector 31</v>
          </cell>
          <cell r="D1037" t="str">
            <v>TD</v>
          </cell>
          <cell r="E1037" t="str">
            <v>Ruta 146, Coxen Hole - Flower Bay - P035</v>
          </cell>
          <cell r="F1037">
            <v>9.93</v>
          </cell>
        </row>
        <row r="1038">
          <cell r="A1038" t="str">
            <v>11S15310</v>
          </cell>
          <cell r="B1038" t="str">
            <v>S</v>
          </cell>
          <cell r="C1038" t="str">
            <v>Sector 31</v>
          </cell>
          <cell r="D1038" t="str">
            <v>TD</v>
          </cell>
          <cell r="E1038" t="str">
            <v>Ruta 153, Ruta 35 - Oak Ridge</v>
          </cell>
          <cell r="F1038">
            <v>1.8</v>
          </cell>
        </row>
        <row r="1039">
          <cell r="A1039" t="str">
            <v>11S20710</v>
          </cell>
          <cell r="B1039" t="str">
            <v>S</v>
          </cell>
          <cell r="C1039" t="str">
            <v>Sector 31</v>
          </cell>
          <cell r="D1039" t="str">
            <v>CH</v>
          </cell>
          <cell r="E1039" t="str">
            <v>Ruta 207, P035 - French Cay</v>
          </cell>
          <cell r="F1039">
            <v>0.7</v>
          </cell>
        </row>
        <row r="1040">
          <cell r="A1040" t="str">
            <v>11S20810</v>
          </cell>
          <cell r="B1040" t="str">
            <v>S</v>
          </cell>
          <cell r="C1040" t="str">
            <v>Sector 31</v>
          </cell>
          <cell r="D1040" t="str">
            <v>TD</v>
          </cell>
          <cell r="E1040" t="str">
            <v>Ruta 208, P035 - Jones Ville</v>
          </cell>
          <cell r="F1040">
            <v>3.2</v>
          </cell>
        </row>
        <row r="1041">
          <cell r="A1041" t="str">
            <v>11S20910</v>
          </cell>
          <cell r="B1041" t="str">
            <v>S</v>
          </cell>
          <cell r="C1041" t="str">
            <v>Sector 31</v>
          </cell>
          <cell r="D1041" t="str">
            <v>CH</v>
          </cell>
          <cell r="E1041" t="str">
            <v>Ruta 209, P035 - Punta Gorda - P035</v>
          </cell>
          <cell r="F1041">
            <v>3.4</v>
          </cell>
        </row>
        <row r="1042">
          <cell r="A1042" t="str">
            <v>11S21410</v>
          </cell>
          <cell r="B1042" t="str">
            <v>S</v>
          </cell>
          <cell r="C1042" t="str">
            <v>Sector 31</v>
          </cell>
          <cell r="D1042" t="str">
            <v>TD</v>
          </cell>
          <cell r="E1042" t="str">
            <v>Ruta 214, Utila - Aeropuerto</v>
          </cell>
          <cell r="F1042">
            <v>1.53</v>
          </cell>
        </row>
        <row r="1043">
          <cell r="A1043" t="str">
            <v>11S24010</v>
          </cell>
          <cell r="B1043" t="str">
            <v>S</v>
          </cell>
          <cell r="C1043" t="str">
            <v>Sector 31</v>
          </cell>
          <cell r="D1043" t="str">
            <v>CH</v>
          </cell>
          <cell r="E1043" t="str">
            <v>Ruta 240, P035 - French Harbor</v>
          </cell>
          <cell r="F1043">
            <v>2.1</v>
          </cell>
        </row>
        <row r="1044">
          <cell r="A1044" t="str">
            <v>11V21100</v>
          </cell>
          <cell r="B1044" t="str">
            <v>V</v>
          </cell>
          <cell r="C1044" t="str">
            <v>Sector 31</v>
          </cell>
          <cell r="D1044" t="str">
            <v>TI</v>
          </cell>
          <cell r="E1044" t="str">
            <v>P-035 - Corozal</v>
          </cell>
          <cell r="F1044">
            <v>3.6</v>
          </cell>
        </row>
        <row r="1045">
          <cell r="A1045" t="str">
            <v>11V21200</v>
          </cell>
          <cell r="B1045" t="str">
            <v>V</v>
          </cell>
          <cell r="C1045" t="str">
            <v>Sector 31</v>
          </cell>
          <cell r="D1045" t="str">
            <v>TI</v>
          </cell>
          <cell r="E1045" t="str">
            <v>P-035 - Crowfish Rock</v>
          </cell>
          <cell r="F1045">
            <v>2.8</v>
          </cell>
        </row>
        <row r="1046">
          <cell r="A1046" t="str">
            <v>11V21500</v>
          </cell>
          <cell r="B1046" t="str">
            <v>V</v>
          </cell>
          <cell r="C1046" t="str">
            <v>Sector 31</v>
          </cell>
          <cell r="D1046" t="str">
            <v>TI</v>
          </cell>
          <cell r="E1046" t="str">
            <v>P-035 - Plan Grande</v>
          </cell>
          <cell r="F1046">
            <v>1.4</v>
          </cell>
        </row>
        <row r="1047">
          <cell r="A1047" t="str">
            <v>11V21700</v>
          </cell>
          <cell r="B1047" t="str">
            <v>V</v>
          </cell>
          <cell r="C1047" t="str">
            <v>Sector 31</v>
          </cell>
          <cell r="D1047" t="str">
            <v>MS</v>
          </cell>
          <cell r="E1047" t="str">
            <v>P-035 - Milton Bay</v>
          </cell>
          <cell r="F1047">
            <v>0.65</v>
          </cell>
        </row>
        <row r="1048">
          <cell r="A1048" t="str">
            <v>11V21800</v>
          </cell>
          <cell r="B1048" t="str">
            <v>V</v>
          </cell>
          <cell r="C1048" t="str">
            <v>Sector 31</v>
          </cell>
          <cell r="D1048" t="str">
            <v>MS</v>
          </cell>
          <cell r="E1048" t="str">
            <v>P-035 - Juticalpa</v>
          </cell>
          <cell r="F1048">
            <v>0.8</v>
          </cell>
        </row>
        <row r="1049">
          <cell r="A1049" t="str">
            <v>11V21900</v>
          </cell>
          <cell r="B1049" t="str">
            <v>V</v>
          </cell>
          <cell r="C1049" t="str">
            <v>Sector 31</v>
          </cell>
          <cell r="D1049" t="str">
            <v>MS</v>
          </cell>
          <cell r="E1049" t="str">
            <v>P-035 - Jones Ville Point</v>
          </cell>
          <cell r="F1049">
            <v>2.2999999999999998</v>
          </cell>
        </row>
        <row r="1050">
          <cell r="A1050" t="str">
            <v>11V22000</v>
          </cell>
          <cell r="B1050" t="str">
            <v>V</v>
          </cell>
          <cell r="C1050" t="str">
            <v>Sector 31</v>
          </cell>
          <cell r="D1050" t="str">
            <v>TI</v>
          </cell>
          <cell r="E1050" t="str">
            <v>P-035 - Polly Tilly Bight</v>
          </cell>
          <cell r="F1050">
            <v>0.7</v>
          </cell>
        </row>
        <row r="1051">
          <cell r="A1051" t="str">
            <v>11V22400</v>
          </cell>
          <cell r="B1051" t="str">
            <v>V</v>
          </cell>
          <cell r="C1051" t="str">
            <v>Sector 31</v>
          </cell>
          <cell r="D1051" t="str">
            <v>TI</v>
          </cell>
          <cell r="E1051" t="str">
            <v>P-035 - Port Royal</v>
          </cell>
          <cell r="F1051">
            <v>2.6</v>
          </cell>
        </row>
        <row r="1052">
          <cell r="A1052" t="str">
            <v>11V22700</v>
          </cell>
          <cell r="B1052" t="str">
            <v>V</v>
          </cell>
          <cell r="C1052" t="str">
            <v>Sector 31</v>
          </cell>
          <cell r="D1052" t="str">
            <v>TI</v>
          </cell>
          <cell r="E1052" t="str">
            <v>P035 - Calabash Bight</v>
          </cell>
          <cell r="F1052">
            <v>3.1</v>
          </cell>
        </row>
        <row r="1053">
          <cell r="A1053" t="str">
            <v>11V22800</v>
          </cell>
          <cell r="B1053" t="str">
            <v>V</v>
          </cell>
          <cell r="C1053" t="str">
            <v>Sector 31</v>
          </cell>
          <cell r="D1053" t="str">
            <v>MS</v>
          </cell>
          <cell r="E1053" t="str">
            <v>P035 - Lucy Point</v>
          </cell>
          <cell r="F1053">
            <v>1.9</v>
          </cell>
        </row>
        <row r="1054">
          <cell r="A1054" t="str">
            <v>11V22900</v>
          </cell>
          <cell r="B1054" t="str">
            <v>V</v>
          </cell>
          <cell r="C1054" t="str">
            <v>Sector 31</v>
          </cell>
          <cell r="D1054" t="str">
            <v>MS</v>
          </cell>
          <cell r="E1054" t="str">
            <v>Oak Ridge - Pandy Town</v>
          </cell>
          <cell r="F1054">
            <v>1.6</v>
          </cell>
        </row>
        <row r="1055">
          <cell r="A1055" t="str">
            <v>11V23000</v>
          </cell>
          <cell r="B1055" t="str">
            <v>V</v>
          </cell>
          <cell r="C1055" t="str">
            <v>Sector 31</v>
          </cell>
          <cell r="D1055" t="str">
            <v>MS</v>
          </cell>
          <cell r="E1055" t="str">
            <v>Torre de Control - Torre de Brasil (Radar)</v>
          </cell>
          <cell r="F1055">
            <v>2.2000000000000002</v>
          </cell>
        </row>
        <row r="1056">
          <cell r="A1056" t="str">
            <v>12P00720</v>
          </cell>
          <cell r="B1056" t="str">
            <v>P</v>
          </cell>
          <cell r="C1056" t="str">
            <v>Sector 32</v>
          </cell>
          <cell r="D1056" t="str">
            <v>TD</v>
          </cell>
          <cell r="E1056" t="str">
            <v>Ruta CA-7, Límite Deptal. Comayagua/La Paz - La Paz</v>
          </cell>
          <cell r="F1056">
            <v>3.84</v>
          </cell>
        </row>
        <row r="1057">
          <cell r="A1057" t="str">
            <v>12P00725</v>
          </cell>
          <cell r="B1057" t="str">
            <v>P</v>
          </cell>
          <cell r="C1057" t="str">
            <v>Sector 32</v>
          </cell>
          <cell r="D1057" t="str">
            <v>TD</v>
          </cell>
          <cell r="E1057" t="str">
            <v>Ruta CA-7, Boulevard Ciudad de La Paz (Trocha derecha)</v>
          </cell>
          <cell r="F1057">
            <v>1.1399999999999999</v>
          </cell>
        </row>
        <row r="1058">
          <cell r="A1058" t="str">
            <v>12P00728</v>
          </cell>
          <cell r="B1058" t="str">
            <v>P</v>
          </cell>
          <cell r="C1058" t="str">
            <v>Sector 32</v>
          </cell>
          <cell r="D1058" t="str">
            <v>TD</v>
          </cell>
          <cell r="E1058" t="str">
            <v>Ruta CA-7, Boulevard Ciudad de La Paz (Trocha izquierda)</v>
          </cell>
          <cell r="F1058">
            <v>1.1399999999999999</v>
          </cell>
        </row>
        <row r="1059">
          <cell r="A1059" t="str">
            <v>12P00730</v>
          </cell>
          <cell r="B1059" t="str">
            <v>P</v>
          </cell>
          <cell r="C1059" t="str">
            <v>Sector 32</v>
          </cell>
          <cell r="D1059" t="str">
            <v>TD</v>
          </cell>
          <cell r="E1059" t="str">
            <v>Ruta CA-7, La Paz - Tutule</v>
          </cell>
          <cell r="F1059">
            <v>29.25</v>
          </cell>
        </row>
        <row r="1060">
          <cell r="A1060" t="str">
            <v>12P00735</v>
          </cell>
          <cell r="B1060" t="str">
            <v>P</v>
          </cell>
          <cell r="C1060" t="str">
            <v>Sector 32</v>
          </cell>
          <cell r="D1060" t="str">
            <v>TD</v>
          </cell>
          <cell r="E1060" t="str">
            <v>Ruta CA-7, Tutule - Marcala</v>
          </cell>
          <cell r="F1060">
            <v>35.58</v>
          </cell>
        </row>
        <row r="1061">
          <cell r="A1061" t="str">
            <v>12P00737</v>
          </cell>
          <cell r="B1061" t="str">
            <v>P</v>
          </cell>
          <cell r="C1061" t="str">
            <v>Sector 32</v>
          </cell>
          <cell r="D1061" t="str">
            <v>CH</v>
          </cell>
          <cell r="E1061" t="str">
            <v>Ruta CA-7, Marcala (Zona Urbana Ciudad de Marcala)</v>
          </cell>
          <cell r="F1061">
            <v>3.12</v>
          </cell>
        </row>
        <row r="1062">
          <cell r="A1062" t="str">
            <v>12P00740</v>
          </cell>
          <cell r="B1062" t="str">
            <v>P</v>
          </cell>
          <cell r="C1062" t="str">
            <v>Sector 32</v>
          </cell>
          <cell r="D1062" t="str">
            <v>MS</v>
          </cell>
          <cell r="E1062" t="str">
            <v>Ruta CA-7, Marcala - Sabanetas</v>
          </cell>
          <cell r="F1062">
            <v>26.42</v>
          </cell>
        </row>
        <row r="1063">
          <cell r="A1063" t="str">
            <v>12P00750</v>
          </cell>
          <cell r="B1063" t="str">
            <v>P</v>
          </cell>
          <cell r="C1063" t="str">
            <v>Sector 32</v>
          </cell>
          <cell r="D1063" t="str">
            <v>MS</v>
          </cell>
          <cell r="E1063" t="str">
            <v>Ruta CA-7, Sabanetas - Aduana Pasa Mono</v>
          </cell>
          <cell r="F1063">
            <v>9.68</v>
          </cell>
        </row>
        <row r="1064">
          <cell r="A1064" t="str">
            <v>12P01190</v>
          </cell>
          <cell r="B1064" t="str">
            <v>P</v>
          </cell>
          <cell r="C1064" t="str">
            <v>Sector 32</v>
          </cell>
          <cell r="D1064" t="str">
            <v>TD</v>
          </cell>
          <cell r="E1064" t="str">
            <v>Ruta CA-11-A, Limite Deptal. Intibuca/La Paz - Marcala (Inicio Pavimento)</v>
          </cell>
          <cell r="F1064">
            <v>10</v>
          </cell>
        </row>
        <row r="1065">
          <cell r="A1065" t="str">
            <v>12S06830</v>
          </cell>
          <cell r="B1065" t="str">
            <v>S</v>
          </cell>
          <cell r="C1065" t="str">
            <v>Sector 32</v>
          </cell>
          <cell r="D1065" t="str">
            <v>TD</v>
          </cell>
          <cell r="E1065" t="str">
            <v>Ruta 68, Límite Deptal. Comayagua/La Paz - La Paz</v>
          </cell>
          <cell r="F1065">
            <v>4.13</v>
          </cell>
        </row>
        <row r="1066">
          <cell r="A1066" t="str">
            <v>12S13610</v>
          </cell>
          <cell r="B1066" t="str">
            <v>S</v>
          </cell>
          <cell r="C1066" t="str">
            <v>Sector 32</v>
          </cell>
          <cell r="D1066" t="str">
            <v>CA</v>
          </cell>
          <cell r="E1066" t="str">
            <v>Ruta 136, Acceso a Tutule</v>
          </cell>
          <cell r="F1066">
            <v>2.82</v>
          </cell>
        </row>
        <row r="1067">
          <cell r="A1067" t="str">
            <v>12S13810</v>
          </cell>
          <cell r="B1067" t="str">
            <v>S</v>
          </cell>
          <cell r="C1067" t="str">
            <v>Sector 32</v>
          </cell>
          <cell r="D1067" t="str">
            <v>TD</v>
          </cell>
          <cell r="E1067" t="str">
            <v>Ruta 138, Ruta CA-7 - Cane</v>
          </cell>
          <cell r="F1067">
            <v>1.52</v>
          </cell>
        </row>
        <row r="1068">
          <cell r="A1068" t="str">
            <v>12S14410</v>
          </cell>
          <cell r="B1068" t="str">
            <v>S</v>
          </cell>
          <cell r="C1068" t="str">
            <v>Sector 32</v>
          </cell>
          <cell r="D1068" t="str">
            <v>MS</v>
          </cell>
          <cell r="E1068" t="str">
            <v>Ruta 144, Ruta CA-7 - Chinacla</v>
          </cell>
          <cell r="F1068">
            <v>1.86</v>
          </cell>
        </row>
        <row r="1069">
          <cell r="A1069" t="str">
            <v>12S16510</v>
          </cell>
          <cell r="B1069" t="str">
            <v>S</v>
          </cell>
          <cell r="C1069" t="str">
            <v>Sector 32</v>
          </cell>
          <cell r="D1069" t="str">
            <v>MS</v>
          </cell>
          <cell r="E1069" t="str">
            <v>Ruta 165, P07 - Nahuaterique</v>
          </cell>
          <cell r="F1069">
            <v>12</v>
          </cell>
        </row>
        <row r="1070">
          <cell r="A1070" t="str">
            <v>12V25820</v>
          </cell>
          <cell r="B1070" t="str">
            <v>V</v>
          </cell>
          <cell r="C1070" t="str">
            <v>Sector 32</v>
          </cell>
          <cell r="D1070" t="str">
            <v>MS</v>
          </cell>
          <cell r="E1070" t="str">
            <v>Las Liconas - EL INFOP - La Paz (de: LD COM/LP  a:La Paz)</v>
          </cell>
          <cell r="F1070">
            <v>2.5</v>
          </cell>
        </row>
        <row r="1071">
          <cell r="A1071" t="str">
            <v>12V26020</v>
          </cell>
          <cell r="B1071" t="str">
            <v>V</v>
          </cell>
          <cell r="C1071" t="str">
            <v>Sector 32</v>
          </cell>
          <cell r="D1071" t="str">
            <v>TI</v>
          </cell>
          <cell r="E1071" t="str">
            <v>El Sifón - INFOP (LD COM/LP - INFOP)</v>
          </cell>
          <cell r="F1071">
            <v>2.08</v>
          </cell>
        </row>
        <row r="1072">
          <cell r="A1072" t="str">
            <v>12V26120</v>
          </cell>
          <cell r="B1072" t="str">
            <v>V</v>
          </cell>
          <cell r="C1072" t="str">
            <v>Sector 32</v>
          </cell>
          <cell r="D1072" t="str">
            <v>TI</v>
          </cell>
          <cell r="E1072" t="str">
            <v>Lejamaní - Miravalles - CA-7  (de: LD COM/LP a: CA-7)</v>
          </cell>
          <cell r="F1072">
            <v>4.84</v>
          </cell>
        </row>
        <row r="1073">
          <cell r="A1073" t="str">
            <v>12V27320</v>
          </cell>
          <cell r="B1073" t="str">
            <v>V</v>
          </cell>
          <cell r="C1073" t="str">
            <v>Sector 32</v>
          </cell>
          <cell r="D1073" t="str">
            <v>MS</v>
          </cell>
          <cell r="E1073" t="str">
            <v>Agua Salada - San Sebastian - Cane  (de: LD COM/LP  a:Cane)</v>
          </cell>
          <cell r="F1073">
            <v>2.2000000000000002</v>
          </cell>
        </row>
        <row r="1074">
          <cell r="A1074" t="str">
            <v>12V45000</v>
          </cell>
          <cell r="B1074" t="str">
            <v>V</v>
          </cell>
          <cell r="C1074" t="str">
            <v>Sector 32</v>
          </cell>
          <cell r="D1074" t="str">
            <v>MS</v>
          </cell>
          <cell r="E1074" t="str">
            <v>La Paz - Pacheco - Tepanguare</v>
          </cell>
          <cell r="F1074">
            <v>10</v>
          </cell>
        </row>
        <row r="1075">
          <cell r="A1075" t="str">
            <v>12V46500</v>
          </cell>
          <cell r="B1075" t="str">
            <v>V</v>
          </cell>
          <cell r="C1075" t="str">
            <v>Sector 32</v>
          </cell>
          <cell r="D1075" t="str">
            <v>MS</v>
          </cell>
          <cell r="E1075" t="str">
            <v>Ruta CA-7 - Las Limas - Concepción de Soluteca</v>
          </cell>
          <cell r="F1075">
            <v>9.9</v>
          </cell>
        </row>
        <row r="1076">
          <cell r="A1076" t="str">
            <v>12V46600</v>
          </cell>
          <cell r="B1076" t="str">
            <v>V</v>
          </cell>
          <cell r="C1076" t="str">
            <v>Sector 32</v>
          </cell>
          <cell r="D1076" t="str">
            <v>TI</v>
          </cell>
          <cell r="E1076" t="str">
            <v>Concepción de Soluteca - Hornitos</v>
          </cell>
          <cell r="F1076">
            <v>5.56</v>
          </cell>
        </row>
        <row r="1077">
          <cell r="A1077" t="str">
            <v>12V46700</v>
          </cell>
          <cell r="B1077" t="str">
            <v>V</v>
          </cell>
          <cell r="C1077" t="str">
            <v>Sector 32</v>
          </cell>
          <cell r="D1077" t="str">
            <v>TI</v>
          </cell>
          <cell r="E1077" t="str">
            <v>El Ocotal - Rancho de Jesus - Hornitos</v>
          </cell>
          <cell r="F1077">
            <v>8.9600000000000009</v>
          </cell>
        </row>
        <row r="1078">
          <cell r="A1078" t="str">
            <v>12V46800</v>
          </cell>
          <cell r="B1078" t="str">
            <v>V</v>
          </cell>
          <cell r="C1078" t="str">
            <v>Sector 32</v>
          </cell>
          <cell r="D1078" t="str">
            <v>TI</v>
          </cell>
          <cell r="E1078" t="str">
            <v>Hornitos - Santiago Puringla - Gualazara</v>
          </cell>
          <cell r="F1078">
            <v>14.48</v>
          </cell>
        </row>
        <row r="1079">
          <cell r="A1079" t="str">
            <v>12V47300</v>
          </cell>
          <cell r="B1079" t="str">
            <v>V</v>
          </cell>
          <cell r="C1079" t="str">
            <v>Sector 32</v>
          </cell>
          <cell r="D1079" t="str">
            <v>TI</v>
          </cell>
          <cell r="E1079" t="str">
            <v>Santa María - Gualazara</v>
          </cell>
          <cell r="F1079">
            <v>5.9</v>
          </cell>
        </row>
        <row r="1080">
          <cell r="A1080" t="str">
            <v>12V47800</v>
          </cell>
          <cell r="B1080" t="str">
            <v>V</v>
          </cell>
          <cell r="C1080" t="str">
            <v>Sector 32</v>
          </cell>
          <cell r="D1080" t="str">
            <v>MS</v>
          </cell>
          <cell r="E1080" t="str">
            <v>Ruta CA-7 - San José - Santa María</v>
          </cell>
          <cell r="F1080">
            <v>16.47</v>
          </cell>
        </row>
        <row r="1081">
          <cell r="A1081" t="str">
            <v>12V48000</v>
          </cell>
          <cell r="B1081" t="str">
            <v>V</v>
          </cell>
          <cell r="C1081" t="str">
            <v>Sector 32</v>
          </cell>
          <cell r="D1081" t="str">
            <v>MS</v>
          </cell>
          <cell r="E1081" t="str">
            <v>Las Pavas - El Potrero - Pueblo Viejo</v>
          </cell>
          <cell r="F1081">
            <v>7.32</v>
          </cell>
        </row>
        <row r="1082">
          <cell r="A1082" t="str">
            <v>12V48300</v>
          </cell>
          <cell r="B1082" t="str">
            <v>V</v>
          </cell>
          <cell r="C1082" t="str">
            <v>Sector 32</v>
          </cell>
          <cell r="D1082" t="str">
            <v>MS</v>
          </cell>
          <cell r="E1082" t="str">
            <v>Planes - Las Crucitas - Pueblo Viejo</v>
          </cell>
          <cell r="F1082">
            <v>6.5</v>
          </cell>
        </row>
        <row r="1083">
          <cell r="A1083" t="str">
            <v>12V49000</v>
          </cell>
          <cell r="B1083" t="str">
            <v>V</v>
          </cell>
          <cell r="C1083" t="str">
            <v>Sector 32</v>
          </cell>
          <cell r="D1083" t="str">
            <v>MS</v>
          </cell>
          <cell r="E1083" t="str">
            <v>CA-7 - San Miguel</v>
          </cell>
          <cell r="F1083">
            <v>1.1299999999999999</v>
          </cell>
        </row>
        <row r="1084">
          <cell r="A1084" t="str">
            <v>12V49100</v>
          </cell>
          <cell r="B1084" t="str">
            <v>V</v>
          </cell>
          <cell r="C1084" t="str">
            <v>Sector 32</v>
          </cell>
          <cell r="D1084" t="str">
            <v>TI</v>
          </cell>
          <cell r="E1084" t="str">
            <v>CA-7 - San Pedro de Tutule</v>
          </cell>
          <cell r="F1084">
            <v>4.22</v>
          </cell>
        </row>
        <row r="1085">
          <cell r="A1085" t="str">
            <v>12V49200</v>
          </cell>
          <cell r="B1085" t="str">
            <v>V</v>
          </cell>
          <cell r="C1085" t="str">
            <v>Sector 32</v>
          </cell>
          <cell r="D1085" t="str">
            <v>TI</v>
          </cell>
          <cell r="E1085" t="str">
            <v>V493 - La Cumbre - V491</v>
          </cell>
          <cell r="F1085">
            <v>11.7</v>
          </cell>
        </row>
        <row r="1086">
          <cell r="A1086" t="str">
            <v>12V49300</v>
          </cell>
          <cell r="B1086" t="str">
            <v>V</v>
          </cell>
          <cell r="C1086" t="str">
            <v>Sector 32</v>
          </cell>
          <cell r="D1086" t="str">
            <v>MS</v>
          </cell>
          <cell r="E1086" t="str">
            <v>San Pedro de Tutule - El Pinar - V509</v>
          </cell>
          <cell r="F1086">
            <v>29.68</v>
          </cell>
        </row>
        <row r="1087">
          <cell r="A1087" t="str">
            <v>12V50300</v>
          </cell>
          <cell r="B1087" t="str">
            <v>V</v>
          </cell>
          <cell r="C1087" t="str">
            <v>Sector 32</v>
          </cell>
          <cell r="D1087" t="str">
            <v>MS</v>
          </cell>
          <cell r="E1087" t="str">
            <v>El Pinar - Guajiquiro</v>
          </cell>
          <cell r="F1087">
            <v>4.63</v>
          </cell>
        </row>
        <row r="1088">
          <cell r="A1088" t="str">
            <v>12V50400</v>
          </cell>
          <cell r="B1088" t="str">
            <v>V</v>
          </cell>
          <cell r="C1088" t="str">
            <v>Sector 32</v>
          </cell>
          <cell r="D1088" t="str">
            <v>TI</v>
          </cell>
          <cell r="E1088" t="str">
            <v>V503 - San José de Guajiquiro</v>
          </cell>
          <cell r="F1088">
            <v>4.71</v>
          </cell>
        </row>
        <row r="1089">
          <cell r="A1089" t="str">
            <v>12V50900</v>
          </cell>
          <cell r="B1089" t="str">
            <v>V</v>
          </cell>
          <cell r="C1089" t="str">
            <v>Sector 32</v>
          </cell>
          <cell r="D1089" t="str">
            <v>MS</v>
          </cell>
          <cell r="E1089" t="str">
            <v>V519 - Opatoro</v>
          </cell>
          <cell r="F1089">
            <v>16.45</v>
          </cell>
        </row>
        <row r="1090">
          <cell r="A1090" t="str">
            <v>12V51900</v>
          </cell>
          <cell r="B1090" t="str">
            <v>V</v>
          </cell>
          <cell r="C1090" t="str">
            <v>Sector 32</v>
          </cell>
          <cell r="D1090" t="str">
            <v>MS</v>
          </cell>
          <cell r="E1090" t="str">
            <v>El Cerrón - Santa</v>
          </cell>
          <cell r="F1090" t="str">
            <v>Ana - La Florida</v>
          </cell>
          <cell r="G1090">
            <v>27.89</v>
          </cell>
        </row>
        <row r="1091">
          <cell r="A1091" t="str">
            <v>12V52400</v>
          </cell>
          <cell r="B1091" t="str">
            <v>V</v>
          </cell>
          <cell r="C1091" t="str">
            <v>Sector 32</v>
          </cell>
          <cell r="D1091" t="str">
            <v>MS</v>
          </cell>
          <cell r="E1091" t="str">
            <v>La Florida - Estancias</v>
          </cell>
          <cell r="G1091">
            <v>25.78</v>
          </cell>
        </row>
        <row r="1092">
          <cell r="A1092" t="str">
            <v>12V53400</v>
          </cell>
          <cell r="B1092" t="str">
            <v>V</v>
          </cell>
          <cell r="C1092" t="str">
            <v>Sector 32</v>
          </cell>
          <cell r="D1092" t="str">
            <v>TI</v>
          </cell>
          <cell r="E1092" t="str">
            <v>Ruta CA-7 - Cabañas</v>
          </cell>
          <cell r="G1092">
            <v>3.42</v>
          </cell>
        </row>
        <row r="1093">
          <cell r="A1093" t="str">
            <v>12V53500</v>
          </cell>
          <cell r="B1093" t="str">
            <v>V</v>
          </cell>
          <cell r="C1093" t="str">
            <v>Sector 32</v>
          </cell>
          <cell r="D1093" t="str">
            <v>TI</v>
          </cell>
          <cell r="E1093" t="str">
            <v>V534 - San Miguelito</v>
          </cell>
          <cell r="G1093">
            <v>6.19</v>
          </cell>
        </row>
        <row r="1094">
          <cell r="A1094" t="str">
            <v>12V54500</v>
          </cell>
          <cell r="B1094" t="str">
            <v>V</v>
          </cell>
          <cell r="C1094" t="str">
            <v>Sector 32</v>
          </cell>
          <cell r="D1094" t="str">
            <v>TI</v>
          </cell>
          <cell r="E1094" t="str">
            <v>Ruta CA-7 - Chinacla - Sirara</v>
          </cell>
          <cell r="G1094">
            <v>6.6</v>
          </cell>
        </row>
        <row r="1095">
          <cell r="A1095" t="str">
            <v>12V55000</v>
          </cell>
          <cell r="B1095" t="str">
            <v>V</v>
          </cell>
          <cell r="C1095" t="str">
            <v>Sector 32</v>
          </cell>
          <cell r="D1095" t="str">
            <v>MS</v>
          </cell>
          <cell r="E1095" t="str">
            <v>Marcala - Musula</v>
          </cell>
          <cell r="G1095">
            <v>4.13</v>
          </cell>
        </row>
        <row r="1096">
          <cell r="A1096" t="str">
            <v>12V55100</v>
          </cell>
          <cell r="B1096" t="str">
            <v>V</v>
          </cell>
          <cell r="C1096" t="str">
            <v>Sector 32</v>
          </cell>
          <cell r="D1096" t="str">
            <v>MS</v>
          </cell>
          <cell r="E1096" t="str">
            <v>Marcala - Santa Cruz</v>
          </cell>
          <cell r="G1096">
            <v>3.9</v>
          </cell>
        </row>
        <row r="1097">
          <cell r="A1097" t="str">
            <v>12V55200</v>
          </cell>
          <cell r="B1097" t="str">
            <v>V</v>
          </cell>
          <cell r="C1097" t="str">
            <v>Sector 32</v>
          </cell>
          <cell r="D1097" t="str">
            <v>MS</v>
          </cell>
          <cell r="E1097" t="str">
            <v>Marcala - San Francisco</v>
          </cell>
          <cell r="G1097">
            <v>2.66</v>
          </cell>
        </row>
        <row r="1098">
          <cell r="A1098" t="str">
            <v>12V55700</v>
          </cell>
          <cell r="B1098" t="str">
            <v>V</v>
          </cell>
          <cell r="C1098" t="str">
            <v>Sector 32</v>
          </cell>
          <cell r="D1098" t="str">
            <v>MS</v>
          </cell>
          <cell r="E1098" t="str">
            <v>Ruta CA-7 - Santa Elena</v>
          </cell>
          <cell r="G1098">
            <v>12.23</v>
          </cell>
        </row>
        <row r="1099">
          <cell r="A1099" t="str">
            <v>12V55800</v>
          </cell>
          <cell r="B1099" t="str">
            <v>V</v>
          </cell>
          <cell r="C1099" t="str">
            <v>Sector 32</v>
          </cell>
          <cell r="D1099" t="str">
            <v>MS</v>
          </cell>
          <cell r="E1099" t="str">
            <v>V557 - Yarula</v>
          </cell>
          <cell r="G1099">
            <v>1</v>
          </cell>
        </row>
        <row r="1100">
          <cell r="A1100" t="str">
            <v>12V60420</v>
          </cell>
          <cell r="B1100" t="str">
            <v>V</v>
          </cell>
          <cell r="C1100" t="str">
            <v>Sector 32</v>
          </cell>
          <cell r="D1100" t="str">
            <v>TI</v>
          </cell>
          <cell r="E1100" t="str">
            <v>San</v>
          </cell>
          <cell r="F1100" t="str">
            <v>Antonio - Gualazara (de: LD INT/LP a:Gualazara)</v>
          </cell>
          <cell r="G1100">
            <v>7.57</v>
          </cell>
        </row>
        <row r="1101">
          <cell r="A1101" t="str">
            <v>13P00467</v>
          </cell>
          <cell r="B1101" t="str">
            <v>P</v>
          </cell>
          <cell r="C1101" t="str">
            <v>Sector 33</v>
          </cell>
          <cell r="D1101" t="str">
            <v>CA</v>
          </cell>
          <cell r="E1101" t="str">
            <v>Ruta CA-4 Occidente, LD COP-LEM - LD LEM-COP</v>
          </cell>
          <cell r="F1101">
            <v>2.98</v>
          </cell>
        </row>
        <row r="1102">
          <cell r="A1102" t="str">
            <v>13P01140</v>
          </cell>
          <cell r="B1102" t="str">
            <v>P</v>
          </cell>
          <cell r="C1102" t="str">
            <v>Sector 33</v>
          </cell>
          <cell r="D1102" t="str">
            <v>TD</v>
          </cell>
          <cell r="E1102" t="str">
            <v>Ruta CA-11-A, Límite Deptal. Copán/Lempira - Gracias</v>
          </cell>
          <cell r="F1102">
            <v>22.83</v>
          </cell>
        </row>
        <row r="1103">
          <cell r="A1103" t="str">
            <v>13P01150</v>
          </cell>
          <cell r="B1103" t="str">
            <v>P</v>
          </cell>
          <cell r="C1103" t="str">
            <v>Sector 33</v>
          </cell>
          <cell r="D1103" t="str">
            <v>TD</v>
          </cell>
          <cell r="E1103" t="str">
            <v>Ruta CA-11-A, Gracias - Límite Deptal. Lempira/Intibucá</v>
          </cell>
          <cell r="F1103">
            <v>24.7</v>
          </cell>
        </row>
        <row r="1104">
          <cell r="A1104" t="str">
            <v>13S11680</v>
          </cell>
          <cell r="B1104" t="str">
            <v>S</v>
          </cell>
          <cell r="C1104" t="str">
            <v>Sector 33</v>
          </cell>
          <cell r="D1104" t="str">
            <v>MS</v>
          </cell>
          <cell r="E1104" t="str">
            <v>Ruta 116, El Conal - Rancho Viejo - Límite Deptal. Lempira/Intibucá</v>
          </cell>
          <cell r="F1104">
            <v>22.63</v>
          </cell>
        </row>
        <row r="1105">
          <cell r="A1105" t="str">
            <v>13S25010</v>
          </cell>
          <cell r="B1105" t="str">
            <v>S</v>
          </cell>
          <cell r="C1105" t="str">
            <v>Sector 33</v>
          </cell>
          <cell r="D1105" t="str">
            <v>TD</v>
          </cell>
          <cell r="E1105" t="str">
            <v>Ruta 250, CA-11 - Belen</v>
          </cell>
          <cell r="F1105">
            <v>2.2999999999999998</v>
          </cell>
        </row>
        <row r="1106">
          <cell r="A1106" t="str">
            <v>13V39020</v>
          </cell>
          <cell r="B1106" t="str">
            <v>V</v>
          </cell>
          <cell r="C1106" t="str">
            <v>Sector 33</v>
          </cell>
          <cell r="D1106" t="str">
            <v>TI</v>
          </cell>
          <cell r="E1106" t="str">
            <v>Belen Gualcho - Corralito - LD Ocot/Lemp - San Sebastian</v>
          </cell>
          <cell r="F1106">
            <v>7.7</v>
          </cell>
        </row>
        <row r="1107">
          <cell r="A1107" t="str">
            <v>13V70000</v>
          </cell>
          <cell r="B1107" t="str">
            <v>V</v>
          </cell>
          <cell r="C1107" t="str">
            <v>Sector 33</v>
          </cell>
          <cell r="D1107" t="str">
            <v>MS</v>
          </cell>
          <cell r="E1107" t="str">
            <v>Gracias - La Campa</v>
          </cell>
          <cell r="F1107">
            <v>16</v>
          </cell>
        </row>
        <row r="1108">
          <cell r="A1108" t="str">
            <v>13V70100</v>
          </cell>
          <cell r="B1108" t="str">
            <v>V</v>
          </cell>
          <cell r="C1108" t="str">
            <v>Sector 33</v>
          </cell>
          <cell r="D1108" t="str">
            <v>MS</v>
          </cell>
          <cell r="E1108" t="str">
            <v>La Campa - San Manuel de Colohete</v>
          </cell>
          <cell r="F1108">
            <v>15.2</v>
          </cell>
        </row>
        <row r="1109">
          <cell r="A1109" t="str">
            <v>13V70200</v>
          </cell>
          <cell r="B1109" t="str">
            <v>V</v>
          </cell>
          <cell r="C1109" t="str">
            <v>Sector 33</v>
          </cell>
          <cell r="D1109" t="str">
            <v>MS</v>
          </cell>
          <cell r="E1109" t="str">
            <v>San Manuel de Colohete - San Sebastian</v>
          </cell>
          <cell r="F1109">
            <v>12.1</v>
          </cell>
        </row>
        <row r="1110">
          <cell r="A1110" t="str">
            <v>13V70300</v>
          </cell>
          <cell r="B1110" t="str">
            <v>V</v>
          </cell>
          <cell r="C1110" t="str">
            <v>Sector 33</v>
          </cell>
          <cell r="D1110" t="str">
            <v>MS</v>
          </cell>
          <cell r="E1110" t="str">
            <v>V700 - Bonilla</v>
          </cell>
          <cell r="F1110">
            <v>3.2</v>
          </cell>
        </row>
        <row r="1111">
          <cell r="A1111" t="str">
            <v>13V70700</v>
          </cell>
          <cell r="B1111" t="str">
            <v>V</v>
          </cell>
          <cell r="C1111" t="str">
            <v>Sector 33</v>
          </cell>
          <cell r="D1111" t="str">
            <v>MS</v>
          </cell>
          <cell r="E1111" t="str">
            <v>V701 - Caiquín</v>
          </cell>
          <cell r="F1111">
            <v>5.0999999999999996</v>
          </cell>
        </row>
        <row r="1112">
          <cell r="A1112" t="str">
            <v>13V70800</v>
          </cell>
          <cell r="B1112" t="str">
            <v>V</v>
          </cell>
          <cell r="C1112" t="str">
            <v>Sector 33</v>
          </cell>
          <cell r="D1112" t="str">
            <v>MS</v>
          </cell>
          <cell r="E1112" t="str">
            <v>V701 - Corante</v>
          </cell>
          <cell r="F1112">
            <v>4</v>
          </cell>
        </row>
        <row r="1113">
          <cell r="A1113" t="str">
            <v>13V71300</v>
          </cell>
          <cell r="B1113" t="str">
            <v>V</v>
          </cell>
          <cell r="C1113" t="str">
            <v>Sector 33</v>
          </cell>
          <cell r="D1113" t="str">
            <v>MS</v>
          </cell>
          <cell r="E1113" t="str">
            <v>Gracias - Gualteque</v>
          </cell>
          <cell r="F1113">
            <v>3.03</v>
          </cell>
        </row>
        <row r="1114">
          <cell r="A1114" t="str">
            <v>13V71800</v>
          </cell>
          <cell r="B1114" t="str">
            <v>V</v>
          </cell>
          <cell r="C1114" t="str">
            <v>Sector 33</v>
          </cell>
          <cell r="D1114" t="str">
            <v>MS</v>
          </cell>
          <cell r="E1114" t="str">
            <v>Villamí - Campuca - Platanares - V759</v>
          </cell>
          <cell r="F1114">
            <v>23.92</v>
          </cell>
        </row>
        <row r="1115">
          <cell r="A1115" t="str">
            <v>13V74300</v>
          </cell>
          <cell r="B1115" t="str">
            <v>V</v>
          </cell>
          <cell r="C1115" t="str">
            <v>Sector 33</v>
          </cell>
          <cell r="D1115" t="str">
            <v>TI</v>
          </cell>
          <cell r="E1115" t="str">
            <v>CA-11A - La Iguala</v>
          </cell>
          <cell r="F1115">
            <v>14.3</v>
          </cell>
        </row>
        <row r="1116">
          <cell r="A1116" t="str">
            <v>13V75500</v>
          </cell>
          <cell r="B1116" t="str">
            <v>V</v>
          </cell>
          <cell r="C1116" t="str">
            <v>Sector 33</v>
          </cell>
          <cell r="D1116" t="str">
            <v>TI</v>
          </cell>
          <cell r="E1116" t="str">
            <v>Las Flores - Las Mercedes</v>
          </cell>
          <cell r="F1116">
            <v>11.8</v>
          </cell>
        </row>
        <row r="1117">
          <cell r="A1117" t="str">
            <v>13V75600</v>
          </cell>
          <cell r="B1117" t="str">
            <v>V</v>
          </cell>
          <cell r="C1117" t="str">
            <v>Sector 33</v>
          </cell>
          <cell r="D1117" t="str">
            <v>TI</v>
          </cell>
          <cell r="E1117" t="str">
            <v>Talgua - Las Mercedes</v>
          </cell>
          <cell r="F1117">
            <v>5.8</v>
          </cell>
        </row>
        <row r="1118">
          <cell r="A1118" t="str">
            <v>13V75700</v>
          </cell>
          <cell r="B1118" t="str">
            <v>V</v>
          </cell>
          <cell r="C1118" t="str">
            <v>Sector 33</v>
          </cell>
          <cell r="D1118" t="str">
            <v>MS</v>
          </cell>
          <cell r="E1118" t="str">
            <v>Talgua - El Higuito</v>
          </cell>
          <cell r="F1118">
            <v>7.85</v>
          </cell>
        </row>
        <row r="1119">
          <cell r="A1119" t="str">
            <v>13V75800</v>
          </cell>
          <cell r="B1119" t="str">
            <v>V</v>
          </cell>
          <cell r="C1119" t="str">
            <v>Sector 33</v>
          </cell>
          <cell r="D1119" t="str">
            <v>MS</v>
          </cell>
          <cell r="E1119" t="str">
            <v>V759 - Monte de La Virgen</v>
          </cell>
          <cell r="F1119">
            <v>4.88</v>
          </cell>
        </row>
        <row r="1120">
          <cell r="A1120" t="str">
            <v>13V75900</v>
          </cell>
          <cell r="B1120" t="str">
            <v>V</v>
          </cell>
          <cell r="C1120" t="str">
            <v>Sector 33</v>
          </cell>
          <cell r="D1120" t="str">
            <v>MS</v>
          </cell>
          <cell r="E1120" t="str">
            <v>Las Mercedes - San Ramón - El Higuito</v>
          </cell>
          <cell r="F1120">
            <v>21.62</v>
          </cell>
        </row>
        <row r="1121">
          <cell r="A1121" t="str">
            <v>13V77400</v>
          </cell>
          <cell r="B1121" t="str">
            <v>V</v>
          </cell>
          <cell r="C1121" t="str">
            <v>Sector 33</v>
          </cell>
          <cell r="D1121" t="str">
            <v>MS</v>
          </cell>
          <cell r="E1121" t="str">
            <v>Rancho Viejo - Santa Cruz</v>
          </cell>
          <cell r="F1121">
            <v>7.14</v>
          </cell>
        </row>
        <row r="1122">
          <cell r="A1122" t="str">
            <v>13V77500</v>
          </cell>
          <cell r="B1122" t="str">
            <v>V</v>
          </cell>
          <cell r="C1122" t="str">
            <v>Sector 33</v>
          </cell>
          <cell r="D1122" t="str">
            <v>MS</v>
          </cell>
          <cell r="E1122" t="str">
            <v>Erandique - S116</v>
          </cell>
          <cell r="F1122">
            <v>18.66</v>
          </cell>
        </row>
        <row r="1123">
          <cell r="A1123" t="str">
            <v>13S07830</v>
          </cell>
          <cell r="B1123" t="str">
            <v>S</v>
          </cell>
          <cell r="C1123" t="str">
            <v>Sector 34</v>
          </cell>
          <cell r="D1123" t="str">
            <v>MS</v>
          </cell>
          <cell r="E1123" t="str">
            <v>Ruta 78, Limite Deptal. Santa Barbara/Lempira - El Tablón</v>
          </cell>
          <cell r="F1123">
            <v>14.25</v>
          </cell>
        </row>
        <row r="1124">
          <cell r="A1124" t="str">
            <v>13S07840</v>
          </cell>
          <cell r="B1124" t="str">
            <v>S</v>
          </cell>
          <cell r="C1124" t="str">
            <v>Sector 34</v>
          </cell>
          <cell r="D1124" t="str">
            <v>MS</v>
          </cell>
          <cell r="E1124" t="str">
            <v>Ruta 78, El Tablón - Empalme Ruta CA-11A</v>
          </cell>
          <cell r="F1124">
            <v>28.8</v>
          </cell>
        </row>
        <row r="1125">
          <cell r="A1125" t="str">
            <v>13S08210</v>
          </cell>
          <cell r="B1125" t="str">
            <v>S</v>
          </cell>
          <cell r="C1125" t="str">
            <v>Sector 34</v>
          </cell>
          <cell r="D1125" t="str">
            <v>TD</v>
          </cell>
          <cell r="E1125" t="str">
            <v>Ruta 82, CA-11A - Lepaera</v>
          </cell>
          <cell r="F1125">
            <v>14.04</v>
          </cell>
        </row>
        <row r="1126">
          <cell r="A1126" t="str">
            <v>13V46820</v>
          </cell>
          <cell r="B1126" t="str">
            <v>V</v>
          </cell>
          <cell r="C1126" t="str">
            <v>Sector 34</v>
          </cell>
          <cell r="D1126" t="str">
            <v>MS</v>
          </cell>
          <cell r="E1126" t="str">
            <v>Los Linderos - Choloma - San Bartolo (LD SB/LE San Bartolo)</v>
          </cell>
          <cell r="F1126">
            <v>1.2</v>
          </cell>
        </row>
        <row r="1127">
          <cell r="A1127" t="str">
            <v>13V72400</v>
          </cell>
          <cell r="B1127" t="str">
            <v>V</v>
          </cell>
          <cell r="C1127" t="str">
            <v>Sector 34</v>
          </cell>
          <cell r="D1127" t="str">
            <v>MS</v>
          </cell>
          <cell r="E1127" t="str">
            <v>Lepaera - Las Tejeras - Ocote Chacho</v>
          </cell>
          <cell r="F1127">
            <v>17.600000000000001</v>
          </cell>
        </row>
        <row r="1128">
          <cell r="A1128" t="str">
            <v>13V72510</v>
          </cell>
          <cell r="B1128" t="str">
            <v>V</v>
          </cell>
          <cell r="C1128" t="str">
            <v>Sector 34</v>
          </cell>
          <cell r="D1128" t="str">
            <v>TI</v>
          </cell>
          <cell r="E1128" t="str">
            <v>Ocote Chacho - Jagua - V476 (Ocote Chacho - LD LE/SB)</v>
          </cell>
          <cell r="F1128">
            <v>7.24</v>
          </cell>
        </row>
        <row r="1129">
          <cell r="A1129" t="str">
            <v>13V73000</v>
          </cell>
          <cell r="B1129" t="str">
            <v>V</v>
          </cell>
          <cell r="C1129" t="str">
            <v>Sector 34</v>
          </cell>
          <cell r="D1129" t="str">
            <v>MS</v>
          </cell>
          <cell r="E1129" t="str">
            <v>Las Tejeras - Tierra Colorada</v>
          </cell>
          <cell r="F1129">
            <v>8.5299999999999994</v>
          </cell>
        </row>
        <row r="1130">
          <cell r="A1130" t="str">
            <v>13V73110</v>
          </cell>
          <cell r="B1130" t="str">
            <v>V</v>
          </cell>
          <cell r="C1130" t="str">
            <v>Sector 34</v>
          </cell>
          <cell r="D1130" t="str">
            <v>MS</v>
          </cell>
          <cell r="E1130" t="str">
            <v>Lepaera - Berlin - San Bartolo (Lepaera - LD LE/SB)</v>
          </cell>
          <cell r="F1130">
            <v>14.42</v>
          </cell>
        </row>
        <row r="1131">
          <cell r="A1131" t="str">
            <v>13V73130</v>
          </cell>
          <cell r="B1131" t="str">
            <v>V</v>
          </cell>
          <cell r="C1131" t="str">
            <v>Sector 34</v>
          </cell>
          <cell r="D1131" t="str">
            <v>MS</v>
          </cell>
          <cell r="E1131" t="str">
            <v>Lepaera - Berlin - San Bartolo (LD SB/LE - San Bartolo)</v>
          </cell>
          <cell r="F1131">
            <v>3.25</v>
          </cell>
        </row>
        <row r="1132">
          <cell r="A1132" t="str">
            <v>13V73200</v>
          </cell>
          <cell r="B1132" t="str">
            <v>V</v>
          </cell>
          <cell r="C1132" t="str">
            <v>Sector 34</v>
          </cell>
          <cell r="D1132" t="str">
            <v>MS</v>
          </cell>
          <cell r="E1132" t="str">
            <v>La Laguna - Pinabetal</v>
          </cell>
          <cell r="F1132">
            <v>16.3</v>
          </cell>
        </row>
        <row r="1133">
          <cell r="A1133" t="str">
            <v>13V73300</v>
          </cell>
          <cell r="B1133" t="str">
            <v>V</v>
          </cell>
          <cell r="C1133" t="str">
            <v>Sector 34</v>
          </cell>
          <cell r="D1133" t="str">
            <v>MS</v>
          </cell>
          <cell r="E1133" t="str">
            <v>S078 - La Unión</v>
          </cell>
          <cell r="F1133">
            <v>14</v>
          </cell>
        </row>
        <row r="1134">
          <cell r="A1134" t="str">
            <v>13V73400</v>
          </cell>
          <cell r="B1134" t="str">
            <v>V</v>
          </cell>
          <cell r="C1134" t="str">
            <v>Sector 34</v>
          </cell>
          <cell r="D1134" t="str">
            <v>MS</v>
          </cell>
          <cell r="E1134" t="str">
            <v>V733 - San Bartolo</v>
          </cell>
          <cell r="F1134">
            <v>8.5</v>
          </cell>
        </row>
        <row r="1135">
          <cell r="A1135" t="str">
            <v>13V73510</v>
          </cell>
          <cell r="B1135" t="str">
            <v>V</v>
          </cell>
          <cell r="C1135" t="str">
            <v>Sector 34</v>
          </cell>
          <cell r="D1135" t="str">
            <v>TI</v>
          </cell>
          <cell r="E1135" t="str">
            <v>La Unión - El Palmo (de:La Unión a:LD LE/SB)</v>
          </cell>
          <cell r="F1135">
            <v>6.25</v>
          </cell>
        </row>
        <row r="1136">
          <cell r="A1136" t="str">
            <v>13V73800</v>
          </cell>
          <cell r="B1136" t="str">
            <v>V</v>
          </cell>
          <cell r="C1136" t="str">
            <v>Sector 34</v>
          </cell>
          <cell r="D1136" t="str">
            <v>MS</v>
          </cell>
          <cell r="E1136" t="str">
            <v>Concepción - San José - Lagunetas</v>
          </cell>
          <cell r="F1136">
            <v>9.24</v>
          </cell>
        </row>
        <row r="1137">
          <cell r="A1137" t="str">
            <v>13V73900</v>
          </cell>
          <cell r="B1137" t="str">
            <v>V</v>
          </cell>
          <cell r="C1137" t="str">
            <v>Sector 34</v>
          </cell>
          <cell r="D1137" t="str">
            <v>MS</v>
          </cell>
          <cell r="E1137" t="str">
            <v>S078 - El Tablón</v>
          </cell>
          <cell r="F1137">
            <v>0.4</v>
          </cell>
        </row>
        <row r="1138">
          <cell r="A1138" t="str">
            <v>13V74000</v>
          </cell>
          <cell r="B1138" t="str">
            <v>V</v>
          </cell>
          <cell r="C1138" t="str">
            <v>Sector 34</v>
          </cell>
          <cell r="D1138" t="str">
            <v>MS</v>
          </cell>
          <cell r="E1138" t="str">
            <v>El Matazano - La Iguala</v>
          </cell>
          <cell r="F1138">
            <v>12.5</v>
          </cell>
        </row>
        <row r="1139">
          <cell r="A1139" t="str">
            <v>13V74100</v>
          </cell>
          <cell r="B1139" t="str">
            <v>V</v>
          </cell>
          <cell r="C1139" t="str">
            <v>Sector 34</v>
          </cell>
          <cell r="D1139" t="str">
            <v>TI</v>
          </cell>
          <cell r="E1139" t="str">
            <v>S078 - La Lima</v>
          </cell>
          <cell r="F1139">
            <v>1.25</v>
          </cell>
        </row>
        <row r="1140">
          <cell r="A1140" t="str">
            <v>13V74200</v>
          </cell>
          <cell r="B1140" t="str">
            <v>V</v>
          </cell>
          <cell r="C1140" t="str">
            <v>Sector 34</v>
          </cell>
          <cell r="D1140" t="str">
            <v>TI</v>
          </cell>
          <cell r="E1140" t="str">
            <v>S078 - El Rodeito - S078</v>
          </cell>
          <cell r="F1140">
            <v>1.4</v>
          </cell>
        </row>
        <row r="1141">
          <cell r="A1141" t="str">
            <v>13V74500</v>
          </cell>
          <cell r="B1141" t="str">
            <v>V</v>
          </cell>
          <cell r="C1141" t="str">
            <v>Sector 34</v>
          </cell>
          <cell r="D1141" t="str">
            <v>MS</v>
          </cell>
          <cell r="E1141" t="str">
            <v>Ruta CA-11A - La Azomada</v>
          </cell>
          <cell r="F1141">
            <v>3</v>
          </cell>
        </row>
        <row r="1142">
          <cell r="A1142" t="str">
            <v>13S11625</v>
          </cell>
          <cell r="B1142" t="str">
            <v>S</v>
          </cell>
          <cell r="C1142" t="str">
            <v>Sector 35</v>
          </cell>
          <cell r="D1142" t="str">
            <v>TD</v>
          </cell>
          <cell r="G1142" t="str">
            <v>Ruta 116, Limite Ocotepeque/Lempira - Cololaca</v>
          </cell>
          <cell r="H1142">
            <v>8.15</v>
          </cell>
        </row>
        <row r="1143">
          <cell r="A1143" t="str">
            <v>13S11630</v>
          </cell>
          <cell r="B1143" t="str">
            <v>S</v>
          </cell>
          <cell r="C1143" t="str">
            <v>Sector 35</v>
          </cell>
          <cell r="D1143" t="str">
            <v>TD</v>
          </cell>
          <cell r="F1143" t="str">
            <v>Ruta 116, Cololaca - Tambla</v>
          </cell>
          <cell r="H1143">
            <v>23.42</v>
          </cell>
        </row>
        <row r="1144">
          <cell r="A1144" t="str">
            <v>13S11640</v>
          </cell>
          <cell r="B1144" t="str">
            <v>S</v>
          </cell>
          <cell r="C1144" t="str">
            <v>Sector 35</v>
          </cell>
          <cell r="D1144" t="str">
            <v>MS</v>
          </cell>
          <cell r="G1144" t="str">
            <v>Ruta 116, Tambla - La Virtud</v>
          </cell>
          <cell r="H1144">
            <v>26.57</v>
          </cell>
        </row>
        <row r="1145">
          <cell r="A1145" t="str">
            <v>13S11650</v>
          </cell>
          <cell r="B1145" t="str">
            <v>S</v>
          </cell>
          <cell r="C1145" t="str">
            <v>Sector 35</v>
          </cell>
          <cell r="D1145" t="str">
            <v>MS</v>
          </cell>
          <cell r="G1145" t="str">
            <v>Ruta 116, La Virtud - Mapulaca</v>
          </cell>
          <cell r="H1145">
            <v>12.41</v>
          </cell>
        </row>
        <row r="1146">
          <cell r="A1146" t="str">
            <v>13S11660</v>
          </cell>
          <cell r="B1146" t="str">
            <v>S</v>
          </cell>
          <cell r="C1146" t="str">
            <v>Sector 35</v>
          </cell>
          <cell r="D1146" t="str">
            <v>MS</v>
          </cell>
          <cell r="G1146" t="str">
            <v>Ruta 116, Mapulaca - Candelaria</v>
          </cell>
          <cell r="H1146">
            <v>15.9</v>
          </cell>
        </row>
        <row r="1147">
          <cell r="A1147" t="str">
            <v>13S11670</v>
          </cell>
          <cell r="B1147" t="str">
            <v>S</v>
          </cell>
          <cell r="C1147" t="str">
            <v>Sector 35</v>
          </cell>
          <cell r="D1147" t="str">
            <v>MS</v>
          </cell>
          <cell r="G1147" t="str">
            <v>Ruta 116, Candelaria - Quelepa - El Conal</v>
          </cell>
          <cell r="H1147">
            <v>39.590000000000003</v>
          </cell>
        </row>
        <row r="1148">
          <cell r="A1148" t="str">
            <v>13V77600</v>
          </cell>
          <cell r="B1148" t="str">
            <v>V</v>
          </cell>
          <cell r="C1148" t="str">
            <v>Sector 35</v>
          </cell>
          <cell r="D1148" t="str">
            <v>MS</v>
          </cell>
          <cell r="F1148" t="str">
            <v>Erandique - El Conal</v>
          </cell>
          <cell r="H1148">
            <v>5.7</v>
          </cell>
        </row>
        <row r="1149">
          <cell r="A1149" t="str">
            <v>13V77700</v>
          </cell>
          <cell r="B1149" t="str">
            <v>V</v>
          </cell>
          <cell r="C1149" t="str">
            <v>Sector 35</v>
          </cell>
          <cell r="D1149" t="str">
            <v>TI</v>
          </cell>
          <cell r="F1149" t="str">
            <v>S116 - Azacualpa Montaña</v>
          </cell>
          <cell r="H1149">
            <v>2.86</v>
          </cell>
        </row>
        <row r="1150">
          <cell r="A1150" t="str">
            <v>13V77800</v>
          </cell>
          <cell r="B1150" t="str">
            <v>V</v>
          </cell>
          <cell r="C1150" t="str">
            <v>Sector 35</v>
          </cell>
          <cell r="D1150" t="str">
            <v>MS</v>
          </cell>
          <cell r="F1150" t="str">
            <v>Erandique - El Guayabo</v>
          </cell>
          <cell r="H1150">
            <v>10.18</v>
          </cell>
        </row>
        <row r="1151">
          <cell r="A1151" t="str">
            <v>13V78700</v>
          </cell>
          <cell r="B1151" t="str">
            <v>V</v>
          </cell>
          <cell r="C1151" t="str">
            <v>Sector 35</v>
          </cell>
          <cell r="D1151" t="str">
            <v>MS</v>
          </cell>
          <cell r="F1151" t="str">
            <v>Erandique - San</v>
          </cell>
          <cell r="G1151" t="str">
            <v>Antonio del Valle - San Francisco</v>
          </cell>
          <cell r="H1151">
            <v>27.43</v>
          </cell>
        </row>
        <row r="1152">
          <cell r="A1152" t="str">
            <v>13V79800</v>
          </cell>
          <cell r="B1152" t="str">
            <v>V</v>
          </cell>
          <cell r="C1152" t="str">
            <v>Sector 35</v>
          </cell>
          <cell r="D1152" t="str">
            <v>MS</v>
          </cell>
          <cell r="F1152" t="str">
            <v>El Guayabo - San</v>
          </cell>
          <cell r="G1152" t="str">
            <v>Andrés</v>
          </cell>
          <cell r="H1152">
            <v>4.9000000000000004</v>
          </cell>
        </row>
        <row r="1153">
          <cell r="A1153" t="str">
            <v>13V79900</v>
          </cell>
          <cell r="B1153" t="str">
            <v>V</v>
          </cell>
          <cell r="C1153" t="str">
            <v>Sector 35</v>
          </cell>
          <cell r="D1153" t="str">
            <v>TI</v>
          </cell>
          <cell r="E1153" t="str">
            <v>San</v>
          </cell>
          <cell r="F1153" t="str">
            <v>Andrés - Sosoal</v>
          </cell>
          <cell r="H1153">
            <v>8.3000000000000007</v>
          </cell>
        </row>
        <row r="1154">
          <cell r="A1154" t="str">
            <v>13V80400</v>
          </cell>
          <cell r="B1154" t="str">
            <v>V</v>
          </cell>
          <cell r="C1154" t="str">
            <v>Sector 35</v>
          </cell>
          <cell r="D1154" t="str">
            <v>MS</v>
          </cell>
          <cell r="F1154" t="str">
            <v>S116 - Santo Tomás</v>
          </cell>
          <cell r="H1154">
            <v>2.5499999999999998</v>
          </cell>
        </row>
        <row r="1155">
          <cell r="A1155" t="str">
            <v>13V80900</v>
          </cell>
          <cell r="B1155" t="str">
            <v>V</v>
          </cell>
          <cell r="C1155" t="str">
            <v>Sector 35</v>
          </cell>
          <cell r="D1155" t="str">
            <v>MS</v>
          </cell>
          <cell r="F1155" t="str">
            <v>Quelepa - Piraera</v>
          </cell>
          <cell r="H1155">
            <v>13.2</v>
          </cell>
        </row>
        <row r="1156">
          <cell r="A1156" t="str">
            <v>13V81400</v>
          </cell>
          <cell r="B1156" t="str">
            <v>V</v>
          </cell>
          <cell r="C1156" t="str">
            <v>Sector 35</v>
          </cell>
          <cell r="D1156" t="str">
            <v>MS</v>
          </cell>
          <cell r="F1156" t="str">
            <v>S116 - Gualcince</v>
          </cell>
          <cell r="H1156">
            <v>1.2</v>
          </cell>
        </row>
        <row r="1157">
          <cell r="A1157" t="str">
            <v>13V81900</v>
          </cell>
          <cell r="B1157" t="str">
            <v>V</v>
          </cell>
          <cell r="C1157" t="str">
            <v>Sector 35</v>
          </cell>
          <cell r="D1157" t="str">
            <v>MS</v>
          </cell>
          <cell r="F1157" t="str">
            <v>Mapulaca - Virginia</v>
          </cell>
          <cell r="H1157">
            <v>5.25</v>
          </cell>
        </row>
        <row r="1158">
          <cell r="A1158" t="str">
            <v>13V82000</v>
          </cell>
          <cell r="B1158" t="str">
            <v>V</v>
          </cell>
          <cell r="C1158" t="str">
            <v>Sector 35</v>
          </cell>
          <cell r="D1158" t="str">
            <v>MS</v>
          </cell>
          <cell r="F1158" t="str">
            <v>Virginia - Guaquincora</v>
          </cell>
          <cell r="H1158">
            <v>6.25</v>
          </cell>
        </row>
        <row r="1159">
          <cell r="A1159" t="str">
            <v>13V82500</v>
          </cell>
          <cell r="B1159" t="str">
            <v>V</v>
          </cell>
          <cell r="C1159" t="str">
            <v>Sector 35</v>
          </cell>
          <cell r="D1159" t="str">
            <v>TI</v>
          </cell>
          <cell r="G1159" t="str">
            <v>S116 - San Francisco - Guaquincora</v>
          </cell>
          <cell r="H1159">
            <v>12.5</v>
          </cell>
        </row>
        <row r="1160">
          <cell r="A1160" t="str">
            <v>13V82700</v>
          </cell>
          <cell r="B1160" t="str">
            <v>V</v>
          </cell>
          <cell r="C1160" t="str">
            <v>Sector 35</v>
          </cell>
          <cell r="D1160" t="str">
            <v>TI</v>
          </cell>
          <cell r="G1160" t="str">
            <v>San Sebastian - Agua Fria - Tomala</v>
          </cell>
          <cell r="H1160">
            <v>36.46</v>
          </cell>
        </row>
        <row r="1161">
          <cell r="A1161" t="str">
            <v>13V83000</v>
          </cell>
          <cell r="B1161" t="str">
            <v>V</v>
          </cell>
          <cell r="C1161" t="str">
            <v>Sector 35</v>
          </cell>
          <cell r="D1161" t="str">
            <v>MS</v>
          </cell>
          <cell r="F1161" t="str">
            <v>Tambla - Tomalá</v>
          </cell>
          <cell r="H1161">
            <v>1.4</v>
          </cell>
        </row>
        <row r="1162">
          <cell r="A1162" t="str">
            <v>13V83100</v>
          </cell>
          <cell r="B1162" t="str">
            <v>V</v>
          </cell>
          <cell r="C1162" t="str">
            <v>Sector 35</v>
          </cell>
          <cell r="D1162" t="str">
            <v>MS</v>
          </cell>
          <cell r="F1162" t="str">
            <v>S116 - Guarita</v>
          </cell>
          <cell r="H1162">
            <v>5.25</v>
          </cell>
        </row>
        <row r="1163">
          <cell r="A1163" t="str">
            <v>13V83200</v>
          </cell>
          <cell r="B1163" t="str">
            <v>V</v>
          </cell>
          <cell r="C1163" t="str">
            <v>Sector 35</v>
          </cell>
          <cell r="D1163" t="str">
            <v>MS</v>
          </cell>
          <cell r="F1163" t="str">
            <v>Guarita - San Juan Guarita</v>
          </cell>
          <cell r="H1163">
            <v>0.54</v>
          </cell>
        </row>
        <row r="1164">
          <cell r="A1164" t="str">
            <v>13V83300</v>
          </cell>
          <cell r="B1164" t="str">
            <v>V</v>
          </cell>
          <cell r="C1164" t="str">
            <v>Sector 35</v>
          </cell>
          <cell r="D1164" t="str">
            <v>TI</v>
          </cell>
          <cell r="F1164" t="str">
            <v>Guarita - San Pablo</v>
          </cell>
          <cell r="H1164">
            <v>6.65</v>
          </cell>
        </row>
        <row r="1165">
          <cell r="A1165" t="str">
            <v>13V83400</v>
          </cell>
          <cell r="B1165" t="str">
            <v>V</v>
          </cell>
          <cell r="C1165" t="str">
            <v>Sector 35</v>
          </cell>
          <cell r="D1165" t="str">
            <v>TI</v>
          </cell>
          <cell r="F1165" t="str">
            <v>V833 - La Veguita</v>
          </cell>
          <cell r="H1165">
            <v>3.3</v>
          </cell>
        </row>
        <row r="1166">
          <cell r="A1166" t="str">
            <v>14P00475</v>
          </cell>
          <cell r="B1166" t="str">
            <v>P</v>
          </cell>
          <cell r="C1166" t="str">
            <v>Sector 36</v>
          </cell>
          <cell r="D1166" t="str">
            <v>CA</v>
          </cell>
          <cell r="E1166" t="str">
            <v>Ruta CA-4 Occidente, Límite Deptal. Copán/Ocotepeque - El Portillo</v>
          </cell>
          <cell r="F1166">
            <v>35.409999999999997</v>
          </cell>
        </row>
        <row r="1167">
          <cell r="A1167" t="str">
            <v>14P00480</v>
          </cell>
          <cell r="B1167" t="str">
            <v>P</v>
          </cell>
          <cell r="C1167" t="str">
            <v>Sector 36</v>
          </cell>
          <cell r="D1167" t="str">
            <v>CA</v>
          </cell>
          <cell r="E1167" t="str">
            <v>Ruta CA-4 Occidente, El Portillo - Nueva Ocotepeque</v>
          </cell>
          <cell r="F1167">
            <v>19.760000000000002</v>
          </cell>
        </row>
        <row r="1168">
          <cell r="A1168" t="str">
            <v>14P00490</v>
          </cell>
          <cell r="B1168" t="str">
            <v>P</v>
          </cell>
          <cell r="C1168" t="str">
            <v>Sector 36</v>
          </cell>
          <cell r="D1168" t="str">
            <v>CA</v>
          </cell>
          <cell r="E1168" t="str">
            <v>Ruta CA-4 Occidente, Nueva Ocotepeque - El Poy</v>
          </cell>
          <cell r="F1168">
            <v>8.39</v>
          </cell>
        </row>
        <row r="1169">
          <cell r="A1169" t="str">
            <v>14P01010</v>
          </cell>
          <cell r="B1169" t="str">
            <v>P</v>
          </cell>
          <cell r="C1169" t="str">
            <v>Sector 36</v>
          </cell>
          <cell r="D1169" t="str">
            <v>CA</v>
          </cell>
          <cell r="E1169" t="str">
            <v>Ruta CA-10, Nueva Ocotepeque - Agua Caliente</v>
          </cell>
          <cell r="F1169">
            <v>21.54</v>
          </cell>
        </row>
        <row r="1170">
          <cell r="A1170" t="str">
            <v>14S10710</v>
          </cell>
          <cell r="B1170" t="str">
            <v>S</v>
          </cell>
          <cell r="C1170" t="str">
            <v>Sector 36</v>
          </cell>
          <cell r="D1170" t="str">
            <v>TD</v>
          </cell>
          <cell r="E1170" t="str">
            <v>Ruta 107, Santa Cruz - Sensenti - Azacualpa</v>
          </cell>
          <cell r="F1170">
            <v>6.18</v>
          </cell>
        </row>
        <row r="1171">
          <cell r="A1171" t="str">
            <v>14S11610</v>
          </cell>
          <cell r="B1171" t="str">
            <v>S</v>
          </cell>
          <cell r="C1171" t="str">
            <v>Sector 36</v>
          </cell>
          <cell r="D1171" t="str">
            <v>TD</v>
          </cell>
          <cell r="E1171" t="str">
            <v>Ruta 116, Ruta CA-4 - San Marcos de Ocotepeque</v>
          </cell>
          <cell r="F1171">
            <v>10.15</v>
          </cell>
        </row>
        <row r="1172">
          <cell r="A1172" t="str">
            <v>14S11620</v>
          </cell>
          <cell r="B1172" t="str">
            <v>S</v>
          </cell>
          <cell r="C1172" t="str">
            <v>Sector 36</v>
          </cell>
          <cell r="D1172" t="str">
            <v>TD</v>
          </cell>
          <cell r="E1172" t="str">
            <v>Ruta 116, San Marcos de Ocotepeque - L.D. Ocotepeque/Lempira</v>
          </cell>
          <cell r="F1172">
            <v>12.95</v>
          </cell>
        </row>
        <row r="1173">
          <cell r="A1173" t="str">
            <v>14S12420</v>
          </cell>
          <cell r="B1173" t="str">
            <v>S</v>
          </cell>
          <cell r="C1173" t="str">
            <v>Sector 36</v>
          </cell>
          <cell r="D1173" t="str">
            <v>MS</v>
          </cell>
          <cell r="E1173" t="str">
            <v>Ruta 124, Límite Deptal. Copán/Ocotepeque - La Encarnación</v>
          </cell>
          <cell r="F1173">
            <v>17.739999999999998</v>
          </cell>
        </row>
        <row r="1174">
          <cell r="A1174" t="str">
            <v>14S12430</v>
          </cell>
          <cell r="B1174" t="str">
            <v>S</v>
          </cell>
          <cell r="C1174" t="str">
            <v>Sector 36</v>
          </cell>
          <cell r="D1174" t="str">
            <v>MS</v>
          </cell>
          <cell r="E1174" t="str">
            <v>Ruta 124, La Encarnación - Lucerna</v>
          </cell>
          <cell r="F1174">
            <v>31.58</v>
          </cell>
        </row>
        <row r="1175">
          <cell r="A1175" t="str">
            <v>14S13230</v>
          </cell>
          <cell r="B1175" t="str">
            <v>S</v>
          </cell>
          <cell r="C1175" t="str">
            <v>Sector 36</v>
          </cell>
          <cell r="D1175" t="str">
            <v>MS</v>
          </cell>
          <cell r="E1175" t="str">
            <v>Ruta 132, Límite Deptal. Copán/Ocotepeque - Belén Gualcho</v>
          </cell>
          <cell r="F1175">
            <v>10.88</v>
          </cell>
        </row>
        <row r="1176">
          <cell r="A1176" t="str">
            <v>14S25510</v>
          </cell>
          <cell r="B1176" t="str">
            <v>S</v>
          </cell>
          <cell r="C1176" t="str">
            <v>Sector 36</v>
          </cell>
          <cell r="D1176" t="str">
            <v>CH</v>
          </cell>
          <cell r="E1176" t="str">
            <v>Ruta 255, CA-10 - Concepcion</v>
          </cell>
          <cell r="F1176">
            <v>1.6</v>
          </cell>
        </row>
        <row r="1177">
          <cell r="A1177" t="str">
            <v>14V37220</v>
          </cell>
          <cell r="B1177" t="str">
            <v>V</v>
          </cell>
          <cell r="C1177" t="str">
            <v>Sector 36</v>
          </cell>
          <cell r="D1177" t="str">
            <v>MS</v>
          </cell>
          <cell r="E1177" t="str">
            <v>Corquin - Corralito (LD Cop/Ocot) - San Francisco de Cones</v>
          </cell>
          <cell r="F1177">
            <v>1.88</v>
          </cell>
        </row>
        <row r="1178">
          <cell r="A1178" t="str">
            <v>14V38100</v>
          </cell>
          <cell r="B1178" t="str">
            <v>V</v>
          </cell>
          <cell r="C1178" t="str">
            <v>Sector 36</v>
          </cell>
          <cell r="D1178" t="str">
            <v>MS</v>
          </cell>
          <cell r="E1178" t="str">
            <v>S132 - La Gocia</v>
          </cell>
          <cell r="F1178">
            <v>2.4500000000000002</v>
          </cell>
        </row>
        <row r="1179">
          <cell r="A1179" t="str">
            <v>14V38500</v>
          </cell>
          <cell r="B1179" t="str">
            <v>V</v>
          </cell>
          <cell r="C1179" t="str">
            <v>Sector 36</v>
          </cell>
          <cell r="D1179" t="str">
            <v>MS</v>
          </cell>
          <cell r="E1179" t="str">
            <v>Belen Gualcho - Gualen</v>
          </cell>
          <cell r="F1179">
            <v>10.38</v>
          </cell>
        </row>
        <row r="1180">
          <cell r="A1180" t="str">
            <v>14V38600</v>
          </cell>
          <cell r="B1180" t="str">
            <v>V</v>
          </cell>
          <cell r="C1180" t="str">
            <v>Sector 36</v>
          </cell>
          <cell r="D1180" t="str">
            <v>MS</v>
          </cell>
          <cell r="E1180" t="str">
            <v>S132 - Lentago - El Triunfo</v>
          </cell>
          <cell r="F1180">
            <v>8</v>
          </cell>
        </row>
        <row r="1181">
          <cell r="A1181" t="str">
            <v>14V38700</v>
          </cell>
          <cell r="B1181" t="str">
            <v>V</v>
          </cell>
          <cell r="C1181" t="str">
            <v>Sector 36</v>
          </cell>
          <cell r="D1181" t="str">
            <v>MS</v>
          </cell>
          <cell r="E1181" t="str">
            <v>V385 - La Mohaga - El Tular</v>
          </cell>
          <cell r="F1181">
            <v>10.1</v>
          </cell>
        </row>
        <row r="1182">
          <cell r="A1182" t="str">
            <v>14V38800</v>
          </cell>
          <cell r="B1182" t="str">
            <v>V</v>
          </cell>
          <cell r="C1182" t="str">
            <v>Sector 36</v>
          </cell>
          <cell r="D1182" t="str">
            <v>MS</v>
          </cell>
          <cell r="E1182" t="str">
            <v>V387 - Magueyal - El Cipres</v>
          </cell>
          <cell r="F1182">
            <v>5.6</v>
          </cell>
        </row>
        <row r="1183">
          <cell r="A1183" t="str">
            <v>14V38900</v>
          </cell>
          <cell r="B1183" t="str">
            <v>V</v>
          </cell>
          <cell r="C1183" t="str">
            <v>Sector 36</v>
          </cell>
          <cell r="D1183" t="str">
            <v>TI</v>
          </cell>
          <cell r="E1183" t="str">
            <v>El Cipres - Santa Marta</v>
          </cell>
          <cell r="F1183">
            <v>4.4000000000000004</v>
          </cell>
        </row>
        <row r="1184">
          <cell r="A1184" t="str">
            <v>14V39010</v>
          </cell>
          <cell r="B1184" t="str">
            <v>V</v>
          </cell>
          <cell r="C1184" t="str">
            <v>Sector 36</v>
          </cell>
          <cell r="D1184" t="str">
            <v>TI</v>
          </cell>
          <cell r="E1184" t="str">
            <v>Belen Gualcho - Corralito - LD Ocot/Lemp - San Sebastian</v>
          </cell>
          <cell r="F1184">
            <v>10.5</v>
          </cell>
        </row>
        <row r="1185">
          <cell r="A1185" t="str">
            <v>14V81100</v>
          </cell>
          <cell r="B1185" t="str">
            <v>V</v>
          </cell>
          <cell r="C1185" t="str">
            <v>Sector 36</v>
          </cell>
          <cell r="D1185" t="str">
            <v>MS</v>
          </cell>
          <cell r="E1185" t="str">
            <v>Santa Lucia - Llano Largo</v>
          </cell>
          <cell r="F1185">
            <v>2.5</v>
          </cell>
        </row>
        <row r="1186">
          <cell r="A1186" t="str">
            <v>14V85500</v>
          </cell>
          <cell r="B1186" t="str">
            <v>V</v>
          </cell>
          <cell r="C1186" t="str">
            <v>Sector 36</v>
          </cell>
          <cell r="D1186" t="str">
            <v>MS</v>
          </cell>
          <cell r="E1186" t="str">
            <v>Ruta CA-4 - San Rafael - Cayaguanca</v>
          </cell>
          <cell r="F1186">
            <v>2.6</v>
          </cell>
        </row>
        <row r="1187">
          <cell r="A1187" t="str">
            <v>14V85600</v>
          </cell>
          <cell r="B1187" t="str">
            <v>V</v>
          </cell>
          <cell r="C1187" t="str">
            <v>Sector 36</v>
          </cell>
          <cell r="D1187" t="str">
            <v>MS</v>
          </cell>
          <cell r="E1187" t="str">
            <v>Ruta CA-4 - Brisas de Cayaguanca - San Rafael</v>
          </cell>
          <cell r="F1187">
            <v>4.3099999999999996</v>
          </cell>
        </row>
        <row r="1188">
          <cell r="A1188" t="str">
            <v>14V86000</v>
          </cell>
          <cell r="B1188" t="str">
            <v>V</v>
          </cell>
          <cell r="C1188" t="str">
            <v>Sector 36</v>
          </cell>
          <cell r="D1188" t="str">
            <v>MS</v>
          </cell>
          <cell r="E1188" t="str">
            <v>Santa Fe - Los Encinos - El Mojonal</v>
          </cell>
          <cell r="F1188">
            <v>13.93</v>
          </cell>
        </row>
        <row r="1189">
          <cell r="A1189" t="str">
            <v>14V86200</v>
          </cell>
          <cell r="B1189" t="str">
            <v>V</v>
          </cell>
          <cell r="C1189" t="str">
            <v>Sector 36</v>
          </cell>
          <cell r="D1189" t="str">
            <v>TI</v>
          </cell>
          <cell r="E1189" t="str">
            <v>Piñuelas - San Jose - Bañaderos</v>
          </cell>
          <cell r="F1189">
            <v>6.7</v>
          </cell>
        </row>
        <row r="1190">
          <cell r="A1190" t="str">
            <v>14V86300</v>
          </cell>
          <cell r="B1190" t="str">
            <v>V</v>
          </cell>
          <cell r="C1190" t="str">
            <v>Sector 36</v>
          </cell>
          <cell r="D1190" t="str">
            <v>TI</v>
          </cell>
          <cell r="E1190" t="str">
            <v>V862 - El Salitre</v>
          </cell>
          <cell r="F1190">
            <v>2.86</v>
          </cell>
        </row>
        <row r="1191">
          <cell r="A1191" t="str">
            <v>14V86400</v>
          </cell>
          <cell r="B1191" t="str">
            <v>V</v>
          </cell>
          <cell r="C1191" t="str">
            <v>Sector 36</v>
          </cell>
          <cell r="D1191" t="str">
            <v>TI</v>
          </cell>
          <cell r="E1191" t="str">
            <v>V863 - El Guayabito</v>
          </cell>
          <cell r="F1191">
            <v>1.5</v>
          </cell>
        </row>
        <row r="1192">
          <cell r="A1192" t="str">
            <v>14V86600</v>
          </cell>
          <cell r="B1192" t="str">
            <v>V</v>
          </cell>
          <cell r="C1192" t="str">
            <v>Sector 36</v>
          </cell>
          <cell r="D1192" t="str">
            <v>TI</v>
          </cell>
          <cell r="E1192" t="str">
            <v>V863 - Plan del Naranjito - Copantillo - V862</v>
          </cell>
          <cell r="F1192">
            <v>7.76</v>
          </cell>
        </row>
        <row r="1193">
          <cell r="A1193" t="str">
            <v>14V86700</v>
          </cell>
          <cell r="B1193" t="str">
            <v>V</v>
          </cell>
          <cell r="C1193" t="str">
            <v>Sector 36</v>
          </cell>
          <cell r="D1193" t="str">
            <v>TI</v>
          </cell>
          <cell r="E1193" t="str">
            <v>San Jose - V862</v>
          </cell>
          <cell r="F1193">
            <v>1.23</v>
          </cell>
        </row>
        <row r="1194">
          <cell r="A1194" t="str">
            <v>14V87000</v>
          </cell>
          <cell r="B1194" t="str">
            <v>V</v>
          </cell>
          <cell r="C1194" t="str">
            <v>Sector 36</v>
          </cell>
          <cell r="D1194" t="str">
            <v>TI</v>
          </cell>
          <cell r="E1194" t="str">
            <v>Concepcion - El Hornito</v>
          </cell>
          <cell r="F1194">
            <v>8.1999999999999993</v>
          </cell>
        </row>
        <row r="1195">
          <cell r="A1195" t="str">
            <v>14V87100</v>
          </cell>
          <cell r="B1195" t="str">
            <v>V</v>
          </cell>
          <cell r="C1195" t="str">
            <v>Sector 36</v>
          </cell>
          <cell r="D1195" t="str">
            <v>TI</v>
          </cell>
          <cell r="E1195" t="str">
            <v>V870 - El Pinal</v>
          </cell>
          <cell r="F1195">
            <v>2.7</v>
          </cell>
        </row>
        <row r="1196">
          <cell r="A1196" t="str">
            <v>14V87200</v>
          </cell>
          <cell r="B1196" t="str">
            <v>V</v>
          </cell>
          <cell r="C1196" t="str">
            <v>Sector 36</v>
          </cell>
          <cell r="D1196" t="str">
            <v>TI</v>
          </cell>
          <cell r="E1196" t="str">
            <v>Concepcion - Tulas - Las Colmenas</v>
          </cell>
          <cell r="F1196">
            <v>7.6</v>
          </cell>
        </row>
        <row r="1197">
          <cell r="A1197" t="str">
            <v>14V87500</v>
          </cell>
          <cell r="B1197" t="str">
            <v>V</v>
          </cell>
          <cell r="C1197" t="str">
            <v>Sector 36</v>
          </cell>
          <cell r="D1197" t="str">
            <v>MS</v>
          </cell>
          <cell r="E1197" t="str">
            <v>El Moral - Plan del Rancho -San José de Jocotán</v>
          </cell>
          <cell r="F1197">
            <v>16.350000000000001</v>
          </cell>
        </row>
        <row r="1198">
          <cell r="A1198" t="str">
            <v>14V87600</v>
          </cell>
          <cell r="B1198" t="str">
            <v>V</v>
          </cell>
          <cell r="C1198" t="str">
            <v>Sector 36</v>
          </cell>
          <cell r="D1198" t="str">
            <v>MS</v>
          </cell>
          <cell r="E1198" t="str">
            <v>Plan del Rancho - El Ocotillo</v>
          </cell>
          <cell r="F1198">
            <v>2.15</v>
          </cell>
        </row>
        <row r="1199">
          <cell r="A1199" t="str">
            <v>14V87700</v>
          </cell>
          <cell r="B1199" t="str">
            <v>V</v>
          </cell>
          <cell r="C1199" t="str">
            <v>Sector 36</v>
          </cell>
          <cell r="D1199" t="str">
            <v>MS</v>
          </cell>
          <cell r="E1199" t="str">
            <v>Sumpul - El Volcan</v>
          </cell>
          <cell r="F1199">
            <v>2.5299999999999998</v>
          </cell>
        </row>
        <row r="1200">
          <cell r="A1200" t="str">
            <v>14V88600</v>
          </cell>
          <cell r="B1200" t="str">
            <v>V</v>
          </cell>
          <cell r="C1200" t="str">
            <v>Sector 36</v>
          </cell>
          <cell r="D1200" t="str">
            <v>MS</v>
          </cell>
          <cell r="E1200" t="str">
            <v>Ruta CA-4 - La Fraternidad</v>
          </cell>
          <cell r="G1200">
            <v>10.45</v>
          </cell>
        </row>
        <row r="1201">
          <cell r="A1201" t="str">
            <v>14V88700</v>
          </cell>
          <cell r="B1201" t="str">
            <v>V</v>
          </cell>
          <cell r="C1201" t="str">
            <v>Sector 36</v>
          </cell>
          <cell r="D1201" t="str">
            <v>MS</v>
          </cell>
          <cell r="E1201" t="str">
            <v>Buenos</v>
          </cell>
          <cell r="F1201" t="str">
            <v>Aires - Dolores  Merendón</v>
          </cell>
          <cell r="G1201">
            <v>7.65</v>
          </cell>
        </row>
        <row r="1202">
          <cell r="A1202" t="str">
            <v>14V89200</v>
          </cell>
          <cell r="B1202" t="str">
            <v>V</v>
          </cell>
          <cell r="C1202" t="str">
            <v>Sector 36</v>
          </cell>
          <cell r="D1202" t="str">
            <v>MS</v>
          </cell>
          <cell r="F1202" t="str">
            <v>Ruta CA-4 - Pachapa - El Rosario</v>
          </cell>
          <cell r="G1202">
            <v>3.7</v>
          </cell>
        </row>
        <row r="1203">
          <cell r="A1203" t="str">
            <v>14V89700</v>
          </cell>
          <cell r="B1203" t="str">
            <v>V</v>
          </cell>
          <cell r="C1203" t="str">
            <v>Sector 36</v>
          </cell>
          <cell r="D1203" t="str">
            <v>MS</v>
          </cell>
          <cell r="E1203" t="str">
            <v>La Labor - Llano Largo - Sinaca</v>
          </cell>
          <cell r="G1203">
            <v>10.06</v>
          </cell>
        </row>
        <row r="1204">
          <cell r="A1204" t="str">
            <v>14V90700</v>
          </cell>
          <cell r="B1204" t="str">
            <v>V</v>
          </cell>
          <cell r="C1204" t="str">
            <v>Sector 36</v>
          </cell>
          <cell r="D1204" t="str">
            <v>MS</v>
          </cell>
          <cell r="E1204" t="str">
            <v>San Francisco del Valle - El Sile</v>
          </cell>
          <cell r="G1204">
            <v>4.8499999999999996</v>
          </cell>
        </row>
        <row r="1205">
          <cell r="A1205" t="str">
            <v>14V90800</v>
          </cell>
          <cell r="B1205" t="str">
            <v>V</v>
          </cell>
          <cell r="C1205" t="str">
            <v>Sector 36</v>
          </cell>
          <cell r="D1205" t="str">
            <v>MS</v>
          </cell>
          <cell r="F1205" t="str">
            <v>San Marcos de Ocotepeque - Santa Teresa</v>
          </cell>
          <cell r="G1205">
            <v>5.3</v>
          </cell>
        </row>
        <row r="1206">
          <cell r="A1206" t="str">
            <v>14V90900</v>
          </cell>
          <cell r="B1206" t="str">
            <v>V</v>
          </cell>
          <cell r="C1206" t="str">
            <v>Sector 36</v>
          </cell>
          <cell r="D1206" t="str">
            <v>MS</v>
          </cell>
          <cell r="F1206" t="str">
            <v>San Marcos de Ocotepeque - Mesa Grande - Platanares</v>
          </cell>
          <cell r="G1206">
            <v>10</v>
          </cell>
        </row>
        <row r="1207">
          <cell r="A1207" t="str">
            <v>14V91100</v>
          </cell>
          <cell r="B1207" t="str">
            <v>V</v>
          </cell>
          <cell r="C1207" t="str">
            <v>Sector 36</v>
          </cell>
          <cell r="D1207" t="str">
            <v>MS</v>
          </cell>
          <cell r="F1207" t="str">
            <v>V909 - Granzal - Santa Marta - Gualengue</v>
          </cell>
          <cell r="G1207">
            <v>9.0399999999999991</v>
          </cell>
        </row>
        <row r="1208">
          <cell r="A1208" t="str">
            <v>14V91300</v>
          </cell>
          <cell r="B1208" t="str">
            <v>V</v>
          </cell>
          <cell r="C1208" t="str">
            <v>Sector 36</v>
          </cell>
          <cell r="D1208" t="str">
            <v>MS</v>
          </cell>
          <cell r="E1208" t="str">
            <v>Los Llanos - Coloal</v>
          </cell>
          <cell r="G1208">
            <v>3.53</v>
          </cell>
        </row>
        <row r="1209">
          <cell r="A1209" t="str">
            <v>14V91400</v>
          </cell>
          <cell r="B1209" t="str">
            <v>V</v>
          </cell>
          <cell r="C1209" t="str">
            <v>Sector 36</v>
          </cell>
          <cell r="D1209" t="str">
            <v>MS</v>
          </cell>
          <cell r="F1209" t="str">
            <v>San Francisco del Valle - Las Mesitas</v>
          </cell>
          <cell r="G1209">
            <v>2</v>
          </cell>
        </row>
        <row r="1210">
          <cell r="A1210" t="str">
            <v>14V91500</v>
          </cell>
          <cell r="B1210" t="str">
            <v>V</v>
          </cell>
          <cell r="C1210" t="str">
            <v>Sector 36</v>
          </cell>
          <cell r="D1210" t="str">
            <v>MS</v>
          </cell>
          <cell r="F1210" t="str">
            <v>San Francisco del Valle - La Laguna</v>
          </cell>
          <cell r="G1210">
            <v>3.1</v>
          </cell>
        </row>
        <row r="1211">
          <cell r="A1211" t="str">
            <v>14V91800</v>
          </cell>
          <cell r="B1211" t="str">
            <v>V</v>
          </cell>
          <cell r="C1211" t="str">
            <v>Sector 36</v>
          </cell>
          <cell r="D1211" t="str">
            <v>MS</v>
          </cell>
          <cell r="E1211" t="str">
            <v>V921 - El Limoncito - V921</v>
          </cell>
          <cell r="G1211">
            <v>2.2000000000000002</v>
          </cell>
        </row>
        <row r="1212">
          <cell r="A1212" t="str">
            <v>14V91900</v>
          </cell>
          <cell r="B1212" t="str">
            <v>V</v>
          </cell>
          <cell r="C1212" t="str">
            <v>Sector 36</v>
          </cell>
          <cell r="D1212" t="str">
            <v>MS</v>
          </cell>
          <cell r="E1212" t="str">
            <v>V921 - Las Vegas</v>
          </cell>
          <cell r="G1212">
            <v>6</v>
          </cell>
        </row>
        <row r="1213">
          <cell r="A1213" t="str">
            <v>14V92000</v>
          </cell>
          <cell r="B1213" t="str">
            <v>V</v>
          </cell>
          <cell r="C1213" t="str">
            <v>Sector 36</v>
          </cell>
          <cell r="D1213" t="str">
            <v>MS</v>
          </cell>
          <cell r="E1213" t="str">
            <v>V919 - Banderillas</v>
          </cell>
          <cell r="G1213">
            <v>2.09</v>
          </cell>
        </row>
        <row r="1214">
          <cell r="A1214" t="str">
            <v>14V92100</v>
          </cell>
          <cell r="B1214" t="str">
            <v>V</v>
          </cell>
          <cell r="C1214" t="str">
            <v>Sector 36</v>
          </cell>
          <cell r="D1214" t="str">
            <v>MS</v>
          </cell>
          <cell r="F1214" t="str">
            <v>San Marcos de Ocotepeque - Mercedes - Plan del Rosario</v>
          </cell>
          <cell r="G1214">
            <v>21.71</v>
          </cell>
        </row>
        <row r="1215">
          <cell r="A1215" t="str">
            <v>14V92200</v>
          </cell>
          <cell r="B1215" t="str">
            <v>V</v>
          </cell>
          <cell r="C1215" t="str">
            <v>Sector 36</v>
          </cell>
          <cell r="D1215" t="str">
            <v>MS</v>
          </cell>
          <cell r="E1215" t="str">
            <v>El Carrizal - El Cunce</v>
          </cell>
          <cell r="G1215">
            <v>4.8499999999999996</v>
          </cell>
        </row>
        <row r="1216">
          <cell r="A1216" t="str">
            <v>14V92300</v>
          </cell>
          <cell r="B1216" t="str">
            <v>V</v>
          </cell>
          <cell r="C1216" t="str">
            <v>Sector 36</v>
          </cell>
          <cell r="D1216" t="str">
            <v>MS</v>
          </cell>
          <cell r="F1216" t="str">
            <v>Plan del Rosario - Rio Sumpul (Frontera Honduras - El Salvador)</v>
          </cell>
          <cell r="G1216">
            <v>2.7</v>
          </cell>
        </row>
        <row r="1217">
          <cell r="A1217" t="str">
            <v>14V92400</v>
          </cell>
          <cell r="B1217" t="str">
            <v>V</v>
          </cell>
          <cell r="C1217" t="str">
            <v>Sector 36</v>
          </cell>
          <cell r="D1217" t="str">
            <v>MS</v>
          </cell>
          <cell r="E1217" t="str">
            <v>Las Mercedes - Concepción</v>
          </cell>
          <cell r="G1217">
            <v>3.53</v>
          </cell>
        </row>
        <row r="1218">
          <cell r="A1218" t="str">
            <v>14V93300</v>
          </cell>
          <cell r="B1218" t="str">
            <v>V</v>
          </cell>
          <cell r="C1218" t="str">
            <v>Sector 36</v>
          </cell>
          <cell r="D1218" t="str">
            <v>MS</v>
          </cell>
          <cell r="F1218" t="str">
            <v>Sensenti - San Francisco de Cones</v>
          </cell>
          <cell r="G1218">
            <v>4.1500000000000004</v>
          </cell>
        </row>
        <row r="1219">
          <cell r="A1219" t="str">
            <v>14V93400</v>
          </cell>
          <cell r="B1219" t="str">
            <v>V</v>
          </cell>
          <cell r="C1219" t="str">
            <v>Sector 36</v>
          </cell>
          <cell r="D1219" t="str">
            <v>MS</v>
          </cell>
          <cell r="E1219" t="str">
            <v>Azacualpa - La Loma</v>
          </cell>
          <cell r="G1219">
            <v>2.5</v>
          </cell>
        </row>
        <row r="1220">
          <cell r="A1220" t="str">
            <v>14V93500</v>
          </cell>
          <cell r="B1220" t="str">
            <v>V</v>
          </cell>
          <cell r="C1220" t="str">
            <v>Sector 36</v>
          </cell>
          <cell r="D1220" t="str">
            <v>MS</v>
          </cell>
          <cell r="E1220" t="str">
            <v>V934 - Las Mesitas</v>
          </cell>
          <cell r="G1220">
            <v>1.2</v>
          </cell>
        </row>
        <row r="1221">
          <cell r="A1221" t="str">
            <v>14V93600</v>
          </cell>
          <cell r="B1221" t="str">
            <v>V</v>
          </cell>
          <cell r="C1221" t="str">
            <v>Sector 36</v>
          </cell>
          <cell r="D1221" t="str">
            <v>MS</v>
          </cell>
          <cell r="E1221" t="str">
            <v>S108 - Gualtaya - Platanares</v>
          </cell>
          <cell r="G1221">
            <v>9.1300000000000008</v>
          </cell>
        </row>
        <row r="1222">
          <cell r="A1222" t="str">
            <v>14V94600</v>
          </cell>
          <cell r="B1222" t="str">
            <v>V</v>
          </cell>
          <cell r="C1222" t="str">
            <v>Sector 36</v>
          </cell>
          <cell r="D1222" t="str">
            <v>MS</v>
          </cell>
          <cell r="E1222" t="str">
            <v>Santa Cruz - San</v>
          </cell>
          <cell r="F1222" t="str">
            <v>Antonio</v>
          </cell>
          <cell r="G1222">
            <v>1.9</v>
          </cell>
        </row>
        <row r="1223">
          <cell r="A1223" t="str">
            <v>14V95600</v>
          </cell>
          <cell r="B1223" t="str">
            <v>V</v>
          </cell>
          <cell r="C1223" t="str">
            <v>Sector 36</v>
          </cell>
          <cell r="D1223" t="str">
            <v>MS</v>
          </cell>
          <cell r="F1223" t="str">
            <v>La Encarnación - La Laguna - San Jorge</v>
          </cell>
          <cell r="G1223">
            <v>6.7</v>
          </cell>
        </row>
        <row r="1224">
          <cell r="A1224" t="str">
            <v>14V95700</v>
          </cell>
          <cell r="B1224" t="str">
            <v>V</v>
          </cell>
          <cell r="C1224" t="str">
            <v>Sector 36</v>
          </cell>
          <cell r="D1224" t="str">
            <v>TI</v>
          </cell>
          <cell r="E1224" t="str">
            <v>Nueva Ocotepeque - El Barrial</v>
          </cell>
          <cell r="G1224">
            <v>0.75</v>
          </cell>
        </row>
        <row r="1225">
          <cell r="A1225" t="str">
            <v>14V95800</v>
          </cell>
          <cell r="B1225" t="str">
            <v>V</v>
          </cell>
          <cell r="C1225" t="str">
            <v>Sector 36</v>
          </cell>
          <cell r="D1225" t="str">
            <v>MS</v>
          </cell>
          <cell r="F1225" t="str">
            <v>San Jorge - Rio Blanco - San Jeronimo</v>
          </cell>
          <cell r="G1225">
            <v>8.65</v>
          </cell>
        </row>
        <row r="1226">
          <cell r="A1226" t="str">
            <v>14V96000</v>
          </cell>
          <cell r="B1226" t="str">
            <v>V</v>
          </cell>
          <cell r="C1226" t="str">
            <v>Sector 36</v>
          </cell>
          <cell r="D1226" t="str">
            <v>MS</v>
          </cell>
          <cell r="E1226" t="str">
            <v>V956 - Santa Elena - Río Negro</v>
          </cell>
          <cell r="G1226">
            <v>4</v>
          </cell>
        </row>
        <row r="1227">
          <cell r="A1227" t="str">
            <v>14V96500</v>
          </cell>
          <cell r="B1227" t="str">
            <v>V</v>
          </cell>
          <cell r="C1227" t="str">
            <v>Sector 36</v>
          </cell>
          <cell r="D1227" t="str">
            <v>MS</v>
          </cell>
          <cell r="F1227" t="str">
            <v>S124 - Los Naranjos (Lim. Deptal. COP / OCO)</v>
          </cell>
          <cell r="G1227">
            <v>5.72</v>
          </cell>
        </row>
        <row r="1228">
          <cell r="A1228" t="str">
            <v>15P01550</v>
          </cell>
          <cell r="B1228" t="str">
            <v>P</v>
          </cell>
          <cell r="C1228" t="str">
            <v>Sector 37</v>
          </cell>
          <cell r="D1228" t="str">
            <v>CH</v>
          </cell>
          <cell r="E1228" t="str">
            <v>Ruta 15, Limones - Juticalpa</v>
          </cell>
          <cell r="G1228">
            <v>42.2</v>
          </cell>
        </row>
        <row r="1229">
          <cell r="A1229" t="str">
            <v>15P01560</v>
          </cell>
          <cell r="B1229" t="str">
            <v>P</v>
          </cell>
          <cell r="C1229" t="str">
            <v>Sector 37</v>
          </cell>
          <cell r="D1229" t="str">
            <v>CA</v>
          </cell>
          <cell r="E1229" t="str">
            <v>Ruta 15, Juticalpa - Telica</v>
          </cell>
          <cell r="G1229">
            <v>10.32</v>
          </cell>
        </row>
        <row r="1230">
          <cell r="A1230" t="str">
            <v>15P01570</v>
          </cell>
          <cell r="B1230" t="str">
            <v>P</v>
          </cell>
          <cell r="C1230" t="str">
            <v>Sector 37</v>
          </cell>
          <cell r="D1230" t="str">
            <v>CA</v>
          </cell>
          <cell r="E1230" t="str">
            <v>Ruta 15, Telica - Desvio a Punuare</v>
          </cell>
          <cell r="G1230">
            <v>16.579999999999998</v>
          </cell>
        </row>
        <row r="1231">
          <cell r="A1231" t="str">
            <v>15P03910</v>
          </cell>
          <cell r="B1231" t="str">
            <v>P</v>
          </cell>
          <cell r="C1231" t="str">
            <v>Sector 37</v>
          </cell>
          <cell r="D1231" t="str">
            <v>TD</v>
          </cell>
          <cell r="E1231" t="str">
            <v>Ruta 39, Telica - San Francisco de La Paz</v>
          </cell>
          <cell r="G1231">
            <v>19.63</v>
          </cell>
        </row>
        <row r="1232">
          <cell r="A1232" t="str">
            <v>15S05360</v>
          </cell>
          <cell r="B1232" t="str">
            <v>S</v>
          </cell>
          <cell r="C1232" t="str">
            <v>Sector 37</v>
          </cell>
          <cell r="D1232" t="str">
            <v>MS</v>
          </cell>
          <cell r="E1232" t="str">
            <v>Ruta 53, Terrero Blanco - El Mogote</v>
          </cell>
          <cell r="G1232">
            <v>14.01</v>
          </cell>
        </row>
        <row r="1233">
          <cell r="A1233" t="str">
            <v>15S05370</v>
          </cell>
          <cell r="B1233" t="str">
            <v>S</v>
          </cell>
          <cell r="C1233" t="str">
            <v>Sector 37</v>
          </cell>
          <cell r="D1233" t="str">
            <v>MS</v>
          </cell>
          <cell r="E1233" t="str">
            <v>Ruta 53, El Mogote - El Bijagual</v>
          </cell>
          <cell r="G1233">
            <v>19.21</v>
          </cell>
        </row>
        <row r="1234">
          <cell r="A1234" t="str">
            <v>15S07710</v>
          </cell>
          <cell r="B1234" t="str">
            <v>S</v>
          </cell>
          <cell r="C1234" t="str">
            <v>Sector 37</v>
          </cell>
          <cell r="D1234" t="str">
            <v>MS</v>
          </cell>
          <cell r="E1234" t="str">
            <v>Ruta 77, Ruta 15 - El Bijagual</v>
          </cell>
          <cell r="G1234">
            <v>19.95</v>
          </cell>
        </row>
        <row r="1235">
          <cell r="A1235" t="str">
            <v>15S07720</v>
          </cell>
          <cell r="B1235" t="str">
            <v>S</v>
          </cell>
          <cell r="C1235" t="str">
            <v>Sector 37</v>
          </cell>
          <cell r="D1235" t="str">
            <v>MS</v>
          </cell>
          <cell r="E1235" t="str">
            <v>Ruta 77, El Bijagual - San Fco. de Becerra</v>
          </cell>
          <cell r="G1235">
            <v>15.54</v>
          </cell>
        </row>
        <row r="1236">
          <cell r="A1236" t="str">
            <v>15S07730</v>
          </cell>
          <cell r="B1236" t="str">
            <v>S</v>
          </cell>
          <cell r="C1236" t="str">
            <v>Sector 37</v>
          </cell>
          <cell r="D1236" t="str">
            <v>MS</v>
          </cell>
          <cell r="E1236" t="str">
            <v>Ruta 77, San Francisco de Becerra - San Luis de Las Lajas</v>
          </cell>
          <cell r="G1236">
            <v>14.08</v>
          </cell>
        </row>
        <row r="1237">
          <cell r="A1237" t="str">
            <v>15S10810</v>
          </cell>
          <cell r="B1237" t="str">
            <v>S</v>
          </cell>
          <cell r="C1237" t="str">
            <v>Sector 37</v>
          </cell>
          <cell r="D1237" t="str">
            <v>TD</v>
          </cell>
          <cell r="E1237" t="str">
            <v>Ruta 108, Juticalpa - La Empalizada - S077</v>
          </cell>
          <cell r="G1237">
            <v>8.02</v>
          </cell>
        </row>
        <row r="1238">
          <cell r="A1238" t="str">
            <v>15S10820</v>
          </cell>
          <cell r="B1238" t="str">
            <v>S</v>
          </cell>
          <cell r="C1238" t="str">
            <v>Sector 37</v>
          </cell>
          <cell r="D1238" t="str">
            <v>MS</v>
          </cell>
          <cell r="E1238" t="str">
            <v>Ruta 108, Juticalpa - La Empalizada - S077</v>
          </cell>
          <cell r="G1238">
            <v>4.5999999999999996</v>
          </cell>
        </row>
        <row r="1239">
          <cell r="A1239" t="str">
            <v>15S11110</v>
          </cell>
          <cell r="B1239" t="str">
            <v>S</v>
          </cell>
          <cell r="C1239" t="str">
            <v>Sector 37</v>
          </cell>
          <cell r="D1239" t="str">
            <v>MS</v>
          </cell>
          <cell r="E1239" t="str">
            <v>Ruta 111, Jutiquile - Arimis</v>
          </cell>
          <cell r="G1239">
            <v>15.63</v>
          </cell>
        </row>
        <row r="1240">
          <cell r="A1240" t="str">
            <v>15S11120</v>
          </cell>
          <cell r="B1240" t="str">
            <v>S</v>
          </cell>
          <cell r="C1240" t="str">
            <v>Sector 37</v>
          </cell>
          <cell r="D1240" t="str">
            <v>MS</v>
          </cell>
          <cell r="E1240" t="str">
            <v>Ruta 111, Arimis - Ruta 15</v>
          </cell>
          <cell r="G1240">
            <v>3.05</v>
          </cell>
        </row>
        <row r="1241">
          <cell r="A1241" t="str">
            <v>15S26010</v>
          </cell>
          <cell r="B1241" t="str">
            <v>S</v>
          </cell>
          <cell r="C1241" t="str">
            <v>Sector 37</v>
          </cell>
          <cell r="D1241" t="str">
            <v>TD</v>
          </cell>
          <cell r="E1241" t="str">
            <v>Ruta 260, P015 - La Concepcion</v>
          </cell>
          <cell r="G1241">
            <v>2</v>
          </cell>
        </row>
        <row r="1242">
          <cell r="A1242" t="str">
            <v>15V20000</v>
          </cell>
          <cell r="B1242" t="str">
            <v>V</v>
          </cell>
          <cell r="C1242" t="str">
            <v>Sector 37</v>
          </cell>
          <cell r="D1242" t="str">
            <v>MS</v>
          </cell>
          <cell r="E1242" t="str">
            <v>La Empalizada - San Francisco de Becerra</v>
          </cell>
          <cell r="G1242">
            <v>6.33</v>
          </cell>
        </row>
        <row r="1243">
          <cell r="A1243" t="str">
            <v>15V20100</v>
          </cell>
          <cell r="B1243" t="str">
            <v>V</v>
          </cell>
          <cell r="C1243" t="str">
            <v>Sector 37</v>
          </cell>
          <cell r="D1243" t="str">
            <v>MS</v>
          </cell>
          <cell r="E1243" t="str">
            <v>La Empalizada - Trabajaderos</v>
          </cell>
          <cell r="G1243">
            <v>4.47</v>
          </cell>
        </row>
        <row r="1244">
          <cell r="A1244" t="str">
            <v>15V20200</v>
          </cell>
          <cell r="B1244" t="str">
            <v>V</v>
          </cell>
          <cell r="C1244" t="str">
            <v>Sector 37</v>
          </cell>
          <cell r="D1244" t="str">
            <v>MS</v>
          </cell>
          <cell r="E1244" t="str">
            <v>P015 - La Empalizada</v>
          </cell>
          <cell r="G1244">
            <v>6.08</v>
          </cell>
        </row>
        <row r="1245">
          <cell r="A1245" t="str">
            <v>15V22200</v>
          </cell>
          <cell r="B1245" t="str">
            <v>V</v>
          </cell>
          <cell r="C1245" t="str">
            <v>Sector 37</v>
          </cell>
          <cell r="D1245" t="str">
            <v>MS</v>
          </cell>
          <cell r="E1245" t="str">
            <v>Telica - La Puzunca</v>
          </cell>
          <cell r="G1245">
            <v>3.4</v>
          </cell>
        </row>
        <row r="1246">
          <cell r="A1246" t="str">
            <v>15V22300</v>
          </cell>
          <cell r="B1246" t="str">
            <v>V</v>
          </cell>
          <cell r="C1246" t="str">
            <v>Sector 37</v>
          </cell>
          <cell r="D1246" t="str">
            <v>MS</v>
          </cell>
          <cell r="E1246" t="str">
            <v>La Puzunca - Las Tablas - V232</v>
          </cell>
          <cell r="G1246">
            <v>6.62</v>
          </cell>
        </row>
        <row r="1247">
          <cell r="A1247" t="str">
            <v>15V22400</v>
          </cell>
          <cell r="B1247" t="str">
            <v>V</v>
          </cell>
          <cell r="C1247" t="str">
            <v>Sector 37</v>
          </cell>
          <cell r="D1247" t="str">
            <v>MS</v>
          </cell>
          <cell r="E1247" t="str">
            <v>La Puzunca - San Marcos</v>
          </cell>
          <cell r="G1247">
            <v>4.42</v>
          </cell>
        </row>
        <row r="1248">
          <cell r="A1248" t="str">
            <v>15V23200</v>
          </cell>
          <cell r="B1248" t="str">
            <v>V</v>
          </cell>
          <cell r="C1248" t="str">
            <v>Sector 37</v>
          </cell>
          <cell r="D1248" t="str">
            <v>MS</v>
          </cell>
          <cell r="E1248" t="str">
            <v>San Marcos - Santa Cruz del Potrero</v>
          </cell>
          <cell r="G1248">
            <v>3.9</v>
          </cell>
        </row>
        <row r="1249">
          <cell r="A1249" t="str">
            <v>15V27500</v>
          </cell>
          <cell r="B1249" t="str">
            <v>V</v>
          </cell>
          <cell r="C1249" t="str">
            <v>Sector 37</v>
          </cell>
          <cell r="D1249" t="str">
            <v>MS</v>
          </cell>
          <cell r="E1249" t="str">
            <v>La Concepción - Las Jaguas - S077</v>
          </cell>
          <cell r="G1249">
            <v>9</v>
          </cell>
        </row>
        <row r="1250">
          <cell r="A1250" t="str">
            <v>15V27600</v>
          </cell>
          <cell r="B1250" t="str">
            <v>V</v>
          </cell>
          <cell r="C1250" t="str">
            <v>Sector 37</v>
          </cell>
          <cell r="D1250" t="str">
            <v>MS</v>
          </cell>
          <cell r="E1250" t="str">
            <v>La Concepción - Saragoza</v>
          </cell>
          <cell r="G1250">
            <v>4.13</v>
          </cell>
        </row>
        <row r="1251">
          <cell r="A1251" t="str">
            <v>15V27700</v>
          </cell>
          <cell r="B1251" t="str">
            <v>V</v>
          </cell>
          <cell r="C1251" t="str">
            <v>Sector 37</v>
          </cell>
          <cell r="D1251" t="str">
            <v>MS</v>
          </cell>
          <cell r="E1251" t="str">
            <v>Acceso la Cruz - La Venta - S077</v>
          </cell>
          <cell r="G1251">
            <v>9.2799999999999994</v>
          </cell>
        </row>
        <row r="1252">
          <cell r="A1252" t="str">
            <v>15V27800</v>
          </cell>
          <cell r="B1252" t="str">
            <v>V</v>
          </cell>
          <cell r="C1252" t="str">
            <v>Sector 37</v>
          </cell>
          <cell r="D1252" t="str">
            <v>MS</v>
          </cell>
          <cell r="E1252" t="str">
            <v>La Joya - La Cruz</v>
          </cell>
          <cell r="G1252">
            <v>5.44</v>
          </cell>
        </row>
        <row r="1253">
          <cell r="A1253" t="str">
            <v>15V28000</v>
          </cell>
          <cell r="B1253" t="str">
            <v>V</v>
          </cell>
          <cell r="C1253" t="str">
            <v>Sector 37</v>
          </cell>
          <cell r="D1253" t="str">
            <v>MS</v>
          </cell>
          <cell r="E1253" t="str">
            <v>Las Parras - El Tablón</v>
          </cell>
          <cell r="G1253">
            <v>4</v>
          </cell>
        </row>
        <row r="1254">
          <cell r="A1254" t="str">
            <v>15V28500</v>
          </cell>
          <cell r="B1254" t="str">
            <v>V</v>
          </cell>
          <cell r="C1254" t="str">
            <v>Sector 37</v>
          </cell>
          <cell r="D1254" t="str">
            <v>MS</v>
          </cell>
          <cell r="E1254" t="str">
            <v>S077 - Zopilotepe - San Nicolás</v>
          </cell>
          <cell r="G1254">
            <v>3.4</v>
          </cell>
        </row>
        <row r="1255">
          <cell r="A1255" t="str">
            <v>15V28600</v>
          </cell>
          <cell r="B1255" t="str">
            <v>V</v>
          </cell>
          <cell r="C1255" t="str">
            <v>Sector 37</v>
          </cell>
          <cell r="D1255" t="str">
            <v>MS</v>
          </cell>
          <cell r="E1255" t="str">
            <v>Zopilotepe - El Retiro - El Bijao</v>
          </cell>
          <cell r="G1255">
            <v>24.16</v>
          </cell>
        </row>
        <row r="1256">
          <cell r="A1256" t="str">
            <v>15V28700</v>
          </cell>
          <cell r="B1256" t="str">
            <v>V</v>
          </cell>
          <cell r="C1256" t="str">
            <v>Sector 37</v>
          </cell>
          <cell r="D1256" t="str">
            <v>MS</v>
          </cell>
          <cell r="E1256" t="str">
            <v>V286 - El Rusio - Rancho Quemado</v>
          </cell>
          <cell r="G1256">
            <v>12</v>
          </cell>
        </row>
        <row r="1257">
          <cell r="A1257" t="str">
            <v>15V28800</v>
          </cell>
          <cell r="B1257" t="str">
            <v>V</v>
          </cell>
          <cell r="C1257" t="str">
            <v>Sector 37</v>
          </cell>
          <cell r="D1257" t="str">
            <v>TI</v>
          </cell>
          <cell r="E1257" t="str">
            <v>Rancho Quemado - Buena Vista</v>
          </cell>
          <cell r="G1257">
            <v>12.8</v>
          </cell>
        </row>
        <row r="1258">
          <cell r="A1258" t="str">
            <v>15V29500</v>
          </cell>
          <cell r="B1258" t="str">
            <v>V</v>
          </cell>
          <cell r="C1258" t="str">
            <v>Sector 37</v>
          </cell>
          <cell r="D1258" t="str">
            <v>MS</v>
          </cell>
          <cell r="E1258" t="str">
            <v>S077 - El Encinal</v>
          </cell>
          <cell r="G1258">
            <v>1.7</v>
          </cell>
        </row>
        <row r="1259">
          <cell r="A1259" t="str">
            <v>15V29600</v>
          </cell>
          <cell r="B1259" t="str">
            <v>V</v>
          </cell>
          <cell r="C1259" t="str">
            <v>Sector 37</v>
          </cell>
          <cell r="D1259" t="str">
            <v>MS</v>
          </cell>
          <cell r="E1259" t="str">
            <v>S077 - Potrerillos - La Mina</v>
          </cell>
          <cell r="G1259">
            <v>7.84</v>
          </cell>
        </row>
        <row r="1260">
          <cell r="A1260" t="str">
            <v>15V30300</v>
          </cell>
          <cell r="B1260" t="str">
            <v>V</v>
          </cell>
          <cell r="C1260" t="str">
            <v>Sector 37</v>
          </cell>
          <cell r="D1260" t="str">
            <v>MS</v>
          </cell>
          <cell r="E1260" t="str">
            <v>Esquilinchuche - Río Guayape - San Luis de Lajas</v>
          </cell>
          <cell r="G1260">
            <v>3.95</v>
          </cell>
        </row>
        <row r="1261">
          <cell r="A1261" t="str">
            <v>15V31100</v>
          </cell>
          <cell r="B1261" t="str">
            <v>V</v>
          </cell>
          <cell r="C1261" t="str">
            <v>Sector 37</v>
          </cell>
          <cell r="D1261" t="str">
            <v>MS</v>
          </cell>
          <cell r="E1261" t="str">
            <v>El Espinal - Plan de Turcios - San</v>
          </cell>
          <cell r="F1261" t="str">
            <v>Antonio de Sara</v>
          </cell>
          <cell r="G1261">
            <v>20.399999999999999</v>
          </cell>
        </row>
        <row r="1262">
          <cell r="A1262" t="str">
            <v>15V43100</v>
          </cell>
          <cell r="B1262" t="str">
            <v>V</v>
          </cell>
          <cell r="C1262" t="str">
            <v>Sector 37</v>
          </cell>
          <cell r="D1262" t="str">
            <v>MS</v>
          </cell>
          <cell r="F1262" t="str">
            <v>P039 - Guacoca - Rincón del Tule</v>
          </cell>
          <cell r="I1262">
            <v>5.8</v>
          </cell>
        </row>
        <row r="1263">
          <cell r="A1263" t="str">
            <v>15V43200</v>
          </cell>
          <cell r="B1263" t="str">
            <v>V</v>
          </cell>
          <cell r="C1263" t="str">
            <v>Sector 37</v>
          </cell>
          <cell r="D1263" t="str">
            <v>MS</v>
          </cell>
          <cell r="F1263" t="str">
            <v>Guacoca - El Carrizal</v>
          </cell>
          <cell r="I1263">
            <v>4</v>
          </cell>
        </row>
        <row r="1264">
          <cell r="A1264" t="str">
            <v>15V43300</v>
          </cell>
          <cell r="B1264" t="str">
            <v>V</v>
          </cell>
          <cell r="C1264" t="str">
            <v>Sector 37</v>
          </cell>
          <cell r="D1264" t="str">
            <v>MS</v>
          </cell>
          <cell r="F1264" t="str">
            <v>Dos Quebradas - V432</v>
          </cell>
          <cell r="I1264">
            <v>3.4</v>
          </cell>
        </row>
        <row r="1265">
          <cell r="A1265" t="str">
            <v>15V43400</v>
          </cell>
          <cell r="B1265" t="str">
            <v>V</v>
          </cell>
          <cell r="C1265" t="str">
            <v>Sector 37</v>
          </cell>
          <cell r="D1265" t="str">
            <v>TI</v>
          </cell>
          <cell r="F1265" t="str">
            <v>Rincón del Tule - Quebrada de</v>
          </cell>
          <cell r="G1265" t="str">
            <v>Agua</v>
          </cell>
          <cell r="I1265">
            <v>13.45</v>
          </cell>
        </row>
        <row r="1266">
          <cell r="A1266" t="str">
            <v>15V43500</v>
          </cell>
          <cell r="B1266" t="str">
            <v>V</v>
          </cell>
          <cell r="C1266" t="str">
            <v>Sector 37</v>
          </cell>
          <cell r="D1266" t="str">
            <v>MS</v>
          </cell>
          <cell r="F1266" t="str">
            <v>El Guanco - El Cacao</v>
          </cell>
          <cell r="I1266">
            <v>3.5</v>
          </cell>
        </row>
        <row r="1267">
          <cell r="A1267" t="str">
            <v>15V43600</v>
          </cell>
          <cell r="B1267" t="str">
            <v>V</v>
          </cell>
          <cell r="C1267" t="str">
            <v>Sector 37</v>
          </cell>
          <cell r="D1267" t="str">
            <v>MS</v>
          </cell>
          <cell r="E1267" t="str">
            <v>V434 - La</v>
          </cell>
          <cell r="F1267" t="str">
            <v>Avispa</v>
          </cell>
          <cell r="I1267">
            <v>4</v>
          </cell>
        </row>
        <row r="1268">
          <cell r="A1268" t="str">
            <v>15V49000</v>
          </cell>
          <cell r="B1268" t="str">
            <v>V</v>
          </cell>
          <cell r="C1268" t="str">
            <v>Sector 37</v>
          </cell>
          <cell r="D1268" t="str">
            <v>MS</v>
          </cell>
          <cell r="F1268" t="str">
            <v>P015 - Candelero</v>
          </cell>
          <cell r="I1268">
            <v>5</v>
          </cell>
        </row>
        <row r="1269">
          <cell r="A1269" t="str">
            <v>15V49200</v>
          </cell>
          <cell r="B1269" t="str">
            <v>V</v>
          </cell>
          <cell r="C1269" t="str">
            <v>Sector 37</v>
          </cell>
          <cell r="D1269" t="str">
            <v>MS</v>
          </cell>
          <cell r="F1269" t="str">
            <v>Juticalpa - Las Minas - P015</v>
          </cell>
          <cell r="I1269">
            <v>26.9</v>
          </cell>
        </row>
        <row r="1270">
          <cell r="A1270" t="str">
            <v>15V49300</v>
          </cell>
          <cell r="B1270" t="str">
            <v>V</v>
          </cell>
          <cell r="C1270" t="str">
            <v>Sector 37</v>
          </cell>
          <cell r="D1270" t="str">
            <v>MS</v>
          </cell>
          <cell r="F1270" t="str">
            <v>Panuaya - Mamisaca - Las Trojes</v>
          </cell>
          <cell r="I1270">
            <v>8.8000000000000007</v>
          </cell>
        </row>
        <row r="1271">
          <cell r="A1271" t="str">
            <v>15V49700</v>
          </cell>
          <cell r="B1271" t="str">
            <v>V</v>
          </cell>
          <cell r="C1271" t="str">
            <v>Sector 37</v>
          </cell>
          <cell r="D1271" t="str">
            <v>TI</v>
          </cell>
          <cell r="F1271" t="str">
            <v>San Juan - Buen Vista</v>
          </cell>
          <cell r="I1271">
            <v>11.4</v>
          </cell>
        </row>
        <row r="1272">
          <cell r="A1272" t="str">
            <v>15V52400</v>
          </cell>
          <cell r="B1272" t="str">
            <v>V</v>
          </cell>
          <cell r="C1272" t="str">
            <v>Sector 37</v>
          </cell>
          <cell r="D1272" t="str">
            <v>MS</v>
          </cell>
          <cell r="F1272" t="str">
            <v>Ruta 39 - El Ocotal - San</v>
          </cell>
          <cell r="G1272" t="str">
            <v>Agustin</v>
          </cell>
          <cell r="I1272">
            <v>3.73</v>
          </cell>
        </row>
        <row r="1273">
          <cell r="A1273" t="str">
            <v>15V52500</v>
          </cell>
          <cell r="B1273" t="str">
            <v>V</v>
          </cell>
          <cell r="C1273" t="str">
            <v>Sector 37</v>
          </cell>
          <cell r="D1273" t="str">
            <v>MS</v>
          </cell>
          <cell r="F1273" t="str">
            <v>San Francisco de la Paz - San</v>
          </cell>
          <cell r="G1273" t="str">
            <v>Agustin</v>
          </cell>
          <cell r="I1273">
            <v>4</v>
          </cell>
        </row>
        <row r="1274">
          <cell r="A1274" t="str">
            <v>15V52600</v>
          </cell>
          <cell r="B1274" t="str">
            <v>V</v>
          </cell>
          <cell r="C1274" t="str">
            <v>Sector 37</v>
          </cell>
          <cell r="D1274" t="str">
            <v>MS</v>
          </cell>
          <cell r="E1274" t="str">
            <v>San</v>
          </cell>
          <cell r="F1274" t="str">
            <v>Agustin - Rio Chiquito</v>
          </cell>
          <cell r="I1274">
            <v>2.8</v>
          </cell>
        </row>
        <row r="1275">
          <cell r="A1275" t="str">
            <v>15P01575</v>
          </cell>
          <cell r="B1275" t="str">
            <v>P</v>
          </cell>
          <cell r="C1275" t="str">
            <v>Sector 38</v>
          </cell>
          <cell r="D1275" t="str">
            <v>CA</v>
          </cell>
          <cell r="F1275" t="str">
            <v>Ruta 15, Desvio a Punuare - Catacamas</v>
          </cell>
          <cell r="G1275">
            <v>13.34</v>
          </cell>
        </row>
        <row r="1276">
          <cell r="A1276" t="str">
            <v>15P01580</v>
          </cell>
          <cell r="B1276" t="str">
            <v>P</v>
          </cell>
          <cell r="C1276" t="str">
            <v>Sector 38</v>
          </cell>
          <cell r="D1276" t="str">
            <v>CA</v>
          </cell>
          <cell r="F1276" t="str">
            <v>Ruta 15, Catacamas - La ENA</v>
          </cell>
          <cell r="G1276">
            <v>6.08</v>
          </cell>
        </row>
        <row r="1277">
          <cell r="A1277" t="str">
            <v>15S07735</v>
          </cell>
          <cell r="B1277" t="str">
            <v>S</v>
          </cell>
          <cell r="C1277" t="str">
            <v>Sector 38</v>
          </cell>
          <cell r="D1277" t="str">
            <v>MS</v>
          </cell>
          <cell r="F1277" t="str">
            <v>Ruta 77, San Luis de Las Lajas - San Pedro de Catacamas</v>
          </cell>
          <cell r="G1277">
            <v>13.72</v>
          </cell>
        </row>
        <row r="1278">
          <cell r="A1278" t="str">
            <v>15S07740</v>
          </cell>
          <cell r="B1278" t="str">
            <v>S</v>
          </cell>
          <cell r="C1278" t="str">
            <v>Sector 38</v>
          </cell>
          <cell r="D1278" t="str">
            <v>MS</v>
          </cell>
          <cell r="F1278" t="str">
            <v>Ruta 77, San Pedro de Catacamas - Catacamas</v>
          </cell>
          <cell r="G1278">
            <v>15.75</v>
          </cell>
        </row>
        <row r="1279">
          <cell r="A1279" t="str">
            <v>15S08310</v>
          </cell>
          <cell r="B1279" t="str">
            <v>S</v>
          </cell>
          <cell r="C1279" t="str">
            <v>Sector 38</v>
          </cell>
          <cell r="D1279" t="str">
            <v>TD</v>
          </cell>
          <cell r="F1279" t="str">
            <v>Ruta 83, La ENA - San Jose de Rio Tinto - Dulce Nombre de Culmí</v>
          </cell>
          <cell r="G1279">
            <v>20</v>
          </cell>
        </row>
        <row r="1280">
          <cell r="A1280" t="str">
            <v>15S08320</v>
          </cell>
          <cell r="B1280" t="str">
            <v>S</v>
          </cell>
          <cell r="C1280" t="str">
            <v>Sector 38</v>
          </cell>
          <cell r="D1280" t="str">
            <v>MS</v>
          </cell>
          <cell r="F1280" t="str">
            <v>Ruta 83, La ENA - San Jose de Rio Tinto - Dulce Nombre de Culmí</v>
          </cell>
          <cell r="G1280">
            <v>28.26</v>
          </cell>
        </row>
        <row r="1281">
          <cell r="A1281" t="str">
            <v>15V25300</v>
          </cell>
          <cell r="B1281" t="str">
            <v>V</v>
          </cell>
          <cell r="C1281" t="str">
            <v>Sector 38</v>
          </cell>
          <cell r="D1281" t="str">
            <v>MS</v>
          </cell>
          <cell r="F1281" t="str">
            <v>P-015 - El Guayabito - Punuare - P-015</v>
          </cell>
          <cell r="G1281">
            <v>11.78</v>
          </cell>
        </row>
        <row r="1282">
          <cell r="A1282" t="str">
            <v>15V25900</v>
          </cell>
          <cell r="B1282" t="str">
            <v>V</v>
          </cell>
          <cell r="C1282" t="str">
            <v>Sector 38</v>
          </cell>
          <cell r="D1282" t="str">
            <v>MS</v>
          </cell>
          <cell r="F1282" t="str">
            <v>Santa Maria del Real - El Naranjal - El Guayabito</v>
          </cell>
          <cell r="G1282">
            <v>4.42</v>
          </cell>
        </row>
        <row r="1283">
          <cell r="A1283" t="str">
            <v>15V30500</v>
          </cell>
          <cell r="B1283" t="str">
            <v>V</v>
          </cell>
          <cell r="C1283" t="str">
            <v>Sector 38</v>
          </cell>
          <cell r="D1283" t="str">
            <v>TI</v>
          </cell>
          <cell r="E1283" t="str">
            <v>S077 - La Herradura</v>
          </cell>
          <cell r="G1283">
            <v>7.5</v>
          </cell>
        </row>
        <row r="1284">
          <cell r="A1284" t="str">
            <v>15V34600</v>
          </cell>
          <cell r="B1284" t="str">
            <v>V</v>
          </cell>
          <cell r="C1284" t="str">
            <v>Sector 38</v>
          </cell>
          <cell r="D1284" t="str">
            <v>MS</v>
          </cell>
          <cell r="F1284" t="str">
            <v>Catacamas - Cooperativa Campesina La Canoa</v>
          </cell>
          <cell r="G1284">
            <v>9.14</v>
          </cell>
        </row>
        <row r="1285">
          <cell r="A1285" t="str">
            <v>15V35200</v>
          </cell>
          <cell r="B1285" t="str">
            <v>V</v>
          </cell>
          <cell r="C1285" t="str">
            <v>Sector 38</v>
          </cell>
          <cell r="D1285" t="str">
            <v>MS</v>
          </cell>
          <cell r="E1285" t="str">
            <v>Catacamas - Colonia</v>
          </cell>
          <cell r="F1285" t="str">
            <v>Agrícola - La Sosa</v>
          </cell>
          <cell r="G1285">
            <v>14</v>
          </cell>
        </row>
        <row r="1286">
          <cell r="A1286" t="str">
            <v>15V35300</v>
          </cell>
          <cell r="B1286" t="str">
            <v>V</v>
          </cell>
          <cell r="C1286" t="str">
            <v>Sector 38</v>
          </cell>
          <cell r="D1286" t="str">
            <v>TI</v>
          </cell>
          <cell r="E1286" t="str">
            <v>La Unión - Buena Vista</v>
          </cell>
          <cell r="G1286">
            <v>7.5</v>
          </cell>
        </row>
        <row r="1287">
          <cell r="A1287" t="str">
            <v>15V35400</v>
          </cell>
          <cell r="B1287" t="str">
            <v>V</v>
          </cell>
          <cell r="C1287" t="str">
            <v>Sector 38</v>
          </cell>
          <cell r="D1287" t="str">
            <v>MS</v>
          </cell>
          <cell r="E1287" t="str">
            <v>V352 - Guanacaste</v>
          </cell>
          <cell r="G1287">
            <v>6.06</v>
          </cell>
        </row>
        <row r="1288">
          <cell r="A1288" t="str">
            <v>15V35700</v>
          </cell>
          <cell r="B1288" t="str">
            <v>V</v>
          </cell>
          <cell r="C1288" t="str">
            <v>Sector 38</v>
          </cell>
          <cell r="D1288" t="str">
            <v>MS</v>
          </cell>
          <cell r="E1288" t="str">
            <v>S083 - Colonia</v>
          </cell>
          <cell r="F1288" t="str">
            <v>Agrícola</v>
          </cell>
          <cell r="G1288">
            <v>4.62</v>
          </cell>
        </row>
        <row r="1289">
          <cell r="A1289" t="str">
            <v>15V36500</v>
          </cell>
          <cell r="B1289" t="str">
            <v>V</v>
          </cell>
          <cell r="C1289" t="str">
            <v>Sector 38</v>
          </cell>
          <cell r="D1289" t="str">
            <v>MS</v>
          </cell>
          <cell r="E1289" t="str">
            <v>El</v>
          </cell>
          <cell r="F1289" t="str">
            <v>Aguacate - Sabana Larga de Siguate -  El Encino</v>
          </cell>
          <cell r="G1289">
            <v>6</v>
          </cell>
        </row>
        <row r="1290">
          <cell r="A1290" t="str">
            <v>15V36700</v>
          </cell>
          <cell r="B1290" t="str">
            <v>V</v>
          </cell>
          <cell r="C1290" t="str">
            <v>Sector 38</v>
          </cell>
          <cell r="D1290" t="str">
            <v>TI</v>
          </cell>
          <cell r="F1290" t="str">
            <v>Sabana Larga de Siguate - Casas Viejas</v>
          </cell>
          <cell r="G1290">
            <v>0.6</v>
          </cell>
        </row>
        <row r="1291">
          <cell r="A1291" t="str">
            <v>15V37700</v>
          </cell>
          <cell r="B1291" t="str">
            <v>V</v>
          </cell>
          <cell r="C1291" t="str">
            <v>Sector 38</v>
          </cell>
          <cell r="D1291" t="str">
            <v>MS</v>
          </cell>
          <cell r="F1291" t="str">
            <v>San Pedro de Catacamas - Guanabitas - El Guanábano</v>
          </cell>
          <cell r="G1291">
            <v>4.12</v>
          </cell>
        </row>
        <row r="1292">
          <cell r="A1292" t="str">
            <v>15V40700</v>
          </cell>
          <cell r="B1292" t="str">
            <v>V</v>
          </cell>
          <cell r="C1292" t="str">
            <v>Sector 38</v>
          </cell>
          <cell r="D1292" t="str">
            <v>MS</v>
          </cell>
          <cell r="F1292" t="str">
            <v>San José de Río Tinto - Vallecito</v>
          </cell>
          <cell r="G1292">
            <v>11</v>
          </cell>
        </row>
        <row r="1293">
          <cell r="A1293" t="str">
            <v>15V40800</v>
          </cell>
          <cell r="B1293" t="str">
            <v>V</v>
          </cell>
          <cell r="C1293" t="str">
            <v>Sector 38</v>
          </cell>
          <cell r="D1293" t="str">
            <v>MS</v>
          </cell>
          <cell r="E1293" t="str">
            <v>V407 - El Zaraizal</v>
          </cell>
          <cell r="G1293">
            <v>6</v>
          </cell>
        </row>
        <row r="1294">
          <cell r="A1294" t="str">
            <v>15V40900</v>
          </cell>
          <cell r="B1294" t="str">
            <v>V</v>
          </cell>
          <cell r="C1294" t="str">
            <v>Sector 38</v>
          </cell>
          <cell r="D1294" t="str">
            <v>MS</v>
          </cell>
          <cell r="E1294" t="str">
            <v>V408 - El Naranjo</v>
          </cell>
          <cell r="G1294">
            <v>2.6</v>
          </cell>
        </row>
        <row r="1295">
          <cell r="A1295" t="str">
            <v>15V41400</v>
          </cell>
          <cell r="B1295" t="str">
            <v>V</v>
          </cell>
          <cell r="C1295" t="str">
            <v>Sector 38</v>
          </cell>
          <cell r="D1295" t="str">
            <v>MS</v>
          </cell>
          <cell r="E1295" t="str">
            <v>S083 - Chicaltepe</v>
          </cell>
          <cell r="G1295">
            <v>4.7</v>
          </cell>
        </row>
        <row r="1296">
          <cell r="A1296" t="str">
            <v>15V41500</v>
          </cell>
          <cell r="B1296" t="str">
            <v>V</v>
          </cell>
          <cell r="C1296" t="str">
            <v>Sector 38</v>
          </cell>
          <cell r="D1296" t="str">
            <v>MS</v>
          </cell>
          <cell r="E1296" t="str">
            <v>V414 - Pueblo Viejo</v>
          </cell>
          <cell r="G1296">
            <v>1.2</v>
          </cell>
        </row>
        <row r="1297">
          <cell r="A1297" t="str">
            <v>15V42000</v>
          </cell>
          <cell r="B1297" t="str">
            <v>V</v>
          </cell>
          <cell r="C1297" t="str">
            <v>Sector 38</v>
          </cell>
          <cell r="D1297" t="str">
            <v>MS</v>
          </cell>
          <cell r="F1297" t="str">
            <v>Dulce Nombre de Culmi - Las Marias</v>
          </cell>
          <cell r="G1297">
            <v>35</v>
          </cell>
        </row>
        <row r="1298">
          <cell r="A1298" t="str">
            <v>15V36000</v>
          </cell>
          <cell r="B1298" t="str">
            <v>V</v>
          </cell>
          <cell r="C1298" t="str">
            <v>Sector 39</v>
          </cell>
          <cell r="D1298" t="str">
            <v>MS</v>
          </cell>
          <cell r="E1298" t="str">
            <v>S083 - Las Mesetas - Bacadillas</v>
          </cell>
          <cell r="G1298">
            <v>19.149999999999999</v>
          </cell>
        </row>
        <row r="1299">
          <cell r="A1299" t="str">
            <v>15V36100</v>
          </cell>
          <cell r="B1299" t="str">
            <v>V</v>
          </cell>
          <cell r="C1299" t="str">
            <v>Sector 39</v>
          </cell>
          <cell r="D1299" t="str">
            <v>MS</v>
          </cell>
          <cell r="E1299" t="str">
            <v>Bacadillas - Delicias de Cuyamel</v>
          </cell>
          <cell r="G1299">
            <v>12.82</v>
          </cell>
        </row>
        <row r="1300">
          <cell r="A1300" t="str">
            <v>15V36200</v>
          </cell>
          <cell r="B1300" t="str">
            <v>V</v>
          </cell>
          <cell r="C1300" t="str">
            <v>Sector 39</v>
          </cell>
          <cell r="D1300" t="str">
            <v>TI</v>
          </cell>
          <cell r="E1300" t="str">
            <v>Las Delicias de Cuyamel - Agua Caliente</v>
          </cell>
          <cell r="G1300">
            <v>10.9</v>
          </cell>
        </row>
        <row r="1301">
          <cell r="A1301" t="str">
            <v>15V36300</v>
          </cell>
          <cell r="B1301" t="str">
            <v>V</v>
          </cell>
          <cell r="C1301" t="str">
            <v>Sector 39</v>
          </cell>
          <cell r="D1301" t="str">
            <v>TI</v>
          </cell>
          <cell r="F1301" t="str">
            <v>Agua Caliente - La Union de Capacan - El Porvenir de Wuasparani</v>
          </cell>
          <cell r="G1301">
            <v>22.5</v>
          </cell>
        </row>
        <row r="1302">
          <cell r="A1302" t="str">
            <v>15V37000</v>
          </cell>
          <cell r="B1302" t="str">
            <v>V</v>
          </cell>
          <cell r="C1302" t="str">
            <v>Sector 39</v>
          </cell>
          <cell r="D1302" t="str">
            <v>MS</v>
          </cell>
          <cell r="E1302" t="str">
            <v>V361 - Las Lagunas - El Cerro del Vigía</v>
          </cell>
          <cell r="G1302">
            <v>12.95</v>
          </cell>
        </row>
        <row r="1303">
          <cell r="A1303" t="str">
            <v>15V37100</v>
          </cell>
          <cell r="B1303" t="str">
            <v>V</v>
          </cell>
          <cell r="C1303" t="str">
            <v>Sector 39</v>
          </cell>
          <cell r="D1303" t="str">
            <v>MS</v>
          </cell>
          <cell r="E1303" t="str">
            <v>V375 - Las Piñuelas</v>
          </cell>
          <cell r="G1303">
            <v>2.4</v>
          </cell>
        </row>
        <row r="1304">
          <cell r="A1304" t="str">
            <v>15V37200</v>
          </cell>
          <cell r="B1304" t="str">
            <v>V</v>
          </cell>
          <cell r="C1304" t="str">
            <v>Sector 39</v>
          </cell>
          <cell r="D1304" t="str">
            <v>MS</v>
          </cell>
          <cell r="E1304" t="str">
            <v>El Suyate - Concepcion de Rio Tinto</v>
          </cell>
          <cell r="G1304">
            <v>3.6</v>
          </cell>
        </row>
        <row r="1305">
          <cell r="A1305" t="str">
            <v>15V37300</v>
          </cell>
          <cell r="B1305" t="str">
            <v>V</v>
          </cell>
          <cell r="C1305" t="str">
            <v>Sector 39</v>
          </cell>
          <cell r="D1305" t="str">
            <v>MS</v>
          </cell>
          <cell r="E1305" t="str">
            <v>V360 - El Culebrero</v>
          </cell>
          <cell r="G1305">
            <v>4.5999999999999996</v>
          </cell>
        </row>
        <row r="1306">
          <cell r="A1306" t="str">
            <v>15V37400</v>
          </cell>
          <cell r="B1306" t="str">
            <v>V</v>
          </cell>
          <cell r="C1306" t="str">
            <v>Sector 39</v>
          </cell>
          <cell r="D1306" t="str">
            <v>MS</v>
          </cell>
          <cell r="E1306" t="str">
            <v>V373 - El Suyate</v>
          </cell>
          <cell r="G1306">
            <v>2.1</v>
          </cell>
        </row>
        <row r="1307">
          <cell r="A1307" t="str">
            <v>15V37500</v>
          </cell>
          <cell r="B1307" t="str">
            <v>V</v>
          </cell>
          <cell r="C1307" t="str">
            <v>Sector 39</v>
          </cell>
          <cell r="D1307" t="str">
            <v>MS</v>
          </cell>
          <cell r="E1307" t="str">
            <v>S077 - El Hormiguero - Las Mesetas</v>
          </cell>
          <cell r="G1307">
            <v>12.3</v>
          </cell>
        </row>
        <row r="1308">
          <cell r="A1308" t="str">
            <v>15V37600</v>
          </cell>
          <cell r="B1308" t="str">
            <v>V</v>
          </cell>
          <cell r="C1308" t="str">
            <v>Sector 39</v>
          </cell>
          <cell r="D1308" t="str">
            <v>MS</v>
          </cell>
          <cell r="E1308" t="str">
            <v>V360 - El Hormiguero - El Cerro del Vigía</v>
          </cell>
          <cell r="G1308">
            <v>12.97</v>
          </cell>
        </row>
        <row r="1309">
          <cell r="A1309" t="str">
            <v>15V38000</v>
          </cell>
          <cell r="B1309" t="str">
            <v>V</v>
          </cell>
          <cell r="C1309" t="str">
            <v>Sector 39</v>
          </cell>
          <cell r="D1309" t="str">
            <v>MS</v>
          </cell>
          <cell r="E1309" t="str">
            <v>El Cerro del Vigia - La Bodega - Campamento Viejo</v>
          </cell>
          <cell r="G1309">
            <v>41.62</v>
          </cell>
        </row>
        <row r="1310">
          <cell r="A1310" t="str">
            <v>15V38100</v>
          </cell>
          <cell r="B1310" t="str">
            <v>V</v>
          </cell>
          <cell r="C1310" t="str">
            <v>Sector 39</v>
          </cell>
          <cell r="D1310" t="str">
            <v>TI</v>
          </cell>
          <cell r="E1310" t="str">
            <v>Campamento Viejo - Campamento Nuevo</v>
          </cell>
          <cell r="G1310">
            <v>8</v>
          </cell>
        </row>
        <row r="1311">
          <cell r="A1311" t="str">
            <v>15V38200</v>
          </cell>
          <cell r="B1311" t="str">
            <v>V</v>
          </cell>
          <cell r="C1311" t="str">
            <v>Sector 39</v>
          </cell>
          <cell r="D1311" t="str">
            <v>TI</v>
          </cell>
          <cell r="E1311" t="str">
            <v>Campamento Viejo - Minas de Oro - Peña Blanca</v>
          </cell>
          <cell r="G1311">
            <v>20.399999999999999</v>
          </cell>
        </row>
        <row r="1312">
          <cell r="A1312" t="str">
            <v>15V38300</v>
          </cell>
          <cell r="B1312" t="str">
            <v>V</v>
          </cell>
          <cell r="C1312" t="str">
            <v>Sector 39</v>
          </cell>
          <cell r="D1312" t="str">
            <v>TI</v>
          </cell>
          <cell r="E1312" t="str">
            <v>V380 - Mata de Platano - Sangrelaya</v>
          </cell>
          <cell r="G1312">
            <v>10.19</v>
          </cell>
        </row>
        <row r="1313">
          <cell r="A1313" t="str">
            <v>15V38400</v>
          </cell>
          <cell r="B1313" t="str">
            <v>V</v>
          </cell>
          <cell r="C1313" t="str">
            <v>Sector 39</v>
          </cell>
          <cell r="D1313" t="str">
            <v>MS</v>
          </cell>
          <cell r="E1313" t="str">
            <v>El Cerro del Vigia - La Colonia de Poncaya - Río Patuca</v>
          </cell>
          <cell r="G1313">
            <v>70.77</v>
          </cell>
        </row>
        <row r="1314">
          <cell r="A1314" t="str">
            <v>15V38500</v>
          </cell>
          <cell r="B1314" t="str">
            <v>V</v>
          </cell>
          <cell r="C1314" t="str">
            <v>Sector 39</v>
          </cell>
          <cell r="D1314" t="str">
            <v>TI</v>
          </cell>
          <cell r="E1314" t="str">
            <v>La Colonia de Poncaya - Corosito</v>
          </cell>
          <cell r="G1314">
            <v>7</v>
          </cell>
        </row>
        <row r="1315">
          <cell r="A1315" t="str">
            <v>15S05340</v>
          </cell>
          <cell r="B1315" t="str">
            <v>S</v>
          </cell>
          <cell r="C1315" t="str">
            <v>Sector 40</v>
          </cell>
          <cell r="D1315" t="str">
            <v>MS</v>
          </cell>
          <cell r="E1315" t="str">
            <v>Ruta 53, Límite Deptal. El Paraíso/Olancho - Río Seale</v>
          </cell>
          <cell r="G1315">
            <v>9.48</v>
          </cell>
        </row>
        <row r="1316">
          <cell r="A1316" t="str">
            <v>15S05350</v>
          </cell>
          <cell r="B1316" t="str">
            <v>S</v>
          </cell>
          <cell r="C1316" t="str">
            <v>Sector 40</v>
          </cell>
          <cell r="D1316" t="str">
            <v>MS</v>
          </cell>
          <cell r="E1316" t="str">
            <v>Ruta 53, Río Seale - Terrero Blanco</v>
          </cell>
          <cell r="G1316">
            <v>11.89</v>
          </cell>
        </row>
        <row r="1317">
          <cell r="A1317" t="str">
            <v>15S11910</v>
          </cell>
          <cell r="B1317" t="str">
            <v>S</v>
          </cell>
          <cell r="C1317" t="str">
            <v>Sector 40</v>
          </cell>
          <cell r="D1317" t="str">
            <v>MS</v>
          </cell>
          <cell r="E1317" t="str">
            <v>Ruta 119, Terrero Blanco - Patuca</v>
          </cell>
          <cell r="G1317">
            <v>28.62</v>
          </cell>
        </row>
        <row r="1318">
          <cell r="A1318" t="str">
            <v>15V32100</v>
          </cell>
          <cell r="B1318" t="str">
            <v>V</v>
          </cell>
          <cell r="C1318" t="str">
            <v>Sector 40</v>
          </cell>
          <cell r="D1318" t="str">
            <v>MS</v>
          </cell>
          <cell r="E1318" t="str">
            <v>Patuca - Nueva Choluteca</v>
          </cell>
          <cell r="G1318">
            <v>6.24</v>
          </cell>
        </row>
        <row r="1319">
          <cell r="A1319" t="str">
            <v>15V32300</v>
          </cell>
          <cell r="B1319" t="str">
            <v>V</v>
          </cell>
          <cell r="C1319" t="str">
            <v>Sector 40</v>
          </cell>
          <cell r="D1319" t="str">
            <v>TI</v>
          </cell>
          <cell r="E1319" t="str">
            <v>La Fraternidad - El Esfuerzo - El Prado</v>
          </cell>
          <cell r="G1319">
            <v>21.5</v>
          </cell>
        </row>
        <row r="1320">
          <cell r="A1320" t="str">
            <v>15V32500</v>
          </cell>
          <cell r="B1320" t="str">
            <v>V</v>
          </cell>
          <cell r="C1320" t="str">
            <v>Sector 40</v>
          </cell>
          <cell r="D1320" t="str">
            <v>MS</v>
          </cell>
          <cell r="E1320" t="str">
            <v>Patuca - Las Brisas - Nueva</v>
          </cell>
          <cell r="F1320" t="str">
            <v>Apacilagua</v>
          </cell>
          <cell r="G1320">
            <v>7.92</v>
          </cell>
        </row>
        <row r="1321">
          <cell r="A1321" t="str">
            <v>15V32800</v>
          </cell>
          <cell r="B1321" t="str">
            <v>V</v>
          </cell>
          <cell r="C1321" t="str">
            <v>Sector 40</v>
          </cell>
          <cell r="D1321" t="str">
            <v>MS</v>
          </cell>
          <cell r="E1321" t="str">
            <v>V325 - Arenas Blancas</v>
          </cell>
          <cell r="G1321">
            <v>15.44</v>
          </cell>
        </row>
        <row r="1322">
          <cell r="A1322" t="str">
            <v>15V53420</v>
          </cell>
          <cell r="B1322" t="str">
            <v>V</v>
          </cell>
          <cell r="C1322" t="str">
            <v>Sector 40</v>
          </cell>
          <cell r="D1322" t="str">
            <v>TI</v>
          </cell>
          <cell r="E1322" t="str">
            <v>S053 - La Danta - Cerro</v>
          </cell>
          <cell r="F1322" t="str">
            <v>Azul (de: LD EP/OL a: Cerro Azul)</v>
          </cell>
          <cell r="G1322">
            <v>5.22</v>
          </cell>
        </row>
        <row r="1323">
          <cell r="A1323" t="str">
            <v>15P01540</v>
          </cell>
          <cell r="B1323" t="str">
            <v>P</v>
          </cell>
          <cell r="C1323" t="str">
            <v>Sector 41</v>
          </cell>
          <cell r="D1323" t="str">
            <v>CA</v>
          </cell>
          <cell r="F1323" t="str">
            <v>Ruta 15, Límite Deptal. F.M./Olancho - Limones</v>
          </cell>
          <cell r="H1323">
            <v>28.44</v>
          </cell>
        </row>
        <row r="1324">
          <cell r="A1324" t="str">
            <v>15P04110</v>
          </cell>
          <cell r="B1324" t="str">
            <v>P</v>
          </cell>
          <cell r="C1324" t="str">
            <v>Sector 41</v>
          </cell>
          <cell r="D1324" t="str">
            <v>MS</v>
          </cell>
          <cell r="F1324" t="str">
            <v>Ruta 41, Limones - Pozo Zarco</v>
          </cell>
          <cell r="H1324">
            <v>28.34</v>
          </cell>
        </row>
        <row r="1325">
          <cell r="A1325" t="str">
            <v>15S10910</v>
          </cell>
          <cell r="B1325" t="str">
            <v>S</v>
          </cell>
          <cell r="C1325" t="str">
            <v>Sector 41</v>
          </cell>
          <cell r="D1325" t="str">
            <v>MS</v>
          </cell>
          <cell r="F1325" t="str">
            <v>Ruta 109, Salama - Sabana Larga</v>
          </cell>
          <cell r="H1325">
            <v>18.54</v>
          </cell>
        </row>
        <row r="1326">
          <cell r="A1326" t="str">
            <v>15S10920</v>
          </cell>
          <cell r="B1326" t="str">
            <v>S</v>
          </cell>
          <cell r="C1326" t="str">
            <v>Sector 41</v>
          </cell>
          <cell r="D1326" t="str">
            <v>MS</v>
          </cell>
          <cell r="F1326" t="str">
            <v>Ruta 109, Sabana Larga - Manto</v>
          </cell>
          <cell r="H1326">
            <v>16.66</v>
          </cell>
        </row>
        <row r="1327">
          <cell r="A1327" t="str">
            <v>15S10930</v>
          </cell>
          <cell r="B1327" t="str">
            <v>S</v>
          </cell>
          <cell r="C1327" t="str">
            <v>Sector 41</v>
          </cell>
          <cell r="D1327" t="str">
            <v>MS</v>
          </cell>
          <cell r="F1327" t="str">
            <v>Ruta 109, Manto - San Francisco de La Paz</v>
          </cell>
          <cell r="H1327">
            <v>25.41</v>
          </cell>
        </row>
        <row r="1328">
          <cell r="A1328" t="str">
            <v>15S11010</v>
          </cell>
          <cell r="B1328" t="str">
            <v>S</v>
          </cell>
          <cell r="C1328" t="str">
            <v>Sector 41</v>
          </cell>
          <cell r="D1328" t="str">
            <v>MS</v>
          </cell>
          <cell r="F1328" t="str">
            <v>Ruta 110, Pozo Zarco - Salamá</v>
          </cell>
          <cell r="H1328">
            <v>3.96</v>
          </cell>
        </row>
        <row r="1329">
          <cell r="A1329" t="str">
            <v>15V49410</v>
          </cell>
          <cell r="B1329" t="str">
            <v>V</v>
          </cell>
          <cell r="C1329" t="str">
            <v>Sector 41</v>
          </cell>
          <cell r="D1329" t="str">
            <v>TI</v>
          </cell>
          <cell r="F1329" t="str">
            <v>Campamento - Buenos</v>
          </cell>
          <cell r="G1329" t="str">
            <v>Aires - El Ocotal  (Campamento - LD OL/EP)</v>
          </cell>
          <cell r="H1329">
            <v>28</v>
          </cell>
        </row>
        <row r="1330">
          <cell r="A1330" t="str">
            <v>15V49500</v>
          </cell>
          <cell r="B1330" t="str">
            <v>V</v>
          </cell>
          <cell r="C1330" t="str">
            <v>Sector 41</v>
          </cell>
          <cell r="D1330" t="str">
            <v>TI</v>
          </cell>
          <cell r="F1330" t="str">
            <v>Campamento - Piedras</v>
          </cell>
          <cell r="G1330" t="str">
            <v>Amarillas - San Juan</v>
          </cell>
          <cell r="H1330">
            <v>26.09</v>
          </cell>
        </row>
        <row r="1331">
          <cell r="A1331" t="str">
            <v>15V49600</v>
          </cell>
          <cell r="B1331" t="str">
            <v>V</v>
          </cell>
          <cell r="C1331" t="str">
            <v>Sector 41</v>
          </cell>
          <cell r="D1331" t="str">
            <v>TI</v>
          </cell>
          <cell r="E1331" t="str">
            <v>Piedras</v>
          </cell>
          <cell r="F1331" t="str">
            <v>Amarillas - La Ceibita - Rio Blanco</v>
          </cell>
          <cell r="H1331">
            <v>13.47</v>
          </cell>
        </row>
        <row r="1332">
          <cell r="A1332" t="str">
            <v>15V49800</v>
          </cell>
          <cell r="B1332" t="str">
            <v>V</v>
          </cell>
          <cell r="C1332" t="str">
            <v>Sector 41</v>
          </cell>
          <cell r="D1332" t="str">
            <v>TI</v>
          </cell>
          <cell r="F1332" t="str">
            <v>El Majastre - La Providencia - La Ceibita</v>
          </cell>
          <cell r="H1332">
            <v>10.67</v>
          </cell>
        </row>
        <row r="1333">
          <cell r="A1333" t="str">
            <v>15V49900</v>
          </cell>
          <cell r="B1333" t="str">
            <v>V</v>
          </cell>
          <cell r="C1333" t="str">
            <v>Sector 41</v>
          </cell>
          <cell r="D1333" t="str">
            <v>MS</v>
          </cell>
          <cell r="F1333" t="str">
            <v>El Laurel  - Cabeceras de</v>
          </cell>
          <cell r="G1333" t="str">
            <v>Almendares</v>
          </cell>
          <cell r="H1333">
            <v>5.97</v>
          </cell>
        </row>
        <row r="1334">
          <cell r="A1334" t="str">
            <v>15V50000</v>
          </cell>
          <cell r="B1334" t="str">
            <v>V</v>
          </cell>
          <cell r="C1334" t="str">
            <v>Sector 41</v>
          </cell>
          <cell r="D1334" t="str">
            <v>MS</v>
          </cell>
          <cell r="F1334" t="str">
            <v>P015 - Concordia - La Concepción</v>
          </cell>
          <cell r="H1334">
            <v>31.9</v>
          </cell>
        </row>
        <row r="1335">
          <cell r="A1335" t="str">
            <v>15V50400</v>
          </cell>
          <cell r="B1335" t="str">
            <v>V</v>
          </cell>
          <cell r="C1335" t="str">
            <v>Sector 41</v>
          </cell>
          <cell r="D1335" t="str">
            <v>MS</v>
          </cell>
          <cell r="F1335" t="str">
            <v>P041 - El Tigre - La Pita</v>
          </cell>
          <cell r="H1335">
            <v>5.2</v>
          </cell>
        </row>
        <row r="1336">
          <cell r="A1336" t="str">
            <v>15V50900</v>
          </cell>
          <cell r="B1336" t="str">
            <v>V</v>
          </cell>
          <cell r="C1336" t="str">
            <v>Sector 41</v>
          </cell>
          <cell r="D1336" t="str">
            <v>MS</v>
          </cell>
          <cell r="F1336" t="str">
            <v>El Higuerito - El Carbonal - Ojo de</v>
          </cell>
          <cell r="G1336" t="str">
            <v>Agua</v>
          </cell>
          <cell r="H1336">
            <v>22.8</v>
          </cell>
        </row>
        <row r="1337">
          <cell r="A1337" t="str">
            <v>15V51000</v>
          </cell>
          <cell r="B1337" t="str">
            <v>V</v>
          </cell>
          <cell r="C1337" t="str">
            <v>Sector 41</v>
          </cell>
          <cell r="D1337" t="str">
            <v>TI</v>
          </cell>
          <cell r="E1337" t="str">
            <v>Ojo de</v>
          </cell>
          <cell r="F1337" t="str">
            <v>Agua  - Guanco</v>
          </cell>
          <cell r="H1337">
            <v>3.68</v>
          </cell>
        </row>
        <row r="1338">
          <cell r="A1338" t="str">
            <v>15V51500</v>
          </cell>
          <cell r="B1338" t="str">
            <v>V</v>
          </cell>
          <cell r="C1338" t="str">
            <v>Sector 41</v>
          </cell>
          <cell r="D1338" t="str">
            <v>MS</v>
          </cell>
          <cell r="F1338" t="str">
            <v>S109 - El Carbonal</v>
          </cell>
          <cell r="H1338">
            <v>11.4</v>
          </cell>
        </row>
        <row r="1339">
          <cell r="A1339" t="str">
            <v>15V52000</v>
          </cell>
          <cell r="B1339" t="str">
            <v>V</v>
          </cell>
          <cell r="C1339" t="str">
            <v>Sector 41</v>
          </cell>
          <cell r="D1339" t="str">
            <v>MS</v>
          </cell>
          <cell r="F1339" t="str">
            <v>S109 - Guanco - Campanario</v>
          </cell>
          <cell r="H1339">
            <v>37.119999999999997</v>
          </cell>
        </row>
        <row r="1340">
          <cell r="A1340" t="str">
            <v>15V52300</v>
          </cell>
          <cell r="B1340" t="str">
            <v>V</v>
          </cell>
          <cell r="C1340" t="str">
            <v>Sector 41</v>
          </cell>
          <cell r="D1340" t="str">
            <v>MS</v>
          </cell>
          <cell r="F1340" t="str">
            <v>Guarizama - El Tizate</v>
          </cell>
          <cell r="H1340">
            <v>7.6</v>
          </cell>
        </row>
        <row r="1341">
          <cell r="A1341" t="str">
            <v>15V53000</v>
          </cell>
          <cell r="B1341" t="str">
            <v>V</v>
          </cell>
          <cell r="C1341" t="str">
            <v>Sector 41</v>
          </cell>
          <cell r="D1341" t="str">
            <v>TI</v>
          </cell>
          <cell r="F1341" t="str">
            <v>Manto - Planes</v>
          </cell>
          <cell r="H1341">
            <v>10</v>
          </cell>
        </row>
        <row r="1342">
          <cell r="A1342" t="str">
            <v>15V53100</v>
          </cell>
          <cell r="B1342" t="str">
            <v>V</v>
          </cell>
          <cell r="C1342" t="str">
            <v>Sector 41</v>
          </cell>
          <cell r="D1342" t="str">
            <v>TI</v>
          </cell>
          <cell r="F1342" t="str">
            <v>Guarizama - Tayacó (El Rodeo)</v>
          </cell>
          <cell r="H1342">
            <v>3.63</v>
          </cell>
        </row>
        <row r="1343">
          <cell r="A1343" t="str">
            <v>15V53900</v>
          </cell>
          <cell r="B1343" t="str">
            <v>V</v>
          </cell>
          <cell r="C1343" t="str">
            <v>Sector 41</v>
          </cell>
          <cell r="D1343" t="str">
            <v>MS</v>
          </cell>
          <cell r="F1343" t="str">
            <v>La Jagua - Méndez - Guayape</v>
          </cell>
          <cell r="H1343">
            <v>34.14</v>
          </cell>
        </row>
        <row r="1344">
          <cell r="A1344" t="str">
            <v>15V93500</v>
          </cell>
          <cell r="B1344" t="str">
            <v>V</v>
          </cell>
          <cell r="C1344" t="str">
            <v>Sector 41</v>
          </cell>
          <cell r="D1344" t="str">
            <v>TI</v>
          </cell>
          <cell r="F1344" t="str">
            <v>El Nance - Los Cortes - Quebrada Grande</v>
          </cell>
          <cell r="H1344">
            <v>16.96</v>
          </cell>
        </row>
        <row r="1345">
          <cell r="A1345" t="str">
            <v>15V93720</v>
          </cell>
          <cell r="B1345" t="str">
            <v>V</v>
          </cell>
          <cell r="C1345" t="str">
            <v>Sector 41</v>
          </cell>
          <cell r="D1345" t="str">
            <v>MS</v>
          </cell>
          <cell r="G1345" t="str">
            <v>San Francisco del Ocote - Guayape (de:LD FM/OL a: Guayape)</v>
          </cell>
          <cell r="H1345">
            <v>7.07</v>
          </cell>
        </row>
        <row r="1346">
          <cell r="A1346" t="str">
            <v>15V93800</v>
          </cell>
          <cell r="B1346" t="str">
            <v>V</v>
          </cell>
          <cell r="C1346" t="str">
            <v>Sector 41</v>
          </cell>
          <cell r="D1346" t="str">
            <v>TI</v>
          </cell>
          <cell r="F1346" t="str">
            <v>Campamento - Antenas - Lindero</v>
          </cell>
          <cell r="H1346">
            <v>11.19</v>
          </cell>
        </row>
        <row r="1347">
          <cell r="A1347" t="str">
            <v>15V93900</v>
          </cell>
          <cell r="B1347" t="str">
            <v>V</v>
          </cell>
          <cell r="C1347" t="str">
            <v>Sector 41</v>
          </cell>
          <cell r="D1347" t="str">
            <v>TI</v>
          </cell>
          <cell r="F1347" t="str">
            <v>V938 - La Esperanza - V938</v>
          </cell>
          <cell r="H1347">
            <v>4.22</v>
          </cell>
        </row>
        <row r="1348">
          <cell r="A1348" t="str">
            <v>15V94010</v>
          </cell>
          <cell r="B1348" t="str">
            <v>V</v>
          </cell>
          <cell r="C1348" t="str">
            <v>Sector 41</v>
          </cell>
          <cell r="D1348" t="str">
            <v>MS</v>
          </cell>
          <cell r="F1348" t="str">
            <v>El Salto - V942 (El Salto - LD OL/FM)</v>
          </cell>
          <cell r="H1348">
            <v>7.28</v>
          </cell>
        </row>
        <row r="1349">
          <cell r="A1349" t="str">
            <v>15P04120</v>
          </cell>
          <cell r="B1349" t="str">
            <v>P</v>
          </cell>
          <cell r="C1349" t="str">
            <v>Sector 42</v>
          </cell>
          <cell r="D1349" t="str">
            <v>MS</v>
          </cell>
          <cell r="E1349" t="str">
            <v>Ruta 41, Pozo Zarco - El Rosario</v>
          </cell>
          <cell r="F1349">
            <v>20.170000000000002</v>
          </cell>
        </row>
        <row r="1350">
          <cell r="A1350" t="str">
            <v>15P04130</v>
          </cell>
          <cell r="B1350" t="str">
            <v>P</v>
          </cell>
          <cell r="C1350" t="str">
            <v>Sector 42</v>
          </cell>
          <cell r="D1350" t="str">
            <v>MS</v>
          </cell>
          <cell r="E1350" t="str">
            <v>Ruta 41, El Rosario -  La Unión</v>
          </cell>
          <cell r="F1350">
            <v>17.350000000000001</v>
          </cell>
        </row>
        <row r="1351">
          <cell r="A1351" t="str">
            <v>15P04140</v>
          </cell>
          <cell r="B1351" t="str">
            <v>P</v>
          </cell>
          <cell r="C1351" t="str">
            <v>Sector 42</v>
          </cell>
          <cell r="D1351" t="str">
            <v>MS</v>
          </cell>
          <cell r="E1351" t="str">
            <v>Ruta 41, La Unión - El Carrizal</v>
          </cell>
          <cell r="F1351">
            <v>42.51</v>
          </cell>
        </row>
        <row r="1352">
          <cell r="A1352" t="str">
            <v>15P04150</v>
          </cell>
          <cell r="B1352" t="str">
            <v>P</v>
          </cell>
          <cell r="C1352" t="str">
            <v>Sector 42</v>
          </cell>
          <cell r="D1352" t="str">
            <v>MS</v>
          </cell>
          <cell r="E1352" t="str">
            <v>Ruta 41, El Carrizal - Desvío a Esquipulas del Norte</v>
          </cell>
          <cell r="F1352">
            <v>19.850000000000001</v>
          </cell>
        </row>
        <row r="1353">
          <cell r="A1353" t="str">
            <v>15P04160</v>
          </cell>
          <cell r="B1353" t="str">
            <v>P</v>
          </cell>
          <cell r="C1353" t="str">
            <v>Sector 42</v>
          </cell>
          <cell r="D1353" t="str">
            <v>MS</v>
          </cell>
          <cell r="E1353" t="str">
            <v>Ruta 41, Desvío a Esquipulas del Norte - Límite Dep. Olancho/Yoro</v>
          </cell>
          <cell r="F1353">
            <v>11.2</v>
          </cell>
        </row>
        <row r="1354">
          <cell r="A1354" t="str">
            <v>15V36400</v>
          </cell>
          <cell r="B1354" t="str">
            <v>V</v>
          </cell>
          <cell r="C1354" t="str">
            <v>Sector 42</v>
          </cell>
          <cell r="D1354" t="str">
            <v>MS</v>
          </cell>
          <cell r="E1354" t="str">
            <v>Yocon - San Antonio - Montañuelas</v>
          </cell>
          <cell r="F1354">
            <v>25.68</v>
          </cell>
        </row>
        <row r="1355">
          <cell r="A1355" t="str">
            <v>15V38600</v>
          </cell>
          <cell r="B1355" t="str">
            <v>V</v>
          </cell>
          <cell r="C1355" t="str">
            <v>Sector 42</v>
          </cell>
          <cell r="D1355" t="str">
            <v>MS</v>
          </cell>
          <cell r="E1355" t="str">
            <v>Ruta 41 - El Ocotal - El Cuabano</v>
          </cell>
          <cell r="F1355">
            <v>9.5</v>
          </cell>
        </row>
        <row r="1356">
          <cell r="A1356" t="str">
            <v>15V38700</v>
          </cell>
          <cell r="B1356" t="str">
            <v>V</v>
          </cell>
          <cell r="C1356" t="str">
            <v>Sector 42</v>
          </cell>
          <cell r="D1356" t="str">
            <v>MS</v>
          </cell>
          <cell r="E1356" t="str">
            <v>V386 - El Rodeo</v>
          </cell>
          <cell r="F1356">
            <v>2.86</v>
          </cell>
        </row>
        <row r="1357">
          <cell r="A1357" t="str">
            <v>15V38800</v>
          </cell>
          <cell r="B1357" t="str">
            <v>V</v>
          </cell>
          <cell r="C1357" t="str">
            <v>Sector 42</v>
          </cell>
          <cell r="D1357" t="str">
            <v>MS</v>
          </cell>
          <cell r="E1357" t="str">
            <v>V386 - La Empalizada - Calpules</v>
          </cell>
          <cell r="F1357">
            <v>3.6</v>
          </cell>
        </row>
        <row r="1358">
          <cell r="A1358" t="str">
            <v>15V38900</v>
          </cell>
          <cell r="B1358" t="str">
            <v>V</v>
          </cell>
          <cell r="C1358" t="str">
            <v>Sector 42</v>
          </cell>
          <cell r="D1358" t="str">
            <v>MS</v>
          </cell>
          <cell r="E1358" t="str">
            <v>V386 - Quiscamote</v>
          </cell>
          <cell r="F1358">
            <v>2</v>
          </cell>
        </row>
        <row r="1359">
          <cell r="A1359" t="str">
            <v>15V52800</v>
          </cell>
          <cell r="B1359" t="str">
            <v>V</v>
          </cell>
          <cell r="C1359" t="str">
            <v>Sector 42</v>
          </cell>
          <cell r="D1359" t="str">
            <v>MS</v>
          </cell>
          <cell r="E1359" t="str">
            <v>Salamá - Jano - Guata</v>
          </cell>
          <cell r="F1359">
            <v>47.57</v>
          </cell>
        </row>
        <row r="1360">
          <cell r="A1360" t="str">
            <v>15V52900</v>
          </cell>
          <cell r="B1360" t="str">
            <v>V</v>
          </cell>
          <cell r="C1360" t="str">
            <v>Sector 42</v>
          </cell>
          <cell r="D1360" t="str">
            <v>MS</v>
          </cell>
          <cell r="E1360" t="str">
            <v>V528 - La Estancia</v>
          </cell>
          <cell r="F1360">
            <v>6.1</v>
          </cell>
        </row>
        <row r="1361">
          <cell r="A1361" t="str">
            <v>15V56200</v>
          </cell>
          <cell r="B1361" t="str">
            <v>V</v>
          </cell>
          <cell r="C1361" t="str">
            <v>Sector 42</v>
          </cell>
          <cell r="D1361" t="str">
            <v>MS</v>
          </cell>
          <cell r="E1361" t="str">
            <v>P041 - La Unión</v>
          </cell>
          <cell r="F1361">
            <v>2.6</v>
          </cell>
        </row>
        <row r="1362">
          <cell r="A1362" t="str">
            <v>15V56300</v>
          </cell>
          <cell r="B1362" t="str">
            <v>V</v>
          </cell>
          <cell r="C1362" t="str">
            <v>Sector 42</v>
          </cell>
          <cell r="D1362" t="str">
            <v>MS</v>
          </cell>
          <cell r="E1362" t="str">
            <v>La Unión - Mangulile</v>
          </cell>
          <cell r="F1362">
            <v>25.95</v>
          </cell>
        </row>
        <row r="1363">
          <cell r="A1363" t="str">
            <v>15V56400</v>
          </cell>
          <cell r="B1363" t="str">
            <v>V</v>
          </cell>
          <cell r="C1363" t="str">
            <v>Sector 42</v>
          </cell>
          <cell r="D1363" t="str">
            <v>MS</v>
          </cell>
          <cell r="E1363" t="str">
            <v>La Unión - Parque Nacional La Muralla</v>
          </cell>
          <cell r="F1363">
            <v>14.21</v>
          </cell>
        </row>
        <row r="1364">
          <cell r="A1364" t="str">
            <v>15V57000</v>
          </cell>
          <cell r="B1364" t="str">
            <v>V</v>
          </cell>
          <cell r="C1364" t="str">
            <v>Sector 42</v>
          </cell>
          <cell r="D1364" t="str">
            <v>TI</v>
          </cell>
          <cell r="E1364" t="str">
            <v>P041 - Esquipulas del Norte</v>
          </cell>
          <cell r="F1364">
            <v>9.42</v>
          </cell>
        </row>
        <row r="1365">
          <cell r="A1365" t="str">
            <v>15V61710</v>
          </cell>
          <cell r="B1365" t="str">
            <v>V</v>
          </cell>
          <cell r="C1365" t="str">
            <v>Sector 42</v>
          </cell>
          <cell r="D1365" t="str">
            <v>MS</v>
          </cell>
          <cell r="E1365" t="str">
            <v>Mangulile - P023 (de: Mangulile a: LD OL/YO)</v>
          </cell>
          <cell r="F1365">
            <v>17.39</v>
          </cell>
        </row>
        <row r="1366">
          <cell r="A1366" t="str">
            <v>15P03920</v>
          </cell>
          <cell r="B1366" t="str">
            <v>P</v>
          </cell>
          <cell r="C1366" t="str">
            <v>Sector 43</v>
          </cell>
          <cell r="D1366" t="str">
            <v>TD</v>
          </cell>
          <cell r="F1366" t="str">
            <v>Ruta 39, San Francisco de La Paz - Gualaco</v>
          </cell>
          <cell r="G1366">
            <v>30.52</v>
          </cell>
        </row>
        <row r="1367">
          <cell r="A1367" t="str">
            <v>15P03930</v>
          </cell>
          <cell r="B1367" t="str">
            <v>P</v>
          </cell>
          <cell r="C1367" t="str">
            <v>Sector 43</v>
          </cell>
          <cell r="D1367" t="str">
            <v>TD</v>
          </cell>
          <cell r="E1367" t="str">
            <v>Ruta 39, Gualaco - San Esteban</v>
          </cell>
          <cell r="G1367">
            <v>41.26</v>
          </cell>
        </row>
        <row r="1368">
          <cell r="A1368" t="str">
            <v>15P03935</v>
          </cell>
          <cell r="B1368" t="str">
            <v>P</v>
          </cell>
          <cell r="C1368" t="str">
            <v>Sector 43</v>
          </cell>
          <cell r="D1368" t="str">
            <v>TD</v>
          </cell>
          <cell r="F1368" t="str">
            <v>Ruta 39, San Esteban - Santa Maria del Carbon</v>
          </cell>
          <cell r="G1368">
            <v>42.17</v>
          </cell>
        </row>
        <row r="1369">
          <cell r="A1369" t="str">
            <v>15P03940</v>
          </cell>
          <cell r="B1369" t="str">
            <v>P</v>
          </cell>
          <cell r="C1369" t="str">
            <v>Sector 43</v>
          </cell>
          <cell r="D1369" t="str">
            <v>TD</v>
          </cell>
          <cell r="F1369" t="str">
            <v>Ruta 39, Santa Maria del Carbon - Límite Deptal. Olancho/Colón</v>
          </cell>
          <cell r="G1369">
            <v>26.1</v>
          </cell>
        </row>
        <row r="1370">
          <cell r="A1370" t="str">
            <v>15V42500</v>
          </cell>
          <cell r="B1370" t="str">
            <v>V</v>
          </cell>
          <cell r="C1370" t="str">
            <v>Sector 43</v>
          </cell>
          <cell r="D1370" t="str">
            <v>TI</v>
          </cell>
          <cell r="F1370" t="str">
            <v>Santa Maria del Carbon - Boca de Hule - Trabajaderos</v>
          </cell>
          <cell r="G1370">
            <v>11.1</v>
          </cell>
        </row>
        <row r="1371">
          <cell r="A1371" t="str">
            <v>15V42600</v>
          </cell>
          <cell r="B1371" t="str">
            <v>V</v>
          </cell>
          <cell r="C1371" t="str">
            <v>Sector 43</v>
          </cell>
          <cell r="D1371" t="str">
            <v>MS</v>
          </cell>
          <cell r="E1371" t="str">
            <v>La Bolsa - El Pedrero - El Coyolar</v>
          </cell>
          <cell r="G1371">
            <v>20.059999999999999</v>
          </cell>
        </row>
        <row r="1372">
          <cell r="A1372" t="str">
            <v>15V45100</v>
          </cell>
          <cell r="B1372" t="str">
            <v>V</v>
          </cell>
          <cell r="C1372" t="str">
            <v>Sector 43</v>
          </cell>
          <cell r="D1372" t="str">
            <v>MS</v>
          </cell>
          <cell r="F1372" t="str">
            <v>Quebrada Seca - Quebrada Negra - Camino Nuevo (Iglesia)</v>
          </cell>
          <cell r="G1372">
            <v>6.3</v>
          </cell>
        </row>
        <row r="1373">
          <cell r="A1373" t="str">
            <v>15V45110</v>
          </cell>
          <cell r="B1373" t="str">
            <v>V</v>
          </cell>
          <cell r="C1373" t="str">
            <v>Sector 43</v>
          </cell>
          <cell r="D1373" t="str">
            <v>TI</v>
          </cell>
          <cell r="E1373" t="str">
            <v>Acceso a Camino Nuevo</v>
          </cell>
          <cell r="G1373">
            <v>0.7</v>
          </cell>
        </row>
        <row r="1374">
          <cell r="A1374" t="str">
            <v>15V45300</v>
          </cell>
          <cell r="B1374" t="str">
            <v>V</v>
          </cell>
          <cell r="C1374" t="str">
            <v>Sector 43</v>
          </cell>
          <cell r="D1374" t="str">
            <v>MS</v>
          </cell>
          <cell r="E1374" t="str">
            <v>Gualaco - Jicalapa  - La Laguna</v>
          </cell>
          <cell r="G1374">
            <v>5.25</v>
          </cell>
        </row>
        <row r="1375">
          <cell r="A1375" t="str">
            <v>15V45400</v>
          </cell>
          <cell r="B1375" t="str">
            <v>V</v>
          </cell>
          <cell r="C1375" t="str">
            <v>Sector 43</v>
          </cell>
          <cell r="D1375" t="str">
            <v>TI</v>
          </cell>
          <cell r="E1375" t="str">
            <v>Gualaco - Saguay</v>
          </cell>
          <cell r="G1375">
            <v>10.199999999999999</v>
          </cell>
        </row>
        <row r="1376">
          <cell r="A1376" t="str">
            <v>15V45500</v>
          </cell>
          <cell r="B1376" t="str">
            <v>V</v>
          </cell>
          <cell r="C1376" t="str">
            <v>Sector 43</v>
          </cell>
          <cell r="D1376" t="str">
            <v>TI</v>
          </cell>
          <cell r="E1376" t="str">
            <v>Gualaco - Chindona</v>
          </cell>
          <cell r="G1376">
            <v>20.5</v>
          </cell>
        </row>
        <row r="1377">
          <cell r="A1377" t="str">
            <v>15V46000</v>
          </cell>
          <cell r="B1377" t="str">
            <v>V</v>
          </cell>
          <cell r="C1377" t="str">
            <v>Sector 43</v>
          </cell>
          <cell r="D1377" t="str">
            <v>MS</v>
          </cell>
          <cell r="E1377" t="str">
            <v>P039 - La Boca</v>
          </cell>
          <cell r="G1377">
            <v>10.119999999999999</v>
          </cell>
        </row>
        <row r="1378">
          <cell r="A1378" t="str">
            <v>15V46200</v>
          </cell>
          <cell r="B1378" t="str">
            <v>V</v>
          </cell>
          <cell r="C1378" t="str">
            <v>Sector 43</v>
          </cell>
          <cell r="D1378" t="str">
            <v>MS</v>
          </cell>
          <cell r="E1378" t="str">
            <v>P039 - Quebrada El Danto - El</v>
          </cell>
          <cell r="F1378" t="str">
            <v>Aguacate</v>
          </cell>
          <cell r="G1378">
            <v>10</v>
          </cell>
        </row>
        <row r="1379">
          <cell r="A1379" t="str">
            <v>15V46500</v>
          </cell>
          <cell r="B1379" t="str">
            <v>V</v>
          </cell>
          <cell r="C1379" t="str">
            <v>Sector 43</v>
          </cell>
          <cell r="D1379" t="str">
            <v>TI</v>
          </cell>
          <cell r="E1379" t="str">
            <v>Magua - Pimienta</v>
          </cell>
          <cell r="G1379">
            <v>6.26</v>
          </cell>
        </row>
        <row r="1380">
          <cell r="A1380" t="str">
            <v>15V46600</v>
          </cell>
          <cell r="B1380" t="str">
            <v>V</v>
          </cell>
          <cell r="C1380" t="str">
            <v>Sector 43</v>
          </cell>
          <cell r="D1380" t="str">
            <v>MS</v>
          </cell>
          <cell r="E1380" t="str">
            <v>P039 - San Buena Ventura - S039</v>
          </cell>
          <cell r="G1380">
            <v>3.88</v>
          </cell>
        </row>
        <row r="1381">
          <cell r="A1381" t="str">
            <v>15V46700</v>
          </cell>
          <cell r="B1381" t="str">
            <v>V</v>
          </cell>
          <cell r="C1381" t="str">
            <v>Sector 43</v>
          </cell>
          <cell r="D1381" t="str">
            <v>TI</v>
          </cell>
          <cell r="E1381" t="str">
            <v>P039 - Pacayal</v>
          </cell>
          <cell r="G1381">
            <v>1.4</v>
          </cell>
        </row>
        <row r="1382">
          <cell r="A1382" t="str">
            <v>15V46800</v>
          </cell>
          <cell r="B1382" t="str">
            <v>V</v>
          </cell>
          <cell r="C1382" t="str">
            <v>Sector 43</v>
          </cell>
          <cell r="D1382" t="str">
            <v>MS</v>
          </cell>
          <cell r="E1382" t="str">
            <v>La Venta - El Barrero</v>
          </cell>
          <cell r="G1382">
            <v>6.1</v>
          </cell>
        </row>
        <row r="1383">
          <cell r="A1383" t="str">
            <v>15V46900</v>
          </cell>
          <cell r="B1383" t="str">
            <v>V</v>
          </cell>
          <cell r="C1383" t="str">
            <v>Sector 43</v>
          </cell>
          <cell r="D1383" t="str">
            <v>TI</v>
          </cell>
          <cell r="E1383" t="str">
            <v>El Barrero - Jimapa</v>
          </cell>
          <cell r="G1383">
            <v>6.1</v>
          </cell>
        </row>
        <row r="1384">
          <cell r="A1384" t="str">
            <v>15V47100</v>
          </cell>
          <cell r="B1384" t="str">
            <v>V</v>
          </cell>
          <cell r="C1384" t="str">
            <v>Sector 43</v>
          </cell>
          <cell r="D1384" t="str">
            <v>TI</v>
          </cell>
          <cell r="E1384" t="str">
            <v>P039 - El Rosario - Coronado</v>
          </cell>
          <cell r="G1384">
            <v>6.5</v>
          </cell>
        </row>
        <row r="1385">
          <cell r="A1385" t="str">
            <v>15V48000</v>
          </cell>
          <cell r="B1385" t="str">
            <v>V</v>
          </cell>
          <cell r="C1385" t="str">
            <v>Sector 43</v>
          </cell>
          <cell r="D1385" t="str">
            <v>MS</v>
          </cell>
          <cell r="E1385" t="str">
            <v>P039 - Pastoreo</v>
          </cell>
          <cell r="G1385">
            <v>36.380000000000003</v>
          </cell>
        </row>
        <row r="1386">
          <cell r="A1386" t="str">
            <v>15V48200</v>
          </cell>
          <cell r="B1386" t="str">
            <v>V</v>
          </cell>
          <cell r="C1386" t="str">
            <v>Sector 43</v>
          </cell>
          <cell r="D1386" t="str">
            <v>TI</v>
          </cell>
          <cell r="E1386" t="str">
            <v>El Ciruelo - El Quebrachal - El Guayacan</v>
          </cell>
          <cell r="G1386">
            <v>21.45</v>
          </cell>
        </row>
        <row r="1387">
          <cell r="A1387" t="str">
            <v>16S06310</v>
          </cell>
          <cell r="B1387" t="str">
            <v>S</v>
          </cell>
          <cell r="C1387" t="str">
            <v>Sector 44</v>
          </cell>
          <cell r="D1387" t="str">
            <v>TD</v>
          </cell>
          <cell r="F1387" t="str">
            <v>Ruta 63, Ilama - San José de Colinas</v>
          </cell>
          <cell r="H1387">
            <v>13.2</v>
          </cell>
        </row>
        <row r="1388">
          <cell r="A1388" t="str">
            <v>16V25320</v>
          </cell>
          <cell r="B1388" t="str">
            <v>V</v>
          </cell>
          <cell r="C1388" t="str">
            <v>Sector 44</v>
          </cell>
          <cell r="D1388" t="str">
            <v>MS</v>
          </cell>
          <cell r="F1388" t="str">
            <v>Ruta CA-4 - Trinidad - Naranjito (LD COP/SB - Naranjito)</v>
          </cell>
          <cell r="H1388">
            <v>3</v>
          </cell>
        </row>
        <row r="1389">
          <cell r="A1389" t="str">
            <v>16V43700</v>
          </cell>
          <cell r="B1389" t="str">
            <v>V</v>
          </cell>
          <cell r="C1389" t="str">
            <v>Sector 44</v>
          </cell>
          <cell r="D1389" t="str">
            <v>MS</v>
          </cell>
          <cell r="F1389" t="str">
            <v>San José de Colinas - San Fco del Carrizal - San Luis</v>
          </cell>
          <cell r="H1389">
            <v>35</v>
          </cell>
        </row>
        <row r="1390">
          <cell r="A1390" t="str">
            <v>16V43800</v>
          </cell>
          <cell r="B1390" t="str">
            <v>V</v>
          </cell>
          <cell r="C1390" t="str">
            <v>Sector 44</v>
          </cell>
          <cell r="D1390" t="str">
            <v>MS</v>
          </cell>
          <cell r="F1390" t="str">
            <v>San Miguel - Loma Larga - La Isla</v>
          </cell>
          <cell r="H1390">
            <v>8</v>
          </cell>
        </row>
        <row r="1391">
          <cell r="A1391" t="str">
            <v>16V43900</v>
          </cell>
          <cell r="B1391" t="str">
            <v>V</v>
          </cell>
          <cell r="C1391" t="str">
            <v>Sector 44</v>
          </cell>
          <cell r="D1391" t="str">
            <v>MS</v>
          </cell>
          <cell r="F1391" t="str">
            <v>San José de Colinas - Nuevo Celilac - San Nicolas</v>
          </cell>
          <cell r="H1391">
            <v>16.95</v>
          </cell>
        </row>
        <row r="1392">
          <cell r="A1392" t="str">
            <v>16V44000</v>
          </cell>
          <cell r="B1392" t="str">
            <v>V</v>
          </cell>
          <cell r="C1392" t="str">
            <v>Sector 44</v>
          </cell>
          <cell r="D1392" t="str">
            <v>MS</v>
          </cell>
          <cell r="F1392" t="str">
            <v>V439 - Jicatuyo - San Jerónimo - Nuevo Jalapa</v>
          </cell>
          <cell r="H1392">
            <v>7.55</v>
          </cell>
        </row>
        <row r="1393">
          <cell r="A1393" t="str">
            <v>16V44100</v>
          </cell>
          <cell r="B1393" t="str">
            <v>V</v>
          </cell>
          <cell r="C1393" t="str">
            <v>Sector 44</v>
          </cell>
          <cell r="D1393" t="str">
            <v>MS</v>
          </cell>
          <cell r="F1393" t="str">
            <v>V439 - Viejo Celilac - Nuevo Celilac</v>
          </cell>
          <cell r="H1393">
            <v>5.6</v>
          </cell>
        </row>
        <row r="1394">
          <cell r="A1394" t="str">
            <v>16V44200</v>
          </cell>
          <cell r="B1394" t="str">
            <v>V</v>
          </cell>
          <cell r="C1394" t="str">
            <v>Sector 44</v>
          </cell>
          <cell r="D1394" t="str">
            <v>MS</v>
          </cell>
          <cell r="F1394" t="str">
            <v>V441 - Jacalaca</v>
          </cell>
          <cell r="H1394">
            <v>2.25</v>
          </cell>
        </row>
        <row r="1395">
          <cell r="A1395" t="str">
            <v>16V44300</v>
          </cell>
          <cell r="B1395" t="str">
            <v>V</v>
          </cell>
          <cell r="C1395" t="str">
            <v>Sector 44</v>
          </cell>
          <cell r="D1395" t="str">
            <v>MS</v>
          </cell>
          <cell r="F1395" t="str">
            <v>Viejo Celilac - Agua Buena</v>
          </cell>
          <cell r="H1395">
            <v>1.1499999999999999</v>
          </cell>
        </row>
        <row r="1396">
          <cell r="A1396" t="str">
            <v>16V46200</v>
          </cell>
          <cell r="B1396" t="str">
            <v>V</v>
          </cell>
          <cell r="C1396" t="str">
            <v>Sector 44</v>
          </cell>
          <cell r="D1396" t="str">
            <v>MS</v>
          </cell>
          <cell r="F1396" t="str">
            <v>San Nicolás - Atima - Nueva Victoria</v>
          </cell>
          <cell r="H1396">
            <v>39.200000000000003</v>
          </cell>
        </row>
        <row r="1397">
          <cell r="A1397" t="str">
            <v>16V46400</v>
          </cell>
          <cell r="B1397" t="str">
            <v>V</v>
          </cell>
          <cell r="C1397" t="str">
            <v>Sector 44</v>
          </cell>
          <cell r="D1397" t="str">
            <v>TI</v>
          </cell>
          <cell r="F1397" t="str">
            <v>El Naranjito - Santiago de Posta</v>
          </cell>
          <cell r="H1397">
            <v>11.7</v>
          </cell>
        </row>
        <row r="1398">
          <cell r="A1398" t="str">
            <v>16V46810</v>
          </cell>
          <cell r="B1398" t="str">
            <v>V</v>
          </cell>
          <cell r="C1398" t="str">
            <v>Sector 44</v>
          </cell>
          <cell r="D1398" t="str">
            <v>MS</v>
          </cell>
          <cell r="F1398" t="str">
            <v>Los Linderos - Choloma - San Bartolo (Los Lind.- LD SB/LE)</v>
          </cell>
          <cell r="H1398">
            <v>12.4</v>
          </cell>
        </row>
        <row r="1399">
          <cell r="A1399" t="str">
            <v>16V47600</v>
          </cell>
          <cell r="B1399" t="str">
            <v>V</v>
          </cell>
          <cell r="C1399" t="str">
            <v>Sector 44</v>
          </cell>
          <cell r="D1399" t="str">
            <v>MS</v>
          </cell>
          <cell r="F1399" t="str">
            <v>V462 - San Pedrito - Berlín</v>
          </cell>
          <cell r="H1399">
            <v>16.600000000000001</v>
          </cell>
        </row>
        <row r="1400">
          <cell r="A1400" t="str">
            <v>16V50000</v>
          </cell>
          <cell r="B1400" t="str">
            <v>V</v>
          </cell>
          <cell r="C1400" t="str">
            <v>Sector 44</v>
          </cell>
          <cell r="D1400" t="str">
            <v>MS</v>
          </cell>
          <cell r="F1400" t="str">
            <v>P020 - Corozal</v>
          </cell>
          <cell r="H1400">
            <v>10.88</v>
          </cell>
        </row>
        <row r="1401">
          <cell r="A1401" t="str">
            <v>16V51600</v>
          </cell>
          <cell r="B1401" t="str">
            <v>V</v>
          </cell>
          <cell r="C1401" t="str">
            <v>Sector 44</v>
          </cell>
          <cell r="D1401" t="str">
            <v>MS</v>
          </cell>
          <cell r="F1401" t="str">
            <v>Desvío Las  Rosas - San Francisco</v>
          </cell>
          <cell r="H1401">
            <v>6.13</v>
          </cell>
        </row>
        <row r="1402">
          <cell r="A1402" t="str">
            <v>16V51700</v>
          </cell>
          <cell r="B1402" t="str">
            <v>V</v>
          </cell>
          <cell r="C1402" t="str">
            <v>Sector 44</v>
          </cell>
          <cell r="D1402" t="str">
            <v>TI</v>
          </cell>
          <cell r="F1402" t="str">
            <v>San Francisco - Totoca</v>
          </cell>
          <cell r="H1402">
            <v>12.24</v>
          </cell>
        </row>
        <row r="1403">
          <cell r="A1403" t="str">
            <v>16V51800</v>
          </cell>
          <cell r="B1403" t="str">
            <v>V</v>
          </cell>
          <cell r="C1403" t="str">
            <v>Sector 44</v>
          </cell>
          <cell r="D1403" t="str">
            <v>TI</v>
          </cell>
          <cell r="F1403" t="str">
            <v>V437 - Santa Cruz de Yamalá</v>
          </cell>
          <cell r="H1403">
            <v>4.58</v>
          </cell>
        </row>
        <row r="1404">
          <cell r="A1404" t="str">
            <v>16V53600</v>
          </cell>
          <cell r="B1404" t="str">
            <v>V</v>
          </cell>
          <cell r="C1404" t="str">
            <v>Sector 44</v>
          </cell>
          <cell r="D1404" t="str">
            <v>MS</v>
          </cell>
          <cell r="E1404" t="str">
            <v>La</v>
          </cell>
          <cell r="F1404" t="str">
            <v>Alianza - Piedra Grande - V437</v>
          </cell>
          <cell r="H1404">
            <v>16.079999999999998</v>
          </cell>
        </row>
        <row r="1405">
          <cell r="A1405" t="str">
            <v>16V72520</v>
          </cell>
          <cell r="B1405" t="str">
            <v>V</v>
          </cell>
          <cell r="C1405" t="str">
            <v>Sector 44</v>
          </cell>
          <cell r="D1405" t="str">
            <v>TI</v>
          </cell>
          <cell r="F1405" t="str">
            <v>Ocote Chacho - Jagua - V476 (LD LE/SB - V476)</v>
          </cell>
          <cell r="H1405">
            <v>8.89</v>
          </cell>
        </row>
        <row r="1406">
          <cell r="A1406" t="str">
            <v>16V73120</v>
          </cell>
          <cell r="B1406" t="str">
            <v>V</v>
          </cell>
          <cell r="C1406" t="str">
            <v>Sector 44</v>
          </cell>
          <cell r="D1406" t="str">
            <v>MS</v>
          </cell>
          <cell r="F1406" t="str">
            <v>Lepaera - Berlin - San Bartolo</v>
          </cell>
          <cell r="G1406" t="str">
            <v>(LD LE/SB) - Berlín - (LD SB/LE)</v>
          </cell>
          <cell r="H1406">
            <v>8.11</v>
          </cell>
        </row>
        <row r="1407">
          <cell r="A1407" t="str">
            <v>05V42420</v>
          </cell>
          <cell r="B1407" t="str">
            <v>V</v>
          </cell>
          <cell r="C1407" t="str">
            <v>Sector 45</v>
          </cell>
          <cell r="D1407" t="str">
            <v>MS</v>
          </cell>
          <cell r="F1407" t="str">
            <v>Guacamaya - El Dorado - Buena Vista (LD COR/SB- Buena Vista)</v>
          </cell>
          <cell r="G1407">
            <v>1.2</v>
          </cell>
        </row>
        <row r="1408">
          <cell r="A1408" t="str">
            <v>16P02040</v>
          </cell>
          <cell r="B1408" t="str">
            <v>P</v>
          </cell>
          <cell r="C1408" t="str">
            <v>Sector 45</v>
          </cell>
          <cell r="D1408" t="str">
            <v>TD</v>
          </cell>
          <cell r="E1408" t="str">
            <v>Ruta 20, Santa Bárbara - Ceibita</v>
          </cell>
          <cell r="G1408">
            <v>59.49</v>
          </cell>
        </row>
        <row r="1409">
          <cell r="A1409" t="str">
            <v>16S07220</v>
          </cell>
          <cell r="B1409" t="str">
            <v>S</v>
          </cell>
          <cell r="C1409" t="str">
            <v>Sector 45</v>
          </cell>
          <cell r="D1409" t="str">
            <v>CH</v>
          </cell>
          <cell r="F1409" t="str">
            <v>Ruta 72, Límite Deptal. Cortés/Sta. Bárbara - El Mochito</v>
          </cell>
          <cell r="G1409">
            <v>11.9</v>
          </cell>
        </row>
        <row r="1410">
          <cell r="A1410" t="str">
            <v>16S12620</v>
          </cell>
          <cell r="B1410" t="str">
            <v>S</v>
          </cell>
          <cell r="C1410" t="str">
            <v>Sector 45</v>
          </cell>
          <cell r="D1410" t="str">
            <v>MS</v>
          </cell>
          <cell r="F1410" t="str">
            <v>Ruta 126, Límite Deptal. Cortés/Sta. Bárbara - El Cerrón</v>
          </cell>
          <cell r="G1410">
            <v>5.45</v>
          </cell>
        </row>
        <row r="1411">
          <cell r="A1411" t="str">
            <v>16S12630</v>
          </cell>
          <cell r="B1411" t="str">
            <v>S</v>
          </cell>
          <cell r="C1411" t="str">
            <v>Sector 45</v>
          </cell>
          <cell r="D1411" t="str">
            <v>MS</v>
          </cell>
          <cell r="E1411" t="str">
            <v>Ruta 126, El Cerrón - Chinda</v>
          </cell>
          <cell r="G1411">
            <v>23.73</v>
          </cell>
        </row>
        <row r="1412">
          <cell r="A1412" t="str">
            <v>16V40000</v>
          </cell>
          <cell r="B1412" t="str">
            <v>V</v>
          </cell>
          <cell r="C1412" t="str">
            <v>Sector 45</v>
          </cell>
          <cell r="D1412" t="str">
            <v>MS</v>
          </cell>
          <cell r="E1412" t="str">
            <v>Santa Bárbara - La Vueltosa - P020</v>
          </cell>
          <cell r="G1412">
            <v>25.12</v>
          </cell>
        </row>
        <row r="1413">
          <cell r="A1413" t="str">
            <v>16V40100</v>
          </cell>
          <cell r="B1413" t="str">
            <v>V</v>
          </cell>
          <cell r="C1413" t="str">
            <v>Sector 45</v>
          </cell>
          <cell r="D1413" t="str">
            <v>MS</v>
          </cell>
          <cell r="E1413" t="str">
            <v>V400 - Santa</v>
          </cell>
          <cell r="F1413" t="str">
            <v>Ana - El Eden</v>
          </cell>
          <cell r="G1413">
            <v>5.5</v>
          </cell>
        </row>
        <row r="1414">
          <cell r="A1414" t="str">
            <v>16V40500</v>
          </cell>
          <cell r="B1414" t="str">
            <v>V</v>
          </cell>
          <cell r="C1414" t="str">
            <v>Sector 45</v>
          </cell>
          <cell r="D1414" t="str">
            <v>MS</v>
          </cell>
          <cell r="E1414" t="str">
            <v>V400 - Concepción del Sur</v>
          </cell>
          <cell r="G1414">
            <v>0.5</v>
          </cell>
        </row>
        <row r="1415">
          <cell r="A1415" t="str">
            <v>16V41000</v>
          </cell>
          <cell r="B1415" t="str">
            <v>V</v>
          </cell>
          <cell r="C1415" t="str">
            <v>Sector 45</v>
          </cell>
          <cell r="D1415" t="str">
            <v>MS</v>
          </cell>
          <cell r="E1415" t="str">
            <v>Santa Bárbara - Monte Picado</v>
          </cell>
          <cell r="G1415">
            <v>5.4</v>
          </cell>
        </row>
        <row r="1416">
          <cell r="A1416" t="str">
            <v>16V41100</v>
          </cell>
          <cell r="B1416" t="str">
            <v>V</v>
          </cell>
          <cell r="C1416" t="str">
            <v>Sector 45</v>
          </cell>
          <cell r="D1416" t="str">
            <v>TI</v>
          </cell>
          <cell r="E1416" t="str">
            <v>V410 - Santa Rita de Oriente</v>
          </cell>
          <cell r="G1416">
            <v>1.85</v>
          </cell>
        </row>
        <row r="1417">
          <cell r="A1417" t="str">
            <v>16V41200</v>
          </cell>
          <cell r="B1417" t="str">
            <v>V</v>
          </cell>
          <cell r="C1417" t="str">
            <v>Sector 45</v>
          </cell>
          <cell r="D1417" t="str">
            <v>MS</v>
          </cell>
          <cell r="E1417" t="str">
            <v>V410 - La Cuesta - El</v>
          </cell>
          <cell r="F1417" t="str">
            <v>Aguacatal</v>
          </cell>
          <cell r="G1417">
            <v>7.7</v>
          </cell>
        </row>
        <row r="1418">
          <cell r="A1418" t="str">
            <v>16V41700</v>
          </cell>
          <cell r="B1418" t="str">
            <v>V</v>
          </cell>
          <cell r="C1418" t="str">
            <v>Sector 45</v>
          </cell>
          <cell r="D1418" t="str">
            <v>TI</v>
          </cell>
          <cell r="E1418" t="str">
            <v>Gualjoco - San Gaspar - Los</v>
          </cell>
          <cell r="F1418" t="str">
            <v>Anices</v>
          </cell>
          <cell r="G1418">
            <v>4.4000000000000004</v>
          </cell>
        </row>
        <row r="1419">
          <cell r="A1419" t="str">
            <v>16V42200</v>
          </cell>
          <cell r="B1419" t="str">
            <v>V</v>
          </cell>
          <cell r="C1419" t="str">
            <v>Sector 45</v>
          </cell>
          <cell r="D1419" t="str">
            <v>MS</v>
          </cell>
          <cell r="E1419" t="str">
            <v>Río Hondo - Guacamaya - La Mica</v>
          </cell>
          <cell r="G1419">
            <v>21.3</v>
          </cell>
        </row>
        <row r="1420">
          <cell r="A1420" t="str">
            <v>16V42310</v>
          </cell>
          <cell r="B1420" t="str">
            <v>V</v>
          </cell>
          <cell r="C1420" t="str">
            <v>Sector 45</v>
          </cell>
          <cell r="D1420" t="str">
            <v>MS</v>
          </cell>
          <cell r="F1420" t="str">
            <v>La Mica - San Buenaventura (La Mica-LD SB/COR)</v>
          </cell>
          <cell r="G1420">
            <v>4.3</v>
          </cell>
        </row>
        <row r="1421">
          <cell r="A1421" t="str">
            <v>16V42410</v>
          </cell>
          <cell r="B1421" t="str">
            <v>V</v>
          </cell>
          <cell r="C1421" t="str">
            <v>Sector 45</v>
          </cell>
          <cell r="D1421" t="str">
            <v>MS</v>
          </cell>
          <cell r="F1421" t="str">
            <v>Guacamaya - El Dorado - Buena Vista (Guacamaya-LD SB/COR)</v>
          </cell>
          <cell r="G1421">
            <v>17.7</v>
          </cell>
        </row>
        <row r="1422">
          <cell r="A1422" t="str">
            <v>16V42500</v>
          </cell>
          <cell r="B1422" t="str">
            <v>V</v>
          </cell>
          <cell r="C1422" t="str">
            <v>Sector 45</v>
          </cell>
          <cell r="D1422" t="str">
            <v>MS</v>
          </cell>
          <cell r="E1422" t="str">
            <v>V422 - Las Pulgas - La Fé</v>
          </cell>
          <cell r="G1422">
            <v>12.67</v>
          </cell>
        </row>
        <row r="1423">
          <cell r="A1423" t="str">
            <v>16V42600</v>
          </cell>
          <cell r="B1423" t="str">
            <v>V</v>
          </cell>
          <cell r="C1423" t="str">
            <v>Sector 45</v>
          </cell>
          <cell r="D1423" t="str">
            <v>MS</v>
          </cell>
          <cell r="E1423" t="str">
            <v>V422 - San José de Oriente</v>
          </cell>
          <cell r="G1423">
            <v>4.0199999999999996</v>
          </cell>
        </row>
        <row r="1424">
          <cell r="A1424" t="str">
            <v>16V48100</v>
          </cell>
          <cell r="B1424" t="str">
            <v>V</v>
          </cell>
          <cell r="C1424" t="str">
            <v>Sector 45</v>
          </cell>
          <cell r="D1424" t="str">
            <v>MS</v>
          </cell>
          <cell r="F1424" t="str">
            <v>Ilama - San Juan de La Cruz - San Jose de Oriente</v>
          </cell>
          <cell r="G1424">
            <v>17.27</v>
          </cell>
        </row>
        <row r="1425">
          <cell r="A1425" t="str">
            <v>16V48200</v>
          </cell>
          <cell r="B1425" t="str">
            <v>V</v>
          </cell>
          <cell r="C1425" t="str">
            <v>Sector 45</v>
          </cell>
          <cell r="D1425" t="str">
            <v>TI</v>
          </cell>
          <cell r="F1425" t="str">
            <v>V423 - San Vicente de las Nieves - San Jose de Oriente</v>
          </cell>
          <cell r="G1425">
            <v>11.69</v>
          </cell>
        </row>
        <row r="1426">
          <cell r="A1426" t="str">
            <v>16V48500</v>
          </cell>
          <cell r="B1426" t="str">
            <v>V</v>
          </cell>
          <cell r="C1426" t="str">
            <v>Sector 45</v>
          </cell>
          <cell r="D1426" t="str">
            <v>MS</v>
          </cell>
          <cell r="E1426" t="str">
            <v>Ilama - La Cañada</v>
          </cell>
          <cell r="G1426">
            <v>4.4000000000000004</v>
          </cell>
        </row>
        <row r="1427">
          <cell r="A1427" t="str">
            <v>16V49000</v>
          </cell>
          <cell r="B1427" t="str">
            <v>V</v>
          </cell>
          <cell r="C1427" t="str">
            <v>Sector 45</v>
          </cell>
          <cell r="D1427" t="str">
            <v>MS</v>
          </cell>
          <cell r="E1427" t="str">
            <v>P020 - Ilama - Cececapa</v>
          </cell>
          <cell r="G1427">
            <v>6.7</v>
          </cell>
        </row>
        <row r="1428">
          <cell r="A1428" t="str">
            <v>16V49500</v>
          </cell>
          <cell r="B1428" t="str">
            <v>V</v>
          </cell>
          <cell r="C1428" t="str">
            <v>Sector 45</v>
          </cell>
          <cell r="D1428" t="str">
            <v>MS</v>
          </cell>
          <cell r="E1428" t="str">
            <v>Chinda - San Rafael - Las Breas</v>
          </cell>
          <cell r="G1428">
            <v>5.6</v>
          </cell>
        </row>
        <row r="1429">
          <cell r="A1429" t="str">
            <v>16V50500</v>
          </cell>
          <cell r="B1429" t="str">
            <v>V</v>
          </cell>
          <cell r="C1429" t="str">
            <v>Sector 45</v>
          </cell>
          <cell r="D1429" t="str">
            <v>MS</v>
          </cell>
          <cell r="E1429" t="str">
            <v>P020 - Quebraditas - Barbarita</v>
          </cell>
          <cell r="G1429">
            <v>27.8</v>
          </cell>
        </row>
        <row r="1430">
          <cell r="A1430" t="str">
            <v>16V66000</v>
          </cell>
          <cell r="B1430" t="str">
            <v>V</v>
          </cell>
          <cell r="C1430" t="str">
            <v>Sector 45</v>
          </cell>
          <cell r="D1430" t="str">
            <v>TI</v>
          </cell>
          <cell r="E1430" t="str">
            <v>Agalteca - El Mochito</v>
          </cell>
          <cell r="G1430">
            <v>11.9</v>
          </cell>
        </row>
        <row r="1431">
          <cell r="A1431" t="str">
            <v>16V82000</v>
          </cell>
          <cell r="B1431" t="str">
            <v>V</v>
          </cell>
          <cell r="C1431" t="str">
            <v>Sector 45</v>
          </cell>
          <cell r="D1431" t="str">
            <v>MS</v>
          </cell>
          <cell r="E1431" t="str">
            <v>San</v>
          </cell>
          <cell r="F1431" t="str">
            <v>Antonio de Majada - San Joaquin</v>
          </cell>
          <cell r="G1431">
            <v>4.04</v>
          </cell>
        </row>
        <row r="1432">
          <cell r="A1432" t="str">
            <v>16V82500</v>
          </cell>
          <cell r="B1432" t="str">
            <v>V</v>
          </cell>
          <cell r="C1432" t="str">
            <v>Sector 45</v>
          </cell>
          <cell r="D1432" t="str">
            <v>MS</v>
          </cell>
          <cell r="E1432" t="str">
            <v>Concepcion Norte - Santa</v>
          </cell>
          <cell r="F1432" t="str">
            <v>Ana - San Joaquin</v>
          </cell>
          <cell r="G1432">
            <v>16.7</v>
          </cell>
        </row>
        <row r="1433">
          <cell r="A1433" t="str">
            <v>16V82600</v>
          </cell>
          <cell r="B1433" t="str">
            <v>V</v>
          </cell>
          <cell r="C1433" t="str">
            <v>Sector 45</v>
          </cell>
          <cell r="D1433" t="str">
            <v>MS</v>
          </cell>
          <cell r="F1433" t="str">
            <v>Cola Blanca - Proteccion (La Laguna) - V625</v>
          </cell>
          <cell r="G1433">
            <v>8.25</v>
          </cell>
        </row>
        <row r="1434">
          <cell r="A1434" t="str">
            <v>16V83220</v>
          </cell>
          <cell r="B1434" t="str">
            <v>V</v>
          </cell>
          <cell r="C1434" t="str">
            <v>Sector 45</v>
          </cell>
          <cell r="D1434" t="str">
            <v>MS</v>
          </cell>
          <cell r="F1434" t="str">
            <v>Col. 15 de Enero (LD COR/SB) - V833</v>
          </cell>
          <cell r="G1434">
            <v>1.18</v>
          </cell>
        </row>
        <row r="1435">
          <cell r="A1435" t="str">
            <v>16V83300</v>
          </cell>
          <cell r="B1435" t="str">
            <v>V</v>
          </cell>
          <cell r="C1435" t="str">
            <v>Sector 45</v>
          </cell>
          <cell r="D1435" t="str">
            <v>MS</v>
          </cell>
          <cell r="E1435" t="str">
            <v>V826 - San José de Majada - San</v>
          </cell>
          <cell r="F1435" t="str">
            <v>Antonio de Majada</v>
          </cell>
          <cell r="G1435">
            <v>8.68</v>
          </cell>
        </row>
        <row r="1436">
          <cell r="A1436" t="str">
            <v>16P02020</v>
          </cell>
          <cell r="B1436" t="str">
            <v>P</v>
          </cell>
          <cell r="C1436" t="str">
            <v>Sector 46</v>
          </cell>
          <cell r="D1436" t="str">
            <v>TD</v>
          </cell>
          <cell r="G1436" t="str">
            <v>Ruta 20, Límite Deptal. Comayagua/Santa Bárbara - Tencoa</v>
          </cell>
          <cell r="H1436">
            <v>37.81</v>
          </cell>
        </row>
        <row r="1437">
          <cell r="A1437" t="str">
            <v>16P02030</v>
          </cell>
          <cell r="B1437" t="str">
            <v>P</v>
          </cell>
          <cell r="C1437" t="str">
            <v>Sector 46</v>
          </cell>
          <cell r="D1437" t="str">
            <v>TD</v>
          </cell>
          <cell r="F1437" t="str">
            <v>Ruta 20, Tencoa - Santa Bárbara</v>
          </cell>
          <cell r="H1437">
            <v>6.16</v>
          </cell>
        </row>
        <row r="1438">
          <cell r="A1438" t="str">
            <v>16S06210</v>
          </cell>
          <cell r="B1438" t="str">
            <v>S</v>
          </cell>
          <cell r="C1438" t="str">
            <v>Sector 46</v>
          </cell>
          <cell r="D1438" t="str">
            <v>TD</v>
          </cell>
          <cell r="G1438" t="str">
            <v>Ruta 62, Tencoa - San Vicente Centenario - San Nicolás</v>
          </cell>
          <cell r="H1438">
            <v>12.49</v>
          </cell>
        </row>
        <row r="1439">
          <cell r="A1439" t="str">
            <v>16S07805</v>
          </cell>
          <cell r="B1439" t="str">
            <v>S</v>
          </cell>
          <cell r="C1439" t="str">
            <v>Sector 46</v>
          </cell>
          <cell r="D1439" t="str">
            <v>TD</v>
          </cell>
          <cell r="G1439" t="str">
            <v>Ruta 78, San Vicente Centenario - El Nispero</v>
          </cell>
          <cell r="H1439">
            <v>10</v>
          </cell>
        </row>
        <row r="1440">
          <cell r="A1440" t="str">
            <v>16S07810</v>
          </cell>
          <cell r="B1440" t="str">
            <v>S</v>
          </cell>
          <cell r="C1440" t="str">
            <v>Sector 46</v>
          </cell>
          <cell r="D1440" t="str">
            <v>MS</v>
          </cell>
          <cell r="G1440" t="str">
            <v>Ruta 78, San Vicente Centenario - El Nispero</v>
          </cell>
          <cell r="H1440">
            <v>6.35</v>
          </cell>
        </row>
        <row r="1441">
          <cell r="A1441" t="str">
            <v>16S07820</v>
          </cell>
          <cell r="B1441" t="str">
            <v>S</v>
          </cell>
          <cell r="C1441" t="str">
            <v>Sector 46</v>
          </cell>
          <cell r="D1441" t="str">
            <v>MS</v>
          </cell>
          <cell r="G1441" t="str">
            <v>Ruta 78, El Nispero - Límite Deptal. Santa Barbara/Lempira</v>
          </cell>
          <cell r="H1441">
            <v>7.9</v>
          </cell>
        </row>
        <row r="1442">
          <cell r="A1442" t="str">
            <v>16S08010</v>
          </cell>
          <cell r="B1442" t="str">
            <v>S</v>
          </cell>
          <cell r="C1442" t="str">
            <v>Sector 46</v>
          </cell>
          <cell r="D1442" t="str">
            <v>TD</v>
          </cell>
          <cell r="F1442" t="str">
            <v>Ruta 80, P020 - Ceguaca</v>
          </cell>
          <cell r="H1442">
            <v>1.7</v>
          </cell>
        </row>
        <row r="1443">
          <cell r="A1443" t="str">
            <v>16S08110</v>
          </cell>
          <cell r="B1443" t="str">
            <v>S</v>
          </cell>
          <cell r="C1443" t="str">
            <v>Sector 46</v>
          </cell>
          <cell r="D1443" t="str">
            <v>TD</v>
          </cell>
          <cell r="F1443" t="str">
            <v>Ruta 81, P020 - San Pedro Zacapa</v>
          </cell>
          <cell r="H1443">
            <v>3.7</v>
          </cell>
        </row>
        <row r="1444">
          <cell r="A1444" t="str">
            <v>16V45300</v>
          </cell>
          <cell r="B1444" t="str">
            <v>V</v>
          </cell>
          <cell r="C1444" t="str">
            <v>Sector 46</v>
          </cell>
          <cell r="D1444" t="str">
            <v>MS</v>
          </cell>
          <cell r="F1444" t="str">
            <v>Macholoa - El Salitre</v>
          </cell>
          <cell r="H1444">
            <v>2.25</v>
          </cell>
        </row>
        <row r="1445">
          <cell r="A1445" t="str">
            <v>16V45700</v>
          </cell>
          <cell r="B1445" t="str">
            <v>V</v>
          </cell>
          <cell r="C1445" t="str">
            <v>Sector 46</v>
          </cell>
          <cell r="D1445" t="str">
            <v>MS</v>
          </cell>
          <cell r="F1445" t="str">
            <v>S062 - El Cerrón</v>
          </cell>
          <cell r="H1445">
            <v>3</v>
          </cell>
        </row>
        <row r="1446">
          <cell r="A1446" t="str">
            <v>16V46900</v>
          </cell>
          <cell r="B1446" t="str">
            <v>V</v>
          </cell>
          <cell r="C1446" t="str">
            <v>Sector 46</v>
          </cell>
          <cell r="D1446" t="str">
            <v>MS</v>
          </cell>
          <cell r="F1446" t="str">
            <v>S078 - Choloma</v>
          </cell>
          <cell r="H1446">
            <v>16</v>
          </cell>
        </row>
        <row r="1447">
          <cell r="A1447" t="str">
            <v>16V47100</v>
          </cell>
          <cell r="B1447" t="str">
            <v>V</v>
          </cell>
          <cell r="C1447" t="str">
            <v>Sector 46</v>
          </cell>
          <cell r="D1447" t="str">
            <v>MS</v>
          </cell>
          <cell r="E1447" t="str">
            <v>S078 - La</v>
          </cell>
          <cell r="F1447" t="str">
            <v>Arada - El Ocotal</v>
          </cell>
          <cell r="H1447">
            <v>2.6</v>
          </cell>
        </row>
        <row r="1448">
          <cell r="A1448" t="str">
            <v>16V47400</v>
          </cell>
          <cell r="B1448" t="str">
            <v>V</v>
          </cell>
          <cell r="C1448" t="str">
            <v>Sector 46</v>
          </cell>
          <cell r="D1448" t="str">
            <v>TI</v>
          </cell>
          <cell r="F1448" t="str">
            <v>V469 - El Ocotillo - Las Marías</v>
          </cell>
          <cell r="H1448">
            <v>12.8</v>
          </cell>
        </row>
        <row r="1449">
          <cell r="A1449" t="str">
            <v>16V47500</v>
          </cell>
          <cell r="B1449" t="str">
            <v>V</v>
          </cell>
          <cell r="C1449" t="str">
            <v>Sector 46</v>
          </cell>
          <cell r="D1449" t="str">
            <v>TI</v>
          </cell>
          <cell r="F1449" t="str">
            <v>S078 - El Palmo</v>
          </cell>
          <cell r="H1449">
            <v>8.1999999999999993</v>
          </cell>
        </row>
        <row r="1450">
          <cell r="A1450" t="str">
            <v>16V60720</v>
          </cell>
          <cell r="B1450" t="str">
            <v>V</v>
          </cell>
          <cell r="C1450" t="str">
            <v>Sector 46</v>
          </cell>
          <cell r="D1450" t="str">
            <v>TI</v>
          </cell>
          <cell r="G1450" t="str">
            <v>Monte Verde - Agua Caliente - V666 (LD Intibuca / Santa Barbara)</v>
          </cell>
          <cell r="H1450">
            <v>3.5</v>
          </cell>
        </row>
        <row r="1451">
          <cell r="A1451" t="str">
            <v>16V65120</v>
          </cell>
          <cell r="B1451" t="str">
            <v>V</v>
          </cell>
          <cell r="C1451" t="str">
            <v>Sector 46</v>
          </cell>
          <cell r="D1451" t="str">
            <v>TI</v>
          </cell>
          <cell r="G1451" t="str">
            <v>San Fco. Opalaca - El Pinal - Nueva Esperanza - V666 (Limite Intibuca / St</v>
          </cell>
          <cell r="H1451">
            <v>2.71</v>
          </cell>
        </row>
        <row r="1452">
          <cell r="A1452" t="str">
            <v>16V66500</v>
          </cell>
          <cell r="B1452" t="str">
            <v>V</v>
          </cell>
          <cell r="C1452" t="str">
            <v>Sector 46</v>
          </cell>
          <cell r="D1452" t="str">
            <v>MS</v>
          </cell>
          <cell r="F1452" t="str">
            <v>Agalteca - San Francisco de Ojuera</v>
          </cell>
          <cell r="H1452">
            <v>8.6999999999999993</v>
          </cell>
        </row>
        <row r="1453">
          <cell r="A1453" t="str">
            <v>16V66600</v>
          </cell>
          <cell r="B1453" t="str">
            <v>V</v>
          </cell>
          <cell r="C1453" t="str">
            <v>Sector 46</v>
          </cell>
          <cell r="D1453" t="str">
            <v>MS</v>
          </cell>
          <cell r="F1453" t="str">
            <v>San Francisco de Ojuera - San</v>
          </cell>
          <cell r="G1453" t="str">
            <v>Antonio de Malera</v>
          </cell>
          <cell r="H1453">
            <v>21.15</v>
          </cell>
        </row>
        <row r="1454">
          <cell r="A1454" t="str">
            <v>16V66700</v>
          </cell>
          <cell r="B1454" t="str">
            <v>V</v>
          </cell>
          <cell r="C1454" t="str">
            <v>Sector 46</v>
          </cell>
          <cell r="D1454" t="str">
            <v>MS</v>
          </cell>
          <cell r="F1454" t="str">
            <v>Celguaca - Celilaquita - V665</v>
          </cell>
          <cell r="H1454">
            <v>9.91</v>
          </cell>
        </row>
        <row r="1455">
          <cell r="A1455" t="str">
            <v>16V67100</v>
          </cell>
          <cell r="B1455" t="str">
            <v>V</v>
          </cell>
          <cell r="C1455" t="str">
            <v>Sector 46</v>
          </cell>
          <cell r="D1455" t="str">
            <v>MS</v>
          </cell>
          <cell r="F1455" t="str">
            <v>P020 - Agua Blanquita - V673</v>
          </cell>
          <cell r="H1455">
            <v>10.53</v>
          </cell>
        </row>
        <row r="1456">
          <cell r="A1456" t="str">
            <v>16V67200</v>
          </cell>
          <cell r="B1456" t="str">
            <v>V</v>
          </cell>
          <cell r="C1456" t="str">
            <v>Sector 46</v>
          </cell>
          <cell r="D1456" t="str">
            <v>MS</v>
          </cell>
          <cell r="F1456" t="str">
            <v>V666 - Santa Rita</v>
          </cell>
          <cell r="H1456">
            <v>6.6</v>
          </cell>
        </row>
        <row r="1457">
          <cell r="A1457" t="str">
            <v>16V67300</v>
          </cell>
          <cell r="B1457" t="str">
            <v>V</v>
          </cell>
          <cell r="C1457" t="str">
            <v>Sector 46</v>
          </cell>
          <cell r="D1457" t="str">
            <v>MS</v>
          </cell>
          <cell r="F1457" t="str">
            <v>Santa Rita - Nejapa</v>
          </cell>
          <cell r="H1457">
            <v>13</v>
          </cell>
        </row>
        <row r="1458">
          <cell r="A1458" t="str">
            <v>16V67400</v>
          </cell>
          <cell r="B1458" t="str">
            <v>V</v>
          </cell>
          <cell r="C1458" t="str">
            <v>Sector 46</v>
          </cell>
          <cell r="D1458" t="str">
            <v>MS</v>
          </cell>
          <cell r="F1458" t="str">
            <v>Santa Rita - San Fernando</v>
          </cell>
          <cell r="H1458">
            <v>10</v>
          </cell>
        </row>
        <row r="1459">
          <cell r="A1459" t="str">
            <v>16V68500</v>
          </cell>
          <cell r="B1459" t="str">
            <v>V</v>
          </cell>
          <cell r="C1459" t="str">
            <v>Sector 46</v>
          </cell>
          <cell r="D1459" t="str">
            <v>MS</v>
          </cell>
          <cell r="F1459" t="str">
            <v>P020 - La Boquita</v>
          </cell>
          <cell r="H1459">
            <v>2.83</v>
          </cell>
        </row>
        <row r="1460">
          <cell r="A1460" t="str">
            <v>16V68600</v>
          </cell>
          <cell r="B1460" t="str">
            <v>V</v>
          </cell>
          <cell r="C1460" t="str">
            <v>Sector 46</v>
          </cell>
          <cell r="D1460" t="str">
            <v>MS</v>
          </cell>
          <cell r="F1460" t="str">
            <v>P020 - El Mogote</v>
          </cell>
          <cell r="H1460">
            <v>2.38</v>
          </cell>
        </row>
        <row r="1461">
          <cell r="A1461" t="str">
            <v>16V69000</v>
          </cell>
          <cell r="B1461" t="str">
            <v>V</v>
          </cell>
          <cell r="C1461" t="str">
            <v>Sector 46</v>
          </cell>
          <cell r="D1461" t="str">
            <v>MS</v>
          </cell>
          <cell r="F1461" t="str">
            <v>San Pedro Zacapa - Agua Caliente</v>
          </cell>
          <cell r="H1461">
            <v>8.5</v>
          </cell>
        </row>
        <row r="1462">
          <cell r="A1462" t="str">
            <v>16V69100</v>
          </cell>
          <cell r="B1462" t="str">
            <v>V</v>
          </cell>
          <cell r="C1462" t="str">
            <v>Sector 46</v>
          </cell>
          <cell r="D1462" t="str">
            <v>MS</v>
          </cell>
          <cell r="F1462" t="str">
            <v>V690 - Azacualpa</v>
          </cell>
          <cell r="H1462">
            <v>4.9000000000000004</v>
          </cell>
        </row>
        <row r="1463">
          <cell r="A1463" t="str">
            <v>16V69200</v>
          </cell>
          <cell r="B1463" t="str">
            <v>V</v>
          </cell>
          <cell r="C1463" t="str">
            <v>Sector 46</v>
          </cell>
          <cell r="D1463" t="str">
            <v>MS</v>
          </cell>
          <cell r="F1463" t="str">
            <v>Agua Caliente - Santa</v>
          </cell>
          <cell r="G1463" t="str">
            <v>Ana - Tejera</v>
          </cell>
          <cell r="H1463">
            <v>9.8000000000000007</v>
          </cell>
        </row>
        <row r="1464">
          <cell r="A1464" t="str">
            <v>16V69300</v>
          </cell>
          <cell r="B1464" t="str">
            <v>V</v>
          </cell>
          <cell r="C1464" t="str">
            <v>Sector 46</v>
          </cell>
          <cell r="D1464" t="str">
            <v>MS</v>
          </cell>
          <cell r="F1464" t="str">
            <v>V690 - El Tablon - Canculuncos</v>
          </cell>
          <cell r="H1464">
            <v>2.52</v>
          </cell>
        </row>
        <row r="1465">
          <cell r="A1465" t="str">
            <v>16V69400</v>
          </cell>
          <cell r="B1465" t="str">
            <v>V</v>
          </cell>
          <cell r="C1465" t="str">
            <v>Sector 46</v>
          </cell>
          <cell r="D1465" t="str">
            <v>MS</v>
          </cell>
          <cell r="F1465" t="str">
            <v>V689 - Agua Sarca</v>
          </cell>
          <cell r="H1465">
            <v>3.73</v>
          </cell>
        </row>
        <row r="1466">
          <cell r="A1466" t="str">
            <v>16V69510</v>
          </cell>
          <cell r="B1466" t="str">
            <v>V</v>
          </cell>
          <cell r="C1466" t="str">
            <v>Sector 46</v>
          </cell>
          <cell r="D1466" t="str">
            <v>MS</v>
          </cell>
          <cell r="G1466" t="str">
            <v>P020 - San José de Comayagua LD SB/COM</v>
          </cell>
          <cell r="H1466">
            <v>3.25</v>
          </cell>
        </row>
        <row r="1467">
          <cell r="A1467" t="str">
            <v>16V73520</v>
          </cell>
          <cell r="B1467" t="str">
            <v>V</v>
          </cell>
          <cell r="C1467" t="str">
            <v>Sector 46</v>
          </cell>
          <cell r="D1467" t="str">
            <v>TI</v>
          </cell>
          <cell r="G1467" t="str">
            <v>La Unión - El Palmo (de: LD LE/SB a: El Palmo)</v>
          </cell>
          <cell r="H1467">
            <v>3.26</v>
          </cell>
        </row>
        <row r="1468">
          <cell r="A1468" t="str">
            <v>16S09210</v>
          </cell>
          <cell r="B1468" t="str">
            <v>S</v>
          </cell>
          <cell r="C1468" t="str">
            <v>Sector 47</v>
          </cell>
          <cell r="D1468" t="str">
            <v>TD</v>
          </cell>
          <cell r="E1468" t="str">
            <v>Ruta 92, El Rodeo - San Luis</v>
          </cell>
          <cell r="G1468">
            <v>8</v>
          </cell>
        </row>
        <row r="1469">
          <cell r="A1469" t="str">
            <v>16S09220</v>
          </cell>
          <cell r="B1469" t="str">
            <v>S</v>
          </cell>
          <cell r="C1469" t="str">
            <v>Sector 47</v>
          </cell>
          <cell r="D1469" t="str">
            <v>MS</v>
          </cell>
          <cell r="E1469" t="str">
            <v>Ruta 92, El Rodeo - San Luis</v>
          </cell>
          <cell r="G1469">
            <v>24</v>
          </cell>
        </row>
        <row r="1470">
          <cell r="A1470" t="str">
            <v>16S09810</v>
          </cell>
          <cell r="B1470" t="str">
            <v>S</v>
          </cell>
          <cell r="C1470" t="str">
            <v>Sector 47</v>
          </cell>
          <cell r="D1470" t="str">
            <v>CH</v>
          </cell>
          <cell r="E1470" t="str">
            <v>Ruta 98, CA-4 - San Marcos</v>
          </cell>
          <cell r="G1470">
            <v>2.5</v>
          </cell>
        </row>
        <row r="1471">
          <cell r="A1471" t="str">
            <v>16V51900</v>
          </cell>
          <cell r="B1471" t="str">
            <v>V</v>
          </cell>
          <cell r="C1471" t="str">
            <v>Sector 47</v>
          </cell>
          <cell r="D1471" t="str">
            <v>TI</v>
          </cell>
          <cell r="E1471" t="str">
            <v>Laguna Inea - San Francisco del Carrizal</v>
          </cell>
          <cell r="G1471">
            <v>15.36</v>
          </cell>
        </row>
        <row r="1472">
          <cell r="A1472" t="str">
            <v>16V52000</v>
          </cell>
          <cell r="B1472" t="str">
            <v>V</v>
          </cell>
          <cell r="C1472" t="str">
            <v>Sector 47</v>
          </cell>
          <cell r="D1472" t="str">
            <v>TI</v>
          </cell>
          <cell r="E1472" t="str">
            <v>V519 - El Encanto</v>
          </cell>
          <cell r="G1472">
            <v>2.16</v>
          </cell>
        </row>
        <row r="1473">
          <cell r="A1473" t="str">
            <v>16V52100</v>
          </cell>
          <cell r="B1473" t="str">
            <v>V</v>
          </cell>
          <cell r="C1473" t="str">
            <v>Sector 47</v>
          </cell>
          <cell r="D1473" t="str">
            <v>TI</v>
          </cell>
          <cell r="E1473" t="str">
            <v>San Luis - El Zapotal - El Triunfo</v>
          </cell>
          <cell r="G1473">
            <v>8.8000000000000007</v>
          </cell>
        </row>
        <row r="1474">
          <cell r="A1474" t="str">
            <v>16V52500</v>
          </cell>
          <cell r="B1474" t="str">
            <v>V</v>
          </cell>
          <cell r="C1474" t="str">
            <v>Sector 47</v>
          </cell>
          <cell r="D1474" t="str">
            <v>MS</v>
          </cell>
          <cell r="E1474" t="str">
            <v>San Luis - San Isidro</v>
          </cell>
          <cell r="G1474">
            <v>11.2</v>
          </cell>
        </row>
        <row r="1475">
          <cell r="A1475" t="str">
            <v>16V52600</v>
          </cell>
          <cell r="B1475" t="str">
            <v>V</v>
          </cell>
          <cell r="C1475" t="str">
            <v>Sector 47</v>
          </cell>
          <cell r="D1475" t="str">
            <v>MS</v>
          </cell>
          <cell r="E1475" t="str">
            <v>San Isidro - Piedras</v>
          </cell>
          <cell r="F1475" t="str">
            <v>Azules - Agua de La Piedra</v>
          </cell>
          <cell r="G1475">
            <v>4</v>
          </cell>
        </row>
        <row r="1476">
          <cell r="A1476" t="str">
            <v>16V52700</v>
          </cell>
          <cell r="B1476" t="str">
            <v>V</v>
          </cell>
          <cell r="C1476" t="str">
            <v>Sector 47</v>
          </cell>
          <cell r="D1476" t="str">
            <v>MS</v>
          </cell>
          <cell r="E1476" t="str">
            <v>San Isidro -  Agua Buena - El Colirio</v>
          </cell>
          <cell r="G1476">
            <v>9.52</v>
          </cell>
        </row>
        <row r="1477">
          <cell r="A1477" t="str">
            <v>16V52800</v>
          </cell>
          <cell r="B1477" t="str">
            <v>V</v>
          </cell>
          <cell r="C1477" t="str">
            <v>Sector 47</v>
          </cell>
          <cell r="D1477" t="str">
            <v>MS</v>
          </cell>
          <cell r="E1477" t="str">
            <v>V527 - Lagunetas</v>
          </cell>
          <cell r="G1477">
            <v>1</v>
          </cell>
        </row>
        <row r="1478">
          <cell r="A1478" t="str">
            <v>16V52900</v>
          </cell>
          <cell r="B1478" t="str">
            <v>V</v>
          </cell>
          <cell r="C1478" t="str">
            <v>Sector 47</v>
          </cell>
          <cell r="D1478" t="str">
            <v>TI</v>
          </cell>
          <cell r="E1478" t="str">
            <v>San Luis - Palmira</v>
          </cell>
          <cell r="G1478">
            <v>8.2899999999999991</v>
          </cell>
        </row>
        <row r="1479">
          <cell r="A1479" t="str">
            <v>16V53000</v>
          </cell>
          <cell r="B1479" t="str">
            <v>V</v>
          </cell>
          <cell r="C1479" t="str">
            <v>Sector 47</v>
          </cell>
          <cell r="D1479" t="str">
            <v>MS</v>
          </cell>
          <cell r="E1479" t="str">
            <v>Calpules - El Colirio</v>
          </cell>
          <cell r="G1479">
            <v>5</v>
          </cell>
        </row>
        <row r="1480">
          <cell r="A1480" t="str">
            <v>16V53100</v>
          </cell>
          <cell r="B1480" t="str">
            <v>V</v>
          </cell>
          <cell r="C1480" t="str">
            <v>Sector 47</v>
          </cell>
          <cell r="D1480" t="str">
            <v>TI</v>
          </cell>
          <cell r="E1480" t="str">
            <v>Azacualpa - El Jardín</v>
          </cell>
          <cell r="G1480">
            <v>5.76</v>
          </cell>
        </row>
        <row r="1481">
          <cell r="A1481" t="str">
            <v>16V53700</v>
          </cell>
          <cell r="B1481" t="str">
            <v>V</v>
          </cell>
          <cell r="C1481" t="str">
            <v>Sector 47</v>
          </cell>
          <cell r="D1481" t="str">
            <v>MS</v>
          </cell>
          <cell r="E1481" t="str">
            <v>V515 - Agua Helada</v>
          </cell>
          <cell r="G1481">
            <v>1.84</v>
          </cell>
        </row>
        <row r="1482">
          <cell r="A1482" t="str">
            <v>16V54300</v>
          </cell>
          <cell r="B1482" t="str">
            <v>V</v>
          </cell>
          <cell r="C1482" t="str">
            <v>Sector 47</v>
          </cell>
          <cell r="D1482" t="str">
            <v>MS</v>
          </cell>
          <cell r="E1482" t="str">
            <v>P020 - Nanchapa - Sitio Viejo</v>
          </cell>
          <cell r="G1482">
            <v>15</v>
          </cell>
        </row>
        <row r="1483">
          <cell r="A1483" t="str">
            <v>16V54800</v>
          </cell>
          <cell r="B1483" t="str">
            <v>V</v>
          </cell>
          <cell r="C1483" t="str">
            <v>Sector 47</v>
          </cell>
          <cell r="D1483" t="str">
            <v>MS</v>
          </cell>
          <cell r="E1483" t="str">
            <v>Ruta CA-4 - San Francisco - San Marcos</v>
          </cell>
          <cell r="G1483">
            <v>10.130000000000001</v>
          </cell>
        </row>
        <row r="1484">
          <cell r="A1484" t="str">
            <v>16V54900</v>
          </cell>
          <cell r="B1484" t="str">
            <v>V</v>
          </cell>
          <cell r="C1484" t="str">
            <v>Sector 47</v>
          </cell>
          <cell r="D1484" t="str">
            <v>MS</v>
          </cell>
          <cell r="E1484" t="str">
            <v>Pueblo Nuevo - Petoa - V548</v>
          </cell>
          <cell r="G1484">
            <v>10</v>
          </cell>
        </row>
        <row r="1485">
          <cell r="A1485" t="str">
            <v>16V55000</v>
          </cell>
          <cell r="B1485" t="str">
            <v>V</v>
          </cell>
          <cell r="C1485" t="str">
            <v>Sector 47</v>
          </cell>
          <cell r="D1485" t="str">
            <v>MS</v>
          </cell>
          <cell r="E1485" t="str">
            <v>Petoa - Plan de Ulola</v>
          </cell>
          <cell r="G1485">
            <v>7.5</v>
          </cell>
        </row>
        <row r="1486">
          <cell r="A1486" t="str">
            <v>16V55500</v>
          </cell>
          <cell r="B1486" t="str">
            <v>V</v>
          </cell>
          <cell r="C1486" t="str">
            <v>Sector 47</v>
          </cell>
          <cell r="D1486" t="str">
            <v>MS</v>
          </cell>
          <cell r="E1486" t="str">
            <v>San Marcos - Sitio Viejo</v>
          </cell>
          <cell r="G1486">
            <v>10.94</v>
          </cell>
        </row>
        <row r="1487">
          <cell r="A1487" t="str">
            <v>16V55600</v>
          </cell>
          <cell r="B1487" t="str">
            <v>V</v>
          </cell>
          <cell r="C1487" t="str">
            <v>Sector 47</v>
          </cell>
          <cell r="D1487" t="str">
            <v>MS</v>
          </cell>
          <cell r="E1487" t="str">
            <v>Sitio Viejo - El Ceibón</v>
          </cell>
          <cell r="G1487">
            <v>18.75</v>
          </cell>
        </row>
        <row r="1488">
          <cell r="A1488" t="str">
            <v>16V55700</v>
          </cell>
          <cell r="B1488" t="str">
            <v>V</v>
          </cell>
          <cell r="C1488" t="str">
            <v>Sector 47</v>
          </cell>
          <cell r="D1488" t="str">
            <v>MS</v>
          </cell>
          <cell r="E1488" t="str">
            <v>V555 - El Robledal</v>
          </cell>
          <cell r="G1488">
            <v>2.88</v>
          </cell>
        </row>
        <row r="1489">
          <cell r="A1489" t="str">
            <v>16V55800</v>
          </cell>
          <cell r="B1489" t="str">
            <v>V</v>
          </cell>
          <cell r="C1489" t="str">
            <v>Sector 47</v>
          </cell>
          <cell r="D1489" t="str">
            <v>MS</v>
          </cell>
          <cell r="E1489" t="str">
            <v>V556 - La Reforma</v>
          </cell>
          <cell r="G1489">
            <v>1.84</v>
          </cell>
        </row>
        <row r="1490">
          <cell r="A1490" t="str">
            <v>16V55900</v>
          </cell>
          <cell r="B1490" t="str">
            <v>V</v>
          </cell>
          <cell r="C1490" t="str">
            <v>Sector 47</v>
          </cell>
          <cell r="D1490" t="str">
            <v>MS</v>
          </cell>
          <cell r="E1490" t="str">
            <v>V556 - El Silicio</v>
          </cell>
          <cell r="G1490">
            <v>2.1800000000000002</v>
          </cell>
        </row>
        <row r="1491">
          <cell r="A1491" t="str">
            <v>16V64200</v>
          </cell>
          <cell r="B1491" t="str">
            <v>V</v>
          </cell>
          <cell r="C1491" t="str">
            <v>Sector 47</v>
          </cell>
          <cell r="D1491" t="str">
            <v>MS</v>
          </cell>
          <cell r="E1491" t="str">
            <v>LD COP/SB (El Chile) - Protección</v>
          </cell>
          <cell r="G1491">
            <v>4.93</v>
          </cell>
        </row>
        <row r="1492">
          <cell r="A1492" t="str">
            <v>16V64700</v>
          </cell>
          <cell r="B1492" t="str">
            <v>V</v>
          </cell>
          <cell r="C1492" t="str">
            <v>Sector 47</v>
          </cell>
          <cell r="D1492" t="str">
            <v>MS</v>
          </cell>
          <cell r="E1492" t="str">
            <v>El Chile - Palma Real - Los Puentes</v>
          </cell>
          <cell r="G1492">
            <v>22</v>
          </cell>
        </row>
        <row r="1493">
          <cell r="A1493" t="str">
            <v>16P00430</v>
          </cell>
          <cell r="B1493" t="str">
            <v>P</v>
          </cell>
          <cell r="C1493" t="str">
            <v>Sector 48</v>
          </cell>
          <cell r="D1493" t="str">
            <v>CA</v>
          </cell>
          <cell r="F1493" t="str">
            <v>Ruta CA-4 Occidente, Límite Deptal. Cortés/Sta.Bárbara - Ceibita</v>
          </cell>
          <cell r="G1493">
            <v>13.19</v>
          </cell>
        </row>
        <row r="1494">
          <cell r="A1494" t="str">
            <v>16P00440</v>
          </cell>
          <cell r="B1494" t="str">
            <v>P</v>
          </cell>
          <cell r="C1494" t="str">
            <v>Sector 48</v>
          </cell>
          <cell r="D1494" t="str">
            <v>CA</v>
          </cell>
          <cell r="F1494" t="str">
            <v>Ruta CA-4 Occidente, Ceibita - Límite Deptal. Sta. Bárbara/Copán</v>
          </cell>
          <cell r="G1494">
            <v>54.49</v>
          </cell>
        </row>
        <row r="1495">
          <cell r="A1495" t="str">
            <v>16S06110</v>
          </cell>
          <cell r="B1495" t="str">
            <v>S</v>
          </cell>
          <cell r="C1495" t="str">
            <v>Sector 48</v>
          </cell>
          <cell r="D1495" t="str">
            <v>TD</v>
          </cell>
          <cell r="F1495" t="str">
            <v>Ruta 61, CA-4 - Quimistan - Pinalejo</v>
          </cell>
          <cell r="G1495">
            <v>5.5</v>
          </cell>
        </row>
        <row r="1496">
          <cell r="A1496" t="str">
            <v>16S13010</v>
          </cell>
          <cell r="B1496" t="str">
            <v>S</v>
          </cell>
          <cell r="C1496" t="str">
            <v>Sector 48</v>
          </cell>
          <cell r="D1496" t="str">
            <v>TD</v>
          </cell>
          <cell r="F1496" t="str">
            <v>Ruta 130, Virrey - Macuelizo - Azacualpa</v>
          </cell>
          <cell r="G1496">
            <v>10.220000000000001</v>
          </cell>
        </row>
        <row r="1497">
          <cell r="A1497" t="str">
            <v>16S17010</v>
          </cell>
          <cell r="B1497" t="str">
            <v>S</v>
          </cell>
          <cell r="C1497" t="str">
            <v>Sector 48</v>
          </cell>
          <cell r="D1497" t="str">
            <v>CH</v>
          </cell>
          <cell r="F1497" t="str">
            <v>Ruta 170, La Flecha - Zona Urbana - El Ciruelo</v>
          </cell>
          <cell r="G1497">
            <v>1</v>
          </cell>
        </row>
        <row r="1498">
          <cell r="A1498" t="str">
            <v>16S17020</v>
          </cell>
          <cell r="B1498" t="str">
            <v>S</v>
          </cell>
          <cell r="C1498" t="str">
            <v>Sector 48</v>
          </cell>
          <cell r="D1498" t="str">
            <v>MS</v>
          </cell>
          <cell r="F1498" t="str">
            <v>Ruta 170, La Flecha - Zona Urbana - El Ciruelo</v>
          </cell>
          <cell r="G1498">
            <v>1.1299999999999999</v>
          </cell>
        </row>
        <row r="1499">
          <cell r="A1499" t="str">
            <v>16V57500</v>
          </cell>
          <cell r="B1499" t="str">
            <v>V</v>
          </cell>
          <cell r="C1499" t="str">
            <v>Sector 48</v>
          </cell>
          <cell r="D1499" t="str">
            <v>MS</v>
          </cell>
          <cell r="F1499" t="str">
            <v>Ruta CA-4 - Santa Cruz de Minas - Las Minas</v>
          </cell>
          <cell r="G1499">
            <v>9</v>
          </cell>
        </row>
        <row r="1500">
          <cell r="A1500" t="str">
            <v>16V58100</v>
          </cell>
          <cell r="B1500" t="str">
            <v>V</v>
          </cell>
          <cell r="C1500" t="str">
            <v>Sector 48</v>
          </cell>
          <cell r="D1500" t="str">
            <v>MS</v>
          </cell>
          <cell r="E1500" t="str">
            <v>Quimistán - Milpa</v>
          </cell>
          <cell r="F1500" t="str">
            <v>Arada - Pinalejo</v>
          </cell>
          <cell r="G1500">
            <v>6</v>
          </cell>
        </row>
        <row r="1501">
          <cell r="A1501" t="str">
            <v>16V58200</v>
          </cell>
          <cell r="B1501" t="str">
            <v>V</v>
          </cell>
          <cell r="C1501" t="str">
            <v>Sector 48</v>
          </cell>
          <cell r="D1501" t="str">
            <v>MS</v>
          </cell>
          <cell r="E1501" t="str">
            <v>Pinalejo - Montañitas</v>
          </cell>
          <cell r="G1501">
            <v>9</v>
          </cell>
        </row>
        <row r="1502">
          <cell r="A1502" t="str">
            <v>16V58300</v>
          </cell>
          <cell r="B1502" t="str">
            <v>V</v>
          </cell>
          <cell r="C1502" t="str">
            <v>Sector 48</v>
          </cell>
          <cell r="D1502" t="str">
            <v>MS</v>
          </cell>
          <cell r="E1502" t="str">
            <v>Pinalejo - San Juan del Sitio</v>
          </cell>
          <cell r="G1502">
            <v>11.7</v>
          </cell>
        </row>
        <row r="1503">
          <cell r="A1503" t="str">
            <v>16V58400</v>
          </cell>
          <cell r="B1503" t="str">
            <v>V</v>
          </cell>
          <cell r="C1503" t="str">
            <v>Sector 48</v>
          </cell>
          <cell r="D1503" t="str">
            <v>TI</v>
          </cell>
          <cell r="E1503" t="str">
            <v>V583 - Río Blanco</v>
          </cell>
          <cell r="G1503">
            <v>5</v>
          </cell>
        </row>
        <row r="1504">
          <cell r="A1504" t="str">
            <v>16V58500</v>
          </cell>
          <cell r="B1504" t="str">
            <v>V</v>
          </cell>
          <cell r="C1504" t="str">
            <v>Sector 48</v>
          </cell>
          <cell r="D1504" t="str">
            <v>MS</v>
          </cell>
          <cell r="E1504" t="str">
            <v>Las Colmenas - Paso Viejo</v>
          </cell>
          <cell r="G1504">
            <v>21</v>
          </cell>
        </row>
        <row r="1505">
          <cell r="A1505" t="str">
            <v>16V59000</v>
          </cell>
          <cell r="B1505" t="str">
            <v>V</v>
          </cell>
          <cell r="C1505" t="str">
            <v>Sector 48</v>
          </cell>
          <cell r="D1505" t="str">
            <v>MS</v>
          </cell>
          <cell r="F1505" t="str">
            <v>Pinalejo - Correderos - El Venado</v>
          </cell>
          <cell r="G1505">
            <v>21</v>
          </cell>
        </row>
        <row r="1506">
          <cell r="A1506" t="str">
            <v>16V59100</v>
          </cell>
          <cell r="B1506" t="str">
            <v>V</v>
          </cell>
          <cell r="C1506" t="str">
            <v>Sector 48</v>
          </cell>
          <cell r="D1506" t="str">
            <v>MS</v>
          </cell>
          <cell r="E1506" t="str">
            <v>V590 - La Crucita</v>
          </cell>
          <cell r="G1506">
            <v>2.2000000000000002</v>
          </cell>
        </row>
        <row r="1507">
          <cell r="A1507" t="str">
            <v>16V59500</v>
          </cell>
          <cell r="B1507" t="str">
            <v>V</v>
          </cell>
          <cell r="C1507" t="str">
            <v>Sector 48</v>
          </cell>
          <cell r="D1507" t="str">
            <v>MS</v>
          </cell>
          <cell r="E1507" t="str">
            <v>Arena Blanca - Teosintales</v>
          </cell>
          <cell r="G1507">
            <v>4.5</v>
          </cell>
        </row>
        <row r="1508">
          <cell r="A1508" t="str">
            <v>16V60400</v>
          </cell>
          <cell r="B1508" t="str">
            <v>V</v>
          </cell>
          <cell r="C1508" t="str">
            <v>Sector 48</v>
          </cell>
          <cell r="D1508" t="str">
            <v>MS</v>
          </cell>
          <cell r="E1508" t="str">
            <v>El Ciruelo - Macuelizo</v>
          </cell>
          <cell r="G1508">
            <v>4.1399999999999997</v>
          </cell>
        </row>
        <row r="1509">
          <cell r="A1509" t="str">
            <v>16V60500</v>
          </cell>
          <cell r="B1509" t="str">
            <v>V</v>
          </cell>
          <cell r="C1509" t="str">
            <v>Sector 48</v>
          </cell>
          <cell r="D1509" t="str">
            <v>MS</v>
          </cell>
          <cell r="E1509" t="str">
            <v>Azacualpa - Laguna Verde</v>
          </cell>
          <cell r="G1509">
            <v>7.5</v>
          </cell>
        </row>
        <row r="1510">
          <cell r="A1510" t="str">
            <v>16V60600</v>
          </cell>
          <cell r="B1510" t="str">
            <v>V</v>
          </cell>
          <cell r="C1510" t="str">
            <v>Sector 48</v>
          </cell>
          <cell r="D1510" t="str">
            <v>MS</v>
          </cell>
          <cell r="E1510" t="str">
            <v>V605 - Loma</v>
          </cell>
          <cell r="F1510" t="str">
            <v>Alta</v>
          </cell>
          <cell r="G1510">
            <v>3.68</v>
          </cell>
        </row>
        <row r="1511">
          <cell r="A1511" t="str">
            <v>16V61100</v>
          </cell>
          <cell r="B1511" t="str">
            <v>V</v>
          </cell>
          <cell r="C1511" t="str">
            <v>Sector 48</v>
          </cell>
          <cell r="D1511" t="str">
            <v>MS</v>
          </cell>
          <cell r="E1511" t="str">
            <v>Azacualpa - Joconales</v>
          </cell>
          <cell r="G1511">
            <v>10.9</v>
          </cell>
        </row>
        <row r="1512">
          <cell r="A1512" t="str">
            <v>16V61200</v>
          </cell>
          <cell r="B1512" t="str">
            <v>V</v>
          </cell>
          <cell r="C1512" t="str">
            <v>Sector 48</v>
          </cell>
          <cell r="D1512" t="str">
            <v>MS</v>
          </cell>
          <cell r="E1512" t="str">
            <v>V611 - Buenos Aires</v>
          </cell>
          <cell r="G1512">
            <v>1.1000000000000001</v>
          </cell>
        </row>
        <row r="1513">
          <cell r="A1513" t="str">
            <v>16V61300</v>
          </cell>
          <cell r="B1513" t="str">
            <v>V</v>
          </cell>
          <cell r="C1513" t="str">
            <v>Sector 48</v>
          </cell>
          <cell r="D1513" t="str">
            <v>MS</v>
          </cell>
          <cell r="E1513" t="str">
            <v>V611 - El Pinabete</v>
          </cell>
          <cell r="G1513">
            <v>2.13</v>
          </cell>
        </row>
        <row r="1514">
          <cell r="A1514" t="str">
            <v>16V61800</v>
          </cell>
          <cell r="B1514" t="str">
            <v>V</v>
          </cell>
          <cell r="C1514" t="str">
            <v>Sector 48</v>
          </cell>
          <cell r="D1514" t="str">
            <v>MS</v>
          </cell>
          <cell r="F1514" t="str">
            <v>Sabanetas - Trascerros - San José de Tarros</v>
          </cell>
          <cell r="G1514">
            <v>22.7</v>
          </cell>
        </row>
        <row r="1515">
          <cell r="A1515" t="str">
            <v>16V61900</v>
          </cell>
          <cell r="B1515" t="str">
            <v>V</v>
          </cell>
          <cell r="C1515" t="str">
            <v>Sector 48</v>
          </cell>
          <cell r="D1515" t="str">
            <v>TI</v>
          </cell>
          <cell r="E1515" t="str">
            <v>El Ermitaño - El Oro</v>
          </cell>
          <cell r="G1515">
            <v>3.98</v>
          </cell>
        </row>
        <row r="1516">
          <cell r="A1516" t="str">
            <v>16V62000</v>
          </cell>
          <cell r="B1516" t="str">
            <v>V</v>
          </cell>
          <cell r="C1516" t="str">
            <v>Sector 48</v>
          </cell>
          <cell r="D1516" t="str">
            <v>MS</v>
          </cell>
          <cell r="E1516" t="str">
            <v>Callejones - El Ermitaño</v>
          </cell>
          <cell r="G1516">
            <v>13.55</v>
          </cell>
        </row>
        <row r="1517">
          <cell r="A1517" t="str">
            <v>16V62100</v>
          </cell>
          <cell r="B1517" t="str">
            <v>V</v>
          </cell>
          <cell r="C1517" t="str">
            <v>Sector 48</v>
          </cell>
          <cell r="D1517" t="str">
            <v>MS</v>
          </cell>
          <cell r="E1517" t="str">
            <v>V620 - El Rosario</v>
          </cell>
          <cell r="G1517">
            <v>1.62</v>
          </cell>
        </row>
        <row r="1518">
          <cell r="A1518" t="str">
            <v>16V62200</v>
          </cell>
          <cell r="B1518" t="str">
            <v>V</v>
          </cell>
          <cell r="C1518" t="str">
            <v>Sector 48</v>
          </cell>
          <cell r="D1518" t="str">
            <v>MS</v>
          </cell>
          <cell r="F1518" t="str">
            <v>6 de Mayo - Bella Vista - El Cacao</v>
          </cell>
          <cell r="G1518">
            <v>15.7</v>
          </cell>
        </row>
        <row r="1519">
          <cell r="A1519" t="str">
            <v>16V62300</v>
          </cell>
          <cell r="B1519" t="str">
            <v>V</v>
          </cell>
          <cell r="C1519" t="str">
            <v>Sector 48</v>
          </cell>
          <cell r="D1519" t="str">
            <v>MS</v>
          </cell>
          <cell r="F1519" t="str">
            <v>V620 - Pueblo Nuevo (Lim. Deptal STA BAR/COP)</v>
          </cell>
          <cell r="G1519">
            <v>7</v>
          </cell>
        </row>
        <row r="1520">
          <cell r="A1520" t="str">
            <v>16V63100</v>
          </cell>
          <cell r="B1520" t="str">
            <v>V</v>
          </cell>
          <cell r="C1520" t="str">
            <v>Sector 48</v>
          </cell>
          <cell r="D1520" t="str">
            <v>MS</v>
          </cell>
          <cell r="E1520" t="str">
            <v>Sula - La Vegona</v>
          </cell>
          <cell r="G1520">
            <v>4.12</v>
          </cell>
        </row>
        <row r="1521">
          <cell r="A1521" t="str">
            <v>16V81120</v>
          </cell>
          <cell r="B1521" t="str">
            <v>V</v>
          </cell>
          <cell r="C1521" t="str">
            <v>Sector 48</v>
          </cell>
          <cell r="D1521" t="str">
            <v>MS</v>
          </cell>
          <cell r="F1521" t="str">
            <v>Limite Deptal. Cortes / Sta. Barbara - Paso Viejo</v>
          </cell>
          <cell r="G1521">
            <v>3.36</v>
          </cell>
        </row>
        <row r="1522">
          <cell r="A1522" t="str">
            <v>17S06610</v>
          </cell>
          <cell r="B1522" t="str">
            <v>S</v>
          </cell>
          <cell r="C1522" t="str">
            <v>Sector 49</v>
          </cell>
          <cell r="D1522" t="str">
            <v>TD</v>
          </cell>
          <cell r="F1522" t="str">
            <v>Ruta 66, Alto Verde - Coyolito</v>
          </cell>
          <cell r="H1522">
            <v>30.85</v>
          </cell>
        </row>
        <row r="1523">
          <cell r="A1523" t="str">
            <v>17S11410</v>
          </cell>
          <cell r="B1523" t="str">
            <v>S</v>
          </cell>
          <cell r="C1523" t="str">
            <v>Sector 49</v>
          </cell>
          <cell r="D1523" t="str">
            <v>TD</v>
          </cell>
          <cell r="F1523" t="str">
            <v>Ruta 114, La Llave - El Polvo - Agua Fria</v>
          </cell>
          <cell r="H1523">
            <v>7.5</v>
          </cell>
        </row>
        <row r="1524">
          <cell r="A1524" t="str">
            <v>17S11510</v>
          </cell>
          <cell r="B1524" t="str">
            <v>S</v>
          </cell>
          <cell r="C1524" t="str">
            <v>Sector 49</v>
          </cell>
          <cell r="D1524" t="str">
            <v>MS</v>
          </cell>
          <cell r="F1524" t="str">
            <v>Ruta 115, Agua Caliente - El Tular</v>
          </cell>
          <cell r="H1524">
            <v>11.5</v>
          </cell>
        </row>
        <row r="1525">
          <cell r="A1525" t="str">
            <v>17V22100</v>
          </cell>
          <cell r="B1525" t="str">
            <v>V</v>
          </cell>
          <cell r="C1525" t="str">
            <v>Sector 49</v>
          </cell>
          <cell r="D1525" t="str">
            <v>MS</v>
          </cell>
          <cell r="F1525" t="str">
            <v>El Tular - El Espino - Guanacaste</v>
          </cell>
          <cell r="H1525">
            <v>7.8</v>
          </cell>
        </row>
        <row r="1526">
          <cell r="A1526" t="str">
            <v>17V22600</v>
          </cell>
          <cell r="B1526" t="str">
            <v>V</v>
          </cell>
          <cell r="C1526" t="str">
            <v>Sector 49</v>
          </cell>
          <cell r="D1526" t="str">
            <v>MS</v>
          </cell>
          <cell r="F1526" t="str">
            <v>El Pedrerito - El Papalón - Rincón del Burro</v>
          </cell>
          <cell r="H1526">
            <v>2.5</v>
          </cell>
        </row>
        <row r="1527">
          <cell r="A1527" t="str">
            <v>17V22700</v>
          </cell>
          <cell r="B1527" t="str">
            <v>V</v>
          </cell>
          <cell r="C1527" t="str">
            <v>Sector 49</v>
          </cell>
          <cell r="D1527" t="str">
            <v>MS</v>
          </cell>
          <cell r="F1527" t="str">
            <v>Guanacaste - Grupo Buena Fe</v>
          </cell>
          <cell r="H1527">
            <v>2.7</v>
          </cell>
        </row>
        <row r="1528">
          <cell r="A1528" t="str">
            <v>17V22900</v>
          </cell>
          <cell r="B1528" t="str">
            <v>V</v>
          </cell>
          <cell r="C1528" t="str">
            <v>Sector 49</v>
          </cell>
          <cell r="D1528" t="str">
            <v>MS</v>
          </cell>
          <cell r="F1528" t="str">
            <v>El Tolular - Escuela El Espino</v>
          </cell>
          <cell r="H1528">
            <v>1</v>
          </cell>
        </row>
        <row r="1529">
          <cell r="A1529" t="str">
            <v>17V23000</v>
          </cell>
          <cell r="B1529" t="str">
            <v>V</v>
          </cell>
          <cell r="C1529" t="str">
            <v>Sector 49</v>
          </cell>
          <cell r="D1529" t="str">
            <v>MS</v>
          </cell>
          <cell r="F1529" t="str">
            <v>El Caimito - La Puente - El Espino</v>
          </cell>
          <cell r="H1529">
            <v>7.2</v>
          </cell>
        </row>
        <row r="1530">
          <cell r="A1530" t="str">
            <v>17V24000</v>
          </cell>
          <cell r="B1530" t="str">
            <v>V</v>
          </cell>
          <cell r="C1530" t="str">
            <v>Sector 49</v>
          </cell>
          <cell r="D1530" t="str">
            <v>TI</v>
          </cell>
          <cell r="F1530" t="str">
            <v>El Papalón - Las Conchas - V221</v>
          </cell>
          <cell r="H1530">
            <v>2.5</v>
          </cell>
        </row>
        <row r="1531">
          <cell r="A1531" t="str">
            <v>17V24500</v>
          </cell>
          <cell r="B1531" t="str">
            <v>V</v>
          </cell>
          <cell r="C1531" t="str">
            <v>Sector 49</v>
          </cell>
          <cell r="D1531" t="str">
            <v>MS</v>
          </cell>
          <cell r="F1531" t="str">
            <v>S066 - Plazitas</v>
          </cell>
          <cell r="H1531">
            <v>2.2000000000000002</v>
          </cell>
        </row>
        <row r="1532">
          <cell r="A1532" t="str">
            <v>17V24700</v>
          </cell>
          <cell r="B1532" t="str">
            <v>V</v>
          </cell>
          <cell r="C1532" t="str">
            <v>Sector 49</v>
          </cell>
          <cell r="D1532" t="str">
            <v>MS</v>
          </cell>
          <cell r="F1532" t="str">
            <v>S066 - Campamento</v>
          </cell>
          <cell r="H1532">
            <v>2</v>
          </cell>
        </row>
        <row r="1533">
          <cell r="A1533" t="str">
            <v>17V25000</v>
          </cell>
          <cell r="B1533" t="str">
            <v>V</v>
          </cell>
          <cell r="C1533" t="str">
            <v>Sector 49</v>
          </cell>
          <cell r="D1533" t="str">
            <v>MS</v>
          </cell>
          <cell r="F1533" t="str">
            <v>S066 - Puerto Grande</v>
          </cell>
          <cell r="H1533">
            <v>5.5</v>
          </cell>
        </row>
        <row r="1534">
          <cell r="A1534" t="str">
            <v>17V25100</v>
          </cell>
          <cell r="B1534" t="str">
            <v>V</v>
          </cell>
          <cell r="C1534" t="str">
            <v>Sector 49</v>
          </cell>
          <cell r="D1534" t="str">
            <v>TI</v>
          </cell>
          <cell r="F1534" t="str">
            <v>V250 - La Flor - Punta Novillo</v>
          </cell>
          <cell r="H1534">
            <v>5.3</v>
          </cell>
        </row>
        <row r="1535">
          <cell r="A1535" t="str">
            <v>17V25500</v>
          </cell>
          <cell r="B1535" t="str">
            <v>V</v>
          </cell>
          <cell r="C1535" t="str">
            <v>Sector 49</v>
          </cell>
          <cell r="D1535" t="str">
            <v>MS</v>
          </cell>
          <cell r="F1535" t="str">
            <v>Amapala - Gualorita - Amapala</v>
          </cell>
          <cell r="H1535">
            <v>20.28</v>
          </cell>
        </row>
        <row r="1536">
          <cell r="A1536" t="str">
            <v>17V26000</v>
          </cell>
          <cell r="B1536" t="str">
            <v>V</v>
          </cell>
          <cell r="C1536" t="str">
            <v>Sector 49</v>
          </cell>
          <cell r="D1536" t="str">
            <v>MS</v>
          </cell>
          <cell r="F1536" t="str">
            <v>Agua Fria - Playa Grande - La Palma</v>
          </cell>
          <cell r="H1536">
            <v>4.7</v>
          </cell>
        </row>
        <row r="1537">
          <cell r="A1537" t="str">
            <v>17V26100</v>
          </cell>
          <cell r="B1537" t="str">
            <v>V</v>
          </cell>
          <cell r="C1537" t="str">
            <v>Sector 49</v>
          </cell>
          <cell r="D1537" t="str">
            <v>MS</v>
          </cell>
          <cell r="F1537" t="str">
            <v>S114 - El Vado</v>
          </cell>
          <cell r="H1537">
            <v>3</v>
          </cell>
        </row>
        <row r="1538">
          <cell r="A1538" t="str">
            <v>17V26200</v>
          </cell>
          <cell r="B1538" t="str">
            <v>V</v>
          </cell>
          <cell r="C1538" t="str">
            <v>Sector 49</v>
          </cell>
          <cell r="D1538" t="str">
            <v>MS</v>
          </cell>
          <cell r="F1538" t="str">
            <v>S114 - La Brea</v>
          </cell>
          <cell r="H1538">
            <v>2.4</v>
          </cell>
        </row>
        <row r="1539">
          <cell r="A1539" t="str">
            <v>17V26300</v>
          </cell>
          <cell r="B1539" t="str">
            <v>V</v>
          </cell>
          <cell r="C1539" t="str">
            <v>Sector 49</v>
          </cell>
          <cell r="D1539" t="str">
            <v>MS</v>
          </cell>
          <cell r="F1539" t="str">
            <v>Agua Fria - Rio Nacaome - El Chilcal</v>
          </cell>
          <cell r="H1539">
            <v>4.0999999999999996</v>
          </cell>
        </row>
        <row r="1540">
          <cell r="A1540" t="str">
            <v>17V26400</v>
          </cell>
          <cell r="B1540" t="str">
            <v>V</v>
          </cell>
          <cell r="C1540" t="str">
            <v>Sector 49</v>
          </cell>
          <cell r="D1540" t="str">
            <v>MS</v>
          </cell>
          <cell r="F1540" t="str">
            <v>El Cohete - Los Comales</v>
          </cell>
          <cell r="H1540">
            <v>4.67</v>
          </cell>
        </row>
        <row r="1541">
          <cell r="A1541" t="str">
            <v>17V29000</v>
          </cell>
          <cell r="B1541" t="str">
            <v>V</v>
          </cell>
          <cell r="C1541" t="str">
            <v>Sector 49</v>
          </cell>
          <cell r="D1541" t="str">
            <v>MS</v>
          </cell>
          <cell r="F1541" t="str">
            <v>Desvío El Tránsito - El Tránsito - La Baraja</v>
          </cell>
          <cell r="H1541">
            <v>4.84</v>
          </cell>
        </row>
        <row r="1542">
          <cell r="A1542" t="str">
            <v>17V29100</v>
          </cell>
          <cell r="B1542" t="str">
            <v>V</v>
          </cell>
          <cell r="C1542" t="str">
            <v>Sector 49</v>
          </cell>
          <cell r="D1542" t="str">
            <v>MS</v>
          </cell>
          <cell r="F1542" t="str">
            <v>El Limón - San Rafael - Paso Real</v>
          </cell>
          <cell r="H1542">
            <v>4.84</v>
          </cell>
        </row>
        <row r="1543">
          <cell r="A1543" t="str">
            <v>17V29200</v>
          </cell>
          <cell r="B1543" t="str">
            <v>V</v>
          </cell>
          <cell r="C1543" t="str">
            <v>Sector 49</v>
          </cell>
          <cell r="D1543" t="str">
            <v>MS</v>
          </cell>
          <cell r="F1543" t="str">
            <v>El Polvo - Paso Real - V310</v>
          </cell>
          <cell r="H1543">
            <v>16.07</v>
          </cell>
        </row>
        <row r="1544">
          <cell r="A1544" t="str">
            <v>17V31000</v>
          </cell>
          <cell r="B1544" t="str">
            <v>V</v>
          </cell>
          <cell r="C1544" t="str">
            <v>Sector 49</v>
          </cell>
          <cell r="D1544" t="str">
            <v>MS</v>
          </cell>
          <cell r="F1544" t="str">
            <v>El Carreto - Cubulero - Sonora</v>
          </cell>
          <cell r="H1544">
            <v>16.07</v>
          </cell>
        </row>
        <row r="1545">
          <cell r="A1545" t="str">
            <v>17V31100</v>
          </cell>
          <cell r="B1545" t="str">
            <v>V</v>
          </cell>
          <cell r="C1545" t="str">
            <v>Sector 49</v>
          </cell>
          <cell r="D1545" t="str">
            <v>MS</v>
          </cell>
          <cell r="F1545" t="str">
            <v>Sonora - Los Guatales - Calicanto</v>
          </cell>
          <cell r="H1545">
            <v>6.05</v>
          </cell>
        </row>
        <row r="1546">
          <cell r="A1546" t="str">
            <v>17V31200</v>
          </cell>
          <cell r="B1546" t="str">
            <v>V</v>
          </cell>
          <cell r="C1546" t="str">
            <v>Sector 49</v>
          </cell>
          <cell r="D1546" t="str">
            <v>MS</v>
          </cell>
          <cell r="F1546" t="str">
            <v>Calicanto - El Conchal - Sonora</v>
          </cell>
          <cell r="H1546">
            <v>6.22</v>
          </cell>
        </row>
        <row r="1547">
          <cell r="A1547" t="str">
            <v>17V31300</v>
          </cell>
          <cell r="B1547" t="str">
            <v>V</v>
          </cell>
          <cell r="C1547" t="str">
            <v>Sector 49</v>
          </cell>
          <cell r="D1547" t="str">
            <v>MS</v>
          </cell>
          <cell r="F1547" t="str">
            <v>V311 - Playa Grande</v>
          </cell>
          <cell r="H1547">
            <v>1.56</v>
          </cell>
        </row>
        <row r="1548">
          <cell r="A1548" t="str">
            <v>17V31500</v>
          </cell>
          <cell r="B1548" t="str">
            <v>V</v>
          </cell>
          <cell r="C1548" t="str">
            <v>Sector 49</v>
          </cell>
          <cell r="D1548" t="str">
            <v>MS</v>
          </cell>
          <cell r="F1548" t="str">
            <v>El Curil - El Guayabo - V292</v>
          </cell>
          <cell r="H1548">
            <v>5.36</v>
          </cell>
        </row>
        <row r="1549">
          <cell r="A1549" t="str">
            <v>17V31700</v>
          </cell>
          <cell r="B1549" t="str">
            <v>V</v>
          </cell>
          <cell r="C1549" t="str">
            <v>Sector 49</v>
          </cell>
          <cell r="D1549" t="str">
            <v>MS</v>
          </cell>
          <cell r="F1549" t="str">
            <v>EL Conchal - La Ceiba.</v>
          </cell>
          <cell r="H1549">
            <v>1.73</v>
          </cell>
        </row>
        <row r="1550">
          <cell r="A1550" t="str">
            <v>17V31800</v>
          </cell>
          <cell r="B1550" t="str">
            <v>V</v>
          </cell>
          <cell r="C1550" t="str">
            <v>Sector 49</v>
          </cell>
          <cell r="D1550" t="str">
            <v>MS</v>
          </cell>
          <cell r="F1550" t="str">
            <v>V312 - Valle Nuevo.</v>
          </cell>
          <cell r="H1550">
            <v>2.0699999999999998</v>
          </cell>
        </row>
        <row r="1551">
          <cell r="A1551" t="str">
            <v>17V32000</v>
          </cell>
          <cell r="B1551" t="str">
            <v>V</v>
          </cell>
          <cell r="C1551" t="str">
            <v>Sector 49</v>
          </cell>
          <cell r="D1551" t="str">
            <v>MS</v>
          </cell>
          <cell r="F1551" t="str">
            <v>V318 - Capulin</v>
          </cell>
          <cell r="H1551">
            <v>0.62</v>
          </cell>
        </row>
        <row r="1552">
          <cell r="A1552" t="str">
            <v>17V33700</v>
          </cell>
          <cell r="B1552" t="str">
            <v>V</v>
          </cell>
          <cell r="C1552" t="str">
            <v>Sector 49</v>
          </cell>
          <cell r="D1552" t="str">
            <v>MS</v>
          </cell>
          <cell r="F1552" t="str">
            <v>Ruta CA-1 - Las Torres</v>
          </cell>
          <cell r="H1552">
            <v>1.59</v>
          </cell>
        </row>
        <row r="1553">
          <cell r="A1553" t="str">
            <v>17V33900</v>
          </cell>
          <cell r="B1553" t="str">
            <v>V</v>
          </cell>
          <cell r="C1553" t="str">
            <v>Sector 49</v>
          </cell>
          <cell r="D1553" t="str">
            <v>MS</v>
          </cell>
          <cell r="F1553" t="str">
            <v>Las Lajas - Alianza</v>
          </cell>
          <cell r="H1553">
            <v>9.6999999999999993</v>
          </cell>
        </row>
        <row r="1554">
          <cell r="A1554" t="str">
            <v>17V34000</v>
          </cell>
          <cell r="B1554" t="str">
            <v>V</v>
          </cell>
          <cell r="C1554" t="str">
            <v>Sector 49</v>
          </cell>
          <cell r="D1554" t="str">
            <v>MS</v>
          </cell>
          <cell r="F1554" t="str">
            <v>Alianza - Cubulero</v>
          </cell>
          <cell r="H1554">
            <v>4.83</v>
          </cell>
        </row>
        <row r="1555">
          <cell r="A1555" t="str">
            <v>17V34200</v>
          </cell>
          <cell r="B1555" t="str">
            <v>V</v>
          </cell>
          <cell r="C1555" t="str">
            <v>Sector 49</v>
          </cell>
          <cell r="D1555" t="str">
            <v>MS</v>
          </cell>
          <cell r="E1555" t="str">
            <v>El</v>
          </cell>
          <cell r="F1555" t="str">
            <v>Amatillo - Altos de Jesus</v>
          </cell>
          <cell r="H1555">
            <v>9.83</v>
          </cell>
        </row>
        <row r="1556">
          <cell r="A1556" t="str">
            <v>17V34400</v>
          </cell>
          <cell r="B1556" t="str">
            <v>V</v>
          </cell>
          <cell r="C1556" t="str">
            <v>Sector 49</v>
          </cell>
          <cell r="D1556" t="str">
            <v>MS</v>
          </cell>
          <cell r="F1556" t="str">
            <v>Alianza - Altos de Jesús</v>
          </cell>
          <cell r="H1556">
            <v>4.32</v>
          </cell>
        </row>
        <row r="1557">
          <cell r="A1557" t="str">
            <v>17V34600</v>
          </cell>
          <cell r="B1557" t="str">
            <v>V</v>
          </cell>
          <cell r="C1557" t="str">
            <v>Sector 49</v>
          </cell>
          <cell r="D1557" t="str">
            <v>MS</v>
          </cell>
          <cell r="F1557" t="str">
            <v>Alianza - San Pedro Calero - El Chorro</v>
          </cell>
          <cell r="H1557">
            <v>8.2899999999999991</v>
          </cell>
        </row>
        <row r="1558">
          <cell r="A1558" t="str">
            <v>17V34700</v>
          </cell>
          <cell r="B1558" t="str">
            <v>V</v>
          </cell>
          <cell r="C1558" t="str">
            <v>Sector 49</v>
          </cell>
          <cell r="D1558" t="str">
            <v>MS</v>
          </cell>
          <cell r="F1558" t="str">
            <v>Santa Rita - La Peña</v>
          </cell>
          <cell r="H1558">
            <v>3.11</v>
          </cell>
        </row>
        <row r="1559">
          <cell r="A1559" t="str">
            <v>17V34900</v>
          </cell>
          <cell r="B1559" t="str">
            <v>V</v>
          </cell>
          <cell r="C1559" t="str">
            <v>Sector 49</v>
          </cell>
          <cell r="D1559" t="str">
            <v>MS</v>
          </cell>
          <cell r="E1559" t="str">
            <v>La</v>
          </cell>
          <cell r="F1559" t="str">
            <v>Arada - Llano Grande</v>
          </cell>
          <cell r="H1559">
            <v>3.97</v>
          </cell>
        </row>
        <row r="1560">
          <cell r="A1560" t="str">
            <v>12S11260</v>
          </cell>
          <cell r="B1560" t="str">
            <v>S</v>
          </cell>
          <cell r="C1560" t="str">
            <v>Sector 50</v>
          </cell>
          <cell r="D1560" t="str">
            <v>MS</v>
          </cell>
          <cell r="F1560" t="str">
            <v>Ruta 112, Desvío Lauterique - Límite Deptal. La Paz/Valle</v>
          </cell>
          <cell r="G1560">
            <v>1.88</v>
          </cell>
        </row>
        <row r="1561">
          <cell r="A1561" t="str">
            <v>17P00105</v>
          </cell>
          <cell r="B1561" t="str">
            <v>P</v>
          </cell>
          <cell r="C1561" t="str">
            <v>Sector 50</v>
          </cell>
          <cell r="D1561" t="str">
            <v>CA</v>
          </cell>
          <cell r="F1561" t="str">
            <v>Ruta CA-1 Occidente, Jícaro Galan - Nacaome</v>
          </cell>
          <cell r="G1561">
            <v>5.25</v>
          </cell>
        </row>
        <row r="1562">
          <cell r="A1562" t="str">
            <v>17P00110</v>
          </cell>
          <cell r="B1562" t="str">
            <v>P</v>
          </cell>
          <cell r="C1562" t="str">
            <v>Sector 50</v>
          </cell>
          <cell r="D1562" t="str">
            <v>CA</v>
          </cell>
          <cell r="E1562" t="str">
            <v>Ruta CA-1 Occidente, Nacaome - El</v>
          </cell>
          <cell r="F1562" t="str">
            <v>Amatillo</v>
          </cell>
          <cell r="G1562">
            <v>34.46</v>
          </cell>
        </row>
        <row r="1563">
          <cell r="A1563" t="str">
            <v>17P00115</v>
          </cell>
          <cell r="B1563" t="str">
            <v>P</v>
          </cell>
          <cell r="C1563" t="str">
            <v>Sector 50</v>
          </cell>
          <cell r="D1563" t="str">
            <v>CA</v>
          </cell>
          <cell r="F1563" t="str">
            <v>Ruta CA-1 Oriente, Jícaro Galán - San Lorenzo</v>
          </cell>
          <cell r="G1563">
            <v>11.21</v>
          </cell>
        </row>
        <row r="1564">
          <cell r="A1564" t="str">
            <v>17P00120</v>
          </cell>
          <cell r="B1564" t="str">
            <v>P</v>
          </cell>
          <cell r="C1564" t="str">
            <v>Sector 50</v>
          </cell>
          <cell r="D1564" t="str">
            <v>CA</v>
          </cell>
          <cell r="F1564" t="str">
            <v>Ruta CA-1 Oriente, San Lorenzo - Salamar</v>
          </cell>
          <cell r="G1564">
            <v>1.91</v>
          </cell>
        </row>
        <row r="1565">
          <cell r="A1565" t="str">
            <v>17P00130</v>
          </cell>
          <cell r="B1565" t="str">
            <v>P</v>
          </cell>
          <cell r="C1565" t="str">
            <v>Sector 50</v>
          </cell>
          <cell r="D1565" t="str">
            <v>CA</v>
          </cell>
          <cell r="F1565" t="str">
            <v>Ruta CA-1 Oriente, Salamar - Límite Deptal. Valle/Choluteca</v>
          </cell>
          <cell r="G1565">
            <v>9.23</v>
          </cell>
        </row>
        <row r="1566">
          <cell r="A1566" t="str">
            <v>17P00585</v>
          </cell>
          <cell r="B1566" t="str">
            <v>P</v>
          </cell>
          <cell r="C1566" t="str">
            <v>Sector 50</v>
          </cell>
          <cell r="D1566" t="str">
            <v>CA</v>
          </cell>
          <cell r="F1566" t="str">
            <v>Ruta CA-5 Sur, Límite. Deptal. Choluteca/Valle - Jícaro Galán</v>
          </cell>
          <cell r="G1566">
            <v>4.83</v>
          </cell>
        </row>
        <row r="1567">
          <cell r="A1567" t="str">
            <v>17P02610</v>
          </cell>
          <cell r="B1567" t="str">
            <v>P</v>
          </cell>
          <cell r="C1567" t="str">
            <v>Sector 50</v>
          </cell>
          <cell r="D1567" t="str">
            <v>CA</v>
          </cell>
          <cell r="E1567" t="str">
            <v>Ruta 26, Salamar - Puerto Henecán</v>
          </cell>
          <cell r="G1567">
            <v>3.42</v>
          </cell>
        </row>
        <row r="1568">
          <cell r="A1568" t="str">
            <v>17S11270</v>
          </cell>
          <cell r="B1568" t="str">
            <v>S</v>
          </cell>
          <cell r="C1568" t="str">
            <v>Sector 50</v>
          </cell>
          <cell r="D1568" t="str">
            <v>MS</v>
          </cell>
          <cell r="F1568" t="str">
            <v>Ruta 112, Límite Deptal. La Paz/Valle - Caridad</v>
          </cell>
          <cell r="G1568">
            <v>3.07</v>
          </cell>
        </row>
        <row r="1569">
          <cell r="A1569" t="str">
            <v>17S11275</v>
          </cell>
          <cell r="B1569" t="str">
            <v>S</v>
          </cell>
          <cell r="C1569" t="str">
            <v>Sector 50</v>
          </cell>
          <cell r="D1569" t="str">
            <v>MS</v>
          </cell>
          <cell r="E1569" t="str">
            <v>Ruta 112, Caridad - Aramecina</v>
          </cell>
          <cell r="G1569">
            <v>12.8</v>
          </cell>
        </row>
        <row r="1570">
          <cell r="A1570" t="str">
            <v>17S11280</v>
          </cell>
          <cell r="B1570" t="str">
            <v>S</v>
          </cell>
          <cell r="C1570" t="str">
            <v>Sector 50</v>
          </cell>
          <cell r="D1570" t="str">
            <v>MS</v>
          </cell>
          <cell r="E1570" t="str">
            <v>Ruta 112, Aramecina - Goascorán</v>
          </cell>
          <cell r="G1570">
            <v>16.61</v>
          </cell>
        </row>
        <row r="1571">
          <cell r="A1571" t="str">
            <v>17S11290</v>
          </cell>
          <cell r="B1571" t="str">
            <v>S</v>
          </cell>
          <cell r="C1571" t="str">
            <v>Sector 50</v>
          </cell>
          <cell r="D1571" t="str">
            <v>MS</v>
          </cell>
          <cell r="F1571" t="str">
            <v>Ruta 112, Goascorán - Empalme con Ruta CA-1</v>
          </cell>
          <cell r="G1571">
            <v>3.76</v>
          </cell>
        </row>
        <row r="1572">
          <cell r="A1572" t="str">
            <v>17S18810</v>
          </cell>
          <cell r="B1572" t="str">
            <v>S</v>
          </cell>
          <cell r="C1572" t="str">
            <v>Sector 50</v>
          </cell>
          <cell r="D1572" t="str">
            <v>CA</v>
          </cell>
          <cell r="E1572" t="str">
            <v>Ruta 188, Santa Lucía - Langue</v>
          </cell>
          <cell r="G1572">
            <v>6.91</v>
          </cell>
        </row>
        <row r="1573">
          <cell r="A1573" t="str">
            <v>17V22500</v>
          </cell>
          <cell r="B1573" t="str">
            <v>V</v>
          </cell>
          <cell r="C1573" t="str">
            <v>Sector 50</v>
          </cell>
          <cell r="D1573" t="str">
            <v>MS</v>
          </cell>
          <cell r="E1573" t="str">
            <v>Ruta CA-1 - Sartenejal</v>
          </cell>
          <cell r="G1573">
            <v>3.77</v>
          </cell>
        </row>
        <row r="1574">
          <cell r="A1574" t="str">
            <v>17V35000</v>
          </cell>
          <cell r="B1574" t="str">
            <v>V</v>
          </cell>
          <cell r="C1574" t="str">
            <v>Sector 50</v>
          </cell>
          <cell r="D1574" t="str">
            <v>MS</v>
          </cell>
          <cell r="E1574" t="str">
            <v>S112 - Rancheria</v>
          </cell>
          <cell r="G1574">
            <v>4.03</v>
          </cell>
        </row>
        <row r="1575">
          <cell r="A1575" t="str">
            <v>17V36000</v>
          </cell>
          <cell r="B1575" t="str">
            <v>V</v>
          </cell>
          <cell r="C1575" t="str">
            <v>Sector 50</v>
          </cell>
          <cell r="D1575" t="str">
            <v>MS</v>
          </cell>
          <cell r="F1575" t="str">
            <v>La Guacimada - El Picacho - Junquillo</v>
          </cell>
          <cell r="G1575">
            <v>2.0699999999999998</v>
          </cell>
        </row>
        <row r="1576">
          <cell r="A1576" t="str">
            <v>17V36200</v>
          </cell>
          <cell r="B1576" t="str">
            <v>V</v>
          </cell>
          <cell r="C1576" t="str">
            <v>Sector 50</v>
          </cell>
          <cell r="D1576" t="str">
            <v>MS</v>
          </cell>
          <cell r="E1576" t="str">
            <v>Langue - Concepción de María</v>
          </cell>
          <cell r="G1576">
            <v>15.72</v>
          </cell>
        </row>
        <row r="1577">
          <cell r="A1577" t="str">
            <v>17V36300</v>
          </cell>
          <cell r="B1577" t="str">
            <v>V</v>
          </cell>
          <cell r="C1577" t="str">
            <v>Sector 50</v>
          </cell>
          <cell r="D1577" t="str">
            <v>MS</v>
          </cell>
          <cell r="E1577" t="str">
            <v>Langue - El Hato - La Flor</v>
          </cell>
          <cell r="G1577">
            <v>8.5299999999999994</v>
          </cell>
        </row>
        <row r="1578">
          <cell r="A1578" t="str">
            <v>17V36400</v>
          </cell>
          <cell r="B1578" t="str">
            <v>V</v>
          </cell>
          <cell r="C1578" t="str">
            <v>Sector 50</v>
          </cell>
          <cell r="D1578" t="str">
            <v>MS</v>
          </cell>
          <cell r="E1578" t="str">
            <v>Desvío El Tránsito - Terrero Blanco</v>
          </cell>
          <cell r="G1578">
            <v>6.22</v>
          </cell>
        </row>
        <row r="1579">
          <cell r="A1579" t="str">
            <v>17V36500</v>
          </cell>
          <cell r="B1579" t="str">
            <v>V</v>
          </cell>
          <cell r="C1579" t="str">
            <v>Sector 50</v>
          </cell>
          <cell r="D1579" t="str">
            <v>MS</v>
          </cell>
          <cell r="E1579" t="str">
            <v>Sonare - San</v>
          </cell>
          <cell r="F1579" t="str">
            <v>Antonio de las Guarumas</v>
          </cell>
          <cell r="G1579">
            <v>8.64</v>
          </cell>
        </row>
        <row r="1580">
          <cell r="A1580" t="str">
            <v>17V36600</v>
          </cell>
          <cell r="B1580" t="str">
            <v>V</v>
          </cell>
          <cell r="C1580" t="str">
            <v>Sector 50</v>
          </cell>
          <cell r="D1580" t="str">
            <v>MS</v>
          </cell>
          <cell r="E1580" t="str">
            <v>Guacirope - San Francisco de Coray</v>
          </cell>
          <cell r="G1580">
            <v>18</v>
          </cell>
        </row>
        <row r="1581">
          <cell r="A1581" t="str">
            <v>17V36700</v>
          </cell>
          <cell r="B1581" t="str">
            <v>V</v>
          </cell>
          <cell r="C1581" t="str">
            <v>Sector 50</v>
          </cell>
          <cell r="D1581" t="str">
            <v>MS</v>
          </cell>
          <cell r="E1581" t="str">
            <v>Ruta CA-1 - Ceibilla</v>
          </cell>
          <cell r="G1581">
            <v>2.7</v>
          </cell>
        </row>
        <row r="1582">
          <cell r="A1582" t="str">
            <v>17V36800</v>
          </cell>
          <cell r="B1582" t="str">
            <v>V</v>
          </cell>
          <cell r="C1582" t="str">
            <v>Sector 50</v>
          </cell>
          <cell r="D1582" t="str">
            <v>TI</v>
          </cell>
          <cell r="F1582" t="str">
            <v>Langue - Picacho Candelaria - S.A. de las Guarumas</v>
          </cell>
          <cell r="G1582">
            <v>12.78</v>
          </cell>
        </row>
        <row r="1583">
          <cell r="A1583" t="str">
            <v>17V36900</v>
          </cell>
          <cell r="B1583" t="str">
            <v>V</v>
          </cell>
          <cell r="C1583" t="str">
            <v>Sector 50</v>
          </cell>
          <cell r="D1583" t="str">
            <v>TI</v>
          </cell>
          <cell r="F1583" t="str">
            <v>San Francisco de Coray - Montecristo - La Flor</v>
          </cell>
          <cell r="G1583">
            <v>8.27</v>
          </cell>
        </row>
        <row r="1584">
          <cell r="A1584" t="str">
            <v>17V37000</v>
          </cell>
          <cell r="B1584" t="str">
            <v>V</v>
          </cell>
          <cell r="C1584" t="str">
            <v>Sector 50</v>
          </cell>
          <cell r="D1584" t="str">
            <v>MS</v>
          </cell>
          <cell r="F1584" t="str">
            <v>San Francisco de Coray - Talpetate - Las Delicias</v>
          </cell>
          <cell r="G1584">
            <v>7.74</v>
          </cell>
        </row>
        <row r="1585">
          <cell r="A1585" t="str">
            <v>17V37610</v>
          </cell>
          <cell r="B1585" t="str">
            <v>V</v>
          </cell>
          <cell r="C1585" t="str">
            <v>Sector 50</v>
          </cell>
          <cell r="D1585" t="str">
            <v>MS</v>
          </cell>
          <cell r="F1585" t="str">
            <v>Coray - La Libertad (de: Coray a: LD VA/FM)</v>
          </cell>
          <cell r="G1585">
            <v>6</v>
          </cell>
        </row>
        <row r="1586">
          <cell r="A1586" t="str">
            <v>17V37700</v>
          </cell>
          <cell r="B1586" t="str">
            <v>V</v>
          </cell>
          <cell r="C1586" t="str">
            <v>Sector 50</v>
          </cell>
          <cell r="D1586" t="str">
            <v>MS</v>
          </cell>
          <cell r="E1586" t="str">
            <v>V366 - El Rincón de Moropocay</v>
          </cell>
          <cell r="G1586">
            <v>17.27</v>
          </cell>
        </row>
        <row r="1587">
          <cell r="A1587" t="str">
            <v>17V37900</v>
          </cell>
          <cell r="B1587" t="str">
            <v>V</v>
          </cell>
          <cell r="C1587" t="str">
            <v>Sector 50</v>
          </cell>
          <cell r="D1587" t="str">
            <v>TI</v>
          </cell>
          <cell r="E1587" t="str">
            <v>V377 - EL Cantón del Ocotillo</v>
          </cell>
          <cell r="G1587">
            <v>2.4</v>
          </cell>
        </row>
        <row r="1588">
          <cell r="A1588" t="str">
            <v>17V38010</v>
          </cell>
          <cell r="B1588" t="str">
            <v>V</v>
          </cell>
          <cell r="C1588" t="str">
            <v>Sector 50</v>
          </cell>
          <cell r="D1588" t="str">
            <v>MS</v>
          </cell>
          <cell r="F1588" t="str">
            <v>Ruta CA-1 - El Chaparral - Pespire (CA-1, Limite Deptal. Valle / CHO)</v>
          </cell>
          <cell r="G1588">
            <v>7.1</v>
          </cell>
        </row>
        <row r="1589">
          <cell r="A1589" t="str">
            <v>17V38100</v>
          </cell>
          <cell r="B1589" t="str">
            <v>V</v>
          </cell>
          <cell r="C1589" t="str">
            <v>Sector 50</v>
          </cell>
          <cell r="D1589" t="str">
            <v>TI</v>
          </cell>
          <cell r="E1589" t="str">
            <v>V368 - Las Pilas</v>
          </cell>
          <cell r="G1589">
            <v>3.8</v>
          </cell>
        </row>
        <row r="1590">
          <cell r="A1590" t="str">
            <v>17V38200</v>
          </cell>
          <cell r="B1590" t="str">
            <v>V</v>
          </cell>
          <cell r="C1590" t="str">
            <v>Sector 50</v>
          </cell>
          <cell r="D1590" t="str">
            <v>TI</v>
          </cell>
          <cell r="E1590" t="str">
            <v>V368 - Las Marias - El Mango</v>
          </cell>
          <cell r="G1590">
            <v>2.25</v>
          </cell>
        </row>
        <row r="1591">
          <cell r="A1591" t="str">
            <v>17V38300</v>
          </cell>
          <cell r="B1591" t="str">
            <v>V</v>
          </cell>
          <cell r="C1591" t="str">
            <v>Sector 50</v>
          </cell>
          <cell r="D1591" t="str">
            <v>TI</v>
          </cell>
          <cell r="E1591" t="str">
            <v>V368 - Sobron</v>
          </cell>
          <cell r="G1591">
            <v>1.72</v>
          </cell>
        </row>
        <row r="1592">
          <cell r="A1592" t="str">
            <v>17V38400</v>
          </cell>
          <cell r="B1592" t="str">
            <v>V</v>
          </cell>
          <cell r="C1592" t="str">
            <v>Sector 50</v>
          </cell>
          <cell r="D1592" t="str">
            <v>TI</v>
          </cell>
          <cell r="E1592" t="str">
            <v>V368 - Casas Nuevas</v>
          </cell>
          <cell r="F1592" t="str">
            <v>Abajo</v>
          </cell>
          <cell r="G1592">
            <v>3.81</v>
          </cell>
        </row>
        <row r="1593">
          <cell r="A1593" t="str">
            <v>17V38500</v>
          </cell>
          <cell r="B1593" t="str">
            <v>V</v>
          </cell>
          <cell r="C1593" t="str">
            <v>Sector 50</v>
          </cell>
          <cell r="D1593" t="str">
            <v>TI</v>
          </cell>
          <cell r="E1593" t="str">
            <v>V384 - Acceso Casas Nuevas</v>
          </cell>
          <cell r="F1593" t="str">
            <v>Arriba</v>
          </cell>
          <cell r="G1593">
            <v>0.7</v>
          </cell>
        </row>
        <row r="1594">
          <cell r="A1594" t="str">
            <v>17V38600</v>
          </cell>
          <cell r="B1594" t="str">
            <v>V</v>
          </cell>
          <cell r="C1594" t="str">
            <v>Sector 50</v>
          </cell>
          <cell r="D1594" t="str">
            <v>TI</v>
          </cell>
          <cell r="E1594" t="str">
            <v>V363 - Jicarito - Llanitos Verdes</v>
          </cell>
          <cell r="G1594">
            <v>2.7</v>
          </cell>
        </row>
        <row r="1595">
          <cell r="A1595" t="str">
            <v>17V38700</v>
          </cell>
          <cell r="B1595" t="str">
            <v>V</v>
          </cell>
          <cell r="C1595" t="str">
            <v>Sector 50</v>
          </cell>
          <cell r="D1595" t="str">
            <v>TI</v>
          </cell>
          <cell r="E1595" t="str">
            <v>La Flor - El Carrizal - Tamayo</v>
          </cell>
          <cell r="G1595">
            <v>4.3</v>
          </cell>
        </row>
        <row r="1596">
          <cell r="A1596" t="str">
            <v>17V38800</v>
          </cell>
          <cell r="B1596" t="str">
            <v>V</v>
          </cell>
          <cell r="C1596" t="str">
            <v>Sector 50</v>
          </cell>
          <cell r="D1596" t="str">
            <v>TI</v>
          </cell>
          <cell r="E1596" t="str">
            <v>Concepcion de Maria - El</v>
          </cell>
          <cell r="F1596" t="str">
            <v>Aguacatal - Toncontin</v>
          </cell>
          <cell r="G1596">
            <v>6.25</v>
          </cell>
        </row>
        <row r="1597">
          <cell r="A1597" t="str">
            <v>17V38900</v>
          </cell>
          <cell r="B1597" t="str">
            <v>V</v>
          </cell>
          <cell r="C1597" t="str">
            <v>Sector 50</v>
          </cell>
          <cell r="D1597" t="str">
            <v>TI</v>
          </cell>
          <cell r="F1597" t="str">
            <v>Concepcion de Maria - La Olivas - Banco de Material</v>
          </cell>
          <cell r="G1597">
            <v>5.24</v>
          </cell>
        </row>
        <row r="1598">
          <cell r="A1598" t="str">
            <v>17V39000</v>
          </cell>
          <cell r="B1598" t="str">
            <v>V</v>
          </cell>
          <cell r="C1598" t="str">
            <v>Sector 50</v>
          </cell>
          <cell r="D1598" t="str">
            <v>MS</v>
          </cell>
          <cell r="E1598" t="str">
            <v>V389 - San Marcos - V362</v>
          </cell>
          <cell r="G1598">
            <v>10.220000000000001</v>
          </cell>
        </row>
        <row r="1599">
          <cell r="A1599" t="str">
            <v>17V40000</v>
          </cell>
          <cell r="B1599" t="str">
            <v>V</v>
          </cell>
          <cell r="C1599" t="str">
            <v>Sector 50</v>
          </cell>
          <cell r="D1599" t="str">
            <v>MS</v>
          </cell>
          <cell r="E1599" t="str">
            <v>Jícaro Galán - La Cuesta</v>
          </cell>
          <cell r="G1599">
            <v>8</v>
          </cell>
        </row>
        <row r="1600">
          <cell r="A1600" t="str">
            <v>17V40600</v>
          </cell>
          <cell r="B1600" t="str">
            <v>V</v>
          </cell>
          <cell r="C1600" t="str">
            <v>Sector 50</v>
          </cell>
          <cell r="D1600" t="str">
            <v>MS</v>
          </cell>
          <cell r="E1600" t="str">
            <v>V400 - El Obraje - Placita Obraje</v>
          </cell>
          <cell r="G1600">
            <v>1.6</v>
          </cell>
        </row>
        <row r="1601">
          <cell r="A1601" t="str">
            <v>17V40700</v>
          </cell>
          <cell r="B1601" t="str">
            <v>V</v>
          </cell>
          <cell r="C1601" t="str">
            <v>Sector 50</v>
          </cell>
          <cell r="D1601" t="str">
            <v>TI</v>
          </cell>
          <cell r="E1601" t="str">
            <v>Ruta CA-1 - San Jerónimo - Guanacastal</v>
          </cell>
          <cell r="G1601">
            <v>3.2</v>
          </cell>
        </row>
        <row r="1602">
          <cell r="A1602" t="str">
            <v>17V40800</v>
          </cell>
          <cell r="B1602" t="str">
            <v>V</v>
          </cell>
          <cell r="C1602" t="str">
            <v>Sector 50</v>
          </cell>
          <cell r="D1602" t="str">
            <v>TI</v>
          </cell>
          <cell r="E1602" t="str">
            <v>V407 - El Naranjo</v>
          </cell>
          <cell r="G1602">
            <v>1</v>
          </cell>
        </row>
        <row r="1603">
          <cell r="A1603" t="str">
            <v>17V43000</v>
          </cell>
          <cell r="B1603" t="str">
            <v>V</v>
          </cell>
          <cell r="C1603" t="str">
            <v>Sector 50</v>
          </cell>
          <cell r="D1603" t="str">
            <v>MS</v>
          </cell>
          <cell r="E1603" t="str">
            <v>Puente Caucara - La Criba - Laure</v>
          </cell>
          <cell r="F1603" t="str">
            <v>Arriba</v>
          </cell>
          <cell r="G1603">
            <v>8.4</v>
          </cell>
        </row>
        <row r="1604">
          <cell r="A1604" t="str">
            <v>17V43300</v>
          </cell>
          <cell r="B1604" t="str">
            <v>V</v>
          </cell>
          <cell r="C1604" t="str">
            <v>Sector 50</v>
          </cell>
          <cell r="D1604" t="str">
            <v>MS</v>
          </cell>
          <cell r="E1604" t="str">
            <v>Ruta CA-1 - Agua Sarca</v>
          </cell>
          <cell r="G1604">
            <v>1.6</v>
          </cell>
        </row>
        <row r="1605">
          <cell r="A1605" t="str">
            <v>17V44000</v>
          </cell>
          <cell r="B1605" t="str">
            <v>V</v>
          </cell>
          <cell r="C1605" t="str">
            <v>Sector 50</v>
          </cell>
          <cell r="D1605" t="str">
            <v>TI</v>
          </cell>
          <cell r="E1605" t="str">
            <v>Sampito - El Tablón - Las Pozas</v>
          </cell>
          <cell r="G1605">
            <v>5.36</v>
          </cell>
        </row>
        <row r="1606">
          <cell r="A1606" t="str">
            <v>17V44100</v>
          </cell>
          <cell r="B1606" t="str">
            <v>V</v>
          </cell>
          <cell r="C1606" t="str">
            <v>Sector 50</v>
          </cell>
          <cell r="D1606" t="str">
            <v>TI</v>
          </cell>
          <cell r="E1606" t="str">
            <v>V440 - El Terrero</v>
          </cell>
          <cell r="G1606">
            <v>2.94</v>
          </cell>
        </row>
        <row r="1607">
          <cell r="A1607" t="str">
            <v>17V44300</v>
          </cell>
          <cell r="B1607" t="str">
            <v>V</v>
          </cell>
          <cell r="C1607" t="str">
            <v>Sector 50</v>
          </cell>
          <cell r="D1607" t="str">
            <v>TI</v>
          </cell>
          <cell r="E1607" t="str">
            <v>Aramecina - Santa Lucía - El Cantil</v>
          </cell>
          <cell r="G1607">
            <v>10.37</v>
          </cell>
        </row>
        <row r="1608">
          <cell r="A1608" t="str">
            <v>17V44400</v>
          </cell>
          <cell r="B1608" t="str">
            <v>V</v>
          </cell>
          <cell r="C1608" t="str">
            <v>Sector 50</v>
          </cell>
          <cell r="D1608" t="str">
            <v>MS</v>
          </cell>
          <cell r="E1608" t="str">
            <v>Caridad - El Tablón - Ruta S112</v>
          </cell>
          <cell r="G1608">
            <v>9.68</v>
          </cell>
        </row>
        <row r="1609">
          <cell r="A1609" t="str">
            <v>18P02330</v>
          </cell>
          <cell r="B1609" t="str">
            <v>P</v>
          </cell>
          <cell r="C1609" t="str">
            <v>Sector 51</v>
          </cell>
          <cell r="D1609" t="str">
            <v>TD</v>
          </cell>
          <cell r="E1609" t="str">
            <v>Ruta 23, Desvío a Yorito - Yoro</v>
          </cell>
          <cell r="G1609">
            <v>18.260000000000002</v>
          </cell>
        </row>
        <row r="1610">
          <cell r="A1610" t="str">
            <v>18P02335</v>
          </cell>
          <cell r="B1610" t="str">
            <v>P</v>
          </cell>
          <cell r="C1610" t="str">
            <v>Sector 51</v>
          </cell>
          <cell r="D1610" t="str">
            <v>TD</v>
          </cell>
          <cell r="F1610" t="str">
            <v>Ruta 23, Desvío a Jocón - Zona Ubana Yoro (Plaza Central)</v>
          </cell>
          <cell r="G1610">
            <v>0.8</v>
          </cell>
        </row>
        <row r="1611">
          <cell r="A1611" t="str">
            <v>18P02340</v>
          </cell>
          <cell r="B1611" t="str">
            <v>P</v>
          </cell>
          <cell r="C1611" t="str">
            <v>Sector 51</v>
          </cell>
          <cell r="D1611" t="str">
            <v>MS</v>
          </cell>
          <cell r="E1611" t="str">
            <v>Ruta 23, Yoro - Jocón</v>
          </cell>
          <cell r="G1611">
            <v>41.47</v>
          </cell>
        </row>
        <row r="1612">
          <cell r="A1612" t="str">
            <v>18P02350</v>
          </cell>
          <cell r="B1612" t="str">
            <v>P</v>
          </cell>
          <cell r="C1612" t="str">
            <v>Sector 51</v>
          </cell>
          <cell r="D1612" t="str">
            <v>MS</v>
          </cell>
          <cell r="F1612" t="str">
            <v>Ruta 23, Jocón - Inicio Puente San Juan</v>
          </cell>
          <cell r="G1612">
            <v>17.48</v>
          </cell>
        </row>
        <row r="1613">
          <cell r="A1613" t="str">
            <v>18P04360</v>
          </cell>
          <cell r="B1613" t="str">
            <v>P</v>
          </cell>
          <cell r="C1613" t="str">
            <v>Sector 51</v>
          </cell>
          <cell r="D1613" t="str">
            <v>MS</v>
          </cell>
          <cell r="F1613" t="str">
            <v>Ruta 43, Límite Deptal. Fco. Morazan/Yoro - Sulaco</v>
          </cell>
          <cell r="G1613">
            <v>4.74</v>
          </cell>
        </row>
        <row r="1614">
          <cell r="A1614" t="str">
            <v>18P04370</v>
          </cell>
          <cell r="B1614" t="str">
            <v>P</v>
          </cell>
          <cell r="C1614" t="str">
            <v>Sector 51</v>
          </cell>
          <cell r="D1614" t="str">
            <v>MS</v>
          </cell>
          <cell r="E1614" t="str">
            <v>Ruta 43, Sulaco - Yorito</v>
          </cell>
          <cell r="G1614">
            <v>22.55</v>
          </cell>
        </row>
        <row r="1615">
          <cell r="A1615" t="str">
            <v>18P04380</v>
          </cell>
          <cell r="B1615" t="str">
            <v>P</v>
          </cell>
          <cell r="C1615" t="str">
            <v>Sector 51</v>
          </cell>
          <cell r="D1615" t="str">
            <v>MS</v>
          </cell>
          <cell r="E1615" t="str">
            <v>Ruta 43, Yorito - Empalme con Ruta 23</v>
          </cell>
          <cell r="G1615">
            <v>14.61</v>
          </cell>
        </row>
        <row r="1616">
          <cell r="A1616" t="str">
            <v>18V37420</v>
          </cell>
          <cell r="B1616" t="str">
            <v>V</v>
          </cell>
          <cell r="C1616" t="str">
            <v>Sector 51</v>
          </cell>
          <cell r="D1616" t="str">
            <v>MS</v>
          </cell>
          <cell r="F1616" t="str">
            <v>Minas de Oro - Victoria (de: LD COM/YO a: Victoria)</v>
          </cell>
          <cell r="G1616">
            <v>1</v>
          </cell>
        </row>
        <row r="1617">
          <cell r="A1617" t="str">
            <v>18V57000</v>
          </cell>
          <cell r="B1617" t="str">
            <v>V</v>
          </cell>
          <cell r="C1617" t="str">
            <v>Sector 51</v>
          </cell>
          <cell r="D1617" t="str">
            <v>MS</v>
          </cell>
          <cell r="E1617" t="str">
            <v>P023 - Ayapa - La Rosa</v>
          </cell>
          <cell r="G1617">
            <v>7.6</v>
          </cell>
        </row>
        <row r="1618">
          <cell r="A1618" t="str">
            <v>18V57300</v>
          </cell>
          <cell r="B1618" t="str">
            <v>V</v>
          </cell>
          <cell r="C1618" t="str">
            <v>Sector 51</v>
          </cell>
          <cell r="D1618" t="str">
            <v>MS</v>
          </cell>
          <cell r="E1618" t="str">
            <v>P023 - Las Lomas - La Trinidad</v>
          </cell>
          <cell r="G1618">
            <v>6.25</v>
          </cell>
        </row>
        <row r="1619">
          <cell r="A1619" t="str">
            <v>18V57600</v>
          </cell>
          <cell r="B1619" t="str">
            <v>V</v>
          </cell>
          <cell r="C1619" t="str">
            <v>Sector 51</v>
          </cell>
          <cell r="D1619" t="str">
            <v>MS</v>
          </cell>
          <cell r="E1619" t="str">
            <v>P043 - Lomitas - El Nance</v>
          </cell>
          <cell r="G1619">
            <v>3</v>
          </cell>
        </row>
        <row r="1620">
          <cell r="A1620" t="str">
            <v>18V61500</v>
          </cell>
          <cell r="B1620" t="str">
            <v>V</v>
          </cell>
          <cell r="C1620" t="str">
            <v>Sector 51</v>
          </cell>
          <cell r="D1620" t="str">
            <v>MS</v>
          </cell>
          <cell r="E1620" t="str">
            <v>El Desmonte - Victoria</v>
          </cell>
          <cell r="G1620">
            <v>13</v>
          </cell>
        </row>
        <row r="1621">
          <cell r="A1621" t="str">
            <v>18V61610</v>
          </cell>
          <cell r="B1621" t="str">
            <v>V</v>
          </cell>
          <cell r="C1621" t="str">
            <v>Sector 51</v>
          </cell>
          <cell r="D1621" t="str">
            <v>MS</v>
          </cell>
          <cell r="F1621" t="str">
            <v>Sulaco - El Jaral - Potrerillos (Sulaco - LD YO/FM)</v>
          </cell>
          <cell r="G1621">
            <v>2.59</v>
          </cell>
        </row>
        <row r="1622">
          <cell r="A1622" t="str">
            <v>18V61720</v>
          </cell>
          <cell r="B1622" t="str">
            <v>V</v>
          </cell>
          <cell r="C1622" t="str">
            <v>Sector 51</v>
          </cell>
          <cell r="D1622" t="str">
            <v>MS</v>
          </cell>
          <cell r="E1622" t="str">
            <v>Mangulile - Yodeco (de: LD OL/YORO a: Yodeco)</v>
          </cell>
          <cell r="G1622">
            <v>29.92</v>
          </cell>
        </row>
        <row r="1623">
          <cell r="A1623" t="str">
            <v>18V63100</v>
          </cell>
          <cell r="B1623" t="str">
            <v>V</v>
          </cell>
          <cell r="C1623" t="str">
            <v>Sector 51</v>
          </cell>
          <cell r="D1623" t="str">
            <v>MS</v>
          </cell>
          <cell r="E1623" t="str">
            <v>San Lorenzo - San Lorenzo</v>
          </cell>
          <cell r="F1623" t="str">
            <v>Arriba</v>
          </cell>
          <cell r="G1623">
            <v>1.2</v>
          </cell>
        </row>
        <row r="1624">
          <cell r="A1624" t="str">
            <v>18V63200</v>
          </cell>
          <cell r="B1624" t="str">
            <v>V</v>
          </cell>
          <cell r="C1624" t="str">
            <v>Sector 51</v>
          </cell>
          <cell r="D1624" t="str">
            <v>MS</v>
          </cell>
          <cell r="E1624" t="str">
            <v>P023 - San Marcos - Santa Rosa</v>
          </cell>
          <cell r="G1624">
            <v>2.4</v>
          </cell>
        </row>
        <row r="1625">
          <cell r="A1625" t="str">
            <v>18V63300</v>
          </cell>
          <cell r="B1625" t="str">
            <v>V</v>
          </cell>
          <cell r="C1625" t="str">
            <v>Sector 51</v>
          </cell>
          <cell r="D1625" t="str">
            <v>MS</v>
          </cell>
          <cell r="E1625" t="str">
            <v>P023 - La Lima</v>
          </cell>
          <cell r="G1625">
            <v>5.6</v>
          </cell>
        </row>
        <row r="1626">
          <cell r="A1626" t="str">
            <v>18V63400</v>
          </cell>
          <cell r="B1626" t="str">
            <v>V</v>
          </cell>
          <cell r="C1626" t="str">
            <v>Sector 51</v>
          </cell>
          <cell r="D1626" t="str">
            <v>TI</v>
          </cell>
          <cell r="E1626" t="str">
            <v>La Lima - La Hicaca</v>
          </cell>
          <cell r="G1626">
            <v>5</v>
          </cell>
        </row>
        <row r="1627">
          <cell r="A1627" t="str">
            <v>18P01328</v>
          </cell>
          <cell r="B1627" t="str">
            <v>P</v>
          </cell>
          <cell r="C1627" t="str">
            <v>Sector 52</v>
          </cell>
          <cell r="D1627" t="str">
            <v>CA</v>
          </cell>
          <cell r="E1627" t="str">
            <v>Ruta CA-13 Oriente, Blvd. El Progreso Zona Urbana (Trocha Sur)</v>
          </cell>
          <cell r="G1627">
            <v>1.39</v>
          </cell>
        </row>
        <row r="1628">
          <cell r="A1628" t="str">
            <v>18P01329</v>
          </cell>
          <cell r="B1628" t="str">
            <v>P</v>
          </cell>
          <cell r="C1628" t="str">
            <v>Sector 52</v>
          </cell>
          <cell r="D1628" t="str">
            <v>CA</v>
          </cell>
          <cell r="E1628" t="str">
            <v>Ruta CA-13 Oriente, Blvd. El Progreso Zona Urbana (Trocha Norte)</v>
          </cell>
          <cell r="G1628">
            <v>1.39</v>
          </cell>
        </row>
        <row r="1629">
          <cell r="A1629" t="str">
            <v>18P01330</v>
          </cell>
          <cell r="B1629" t="str">
            <v>P</v>
          </cell>
          <cell r="C1629" t="str">
            <v>Sector 52</v>
          </cell>
          <cell r="D1629" t="str">
            <v>CA</v>
          </cell>
          <cell r="E1629" t="str">
            <v>Ruta CA-13 Oriente, El Progreso - Límite Deptal. Yoro/Atlántida</v>
          </cell>
          <cell r="G1629">
            <v>24.39</v>
          </cell>
        </row>
        <row r="1630">
          <cell r="A1630" t="str">
            <v>18P02115</v>
          </cell>
          <cell r="B1630" t="str">
            <v>P</v>
          </cell>
          <cell r="C1630" t="str">
            <v>Sector 52</v>
          </cell>
          <cell r="D1630" t="str">
            <v>CA</v>
          </cell>
          <cell r="E1630" t="str">
            <v>Ruta 21, Límite Deptal. Cortés/Yoro - Santa Rita de Yoro</v>
          </cell>
          <cell r="G1630">
            <v>2.66</v>
          </cell>
        </row>
        <row r="1631">
          <cell r="A1631" t="str">
            <v>18P02120</v>
          </cell>
          <cell r="B1631" t="str">
            <v>P</v>
          </cell>
          <cell r="C1631" t="str">
            <v>Sector 52</v>
          </cell>
          <cell r="D1631" t="str">
            <v>CA</v>
          </cell>
          <cell r="E1631" t="str">
            <v>Ruta 21, Santa Rita de Yoro - El Progreso</v>
          </cell>
          <cell r="G1631">
            <v>23.07</v>
          </cell>
        </row>
        <row r="1632">
          <cell r="A1632" t="str">
            <v>18P02125</v>
          </cell>
          <cell r="B1632" t="str">
            <v>P</v>
          </cell>
          <cell r="C1632" t="str">
            <v>Sector 52</v>
          </cell>
          <cell r="D1632" t="str">
            <v>CA</v>
          </cell>
          <cell r="E1632" t="str">
            <v>Ruta 21, El Progreso (Zona Urbana Ciudad El Progreso)</v>
          </cell>
          <cell r="G1632">
            <v>1.45</v>
          </cell>
        </row>
        <row r="1633">
          <cell r="A1633" t="str">
            <v>18P02310</v>
          </cell>
          <cell r="B1633" t="str">
            <v>P</v>
          </cell>
          <cell r="C1633" t="str">
            <v>Sector 52</v>
          </cell>
          <cell r="D1633" t="str">
            <v>TD</v>
          </cell>
          <cell r="E1633" t="str">
            <v>Ruta 23, Santa Rita de Yoro - El Negrito</v>
          </cell>
          <cell r="G1633">
            <v>33.35</v>
          </cell>
        </row>
        <row r="1634">
          <cell r="A1634" t="str">
            <v>18P02320</v>
          </cell>
          <cell r="B1634" t="str">
            <v>P</v>
          </cell>
          <cell r="C1634" t="str">
            <v>Sector 52</v>
          </cell>
          <cell r="D1634" t="str">
            <v>TD</v>
          </cell>
          <cell r="E1634" t="str">
            <v>Ruta 23, El Negrito - Desvío a Yorito</v>
          </cell>
          <cell r="G1634">
            <v>55.65</v>
          </cell>
        </row>
        <row r="1635">
          <cell r="A1635" t="str">
            <v>18S06710</v>
          </cell>
          <cell r="B1635" t="str">
            <v>S</v>
          </cell>
          <cell r="C1635" t="str">
            <v>Sector 52</v>
          </cell>
          <cell r="D1635" t="str">
            <v>CH</v>
          </cell>
          <cell r="E1635" t="str">
            <v>Ruta 67, Acceso a El Negrito</v>
          </cell>
          <cell r="G1635">
            <v>1.5</v>
          </cell>
        </row>
        <row r="1636">
          <cell r="A1636" t="str">
            <v>18S06910</v>
          </cell>
          <cell r="B1636" t="str">
            <v>S</v>
          </cell>
          <cell r="C1636" t="str">
            <v>Sector 52</v>
          </cell>
          <cell r="D1636" t="str">
            <v>CH</v>
          </cell>
          <cell r="E1636" t="str">
            <v>Ruta 69, Acceso a Morazán</v>
          </cell>
          <cell r="G1636">
            <v>0.8</v>
          </cell>
        </row>
        <row r="1637">
          <cell r="A1637" t="str">
            <v>18V31120</v>
          </cell>
          <cell r="B1637" t="str">
            <v>V</v>
          </cell>
          <cell r="C1637" t="str">
            <v>Sector 52</v>
          </cell>
          <cell r="D1637" t="str">
            <v>MS</v>
          </cell>
          <cell r="E1637" t="str">
            <v>CA-13 - Nueva Florida - Loma de Ocote (LD</v>
          </cell>
          <cell r="F1637" t="str">
            <v>ATL/YO - Nueva Florida)</v>
          </cell>
          <cell r="G1637">
            <v>4.6100000000000003</v>
          </cell>
        </row>
        <row r="1638">
          <cell r="A1638" t="str">
            <v>18V31130</v>
          </cell>
          <cell r="B1638" t="str">
            <v>V</v>
          </cell>
          <cell r="C1638" t="str">
            <v>Sector 52</v>
          </cell>
          <cell r="D1638" t="str">
            <v>MS</v>
          </cell>
          <cell r="F1638" t="str">
            <v>CA-13 - Nueva Florida - Loma de Ocote (Nueva Florida - Loma de Ocote)</v>
          </cell>
          <cell r="G1638">
            <v>12.32</v>
          </cell>
        </row>
        <row r="1639">
          <cell r="A1639" t="str">
            <v>18V39000</v>
          </cell>
          <cell r="B1639" t="str">
            <v>V</v>
          </cell>
          <cell r="C1639" t="str">
            <v>Sector 52</v>
          </cell>
          <cell r="D1639" t="str">
            <v>MS</v>
          </cell>
          <cell r="E1639" t="str">
            <v>Bella Vista - Aldea La 36 - Batan</v>
          </cell>
          <cell r="G1639">
            <v>11.8</v>
          </cell>
        </row>
        <row r="1640">
          <cell r="A1640" t="str">
            <v>18V39100</v>
          </cell>
          <cell r="B1640" t="str">
            <v>V</v>
          </cell>
          <cell r="C1640" t="str">
            <v>Sector 52</v>
          </cell>
          <cell r="D1640" t="str">
            <v>MS</v>
          </cell>
          <cell r="E1640" t="str">
            <v>Las Delicias del Jute - Aldea La 40 - Estero de Indio</v>
          </cell>
          <cell r="G1640">
            <v>12.5</v>
          </cell>
        </row>
        <row r="1641">
          <cell r="A1641" t="str">
            <v>18V39520</v>
          </cell>
          <cell r="B1641" t="str">
            <v>V</v>
          </cell>
          <cell r="C1641" t="str">
            <v>Sector 52</v>
          </cell>
          <cell r="D1641" t="str">
            <v>MS</v>
          </cell>
          <cell r="E1641" t="str">
            <v>Mezapa (LD</v>
          </cell>
          <cell r="F1641" t="str">
            <v>AT/YO Puente Batán) - Urraco Pueblo - Puente Rio Ulua</v>
          </cell>
          <cell r="G1641">
            <v>22.61</v>
          </cell>
        </row>
        <row r="1642">
          <cell r="A1642" t="str">
            <v>18V58000</v>
          </cell>
          <cell r="B1642" t="str">
            <v>V</v>
          </cell>
          <cell r="C1642" t="str">
            <v>Sector 52</v>
          </cell>
          <cell r="D1642" t="str">
            <v>MS</v>
          </cell>
          <cell r="E1642" t="str">
            <v>P023 - Hacienda Vieja</v>
          </cell>
          <cell r="G1642">
            <v>12</v>
          </cell>
        </row>
        <row r="1643">
          <cell r="A1643" t="str">
            <v>18V58100</v>
          </cell>
          <cell r="B1643" t="str">
            <v>V</v>
          </cell>
          <cell r="C1643" t="str">
            <v>Sector 52</v>
          </cell>
          <cell r="D1643" t="str">
            <v>MS</v>
          </cell>
          <cell r="E1643" t="str">
            <v>Hacienda Vieja - El Ocotal - La Coroza</v>
          </cell>
          <cell r="G1643">
            <v>32.049999999999997</v>
          </cell>
        </row>
        <row r="1644">
          <cell r="A1644" t="str">
            <v>18V58600</v>
          </cell>
          <cell r="B1644" t="str">
            <v>V</v>
          </cell>
          <cell r="C1644" t="str">
            <v>Sector 52</v>
          </cell>
          <cell r="D1644" t="str">
            <v>MS</v>
          </cell>
          <cell r="E1644" t="str">
            <v>Chancaya - Subirana - Los Cedritos</v>
          </cell>
          <cell r="G1644">
            <v>15.36</v>
          </cell>
        </row>
        <row r="1645">
          <cell r="A1645" t="str">
            <v>18V58900</v>
          </cell>
          <cell r="B1645" t="str">
            <v>V</v>
          </cell>
          <cell r="C1645" t="str">
            <v>Sector 52</v>
          </cell>
          <cell r="D1645" t="str">
            <v>MS</v>
          </cell>
          <cell r="E1645" t="str">
            <v>Camalote - Los Murillos - Cuevitas</v>
          </cell>
          <cell r="G1645">
            <v>5.31</v>
          </cell>
        </row>
        <row r="1646">
          <cell r="A1646" t="str">
            <v>18V59000</v>
          </cell>
          <cell r="B1646" t="str">
            <v>V</v>
          </cell>
          <cell r="C1646" t="str">
            <v>Sector 52</v>
          </cell>
          <cell r="D1646" t="str">
            <v>MS</v>
          </cell>
          <cell r="E1646" t="str">
            <v>V592 - Monterrey - El Cangrejal</v>
          </cell>
          <cell r="G1646">
            <v>15.95</v>
          </cell>
        </row>
        <row r="1647">
          <cell r="A1647" t="str">
            <v>18V59200</v>
          </cell>
          <cell r="B1647" t="str">
            <v>V</v>
          </cell>
          <cell r="C1647" t="str">
            <v>Sector 52</v>
          </cell>
          <cell r="D1647" t="str">
            <v>MS</v>
          </cell>
          <cell r="E1647" t="str">
            <v>P023 - Camalote</v>
          </cell>
          <cell r="G1647">
            <v>7.7</v>
          </cell>
        </row>
        <row r="1648">
          <cell r="A1648" t="str">
            <v>18V59500</v>
          </cell>
          <cell r="B1648" t="str">
            <v>V</v>
          </cell>
          <cell r="C1648" t="str">
            <v>Sector 52</v>
          </cell>
          <cell r="D1648" t="str">
            <v>MS</v>
          </cell>
          <cell r="E1648" t="str">
            <v>Mojimán - Nueva Esperanza - Camalote</v>
          </cell>
          <cell r="G1648">
            <v>2.85</v>
          </cell>
        </row>
        <row r="1649">
          <cell r="A1649" t="str">
            <v>18V59600</v>
          </cell>
          <cell r="B1649" t="str">
            <v>V</v>
          </cell>
          <cell r="C1649" t="str">
            <v>Sector 52</v>
          </cell>
          <cell r="D1649" t="str">
            <v>MS</v>
          </cell>
          <cell r="E1649" t="str">
            <v>P023 - Mojimán</v>
          </cell>
          <cell r="G1649">
            <v>2.8</v>
          </cell>
        </row>
        <row r="1650">
          <cell r="A1650" t="str">
            <v>18V59700</v>
          </cell>
          <cell r="B1650" t="str">
            <v>V</v>
          </cell>
          <cell r="C1650" t="str">
            <v>Sector 52</v>
          </cell>
          <cell r="D1650" t="str">
            <v>TI</v>
          </cell>
          <cell r="E1650" t="str">
            <v>Mojimán - Linda Vista</v>
          </cell>
          <cell r="G1650">
            <v>4.75</v>
          </cell>
        </row>
        <row r="1651">
          <cell r="A1651" t="str">
            <v>18V60000</v>
          </cell>
          <cell r="B1651" t="str">
            <v>V</v>
          </cell>
          <cell r="C1651" t="str">
            <v>Sector 52</v>
          </cell>
          <cell r="D1651" t="str">
            <v>MS</v>
          </cell>
          <cell r="E1651" t="str">
            <v>Morazán - Ocote Paulino - Loma de Ocote</v>
          </cell>
          <cell r="G1651">
            <v>32.159999999999997</v>
          </cell>
        </row>
        <row r="1652">
          <cell r="A1652" t="str">
            <v>18V60500</v>
          </cell>
          <cell r="B1652" t="str">
            <v>V</v>
          </cell>
          <cell r="C1652" t="str">
            <v>Sector 52</v>
          </cell>
          <cell r="D1652" t="str">
            <v>MS</v>
          </cell>
          <cell r="E1652" t="str">
            <v>El Negrito - San José</v>
          </cell>
          <cell r="G1652">
            <v>17.12</v>
          </cell>
        </row>
        <row r="1653">
          <cell r="A1653" t="str">
            <v>18V60600</v>
          </cell>
          <cell r="B1653" t="str">
            <v>V</v>
          </cell>
          <cell r="C1653" t="str">
            <v>Sector 52</v>
          </cell>
          <cell r="D1653" t="str">
            <v>MS</v>
          </cell>
          <cell r="E1653" t="str">
            <v>San José - Colonia 10 de Julio (Ca-13)</v>
          </cell>
          <cell r="G1653">
            <v>17.84</v>
          </cell>
        </row>
        <row r="1654">
          <cell r="A1654" t="str">
            <v>18V61000</v>
          </cell>
          <cell r="B1654" t="str">
            <v>V</v>
          </cell>
          <cell r="C1654" t="str">
            <v>Sector 52</v>
          </cell>
          <cell r="D1654" t="str">
            <v>MS</v>
          </cell>
          <cell r="E1654" t="str">
            <v>Pata de Gallina - La Laja</v>
          </cell>
          <cell r="G1654">
            <v>24.32</v>
          </cell>
        </row>
        <row r="1655">
          <cell r="A1655" t="str">
            <v>18V75610</v>
          </cell>
          <cell r="B1655" t="str">
            <v>V</v>
          </cell>
          <cell r="C1655" t="str">
            <v>Sector 52</v>
          </cell>
          <cell r="D1655" t="str">
            <v>MS</v>
          </cell>
          <cell r="E1655" t="str">
            <v>V395 - Meroa Río - Pte. Toloa (Pte. Río Toloa - L.D. Yoro/Atlantida )</v>
          </cell>
          <cell r="G1655">
            <v>5.68</v>
          </cell>
        </row>
        <row r="1656">
          <cell r="A1656" t="str">
            <v>18P02360</v>
          </cell>
          <cell r="B1656" t="str">
            <v>P</v>
          </cell>
          <cell r="C1656" t="str">
            <v>Sector 53</v>
          </cell>
          <cell r="D1656" t="str">
            <v>TD</v>
          </cell>
          <cell r="F1656" t="str">
            <v>Ruta 23, Inicio Puente San Juan - San Lorenzo - Olanchito</v>
          </cell>
          <cell r="G1656">
            <v>47.79</v>
          </cell>
        </row>
        <row r="1657">
          <cell r="A1657" t="str">
            <v>18P02370</v>
          </cell>
          <cell r="B1657" t="str">
            <v>P</v>
          </cell>
          <cell r="C1657" t="str">
            <v>Sector 53</v>
          </cell>
          <cell r="D1657" t="str">
            <v>CA</v>
          </cell>
          <cell r="E1657" t="str">
            <v>Ruta 23, Olanchito - Mame</v>
          </cell>
          <cell r="G1657">
            <v>14.74</v>
          </cell>
        </row>
        <row r="1658">
          <cell r="A1658" t="str">
            <v>18P02372</v>
          </cell>
          <cell r="B1658" t="str">
            <v>P</v>
          </cell>
          <cell r="C1658" t="str">
            <v>Sector 53</v>
          </cell>
          <cell r="D1658" t="str">
            <v>CA</v>
          </cell>
          <cell r="F1658" t="str">
            <v>Ruta 23, Mame - Límite Deptal. Yoro/Colón</v>
          </cell>
          <cell r="G1658">
            <v>27.04</v>
          </cell>
        </row>
        <row r="1659">
          <cell r="A1659" t="str">
            <v>18P04170</v>
          </cell>
          <cell r="B1659" t="str">
            <v>P</v>
          </cell>
          <cell r="C1659" t="str">
            <v>Sector 53</v>
          </cell>
          <cell r="D1659" t="str">
            <v>MS</v>
          </cell>
          <cell r="F1659" t="str">
            <v>Ruta 41, Límite Deptal. Olancho/Yoro - Mame</v>
          </cell>
          <cell r="G1659">
            <v>10.68</v>
          </cell>
        </row>
        <row r="1660">
          <cell r="A1660" t="str">
            <v>18S12910</v>
          </cell>
          <cell r="B1660" t="str">
            <v>S</v>
          </cell>
          <cell r="C1660" t="str">
            <v>Sector 53</v>
          </cell>
          <cell r="D1660" t="str">
            <v>MS</v>
          </cell>
          <cell r="E1660" t="str">
            <v>Ruta 129, Coyoles</v>
          </cell>
          <cell r="F1660" t="str">
            <v>Aldea (Empalme P023) - Coyoles Central</v>
          </cell>
          <cell r="G1660">
            <v>3.4</v>
          </cell>
        </row>
        <row r="1661">
          <cell r="A1661" t="str">
            <v>18S12920</v>
          </cell>
          <cell r="B1661" t="str">
            <v>S</v>
          </cell>
          <cell r="C1661" t="str">
            <v>Sector 53</v>
          </cell>
          <cell r="D1661" t="str">
            <v>MS</v>
          </cell>
          <cell r="F1661" t="str">
            <v>Ruta 129, Coyoles Central - El Cayo - Campo Rojo</v>
          </cell>
          <cell r="G1661">
            <v>10.9</v>
          </cell>
        </row>
        <row r="1662">
          <cell r="A1662" t="str">
            <v>18S12930</v>
          </cell>
          <cell r="B1662" t="str">
            <v>S</v>
          </cell>
          <cell r="C1662" t="str">
            <v>Sector 53</v>
          </cell>
          <cell r="D1662" t="str">
            <v>MS</v>
          </cell>
          <cell r="F1662" t="str">
            <v>Ruta 129, Campo Rojo - Arenal</v>
          </cell>
          <cell r="G1662">
            <v>11.25</v>
          </cell>
        </row>
        <row r="1663">
          <cell r="A1663" t="str">
            <v>18S19010</v>
          </cell>
          <cell r="B1663" t="str">
            <v>S</v>
          </cell>
          <cell r="C1663" t="str">
            <v>Sector 53</v>
          </cell>
          <cell r="D1663" t="str">
            <v>TD</v>
          </cell>
          <cell r="E1663" t="str">
            <v>Ruta 190, P023 - S129</v>
          </cell>
          <cell r="G1663">
            <v>1.45</v>
          </cell>
        </row>
        <row r="1664">
          <cell r="A1664" t="str">
            <v>18V61900</v>
          </cell>
          <cell r="B1664" t="str">
            <v>V</v>
          </cell>
          <cell r="C1664" t="str">
            <v>Sector 53</v>
          </cell>
          <cell r="D1664" t="str">
            <v>MS</v>
          </cell>
          <cell r="E1664" t="str">
            <v>Medina - Nerones</v>
          </cell>
          <cell r="G1664">
            <v>3.25</v>
          </cell>
        </row>
        <row r="1665">
          <cell r="A1665" t="str">
            <v>18V62000</v>
          </cell>
          <cell r="B1665" t="str">
            <v>V</v>
          </cell>
          <cell r="C1665" t="str">
            <v>Sector 53</v>
          </cell>
          <cell r="D1665" t="str">
            <v>MS</v>
          </cell>
          <cell r="E1665" t="str">
            <v>San José - Coyoles Central</v>
          </cell>
          <cell r="G1665">
            <v>5.5</v>
          </cell>
        </row>
        <row r="1666">
          <cell r="A1666" t="str">
            <v>18V62100</v>
          </cell>
          <cell r="B1666" t="str">
            <v>V</v>
          </cell>
          <cell r="C1666" t="str">
            <v>Sector 53</v>
          </cell>
          <cell r="D1666" t="str">
            <v>MS</v>
          </cell>
          <cell r="F1666" t="str">
            <v>P023 - Potrerillos - Teguajinal</v>
          </cell>
          <cell r="G1666">
            <v>10.1</v>
          </cell>
        </row>
        <row r="1667">
          <cell r="A1667" t="str">
            <v>18V62200</v>
          </cell>
          <cell r="B1667" t="str">
            <v>V</v>
          </cell>
          <cell r="C1667" t="str">
            <v>Sector 53</v>
          </cell>
          <cell r="D1667" t="str">
            <v>MS</v>
          </cell>
          <cell r="E1667" t="str">
            <v>Medina - Las Flores</v>
          </cell>
          <cell r="G1667">
            <v>4.5999999999999996</v>
          </cell>
        </row>
        <row r="1668">
          <cell r="A1668" t="str">
            <v>18V62300</v>
          </cell>
          <cell r="B1668" t="str">
            <v>V</v>
          </cell>
          <cell r="C1668" t="str">
            <v>Sector 53</v>
          </cell>
          <cell r="D1668" t="str">
            <v>MS</v>
          </cell>
          <cell r="E1668" t="str">
            <v>Teguajinal - Campo Rojo</v>
          </cell>
          <cell r="G1668">
            <v>18.899999999999999</v>
          </cell>
        </row>
        <row r="1669">
          <cell r="A1669" t="str">
            <v>18V62400</v>
          </cell>
          <cell r="B1669" t="str">
            <v>V</v>
          </cell>
          <cell r="C1669" t="str">
            <v>Sector 53</v>
          </cell>
          <cell r="D1669" t="str">
            <v>MS</v>
          </cell>
          <cell r="E1669" t="str">
            <v>P023 - Santa Bárbara</v>
          </cell>
          <cell r="G1669">
            <v>1.6</v>
          </cell>
        </row>
        <row r="1670">
          <cell r="A1670" t="str">
            <v>18V62500</v>
          </cell>
          <cell r="B1670" t="str">
            <v>V</v>
          </cell>
          <cell r="C1670" t="str">
            <v>Sector 53</v>
          </cell>
          <cell r="D1670" t="str">
            <v>MS</v>
          </cell>
          <cell r="E1670" t="str">
            <v>P023 - Tacualtuste</v>
          </cell>
          <cell r="G1670">
            <v>0.4</v>
          </cell>
        </row>
        <row r="1671">
          <cell r="A1671" t="str">
            <v>18V62600</v>
          </cell>
          <cell r="B1671" t="str">
            <v>V</v>
          </cell>
          <cell r="C1671" t="str">
            <v>Sector 53</v>
          </cell>
          <cell r="D1671" t="str">
            <v>MS</v>
          </cell>
          <cell r="E1671" t="str">
            <v>P023 - El Nance</v>
          </cell>
          <cell r="G1671">
            <v>0.4</v>
          </cell>
        </row>
        <row r="1672">
          <cell r="A1672" t="str">
            <v>18V62700</v>
          </cell>
          <cell r="B1672" t="str">
            <v>V</v>
          </cell>
          <cell r="C1672" t="str">
            <v>Sector 53</v>
          </cell>
          <cell r="D1672" t="str">
            <v>MS</v>
          </cell>
          <cell r="F1672" t="str">
            <v>P023 - Las Minas - San Dimas</v>
          </cell>
          <cell r="G1672">
            <v>2</v>
          </cell>
        </row>
        <row r="1673">
          <cell r="A1673" t="str">
            <v>18V62800</v>
          </cell>
          <cell r="B1673" t="str">
            <v>V</v>
          </cell>
          <cell r="C1673" t="str">
            <v>Sector 53</v>
          </cell>
          <cell r="D1673" t="str">
            <v>MS</v>
          </cell>
          <cell r="E1673" t="str">
            <v>S129 - Santa Cruz</v>
          </cell>
          <cell r="G1673">
            <v>0.5</v>
          </cell>
        </row>
        <row r="1674">
          <cell r="A1674" t="str">
            <v>18V62900</v>
          </cell>
          <cell r="B1674" t="str">
            <v>V</v>
          </cell>
          <cell r="C1674" t="str">
            <v>Sector 53</v>
          </cell>
          <cell r="D1674" t="str">
            <v>MS</v>
          </cell>
          <cell r="E1674" t="str">
            <v>P023 - San Juán</v>
          </cell>
          <cell r="G1674">
            <v>1.85</v>
          </cell>
        </row>
        <row r="1675">
          <cell r="A1675" t="str">
            <v>18V63000</v>
          </cell>
          <cell r="B1675" t="str">
            <v>V</v>
          </cell>
          <cell r="C1675" t="str">
            <v>Sector 53</v>
          </cell>
          <cell r="D1675" t="str">
            <v>MS</v>
          </cell>
          <cell r="E1675" t="str">
            <v>P023 - Los Horcones</v>
          </cell>
          <cell r="G1675">
            <v>1.4</v>
          </cell>
        </row>
        <row r="1676">
          <cell r="A1676" t="str">
            <v>18V63700</v>
          </cell>
          <cell r="B1676" t="str">
            <v>V</v>
          </cell>
          <cell r="C1676" t="str">
            <v>Sector 53</v>
          </cell>
          <cell r="D1676" t="str">
            <v>MS</v>
          </cell>
          <cell r="E1676" t="str">
            <v>S129 - Zapamatepe</v>
          </cell>
          <cell r="G1676">
            <v>7.7</v>
          </cell>
        </row>
        <row r="1677">
          <cell r="A1677" t="str">
            <v>18V63800</v>
          </cell>
          <cell r="B1677" t="str">
            <v>V</v>
          </cell>
          <cell r="C1677" t="str">
            <v>Sector 53</v>
          </cell>
          <cell r="D1677" t="str">
            <v>MS</v>
          </cell>
          <cell r="E1677" t="str">
            <v>S129 - Teguajal</v>
          </cell>
          <cell r="G1677">
            <v>2.5499999999999998</v>
          </cell>
        </row>
        <row r="1678">
          <cell r="A1678" t="str">
            <v>18V63900</v>
          </cell>
          <cell r="B1678" t="str">
            <v>V</v>
          </cell>
          <cell r="C1678" t="str">
            <v>Sector 53</v>
          </cell>
          <cell r="D1678" t="str">
            <v>MS</v>
          </cell>
          <cell r="F1678" t="str">
            <v>V623 (Teguajinal) - Nombre de Jesus - Trojas Aldea</v>
          </cell>
          <cell r="G1678">
            <v>12.9</v>
          </cell>
        </row>
        <row r="1679">
          <cell r="A1679" t="str">
            <v>18V64000</v>
          </cell>
          <cell r="B1679" t="str">
            <v>V</v>
          </cell>
          <cell r="C1679" t="str">
            <v>Sector 53</v>
          </cell>
          <cell r="D1679" t="str">
            <v>MS</v>
          </cell>
          <cell r="E1679" t="str">
            <v>Trojas</v>
          </cell>
          <cell r="F1679" t="str">
            <v>Aldea - Trojas B</v>
          </cell>
          <cell r="G1679">
            <v>2.54</v>
          </cell>
        </row>
        <row r="1680">
          <cell r="A1680" t="str">
            <v>18V64100</v>
          </cell>
          <cell r="B1680" t="str">
            <v>V</v>
          </cell>
          <cell r="C1680" t="str">
            <v>Sector 53</v>
          </cell>
          <cell r="D1680" t="str">
            <v>MS</v>
          </cell>
          <cell r="F1680" t="str">
            <v>Nombre de Jesus - Limones 4</v>
          </cell>
          <cell r="G1680">
            <v>1.94</v>
          </cell>
        </row>
        <row r="1681">
          <cell r="A1681" t="str">
            <v>18V64200</v>
          </cell>
          <cell r="B1681" t="str">
            <v>V</v>
          </cell>
          <cell r="C1681" t="str">
            <v>Sector 53</v>
          </cell>
          <cell r="D1681" t="str">
            <v>TI</v>
          </cell>
          <cell r="E1681" t="str">
            <v>V623 - Calpules</v>
          </cell>
          <cell r="F1681" t="str">
            <v>Aldea</v>
          </cell>
          <cell r="G1681">
            <v>4.8</v>
          </cell>
        </row>
        <row r="1682">
          <cell r="A1682" t="str">
            <v>18V64310</v>
          </cell>
          <cell r="B1682" t="str">
            <v>V</v>
          </cell>
          <cell r="C1682" t="str">
            <v>Sector 53</v>
          </cell>
          <cell r="D1682" t="str">
            <v>MS</v>
          </cell>
          <cell r="F1682" t="str">
            <v>Olanchito - El Juncal - CA-13 (de: Olanchito a: LD YO/COL)</v>
          </cell>
          <cell r="G1682">
            <v>31.87</v>
          </cell>
        </row>
        <row r="1683">
          <cell r="A1683" t="str">
            <v>18V64400</v>
          </cell>
          <cell r="B1683" t="str">
            <v>V</v>
          </cell>
          <cell r="C1683" t="str">
            <v>Sector 53</v>
          </cell>
          <cell r="D1683" t="str">
            <v>TI</v>
          </cell>
          <cell r="E1683" t="str">
            <v>El Ocote - El Ocote</v>
          </cell>
          <cell r="F1683" t="str">
            <v>Abajo</v>
          </cell>
          <cell r="G1683">
            <v>1.93</v>
          </cell>
        </row>
        <row r="1684">
          <cell r="A1684" t="str">
            <v>18V64600</v>
          </cell>
          <cell r="B1684" t="str">
            <v>V</v>
          </cell>
          <cell r="C1684" t="str">
            <v>Sector 53</v>
          </cell>
          <cell r="D1684" t="str">
            <v>MS</v>
          </cell>
          <cell r="E1684" t="str">
            <v>Juncal - Carbajal - LD Yoro/Colón - Elixir</v>
          </cell>
          <cell r="G1684">
            <v>19</v>
          </cell>
        </row>
        <row r="1685">
          <cell r="A1685" t="str">
            <v>18V65200</v>
          </cell>
          <cell r="B1685" t="str">
            <v>V</v>
          </cell>
          <cell r="C1685" t="str">
            <v>Sector 53</v>
          </cell>
          <cell r="D1685" t="str">
            <v>TI</v>
          </cell>
          <cell r="E1685" t="str">
            <v>P023 - Puerto Escondido</v>
          </cell>
          <cell r="G1685">
            <v>0.5</v>
          </cell>
        </row>
        <row r="1686">
          <cell r="A1686" t="str">
            <v>18V65300</v>
          </cell>
          <cell r="B1686" t="str">
            <v>V</v>
          </cell>
          <cell r="C1686" t="str">
            <v>Sector 53</v>
          </cell>
          <cell r="D1686" t="str">
            <v>MS</v>
          </cell>
          <cell r="F1686" t="str">
            <v>P023 - La Sabana - Barranco</v>
          </cell>
          <cell r="G1686">
            <v>1.85</v>
          </cell>
        </row>
        <row r="1687">
          <cell r="A1687" t="str">
            <v>18V65400</v>
          </cell>
          <cell r="B1687" t="str">
            <v>V</v>
          </cell>
          <cell r="C1687" t="str">
            <v>Sector 53</v>
          </cell>
          <cell r="D1687" t="str">
            <v>MS</v>
          </cell>
          <cell r="E1687" t="str">
            <v>P023 - Maloa</v>
          </cell>
          <cell r="G1687">
            <v>3.5</v>
          </cell>
        </row>
        <row r="1688">
          <cell r="A1688" t="str">
            <v>18V65500</v>
          </cell>
          <cell r="B1688" t="str">
            <v>V</v>
          </cell>
          <cell r="C1688" t="str">
            <v>Sector 53</v>
          </cell>
          <cell r="D1688" t="str">
            <v>MS</v>
          </cell>
          <cell r="E1688" t="str">
            <v>P023 - San Francisco</v>
          </cell>
          <cell r="G1688">
            <v>0.8</v>
          </cell>
        </row>
        <row r="1689">
          <cell r="A1689" t="str">
            <v>18V68800</v>
          </cell>
          <cell r="B1689" t="str">
            <v>V</v>
          </cell>
          <cell r="C1689" t="str">
            <v>Sector 53</v>
          </cell>
          <cell r="D1689" t="str">
            <v>MS</v>
          </cell>
          <cell r="E1689" t="str">
            <v>Brisas de Monga - Río</v>
          </cell>
          <cell r="F1689" t="str">
            <v>Aguán No.6</v>
          </cell>
          <cell r="G1689">
            <v>1.7</v>
          </cell>
        </row>
        <row r="1690">
          <cell r="A1690" t="str">
            <v>18V68900</v>
          </cell>
          <cell r="B1690" t="str">
            <v>V</v>
          </cell>
          <cell r="C1690" t="str">
            <v>Sector 53</v>
          </cell>
          <cell r="D1690" t="str">
            <v>MS</v>
          </cell>
          <cell r="E1690" t="str">
            <v>El</v>
          </cell>
          <cell r="F1690" t="str">
            <v>Agricultor - Río Aguán No.5</v>
          </cell>
          <cell r="H1690">
            <v>2.1</v>
          </cell>
        </row>
        <row r="1691">
          <cell r="A1691" t="str">
            <v>18V69000</v>
          </cell>
          <cell r="B1691" t="str">
            <v>V</v>
          </cell>
          <cell r="C1691" t="str">
            <v>Sector 53</v>
          </cell>
          <cell r="D1691" t="str">
            <v>MS</v>
          </cell>
          <cell r="E1691" t="str">
            <v>P023 - Río</v>
          </cell>
          <cell r="F1691" t="str">
            <v>Aguan No.4</v>
          </cell>
          <cell r="H1691">
            <v>1.2</v>
          </cell>
        </row>
        <row r="1692">
          <cell r="A1692" t="str">
            <v>18V69100</v>
          </cell>
          <cell r="B1692" t="str">
            <v>V</v>
          </cell>
          <cell r="C1692" t="str">
            <v>Sector 53</v>
          </cell>
          <cell r="D1692" t="str">
            <v>MS</v>
          </cell>
          <cell r="F1692" t="str">
            <v>Agua Caliente - Río</v>
          </cell>
          <cell r="G1692" t="str">
            <v>Aguán No.3</v>
          </cell>
          <cell r="H1692">
            <v>1</v>
          </cell>
        </row>
        <row r="1693">
          <cell r="A1693" t="str">
            <v>18V69200</v>
          </cell>
          <cell r="B1693" t="str">
            <v>V</v>
          </cell>
          <cell r="C1693" t="str">
            <v>Sector 53</v>
          </cell>
          <cell r="D1693" t="str">
            <v>MS</v>
          </cell>
          <cell r="F1693" t="str">
            <v>P023 - Campo Nuevo - P023</v>
          </cell>
          <cell r="H1693">
            <v>5.2</v>
          </cell>
        </row>
        <row r="1694">
          <cell r="A1694" t="str">
            <v>18V69300</v>
          </cell>
          <cell r="B1694" t="str">
            <v>V</v>
          </cell>
          <cell r="C1694" t="str">
            <v>Sector 53</v>
          </cell>
          <cell r="D1694" t="str">
            <v>MS</v>
          </cell>
          <cell r="E1694" t="str">
            <v>P023 - Rio</v>
          </cell>
          <cell r="F1694" t="str">
            <v>Aguán No.1</v>
          </cell>
          <cell r="H1694">
            <v>3.6</v>
          </cell>
        </row>
        <row r="1695">
          <cell r="A1695" t="str">
            <v>18V69400</v>
          </cell>
          <cell r="B1695" t="str">
            <v>V</v>
          </cell>
          <cell r="C1695" t="str">
            <v>Sector 53</v>
          </cell>
          <cell r="D1695" t="str">
            <v>MS</v>
          </cell>
          <cell r="E1695" t="str">
            <v>P023 - Lomitas</v>
          </cell>
          <cell r="H1695">
            <v>1</v>
          </cell>
        </row>
      </sheetData>
      <sheetData sheetId="3" refreshError="1">
        <row r="1">
          <cell r="A1" t="str">
            <v>CODIGO</v>
          </cell>
          <cell r="B1" t="str">
            <v>NOMBRE DE LA CARRETERA</v>
          </cell>
          <cell r="C1" t="str">
            <v>CALZADA</v>
          </cell>
          <cell r="D1" t="str">
            <v>LON.(KM)</v>
          </cell>
          <cell r="E1" t="str">
            <v>DEPARTAMENTO</v>
          </cell>
        </row>
        <row r="2">
          <cell r="A2" t="str">
            <v>01P01335</v>
          </cell>
          <cell r="B2" t="str">
            <v>Ruta CA-13 Oriente, Límite Deptal. Yoro/Atlántida - Tela
Límite Deptal. Yoro/Atlántida (Pte. Aldea Toyos)</v>
          </cell>
          <cell r="C2" t="str">
            <v>CA</v>
          </cell>
          <cell r="D2">
            <v>42.28</v>
          </cell>
          <cell r="E2" t="str">
            <v>ATLANTIDA</v>
          </cell>
        </row>
        <row r="3">
          <cell r="A3" t="str">
            <v>01P01337</v>
          </cell>
          <cell r="B3" t="str">
            <v>Ruta CA-13 Oriente, Tela (Puente Highland Creek) - Puente Lean (Desvio Mezapa)
Tela (Puente Highland Creek)</v>
          </cell>
          <cell r="C3" t="str">
            <v>CA</v>
          </cell>
          <cell r="D3">
            <v>26.45</v>
          </cell>
          <cell r="E3" t="str">
            <v>ATLANTIDA</v>
          </cell>
        </row>
        <row r="4">
          <cell r="A4" t="str">
            <v>01P01338</v>
          </cell>
          <cell r="B4" t="str">
            <v>Ruta CA-13 Oriente, Puente Lean (Desvio a Mezapa) - San Juan Pueblo
Tela (Pte. Highland Creek)</v>
          </cell>
          <cell r="C4" t="str">
            <v>CA</v>
          </cell>
          <cell r="D4">
            <v>16.690000000000001</v>
          </cell>
          <cell r="E4" t="str">
            <v>ATLANTIDA</v>
          </cell>
        </row>
        <row r="5">
          <cell r="A5" t="str">
            <v>01P01340</v>
          </cell>
          <cell r="B5" t="str">
            <v>Ruta CA-13 Oriente, San Juan Pueblo - La Ceiba
San Juan Pueblo (Entrada Pte. Río San Juan)</v>
          </cell>
          <cell r="C5" t="str">
            <v>CA</v>
          </cell>
          <cell r="D5">
            <v>53.56</v>
          </cell>
          <cell r="E5" t="str">
            <v>ATLANTIDA</v>
          </cell>
        </row>
        <row r="6">
          <cell r="A6" t="str">
            <v>01P01350</v>
          </cell>
          <cell r="B6" t="str">
            <v>Ruta CA-13 Oriente, La Ceiba - Jutiapa
La Ceiba (Entrada Pte. Río Cangrejal)</v>
          </cell>
          <cell r="C6" t="str">
            <v>CA</v>
          </cell>
          <cell r="D6">
            <v>31.65</v>
          </cell>
          <cell r="E6" t="str">
            <v>ATLANTIDA</v>
          </cell>
        </row>
        <row r="7">
          <cell r="A7" t="str">
            <v>01P01360</v>
          </cell>
          <cell r="B7" t="str">
            <v>Ruta CA-13 Oriente, Jutiapa - Límite Deptal. Atlántida/Colón
Jutiapa (Pte. Jutiapa)</v>
          </cell>
          <cell r="C7" t="str">
            <v>CA</v>
          </cell>
          <cell r="D7">
            <v>27.23</v>
          </cell>
          <cell r="E7" t="str">
            <v>ATLANTIDA</v>
          </cell>
        </row>
        <row r="8">
          <cell r="A8" t="str">
            <v>01P01810</v>
          </cell>
          <cell r="B8" t="str">
            <v>Ruta 18, Acceso muelle cabotaje La Ceiba
Desvio en CA-13</v>
          </cell>
          <cell r="C8" t="str">
            <v>CA</v>
          </cell>
          <cell r="D8">
            <v>3</v>
          </cell>
          <cell r="E8" t="str">
            <v>ATLANTIDA</v>
          </cell>
        </row>
        <row r="9">
          <cell r="A9" t="str">
            <v>01P02910</v>
          </cell>
          <cell r="B9" t="str">
            <v>Ruta 29, Acceso a El CURLA
Desvío en Ruta CA-13 Oriente, entre Tela/Ceiba</v>
          </cell>
          <cell r="C9" t="str">
            <v>CA</v>
          </cell>
          <cell r="D9">
            <v>3</v>
          </cell>
          <cell r="E9" t="str">
            <v>ATLANTIDA</v>
          </cell>
        </row>
        <row r="10">
          <cell r="A10" t="str">
            <v>01S14010</v>
          </cell>
          <cell r="B10" t="str">
            <v>Ruta 140, Desvío en CA-13 - Tornabe
Desvío en CA-13</v>
          </cell>
          <cell r="C10" t="str">
            <v>TD</v>
          </cell>
          <cell r="D10">
            <v>7.55</v>
          </cell>
          <cell r="E10" t="str">
            <v>ATLANTIDA</v>
          </cell>
        </row>
        <row r="11">
          <cell r="A11" t="str">
            <v>01S14210</v>
          </cell>
          <cell r="B11" t="str">
            <v>Ruta 142, Desvío en CA-13 - La Masica
Desvío en CA-13</v>
          </cell>
          <cell r="C11" t="str">
            <v>TD</v>
          </cell>
          <cell r="D11">
            <v>2.2999999999999998</v>
          </cell>
          <cell r="E11" t="str">
            <v>ATLANTIDA</v>
          </cell>
        </row>
        <row r="12">
          <cell r="A12" t="str">
            <v>01S15410</v>
          </cell>
          <cell r="B12" t="str">
            <v>Ruta 154, Siempre Viva - El Mal Paso - Cerritos</v>
          </cell>
          <cell r="C12" t="str">
            <v>TD</v>
          </cell>
          <cell r="D12">
            <v>7.2</v>
          </cell>
          <cell r="E12" t="str">
            <v>ATLANTIDA</v>
          </cell>
        </row>
        <row r="13">
          <cell r="A13" t="str">
            <v>01S15420</v>
          </cell>
          <cell r="B13" t="str">
            <v>Ruta 154, Siempre Viva - El Mal Paso - Cerritos
El Mal Paso</v>
          </cell>
          <cell r="C13" t="str">
            <v>MS</v>
          </cell>
          <cell r="D13">
            <v>6.21</v>
          </cell>
          <cell r="E13" t="str">
            <v>ATLANTIDA</v>
          </cell>
        </row>
        <row r="14">
          <cell r="A14" t="str">
            <v>01S18910</v>
          </cell>
          <cell r="B14" t="str">
            <v>Ruta 189, Toyos - Mezapa
Toyos</v>
          </cell>
          <cell r="C14" t="str">
            <v>TD</v>
          </cell>
          <cell r="D14">
            <v>6.15</v>
          </cell>
          <cell r="E14" t="str">
            <v>ATLANTIDA</v>
          </cell>
        </row>
        <row r="15">
          <cell r="A15" t="str">
            <v>01S20010</v>
          </cell>
          <cell r="B15" t="str">
            <v>Ruta 200, Ruta CA-13 - El Triunfo de la Cruz
Desvio en CA-13</v>
          </cell>
          <cell r="C15" t="str">
            <v>CH</v>
          </cell>
          <cell r="D15">
            <v>1.95</v>
          </cell>
          <cell r="E15" t="str">
            <v>ATLANTIDA</v>
          </cell>
        </row>
        <row r="16">
          <cell r="A16" t="str">
            <v>01S20110</v>
          </cell>
          <cell r="B16" t="str">
            <v>Ruta 201, S200 - La Ensenada
Desvio en S200</v>
          </cell>
          <cell r="C16" t="str">
            <v>CH</v>
          </cell>
          <cell r="D16">
            <v>2.65</v>
          </cell>
          <cell r="E16" t="str">
            <v>ATLANTIDA</v>
          </cell>
        </row>
        <row r="17">
          <cell r="A17" t="str">
            <v>01S20310</v>
          </cell>
          <cell r="B17" t="str">
            <v>Ruta 203, CA-13 - La Union - S204
Desvio en CA-13</v>
          </cell>
          <cell r="C17" t="str">
            <v>CH</v>
          </cell>
          <cell r="D17">
            <v>3.32</v>
          </cell>
          <cell r="E17" t="str">
            <v>ATLANTIDA</v>
          </cell>
        </row>
        <row r="18">
          <cell r="A18" t="str">
            <v>01S20320</v>
          </cell>
          <cell r="B18" t="str">
            <v>Ruta 203, CA-13 - La Union - S204
El Bambu</v>
          </cell>
          <cell r="C18" t="str">
            <v>MS</v>
          </cell>
          <cell r="D18">
            <v>8.6</v>
          </cell>
          <cell r="E18" t="str">
            <v>ATLANTIDA</v>
          </cell>
        </row>
        <row r="19">
          <cell r="A19" t="str">
            <v>01S20410</v>
          </cell>
          <cell r="B19" t="str">
            <v>Ruta 204, CA-13 - El Porvenir
Desvio en CA-13</v>
          </cell>
          <cell r="C19" t="str">
            <v>TD</v>
          </cell>
          <cell r="D19">
            <v>2.33</v>
          </cell>
          <cell r="E19" t="str">
            <v>ATLANTIDA</v>
          </cell>
        </row>
        <row r="20">
          <cell r="A20" t="str">
            <v>01S20420</v>
          </cell>
          <cell r="B20" t="str">
            <v>Ruta 204, CA-13 - El Porvenir
Fin Pavimento Tratamiento Doble</v>
          </cell>
          <cell r="C20" t="str">
            <v>CH</v>
          </cell>
          <cell r="D20">
            <v>1.67</v>
          </cell>
          <cell r="E20" t="str">
            <v>ATLANTIDA</v>
          </cell>
        </row>
        <row r="21">
          <cell r="A21" t="str">
            <v>01S20510</v>
          </cell>
          <cell r="B21" t="str">
            <v>Ruta 205, CA-13 - San Francisco - Santa Ana - CA-13
Desvio en CA-13</v>
          </cell>
          <cell r="C21" t="str">
            <v>TD</v>
          </cell>
          <cell r="D21">
            <v>8.5</v>
          </cell>
          <cell r="E21" t="str">
            <v>ATLANTIDA</v>
          </cell>
        </row>
        <row r="22">
          <cell r="A22" t="str">
            <v>01S20610</v>
          </cell>
          <cell r="B22" t="str">
            <v>Ruta 206, CA-13 - El Naranjal</v>
          </cell>
          <cell r="C22" t="str">
            <v>CH</v>
          </cell>
          <cell r="D22">
            <v>2</v>
          </cell>
          <cell r="E22" t="str">
            <v>ATLANTIDA</v>
          </cell>
        </row>
        <row r="23">
          <cell r="A23" t="str">
            <v>01V20000</v>
          </cell>
          <cell r="B23" t="str">
            <v>La Ceiba - Yaruca</v>
          </cell>
          <cell r="C23" t="str">
            <v>MS</v>
          </cell>
          <cell r="D23">
            <v>26.88</v>
          </cell>
          <cell r="E23" t="str">
            <v>ATLANTIDA</v>
          </cell>
        </row>
        <row r="24">
          <cell r="A24" t="str">
            <v>01V20100</v>
          </cell>
          <cell r="B24" t="str">
            <v>Yaruca - Toncontín - Urraco</v>
          </cell>
          <cell r="C24" t="str">
            <v>TI</v>
          </cell>
          <cell r="D24">
            <v>9</v>
          </cell>
          <cell r="E24" t="str">
            <v>ATLANTIDA</v>
          </cell>
        </row>
        <row r="25">
          <cell r="A25" t="str">
            <v>01V21100</v>
          </cell>
          <cell r="B25" t="str">
            <v>Ruta CA-13 - Perú</v>
          </cell>
          <cell r="C25" t="str">
            <v>MS</v>
          </cell>
          <cell r="D25">
            <v>1.5</v>
          </cell>
          <cell r="E25" t="str">
            <v>ATLANTIDA</v>
          </cell>
        </row>
        <row r="26">
          <cell r="A26" t="str">
            <v>01V22100</v>
          </cell>
          <cell r="B26" t="str">
            <v>Ruta CA-13 - El Cacao</v>
          </cell>
          <cell r="C26" t="str">
            <v>MS</v>
          </cell>
          <cell r="D26">
            <v>2</v>
          </cell>
          <cell r="E26" t="str">
            <v>ATLANTIDA</v>
          </cell>
        </row>
        <row r="27">
          <cell r="A27" t="str">
            <v>01V23500</v>
          </cell>
          <cell r="B27" t="str">
            <v>Jutiapa - Nueva Armenia</v>
          </cell>
          <cell r="C27" t="str">
            <v>MS</v>
          </cell>
          <cell r="D27">
            <v>7.8</v>
          </cell>
          <cell r="E27" t="str">
            <v>ATLANTIDA</v>
          </cell>
        </row>
        <row r="28">
          <cell r="A28" t="str">
            <v>01V24000</v>
          </cell>
          <cell r="B28" t="str">
            <v>Ruta CA-13 - Zapotal - Quebrada Grande</v>
          </cell>
          <cell r="C28" t="str">
            <v>TI</v>
          </cell>
          <cell r="D28">
            <v>9.6999999999999993</v>
          </cell>
          <cell r="E28" t="str">
            <v>ATLANTIDA</v>
          </cell>
        </row>
        <row r="29">
          <cell r="A29" t="str">
            <v>01V24310</v>
          </cell>
          <cell r="B29" t="str">
            <v>Jutiapa - Balfate - Río Coco (de: Jutiapa  a: LD  ATL/COLON)</v>
          </cell>
          <cell r="C29" t="str">
            <v>MS</v>
          </cell>
          <cell r="D29">
            <v>9.5</v>
          </cell>
          <cell r="E29" t="str">
            <v>ATLANTIDA</v>
          </cell>
        </row>
        <row r="30">
          <cell r="A30" t="str">
            <v>01V24500</v>
          </cell>
          <cell r="B30" t="str">
            <v>Belaire - Piedras Amarillas</v>
          </cell>
          <cell r="C30" t="str">
            <v>MS</v>
          </cell>
          <cell r="D30">
            <v>10</v>
          </cell>
          <cell r="E30" t="str">
            <v>ATLANTIDA</v>
          </cell>
        </row>
        <row r="31">
          <cell r="A31" t="str">
            <v>01V25010</v>
          </cell>
          <cell r="B31" t="str">
            <v>Ilamapa - Los Olanchitos - El Cenizo (Ilamapa - LD AT/CO)</v>
          </cell>
          <cell r="C31" t="str">
            <v>MS</v>
          </cell>
          <cell r="D31">
            <v>11.71</v>
          </cell>
          <cell r="E31" t="str">
            <v>ATLANTIDA</v>
          </cell>
        </row>
        <row r="32">
          <cell r="A32" t="str">
            <v>01V27900</v>
          </cell>
          <cell r="B32" t="str">
            <v>Ruta CA-13 - Trípoli - Flores de San Juan</v>
          </cell>
          <cell r="C32" t="str">
            <v>MS</v>
          </cell>
          <cell r="D32">
            <v>15</v>
          </cell>
          <cell r="E32" t="str">
            <v>ATLANTIDA</v>
          </cell>
        </row>
        <row r="33">
          <cell r="A33" t="str">
            <v>01V28100</v>
          </cell>
          <cell r="B33" t="str">
            <v>Agua Caliente - Paguales - Tarritos</v>
          </cell>
          <cell r="C33" t="str">
            <v>MS</v>
          </cell>
          <cell r="D33">
            <v>9.4499999999999993</v>
          </cell>
          <cell r="E33" t="str">
            <v>ATLANTIDA</v>
          </cell>
        </row>
        <row r="34">
          <cell r="A34" t="str">
            <v>01V28600</v>
          </cell>
          <cell r="B34" t="str">
            <v>San Juan Pueblo - San Juan Benque</v>
          </cell>
          <cell r="C34" t="str">
            <v>MS</v>
          </cell>
          <cell r="D34">
            <v>5</v>
          </cell>
          <cell r="E34" t="str">
            <v>ATLANTIDA</v>
          </cell>
        </row>
        <row r="35">
          <cell r="A35" t="str">
            <v>01V29100</v>
          </cell>
          <cell r="B35" t="str">
            <v>Cerritos - Esparta</v>
          </cell>
          <cell r="C35" t="str">
            <v>MS</v>
          </cell>
          <cell r="D35">
            <v>9.59</v>
          </cell>
          <cell r="E35" t="str">
            <v>ATLANTIDA</v>
          </cell>
        </row>
        <row r="36">
          <cell r="A36" t="str">
            <v>01V29200</v>
          </cell>
          <cell r="B36" t="str">
            <v>Cerritos - El Suspiro</v>
          </cell>
          <cell r="C36" t="str">
            <v>MS</v>
          </cell>
          <cell r="D36">
            <v>2</v>
          </cell>
          <cell r="E36" t="str">
            <v>ATLANTIDA</v>
          </cell>
        </row>
        <row r="37">
          <cell r="A37" t="str">
            <v>01V29300</v>
          </cell>
          <cell r="B37" t="str">
            <v>Esparta - Guadalupe</v>
          </cell>
          <cell r="C37" t="str">
            <v>MS</v>
          </cell>
          <cell r="D37">
            <v>4</v>
          </cell>
          <cell r="E37" t="str">
            <v>ATLANTIDA</v>
          </cell>
        </row>
        <row r="38">
          <cell r="A38" t="str">
            <v>01V30000</v>
          </cell>
          <cell r="B38" t="str">
            <v>Ruta CA-13 - Las Flores - Esparta</v>
          </cell>
          <cell r="C38" t="str">
            <v>MS</v>
          </cell>
          <cell r="D38">
            <v>25.8</v>
          </cell>
          <cell r="E38" t="str">
            <v>ATLANTIDA</v>
          </cell>
        </row>
        <row r="39">
          <cell r="A39" t="str">
            <v>01V30100</v>
          </cell>
          <cell r="B39" t="str">
            <v>Las Flores - Nueva Go</v>
          </cell>
          <cell r="C39" t="str">
            <v>MS</v>
          </cell>
          <cell r="D39">
            <v>9</v>
          </cell>
          <cell r="E39" t="str">
            <v>ATLANTIDA</v>
          </cell>
        </row>
        <row r="40">
          <cell r="A40" t="str">
            <v>01V30200</v>
          </cell>
          <cell r="B40" t="str">
            <v>Guachipilín - Sombra Verde - Cayo de Venado</v>
          </cell>
          <cell r="C40" t="str">
            <v>MS</v>
          </cell>
          <cell r="D40">
            <v>7.8</v>
          </cell>
          <cell r="E40" t="str">
            <v>ATLANTIDA</v>
          </cell>
        </row>
        <row r="41">
          <cell r="A41" t="str">
            <v>01V31000</v>
          </cell>
          <cell r="B41" t="str">
            <v>Mezapa - Matarras</v>
          </cell>
          <cell r="C41" t="str">
            <v>MS</v>
          </cell>
          <cell r="D41">
            <v>11.3</v>
          </cell>
          <cell r="E41" t="str">
            <v>ATLANTIDA</v>
          </cell>
        </row>
        <row r="42">
          <cell r="A42" t="str">
            <v>01V31110</v>
          </cell>
          <cell r="B42" t="str">
            <v>Ruta CA-13 - Mezapa - Nueva Florida (CA-13 - LD ATL/YO)</v>
          </cell>
          <cell r="C42" t="str">
            <v>MS</v>
          </cell>
          <cell r="D42">
            <v>21.65</v>
          </cell>
          <cell r="E42" t="str">
            <v>ATLANTIDA</v>
          </cell>
        </row>
        <row r="43">
          <cell r="A43" t="str">
            <v>01V32000</v>
          </cell>
          <cell r="B43" t="str">
            <v>Ruta CA-13 - Santa María - El Coco</v>
          </cell>
          <cell r="C43" t="str">
            <v>MS</v>
          </cell>
          <cell r="D43">
            <v>10.3</v>
          </cell>
          <cell r="E43" t="str">
            <v>ATLANTIDA</v>
          </cell>
        </row>
        <row r="44">
          <cell r="A44" t="str">
            <v>01V32100</v>
          </cell>
          <cell r="B44" t="str">
            <v>Ruta CA-13 - La Pita - Santa María</v>
          </cell>
          <cell r="C44" t="str">
            <v>MS</v>
          </cell>
          <cell r="D44">
            <v>6</v>
          </cell>
          <cell r="E44" t="str">
            <v>ATLANTIDA</v>
          </cell>
        </row>
        <row r="45">
          <cell r="A45" t="str">
            <v>01V32200</v>
          </cell>
          <cell r="B45" t="str">
            <v>El Coco - Zapote Monjiman - Las Delicias</v>
          </cell>
          <cell r="C45" t="str">
            <v>MS</v>
          </cell>
          <cell r="D45">
            <v>9.06</v>
          </cell>
          <cell r="E45" t="str">
            <v>ATLANTIDA</v>
          </cell>
        </row>
        <row r="46">
          <cell r="A46" t="str">
            <v>01V32300</v>
          </cell>
          <cell r="B46" t="str">
            <v>V322 - Cangeliquita Abajo - El Encanto</v>
          </cell>
          <cell r="C46" t="str">
            <v>MS</v>
          </cell>
          <cell r="D46">
            <v>7.76</v>
          </cell>
          <cell r="E46" t="str">
            <v>ATLANTIDA</v>
          </cell>
        </row>
        <row r="47">
          <cell r="A47" t="str">
            <v>01V32400</v>
          </cell>
          <cell r="B47" t="str">
            <v>V323 Buena Vista El Barro - Las Minas</v>
          </cell>
          <cell r="C47" t="str">
            <v>MS</v>
          </cell>
          <cell r="D47">
            <v>17.989999999999998</v>
          </cell>
          <cell r="E47" t="str">
            <v>ATLANTIDA</v>
          </cell>
        </row>
        <row r="48">
          <cell r="A48" t="str">
            <v>01V32500</v>
          </cell>
          <cell r="B48" t="str">
            <v>Acceso a Buena Vista El Barro</v>
          </cell>
          <cell r="C48" t="str">
            <v>MS</v>
          </cell>
          <cell r="D48">
            <v>2.3199999999999998</v>
          </cell>
          <cell r="E48" t="str">
            <v>ATLANTIDA</v>
          </cell>
        </row>
        <row r="49">
          <cell r="A49" t="str">
            <v>01V32600</v>
          </cell>
          <cell r="B49" t="str">
            <v>V325 - La Concepción</v>
          </cell>
          <cell r="C49" t="str">
            <v>MS</v>
          </cell>
          <cell r="D49">
            <v>2.7</v>
          </cell>
          <cell r="E49" t="str">
            <v>ATLANTIDA</v>
          </cell>
        </row>
        <row r="50">
          <cell r="A50" t="str">
            <v>01V32700</v>
          </cell>
          <cell r="B50" t="str">
            <v>V322 - Morazán - El Dorado</v>
          </cell>
          <cell r="C50" t="str">
            <v>MS</v>
          </cell>
          <cell r="D50">
            <v>8.15</v>
          </cell>
          <cell r="E50" t="str">
            <v>ATLANTIDA</v>
          </cell>
        </row>
        <row r="51">
          <cell r="A51" t="str">
            <v>01V32800</v>
          </cell>
          <cell r="B51" t="str">
            <v>Planes de Hicaque - El Dorado</v>
          </cell>
          <cell r="C51" t="str">
            <v>MS</v>
          </cell>
          <cell r="D51">
            <v>6.4</v>
          </cell>
          <cell r="E51" t="str">
            <v>ATLANTIDA</v>
          </cell>
        </row>
        <row r="52">
          <cell r="A52" t="str">
            <v>01V32900</v>
          </cell>
          <cell r="B52" t="str">
            <v>Ruta CA-13 - Planes de Hicaque</v>
          </cell>
          <cell r="C52" t="str">
            <v>MS</v>
          </cell>
          <cell r="D52">
            <v>5.45</v>
          </cell>
          <cell r="E52" t="str">
            <v>ATLANTIDA</v>
          </cell>
        </row>
        <row r="53">
          <cell r="A53" t="str">
            <v>01V33800</v>
          </cell>
          <cell r="B53" t="str">
            <v>Ruta CA-13 - San Francisco de Saco - San José de Tiburón</v>
          </cell>
          <cell r="C53" t="str">
            <v>MS</v>
          </cell>
          <cell r="D53">
            <v>4.6500000000000004</v>
          </cell>
          <cell r="E53" t="str">
            <v>ATLANTIDA</v>
          </cell>
        </row>
        <row r="54">
          <cell r="A54" t="str">
            <v>01V34400</v>
          </cell>
          <cell r="B54" t="str">
            <v>Atenas de San Cristobal - Sisama - Finca de Palma</v>
          </cell>
          <cell r="C54" t="str">
            <v>MS</v>
          </cell>
          <cell r="D54">
            <v>5.94</v>
          </cell>
          <cell r="E54" t="str">
            <v>ATLANTIDA</v>
          </cell>
        </row>
        <row r="55">
          <cell r="A55" t="str">
            <v>01V34500</v>
          </cell>
          <cell r="B55" t="str">
            <v>Arizona - V344</v>
          </cell>
          <cell r="C55" t="str">
            <v>MS</v>
          </cell>
          <cell r="D55">
            <v>8.17</v>
          </cell>
          <cell r="E55" t="str">
            <v>ATLANTIDA</v>
          </cell>
        </row>
        <row r="56">
          <cell r="A56" t="str">
            <v>01V35500</v>
          </cell>
          <cell r="B56" t="str">
            <v>Puente Highland Creek - Piedras Gordas - CA-13</v>
          </cell>
          <cell r="C56" t="str">
            <v>MS</v>
          </cell>
          <cell r="D56">
            <v>7.65</v>
          </cell>
          <cell r="E56" t="str">
            <v>ATLANTIDA</v>
          </cell>
        </row>
        <row r="57">
          <cell r="A57" t="str">
            <v>01V35600</v>
          </cell>
          <cell r="B57" t="str">
            <v>Piedras Gordas - Cabeza de Indio</v>
          </cell>
          <cell r="C57" t="str">
            <v>TI</v>
          </cell>
          <cell r="D57">
            <v>6</v>
          </cell>
          <cell r="E57" t="str">
            <v>ATLANTIDA</v>
          </cell>
        </row>
        <row r="58">
          <cell r="A58" t="str">
            <v>01V36200</v>
          </cell>
          <cell r="B58" t="str">
            <v>Triunfo de La Cruz - V361</v>
          </cell>
          <cell r="C58" t="str">
            <v>MS</v>
          </cell>
          <cell r="D58">
            <v>2.25</v>
          </cell>
          <cell r="E58" t="str">
            <v>ATLANTIDA</v>
          </cell>
        </row>
        <row r="59">
          <cell r="A59" t="str">
            <v>01V36500</v>
          </cell>
          <cell r="B59" t="str">
            <v>Tela - San Juan - Tornabé</v>
          </cell>
          <cell r="C59" t="str">
            <v>MS</v>
          </cell>
          <cell r="D59">
            <v>6.5</v>
          </cell>
          <cell r="E59" t="str">
            <v>ATLANTIDA</v>
          </cell>
        </row>
        <row r="60">
          <cell r="A60" t="str">
            <v>01V36700</v>
          </cell>
          <cell r="B60" t="str">
            <v>Ruta CA-13 - Jardín Botánico Lancetilla</v>
          </cell>
          <cell r="C60" t="str">
            <v>MS</v>
          </cell>
          <cell r="D60">
            <v>3.15</v>
          </cell>
          <cell r="E60" t="str">
            <v>ATLANTIDA</v>
          </cell>
        </row>
        <row r="61">
          <cell r="A61" t="str">
            <v>01V37000</v>
          </cell>
          <cell r="B61" t="str">
            <v>Ruta CA-13 - Quebrada de Arena</v>
          </cell>
          <cell r="C61" t="str">
            <v>MS</v>
          </cell>
          <cell r="D61">
            <v>4.2</v>
          </cell>
          <cell r="E61" t="str">
            <v>ATLANTIDA</v>
          </cell>
        </row>
        <row r="62">
          <cell r="A62" t="str">
            <v>01V37500</v>
          </cell>
          <cell r="B62" t="str">
            <v>La Mulera - V376</v>
          </cell>
          <cell r="C62" t="str">
            <v>MS</v>
          </cell>
          <cell r="D62">
            <v>3.85</v>
          </cell>
          <cell r="E62" t="str">
            <v>ATLANTIDA</v>
          </cell>
        </row>
        <row r="63">
          <cell r="A63" t="str">
            <v>01V37600</v>
          </cell>
          <cell r="B63" t="str">
            <v>Penman - La Fortuna - Agua Chiquita</v>
          </cell>
          <cell r="C63" t="str">
            <v>MS</v>
          </cell>
          <cell r="D63">
            <v>15.07</v>
          </cell>
          <cell r="E63" t="str">
            <v>ATLANTIDA</v>
          </cell>
        </row>
        <row r="64">
          <cell r="A64" t="str">
            <v>01V38000</v>
          </cell>
          <cell r="B64" t="str">
            <v>Ruta CA-13 - Buenos Aires</v>
          </cell>
          <cell r="C64" t="str">
            <v>MS</v>
          </cell>
          <cell r="D64">
            <v>2.2000000000000002</v>
          </cell>
          <cell r="E64" t="str">
            <v>ATLANTIDA</v>
          </cell>
        </row>
        <row r="65">
          <cell r="A65" t="str">
            <v>01V38100</v>
          </cell>
          <cell r="B65" t="str">
            <v>Pajuiles - San Antonio</v>
          </cell>
          <cell r="C65" t="str">
            <v>TI</v>
          </cell>
          <cell r="D65">
            <v>5.5</v>
          </cell>
          <cell r="E65" t="str">
            <v>ATLANTIDA</v>
          </cell>
        </row>
        <row r="66">
          <cell r="A66" t="str">
            <v>01V38200</v>
          </cell>
          <cell r="B66" t="str">
            <v>San Antonio - Fortaleza</v>
          </cell>
          <cell r="C66" t="str">
            <v>TI</v>
          </cell>
          <cell r="D66">
            <v>3</v>
          </cell>
          <cell r="E66" t="str">
            <v>ATLANTIDA</v>
          </cell>
        </row>
        <row r="67">
          <cell r="A67" t="str">
            <v>01V38300</v>
          </cell>
          <cell r="B67" t="str">
            <v>Fortaleza - Buena Vista</v>
          </cell>
          <cell r="C67" t="str">
            <v>TI</v>
          </cell>
          <cell r="D67">
            <v>4.5</v>
          </cell>
          <cell r="E67" t="str">
            <v>ATLANTIDA</v>
          </cell>
        </row>
        <row r="68">
          <cell r="A68" t="str">
            <v>01V38400</v>
          </cell>
          <cell r="B68" t="str">
            <v>Buena Vista - Empalme CA-13</v>
          </cell>
          <cell r="C68" t="str">
            <v>TI</v>
          </cell>
          <cell r="D68">
            <v>4.5</v>
          </cell>
          <cell r="E68" t="str">
            <v>ATLANTIDA</v>
          </cell>
        </row>
        <row r="69">
          <cell r="A69" t="str">
            <v>01V38500</v>
          </cell>
          <cell r="B69" t="str">
            <v>Pajuiles - Planes de Arena - V387</v>
          </cell>
          <cell r="C69" t="str">
            <v>MS</v>
          </cell>
          <cell r="D69">
            <v>5.35</v>
          </cell>
          <cell r="E69" t="str">
            <v>ATLANTIDA</v>
          </cell>
        </row>
        <row r="70">
          <cell r="A70" t="str">
            <v>01V38700</v>
          </cell>
          <cell r="B70" t="str">
            <v>Mezapa - Toloa Adentro - V376</v>
          </cell>
          <cell r="C70" t="str">
            <v>MS</v>
          </cell>
          <cell r="D70">
            <v>24.26</v>
          </cell>
          <cell r="E70" t="str">
            <v>ATLANTIDA</v>
          </cell>
        </row>
        <row r="71">
          <cell r="A71" t="str">
            <v>01V38800</v>
          </cell>
          <cell r="B71" t="str">
            <v>V387 - Crique los Martinez - V75620</v>
          </cell>
          <cell r="C71" t="str">
            <v>MS</v>
          </cell>
          <cell r="D71">
            <v>6</v>
          </cell>
          <cell r="E71" t="str">
            <v>ATLANTIDA</v>
          </cell>
        </row>
        <row r="72">
          <cell r="A72" t="str">
            <v>01V39510</v>
          </cell>
          <cell r="B72" t="str">
            <v>Mezapa (LD AT/YO Puente Batán) - Urraco Pueblo - Puente Rio Ulua</v>
          </cell>
          <cell r="C72" t="str">
            <v>MS</v>
          </cell>
          <cell r="D72">
            <v>7.9</v>
          </cell>
          <cell r="E72" t="str">
            <v>ATLANTIDA</v>
          </cell>
        </row>
        <row r="73">
          <cell r="A73" t="str">
            <v>01V75620</v>
          </cell>
          <cell r="B73" t="str">
            <v>Pte. Río Ulua - Meroa Río (LD Yoro/Atlantida - Meroa Río)</v>
          </cell>
          <cell r="C73" t="str">
            <v>MS</v>
          </cell>
          <cell r="D73">
            <v>12.42</v>
          </cell>
          <cell r="E73" t="str">
            <v>ATLANTIDA</v>
          </cell>
        </row>
        <row r="74">
          <cell r="A74" t="str">
            <v>02P01365</v>
          </cell>
          <cell r="B74" t="str">
            <v>Ruta CA-13 Oriente, Límite Deptal. Atlántida/Colón - Sabá
Límite Deptal. Atlántida/Colón (Caja Río Pire)</v>
          </cell>
          <cell r="C74" t="str">
            <v>CA</v>
          </cell>
          <cell r="D74">
            <v>19.46</v>
          </cell>
          <cell r="E74" t="str">
            <v>COLON</v>
          </cell>
        </row>
        <row r="75">
          <cell r="A75" t="str">
            <v>02P01370</v>
          </cell>
          <cell r="B75" t="str">
            <v>Ruta CA-13 Oriente, Sabá - Tocoa
Sabá (Desvío a Olanchito por Ruta 23)</v>
          </cell>
          <cell r="C75" t="str">
            <v>CA</v>
          </cell>
          <cell r="D75">
            <v>26.84</v>
          </cell>
          <cell r="E75" t="str">
            <v>COLON</v>
          </cell>
        </row>
        <row r="76">
          <cell r="A76" t="str">
            <v>02P01380</v>
          </cell>
          <cell r="B76" t="str">
            <v>Ruta CA-13 Oriente, Tocoa - Corocito
Tocoa (Pte. Río Tocoa, 877 m antes de entrada a Tocoa)</v>
          </cell>
          <cell r="C76" t="str">
            <v>CA</v>
          </cell>
          <cell r="D76">
            <v>29.81</v>
          </cell>
          <cell r="E76" t="str">
            <v>COLON</v>
          </cell>
        </row>
        <row r="77">
          <cell r="A77" t="str">
            <v>02P01385</v>
          </cell>
          <cell r="B77" t="str">
            <v>Ruta CA-13 Oriente, Corocito - Desvío a Trujillo
Corocito (Desvío a Bonito Oriental por Ruta 39)</v>
          </cell>
          <cell r="C77" t="str">
            <v>CA</v>
          </cell>
          <cell r="D77">
            <v>25.34</v>
          </cell>
          <cell r="E77" t="str">
            <v>COLON</v>
          </cell>
        </row>
        <row r="78">
          <cell r="A78" t="str">
            <v>02P01390</v>
          </cell>
          <cell r="B78" t="str">
            <v>Ruta CA-13 Oriente, Desvío a Trujillo - Puerto Castilla
Desvío a Trujillo por Ruta 27</v>
          </cell>
          <cell r="C78" t="str">
            <v>CA</v>
          </cell>
          <cell r="D78">
            <v>13</v>
          </cell>
          <cell r="E78" t="str">
            <v>COLON</v>
          </cell>
        </row>
        <row r="79">
          <cell r="A79" t="str">
            <v>02P02375</v>
          </cell>
          <cell r="B79" t="str">
            <v>Ruta 23, Límite Deptal. Yoro/Colón - Sabá
Límite Deptal. Yoro/Colón (Pte. Río Monga)</v>
          </cell>
          <cell r="C79" t="str">
            <v>CA</v>
          </cell>
          <cell r="D79">
            <v>1.37</v>
          </cell>
          <cell r="E79" t="str">
            <v>COLON</v>
          </cell>
        </row>
        <row r="80">
          <cell r="A80" t="str">
            <v>02P02710</v>
          </cell>
          <cell r="B80" t="str">
            <v>Ruta 27, Acceso a Trujillo
Desvío en Ruta CA-13 Oriente, entre Corocito/Puerto Casti</v>
          </cell>
          <cell r="C80" t="str">
            <v>CA</v>
          </cell>
          <cell r="D80">
            <v>4.5999999999999996</v>
          </cell>
          <cell r="E80" t="str">
            <v>COLON</v>
          </cell>
        </row>
        <row r="81">
          <cell r="A81" t="str">
            <v>02P03950</v>
          </cell>
          <cell r="B81" t="str">
            <v>Ruta 39, Límite Deptal. Olancho/Colón - Bonito Oriental
Límite Deptal. Olancho/Colón (Portillo La Esperanza)</v>
          </cell>
          <cell r="C81" t="str">
            <v>TD</v>
          </cell>
          <cell r="D81">
            <v>20.86</v>
          </cell>
          <cell r="E81" t="str">
            <v>COLON</v>
          </cell>
        </row>
        <row r="82">
          <cell r="A82" t="str">
            <v>02P03960</v>
          </cell>
          <cell r="B82" t="str">
            <v>Ruta 39, Bonito Oriental - Corocito
Bonito Oriental (Inicio del pavimento)</v>
          </cell>
          <cell r="C82" t="str">
            <v>CA</v>
          </cell>
          <cell r="D82">
            <v>7.84</v>
          </cell>
          <cell r="E82" t="str">
            <v>COLON</v>
          </cell>
        </row>
        <row r="83">
          <cell r="A83" t="str">
            <v>02S09910</v>
          </cell>
          <cell r="B83" t="str">
            <v>Ruta 99, Bonito Oriental (Zona Urbana Bonito Oriental)
Bonito Oriental (Desvío en Ruta 39)</v>
          </cell>
          <cell r="C83" t="str">
            <v>CA</v>
          </cell>
          <cell r="D83">
            <v>1.72</v>
          </cell>
          <cell r="E83" t="str">
            <v>COLON</v>
          </cell>
        </row>
        <row r="84">
          <cell r="A84" t="str">
            <v>02S09920</v>
          </cell>
          <cell r="B84" t="str">
            <v>Ruta 99, Bonito Oriental - Francia</v>
          </cell>
          <cell r="C84" t="str">
            <v>MS</v>
          </cell>
          <cell r="D84">
            <v>18.55</v>
          </cell>
          <cell r="E84" t="str">
            <v>COLON</v>
          </cell>
        </row>
        <row r="85">
          <cell r="A85" t="str">
            <v>02S09930</v>
          </cell>
          <cell r="B85" t="str">
            <v>Ruta 99, Francia - Limón
Aldea Francia</v>
          </cell>
          <cell r="C85" t="str">
            <v>MS</v>
          </cell>
          <cell r="D85">
            <v>15.85</v>
          </cell>
          <cell r="E85" t="str">
            <v>COLON</v>
          </cell>
        </row>
        <row r="86">
          <cell r="A86" t="str">
            <v>02S11310</v>
          </cell>
          <cell r="B86" t="str">
            <v>Ruta 113, Planes - Sonaguera
Planes (Desvío en Ruta CA-13, La Ceiba - Sabá)</v>
          </cell>
          <cell r="C86" t="str">
            <v>TD</v>
          </cell>
          <cell r="D86">
            <v>7.82</v>
          </cell>
          <cell r="E86" t="str">
            <v>COLON</v>
          </cell>
        </row>
        <row r="87">
          <cell r="A87" t="str">
            <v>02S11320</v>
          </cell>
          <cell r="B87" t="str">
            <v>Ruta 113, Sonaguera - Desvio El Coco
Sonaguera (Entrada principal)</v>
          </cell>
          <cell r="C87" t="str">
            <v>TD</v>
          </cell>
          <cell r="D87">
            <v>28.42</v>
          </cell>
          <cell r="E87" t="str">
            <v>COLON</v>
          </cell>
        </row>
        <row r="88">
          <cell r="A88" t="str">
            <v>02S11330</v>
          </cell>
          <cell r="B88" t="str">
            <v>Ruta 113, Desvio El Coco - Empalme Ruta CA-13</v>
          </cell>
          <cell r="C88" t="str">
            <v>MS</v>
          </cell>
          <cell r="D88">
            <v>30.64</v>
          </cell>
          <cell r="E88" t="str">
            <v>COLON</v>
          </cell>
        </row>
        <row r="89">
          <cell r="A89" t="str">
            <v>02V24320</v>
          </cell>
          <cell r="B89" t="str">
            <v>Jutiapa - Balfate - Río Coco (LD ATL/COL - Río Coco)</v>
          </cell>
          <cell r="C89" t="str">
            <v>MS</v>
          </cell>
          <cell r="D89">
            <v>27.97</v>
          </cell>
          <cell r="E89" t="str">
            <v>COLON</v>
          </cell>
        </row>
        <row r="90">
          <cell r="A90" t="str">
            <v>02V25020</v>
          </cell>
          <cell r="B90" t="str">
            <v>Ilamapa - Los Olanchitos - El Cenizo (LD ATL/COL-El Cenizo)</v>
          </cell>
          <cell r="C90" t="str">
            <v>TI</v>
          </cell>
          <cell r="D90">
            <v>5.6</v>
          </cell>
          <cell r="E90" t="str">
            <v>COLON</v>
          </cell>
        </row>
        <row r="91">
          <cell r="A91" t="str">
            <v>02V64320</v>
          </cell>
          <cell r="B91" t="str">
            <v>Olanchito - El Juncal - CA-13 (LD YO/COL - CA13)</v>
          </cell>
          <cell r="C91" t="str">
            <v>MS</v>
          </cell>
          <cell r="D91">
            <v>5.26</v>
          </cell>
          <cell r="E91" t="str">
            <v>COLON</v>
          </cell>
        </row>
        <row r="92">
          <cell r="A92" t="str">
            <v>02V80000</v>
          </cell>
          <cell r="B92" t="str">
            <v>Ruta CA-13 - S113</v>
          </cell>
          <cell r="C92" t="str">
            <v>MS</v>
          </cell>
          <cell r="D92">
            <v>11.2</v>
          </cell>
          <cell r="E92" t="str">
            <v>COLON</v>
          </cell>
        </row>
        <row r="93">
          <cell r="A93" t="str">
            <v>02V80700</v>
          </cell>
          <cell r="B93" t="str">
            <v>Ruta CA-13 - San José de Corrales</v>
          </cell>
          <cell r="C93" t="str">
            <v>MS</v>
          </cell>
          <cell r="D93">
            <v>9.36</v>
          </cell>
          <cell r="E93" t="str">
            <v>COLON</v>
          </cell>
        </row>
        <row r="94">
          <cell r="A94" t="str">
            <v>02V80800</v>
          </cell>
          <cell r="B94" t="str">
            <v>Ruta CA-13 - Aldea Juan Antonio</v>
          </cell>
          <cell r="C94" t="str">
            <v>MS</v>
          </cell>
          <cell r="D94">
            <v>1.68</v>
          </cell>
          <cell r="E94" t="str">
            <v>COLON</v>
          </cell>
        </row>
        <row r="95">
          <cell r="A95" t="str">
            <v>02V81500</v>
          </cell>
          <cell r="B95" t="str">
            <v>Taujica - Abicinia</v>
          </cell>
          <cell r="C95" t="str">
            <v>MS</v>
          </cell>
          <cell r="D95">
            <v>19.3</v>
          </cell>
          <cell r="E95" t="str">
            <v>COLON</v>
          </cell>
        </row>
        <row r="96">
          <cell r="A96" t="str">
            <v>02V81600</v>
          </cell>
          <cell r="B96" t="str">
            <v>V815 - Las Vegas</v>
          </cell>
          <cell r="C96" t="str">
            <v>TI</v>
          </cell>
          <cell r="D96">
            <v>3.32</v>
          </cell>
          <cell r="E96" t="str">
            <v>COLON</v>
          </cell>
        </row>
        <row r="97">
          <cell r="A97" t="str">
            <v>02V82400</v>
          </cell>
          <cell r="B97" t="str">
            <v>Ruta CA-13 - La Ceibita</v>
          </cell>
          <cell r="C97" t="str">
            <v>MS</v>
          </cell>
          <cell r="D97">
            <v>1.9</v>
          </cell>
          <cell r="E97" t="str">
            <v>COLON</v>
          </cell>
        </row>
        <row r="98">
          <cell r="A98" t="str">
            <v>02V82500</v>
          </cell>
          <cell r="B98" t="str">
            <v>Ruta CA-13 - El Guapinol</v>
          </cell>
          <cell r="C98" t="str">
            <v>MS</v>
          </cell>
          <cell r="D98">
            <v>2.2400000000000002</v>
          </cell>
          <cell r="E98" t="str">
            <v>COLON</v>
          </cell>
        </row>
        <row r="99">
          <cell r="A99" t="str">
            <v>02V82600</v>
          </cell>
          <cell r="B99" t="str">
            <v>Ruta CA-13 - La Concepción</v>
          </cell>
          <cell r="C99" t="str">
            <v>MS</v>
          </cell>
          <cell r="D99">
            <v>2.56</v>
          </cell>
          <cell r="E99" t="str">
            <v>COLON</v>
          </cell>
        </row>
        <row r="100">
          <cell r="A100" t="str">
            <v>02V82900</v>
          </cell>
          <cell r="B100" t="str">
            <v>Zamora - Cayo Sierra</v>
          </cell>
          <cell r="C100" t="str">
            <v>MS</v>
          </cell>
          <cell r="D100">
            <v>3.3</v>
          </cell>
          <cell r="E100" t="str">
            <v>COLON</v>
          </cell>
        </row>
        <row r="101">
          <cell r="A101" t="str">
            <v>02V83500</v>
          </cell>
          <cell r="B101" t="str">
            <v>El Achiote - Luzón - Tiburon - CA-13</v>
          </cell>
          <cell r="C101" t="str">
            <v>MS</v>
          </cell>
          <cell r="D101">
            <v>7</v>
          </cell>
          <cell r="E101" t="str">
            <v>COLON</v>
          </cell>
        </row>
        <row r="102">
          <cell r="A102" t="str">
            <v>02V83600</v>
          </cell>
          <cell r="B102" t="str">
            <v>Lérida - Cuaca Aldea</v>
          </cell>
          <cell r="C102" t="str">
            <v>MS</v>
          </cell>
          <cell r="D102">
            <v>2.72</v>
          </cell>
          <cell r="E102" t="str">
            <v>COLON</v>
          </cell>
        </row>
        <row r="103">
          <cell r="A103" t="str">
            <v>02V83700</v>
          </cell>
          <cell r="B103" t="str">
            <v>Prieta - Barranco Chele</v>
          </cell>
          <cell r="C103" t="str">
            <v>MS</v>
          </cell>
          <cell r="D103">
            <v>3.44</v>
          </cell>
          <cell r="E103" t="str">
            <v>COLON</v>
          </cell>
        </row>
        <row r="104">
          <cell r="A104" t="str">
            <v>02V83900</v>
          </cell>
          <cell r="B104" t="str">
            <v>Ruta CA-13 - Orica</v>
          </cell>
          <cell r="C104" t="str">
            <v>MS</v>
          </cell>
          <cell r="D104">
            <v>3.12</v>
          </cell>
          <cell r="E104" t="str">
            <v>COLON</v>
          </cell>
        </row>
        <row r="105">
          <cell r="A105" t="str">
            <v>02V84100</v>
          </cell>
          <cell r="B105" t="str">
            <v>Ruta CA-13 - El Jaguillo</v>
          </cell>
          <cell r="C105" t="str">
            <v>MS</v>
          </cell>
          <cell r="D105">
            <v>3.52</v>
          </cell>
          <cell r="E105" t="str">
            <v>COLON</v>
          </cell>
        </row>
        <row r="106">
          <cell r="A106" t="str">
            <v>02V84200</v>
          </cell>
          <cell r="B106" t="str">
            <v>Sabá - Las Golondrinas</v>
          </cell>
          <cell r="C106" t="str">
            <v>MS</v>
          </cell>
          <cell r="D106">
            <v>2.4</v>
          </cell>
          <cell r="E106" t="str">
            <v>COLON</v>
          </cell>
        </row>
        <row r="107">
          <cell r="A107" t="str">
            <v>02V85200</v>
          </cell>
          <cell r="B107" t="str">
            <v>Sonaguera - Isleta Central</v>
          </cell>
          <cell r="C107" t="str">
            <v>MS</v>
          </cell>
          <cell r="D107">
            <v>8.4</v>
          </cell>
          <cell r="E107" t="str">
            <v>COLON</v>
          </cell>
        </row>
        <row r="108">
          <cell r="A108" t="str">
            <v>02V85600</v>
          </cell>
          <cell r="B108" t="str">
            <v>V643 - Lucía - Elixír</v>
          </cell>
          <cell r="C108" t="str">
            <v>MS</v>
          </cell>
          <cell r="D108">
            <v>4.8</v>
          </cell>
          <cell r="E108" t="str">
            <v>COLON</v>
          </cell>
        </row>
        <row r="109">
          <cell r="A109" t="str">
            <v>02V85700</v>
          </cell>
          <cell r="B109" t="str">
            <v>Ruta CA-13 - Sonaguera</v>
          </cell>
          <cell r="C109" t="str">
            <v>MS</v>
          </cell>
          <cell r="D109">
            <v>6.85</v>
          </cell>
          <cell r="E109" t="str">
            <v>COLON</v>
          </cell>
        </row>
        <row r="110">
          <cell r="A110" t="str">
            <v>02V85800</v>
          </cell>
          <cell r="B110" t="str">
            <v>Ruta CA-13 - Elíxir</v>
          </cell>
          <cell r="C110" t="str">
            <v>MS</v>
          </cell>
          <cell r="D110">
            <v>2.75</v>
          </cell>
          <cell r="E110" t="str">
            <v>COLON</v>
          </cell>
        </row>
        <row r="111">
          <cell r="A111" t="str">
            <v>02V86500</v>
          </cell>
          <cell r="B111" t="str">
            <v>S113 - Río de Piedras - La Geoconda</v>
          </cell>
          <cell r="C111" t="str">
            <v>MS</v>
          </cell>
          <cell r="D111">
            <v>6.2</v>
          </cell>
          <cell r="E111" t="str">
            <v>COLON</v>
          </cell>
        </row>
        <row r="112">
          <cell r="A112" t="str">
            <v>02V86600</v>
          </cell>
          <cell r="B112" t="str">
            <v>V865 - El Sastre</v>
          </cell>
          <cell r="C112" t="str">
            <v>MS</v>
          </cell>
          <cell r="D112">
            <v>2.65</v>
          </cell>
          <cell r="E112" t="str">
            <v>COLON</v>
          </cell>
        </row>
        <row r="113">
          <cell r="A113" t="str">
            <v>02V86700</v>
          </cell>
          <cell r="B113" t="str">
            <v>S113 - Central Arenas - V865</v>
          </cell>
          <cell r="C113" t="str">
            <v>MS</v>
          </cell>
          <cell r="D113">
            <v>2.2000000000000002</v>
          </cell>
          <cell r="E113" t="str">
            <v>COLON</v>
          </cell>
        </row>
        <row r="114">
          <cell r="A114" t="str">
            <v>02V86800</v>
          </cell>
          <cell r="B114" t="str">
            <v>Lorelay - La Cubana</v>
          </cell>
          <cell r="C114" t="str">
            <v>MS</v>
          </cell>
          <cell r="D114">
            <v>3.4</v>
          </cell>
          <cell r="E114" t="str">
            <v>COLON</v>
          </cell>
        </row>
        <row r="115">
          <cell r="A115" t="str">
            <v>02V87000</v>
          </cell>
          <cell r="B115" t="str">
            <v>V868 - El Limón - V872</v>
          </cell>
          <cell r="C115" t="str">
            <v>MS</v>
          </cell>
          <cell r="D115">
            <v>1.62</v>
          </cell>
          <cell r="E115" t="str">
            <v>COLON</v>
          </cell>
        </row>
        <row r="116">
          <cell r="A116" t="str">
            <v>02V87100</v>
          </cell>
          <cell r="B116" t="str">
            <v>V870 - La Zopilota</v>
          </cell>
          <cell r="C116" t="str">
            <v>MS</v>
          </cell>
          <cell r="D116">
            <v>0.6</v>
          </cell>
          <cell r="E116" t="str">
            <v>COLON</v>
          </cell>
        </row>
        <row r="117">
          <cell r="A117" t="str">
            <v>02V87200</v>
          </cell>
          <cell r="B117" t="str">
            <v>La Churrusquera - Ilaria - El Guayabal</v>
          </cell>
          <cell r="C117" t="str">
            <v>MS</v>
          </cell>
          <cell r="D117">
            <v>2.6</v>
          </cell>
          <cell r="E117" t="str">
            <v>COLON</v>
          </cell>
        </row>
        <row r="118">
          <cell r="A118" t="str">
            <v>02V87500</v>
          </cell>
          <cell r="B118" t="str">
            <v>Chacalapa - El Chichiguite - Ilaria</v>
          </cell>
          <cell r="C118" t="str">
            <v>MS</v>
          </cell>
          <cell r="D118">
            <v>7.65</v>
          </cell>
          <cell r="E118" t="str">
            <v>COLON</v>
          </cell>
        </row>
        <row r="119">
          <cell r="A119" t="str">
            <v>02V88000</v>
          </cell>
          <cell r="B119" t="str">
            <v>Lorelay - Isleta Central</v>
          </cell>
          <cell r="C119" t="str">
            <v>MS</v>
          </cell>
          <cell r="D119">
            <v>7.65</v>
          </cell>
          <cell r="E119" t="str">
            <v>COLON</v>
          </cell>
        </row>
        <row r="120">
          <cell r="A120" t="str">
            <v>02V88100</v>
          </cell>
          <cell r="B120" t="str">
            <v>V880 - Buena Vista</v>
          </cell>
          <cell r="C120" t="str">
            <v>MS</v>
          </cell>
          <cell r="D120">
            <v>1.5</v>
          </cell>
          <cell r="E120" t="str">
            <v>COLON</v>
          </cell>
        </row>
        <row r="121">
          <cell r="A121" t="str">
            <v>02V88600</v>
          </cell>
          <cell r="B121" t="str">
            <v>S113 - Agua Caliente</v>
          </cell>
          <cell r="C121" t="str">
            <v>MS</v>
          </cell>
          <cell r="D121">
            <v>1.8</v>
          </cell>
          <cell r="E121" t="str">
            <v>COLON</v>
          </cell>
        </row>
        <row r="122">
          <cell r="A122" t="str">
            <v>02V89000</v>
          </cell>
          <cell r="B122" t="str">
            <v>S113 - Las Pilas</v>
          </cell>
          <cell r="C122" t="str">
            <v>MS</v>
          </cell>
          <cell r="D122">
            <v>4.5</v>
          </cell>
          <cell r="E122" t="str">
            <v>COLON</v>
          </cell>
        </row>
        <row r="123">
          <cell r="A123" t="str">
            <v>02V89200</v>
          </cell>
          <cell r="B123" t="str">
            <v>S113 - Río Arriba</v>
          </cell>
          <cell r="C123" t="str">
            <v>MS</v>
          </cell>
          <cell r="D123">
            <v>3</v>
          </cell>
          <cell r="E123" t="str">
            <v>COLON</v>
          </cell>
        </row>
        <row r="124">
          <cell r="A124" t="str">
            <v>02V89600</v>
          </cell>
          <cell r="B124" t="str">
            <v>S113 - Ilanga - Monte Abajo - S113</v>
          </cell>
          <cell r="C124" t="str">
            <v>MS</v>
          </cell>
          <cell r="D124">
            <v>2.95</v>
          </cell>
          <cell r="E124" t="str">
            <v>COLON</v>
          </cell>
        </row>
        <row r="125">
          <cell r="A125" t="str">
            <v>02V90000</v>
          </cell>
          <cell r="B125" t="str">
            <v>S113 - El Coco - Irineo</v>
          </cell>
          <cell r="C125" t="str">
            <v>MS</v>
          </cell>
          <cell r="D125">
            <v>6.5</v>
          </cell>
          <cell r="E125" t="str">
            <v>COLON</v>
          </cell>
        </row>
        <row r="126">
          <cell r="A126" t="str">
            <v>02V90100</v>
          </cell>
          <cell r="B126" t="str">
            <v>V900 - El Benque - Brisas de San Antonio</v>
          </cell>
          <cell r="C126" t="str">
            <v>TI</v>
          </cell>
          <cell r="D126">
            <v>10.82</v>
          </cell>
          <cell r="E126" t="str">
            <v>COLON</v>
          </cell>
        </row>
        <row r="127">
          <cell r="A127" t="str">
            <v>02V90200</v>
          </cell>
          <cell r="B127" t="str">
            <v>El Remolino - Puerto Rico - La Pedrosa</v>
          </cell>
          <cell r="C127" t="str">
            <v>TI</v>
          </cell>
          <cell r="D127">
            <v>7.6</v>
          </cell>
          <cell r="E127" t="str">
            <v>COLON</v>
          </cell>
        </row>
        <row r="128">
          <cell r="A128" t="str">
            <v>02V90300</v>
          </cell>
          <cell r="B128" t="str">
            <v>La Brea - Santa Elena</v>
          </cell>
          <cell r="C128" t="str">
            <v>TI</v>
          </cell>
          <cell r="D128">
            <v>8.92</v>
          </cell>
          <cell r="E128" t="str">
            <v>COLON</v>
          </cell>
        </row>
        <row r="129">
          <cell r="A129" t="str">
            <v>02V90600</v>
          </cell>
          <cell r="B129" t="str">
            <v>S113 - Cuyamel - Higuerito</v>
          </cell>
          <cell r="C129" t="str">
            <v>MS</v>
          </cell>
          <cell r="D129">
            <v>4.3</v>
          </cell>
          <cell r="E129" t="str">
            <v>COLON</v>
          </cell>
        </row>
        <row r="130">
          <cell r="A130" t="str">
            <v>02V90700</v>
          </cell>
          <cell r="B130" t="str">
            <v>S113 -  V912</v>
          </cell>
          <cell r="C130" t="str">
            <v>MS</v>
          </cell>
          <cell r="D130">
            <v>4</v>
          </cell>
          <cell r="E130" t="str">
            <v>COLON</v>
          </cell>
        </row>
        <row r="131">
          <cell r="A131" t="str">
            <v>02V91200</v>
          </cell>
          <cell r="B131" t="str">
            <v>Ruta CA-13 - El Mochito - S113</v>
          </cell>
          <cell r="C131" t="str">
            <v>MS</v>
          </cell>
          <cell r="D131">
            <v>18.71</v>
          </cell>
          <cell r="E131" t="str">
            <v>COLON</v>
          </cell>
        </row>
        <row r="132">
          <cell r="A132" t="str">
            <v>02V92000</v>
          </cell>
          <cell r="B132" t="str">
            <v>Ruta CA-13 - Santa Rosa de Aguán</v>
          </cell>
          <cell r="C132" t="str">
            <v>MS</v>
          </cell>
          <cell r="D132">
            <v>19.899999999999999</v>
          </cell>
          <cell r="E132" t="str">
            <v>COLON</v>
          </cell>
        </row>
        <row r="133">
          <cell r="A133" t="str">
            <v>02V92100</v>
          </cell>
          <cell r="B133" t="str">
            <v>Frenacain - Trabajaderos</v>
          </cell>
          <cell r="C133" t="str">
            <v>MS</v>
          </cell>
          <cell r="D133">
            <v>6.98</v>
          </cell>
          <cell r="E133" t="str">
            <v>COLON</v>
          </cell>
        </row>
        <row r="134">
          <cell r="A134" t="str">
            <v>02V92200</v>
          </cell>
          <cell r="B134" t="str">
            <v>V921 - Trabajaderos</v>
          </cell>
          <cell r="C134" t="str">
            <v>TI</v>
          </cell>
          <cell r="D134">
            <v>1.78</v>
          </cell>
          <cell r="E134" t="str">
            <v>COLON</v>
          </cell>
        </row>
        <row r="135">
          <cell r="A135" t="str">
            <v>02V93000</v>
          </cell>
          <cell r="B135" t="str">
            <v>Agua Amarilla - 25 de Abril - Chapagua</v>
          </cell>
          <cell r="C135" t="str">
            <v>MS</v>
          </cell>
          <cell r="D135">
            <v>3.5</v>
          </cell>
          <cell r="E135" t="str">
            <v>COLON</v>
          </cell>
        </row>
        <row r="136">
          <cell r="A136" t="str">
            <v>02V93100</v>
          </cell>
          <cell r="B136" t="str">
            <v>Agua Amarilla - Los Tarros</v>
          </cell>
          <cell r="C136" t="str">
            <v>MS</v>
          </cell>
          <cell r="D136">
            <v>1.8</v>
          </cell>
          <cell r="E136" t="str">
            <v>COLON</v>
          </cell>
        </row>
        <row r="137">
          <cell r="A137" t="str">
            <v>02V94000</v>
          </cell>
          <cell r="B137" t="str">
            <v>Trujillo - Santa Fé - Guadalupe</v>
          </cell>
          <cell r="C137" t="str">
            <v>MS</v>
          </cell>
          <cell r="D137">
            <v>16.5</v>
          </cell>
          <cell r="E137" t="str">
            <v>COLON</v>
          </cell>
        </row>
        <row r="138">
          <cell r="A138" t="str">
            <v>02V94100</v>
          </cell>
          <cell r="B138" t="str">
            <v>Guadalupe - Betulia</v>
          </cell>
          <cell r="C138" t="str">
            <v>MS</v>
          </cell>
          <cell r="D138">
            <v>5.5</v>
          </cell>
          <cell r="E138" t="str">
            <v>COLON</v>
          </cell>
        </row>
        <row r="139">
          <cell r="A139" t="str">
            <v>02V95000</v>
          </cell>
          <cell r="B139" t="str">
            <v>Bonito Oriental - Pozo Zarco - El Plantel</v>
          </cell>
          <cell r="C139" t="str">
            <v>TI</v>
          </cell>
          <cell r="D139">
            <v>21.6</v>
          </cell>
          <cell r="E139" t="str">
            <v>COLON</v>
          </cell>
        </row>
        <row r="140">
          <cell r="A140" t="str">
            <v>02V95100</v>
          </cell>
          <cell r="B140" t="str">
            <v>Vista Hermosa - San Jose de Minerales - La Union</v>
          </cell>
          <cell r="C140" t="str">
            <v>TI</v>
          </cell>
          <cell r="D140">
            <v>9.93</v>
          </cell>
          <cell r="E140" t="str">
            <v>COLON</v>
          </cell>
        </row>
        <row r="141">
          <cell r="A141" t="str">
            <v>02V95500</v>
          </cell>
          <cell r="B141" t="str">
            <v>Carbonal - Playa de Ganado</v>
          </cell>
          <cell r="C141" t="str">
            <v>MS</v>
          </cell>
          <cell r="D141">
            <v>7.31</v>
          </cell>
          <cell r="E141" t="str">
            <v>COLON</v>
          </cell>
        </row>
        <row r="142">
          <cell r="A142" t="str">
            <v>02V95600</v>
          </cell>
          <cell r="B142" t="str">
            <v>Playa de Ganado - La Paz - Las Delicias</v>
          </cell>
          <cell r="C142" t="str">
            <v>TI</v>
          </cell>
          <cell r="D142">
            <v>11.39</v>
          </cell>
          <cell r="E142" t="str">
            <v>COLON</v>
          </cell>
        </row>
        <row r="143">
          <cell r="A143" t="str">
            <v>02V96500</v>
          </cell>
          <cell r="B143" t="str">
            <v>S099 - Desvío de Limón - Iriona</v>
          </cell>
          <cell r="C143" t="str">
            <v>TI</v>
          </cell>
          <cell r="D143">
            <v>50</v>
          </cell>
          <cell r="E143" t="str">
            <v>COLON</v>
          </cell>
        </row>
        <row r="144">
          <cell r="A144" t="str">
            <v>02V96600</v>
          </cell>
          <cell r="B144" t="str">
            <v>Ciriboya - El Castillo</v>
          </cell>
          <cell r="C144" t="str">
            <v>MS</v>
          </cell>
          <cell r="D144">
            <v>15.5</v>
          </cell>
          <cell r="E144" t="str">
            <v>COLON</v>
          </cell>
        </row>
        <row r="145">
          <cell r="A145" t="str">
            <v>02V96700</v>
          </cell>
          <cell r="B145" t="str">
            <v>San Jose de la Punta - Zambita - El Castillo</v>
          </cell>
          <cell r="C145" t="str">
            <v>MS</v>
          </cell>
          <cell r="D145">
            <v>28.6</v>
          </cell>
          <cell r="E145" t="str">
            <v>COLON</v>
          </cell>
        </row>
        <row r="146">
          <cell r="A146" t="str">
            <v>02V96800</v>
          </cell>
          <cell r="B146" t="str">
            <v>El Way - Laguna Bacalar</v>
          </cell>
          <cell r="C146" t="str">
            <v>TI</v>
          </cell>
          <cell r="D146">
            <v>10.050000000000001</v>
          </cell>
          <cell r="E146" t="str">
            <v>COLON</v>
          </cell>
        </row>
        <row r="147">
          <cell r="A147" t="str">
            <v>02V97000</v>
          </cell>
          <cell r="B147" t="str">
            <v>Zambita - Rio Negro - Caño Blanco</v>
          </cell>
          <cell r="C147" t="str">
            <v>TI</v>
          </cell>
          <cell r="D147">
            <v>4.58</v>
          </cell>
          <cell r="E147" t="str">
            <v>COLON</v>
          </cell>
        </row>
        <row r="148">
          <cell r="A148" t="str">
            <v>02V97100</v>
          </cell>
          <cell r="B148" t="str">
            <v>Zambita - El Siete (Escuela)</v>
          </cell>
          <cell r="C148" t="str">
            <v>TI</v>
          </cell>
          <cell r="D148">
            <v>5.18</v>
          </cell>
          <cell r="E148" t="str">
            <v>COLON</v>
          </cell>
        </row>
        <row r="149">
          <cell r="A149" t="str">
            <v>02V97200</v>
          </cell>
          <cell r="B149" t="str">
            <v>V971 - Victoria (Embarcadero)</v>
          </cell>
          <cell r="C149" t="str">
            <v>TI</v>
          </cell>
          <cell r="D149">
            <v>2.36</v>
          </cell>
          <cell r="E149" t="str">
            <v>COLON</v>
          </cell>
        </row>
        <row r="150">
          <cell r="A150" t="str">
            <v>02V97300</v>
          </cell>
          <cell r="B150" t="str">
            <v>Sico - Champas - Rio Paya</v>
          </cell>
          <cell r="C150" t="str">
            <v>MS</v>
          </cell>
          <cell r="D150">
            <v>42</v>
          </cell>
          <cell r="E150" t="str">
            <v>COLON</v>
          </cell>
        </row>
        <row r="151">
          <cell r="A151" t="str">
            <v>02V97400</v>
          </cell>
          <cell r="B151" t="str">
            <v>Sico - Los Naranjos</v>
          </cell>
          <cell r="C151" t="str">
            <v>TI</v>
          </cell>
          <cell r="D151">
            <v>5.78</v>
          </cell>
          <cell r="E151" t="str">
            <v>COLON</v>
          </cell>
        </row>
        <row r="152">
          <cell r="A152" t="str">
            <v>02V97500</v>
          </cell>
          <cell r="B152" t="str">
            <v>Playa u Ocotales - V973</v>
          </cell>
          <cell r="C152" t="str">
            <v>MS</v>
          </cell>
          <cell r="D152">
            <v>0.75</v>
          </cell>
          <cell r="E152" t="str">
            <v>COLON</v>
          </cell>
        </row>
        <row r="153">
          <cell r="A153" t="str">
            <v>02V97600</v>
          </cell>
          <cell r="B153" t="str">
            <v>Champas - Serranias - Casa Quemada</v>
          </cell>
          <cell r="C153" t="str">
            <v>MS</v>
          </cell>
          <cell r="D153">
            <v>4.5</v>
          </cell>
          <cell r="E153" t="str">
            <v>COLON</v>
          </cell>
        </row>
        <row r="154">
          <cell r="A154" t="str">
            <v>03P00520</v>
          </cell>
          <cell r="B154" t="str">
            <v>Ruta CA-5 Norte, Límite Deptal. F.M./Comayagua - Vista Linda
Límite Deptal. Francisco Morazán/Comayagua</v>
          </cell>
          <cell r="C154" t="str">
            <v>CA</v>
          </cell>
          <cell r="D154">
            <v>6.57</v>
          </cell>
          <cell r="E154" t="str">
            <v>COMAYAGUA</v>
          </cell>
        </row>
        <row r="155">
          <cell r="A155" t="str">
            <v>03P00522</v>
          </cell>
          <cell r="B155" t="str">
            <v>Ruta CA-5 Norte, Vista Linda - Inicio Valle de Comayagua las Mercedes
Vista Linda (Frente placa SECOPT)</v>
          </cell>
          <cell r="C155" t="str">
            <v>CA</v>
          </cell>
          <cell r="D155">
            <v>12.4</v>
          </cell>
          <cell r="E155" t="str">
            <v>COMAYAGUA</v>
          </cell>
        </row>
        <row r="156">
          <cell r="A156" t="str">
            <v>03P00523</v>
          </cell>
          <cell r="B156" t="str">
            <v>Ruta CA-5 Norte, Inicio Valle de Comayagua - Palmerola
Las Mercedes (Desvío a Lamaní, inicio Valle de Comayagua)</v>
          </cell>
          <cell r="C156" t="str">
            <v>CA</v>
          </cell>
          <cell r="D156">
            <v>8.92</v>
          </cell>
          <cell r="E156" t="str">
            <v>COMAYAGUA</v>
          </cell>
        </row>
        <row r="157">
          <cell r="A157" t="str">
            <v>03P00525</v>
          </cell>
          <cell r="B157" t="str">
            <v>Ruta CA-5 Norte, Palmerola - Libramiento - Final Valle de Comayagua
Palmerola (Desvío a La Paz por Ruta CA-7)</v>
          </cell>
          <cell r="C157" t="str">
            <v>CA</v>
          </cell>
          <cell r="D157">
            <v>20.420000000000002</v>
          </cell>
          <cell r="E157" t="str">
            <v>COMAYAGUA</v>
          </cell>
        </row>
        <row r="158">
          <cell r="A158" t="str">
            <v>03P00530</v>
          </cell>
          <cell r="B158" t="str">
            <v>Ruta CA-5 Norte, Fin Valle de Comayagua - Siguatepeque
Fin Valle de Comayagua (Inicio cuesta de La Virgen)</v>
          </cell>
          <cell r="C158" t="str">
            <v>CH</v>
          </cell>
          <cell r="D158">
            <v>24.4</v>
          </cell>
          <cell r="E158" t="str">
            <v>COMAYAGUA</v>
          </cell>
        </row>
        <row r="159">
          <cell r="A159" t="str">
            <v>03P00535</v>
          </cell>
          <cell r="B159" t="str">
            <v>Ruta CA-5 Norte, Siguatepeque - Taulabé
Siguatepeque (Entrada principal)</v>
          </cell>
          <cell r="C159" t="str">
            <v>CA</v>
          </cell>
          <cell r="D159">
            <v>25.88</v>
          </cell>
          <cell r="E159" t="str">
            <v>COMAYAGUA</v>
          </cell>
        </row>
        <row r="160">
          <cell r="A160" t="str">
            <v>03P00540</v>
          </cell>
          <cell r="B160" t="str">
            <v>Ruta CA-5 Norte, Taulabé - Pito Solo
Taulabé (Desvío por Ruta 60)</v>
          </cell>
          <cell r="C160" t="str">
            <v>CA</v>
          </cell>
          <cell r="D160">
            <v>11.85</v>
          </cell>
          <cell r="E160" t="str">
            <v>COMAYAGUA</v>
          </cell>
        </row>
        <row r="161">
          <cell r="A161" t="str">
            <v>03P00545</v>
          </cell>
          <cell r="B161" t="str">
            <v>Ruta CA-5 Norte, Pito Solo - Límite Deptal. Comayagua/Cortés
Pito Solo (Desvío a Santa Bárbara por Ruta 20)</v>
          </cell>
          <cell r="C161" t="str">
            <v>CA</v>
          </cell>
          <cell r="D161">
            <v>2.27</v>
          </cell>
          <cell r="E161" t="str">
            <v>COMAYAGUA</v>
          </cell>
        </row>
        <row r="162">
          <cell r="A162" t="str">
            <v>03P00710</v>
          </cell>
          <cell r="B162" t="str">
            <v>Ruta CA-7, Palmerola - Límite Deptal. Comayagua/La Paz
El Conejo (Desvío en carretera CA-5 Norte)</v>
          </cell>
          <cell r="C162" t="str">
            <v>TD</v>
          </cell>
          <cell r="D162">
            <v>4.8899999999999997</v>
          </cell>
          <cell r="E162" t="str">
            <v>COMAYAGUA</v>
          </cell>
        </row>
        <row r="163">
          <cell r="A163" t="str">
            <v>03P02010</v>
          </cell>
          <cell r="B163" t="str">
            <v>Ruta 20, Pito Solo - Límite Deptal. Comayagua/Sta. Bárbara
Pito Solo (Desvío en Ruta CA-5 Norte)</v>
          </cell>
          <cell r="C163" t="str">
            <v>TD</v>
          </cell>
          <cell r="D163">
            <v>4.18</v>
          </cell>
          <cell r="E163" t="str">
            <v>COMAYAGUA</v>
          </cell>
        </row>
        <row r="164">
          <cell r="A164" t="str">
            <v>03P02210</v>
          </cell>
          <cell r="B164" t="str">
            <v>Ruta 22, Siguatepeque - Límite Deptal. Comayagua/Intibucá</v>
          </cell>
          <cell r="C164" t="str">
            <v>TD</v>
          </cell>
          <cell r="D164">
            <v>10.69</v>
          </cell>
          <cell r="E164" t="str">
            <v>COMAYAGUA</v>
          </cell>
        </row>
        <row r="165">
          <cell r="A165" t="str">
            <v>03S05705</v>
          </cell>
          <cell r="B165" t="str">
            <v>Ruta 57, Emplame en S156 - Cuerpo de bomberos (Zona Urbana Ciudad de Comaya
Desvío en Ruta CA-5 Norte</v>
          </cell>
          <cell r="C165" t="str">
            <v>CA</v>
          </cell>
          <cell r="D165">
            <v>1.76</v>
          </cell>
          <cell r="E165" t="str">
            <v>COMAYAGUA</v>
          </cell>
        </row>
        <row r="166">
          <cell r="A166" t="str">
            <v>03S05710</v>
          </cell>
          <cell r="B166" t="str">
            <v>Ruta 57, Comayagua - INCEHSA
Fin del Blvd. Ciudad de Comayagua</v>
          </cell>
          <cell r="C166" t="str">
            <v>CH</v>
          </cell>
          <cell r="D166">
            <v>6.71</v>
          </cell>
          <cell r="E166" t="str">
            <v>COMAYAGUA</v>
          </cell>
        </row>
        <row r="167">
          <cell r="A167" t="str">
            <v>03S05720</v>
          </cell>
          <cell r="B167" t="str">
            <v>Ruta 57, INCEHSA - San Antonio de la Cuesta
INCEHSA (Fin pavimento, 407 m Ad. entrada INCEHSA)</v>
          </cell>
          <cell r="C167" t="str">
            <v>TD</v>
          </cell>
          <cell r="D167">
            <v>17.920000000000002</v>
          </cell>
          <cell r="E167" t="str">
            <v>COMAYAGUA</v>
          </cell>
        </row>
        <row r="168">
          <cell r="A168" t="str">
            <v>03S05730</v>
          </cell>
          <cell r="B168" t="str">
            <v>Ruta 57, San Antonio de la Cuesta - La Libertad
Desvío a San Antonio de la Cuesta y San Luis</v>
          </cell>
          <cell r="C168" t="str">
            <v>TD</v>
          </cell>
          <cell r="D168">
            <v>16.559999999999999</v>
          </cell>
          <cell r="E168" t="str">
            <v>COMAYAGUA</v>
          </cell>
        </row>
        <row r="169">
          <cell r="A169" t="str">
            <v>03S05810</v>
          </cell>
          <cell r="B169" t="str">
            <v>Ruta 58, Los Mangos - Cruce con Ruta CA-7
Los Mangos, (Desvío en Ruta CA-5 Norte)</v>
          </cell>
          <cell r="C169" t="str">
            <v>CA</v>
          </cell>
          <cell r="D169">
            <v>4.49</v>
          </cell>
          <cell r="E169" t="str">
            <v>COMAYAGUA</v>
          </cell>
        </row>
        <row r="170">
          <cell r="A170" t="str">
            <v>03S06010</v>
          </cell>
          <cell r="B170" t="str">
            <v>Ruta 60, Acceso a Taulabé
CA-5</v>
          </cell>
          <cell r="C170" t="str">
            <v>CA</v>
          </cell>
          <cell r="D170">
            <v>1</v>
          </cell>
          <cell r="E170" t="str">
            <v>COMAYAGUA</v>
          </cell>
        </row>
        <row r="171">
          <cell r="A171" t="str">
            <v>03S06810</v>
          </cell>
          <cell r="B171" t="str">
            <v>Ruta 68, Comayagua - Ajuterique
Comayagua (Desvío en Ruta CA-5 Norte)</v>
          </cell>
          <cell r="C171" t="str">
            <v>TD</v>
          </cell>
          <cell r="D171">
            <v>10.75</v>
          </cell>
          <cell r="E171" t="str">
            <v>COMAYAGUA</v>
          </cell>
        </row>
        <row r="172">
          <cell r="A172" t="str">
            <v>03S06820</v>
          </cell>
          <cell r="B172" t="str">
            <v>Ruta 68, Ajuterique - Límite Deptal. Comayagua/La Paz
Ajuterique (Pte. Qda. Playoncito)</v>
          </cell>
          <cell r="C172" t="str">
            <v>TD</v>
          </cell>
          <cell r="D172">
            <v>5.07</v>
          </cell>
          <cell r="E172" t="str">
            <v>COMAYAGUA</v>
          </cell>
        </row>
        <row r="173">
          <cell r="A173" t="str">
            <v>03S10520</v>
          </cell>
          <cell r="B173" t="str">
            <v>Ruta 105, Límite Deptal. F.M./Comayagua - San Fco. de la Peña
Límite Deptal. Fco. Morazán/Comayagua (Pte. Río Grande)</v>
          </cell>
          <cell r="C173" t="str">
            <v>MS</v>
          </cell>
          <cell r="D173">
            <v>10.62</v>
          </cell>
          <cell r="E173" t="str">
            <v>COMAYAGUA</v>
          </cell>
        </row>
        <row r="174">
          <cell r="A174" t="str">
            <v>03S10530</v>
          </cell>
          <cell r="B174" t="str">
            <v>Ruta 105, San Fco. de la Peña - Minas de Oro
San Fco. de la Peña</v>
          </cell>
          <cell r="C174" t="str">
            <v>MS</v>
          </cell>
          <cell r="D174">
            <v>7.38</v>
          </cell>
          <cell r="E174" t="str">
            <v>COMAYAGUA</v>
          </cell>
        </row>
        <row r="175">
          <cell r="A175" t="str">
            <v>03S11210</v>
          </cell>
          <cell r="B175" t="str">
            <v>Ruta 112, Villa de San Antonio - Lamaní</v>
          </cell>
          <cell r="C175" t="str">
            <v>CA</v>
          </cell>
          <cell r="D175">
            <v>13.33</v>
          </cell>
          <cell r="E175" t="str">
            <v>COMAYAGUA</v>
          </cell>
        </row>
        <row r="176">
          <cell r="A176" t="str">
            <v>03S11220</v>
          </cell>
          <cell r="B176" t="str">
            <v>Ruta 112, Lamaní - Límite Deptal. Comayagua/La Paz
Lamaní (Entrada principal)</v>
          </cell>
          <cell r="C176" t="str">
            <v>MS</v>
          </cell>
          <cell r="D176">
            <v>15.66</v>
          </cell>
          <cell r="E176" t="str">
            <v>COMAYAGUA</v>
          </cell>
        </row>
        <row r="177">
          <cell r="A177" t="str">
            <v>03S12810</v>
          </cell>
          <cell r="B177" t="str">
            <v>Ruta 128, San Francisco de La Peña - San Luis
La Peña (Desvío en Ruta 105, Coyol Solo - Minas de Oro</v>
          </cell>
          <cell r="C177" t="str">
            <v>MS</v>
          </cell>
          <cell r="D177">
            <v>13.48</v>
          </cell>
          <cell r="E177" t="str">
            <v>COMAYAGUA</v>
          </cell>
        </row>
        <row r="178">
          <cell r="A178" t="str">
            <v>03S12820</v>
          </cell>
          <cell r="B178" t="str">
            <v>Ruta 128, San Luis - San Antonio de la Cuesta
San Luis (Pte. entrada a San Luis L=20 m)</v>
          </cell>
          <cell r="C178" t="str">
            <v>MS</v>
          </cell>
          <cell r="D178">
            <v>39.049999999999997</v>
          </cell>
          <cell r="E178" t="str">
            <v>COMAYAGUA</v>
          </cell>
        </row>
        <row r="179">
          <cell r="A179" t="str">
            <v>03S15610</v>
          </cell>
          <cell r="B179" t="str">
            <v>Ruta 156, Retorno Comayagua - Empalme CA-5 Norte
Retorno Salida Palmerola</v>
          </cell>
          <cell r="C179" t="str">
            <v>CA</v>
          </cell>
          <cell r="D179">
            <v>7.13</v>
          </cell>
          <cell r="E179" t="str">
            <v>COMAYAGUA</v>
          </cell>
        </row>
        <row r="180">
          <cell r="A180" t="str">
            <v>03S15710</v>
          </cell>
          <cell r="B180" t="str">
            <v>Ruta 157, Comayagua - El Volcan
Comayagua</v>
          </cell>
          <cell r="C180" t="str">
            <v>CH</v>
          </cell>
          <cell r="D180">
            <v>4.3</v>
          </cell>
          <cell r="E180" t="str">
            <v>COMAYAGUA</v>
          </cell>
        </row>
        <row r="181">
          <cell r="A181" t="str">
            <v>03S17210</v>
          </cell>
          <cell r="B181" t="str">
            <v>Ruta 172, CA-5 Norte - Avenida 21 de Agosto (Siguatepeque)
Empalme en CA-5 Norte</v>
          </cell>
          <cell r="C181" t="str">
            <v>TD</v>
          </cell>
          <cell r="D181">
            <v>3.18</v>
          </cell>
          <cell r="E181" t="str">
            <v>COMAYAGUA</v>
          </cell>
        </row>
        <row r="182">
          <cell r="A182" t="str">
            <v>03S17310</v>
          </cell>
          <cell r="B182" t="str">
            <v>Ruta 173, CA-5 Norte - Boulevar Francisco Morazan</v>
          </cell>
          <cell r="C182" t="str">
            <v>CA</v>
          </cell>
          <cell r="D182">
            <v>1.66</v>
          </cell>
          <cell r="E182" t="str">
            <v>COMAYAGUA</v>
          </cell>
        </row>
        <row r="183">
          <cell r="A183" t="str">
            <v>03V20100</v>
          </cell>
          <cell r="B183" t="str">
            <v>El Volcán - La OKI</v>
          </cell>
          <cell r="C183" t="str">
            <v>TI</v>
          </cell>
          <cell r="D183">
            <v>9.1999999999999993</v>
          </cell>
          <cell r="E183" t="str">
            <v>COPAN</v>
          </cell>
        </row>
        <row r="184">
          <cell r="A184" t="str">
            <v>03V20600</v>
          </cell>
          <cell r="B184" t="str">
            <v>Comayagua - El Sitio - El Ciruelo</v>
          </cell>
          <cell r="C184" t="str">
            <v>MS</v>
          </cell>
          <cell r="D184">
            <v>9.44</v>
          </cell>
          <cell r="E184" t="str">
            <v>COPAN</v>
          </cell>
        </row>
        <row r="185">
          <cell r="A185" t="str">
            <v>03V20700</v>
          </cell>
          <cell r="B185" t="str">
            <v>El Ciruelo - Agua Fría</v>
          </cell>
          <cell r="C185" t="str">
            <v>MS</v>
          </cell>
          <cell r="D185">
            <v>4.0999999999999996</v>
          </cell>
          <cell r="E185" t="str">
            <v>COPAN</v>
          </cell>
        </row>
        <row r="186">
          <cell r="A186" t="str">
            <v>03V20800</v>
          </cell>
          <cell r="B186" t="str">
            <v>Agua Fria - Cordero - La Cooperativa - La Sidra</v>
          </cell>
          <cell r="C186" t="str">
            <v>MS</v>
          </cell>
          <cell r="D186">
            <v>9.5500000000000007</v>
          </cell>
          <cell r="E186" t="str">
            <v>COPAN</v>
          </cell>
        </row>
        <row r="187">
          <cell r="A187" t="str">
            <v>03V21700</v>
          </cell>
          <cell r="B187" t="str">
            <v>Ruta CA-5 - UNAH (CURC) Comayagua</v>
          </cell>
          <cell r="C187" t="str">
            <v>MS</v>
          </cell>
          <cell r="D187">
            <v>3.92</v>
          </cell>
          <cell r="E187" t="str">
            <v>COPAN</v>
          </cell>
        </row>
        <row r="188">
          <cell r="A188" t="str">
            <v>03V22200</v>
          </cell>
          <cell r="B188" t="str">
            <v>UNAH (CURC) Comayagua - El Rosario</v>
          </cell>
          <cell r="C188" t="str">
            <v>MS</v>
          </cell>
          <cell r="D188">
            <v>16.690000000000001</v>
          </cell>
          <cell r="E188" t="str">
            <v>COPAN</v>
          </cell>
        </row>
        <row r="189">
          <cell r="A189" t="str">
            <v>03V22300</v>
          </cell>
          <cell r="B189" t="str">
            <v>V224 - Chicuas</v>
          </cell>
          <cell r="C189" t="str">
            <v>MS</v>
          </cell>
          <cell r="D189">
            <v>0.8</v>
          </cell>
          <cell r="E189" t="str">
            <v>COPAN</v>
          </cell>
        </row>
        <row r="190">
          <cell r="A190" t="str">
            <v>03V22400</v>
          </cell>
          <cell r="B190" t="str">
            <v>Agua Salada - Carboneras</v>
          </cell>
          <cell r="C190" t="str">
            <v>TI</v>
          </cell>
          <cell r="D190">
            <v>6.16</v>
          </cell>
          <cell r="E190" t="str">
            <v>COPAN</v>
          </cell>
        </row>
        <row r="191">
          <cell r="A191" t="str">
            <v>03V22500</v>
          </cell>
          <cell r="B191" t="str">
            <v>V229 - Loma Larga - El Junco</v>
          </cell>
          <cell r="C191" t="str">
            <v>MS</v>
          </cell>
          <cell r="D191">
            <v>10.119999999999999</v>
          </cell>
          <cell r="E191" t="str">
            <v>COPAN</v>
          </cell>
        </row>
        <row r="192">
          <cell r="A192" t="str">
            <v>03V22600</v>
          </cell>
          <cell r="B192" t="str">
            <v>Siguatepeque - El Rosario - El Junco</v>
          </cell>
          <cell r="C192" t="str">
            <v>MS</v>
          </cell>
          <cell r="D192">
            <v>12.08</v>
          </cell>
          <cell r="E192" t="str">
            <v>COPAN</v>
          </cell>
        </row>
        <row r="193">
          <cell r="A193" t="str">
            <v>03V22700</v>
          </cell>
          <cell r="B193" t="str">
            <v>El Junco - Las Pavas - V324</v>
          </cell>
          <cell r="C193" t="str">
            <v>MS</v>
          </cell>
          <cell r="D193">
            <v>7.54</v>
          </cell>
          <cell r="E193" t="str">
            <v>COPAN</v>
          </cell>
        </row>
        <row r="194">
          <cell r="A194" t="str">
            <v>03V22800</v>
          </cell>
          <cell r="B194" t="str">
            <v>V227 - Plazuela</v>
          </cell>
          <cell r="C194" t="str">
            <v>MS</v>
          </cell>
          <cell r="D194">
            <v>2.2400000000000002</v>
          </cell>
          <cell r="E194" t="str">
            <v>COPAN</v>
          </cell>
        </row>
        <row r="195">
          <cell r="A195" t="str">
            <v>03V22900</v>
          </cell>
          <cell r="B195" t="str">
            <v>Colonia Fecorah - Guacistagua - El Rosario</v>
          </cell>
          <cell r="C195" t="str">
            <v>TI</v>
          </cell>
          <cell r="D195">
            <v>19.36</v>
          </cell>
          <cell r="E195" t="str">
            <v>COPAN</v>
          </cell>
        </row>
        <row r="196">
          <cell r="A196" t="str">
            <v>03V23400</v>
          </cell>
          <cell r="B196" t="str">
            <v>S057 - El Sauce</v>
          </cell>
          <cell r="C196" t="str">
            <v>MS</v>
          </cell>
          <cell r="D196">
            <v>3.9</v>
          </cell>
          <cell r="E196" t="str">
            <v>COPAN</v>
          </cell>
        </row>
        <row r="197">
          <cell r="A197" t="str">
            <v>03V23600</v>
          </cell>
          <cell r="B197" t="str">
            <v>Siguatepeque - La Danta - San Jose de Pane</v>
          </cell>
          <cell r="C197" t="str">
            <v>MS</v>
          </cell>
          <cell r="D197">
            <v>17.22</v>
          </cell>
          <cell r="E197" t="str">
            <v>COPAN</v>
          </cell>
        </row>
        <row r="198">
          <cell r="A198" t="str">
            <v>03V23700</v>
          </cell>
          <cell r="B198" t="str">
            <v>Guachipilin - El Matazano II - San Jose de Pane</v>
          </cell>
          <cell r="C198" t="str">
            <v>TI</v>
          </cell>
          <cell r="D198">
            <v>5.2</v>
          </cell>
          <cell r="E198" t="str">
            <v>COPAN</v>
          </cell>
        </row>
        <row r="199">
          <cell r="A199" t="str">
            <v>03V25000</v>
          </cell>
          <cell r="B199" t="str">
            <v>Ruta CA-5 - El Taladro</v>
          </cell>
          <cell r="C199" t="str">
            <v>MS</v>
          </cell>
          <cell r="D199">
            <v>6.4</v>
          </cell>
          <cell r="E199" t="str">
            <v>COPAN</v>
          </cell>
        </row>
        <row r="200">
          <cell r="A200" t="str">
            <v>03V25100</v>
          </cell>
          <cell r="B200" t="str">
            <v>V250 - Playitas - El Sifón</v>
          </cell>
          <cell r="C200" t="str">
            <v>TI</v>
          </cell>
          <cell r="D200">
            <v>7.3</v>
          </cell>
          <cell r="E200" t="str">
            <v>COPAN</v>
          </cell>
        </row>
        <row r="201">
          <cell r="A201" t="str">
            <v>03V25200</v>
          </cell>
          <cell r="B201" t="str">
            <v>Ajuterique - San Rafael - El Playon</v>
          </cell>
          <cell r="C201" t="str">
            <v>MS</v>
          </cell>
          <cell r="D201">
            <v>11</v>
          </cell>
          <cell r="E201" t="str">
            <v>COPAN</v>
          </cell>
        </row>
        <row r="202">
          <cell r="A202" t="str">
            <v>03V25300</v>
          </cell>
          <cell r="B202" t="str">
            <v>V252 - Quelepa</v>
          </cell>
          <cell r="C202" t="str">
            <v>MS</v>
          </cell>
          <cell r="D202">
            <v>2.25</v>
          </cell>
          <cell r="E202" t="str">
            <v>COPAN</v>
          </cell>
        </row>
        <row r="203">
          <cell r="A203" t="str">
            <v>03V25600</v>
          </cell>
          <cell r="B203" t="str">
            <v>S068 - San Blas - Playitas</v>
          </cell>
          <cell r="C203" t="str">
            <v>MS</v>
          </cell>
          <cell r="D203">
            <v>5</v>
          </cell>
          <cell r="E203" t="str">
            <v>COPAN</v>
          </cell>
        </row>
        <row r="204">
          <cell r="A204" t="str">
            <v>03V25700</v>
          </cell>
          <cell r="B204" t="str">
            <v>Las Liconas - V251 (Playitas)</v>
          </cell>
          <cell r="C204" t="str">
            <v>MS</v>
          </cell>
          <cell r="D204">
            <v>2.1</v>
          </cell>
          <cell r="E204" t="str">
            <v>COPAN</v>
          </cell>
        </row>
        <row r="205">
          <cell r="A205" t="str">
            <v>03V25810</v>
          </cell>
          <cell r="B205" t="str">
            <v>Las Liconas - EL  INFOP - La Paz (Las Liconas - LD COM/LP)</v>
          </cell>
          <cell r="C205" t="str">
            <v>MS</v>
          </cell>
          <cell r="D205">
            <v>8.1</v>
          </cell>
          <cell r="E205" t="str">
            <v>COPAN</v>
          </cell>
        </row>
        <row r="206">
          <cell r="A206" t="str">
            <v>03V25900</v>
          </cell>
          <cell r="B206" t="str">
            <v>Playitas - Lo de Reyna - Veracruz</v>
          </cell>
          <cell r="C206" t="str">
            <v>MS</v>
          </cell>
          <cell r="D206">
            <v>16.91</v>
          </cell>
          <cell r="E206" t="str">
            <v>COPAN</v>
          </cell>
        </row>
        <row r="207">
          <cell r="A207" t="str">
            <v>03V26010</v>
          </cell>
          <cell r="B207" t="str">
            <v>El Sifón - INFOP (El Sifón - LD COM/LP)</v>
          </cell>
          <cell r="C207" t="str">
            <v>TI</v>
          </cell>
          <cell r="D207">
            <v>4.92</v>
          </cell>
          <cell r="E207" t="str">
            <v>COPAN</v>
          </cell>
        </row>
        <row r="208">
          <cell r="A208" t="str">
            <v>03V26110</v>
          </cell>
          <cell r="B208" t="str">
            <v>Lejamaní - Miravalles - CA-7 (Lejamani - LD COM/LP)</v>
          </cell>
          <cell r="C208" t="str">
            <v>MS</v>
          </cell>
          <cell r="D208">
            <v>6.4</v>
          </cell>
          <cell r="E208" t="str">
            <v>COPAN</v>
          </cell>
        </row>
        <row r="209">
          <cell r="A209" t="str">
            <v>03V26300</v>
          </cell>
          <cell r="B209" t="str">
            <v>Lejamaní - V260</v>
          </cell>
          <cell r="C209" t="str">
            <v>TI</v>
          </cell>
          <cell r="D209">
            <v>1.6</v>
          </cell>
          <cell r="E209" t="str">
            <v>COPAN</v>
          </cell>
        </row>
        <row r="210">
          <cell r="A210" t="str">
            <v>03V26400</v>
          </cell>
          <cell r="B210" t="str">
            <v>San Jose de Pane - Cantoral - Veracruz</v>
          </cell>
          <cell r="C210" t="str">
            <v>TI</v>
          </cell>
          <cell r="D210">
            <v>15.75</v>
          </cell>
          <cell r="E210" t="str">
            <v>COPAN</v>
          </cell>
        </row>
        <row r="211">
          <cell r="A211" t="str">
            <v>03V26500</v>
          </cell>
          <cell r="B211" t="str">
            <v>Cantoral - Buen Vista</v>
          </cell>
          <cell r="C211" t="str">
            <v>TI</v>
          </cell>
          <cell r="D211">
            <v>2.36</v>
          </cell>
          <cell r="E211" t="str">
            <v>COPAN</v>
          </cell>
        </row>
        <row r="212">
          <cell r="A212" t="str">
            <v>03V26600</v>
          </cell>
          <cell r="B212" t="str">
            <v>San Jose de Cañas - La Libertad - San Miguel de Selguapa</v>
          </cell>
          <cell r="C212" t="str">
            <v>TI</v>
          </cell>
          <cell r="D212">
            <v>8.11</v>
          </cell>
          <cell r="E212" t="str">
            <v>COPAN</v>
          </cell>
        </row>
        <row r="213">
          <cell r="A213" t="str">
            <v>03V26700</v>
          </cell>
          <cell r="B213" t="str">
            <v>V251 - Los Terreros - V257</v>
          </cell>
          <cell r="C213" t="str">
            <v>TI</v>
          </cell>
          <cell r="D213">
            <v>1.6</v>
          </cell>
          <cell r="E213" t="str">
            <v>COPAN</v>
          </cell>
        </row>
        <row r="214">
          <cell r="A214" t="str">
            <v>03V27310</v>
          </cell>
          <cell r="B214" t="str">
            <v>Agua Salada - San Sebastian - Cane (Agua Salada - LD COM/LP)</v>
          </cell>
          <cell r="C214" t="str">
            <v>MS</v>
          </cell>
          <cell r="D214">
            <v>4.4000000000000004</v>
          </cell>
          <cell r="E214" t="str">
            <v>COPAN</v>
          </cell>
        </row>
        <row r="215">
          <cell r="A215" t="str">
            <v>03V27400</v>
          </cell>
          <cell r="B215" t="str">
            <v>San Sebastian - Humuya</v>
          </cell>
          <cell r="C215" t="str">
            <v>MS</v>
          </cell>
          <cell r="D215">
            <v>3.2</v>
          </cell>
          <cell r="E215" t="str">
            <v>COPAN</v>
          </cell>
        </row>
        <row r="216">
          <cell r="A216" t="str">
            <v>03V27500</v>
          </cell>
          <cell r="B216" t="str">
            <v>Las Mercedes - V280</v>
          </cell>
          <cell r="C216" t="str">
            <v>MS</v>
          </cell>
          <cell r="D216">
            <v>2</v>
          </cell>
          <cell r="E216" t="str">
            <v>COPAN</v>
          </cell>
        </row>
        <row r="217">
          <cell r="A217" t="str">
            <v>03V27600</v>
          </cell>
          <cell r="B217" t="str">
            <v>Los Palillos - Villa de San Antonio</v>
          </cell>
          <cell r="C217" t="str">
            <v>MS</v>
          </cell>
          <cell r="D217">
            <v>3.6</v>
          </cell>
          <cell r="E217" t="str">
            <v>COPAN</v>
          </cell>
        </row>
        <row r="218">
          <cell r="A218" t="str">
            <v>03V27700</v>
          </cell>
          <cell r="B218" t="str">
            <v>Las Mercedes - Los Palillos</v>
          </cell>
          <cell r="C218" t="str">
            <v>MS</v>
          </cell>
          <cell r="D218">
            <v>14</v>
          </cell>
          <cell r="E218" t="str">
            <v>COPAN</v>
          </cell>
        </row>
        <row r="219">
          <cell r="A219" t="str">
            <v>03V27800</v>
          </cell>
          <cell r="B219" t="str">
            <v>Flores - San José - Los Mangos</v>
          </cell>
          <cell r="C219" t="str">
            <v>MS</v>
          </cell>
          <cell r="D219">
            <v>4.4000000000000004</v>
          </cell>
          <cell r="E219" t="str">
            <v>COPAN</v>
          </cell>
        </row>
        <row r="220">
          <cell r="A220" t="str">
            <v>03V27900</v>
          </cell>
          <cell r="B220" t="str">
            <v>Lamaní - Valladolid - Las Mercedes</v>
          </cell>
          <cell r="C220" t="str">
            <v>MS</v>
          </cell>
          <cell r="D220">
            <v>12.5</v>
          </cell>
          <cell r="E220" t="str">
            <v>COPAN</v>
          </cell>
        </row>
        <row r="221">
          <cell r="A221" t="str">
            <v>03V28000</v>
          </cell>
          <cell r="B221" t="str">
            <v>Flores - La Química - S112</v>
          </cell>
          <cell r="C221" t="str">
            <v>MS</v>
          </cell>
          <cell r="D221">
            <v>6.5</v>
          </cell>
          <cell r="E221" t="str">
            <v>COPAN</v>
          </cell>
        </row>
        <row r="222">
          <cell r="A222" t="str">
            <v>03V28100</v>
          </cell>
          <cell r="B222" t="str">
            <v>Ruta CA-5 - V277</v>
          </cell>
          <cell r="C222" t="str">
            <v>MS</v>
          </cell>
          <cell r="D222">
            <v>1.2</v>
          </cell>
          <cell r="E222" t="str">
            <v>COPAN</v>
          </cell>
        </row>
        <row r="223">
          <cell r="A223" t="str">
            <v>03V28300</v>
          </cell>
          <cell r="B223" t="str">
            <v>San José - V277</v>
          </cell>
          <cell r="C223" t="str">
            <v>MS</v>
          </cell>
          <cell r="D223">
            <v>0.75</v>
          </cell>
          <cell r="E223" t="str">
            <v>COPAN</v>
          </cell>
        </row>
        <row r="224">
          <cell r="A224" t="str">
            <v>03V28400</v>
          </cell>
          <cell r="B224" t="str">
            <v>Ruta CA-5 - San Nicolás</v>
          </cell>
          <cell r="C224" t="str">
            <v>MS</v>
          </cell>
          <cell r="D224">
            <v>0.6</v>
          </cell>
          <cell r="E224" t="str">
            <v>COPAN</v>
          </cell>
        </row>
        <row r="225">
          <cell r="A225" t="str">
            <v>03V28500</v>
          </cell>
          <cell r="B225" t="str">
            <v>V277 - Los Cimientos</v>
          </cell>
          <cell r="C225" t="str">
            <v>MS</v>
          </cell>
          <cell r="D225">
            <v>1.1299999999999999</v>
          </cell>
          <cell r="E225" t="str">
            <v>COPAN</v>
          </cell>
        </row>
        <row r="226">
          <cell r="A226" t="str">
            <v>03V30000</v>
          </cell>
          <cell r="B226" t="str">
            <v>Siguatepeque - Agua Dulce - Meámbar</v>
          </cell>
          <cell r="C226" t="str">
            <v>MS</v>
          </cell>
          <cell r="D226">
            <v>28.7</v>
          </cell>
          <cell r="E226" t="str">
            <v>COPAN</v>
          </cell>
        </row>
        <row r="227">
          <cell r="A227" t="str">
            <v>03V30100</v>
          </cell>
          <cell r="B227" t="str">
            <v>Meambar - San Rafael</v>
          </cell>
          <cell r="C227" t="str">
            <v>TI</v>
          </cell>
          <cell r="D227">
            <v>8</v>
          </cell>
          <cell r="E227" t="str">
            <v>COPAN</v>
          </cell>
        </row>
        <row r="228">
          <cell r="A228" t="str">
            <v>03V31100</v>
          </cell>
          <cell r="B228" t="str">
            <v>V300 Santa Cruz del Dulce - La Laguna</v>
          </cell>
          <cell r="C228" t="str">
            <v>MS</v>
          </cell>
          <cell r="D228">
            <v>8</v>
          </cell>
          <cell r="E228" t="str">
            <v>COPAN</v>
          </cell>
        </row>
        <row r="229">
          <cell r="A229" t="str">
            <v>03V31200</v>
          </cell>
          <cell r="B229" t="str">
            <v>V311 - Guarajao</v>
          </cell>
          <cell r="C229" t="str">
            <v>MS</v>
          </cell>
          <cell r="D229">
            <v>7.9</v>
          </cell>
          <cell r="E229" t="str">
            <v>COPAN</v>
          </cell>
        </row>
        <row r="230">
          <cell r="A230" t="str">
            <v>03V31300</v>
          </cell>
          <cell r="B230" t="str">
            <v>V312 - Los Planes</v>
          </cell>
          <cell r="C230" t="str">
            <v>MS</v>
          </cell>
          <cell r="D230">
            <v>14</v>
          </cell>
          <cell r="E230" t="str">
            <v>COPAN</v>
          </cell>
        </row>
        <row r="231">
          <cell r="A231" t="str">
            <v>03V31500</v>
          </cell>
          <cell r="B231" t="str">
            <v>La Masica - S128</v>
          </cell>
          <cell r="C231" t="str">
            <v>MS</v>
          </cell>
          <cell r="D231">
            <v>11</v>
          </cell>
          <cell r="E231" t="str">
            <v>COPAN</v>
          </cell>
        </row>
        <row r="232">
          <cell r="A232" t="str">
            <v>03V31700</v>
          </cell>
          <cell r="B232" t="str">
            <v>Esquias - Coyolito - S128</v>
          </cell>
          <cell r="C232" t="str">
            <v>MS</v>
          </cell>
          <cell r="D232">
            <v>15.8</v>
          </cell>
          <cell r="E232" t="str">
            <v>COPAN</v>
          </cell>
        </row>
        <row r="233">
          <cell r="A233" t="str">
            <v>03V32200</v>
          </cell>
          <cell r="B233" t="str">
            <v>V325 - Los Imposibles</v>
          </cell>
          <cell r="C233" t="str">
            <v>MS</v>
          </cell>
          <cell r="D233">
            <v>4</v>
          </cell>
          <cell r="E233" t="str">
            <v>COPAN</v>
          </cell>
        </row>
        <row r="234">
          <cell r="A234" t="str">
            <v>03V32300</v>
          </cell>
          <cell r="B234" t="str">
            <v>V325 - Los Tableros</v>
          </cell>
          <cell r="C234" t="str">
            <v>MS</v>
          </cell>
          <cell r="D234">
            <v>1.6</v>
          </cell>
          <cell r="E234" t="str">
            <v>COPAN</v>
          </cell>
        </row>
        <row r="235">
          <cell r="A235" t="str">
            <v>03V32400</v>
          </cell>
          <cell r="B235" t="str">
            <v>V322 - Las Lagunas - El Rodeo</v>
          </cell>
          <cell r="C235" t="str">
            <v>MS</v>
          </cell>
          <cell r="D235">
            <v>7.74</v>
          </cell>
          <cell r="E235" t="str">
            <v>COPAN</v>
          </cell>
        </row>
        <row r="236">
          <cell r="A236" t="str">
            <v>03V32500</v>
          </cell>
          <cell r="B236" t="str">
            <v>Agua Dulce - Agua Dulcita - La Trinidad</v>
          </cell>
          <cell r="C236" t="str">
            <v>MS</v>
          </cell>
          <cell r="D236">
            <v>24</v>
          </cell>
          <cell r="E236" t="str">
            <v>COPAN</v>
          </cell>
        </row>
        <row r="237">
          <cell r="A237" t="str">
            <v>03V32600</v>
          </cell>
          <cell r="B237" t="str">
            <v>La Trinidad - Ojo de Agua</v>
          </cell>
          <cell r="C237" t="str">
            <v>MS</v>
          </cell>
          <cell r="D237">
            <v>10.6</v>
          </cell>
          <cell r="E237" t="str">
            <v>COPAN</v>
          </cell>
        </row>
        <row r="238">
          <cell r="A238" t="str">
            <v>03V32700</v>
          </cell>
          <cell r="B238" t="str">
            <v>La Libertad - Ojo de Agua</v>
          </cell>
          <cell r="C238" t="str">
            <v>MS</v>
          </cell>
          <cell r="D238">
            <v>5.3</v>
          </cell>
          <cell r="E238" t="str">
            <v>COPAN</v>
          </cell>
        </row>
        <row r="239">
          <cell r="A239" t="str">
            <v>03V32800</v>
          </cell>
          <cell r="B239" t="str">
            <v>Ojo de Agua - San Rafael</v>
          </cell>
          <cell r="C239" t="str">
            <v>TI</v>
          </cell>
          <cell r="D239">
            <v>8.4</v>
          </cell>
          <cell r="E239" t="str">
            <v>COPAN</v>
          </cell>
        </row>
        <row r="240">
          <cell r="A240" t="str">
            <v>03V33700</v>
          </cell>
          <cell r="B240" t="str">
            <v>La Libertad - Las Lajas</v>
          </cell>
          <cell r="C240" t="str">
            <v>MS</v>
          </cell>
          <cell r="D240">
            <v>30.8</v>
          </cell>
          <cell r="E240" t="str">
            <v>COPAN</v>
          </cell>
        </row>
        <row r="241">
          <cell r="A241" t="str">
            <v>03V33800</v>
          </cell>
          <cell r="B241" t="str">
            <v>Las Lajas - Dulce Nombre</v>
          </cell>
          <cell r="C241" t="str">
            <v>MS</v>
          </cell>
          <cell r="D241">
            <v>8</v>
          </cell>
          <cell r="E241" t="str">
            <v>COPAN</v>
          </cell>
        </row>
        <row r="242">
          <cell r="A242" t="str">
            <v>03V35800</v>
          </cell>
          <cell r="B242" t="str">
            <v>Taulabé - Jaitique - San José de Comayagua</v>
          </cell>
          <cell r="C242" t="str">
            <v>MS</v>
          </cell>
          <cell r="D242">
            <v>11.6</v>
          </cell>
          <cell r="E242" t="str">
            <v>COPAN</v>
          </cell>
        </row>
        <row r="243">
          <cell r="A243" t="str">
            <v>03V35900</v>
          </cell>
          <cell r="B243" t="str">
            <v>Jaitique - Delicias</v>
          </cell>
          <cell r="C243" t="str">
            <v>MS</v>
          </cell>
          <cell r="D243">
            <v>8.9</v>
          </cell>
          <cell r="E243" t="str">
            <v>COPAN</v>
          </cell>
        </row>
        <row r="244">
          <cell r="A244" t="str">
            <v>03V36200</v>
          </cell>
          <cell r="B244" t="str">
            <v>Rura CA-5 - Ocomán</v>
          </cell>
          <cell r="C244" t="str">
            <v>MS</v>
          </cell>
          <cell r="D244">
            <v>3.4</v>
          </cell>
          <cell r="E244" t="str">
            <v>COPAN</v>
          </cell>
        </row>
        <row r="245">
          <cell r="A245" t="str">
            <v>03V36400</v>
          </cell>
          <cell r="B245" t="str">
            <v>Ruta CA-5 - Bacadilla - Cerro Azul</v>
          </cell>
          <cell r="C245" t="str">
            <v>MS</v>
          </cell>
          <cell r="D245">
            <v>7</v>
          </cell>
          <cell r="E245" t="str">
            <v>COPAN</v>
          </cell>
        </row>
        <row r="246">
          <cell r="A246" t="str">
            <v>03V36500</v>
          </cell>
          <cell r="B246" t="str">
            <v>V364 - Varsovia - V364</v>
          </cell>
          <cell r="C246" t="str">
            <v>MS</v>
          </cell>
          <cell r="D246">
            <v>3.6</v>
          </cell>
          <cell r="E246" t="str">
            <v>COPAN</v>
          </cell>
        </row>
        <row r="247">
          <cell r="A247" t="str">
            <v>03V36900</v>
          </cell>
          <cell r="B247" t="str">
            <v>San Francisco de La Peña - Mal Paso</v>
          </cell>
          <cell r="C247" t="str">
            <v>TI</v>
          </cell>
          <cell r="D247">
            <v>3.9</v>
          </cell>
          <cell r="E247" t="str">
            <v>COPAN</v>
          </cell>
        </row>
        <row r="248">
          <cell r="A248" t="str">
            <v>03V37410</v>
          </cell>
          <cell r="B248" t="str">
            <v>Minas de Oro - Victoria (de: Minas de Oro a: LD CO/YO)</v>
          </cell>
          <cell r="C248" t="str">
            <v>MS</v>
          </cell>
          <cell r="D248">
            <v>24.6</v>
          </cell>
          <cell r="E248" t="str">
            <v>COPAN</v>
          </cell>
        </row>
        <row r="249">
          <cell r="A249" t="str">
            <v>03V38400</v>
          </cell>
          <cell r="B249" t="str">
            <v>V374 - San José del Potrero</v>
          </cell>
          <cell r="C249" t="str">
            <v>MS</v>
          </cell>
          <cell r="D249">
            <v>9.8000000000000007</v>
          </cell>
          <cell r="E249" t="str">
            <v>COPAN</v>
          </cell>
        </row>
        <row r="250">
          <cell r="A250" t="str">
            <v>03V69520</v>
          </cell>
          <cell r="B250" t="str">
            <v>P020 - San Jose de Comayagua (LD SB/COM - San Jose de Com.)</v>
          </cell>
          <cell r="C250" t="str">
            <v>MS</v>
          </cell>
          <cell r="D250">
            <v>4.9000000000000004</v>
          </cell>
          <cell r="E250" t="str">
            <v>COPAN</v>
          </cell>
        </row>
        <row r="251">
          <cell r="A251" t="str">
            <v>04P00450</v>
          </cell>
          <cell r="B251" t="str">
            <v>Ruta CA-4 Occidente, Límite Deptal. Sta.Bárbara/Copán - La Entrada
Límite Deptal. Santa Bárbara/Copán</v>
          </cell>
          <cell r="C251" t="str">
            <v>CA</v>
          </cell>
          <cell r="D251">
            <v>15.77</v>
          </cell>
          <cell r="E251" t="str">
            <v>COPAN</v>
          </cell>
        </row>
        <row r="252">
          <cell r="A252" t="str">
            <v>04P00452</v>
          </cell>
          <cell r="B252" t="str">
            <v>Ruta CA-4 Occidente, Zona Urbana La Entrada (Trocha derecha del Blvd.)
Inicio mediana Boulevard La Entrada</v>
          </cell>
          <cell r="C252" t="str">
            <v>CA</v>
          </cell>
          <cell r="D252">
            <v>1.44</v>
          </cell>
          <cell r="E252" t="str">
            <v>COPAN</v>
          </cell>
        </row>
        <row r="253">
          <cell r="A253" t="str">
            <v>04P00453</v>
          </cell>
          <cell r="B253" t="str">
            <v>Ruta CA-4 Occidente, Zona Urbana La Entrada (Trocha izquierda del Blvd.)
Fin mediana Boulevard La Entrada</v>
          </cell>
          <cell r="C253" t="str">
            <v>CA</v>
          </cell>
          <cell r="D253">
            <v>1.44</v>
          </cell>
          <cell r="E253" t="str">
            <v>COPAN</v>
          </cell>
        </row>
        <row r="254">
          <cell r="A254" t="str">
            <v>04P00455</v>
          </cell>
          <cell r="B254" t="str">
            <v>Ruta CA-4 Occidente, La Entrada - Desvío a San Nicolas
La Entrada (Fin mediana Blvd. La Entrada)</v>
          </cell>
          <cell r="C254" t="str">
            <v>CA</v>
          </cell>
          <cell r="D254">
            <v>6.19</v>
          </cell>
          <cell r="E254" t="str">
            <v>COPAN</v>
          </cell>
        </row>
        <row r="255">
          <cell r="A255" t="str">
            <v>04P00457</v>
          </cell>
          <cell r="B255" t="str">
            <v>Ruta CA-4 Occidente, Desvío a San Nicolas - Desvio a Gracias
Desvio a San Nicolas</v>
          </cell>
          <cell r="C255" t="str">
            <v>CA</v>
          </cell>
          <cell r="D255">
            <v>33.270000000000003</v>
          </cell>
          <cell r="E255" t="str">
            <v>COPAN</v>
          </cell>
        </row>
        <row r="256">
          <cell r="A256" t="str">
            <v>04P00460</v>
          </cell>
          <cell r="B256" t="str">
            <v>Ruta CA-4 Occidente, Desvío a Gracias - Santa Rosa de Copán
Desvío a Gracias por Ruta CA-11A</v>
          </cell>
          <cell r="C256" t="str">
            <v>CA</v>
          </cell>
          <cell r="D256">
            <v>1.89</v>
          </cell>
          <cell r="E256" t="str">
            <v>COPAN</v>
          </cell>
        </row>
        <row r="257">
          <cell r="A257" t="str">
            <v>04P00461</v>
          </cell>
          <cell r="B257" t="str">
            <v>Ruta CA-4 Occidente, Santa Rosa de Copán (Zona Urbana,Trocha Der.)
Inicio Blvd. Santa Rosa de Copán</v>
          </cell>
          <cell r="C257" t="str">
            <v>CA</v>
          </cell>
          <cell r="D257">
            <v>1.3</v>
          </cell>
          <cell r="E257" t="str">
            <v>COPAN</v>
          </cell>
        </row>
        <row r="258">
          <cell r="A258" t="str">
            <v>04P00462</v>
          </cell>
          <cell r="B258" t="str">
            <v>Ruta CA-4 Occidente, Santa Rosa de Copán (Zona Urbana,Trocha Izq.)
Fin Blvd. Santa Rosa de Copán</v>
          </cell>
          <cell r="C258" t="str">
            <v>CA</v>
          </cell>
          <cell r="D258">
            <v>1.3</v>
          </cell>
          <cell r="E258" t="str">
            <v>COPAN</v>
          </cell>
        </row>
        <row r="259">
          <cell r="A259" t="str">
            <v>04P00465</v>
          </cell>
          <cell r="B259" t="str">
            <v>Ruta CA-4 Occidente, Santa Rosa de Copán LD CO-LE
Santa Rosa de Copán (Fin Blvd.)</v>
          </cell>
          <cell r="C259" t="str">
            <v>CA</v>
          </cell>
          <cell r="D259">
            <v>10.75</v>
          </cell>
          <cell r="E259" t="str">
            <v>COPAN</v>
          </cell>
        </row>
        <row r="260">
          <cell r="A260" t="str">
            <v>04P00468</v>
          </cell>
          <cell r="B260" t="str">
            <v>Ruta CA-4 Occidente, LD LE/CO - Cucuyagua
Pte. Rio Ajagual Límite Deptal. Lempira/Copán</v>
          </cell>
          <cell r="C260" t="str">
            <v>CA</v>
          </cell>
          <cell r="D260">
            <v>15.82</v>
          </cell>
          <cell r="E260" t="str">
            <v>COPAN</v>
          </cell>
        </row>
        <row r="261">
          <cell r="A261" t="str">
            <v>04P00470</v>
          </cell>
          <cell r="B261" t="str">
            <v>Ruta CA-4 Occidente, Cucuyagua - Límite Deptal. Copán/Ocotepeque</v>
          </cell>
          <cell r="C261" t="str">
            <v>CA</v>
          </cell>
          <cell r="D261">
            <v>6.26</v>
          </cell>
          <cell r="E261" t="str">
            <v>COPAN</v>
          </cell>
        </row>
        <row r="262">
          <cell r="A262" t="str">
            <v>04P01110</v>
          </cell>
          <cell r="B262" t="str">
            <v>Ruta CA-11, La Entrada - Santa Rita de Copán
La Entrada, (Desvío en Ruta CA-4 Occidente)</v>
          </cell>
          <cell r="C262" t="str">
            <v>CA</v>
          </cell>
          <cell r="D262">
            <v>53.8</v>
          </cell>
          <cell r="E262" t="str">
            <v>COPAN</v>
          </cell>
        </row>
        <row r="263">
          <cell r="A263" t="str">
            <v>04P01115</v>
          </cell>
          <cell r="B263" t="str">
            <v>Ruta CA-11, Santa Rita de Copán - Copán Ruinas
Santa Rita de Copán (Pte. Qda. La Quebradona)</v>
          </cell>
          <cell r="C263" t="str">
            <v>CA</v>
          </cell>
          <cell r="D263">
            <v>7.92</v>
          </cell>
          <cell r="E263" t="str">
            <v>COPAN</v>
          </cell>
        </row>
        <row r="264">
          <cell r="A264" t="str">
            <v>04P01120</v>
          </cell>
          <cell r="B264" t="str">
            <v>Ruta CA-11, Copán Ruinas - El Florido
Copán Ruinas (Pte. en Qda. Sesemil)</v>
          </cell>
          <cell r="C264" t="str">
            <v>CA</v>
          </cell>
          <cell r="D264">
            <v>11.36</v>
          </cell>
          <cell r="E264" t="str">
            <v>COPAN</v>
          </cell>
        </row>
        <row r="265">
          <cell r="A265" t="str">
            <v>04P01130</v>
          </cell>
          <cell r="B265" t="str">
            <v>Ruta CA-11-A, Sta. Rosa de Copán - Límite Deptal. Copán
Santa Rosa de Copán (Desvío en Ruta CA-4)</v>
          </cell>
          <cell r="C265" t="str">
            <v>TD</v>
          </cell>
          <cell r="D265">
            <v>21.38</v>
          </cell>
          <cell r="E265" t="str">
            <v>COPAN</v>
          </cell>
        </row>
        <row r="266">
          <cell r="A266" t="str">
            <v>04S10610</v>
          </cell>
          <cell r="B266" t="str">
            <v>Ruta 106, CA-4 - Trinidad - Fin de Pavimento
Ruta CA-4</v>
          </cell>
          <cell r="C266" t="str">
            <v>CH</v>
          </cell>
          <cell r="D266">
            <v>3.8</v>
          </cell>
          <cell r="E266" t="str">
            <v>COPAN</v>
          </cell>
        </row>
        <row r="267">
          <cell r="A267" t="str">
            <v>04S10620</v>
          </cell>
          <cell r="B267" t="str">
            <v>Ruta 106, CA-4 - Trinidad - Fin de Pavimento
Trinidad</v>
          </cell>
          <cell r="C267" t="str">
            <v>CH</v>
          </cell>
          <cell r="D267">
            <v>3</v>
          </cell>
          <cell r="E267" t="str">
            <v>COPAN</v>
          </cell>
        </row>
        <row r="268">
          <cell r="A268" t="str">
            <v>04S12410</v>
          </cell>
          <cell r="B268" t="str">
            <v>Ruta 124, Santa Rita de Copán - Límite Deptal. Copán/Ocotepeque
Santa Rita de Copán (Desvío en Ruta CA-11 a Copán)</v>
          </cell>
          <cell r="C268" t="str">
            <v>MS</v>
          </cell>
          <cell r="D268">
            <v>27</v>
          </cell>
          <cell r="E268" t="str">
            <v>COPAN</v>
          </cell>
        </row>
        <row r="269">
          <cell r="A269" t="str">
            <v>04S12710</v>
          </cell>
          <cell r="B269" t="str">
            <v>Ruta 127, CA-11 - Parque Arqueologico El Puente
Desvío en Ruta CA-11</v>
          </cell>
          <cell r="C269" t="str">
            <v>TD</v>
          </cell>
          <cell r="D269">
            <v>6.25</v>
          </cell>
          <cell r="E269" t="str">
            <v>COPAN</v>
          </cell>
        </row>
        <row r="270">
          <cell r="A270" t="str">
            <v>04S13210</v>
          </cell>
          <cell r="B270" t="str">
            <v>Ruta 132, Cucuyagua - Corquín
Cucuyagua (Desvío en Ruta CA-4 a Ocotepeque)</v>
          </cell>
          <cell r="C270" t="str">
            <v>TD</v>
          </cell>
          <cell r="D270">
            <v>11.45</v>
          </cell>
          <cell r="E270" t="str">
            <v>COPAN</v>
          </cell>
        </row>
        <row r="271">
          <cell r="A271" t="str">
            <v>04S13220</v>
          </cell>
          <cell r="B271" t="str">
            <v>Ruta 132, Corquín - Límite Deptal. Copán/Ocotepeque
Corquín (Plaza Central)</v>
          </cell>
          <cell r="C271" t="str">
            <v>MS</v>
          </cell>
          <cell r="D271">
            <v>10.199999999999999</v>
          </cell>
          <cell r="E271" t="str">
            <v>COPAN</v>
          </cell>
        </row>
        <row r="272">
          <cell r="A272" t="str">
            <v>04S13510</v>
          </cell>
          <cell r="B272" t="str">
            <v>Ruta 135, Cucuyagua - La Union</v>
          </cell>
          <cell r="C272" t="str">
            <v>CH</v>
          </cell>
          <cell r="D272">
            <v>2.8</v>
          </cell>
          <cell r="E272" t="str">
            <v>COPAN</v>
          </cell>
        </row>
        <row r="273">
          <cell r="A273" t="str">
            <v>04S15110</v>
          </cell>
          <cell r="B273" t="str">
            <v>Ruta 151, Ruta 132 - San Pedro de Copan - Ruta 132
Desvío en Ruta 132</v>
          </cell>
          <cell r="C273" t="str">
            <v>TD</v>
          </cell>
          <cell r="D273">
            <v>1.5</v>
          </cell>
          <cell r="E273" t="str">
            <v>COPAN</v>
          </cell>
        </row>
        <row r="274">
          <cell r="A274" t="str">
            <v>04S15810</v>
          </cell>
          <cell r="B274" t="str">
            <v>Ruta 158, La Florida - San Antonio - El Paraiso
La Florida</v>
          </cell>
          <cell r="C274" t="str">
            <v>TD</v>
          </cell>
          <cell r="D274">
            <v>16</v>
          </cell>
          <cell r="E274" t="str">
            <v>COPAN</v>
          </cell>
        </row>
        <row r="275">
          <cell r="A275" t="str">
            <v>04S15820</v>
          </cell>
          <cell r="B275" t="str">
            <v>Ruta 158, La Florida - San Antonio - El Paraiso
Buena Vista</v>
          </cell>
          <cell r="C275" t="str">
            <v>MS</v>
          </cell>
          <cell r="D275">
            <v>6.56</v>
          </cell>
          <cell r="E275" t="str">
            <v>COPAN</v>
          </cell>
        </row>
        <row r="276">
          <cell r="A276" t="str">
            <v>04S15910</v>
          </cell>
          <cell r="B276" t="str">
            <v>Ruta 159, Ruta CA-4 - Dulce Nombre</v>
          </cell>
          <cell r="C276" t="str">
            <v>MS</v>
          </cell>
          <cell r="D276">
            <v>6.87</v>
          </cell>
          <cell r="E276" t="str">
            <v>COPAN</v>
          </cell>
        </row>
        <row r="277">
          <cell r="A277" t="str">
            <v>04S16010</v>
          </cell>
          <cell r="B277" t="str">
            <v>Ruta 160, Ruta CA-4 - San Jose
Ruta CA-4</v>
          </cell>
          <cell r="C277" t="str">
            <v>CH</v>
          </cell>
          <cell r="D277">
            <v>5</v>
          </cell>
          <cell r="E277" t="str">
            <v>COPAN</v>
          </cell>
        </row>
        <row r="278">
          <cell r="A278" t="str">
            <v>04S16110</v>
          </cell>
          <cell r="B278" t="str">
            <v>Ruta 161, CA-11 - San Jeronimo
Desvio en CA-11</v>
          </cell>
          <cell r="C278" t="str">
            <v>CH</v>
          </cell>
          <cell r="D278">
            <v>1</v>
          </cell>
          <cell r="E278" t="str">
            <v>COPAN</v>
          </cell>
        </row>
        <row r="279">
          <cell r="A279" t="str">
            <v>04S21510</v>
          </cell>
          <cell r="B279" t="str">
            <v>Ruta 215, CA-4 - San Nicolas - El Carmen
Desvio en CA-4</v>
          </cell>
          <cell r="C279" t="str">
            <v>CH</v>
          </cell>
          <cell r="D279">
            <v>2.9</v>
          </cell>
          <cell r="E279" t="str">
            <v>COPAN</v>
          </cell>
        </row>
        <row r="280">
          <cell r="A280" t="str">
            <v>04S21520</v>
          </cell>
          <cell r="B280" t="str">
            <v>Ruta 215, CA-4 - San Nicolas - El Carmen
San Nicolas</v>
          </cell>
          <cell r="C280" t="str">
            <v>TD</v>
          </cell>
          <cell r="D280">
            <v>6.1</v>
          </cell>
          <cell r="E280" t="str">
            <v>COPAN</v>
          </cell>
        </row>
        <row r="281">
          <cell r="A281" t="str">
            <v>04S21610</v>
          </cell>
          <cell r="B281" t="str">
            <v>Ruta 216, CA-11 - V261 - La Jigua
Desvio en CA-11</v>
          </cell>
          <cell r="C281" t="str">
            <v>CH</v>
          </cell>
          <cell r="D281">
            <v>0.6</v>
          </cell>
          <cell r="E281" t="str">
            <v>COPAN</v>
          </cell>
        </row>
        <row r="282">
          <cell r="A282" t="str">
            <v>04S21620</v>
          </cell>
          <cell r="B282" t="str">
            <v>Ruta 216, CA-11 - V261 - La Jigua
Desvio en V261</v>
          </cell>
          <cell r="C282" t="str">
            <v>TD</v>
          </cell>
          <cell r="D282">
            <v>0.84</v>
          </cell>
          <cell r="E282" t="str">
            <v>COPAN</v>
          </cell>
        </row>
        <row r="283">
          <cell r="A283" t="str">
            <v>04S21710</v>
          </cell>
          <cell r="B283" t="str">
            <v>Ruta CA-4 - Chalmeca</v>
          </cell>
          <cell r="C283" t="str">
            <v>CH</v>
          </cell>
          <cell r="D283">
            <v>2.1</v>
          </cell>
          <cell r="E283" t="str">
            <v>COPAN</v>
          </cell>
        </row>
        <row r="284">
          <cell r="A284" t="str">
            <v>04V20000</v>
          </cell>
          <cell r="B284" t="str">
            <v>Santa Rosa de Copán - Salitrillo - Callejones</v>
          </cell>
          <cell r="C284" t="str">
            <v>MS</v>
          </cell>
          <cell r="D284">
            <v>6</v>
          </cell>
          <cell r="E284" t="str">
            <v>COPAN</v>
          </cell>
        </row>
        <row r="285">
          <cell r="A285" t="str">
            <v>04V20500</v>
          </cell>
          <cell r="B285" t="str">
            <v>Santa Rosa de Copán - Los Plancitos - El Rodeo</v>
          </cell>
          <cell r="C285" t="str">
            <v>MS</v>
          </cell>
          <cell r="D285">
            <v>4</v>
          </cell>
          <cell r="E285" t="str">
            <v>COPAN</v>
          </cell>
        </row>
        <row r="286">
          <cell r="A286" t="str">
            <v>04V21000</v>
          </cell>
          <cell r="B286" t="str">
            <v>Ruta CA-4 - El Rosario</v>
          </cell>
          <cell r="C286" t="str">
            <v>MS</v>
          </cell>
          <cell r="D286">
            <v>1.5</v>
          </cell>
          <cell r="E286" t="str">
            <v>COPAN</v>
          </cell>
        </row>
        <row r="287">
          <cell r="A287" t="str">
            <v>04V21100</v>
          </cell>
          <cell r="B287" t="str">
            <v>Ruta CA-4 - Las Sandías</v>
          </cell>
          <cell r="C287" t="str">
            <v>MS</v>
          </cell>
          <cell r="D287">
            <v>7</v>
          </cell>
          <cell r="E287" t="str">
            <v>COPAN</v>
          </cell>
        </row>
        <row r="288">
          <cell r="A288" t="str">
            <v>04V21700</v>
          </cell>
          <cell r="B288" t="str">
            <v>Dulce Nombre - Las Caleras - San Agustín</v>
          </cell>
          <cell r="C288" t="str">
            <v>MS</v>
          </cell>
          <cell r="D288">
            <v>20</v>
          </cell>
          <cell r="E288" t="str">
            <v>COPAN</v>
          </cell>
        </row>
        <row r="289">
          <cell r="A289" t="str">
            <v>04V22000</v>
          </cell>
          <cell r="B289" t="str">
            <v>V216 - Dolores</v>
          </cell>
          <cell r="C289" t="str">
            <v>MS</v>
          </cell>
          <cell r="D289">
            <v>1.6</v>
          </cell>
          <cell r="E289" t="str">
            <v>COPAN</v>
          </cell>
        </row>
        <row r="290">
          <cell r="A290" t="str">
            <v>04V22100</v>
          </cell>
          <cell r="B290" t="str">
            <v>Dulce Nombre - Concepción de San Juan - Oromilaca</v>
          </cell>
          <cell r="C290" t="str">
            <v>TI</v>
          </cell>
          <cell r="D290">
            <v>8.83</v>
          </cell>
          <cell r="E290" t="str">
            <v>COPAN</v>
          </cell>
        </row>
        <row r="291">
          <cell r="A291" t="str">
            <v>04V22200</v>
          </cell>
          <cell r="B291" t="str">
            <v>Las Caleras - Prado de La Cruz</v>
          </cell>
          <cell r="C291" t="str">
            <v>TI</v>
          </cell>
          <cell r="D291">
            <v>6</v>
          </cell>
          <cell r="E291" t="str">
            <v>COPAN</v>
          </cell>
        </row>
        <row r="292">
          <cell r="A292" t="str">
            <v>04V22300</v>
          </cell>
          <cell r="B292" t="str">
            <v>V217 - Oromilaca (Campo de Futbol)</v>
          </cell>
          <cell r="C292" t="str">
            <v>TI</v>
          </cell>
          <cell r="D292">
            <v>4.22</v>
          </cell>
          <cell r="E292" t="str">
            <v>COPAN</v>
          </cell>
        </row>
        <row r="293">
          <cell r="A293" t="str">
            <v>04V22400</v>
          </cell>
          <cell r="B293" t="str">
            <v>Ruta CA-11 - Las Delicias - El  Zapote - V217</v>
          </cell>
          <cell r="C293" t="str">
            <v>MS</v>
          </cell>
          <cell r="D293">
            <v>17</v>
          </cell>
          <cell r="E293" t="str">
            <v>COPAN</v>
          </cell>
        </row>
        <row r="294">
          <cell r="A294" t="str">
            <v>04V22500</v>
          </cell>
          <cell r="B294" t="str">
            <v>El Zapote - Quebraditas - CA-11A</v>
          </cell>
          <cell r="C294" t="str">
            <v>TI</v>
          </cell>
          <cell r="D294">
            <v>11.76</v>
          </cell>
          <cell r="E294" t="str">
            <v>COPAN</v>
          </cell>
        </row>
        <row r="295">
          <cell r="A295" t="str">
            <v>04V22600</v>
          </cell>
          <cell r="B295" t="str">
            <v>Agua Buena - La Cueva - V225</v>
          </cell>
          <cell r="C295" t="str">
            <v>TI</v>
          </cell>
          <cell r="D295">
            <v>4.24</v>
          </cell>
          <cell r="E295" t="str">
            <v>COPAN</v>
          </cell>
        </row>
        <row r="296">
          <cell r="A296" t="str">
            <v>04V22700</v>
          </cell>
          <cell r="B296" t="str">
            <v>Quebraditas - V228</v>
          </cell>
          <cell r="C296" t="str">
            <v>TI</v>
          </cell>
          <cell r="D296">
            <v>3.88</v>
          </cell>
          <cell r="E296" t="str">
            <v>COPAN</v>
          </cell>
        </row>
        <row r="297">
          <cell r="A297" t="str">
            <v>04V22800</v>
          </cell>
          <cell r="B297" t="str">
            <v>Prado de la Cruz - Vertiente - San Jose del Bosque</v>
          </cell>
          <cell r="C297" t="str">
            <v>TI</v>
          </cell>
          <cell r="D297">
            <v>4.08</v>
          </cell>
          <cell r="E297" t="str">
            <v>COPAN</v>
          </cell>
        </row>
        <row r="298">
          <cell r="A298" t="str">
            <v>04V22900</v>
          </cell>
          <cell r="B298" t="str">
            <v>Candelaria - Agua Zarca - El Zapote</v>
          </cell>
          <cell r="C298" t="str">
            <v>TI</v>
          </cell>
          <cell r="D298">
            <v>4.8</v>
          </cell>
          <cell r="E298" t="str">
            <v>COPAN</v>
          </cell>
        </row>
        <row r="299">
          <cell r="A299" t="str">
            <v>04V23000</v>
          </cell>
          <cell r="B299" t="str">
            <v>Quebraditas - Buena Vista - V231</v>
          </cell>
          <cell r="C299" t="str">
            <v>TI</v>
          </cell>
          <cell r="D299">
            <v>2</v>
          </cell>
          <cell r="E299" t="str">
            <v>COPAN</v>
          </cell>
        </row>
        <row r="300">
          <cell r="A300" t="str">
            <v>04V23100</v>
          </cell>
          <cell r="B300" t="str">
            <v>Bañaderos - Aldea Nueva - Santa Isabel</v>
          </cell>
          <cell r="C300" t="str">
            <v>TI</v>
          </cell>
          <cell r="D300">
            <v>5.8</v>
          </cell>
          <cell r="E300" t="str">
            <v>COPAN</v>
          </cell>
        </row>
        <row r="301">
          <cell r="A301" t="str">
            <v>04V23200</v>
          </cell>
          <cell r="B301" t="str">
            <v>V224 - Las Pavas - Barbascales</v>
          </cell>
          <cell r="C301" t="str">
            <v>MS</v>
          </cell>
          <cell r="D301">
            <v>5</v>
          </cell>
          <cell r="E301" t="str">
            <v>COPAN</v>
          </cell>
        </row>
        <row r="302">
          <cell r="A302" t="str">
            <v>04V23300</v>
          </cell>
          <cell r="B302" t="str">
            <v>Las Caleras - Agua Buena - V228</v>
          </cell>
          <cell r="C302" t="str">
            <v>TI</v>
          </cell>
          <cell r="D302">
            <v>4.5</v>
          </cell>
          <cell r="E302" t="str">
            <v>COPAN</v>
          </cell>
        </row>
        <row r="303">
          <cell r="A303" t="str">
            <v>04V23400</v>
          </cell>
          <cell r="B303" t="str">
            <v>Ruta CA-4 - San Antonio</v>
          </cell>
          <cell r="C303" t="str">
            <v>TI</v>
          </cell>
          <cell r="D303">
            <v>1.5</v>
          </cell>
          <cell r="E303" t="str">
            <v>COPAN</v>
          </cell>
        </row>
        <row r="304">
          <cell r="A304" t="str">
            <v>04V23500</v>
          </cell>
          <cell r="B304" t="str">
            <v>Ruta CA-4 - La Esperancita - Quesailica</v>
          </cell>
          <cell r="C304" t="str">
            <v>MS</v>
          </cell>
          <cell r="D304">
            <v>9</v>
          </cell>
          <cell r="E304" t="str">
            <v>COPAN</v>
          </cell>
        </row>
        <row r="305">
          <cell r="A305" t="str">
            <v>04V23600</v>
          </cell>
          <cell r="B305" t="str">
            <v>Quesailica - Santa Elena</v>
          </cell>
          <cell r="C305" t="str">
            <v>MS</v>
          </cell>
          <cell r="D305">
            <v>6.5</v>
          </cell>
          <cell r="E305" t="str">
            <v>COPAN</v>
          </cell>
        </row>
        <row r="306">
          <cell r="A306" t="str">
            <v>04V23900</v>
          </cell>
          <cell r="B306" t="str">
            <v>San José - Buena Vista</v>
          </cell>
          <cell r="C306" t="str">
            <v>TI</v>
          </cell>
          <cell r="D306">
            <v>2.2999999999999998</v>
          </cell>
          <cell r="E306" t="str">
            <v>COPAN</v>
          </cell>
        </row>
        <row r="307">
          <cell r="A307" t="str">
            <v>04V24000</v>
          </cell>
          <cell r="B307" t="str">
            <v>Quesailica - V238</v>
          </cell>
          <cell r="C307" t="str">
            <v>MS</v>
          </cell>
          <cell r="D307">
            <v>2.7</v>
          </cell>
          <cell r="E307" t="str">
            <v>COPAN</v>
          </cell>
        </row>
        <row r="308">
          <cell r="A308" t="str">
            <v>04V24500</v>
          </cell>
          <cell r="B308" t="str">
            <v>Ruta CA-4 - Veracruz</v>
          </cell>
          <cell r="C308" t="str">
            <v>MS</v>
          </cell>
          <cell r="D308">
            <v>2</v>
          </cell>
          <cell r="E308" t="str">
            <v>COPAN</v>
          </cell>
        </row>
        <row r="309">
          <cell r="A309" t="str">
            <v>04V24600</v>
          </cell>
          <cell r="B309" t="str">
            <v>Ruta CA-4 - Vivistorio</v>
          </cell>
          <cell r="C309" t="str">
            <v>MS</v>
          </cell>
          <cell r="D309">
            <v>1.5</v>
          </cell>
          <cell r="E309" t="str">
            <v>COPAN</v>
          </cell>
        </row>
        <row r="310">
          <cell r="A310" t="str">
            <v>04V24700</v>
          </cell>
          <cell r="B310" t="str">
            <v>Ruta CA-4 - El Porvenir</v>
          </cell>
          <cell r="C310" t="str">
            <v>MS</v>
          </cell>
          <cell r="D310">
            <v>1.5</v>
          </cell>
          <cell r="E310" t="str">
            <v>COPAN</v>
          </cell>
        </row>
        <row r="311">
          <cell r="A311" t="str">
            <v>04V24800</v>
          </cell>
          <cell r="B311" t="str">
            <v>Ruta CA-4 - Planes de San Juan - La Cumbre</v>
          </cell>
          <cell r="C311" t="str">
            <v>MS</v>
          </cell>
          <cell r="D311">
            <v>8.1999999999999993</v>
          </cell>
          <cell r="E311" t="str">
            <v>COPAN</v>
          </cell>
        </row>
        <row r="312">
          <cell r="A312" t="str">
            <v>04V25000</v>
          </cell>
          <cell r="B312" t="str">
            <v>Ruta CA-4 - Las Delicias</v>
          </cell>
          <cell r="C312" t="str">
            <v>MS</v>
          </cell>
          <cell r="D312">
            <v>1.76</v>
          </cell>
          <cell r="E312" t="str">
            <v>COPAN</v>
          </cell>
        </row>
        <row r="313">
          <cell r="A313" t="str">
            <v>04V25310</v>
          </cell>
          <cell r="B313" t="str">
            <v>Fin de Pavimento - Lim Deptal. Copan / Santa Barbara</v>
          </cell>
          <cell r="C313" t="str">
            <v>MS</v>
          </cell>
          <cell r="D313">
            <v>3.2</v>
          </cell>
          <cell r="E313" t="str">
            <v>COPAN</v>
          </cell>
        </row>
        <row r="314">
          <cell r="A314" t="str">
            <v>04V25900</v>
          </cell>
          <cell r="B314" t="str">
            <v>San Nicolás - La Unión</v>
          </cell>
          <cell r="C314" t="str">
            <v>MS</v>
          </cell>
          <cell r="D314">
            <v>1.4</v>
          </cell>
          <cell r="E314" t="str">
            <v>COPAN</v>
          </cell>
        </row>
        <row r="315">
          <cell r="A315" t="str">
            <v>04V26100</v>
          </cell>
          <cell r="B315" t="str">
            <v>V258 - El Modelo</v>
          </cell>
          <cell r="C315" t="str">
            <v>TI</v>
          </cell>
          <cell r="D315">
            <v>6</v>
          </cell>
          <cell r="E315" t="str">
            <v>COPAN</v>
          </cell>
        </row>
        <row r="316">
          <cell r="A316" t="str">
            <v>04V26600</v>
          </cell>
          <cell r="B316" t="str">
            <v>Ruta CA-4 - Nueva Arcadia</v>
          </cell>
          <cell r="C316" t="str">
            <v>MS</v>
          </cell>
          <cell r="D316">
            <v>1.5</v>
          </cell>
          <cell r="E316" t="str">
            <v>COPAN</v>
          </cell>
        </row>
        <row r="317">
          <cell r="A317" t="str">
            <v>04V26700</v>
          </cell>
          <cell r="B317" t="str">
            <v>Ruta CA-4 - Los Pozos</v>
          </cell>
          <cell r="C317" t="str">
            <v>TI</v>
          </cell>
          <cell r="D317">
            <v>5.05</v>
          </cell>
          <cell r="E317" t="str">
            <v>COPAN</v>
          </cell>
        </row>
        <row r="318">
          <cell r="A318" t="str">
            <v>04V26800</v>
          </cell>
          <cell r="B318" t="str">
            <v>V267 - San Pablo del Roble</v>
          </cell>
          <cell r="C318" t="str">
            <v>TI</v>
          </cell>
          <cell r="D318">
            <v>1.84</v>
          </cell>
          <cell r="E318" t="str">
            <v>COPAN</v>
          </cell>
        </row>
        <row r="319">
          <cell r="A319" t="str">
            <v>04V27000</v>
          </cell>
          <cell r="B319" t="str">
            <v>La Entrada - Quebrada Seca</v>
          </cell>
          <cell r="C319" t="str">
            <v>MS</v>
          </cell>
          <cell r="D319">
            <v>5</v>
          </cell>
          <cell r="E319" t="str">
            <v>COPAN</v>
          </cell>
        </row>
        <row r="320">
          <cell r="A320" t="str">
            <v>04V27600</v>
          </cell>
          <cell r="B320" t="str">
            <v>El Puente - Chepelares - Aldea Nueva</v>
          </cell>
          <cell r="C320" t="str">
            <v>MS</v>
          </cell>
          <cell r="D320">
            <v>9.69</v>
          </cell>
          <cell r="E320" t="str">
            <v>COPAN</v>
          </cell>
        </row>
        <row r="321">
          <cell r="A321" t="str">
            <v>04V27700</v>
          </cell>
          <cell r="B321" t="str">
            <v>Chepelares - El Porvenir - Potrerillos</v>
          </cell>
          <cell r="C321" t="str">
            <v>MS</v>
          </cell>
          <cell r="D321">
            <v>15.2</v>
          </cell>
          <cell r="E321" t="str">
            <v>COPAN</v>
          </cell>
        </row>
        <row r="322">
          <cell r="A322" t="str">
            <v>04V27800</v>
          </cell>
          <cell r="B322" t="str">
            <v>Potrerillos - Plan del Caribe - Los Amates</v>
          </cell>
          <cell r="C322" t="str">
            <v>MS</v>
          </cell>
          <cell r="D322">
            <v>10.07</v>
          </cell>
          <cell r="E322" t="str">
            <v>COPAN</v>
          </cell>
        </row>
        <row r="323">
          <cell r="A323" t="str">
            <v>04V27900</v>
          </cell>
          <cell r="B323" t="str">
            <v>El Espiritu - Berlin - El Ermitaño</v>
          </cell>
          <cell r="C323" t="str">
            <v>MS</v>
          </cell>
          <cell r="D323">
            <v>16.5</v>
          </cell>
          <cell r="E323" t="str">
            <v>COPAN</v>
          </cell>
        </row>
        <row r="324">
          <cell r="A324" t="str">
            <v>04V28000</v>
          </cell>
          <cell r="B324" t="str">
            <v>Aldea Nueva - San Lorenzo Techin - San Marcos</v>
          </cell>
          <cell r="C324" t="str">
            <v>MS</v>
          </cell>
          <cell r="D324">
            <v>11.15</v>
          </cell>
          <cell r="E324" t="str">
            <v>COPAN</v>
          </cell>
        </row>
        <row r="325">
          <cell r="A325" t="str">
            <v>04V28100</v>
          </cell>
          <cell r="B325" t="str">
            <v>San Rafael - La Ruidosa - Pueblo Nuevo (Lim. Deptal. COP/STA BAR)</v>
          </cell>
          <cell r="C325" t="str">
            <v>MS</v>
          </cell>
          <cell r="D325">
            <v>10.4</v>
          </cell>
          <cell r="E325" t="str">
            <v>COPAN</v>
          </cell>
        </row>
        <row r="326">
          <cell r="A326" t="str">
            <v>04V29100</v>
          </cell>
          <cell r="B326" t="str">
            <v>La Laguna - Villa Magdalena - V290</v>
          </cell>
          <cell r="C326" t="str">
            <v>MS</v>
          </cell>
          <cell r="D326">
            <v>1.89</v>
          </cell>
          <cell r="E326" t="str">
            <v>COPAN</v>
          </cell>
        </row>
        <row r="327">
          <cell r="A327" t="str">
            <v>04V29400</v>
          </cell>
          <cell r="B327" t="str">
            <v>San Antonio de las Crucitas - El Charco - Santa Cruz</v>
          </cell>
          <cell r="C327" t="str">
            <v>MS</v>
          </cell>
          <cell r="D327">
            <v>4.8099999999999996</v>
          </cell>
          <cell r="E327" t="str">
            <v>COPAN</v>
          </cell>
        </row>
        <row r="328">
          <cell r="A328" t="str">
            <v>04V29600</v>
          </cell>
          <cell r="B328" t="str">
            <v>El Paraíso - San Antonio de Las Crucitas - La Playona</v>
          </cell>
          <cell r="C328" t="str">
            <v>TI</v>
          </cell>
          <cell r="D328">
            <v>17.600000000000001</v>
          </cell>
          <cell r="E328" t="str">
            <v>COPAN</v>
          </cell>
        </row>
        <row r="329">
          <cell r="A329" t="str">
            <v>04V29700</v>
          </cell>
          <cell r="B329" t="str">
            <v>V298 - Manacal - El Manguito</v>
          </cell>
          <cell r="C329" t="str">
            <v>MS</v>
          </cell>
          <cell r="D329">
            <v>7.87</v>
          </cell>
          <cell r="E329" t="str">
            <v>COPAN</v>
          </cell>
        </row>
        <row r="330">
          <cell r="A330" t="str">
            <v>04V29800</v>
          </cell>
          <cell r="B330" t="str">
            <v>V296 - Las Flores - Nueva Armenia</v>
          </cell>
          <cell r="C330" t="str">
            <v>TI</v>
          </cell>
          <cell r="D330">
            <v>14.75</v>
          </cell>
          <cell r="E330" t="str">
            <v>COPAN</v>
          </cell>
        </row>
        <row r="331">
          <cell r="A331" t="str">
            <v>04V31500</v>
          </cell>
          <cell r="B331" t="str">
            <v>Ruta CA-11 - El Florido - El Paraiso</v>
          </cell>
          <cell r="C331" t="str">
            <v>TI</v>
          </cell>
          <cell r="D331">
            <v>14.31</v>
          </cell>
          <cell r="E331" t="str">
            <v>COPAN</v>
          </cell>
        </row>
        <row r="332">
          <cell r="A332" t="str">
            <v>04V32600</v>
          </cell>
          <cell r="B332" t="str">
            <v>Ruta CA-11 - Mirasol - La Libertad</v>
          </cell>
          <cell r="C332" t="str">
            <v>TI</v>
          </cell>
          <cell r="D332">
            <v>11.52</v>
          </cell>
          <cell r="E332" t="str">
            <v>COPAN</v>
          </cell>
        </row>
        <row r="333">
          <cell r="A333" t="str">
            <v>04V32700</v>
          </cell>
          <cell r="B333" t="str">
            <v>Ruta CA-11 - El Mirador - La Vegona</v>
          </cell>
          <cell r="C333" t="str">
            <v>MS</v>
          </cell>
          <cell r="D333">
            <v>8.07</v>
          </cell>
          <cell r="E333" t="str">
            <v>COPAN</v>
          </cell>
        </row>
        <row r="334">
          <cell r="A334" t="str">
            <v>04V32800</v>
          </cell>
          <cell r="B334" t="str">
            <v>El Mirador - El Raizal</v>
          </cell>
          <cell r="C334" t="str">
            <v>TI</v>
          </cell>
          <cell r="D334">
            <v>4.3099999999999996</v>
          </cell>
          <cell r="E334" t="str">
            <v>COPAN</v>
          </cell>
        </row>
        <row r="335">
          <cell r="A335" t="str">
            <v>04V32900</v>
          </cell>
          <cell r="B335" t="str">
            <v>Bañaderos - La Leonita - El Zapote</v>
          </cell>
          <cell r="C335" t="str">
            <v>TI</v>
          </cell>
          <cell r="D335">
            <v>7</v>
          </cell>
          <cell r="E335" t="str">
            <v>COPAN</v>
          </cell>
        </row>
        <row r="336">
          <cell r="A336" t="str">
            <v>04V33000</v>
          </cell>
          <cell r="B336" t="str">
            <v>La Calichosa - Rio Blanco - Agua Caliente</v>
          </cell>
          <cell r="C336" t="str">
            <v>TI</v>
          </cell>
          <cell r="D336">
            <v>6.7</v>
          </cell>
          <cell r="E336" t="str">
            <v>COPAN</v>
          </cell>
        </row>
        <row r="337">
          <cell r="A337" t="str">
            <v>04V33100</v>
          </cell>
          <cell r="B337" t="str">
            <v>Copán Ruinas - Sesemil - Agua Caliente</v>
          </cell>
          <cell r="C337" t="str">
            <v>MS</v>
          </cell>
          <cell r="D337">
            <v>22.82</v>
          </cell>
          <cell r="E337" t="str">
            <v>COPAN</v>
          </cell>
        </row>
        <row r="338">
          <cell r="A338" t="str">
            <v>04V33200</v>
          </cell>
          <cell r="B338" t="str">
            <v>Agua Caliente - Nueva Armenia</v>
          </cell>
          <cell r="C338" t="str">
            <v>MS</v>
          </cell>
          <cell r="D338">
            <v>9.6</v>
          </cell>
          <cell r="E338" t="str">
            <v>COPAN</v>
          </cell>
        </row>
        <row r="339">
          <cell r="A339" t="str">
            <v>04V33700</v>
          </cell>
          <cell r="B339" t="str">
            <v>V342 - La Laguna - El Horno - Pinabetal</v>
          </cell>
          <cell r="C339" t="str">
            <v>TI</v>
          </cell>
          <cell r="D339">
            <v>28.6</v>
          </cell>
          <cell r="E339" t="str">
            <v>COPAN</v>
          </cell>
        </row>
        <row r="340">
          <cell r="A340" t="str">
            <v>04V34200</v>
          </cell>
          <cell r="B340" t="str">
            <v>Copán Ruinas - Monte de Los Negros - Piñuelas (Front. Hond/Guat)</v>
          </cell>
          <cell r="C340" t="str">
            <v>MS</v>
          </cell>
          <cell r="D340">
            <v>8.43</v>
          </cell>
          <cell r="E340" t="str">
            <v>COPAN</v>
          </cell>
        </row>
        <row r="341">
          <cell r="A341" t="str">
            <v>04V34300</v>
          </cell>
          <cell r="B341" t="str">
            <v>Ostuman - Rincón del Buey</v>
          </cell>
          <cell r="C341" t="str">
            <v>MS</v>
          </cell>
          <cell r="D341">
            <v>1.76</v>
          </cell>
          <cell r="E341" t="str">
            <v>COPAN</v>
          </cell>
        </row>
        <row r="342">
          <cell r="A342" t="str">
            <v>04V36300</v>
          </cell>
          <cell r="B342" t="str">
            <v>Ruta CA-4 - Ojo de Agua</v>
          </cell>
          <cell r="C342" t="str">
            <v>MS</v>
          </cell>
          <cell r="D342">
            <v>3</v>
          </cell>
          <cell r="E342" t="str">
            <v>COPAN</v>
          </cell>
        </row>
        <row r="343">
          <cell r="A343" t="str">
            <v>04V36700</v>
          </cell>
          <cell r="B343" t="str">
            <v>Gualtaya - V368</v>
          </cell>
          <cell r="C343" t="str">
            <v>MS</v>
          </cell>
          <cell r="D343">
            <v>2.97</v>
          </cell>
          <cell r="E343" t="str">
            <v>COPAN</v>
          </cell>
        </row>
        <row r="344">
          <cell r="A344" t="str">
            <v>04V36800</v>
          </cell>
          <cell r="B344" t="str">
            <v>Ruta CA-4 - Casa Quemada - Yaunera</v>
          </cell>
          <cell r="C344" t="str">
            <v>MS</v>
          </cell>
          <cell r="D344">
            <v>12.6</v>
          </cell>
          <cell r="E344" t="str">
            <v>COPAN</v>
          </cell>
        </row>
        <row r="345">
          <cell r="A345" t="str">
            <v>04V37000</v>
          </cell>
          <cell r="B345" t="str">
            <v>Corquin - Cedros - Capucas</v>
          </cell>
          <cell r="C345" t="str">
            <v>MS</v>
          </cell>
          <cell r="D345">
            <v>11.2</v>
          </cell>
          <cell r="E345" t="str">
            <v>COPAN</v>
          </cell>
        </row>
        <row r="346">
          <cell r="A346" t="str">
            <v>04V37100</v>
          </cell>
          <cell r="B346" t="str">
            <v>Libramiento Corquin</v>
          </cell>
          <cell r="C346" t="str">
            <v>TI</v>
          </cell>
          <cell r="D346">
            <v>1.61</v>
          </cell>
          <cell r="E346" t="str">
            <v>COPAN</v>
          </cell>
        </row>
        <row r="347">
          <cell r="A347" t="str">
            <v>04V37210</v>
          </cell>
          <cell r="B347" t="str">
            <v>Corquin - Corralito (LD Cop/Occi) - San Francisco de Cones</v>
          </cell>
          <cell r="C347" t="str">
            <v>MS</v>
          </cell>
          <cell r="D347">
            <v>5.35</v>
          </cell>
          <cell r="E347" t="str">
            <v>COPAN</v>
          </cell>
        </row>
        <row r="348">
          <cell r="A348" t="str">
            <v>04V37400</v>
          </cell>
          <cell r="B348" t="str">
            <v>Ruta CA-4 - San José de Las Palmas</v>
          </cell>
          <cell r="C348" t="str">
            <v>MS</v>
          </cell>
          <cell r="D348">
            <v>6</v>
          </cell>
          <cell r="E348" t="str">
            <v>COPAN</v>
          </cell>
        </row>
        <row r="349">
          <cell r="A349" t="str">
            <v>04V37500</v>
          </cell>
          <cell r="B349" t="str">
            <v>Ruta CA-4 - El Portillo (El Portillo - V374)</v>
          </cell>
          <cell r="C349" t="str">
            <v>MS</v>
          </cell>
          <cell r="D349">
            <v>1.8</v>
          </cell>
          <cell r="E349" t="str">
            <v>COPAN</v>
          </cell>
        </row>
        <row r="350">
          <cell r="A350" t="str">
            <v>04V37800</v>
          </cell>
          <cell r="B350" t="str">
            <v>Yaruche - Piedra Larga - S132</v>
          </cell>
          <cell r="C350" t="str">
            <v>TI</v>
          </cell>
          <cell r="D350">
            <v>1.78</v>
          </cell>
          <cell r="E350" t="str">
            <v>COPAN</v>
          </cell>
        </row>
        <row r="351">
          <cell r="A351" t="str">
            <v>04V38000</v>
          </cell>
          <cell r="B351" t="str">
            <v>La Unión - El Corpus</v>
          </cell>
          <cell r="C351" t="str">
            <v>MS</v>
          </cell>
          <cell r="D351">
            <v>5.35</v>
          </cell>
          <cell r="E351" t="str">
            <v>COPAN</v>
          </cell>
        </row>
        <row r="352">
          <cell r="A352" t="str">
            <v>04V38200</v>
          </cell>
          <cell r="B352" t="str">
            <v xml:space="preserve"> V380 - San Andres de Minas - San Miguel</v>
          </cell>
          <cell r="C352" t="str">
            <v>MS</v>
          </cell>
          <cell r="D352">
            <v>15</v>
          </cell>
          <cell r="E352" t="str">
            <v>COPAN</v>
          </cell>
        </row>
        <row r="353">
          <cell r="A353" t="str">
            <v>04V38400</v>
          </cell>
          <cell r="B353" t="str">
            <v xml:space="preserve"> La Union - El Trigo - Los Naranjos (Lim. Deptal. COP / OCO)</v>
          </cell>
          <cell r="C353" t="str">
            <v>MS</v>
          </cell>
          <cell r="D353">
            <v>15.38</v>
          </cell>
          <cell r="E353" t="str">
            <v>COPAN</v>
          </cell>
        </row>
        <row r="354">
          <cell r="A354" t="str">
            <v>04V38500</v>
          </cell>
          <cell r="B354" t="str">
            <v xml:space="preserve"> El Trigo - Los Suptes Arriba</v>
          </cell>
          <cell r="C354" t="str">
            <v>MS</v>
          </cell>
          <cell r="D354">
            <v>2.25</v>
          </cell>
          <cell r="E354" t="str">
            <v>COPAN</v>
          </cell>
        </row>
        <row r="355">
          <cell r="A355" t="str">
            <v>04V38600</v>
          </cell>
          <cell r="B355" t="str">
            <v xml:space="preserve"> El Portillo 1 - La Arena - San Miguel</v>
          </cell>
          <cell r="C355" t="str">
            <v>TI</v>
          </cell>
          <cell r="D355">
            <v>13.6</v>
          </cell>
          <cell r="E355" t="str">
            <v>COPAN</v>
          </cell>
        </row>
        <row r="356">
          <cell r="A356" t="str">
            <v>04V64100</v>
          </cell>
          <cell r="B356" t="str">
            <v xml:space="preserve"> Chalmeca - El Chile  LD COP/SB</v>
          </cell>
          <cell r="C356" t="str">
            <v>MS</v>
          </cell>
          <cell r="D356">
            <v>4.82</v>
          </cell>
          <cell r="E356" t="str">
            <v>COPAN</v>
          </cell>
        </row>
        <row r="357">
          <cell r="A357" t="str">
            <v>05P00420</v>
          </cell>
          <cell r="B357" t="str">
            <v>Ruta CA-4 Occidente, Chamelecón - Límite Deptal. Cortés/Sta Bárbara
Chamelecón (Fin tramo hormigón, inicio de asfalto)</v>
          </cell>
          <cell r="C357" t="str">
            <v>CA</v>
          </cell>
          <cell r="D357">
            <v>19.2</v>
          </cell>
          <cell r="E357" t="str">
            <v>CORTES</v>
          </cell>
        </row>
        <row r="358">
          <cell r="A358" t="str">
            <v>05P00550</v>
          </cell>
          <cell r="B358" t="str">
            <v>Ruta CA-5 Norte, Límite Deptal. Comayagua/Cortés - La Barca
Límite Deptal. Comayagua/Cortés (Monumento)</v>
          </cell>
          <cell r="C358" t="str">
            <v>CA</v>
          </cell>
          <cell r="D358">
            <v>37.72</v>
          </cell>
          <cell r="E358" t="str">
            <v>CORTES</v>
          </cell>
        </row>
        <row r="359">
          <cell r="A359" t="str">
            <v>05P00555</v>
          </cell>
          <cell r="B359" t="str">
            <v>Ruta CA-5 Norte, La Barca - Villanueva
La Barca (Desvío a El Progreso por Ruta 21)</v>
          </cell>
          <cell r="C359" t="str">
            <v>CA</v>
          </cell>
          <cell r="D359">
            <v>25.98</v>
          </cell>
          <cell r="E359" t="str">
            <v>CORTES</v>
          </cell>
        </row>
        <row r="360">
          <cell r="A360" t="str">
            <v>05P00560</v>
          </cell>
          <cell r="B360" t="str">
            <v>Ruta CA-5 Norte, Villanueva - Chamelecón (Trocha Este)
Villanueva (Inicio Blvd. desde Tegucigalpa)</v>
          </cell>
          <cell r="C360" t="str">
            <v>CA</v>
          </cell>
          <cell r="D360">
            <v>15.05</v>
          </cell>
          <cell r="E360" t="str">
            <v>CORTES</v>
          </cell>
        </row>
        <row r="361">
          <cell r="A361" t="str">
            <v>05P00561</v>
          </cell>
          <cell r="B361" t="str">
            <v>Ruta CA-5 Norte, Chamelecón - Villanueva (Trocha Oeste)
Chamelecón (Entrada Pte. Río Chamelecón)</v>
          </cell>
          <cell r="C361" t="str">
            <v>CA</v>
          </cell>
          <cell r="D361">
            <v>15.05</v>
          </cell>
          <cell r="E361" t="str">
            <v>CORTES</v>
          </cell>
        </row>
        <row r="362">
          <cell r="A362" t="str">
            <v>05P00562</v>
          </cell>
          <cell r="B362" t="str">
            <v>Ruta CA-5 Blvd. Chamelecón - Salida a Cortés (Zona Urbana SPS)
Chamelecón (Pte. Río Chamelecón)</v>
          </cell>
          <cell r="C362" t="str">
            <v>CH</v>
          </cell>
          <cell r="D362">
            <v>19.21</v>
          </cell>
          <cell r="E362" t="str">
            <v>CORTES</v>
          </cell>
        </row>
        <row r="363">
          <cell r="A363" t="str">
            <v>05P00563</v>
          </cell>
          <cell r="B363" t="str">
            <v>Ruta CA-5 Blvd. Salida a Cortés - Chamelecón (Zona Urbana SPS)
Salida a Cortés (Fin Blvd. del Norte, 20 m adel. peaje)</v>
          </cell>
          <cell r="C363" t="str">
            <v>CH</v>
          </cell>
          <cell r="D363">
            <v>19.21</v>
          </cell>
          <cell r="E363" t="str">
            <v>CORTES</v>
          </cell>
        </row>
        <row r="364">
          <cell r="A364" t="str">
            <v>05P00564</v>
          </cell>
          <cell r="B364" t="str">
            <v>Ruta CA-5 Norte, San Pedro Sula - Choloma (Trocha Este)
San Pedro Sula (Fin Blvd. del Norte, 20 m adel. peaje)</v>
          </cell>
          <cell r="C364" t="str">
            <v>CH</v>
          </cell>
          <cell r="D364">
            <v>8.56</v>
          </cell>
          <cell r="E364" t="str">
            <v>CORTES</v>
          </cell>
        </row>
        <row r="365">
          <cell r="A365" t="str">
            <v>05P00565</v>
          </cell>
          <cell r="B365" t="str">
            <v>Ruta CA-5 Norte, Choloma - San Pedro Sula (Trocha Oeste)
Choloma (Desvío a Choloma por Ruta 71)</v>
          </cell>
          <cell r="C365" t="str">
            <v>CH</v>
          </cell>
          <cell r="D365">
            <v>8.56</v>
          </cell>
          <cell r="E365" t="str">
            <v>CORTES</v>
          </cell>
        </row>
        <row r="366">
          <cell r="A366" t="str">
            <v>05P00566</v>
          </cell>
          <cell r="B366" t="str">
            <v>Ruta CA-5 Norte, Choloma - Puerto Cortés (Trocha Este)
Choloma (Desvío a Choloma por Ruta 71)</v>
          </cell>
          <cell r="C366" t="str">
            <v>CH</v>
          </cell>
          <cell r="D366">
            <v>36.21</v>
          </cell>
          <cell r="E366" t="str">
            <v>CORTES</v>
          </cell>
        </row>
        <row r="367">
          <cell r="A367" t="str">
            <v>05P00567</v>
          </cell>
          <cell r="B367" t="str">
            <v>Ruta CA-5 Norte, Puerto Cortés - Choloma (Trocha Oeste)</v>
          </cell>
          <cell r="C367" t="str">
            <v>CH</v>
          </cell>
          <cell r="D367">
            <v>36.21</v>
          </cell>
          <cell r="E367" t="str">
            <v>CORTES</v>
          </cell>
        </row>
        <row r="368">
          <cell r="A368" t="str">
            <v>05P00568</v>
          </cell>
          <cell r="B368" t="str">
            <v>Ruta CA-5 Norte, Zona Urbana Puerto Cortés
Pte. Laguna de Alvarado</v>
          </cell>
          <cell r="C368" t="str">
            <v>CH</v>
          </cell>
          <cell r="D368">
            <v>1.43</v>
          </cell>
          <cell r="E368" t="str">
            <v>CORTES</v>
          </cell>
        </row>
        <row r="369">
          <cell r="A369" t="str">
            <v>05P01310</v>
          </cell>
          <cell r="B369" t="str">
            <v>Ruta CA-13 Occidente, Puerto Cortés - Omoa
Puerto Cortés (Desvío en Ruta CA-5 Norte)</v>
          </cell>
          <cell r="C369" t="str">
            <v>CA</v>
          </cell>
          <cell r="D369">
            <v>14.12</v>
          </cell>
          <cell r="E369" t="str">
            <v>CORTES</v>
          </cell>
        </row>
        <row r="370">
          <cell r="A370" t="str">
            <v>05P01315</v>
          </cell>
          <cell r="B370" t="str">
            <v>Ruta CA-13 Occidente, Omoa - Tegucigalpita - Frontera con Guatemala
Omoa (Desvío al Castillo, por Ruta 70)</v>
          </cell>
          <cell r="C370" t="str">
            <v>CA</v>
          </cell>
          <cell r="D370">
            <v>46.88</v>
          </cell>
          <cell r="E370" t="str">
            <v>CORTES</v>
          </cell>
        </row>
        <row r="371">
          <cell r="A371" t="str">
            <v>05P01320</v>
          </cell>
          <cell r="B371" t="str">
            <v>Ruta CA-13 Oriente, San Pedro Sula - El Progreso (Trocha Sur)
San Pedro Sula (Salida en circunvalación Este)</v>
          </cell>
          <cell r="C371" t="str">
            <v>CH</v>
          </cell>
          <cell r="D371">
            <v>26.03</v>
          </cell>
          <cell r="E371" t="str">
            <v>CORTES</v>
          </cell>
        </row>
        <row r="372">
          <cell r="A372" t="str">
            <v>05P01325</v>
          </cell>
          <cell r="B372" t="str">
            <v>Ruta CA-13 Oriente, El Progreso - San Pedro Sula (Trocha Norte)
Límite Deptal. Cortés/Yoro (Salida Pte. La Democracia)</v>
          </cell>
          <cell r="C372" t="str">
            <v>CH</v>
          </cell>
          <cell r="D372">
            <v>26.03</v>
          </cell>
          <cell r="E372" t="str">
            <v>CORTES</v>
          </cell>
        </row>
        <row r="373">
          <cell r="A373" t="str">
            <v>05P01910</v>
          </cell>
          <cell r="B373" t="str">
            <v>Ruta19, Entrada al Aeropuerto Ramón Villeda Morales  (Trocha derecha blvd.)
Desvío en Ruta CA-13 Oriente, San Pedro Sula-El Progreso</v>
          </cell>
          <cell r="C373" t="str">
            <v>CH</v>
          </cell>
          <cell r="D373">
            <v>3.2</v>
          </cell>
          <cell r="E373" t="str">
            <v>CORTES</v>
          </cell>
        </row>
        <row r="374">
          <cell r="A374" t="str">
            <v>05P01920</v>
          </cell>
          <cell r="B374" t="str">
            <v>Ruta 19, Salida del Aeropuerto Ramon Villeda Morales  (Trocha Izquierda blvd)
Fin blvd (Entrada zona de carga aeropuerto)</v>
          </cell>
          <cell r="C374" t="str">
            <v>CH</v>
          </cell>
          <cell r="D374">
            <v>3.2</v>
          </cell>
          <cell r="E374" t="str">
            <v>CORTES</v>
          </cell>
        </row>
        <row r="375">
          <cell r="A375" t="str">
            <v>05P02110</v>
          </cell>
          <cell r="B375" t="str">
            <v>Ruta 21, La Barca - Límite Deptal. Cortés/Yoro
La Barca (Desvío en Ruta CA-5 Norte)</v>
          </cell>
          <cell r="C375" t="str">
            <v>CA</v>
          </cell>
          <cell r="D375">
            <v>10.75</v>
          </cell>
          <cell r="E375" t="str">
            <v>CORTES</v>
          </cell>
        </row>
        <row r="376">
          <cell r="A376" t="str">
            <v>05S05110</v>
          </cell>
          <cell r="B376" t="str">
            <v>Ruta 51, Villanueva - San Manuel
Villanueva (Desvío en Ruta CA-5 Norte)</v>
          </cell>
          <cell r="C376" t="str">
            <v>CA</v>
          </cell>
          <cell r="D376">
            <v>9.27</v>
          </cell>
          <cell r="E376" t="str">
            <v>CORTES</v>
          </cell>
        </row>
        <row r="377">
          <cell r="A377" t="str">
            <v>05S05120</v>
          </cell>
          <cell r="B377" t="str">
            <v>Ruta 51, San Manuel - Comandante
San Manuel (Parque Central)</v>
          </cell>
          <cell r="C377" t="str">
            <v>CA</v>
          </cell>
          <cell r="D377">
            <v>10.28</v>
          </cell>
          <cell r="E377" t="str">
            <v>CORTES</v>
          </cell>
        </row>
        <row r="378">
          <cell r="A378" t="str">
            <v>05S05410</v>
          </cell>
          <cell r="B378" t="str">
            <v>Ruta 54, La Guama - Peña Blanca</v>
          </cell>
          <cell r="C378" t="str">
            <v>CH</v>
          </cell>
          <cell r="D378">
            <v>16.84</v>
          </cell>
          <cell r="E378" t="str">
            <v>CORTES</v>
          </cell>
        </row>
        <row r="379">
          <cell r="A379" t="str">
            <v>05S05420</v>
          </cell>
          <cell r="B379" t="str">
            <v>Ruta 54, Cañaveral - Caracol
Cañaveral (Fin concreto hidraúlico, en Pte.)</v>
          </cell>
          <cell r="C379" t="str">
            <v>TD</v>
          </cell>
          <cell r="D379">
            <v>19.600000000000001</v>
          </cell>
          <cell r="E379" t="str">
            <v>CORTES</v>
          </cell>
        </row>
        <row r="380">
          <cell r="A380" t="str">
            <v>05S05910</v>
          </cell>
          <cell r="B380" t="str">
            <v>Ruta 59, Las Flores - Santa Cruz de Yojoa - Base Cortina el Cajon
Aldea Las Flores (Desvío en Ruta CA-5 Norte)</v>
          </cell>
          <cell r="C380" t="str">
            <v>CA</v>
          </cell>
          <cell r="D380">
            <v>5.82</v>
          </cell>
          <cell r="E380" t="str">
            <v>CORTES</v>
          </cell>
        </row>
        <row r="381">
          <cell r="A381" t="str">
            <v>05S05920</v>
          </cell>
          <cell r="B381" t="str">
            <v>Ruta 59, Las Flores - Santa Cruz de Yojoa - Base Cortina el Cajon
Desvío a Santa Cruz de Yojoa</v>
          </cell>
          <cell r="C381" t="str">
            <v>CA</v>
          </cell>
          <cell r="D381">
            <v>23.37</v>
          </cell>
          <cell r="E381" t="str">
            <v>CORTES</v>
          </cell>
        </row>
        <row r="382">
          <cell r="A382" t="str">
            <v>05S05930</v>
          </cell>
          <cell r="B382" t="str">
            <v>Ruta 59, Acceso a Corona Embalse El Cajón
Desvío a Base de Embalse El Cajón</v>
          </cell>
          <cell r="C382" t="str">
            <v>CA</v>
          </cell>
          <cell r="D382">
            <v>4.76</v>
          </cell>
          <cell r="E382" t="str">
            <v>CORTES</v>
          </cell>
        </row>
        <row r="383">
          <cell r="A383" t="str">
            <v>05S07010</v>
          </cell>
          <cell r="B383" t="str">
            <v>Ruta 70, Acceso a Playa de Omoa
Desvío en Ruta CA-13 Occidente, a Puerto Cortés</v>
          </cell>
          <cell r="C383" t="str">
            <v>CA</v>
          </cell>
          <cell r="D383">
            <v>1.34</v>
          </cell>
          <cell r="E383" t="str">
            <v>CORTES</v>
          </cell>
        </row>
        <row r="384">
          <cell r="A384" t="str">
            <v>05S07110</v>
          </cell>
          <cell r="B384" t="str">
            <v>Ruta 71, Choloma - Ticamaya
Choloma (Desvío en Ruta CA-5 Norte, a Puerto Cortés)</v>
          </cell>
          <cell r="C384" t="str">
            <v>CA</v>
          </cell>
          <cell r="D384">
            <v>11.78</v>
          </cell>
          <cell r="E384" t="str">
            <v>CORTES</v>
          </cell>
        </row>
        <row r="385">
          <cell r="A385" t="str">
            <v>05S07120</v>
          </cell>
          <cell r="B385" t="str">
            <v>Ruta 71, Ticamaya - Arenales
Desvio a Ticamaya</v>
          </cell>
          <cell r="C385" t="str">
            <v>CA</v>
          </cell>
          <cell r="D385">
            <v>13.49</v>
          </cell>
          <cell r="E385" t="str">
            <v>CORTES</v>
          </cell>
        </row>
        <row r="386">
          <cell r="A386" t="str">
            <v>05S07210</v>
          </cell>
          <cell r="B386" t="str">
            <v>Ruta 72, Peña Blanca - Los Naranjos
Peña Blanca, (Desvío en Ruta 54)</v>
          </cell>
          <cell r="C386" t="str">
            <v>TD</v>
          </cell>
          <cell r="D386">
            <v>3.06</v>
          </cell>
          <cell r="E386" t="str">
            <v>CORTES</v>
          </cell>
        </row>
        <row r="387">
          <cell r="A387" t="str">
            <v>05S07215</v>
          </cell>
          <cell r="B387" t="str">
            <v>Ruta 72, Los Naranjos - L.D. Cortes/Sta. Barbara
Los Naranjos, puente y fin pavimento</v>
          </cell>
          <cell r="C387" t="str">
            <v>CH</v>
          </cell>
          <cell r="D387">
            <v>3.35</v>
          </cell>
          <cell r="E387" t="str">
            <v>CORTES</v>
          </cell>
        </row>
        <row r="388">
          <cell r="A388" t="str">
            <v>05S09010</v>
          </cell>
          <cell r="B388" t="str">
            <v>Ruta 90, Amapa - San Antonio de Cortes
Amapa (Desvio en Ruta 054)</v>
          </cell>
          <cell r="C388" t="str">
            <v>TD</v>
          </cell>
          <cell r="D388">
            <v>10.72</v>
          </cell>
          <cell r="E388" t="str">
            <v>CORTES</v>
          </cell>
        </row>
        <row r="389">
          <cell r="A389" t="str">
            <v>05S09610</v>
          </cell>
          <cell r="B389" t="str">
            <v>Ruta 96, Bufalo - El Marañon</v>
          </cell>
          <cell r="C389" t="str">
            <v>TD</v>
          </cell>
          <cell r="D389">
            <v>5.6</v>
          </cell>
          <cell r="E389" t="str">
            <v>CORTES</v>
          </cell>
        </row>
        <row r="390">
          <cell r="A390" t="str">
            <v>05S10010</v>
          </cell>
          <cell r="B390" t="str">
            <v>Ruta 100, Dos Caminos - El Milagro - El Crique
Los Caminos</v>
          </cell>
          <cell r="C390" t="str">
            <v>TD</v>
          </cell>
          <cell r="D390">
            <v>8.98</v>
          </cell>
          <cell r="E390" t="str">
            <v>CORTES</v>
          </cell>
        </row>
        <row r="391">
          <cell r="A391" t="str">
            <v>05S12610</v>
          </cell>
          <cell r="B391" t="str">
            <v>Ruta 126, Villanueva - Límite Deptal. Cortés/Sta. Bárbara
Villanueva (Desvío en Ruta CA-5 Norte, Callejones)</v>
          </cell>
          <cell r="C391" t="str">
            <v>MS</v>
          </cell>
          <cell r="D391">
            <v>20.8</v>
          </cell>
          <cell r="E391" t="str">
            <v>CORTES</v>
          </cell>
        </row>
        <row r="392">
          <cell r="A392" t="str">
            <v>05S15210</v>
          </cell>
          <cell r="B392" t="str">
            <v>Ruta 152, Acceso a Cofradía (Trocha derecha de blvd.)
Desvío en Ruta CA-4</v>
          </cell>
          <cell r="C392" t="str">
            <v>CA</v>
          </cell>
          <cell r="D392">
            <v>0.6</v>
          </cell>
          <cell r="E392" t="str">
            <v>CORTES</v>
          </cell>
        </row>
        <row r="393">
          <cell r="A393" t="str">
            <v>05S15220</v>
          </cell>
          <cell r="B393" t="str">
            <v>Ruta 152, Acceso a Cofradía (Trocha Izquierda de blvd.)
Fin de Boulevard (Cofradia)</v>
          </cell>
          <cell r="C393" t="str">
            <v>CA</v>
          </cell>
          <cell r="D393">
            <v>0.6</v>
          </cell>
          <cell r="E393" t="str">
            <v>CORTES</v>
          </cell>
        </row>
        <row r="394">
          <cell r="A394" t="str">
            <v>05S16310</v>
          </cell>
          <cell r="B394" t="str">
            <v>Ruta 163, Potrerillos - Pimienta Norte
Potrerillos</v>
          </cell>
          <cell r="C394" t="str">
            <v>CA</v>
          </cell>
          <cell r="D394">
            <v>12.28</v>
          </cell>
          <cell r="E394" t="str">
            <v>CORTES</v>
          </cell>
        </row>
        <row r="395">
          <cell r="A395" t="str">
            <v>05S22510</v>
          </cell>
          <cell r="B395" t="str">
            <v>Ruta 225, Choloma - La Jutosa
Choloma</v>
          </cell>
          <cell r="C395" t="str">
            <v>CH</v>
          </cell>
          <cell r="D395">
            <v>2</v>
          </cell>
          <cell r="E395" t="str">
            <v>CORTES</v>
          </cell>
        </row>
        <row r="396">
          <cell r="A396" t="str">
            <v>05S22520</v>
          </cell>
          <cell r="B396" t="str">
            <v>Ruta 225, Choloma - La Jutosa
Fin Concreto Hidraulico</v>
          </cell>
          <cell r="C396" t="str">
            <v>MS</v>
          </cell>
          <cell r="D396">
            <v>4.2</v>
          </cell>
          <cell r="E396" t="str">
            <v>CORTES</v>
          </cell>
        </row>
        <row r="397">
          <cell r="A397" t="str">
            <v>05S22610</v>
          </cell>
          <cell r="B397" t="str">
            <v>Ruta 226, Dos Caminos - Muchilena
Dos Caminos</v>
          </cell>
          <cell r="C397" t="str">
            <v>CH</v>
          </cell>
          <cell r="D397">
            <v>0.44</v>
          </cell>
          <cell r="E397" t="str">
            <v>CORTES</v>
          </cell>
        </row>
        <row r="398">
          <cell r="A398" t="str">
            <v>05S22710</v>
          </cell>
          <cell r="B398" t="str">
            <v>Ruta 227, CA-13 - Cuyamel
Desvio en CA-13</v>
          </cell>
          <cell r="C398" t="str">
            <v>CA</v>
          </cell>
          <cell r="D398">
            <v>1.03</v>
          </cell>
          <cell r="E398" t="str">
            <v>CORTES</v>
          </cell>
        </row>
        <row r="399">
          <cell r="A399" t="str">
            <v>05S22810</v>
          </cell>
          <cell r="B399" t="str">
            <v>Ruta 228, Tegucigalpita - Cuyamelito - Corinto</v>
          </cell>
          <cell r="C399" t="str">
            <v>CA</v>
          </cell>
          <cell r="D399">
            <v>17.809999999999999</v>
          </cell>
          <cell r="E399" t="str">
            <v>CORTES</v>
          </cell>
        </row>
        <row r="400">
          <cell r="A400" t="str">
            <v>05V42320</v>
          </cell>
          <cell r="B400" t="str">
            <v>La Mica - San Buenaventura (LD COR/SB - San Buenaventura)</v>
          </cell>
          <cell r="C400" t="str">
            <v>MS</v>
          </cell>
          <cell r="D400">
            <v>5.5</v>
          </cell>
          <cell r="E400" t="str">
            <v>CORTES</v>
          </cell>
        </row>
        <row r="401">
          <cell r="A401" t="str">
            <v>05V42420</v>
          </cell>
          <cell r="B401" t="str">
            <v>Guacamaya - El Dorado - Buena Vista (LD COR/SB- Buena Vista)</v>
          </cell>
          <cell r="C401" t="str">
            <v>MS</v>
          </cell>
          <cell r="D401">
            <v>1.2</v>
          </cell>
          <cell r="E401" t="str">
            <v>CORTES</v>
          </cell>
        </row>
        <row r="402">
          <cell r="A402" t="str">
            <v>05V70500</v>
          </cell>
          <cell r="B402" t="str">
            <v>Ticamaya - La Galvez - Montañuela</v>
          </cell>
          <cell r="C402" t="str">
            <v>MS</v>
          </cell>
          <cell r="D402">
            <v>14</v>
          </cell>
          <cell r="E402" t="str">
            <v>CORTES</v>
          </cell>
        </row>
        <row r="403">
          <cell r="A403" t="str">
            <v>05V70600</v>
          </cell>
          <cell r="B403" t="str">
            <v>V705 - Flor del Valle</v>
          </cell>
          <cell r="C403" t="str">
            <v>MS</v>
          </cell>
          <cell r="D403">
            <v>1.2</v>
          </cell>
          <cell r="E403" t="str">
            <v>CORTES</v>
          </cell>
        </row>
        <row r="404">
          <cell r="A404" t="str">
            <v>05V70700</v>
          </cell>
          <cell r="B404" t="str">
            <v>V705 - Banderas</v>
          </cell>
          <cell r="C404" t="str">
            <v>MS</v>
          </cell>
          <cell r="D404">
            <v>3.6</v>
          </cell>
          <cell r="E404" t="str">
            <v>CORTES</v>
          </cell>
        </row>
        <row r="405">
          <cell r="A405" t="str">
            <v>05V70900</v>
          </cell>
          <cell r="B405" t="str">
            <v>La Galvez - La Davis - La Bueso</v>
          </cell>
          <cell r="C405" t="str">
            <v>MS</v>
          </cell>
          <cell r="D405">
            <v>10.7</v>
          </cell>
          <cell r="E405" t="str">
            <v>CORTES</v>
          </cell>
        </row>
        <row r="406">
          <cell r="A406" t="str">
            <v>05V71000</v>
          </cell>
          <cell r="B406" t="str">
            <v>V705  -  La Funes - Monterrey</v>
          </cell>
          <cell r="C406" t="str">
            <v>MS</v>
          </cell>
          <cell r="D406">
            <v>3.9</v>
          </cell>
          <cell r="E406" t="str">
            <v>CORTES</v>
          </cell>
        </row>
        <row r="407">
          <cell r="A407" t="str">
            <v>05V71100</v>
          </cell>
          <cell r="B407" t="str">
            <v>S071 - Monterrey - Ceibita</v>
          </cell>
          <cell r="C407" t="str">
            <v>MS</v>
          </cell>
          <cell r="D407">
            <v>10</v>
          </cell>
          <cell r="E407" t="str">
            <v>CORTES</v>
          </cell>
        </row>
        <row r="408">
          <cell r="A408" t="str">
            <v>05V72400</v>
          </cell>
          <cell r="B408" t="str">
            <v>Choloma - La Corza</v>
          </cell>
          <cell r="C408" t="str">
            <v>TI</v>
          </cell>
          <cell r="D408">
            <v>10.9</v>
          </cell>
          <cell r="E408" t="str">
            <v>CORTES</v>
          </cell>
        </row>
        <row r="409">
          <cell r="A409" t="str">
            <v>05V73400</v>
          </cell>
          <cell r="B409" t="str">
            <v>Ruta CA-5 - El Zapotal</v>
          </cell>
          <cell r="C409" t="str">
            <v>MS</v>
          </cell>
          <cell r="D409">
            <v>5.6</v>
          </cell>
          <cell r="E409" t="str">
            <v>CORTES</v>
          </cell>
        </row>
        <row r="410">
          <cell r="A410" t="str">
            <v>05V73500</v>
          </cell>
          <cell r="B410" t="str">
            <v>Colonia Rodas - Torres de Transmision Hondutel - Laguna Tembladera - Neblinas</v>
          </cell>
          <cell r="C410" t="str">
            <v>MS</v>
          </cell>
          <cell r="D410">
            <v>16.13</v>
          </cell>
          <cell r="E410" t="str">
            <v>CORTES</v>
          </cell>
        </row>
        <row r="411">
          <cell r="A411" t="str">
            <v>05V73600</v>
          </cell>
          <cell r="B411" t="str">
            <v>CA-4 - Naranjito - V735</v>
          </cell>
          <cell r="C411" t="str">
            <v>TI</v>
          </cell>
          <cell r="D411">
            <v>28</v>
          </cell>
          <cell r="E411" t="str">
            <v>CORTES</v>
          </cell>
        </row>
        <row r="412">
          <cell r="A412" t="str">
            <v>05V73700</v>
          </cell>
          <cell r="B412" t="str">
            <v>V735 - La Virtud</v>
          </cell>
          <cell r="C412" t="str">
            <v>TI</v>
          </cell>
          <cell r="D412">
            <v>4.72</v>
          </cell>
          <cell r="E412" t="str">
            <v>CORTES</v>
          </cell>
        </row>
        <row r="413">
          <cell r="A413" t="str">
            <v>05V74200</v>
          </cell>
          <cell r="B413" t="str">
            <v>Bijao - El Rancho</v>
          </cell>
          <cell r="C413" t="str">
            <v>MS</v>
          </cell>
          <cell r="D413">
            <v>4.42</v>
          </cell>
          <cell r="E413" t="str">
            <v>CORTES</v>
          </cell>
        </row>
        <row r="414">
          <cell r="A414" t="str">
            <v>05V74700</v>
          </cell>
          <cell r="B414" t="str">
            <v>Baracoa - Calan - Paleto</v>
          </cell>
          <cell r="C414" t="str">
            <v>MS</v>
          </cell>
          <cell r="D414">
            <v>9.2100000000000009</v>
          </cell>
          <cell r="E414" t="str">
            <v>CORTES</v>
          </cell>
        </row>
        <row r="415">
          <cell r="A415" t="str">
            <v>05V74800</v>
          </cell>
          <cell r="B415" t="str">
            <v>V747 - Tapón de Los Oros</v>
          </cell>
          <cell r="C415" t="str">
            <v>MS</v>
          </cell>
          <cell r="D415">
            <v>5</v>
          </cell>
          <cell r="E415" t="str">
            <v>CORTES</v>
          </cell>
        </row>
        <row r="416">
          <cell r="A416" t="str">
            <v>05V74900</v>
          </cell>
          <cell r="B416" t="str">
            <v>Paleto - Cedros - Robles</v>
          </cell>
          <cell r="C416" t="str">
            <v>MS</v>
          </cell>
          <cell r="D416">
            <v>6.2</v>
          </cell>
          <cell r="E416" t="str">
            <v>CORTES</v>
          </cell>
        </row>
        <row r="417">
          <cell r="A417" t="str">
            <v>05V75000</v>
          </cell>
          <cell r="B417" t="str">
            <v>Paleto - Puente Rio Ulua</v>
          </cell>
          <cell r="C417" t="str">
            <v>MS</v>
          </cell>
          <cell r="D417">
            <v>3.56</v>
          </cell>
          <cell r="E417" t="str">
            <v>CORTES</v>
          </cell>
        </row>
        <row r="418">
          <cell r="A418" t="str">
            <v>05V75100</v>
          </cell>
          <cell r="B418" t="str">
            <v>Puente Rio Ulua - Guanacastales - Manacalito</v>
          </cell>
          <cell r="C418" t="str">
            <v>MS</v>
          </cell>
          <cell r="D418">
            <v>16.739999999999998</v>
          </cell>
          <cell r="E418" t="str">
            <v>CORTES</v>
          </cell>
        </row>
        <row r="419">
          <cell r="A419" t="str">
            <v>05V77600</v>
          </cell>
          <cell r="B419" t="str">
            <v>La Fraternidad - Chameleconcito</v>
          </cell>
          <cell r="C419" t="str">
            <v>MS</v>
          </cell>
          <cell r="D419">
            <v>2.94</v>
          </cell>
          <cell r="E419" t="str">
            <v>CORTES</v>
          </cell>
        </row>
        <row r="420">
          <cell r="A420" t="str">
            <v>05V78100</v>
          </cell>
          <cell r="B420" t="str">
            <v>Ruta CA-5 - Planes de Medina</v>
          </cell>
          <cell r="C420" t="str">
            <v>MS</v>
          </cell>
          <cell r="D420">
            <v>1.47</v>
          </cell>
          <cell r="E420" t="str">
            <v>CORTES</v>
          </cell>
        </row>
        <row r="421">
          <cell r="A421" t="str">
            <v>05V78200</v>
          </cell>
          <cell r="B421" t="str">
            <v>Medina - El Zapadril</v>
          </cell>
          <cell r="C421" t="str">
            <v>MS</v>
          </cell>
          <cell r="D421">
            <v>1.77</v>
          </cell>
          <cell r="E421" t="str">
            <v>CORTES</v>
          </cell>
        </row>
        <row r="422">
          <cell r="A422" t="str">
            <v>05V78700</v>
          </cell>
          <cell r="B422" t="str">
            <v>Pto. Cortés - Travesía - Bajamar</v>
          </cell>
          <cell r="C422" t="str">
            <v>MS</v>
          </cell>
          <cell r="D422">
            <v>9.27</v>
          </cell>
          <cell r="E422" t="str">
            <v>CORTES</v>
          </cell>
        </row>
        <row r="423">
          <cell r="A423" t="str">
            <v>05V78900</v>
          </cell>
          <cell r="B423" t="str">
            <v>Bajamar - Brisas del Chamelecón - La Barra</v>
          </cell>
          <cell r="C423" t="str">
            <v>MS</v>
          </cell>
          <cell r="D423">
            <v>8.4499999999999993</v>
          </cell>
          <cell r="E423" t="str">
            <v>CORTES</v>
          </cell>
        </row>
        <row r="424">
          <cell r="A424" t="str">
            <v>05V79400</v>
          </cell>
          <cell r="B424" t="str">
            <v>Cieneguita - La Pita - Agua Caliente</v>
          </cell>
          <cell r="C424" t="str">
            <v>MS</v>
          </cell>
          <cell r="D424">
            <v>6.4</v>
          </cell>
          <cell r="E424" t="str">
            <v>CORTES</v>
          </cell>
        </row>
        <row r="425">
          <cell r="A425" t="str">
            <v>05V79500</v>
          </cell>
          <cell r="B425" t="str">
            <v>La Corozona - El Bálsamo</v>
          </cell>
          <cell r="C425" t="str">
            <v>MS</v>
          </cell>
          <cell r="D425">
            <v>2.36</v>
          </cell>
          <cell r="E425" t="str">
            <v>CORTES</v>
          </cell>
        </row>
        <row r="426">
          <cell r="A426" t="str">
            <v>05V80000</v>
          </cell>
          <cell r="B426" t="str">
            <v>Chivana - La Camisa</v>
          </cell>
          <cell r="C426" t="str">
            <v>MS</v>
          </cell>
          <cell r="D426">
            <v>1.62</v>
          </cell>
          <cell r="E426" t="str">
            <v>CORTES</v>
          </cell>
        </row>
        <row r="427">
          <cell r="A427" t="str">
            <v>05V80300</v>
          </cell>
          <cell r="B427" t="str">
            <v>Ruta CA-13 - El Paraíso</v>
          </cell>
          <cell r="C427" t="str">
            <v>MS</v>
          </cell>
          <cell r="D427">
            <v>0.44</v>
          </cell>
          <cell r="E427" t="str">
            <v>CORTES</v>
          </cell>
        </row>
        <row r="428">
          <cell r="A428" t="str">
            <v>05V80400</v>
          </cell>
          <cell r="B428" t="str">
            <v>Ruta CA-13 - El Mochito</v>
          </cell>
          <cell r="C428" t="str">
            <v>MS</v>
          </cell>
          <cell r="D428">
            <v>0.3</v>
          </cell>
          <cell r="E428" t="str">
            <v>CORTES</v>
          </cell>
        </row>
        <row r="429">
          <cell r="A429" t="str">
            <v>05V80500</v>
          </cell>
          <cell r="B429" t="str">
            <v>Ruta CA-13 - Veracruz</v>
          </cell>
          <cell r="C429" t="str">
            <v>MS</v>
          </cell>
          <cell r="D429">
            <v>0.3</v>
          </cell>
          <cell r="E429" t="str">
            <v>CORTES</v>
          </cell>
        </row>
        <row r="430">
          <cell r="A430" t="str">
            <v>05V80600</v>
          </cell>
          <cell r="B430" t="str">
            <v>Ruta CA-13 - Pueblo Nuevo</v>
          </cell>
          <cell r="C430" t="str">
            <v>MS</v>
          </cell>
          <cell r="D430">
            <v>0.74</v>
          </cell>
          <cell r="E430" t="str">
            <v>CORTES</v>
          </cell>
        </row>
        <row r="431">
          <cell r="A431" t="str">
            <v>05V80700</v>
          </cell>
          <cell r="B431" t="str">
            <v>Ruta CA-13 - Masca</v>
          </cell>
          <cell r="C431" t="str">
            <v>MS</v>
          </cell>
          <cell r="D431">
            <v>0.74</v>
          </cell>
          <cell r="E431" t="str">
            <v>CORTES</v>
          </cell>
        </row>
        <row r="432">
          <cell r="A432" t="str">
            <v>05V80900</v>
          </cell>
          <cell r="B432" t="str">
            <v>Cuyamel - Buena Vista</v>
          </cell>
          <cell r="C432" t="str">
            <v>TI</v>
          </cell>
          <cell r="D432">
            <v>3.53</v>
          </cell>
          <cell r="E432" t="str">
            <v>CORTES</v>
          </cell>
        </row>
        <row r="433">
          <cell r="A433" t="str">
            <v>05V81110</v>
          </cell>
          <cell r="B433" t="str">
            <v>Corinto - Limite Deptal. Cortes / Sta. Barbara</v>
          </cell>
          <cell r="C433" t="str">
            <v>MS</v>
          </cell>
          <cell r="D433">
            <v>7.3</v>
          </cell>
          <cell r="E433" t="str">
            <v>CORTES</v>
          </cell>
        </row>
        <row r="434">
          <cell r="A434" t="str">
            <v>05V82600</v>
          </cell>
          <cell r="B434" t="str">
            <v>El Marañon - Palmarejo - Nueva Suyapa</v>
          </cell>
          <cell r="C434" t="str">
            <v>MS</v>
          </cell>
          <cell r="D434">
            <v>14.28</v>
          </cell>
          <cell r="E434" t="str">
            <v>CORTES</v>
          </cell>
        </row>
        <row r="435">
          <cell r="A435" t="str">
            <v>05V82800</v>
          </cell>
          <cell r="B435" t="str">
            <v>S126 - El Perico</v>
          </cell>
          <cell r="C435" t="str">
            <v>MS</v>
          </cell>
          <cell r="D435">
            <v>7</v>
          </cell>
          <cell r="E435" t="str">
            <v>CORTES</v>
          </cell>
        </row>
        <row r="436">
          <cell r="A436" t="str">
            <v>05V82900</v>
          </cell>
          <cell r="B436" t="str">
            <v>S051 - Santiago</v>
          </cell>
          <cell r="C436" t="str">
            <v>MS</v>
          </cell>
          <cell r="D436">
            <v>4.5</v>
          </cell>
          <cell r="E436" t="str">
            <v>CORTES</v>
          </cell>
        </row>
        <row r="437">
          <cell r="A437" t="str">
            <v>05V83100</v>
          </cell>
          <cell r="B437" t="str">
            <v>Ruta CA-4 - Río Chamelecón - Palmarejo</v>
          </cell>
          <cell r="C437" t="str">
            <v>MS</v>
          </cell>
          <cell r="D437">
            <v>6.32</v>
          </cell>
          <cell r="E437" t="str">
            <v>CORTES</v>
          </cell>
        </row>
        <row r="438">
          <cell r="A438" t="str">
            <v>05V83210</v>
          </cell>
          <cell r="B438" t="str">
            <v>El Mango - Col. 15 de Enero (LD COR/SB)</v>
          </cell>
          <cell r="C438" t="str">
            <v>MS</v>
          </cell>
          <cell r="D438">
            <v>1.77</v>
          </cell>
          <cell r="E438" t="str">
            <v>CORTES</v>
          </cell>
        </row>
        <row r="439">
          <cell r="A439" t="str">
            <v>05V83400</v>
          </cell>
          <cell r="B439" t="str">
            <v>El Porvenir del Morro - La Bolsa - El Sauce</v>
          </cell>
          <cell r="C439" t="str">
            <v>TI</v>
          </cell>
          <cell r="D439">
            <v>8.24</v>
          </cell>
          <cell r="E439" t="str">
            <v>CORTES</v>
          </cell>
        </row>
        <row r="440">
          <cell r="A440" t="str">
            <v>05V83500</v>
          </cell>
          <cell r="B440" t="str">
            <v>El Aguacate - Col. El Sauce</v>
          </cell>
          <cell r="C440" t="str">
            <v>TI</v>
          </cell>
          <cell r="D440">
            <v>5.88</v>
          </cell>
          <cell r="E440" t="str">
            <v>CORTES</v>
          </cell>
        </row>
        <row r="441">
          <cell r="A441" t="str">
            <v>05V83600</v>
          </cell>
          <cell r="B441" t="str">
            <v>V834 - La Libertad</v>
          </cell>
          <cell r="C441" t="str">
            <v>TI</v>
          </cell>
          <cell r="D441">
            <v>5</v>
          </cell>
          <cell r="E441" t="str">
            <v>CORTES</v>
          </cell>
        </row>
        <row r="442">
          <cell r="A442" t="str">
            <v>05V83700</v>
          </cell>
          <cell r="B442" t="str">
            <v>Villa Nueva - Las Palmeras - Colonia El Sauce</v>
          </cell>
          <cell r="C442" t="str">
            <v>MS</v>
          </cell>
          <cell r="D442">
            <v>6.82</v>
          </cell>
          <cell r="E442" t="str">
            <v>CORTES</v>
          </cell>
        </row>
        <row r="443">
          <cell r="A443" t="str">
            <v>05V83800</v>
          </cell>
          <cell r="B443" t="str">
            <v>El Perico - Los Altos</v>
          </cell>
          <cell r="C443" t="str">
            <v>MS</v>
          </cell>
          <cell r="D443">
            <v>8</v>
          </cell>
          <cell r="E443" t="str">
            <v>CORTES</v>
          </cell>
        </row>
        <row r="444">
          <cell r="A444" t="str">
            <v>05V84500</v>
          </cell>
          <cell r="B444" t="str">
            <v>Ruta 115 - La Lima - Búfalo</v>
          </cell>
          <cell r="C444" t="str">
            <v>MS</v>
          </cell>
          <cell r="D444">
            <v>9.19</v>
          </cell>
          <cell r="E444" t="str">
            <v>CORTES</v>
          </cell>
        </row>
        <row r="445">
          <cell r="A445" t="str">
            <v>05V84600</v>
          </cell>
          <cell r="B445" t="str">
            <v>El Plan - La Sabana - El Porvenir</v>
          </cell>
          <cell r="C445" t="str">
            <v>TI</v>
          </cell>
          <cell r="D445">
            <v>11.6</v>
          </cell>
          <cell r="E445" t="str">
            <v>CORTES</v>
          </cell>
        </row>
        <row r="446">
          <cell r="A446" t="str">
            <v>05V84700</v>
          </cell>
          <cell r="B446" t="str">
            <v>S100 - La Sabana</v>
          </cell>
          <cell r="C446" t="str">
            <v>MS</v>
          </cell>
          <cell r="D446">
            <v>3.83</v>
          </cell>
          <cell r="E446" t="str">
            <v>CORTES</v>
          </cell>
        </row>
        <row r="447">
          <cell r="A447" t="str">
            <v>05V84800</v>
          </cell>
          <cell r="B447" t="str">
            <v>CA-13 - Coowe</v>
          </cell>
          <cell r="C447" t="str">
            <v>MS</v>
          </cell>
          <cell r="D447">
            <v>1.2</v>
          </cell>
          <cell r="E447" t="str">
            <v>CORTES</v>
          </cell>
        </row>
        <row r="448">
          <cell r="A448" t="str">
            <v>05V84900</v>
          </cell>
          <cell r="B448" t="str">
            <v>Omonita - Banano Aldea - San Jose</v>
          </cell>
          <cell r="C448" t="str">
            <v>TI</v>
          </cell>
          <cell r="D448">
            <v>8</v>
          </cell>
          <cell r="E448" t="str">
            <v>CORTES</v>
          </cell>
        </row>
        <row r="449">
          <cell r="A449" t="str">
            <v>05V85800</v>
          </cell>
          <cell r="B449" t="str">
            <v>V857 - Las Margaritas</v>
          </cell>
          <cell r="C449" t="str">
            <v>MS</v>
          </cell>
          <cell r="D449">
            <v>0.5</v>
          </cell>
          <cell r="E449" t="str">
            <v>CORTES</v>
          </cell>
        </row>
        <row r="450">
          <cell r="A450" t="str">
            <v>05V85900</v>
          </cell>
          <cell r="B450" t="str">
            <v>San Antonio de Cortés - Nueva Granada</v>
          </cell>
          <cell r="C450" t="str">
            <v>MS</v>
          </cell>
          <cell r="D450">
            <v>13</v>
          </cell>
          <cell r="E450" t="str">
            <v>CORTES</v>
          </cell>
        </row>
        <row r="451">
          <cell r="A451" t="str">
            <v>05V86000</v>
          </cell>
          <cell r="B451" t="str">
            <v>V859 - El Encanto.</v>
          </cell>
          <cell r="C451" t="str">
            <v>MS</v>
          </cell>
          <cell r="D451">
            <v>1.5</v>
          </cell>
          <cell r="E451" t="str">
            <v>CORTES</v>
          </cell>
        </row>
        <row r="452">
          <cell r="A452" t="str">
            <v>05V86100</v>
          </cell>
          <cell r="B452" t="str">
            <v>San Antonio de Cortés - El Sitio - Trabajaderos</v>
          </cell>
          <cell r="C452" t="str">
            <v>MS</v>
          </cell>
          <cell r="D452">
            <v>8</v>
          </cell>
          <cell r="E452" t="str">
            <v>CORTES</v>
          </cell>
        </row>
        <row r="453">
          <cell r="A453" t="str">
            <v>05V86200</v>
          </cell>
          <cell r="B453" t="str">
            <v>V861 - Yeseras</v>
          </cell>
          <cell r="C453" t="str">
            <v>MS</v>
          </cell>
          <cell r="D453">
            <v>0.5</v>
          </cell>
          <cell r="E453" t="str">
            <v>CORTES</v>
          </cell>
        </row>
        <row r="454">
          <cell r="A454" t="str">
            <v>05V86300</v>
          </cell>
          <cell r="B454" t="str">
            <v>La Graciosa - Loma Larga - V859</v>
          </cell>
          <cell r="C454" t="str">
            <v>TI</v>
          </cell>
          <cell r="D454">
            <v>9.6999999999999993</v>
          </cell>
          <cell r="E454" t="str">
            <v>CORTES</v>
          </cell>
        </row>
        <row r="455">
          <cell r="A455" t="str">
            <v>05V87300</v>
          </cell>
          <cell r="B455" t="str">
            <v>La Química - Los Hules</v>
          </cell>
          <cell r="C455" t="str">
            <v>TI</v>
          </cell>
          <cell r="D455">
            <v>2.5</v>
          </cell>
          <cell r="E455" t="str">
            <v>CORTES</v>
          </cell>
        </row>
        <row r="456">
          <cell r="A456" t="str">
            <v>05V87400</v>
          </cell>
          <cell r="B456" t="str">
            <v>Ruta CA-5 - Río Lindo</v>
          </cell>
          <cell r="C456" t="str">
            <v>MS</v>
          </cell>
          <cell r="D456">
            <v>7</v>
          </cell>
          <cell r="E456" t="str">
            <v>CORTES</v>
          </cell>
        </row>
        <row r="457">
          <cell r="A457" t="str">
            <v>05V87500</v>
          </cell>
          <cell r="B457" t="str">
            <v>V874 - San Francisco de Yojoa</v>
          </cell>
          <cell r="C457" t="str">
            <v>MS</v>
          </cell>
          <cell r="D457">
            <v>3.5</v>
          </cell>
          <cell r="E457" t="str">
            <v>CORTES</v>
          </cell>
        </row>
        <row r="458">
          <cell r="A458" t="str">
            <v>05V87600</v>
          </cell>
          <cell r="B458" t="str">
            <v>Oropéndolas - San Fco. de Yojoa</v>
          </cell>
          <cell r="C458" t="str">
            <v>MS</v>
          </cell>
          <cell r="D458">
            <v>5.2</v>
          </cell>
          <cell r="E458" t="str">
            <v>CORTES</v>
          </cell>
        </row>
        <row r="459">
          <cell r="A459" t="str">
            <v>05V87700</v>
          </cell>
          <cell r="B459" t="str">
            <v>Ruta CA-5 - El Olvido - San Fco. de Yojoa</v>
          </cell>
          <cell r="C459" t="str">
            <v>MS</v>
          </cell>
          <cell r="D459">
            <v>10.199999999999999</v>
          </cell>
          <cell r="E459" t="str">
            <v>CORTES</v>
          </cell>
        </row>
        <row r="460">
          <cell r="A460" t="str">
            <v>05V87800</v>
          </cell>
          <cell r="B460" t="str">
            <v>El Olvido - Los Caminos - La Boquita</v>
          </cell>
          <cell r="C460" t="str">
            <v>MS</v>
          </cell>
          <cell r="D460">
            <v>8.3000000000000007</v>
          </cell>
          <cell r="E460" t="str">
            <v>CORTES</v>
          </cell>
        </row>
        <row r="461">
          <cell r="A461" t="str">
            <v>05V88900</v>
          </cell>
          <cell r="B461" t="str">
            <v>Peña Blanca - Cañaveral - La Fe</v>
          </cell>
          <cell r="C461" t="str">
            <v>MS</v>
          </cell>
          <cell r="D461">
            <v>3.5</v>
          </cell>
          <cell r="E461" t="str">
            <v>CORTES</v>
          </cell>
        </row>
        <row r="462">
          <cell r="A462" t="str">
            <v>05V89000</v>
          </cell>
          <cell r="B462" t="str">
            <v>V889 - Buena Vista</v>
          </cell>
          <cell r="C462" t="str">
            <v>MS</v>
          </cell>
          <cell r="D462">
            <v>3</v>
          </cell>
          <cell r="E462" t="str">
            <v>CORTES</v>
          </cell>
        </row>
        <row r="463">
          <cell r="A463" t="str">
            <v>05V89100</v>
          </cell>
          <cell r="B463" t="str">
            <v>Peña Blanca - El Jaral</v>
          </cell>
          <cell r="C463" t="str">
            <v>MS</v>
          </cell>
          <cell r="D463">
            <v>3.1</v>
          </cell>
          <cell r="E463" t="str">
            <v>CORTES</v>
          </cell>
        </row>
        <row r="464">
          <cell r="A464" t="str">
            <v>05V89200</v>
          </cell>
          <cell r="B464" t="str">
            <v>Peña Blanca - El Tigre</v>
          </cell>
          <cell r="C464" t="str">
            <v>MS</v>
          </cell>
          <cell r="D464">
            <v>3.21</v>
          </cell>
          <cell r="E464" t="str">
            <v>CORTES</v>
          </cell>
        </row>
        <row r="465">
          <cell r="A465" t="str">
            <v>05V90000</v>
          </cell>
          <cell r="B465" t="str">
            <v>El Bambú - Agua Amarilla - San Isidro</v>
          </cell>
          <cell r="C465" t="str">
            <v>MS</v>
          </cell>
          <cell r="D465">
            <v>6.5</v>
          </cell>
          <cell r="E465" t="str">
            <v>CORTES</v>
          </cell>
        </row>
        <row r="466">
          <cell r="A466" t="str">
            <v>05V90100</v>
          </cell>
          <cell r="B466" t="str">
            <v>San Isidro - Buenos Aires - V907</v>
          </cell>
          <cell r="C466" t="str">
            <v>MS</v>
          </cell>
          <cell r="D466">
            <v>5</v>
          </cell>
          <cell r="E466" t="str">
            <v>CORTES</v>
          </cell>
        </row>
        <row r="467">
          <cell r="A467" t="str">
            <v>05V90200</v>
          </cell>
          <cell r="B467" t="str">
            <v>Buenos Aires - Victoria</v>
          </cell>
          <cell r="C467" t="str">
            <v>MS</v>
          </cell>
          <cell r="D467">
            <v>5.86</v>
          </cell>
          <cell r="E467" t="str">
            <v>CORTES</v>
          </cell>
        </row>
        <row r="468">
          <cell r="A468" t="str">
            <v>05V90400</v>
          </cell>
          <cell r="B468" t="str">
            <v xml:space="preserve"> La Guama - San Bartolo - San Isidro</v>
          </cell>
          <cell r="C468" t="str">
            <v>MS</v>
          </cell>
          <cell r="D468">
            <v>10</v>
          </cell>
          <cell r="E468" t="str">
            <v>CORTES</v>
          </cell>
        </row>
        <row r="469">
          <cell r="A469" t="str">
            <v>05V90500</v>
          </cell>
          <cell r="B469" t="str">
            <v xml:space="preserve"> San Isidro - La Ceibita - Santa Cruz de Yojoa</v>
          </cell>
          <cell r="C469" t="str">
            <v>MS</v>
          </cell>
          <cell r="D469">
            <v>7.1</v>
          </cell>
          <cell r="E469" t="str">
            <v>CORTES</v>
          </cell>
        </row>
        <row r="470">
          <cell r="A470" t="str">
            <v>05V90600</v>
          </cell>
          <cell r="B470" t="str">
            <v xml:space="preserve"> Agua Amarilla - La Ceibita</v>
          </cell>
          <cell r="C470" t="str">
            <v>MS</v>
          </cell>
          <cell r="D470">
            <v>4.4000000000000004</v>
          </cell>
          <cell r="E470" t="str">
            <v>CORTES</v>
          </cell>
        </row>
        <row r="471">
          <cell r="A471" t="str">
            <v>05V90700</v>
          </cell>
          <cell r="B471" t="str">
            <v xml:space="preserve"> V905 - Casas Viejas</v>
          </cell>
          <cell r="C471" t="str">
            <v>MS</v>
          </cell>
          <cell r="D471">
            <v>5.6</v>
          </cell>
          <cell r="E471" t="str">
            <v>CORTES</v>
          </cell>
        </row>
        <row r="472">
          <cell r="A472" t="str">
            <v>05V91000</v>
          </cell>
          <cell r="B472" t="str">
            <v xml:space="preserve"> El Zapote - Cordoncillos - Planes - La Balsa (El Cajon)</v>
          </cell>
          <cell r="C472" t="str">
            <v>MS</v>
          </cell>
          <cell r="D472">
            <v>19.670000000000002</v>
          </cell>
          <cell r="E472" t="str">
            <v>CORTES</v>
          </cell>
        </row>
        <row r="473">
          <cell r="A473" t="str">
            <v>05V91400</v>
          </cell>
          <cell r="B473" t="str">
            <v xml:space="preserve"> V915 - La Quesera</v>
          </cell>
          <cell r="C473" t="str">
            <v>MS</v>
          </cell>
          <cell r="D473">
            <v>1.7</v>
          </cell>
          <cell r="E473" t="str">
            <v>CORTES</v>
          </cell>
        </row>
        <row r="474">
          <cell r="A474" t="str">
            <v>05V91500</v>
          </cell>
          <cell r="B474" t="str">
            <v xml:space="preserve"> El Batey - El Chaguiton - El Zapote</v>
          </cell>
          <cell r="C474" t="str">
            <v>MS</v>
          </cell>
          <cell r="D474">
            <v>20.3</v>
          </cell>
          <cell r="E474" t="str">
            <v>CORTES</v>
          </cell>
        </row>
        <row r="475">
          <cell r="A475" t="str">
            <v>05V91600</v>
          </cell>
          <cell r="B475" t="str">
            <v xml:space="preserve"> Yojoa - Balneario Barh - Las Marias</v>
          </cell>
          <cell r="C475" t="str">
            <v>MS</v>
          </cell>
          <cell r="D475">
            <v>2.54</v>
          </cell>
          <cell r="E475" t="str">
            <v>CORTES</v>
          </cell>
        </row>
        <row r="476">
          <cell r="A476" t="str">
            <v>05V91700</v>
          </cell>
          <cell r="B476" t="str">
            <v xml:space="preserve"> El Cipres - Yojoa</v>
          </cell>
          <cell r="C476" t="str">
            <v>MS</v>
          </cell>
          <cell r="D476">
            <v>6.1</v>
          </cell>
          <cell r="E476" t="str">
            <v>CORTES</v>
          </cell>
        </row>
        <row r="477">
          <cell r="A477" t="str">
            <v>06P00140</v>
          </cell>
          <cell r="B477" t="str">
            <v>Ruta CA-1 Oriente, Límite Deptal. Valle/Choluteca - Santa Elena
Límite Deptal. Valle/Choluteca (Pte. Qda. La Castaña)</v>
          </cell>
          <cell r="C477" t="str">
            <v>CA</v>
          </cell>
          <cell r="D477">
            <v>13.85</v>
          </cell>
          <cell r="E477" t="str">
            <v>CHOLUTECA</v>
          </cell>
        </row>
        <row r="478">
          <cell r="A478" t="str">
            <v>06P00150</v>
          </cell>
          <cell r="B478" t="str">
            <v>Ruta CA-1 Oriente, Santa Elena - Choluteca
Santa Elena (Desvío a Cedeño por Ruta 52)</v>
          </cell>
          <cell r="C478" t="str">
            <v>CA</v>
          </cell>
          <cell r="D478">
            <v>7.49</v>
          </cell>
          <cell r="E478" t="str">
            <v>CHOLUTECA</v>
          </cell>
        </row>
        <row r="479">
          <cell r="A479" t="str">
            <v>06P00155</v>
          </cell>
          <cell r="B479" t="str">
            <v>Ruta CA-1 Oriente, Choluteca (Zona Urbana Trocha Sur)
Choluteca (Entrada Pte. Río Choluteca)</v>
          </cell>
          <cell r="C479" t="str">
            <v>CA</v>
          </cell>
          <cell r="D479">
            <v>1.7</v>
          </cell>
          <cell r="E479" t="str">
            <v>CHOLUTECA</v>
          </cell>
        </row>
        <row r="480">
          <cell r="A480" t="str">
            <v>06P00156</v>
          </cell>
          <cell r="B480" t="str">
            <v>Ruta CA-1 Oriente, Choluteca (Zona Urbana Trocha Norte)
Desvio Guasaule  por Ruta CA-3</v>
          </cell>
          <cell r="C480" t="str">
            <v>CA</v>
          </cell>
          <cell r="D480">
            <v>1.7</v>
          </cell>
          <cell r="E480" t="str">
            <v>CHOLUTECA</v>
          </cell>
        </row>
        <row r="481">
          <cell r="A481" t="str">
            <v>06P00157</v>
          </cell>
          <cell r="B481" t="str">
            <v>Ruta CA-1 Oriente Choluteca (Zona Urbana Choluteca)
Desvio Guasaule por Ruta CA-3</v>
          </cell>
          <cell r="C481" t="str">
            <v>CA</v>
          </cell>
          <cell r="D481">
            <v>2.34</v>
          </cell>
          <cell r="E481" t="str">
            <v>CHOLUTECA</v>
          </cell>
        </row>
        <row r="482">
          <cell r="A482" t="str">
            <v>06P00160</v>
          </cell>
          <cell r="B482" t="str">
            <v>Ruta CA-1 Oriente, Libramiento de Choluteca - San Marcos de Colón
Cruce con Ruta 17 (Libramiento de Choluteca)</v>
          </cell>
          <cell r="C482" t="str">
            <v>CA</v>
          </cell>
          <cell r="D482">
            <v>51.92</v>
          </cell>
          <cell r="E482" t="str">
            <v>CHOLUTECA</v>
          </cell>
        </row>
        <row r="483">
          <cell r="A483" t="str">
            <v>06P00170</v>
          </cell>
          <cell r="B483" t="str">
            <v>Ruta CA-1 Oriente, San Marcos de Colón - El Espino
San Marcos de Colón (Entrada principal)</v>
          </cell>
          <cell r="C483" t="str">
            <v>CA</v>
          </cell>
          <cell r="D483">
            <v>10.64</v>
          </cell>
          <cell r="E483" t="str">
            <v>CHOLUTECA</v>
          </cell>
        </row>
        <row r="484">
          <cell r="A484" t="str">
            <v>06P00310</v>
          </cell>
          <cell r="B484" t="str">
            <v>Ruta CA-3, Choluteca - Guasaule
Choluteca (Desvío en Ruta CA-1 Choluteca-El Espino)</v>
          </cell>
          <cell r="C484" t="str">
            <v>CA</v>
          </cell>
          <cell r="D484">
            <v>44.02</v>
          </cell>
          <cell r="E484" t="str">
            <v>CHOLUTECA</v>
          </cell>
        </row>
        <row r="485">
          <cell r="A485" t="str">
            <v>06P00580</v>
          </cell>
          <cell r="B485" t="str">
            <v>Ruta CA-5 Sur, Límite Dep. F.M./Choluteca - Límite Dep. Choluteca/Valle
Límite Deptal. Fco. Morazán/Choluteca (Pte. Río Moramulca</v>
          </cell>
          <cell r="C485" t="str">
            <v>CA</v>
          </cell>
          <cell r="D485">
            <v>24.46</v>
          </cell>
          <cell r="E485" t="str">
            <v>CHOLUTECA</v>
          </cell>
        </row>
        <row r="486">
          <cell r="A486" t="str">
            <v>06P01710</v>
          </cell>
          <cell r="B486" t="str">
            <v>Ruta 17, Libramiento de la Ciudad de Choluteca
Desvio en Ruta CA-1</v>
          </cell>
          <cell r="C486" t="str">
            <v>CA</v>
          </cell>
          <cell r="D486">
            <v>14</v>
          </cell>
          <cell r="E486" t="str">
            <v>CHOLUTECA</v>
          </cell>
        </row>
        <row r="487">
          <cell r="A487" t="str">
            <v>06P04610</v>
          </cell>
          <cell r="B487" t="str">
            <v>Ruta 46, Santa Elena - Monjaras</v>
          </cell>
          <cell r="C487" t="str">
            <v>CA</v>
          </cell>
          <cell r="D487">
            <v>24.92</v>
          </cell>
          <cell r="E487" t="str">
            <v>CHOLUTECA</v>
          </cell>
        </row>
        <row r="488">
          <cell r="A488" t="str">
            <v>06P04620</v>
          </cell>
          <cell r="B488" t="str">
            <v>Ruta 46, Monjaras - Cedeño
Monjaras (Desvío a El Guapinol por Ruta 134)</v>
          </cell>
          <cell r="C488" t="str">
            <v>CA</v>
          </cell>
          <cell r="D488">
            <v>8.2799999999999994</v>
          </cell>
          <cell r="E488" t="str">
            <v>CHOLUTECA</v>
          </cell>
        </row>
        <row r="489">
          <cell r="A489" t="str">
            <v>06S07610</v>
          </cell>
          <cell r="B489" t="str">
            <v>Ruta 76, Monjaras - Punta Ratón
Monjaras (Desvío en Ruta 52 a Cedeño)</v>
          </cell>
          <cell r="C489" t="str">
            <v>MS</v>
          </cell>
          <cell r="D489">
            <v>22.3</v>
          </cell>
          <cell r="E489" t="str">
            <v>CHOLUTECA</v>
          </cell>
        </row>
        <row r="490">
          <cell r="A490" t="str">
            <v>06S08550</v>
          </cell>
          <cell r="B490" t="str">
            <v>Ruta 85, Límite Deptal. El Paraíso/Choluteca - Morolica
Límite Deptal. El Paraíso/Choluteca (Aldea Los Achiotes)</v>
          </cell>
          <cell r="C490" t="str">
            <v>MS</v>
          </cell>
          <cell r="D490">
            <v>12.73</v>
          </cell>
          <cell r="E490" t="str">
            <v>CHOLUTECA</v>
          </cell>
        </row>
        <row r="491">
          <cell r="A491" t="str">
            <v>06S08560</v>
          </cell>
          <cell r="B491" t="str">
            <v>Ruta 85, Morolica - Orocuina
Desvío a Morolica</v>
          </cell>
          <cell r="C491" t="str">
            <v>MS</v>
          </cell>
          <cell r="D491">
            <v>29.5</v>
          </cell>
          <cell r="E491" t="str">
            <v>CHOLUTECA</v>
          </cell>
        </row>
        <row r="492">
          <cell r="A492" t="str">
            <v>06S08570</v>
          </cell>
          <cell r="B492" t="str">
            <v>Ruta 85, Orocuina - Choluteca
Orocuina (Centro de Salud Rural, CESAR)</v>
          </cell>
          <cell r="C492" t="str">
            <v>TD</v>
          </cell>
          <cell r="D492">
            <v>20.5</v>
          </cell>
          <cell r="E492" t="str">
            <v>CHOLUTECA</v>
          </cell>
        </row>
        <row r="493">
          <cell r="A493" t="str">
            <v>06S08575</v>
          </cell>
          <cell r="B493" t="str">
            <v>Ruta 85, Empalme Ruta P017 - Empalme Ruta CA-1
Empalme Ruta P017</v>
          </cell>
          <cell r="C493" t="str">
            <v>MS</v>
          </cell>
          <cell r="D493">
            <v>3.43</v>
          </cell>
          <cell r="E493" t="str">
            <v>CHOLUTECA</v>
          </cell>
        </row>
        <row r="494">
          <cell r="A494" t="str">
            <v>06S11705</v>
          </cell>
          <cell r="B494" t="str">
            <v>Ruta 117, Ruta CA-3 - El Triunfo
Desvio en Ruta CA-3 Choluteca - Guasaule</v>
          </cell>
          <cell r="C494" t="str">
            <v>TD</v>
          </cell>
          <cell r="D494">
            <v>6.1</v>
          </cell>
          <cell r="E494" t="str">
            <v>CHOLUTECA</v>
          </cell>
        </row>
        <row r="495">
          <cell r="A495" t="str">
            <v>06S11710</v>
          </cell>
          <cell r="B495" t="str">
            <v>Ruta 117, El Triunfo - Concepcion de María
El Triunfo (Plaza Central)</v>
          </cell>
          <cell r="C495" t="str">
            <v>MS</v>
          </cell>
          <cell r="D495">
            <v>24.12</v>
          </cell>
          <cell r="E495" t="str">
            <v>CHOLUTECA</v>
          </cell>
        </row>
        <row r="496">
          <cell r="A496" t="str">
            <v>06S11720</v>
          </cell>
          <cell r="B496" t="str">
            <v>Ruta 117, Concepción de María - Santa Ana de Yusguare
Concepción de María (Plaza Central)</v>
          </cell>
          <cell r="C496" t="str">
            <v>MS</v>
          </cell>
          <cell r="D496">
            <v>32.68</v>
          </cell>
          <cell r="E496" t="str">
            <v>CHOLUTECA</v>
          </cell>
        </row>
        <row r="497">
          <cell r="A497" t="str">
            <v>06S11730</v>
          </cell>
          <cell r="B497" t="str">
            <v>Ruta 117, Santa Ana de Yusguare - Empalme Ruta 17 (Libramiento)
Santa Ana de Yusguare</v>
          </cell>
          <cell r="C497" t="str">
            <v>TD</v>
          </cell>
          <cell r="D497">
            <v>5</v>
          </cell>
          <cell r="E497" t="str">
            <v>CHOLUTECA</v>
          </cell>
        </row>
        <row r="498">
          <cell r="A498" t="str">
            <v>06S13410</v>
          </cell>
          <cell r="B498" t="str">
            <v>Ruta 134, Monjaras - El Guapinol</v>
          </cell>
          <cell r="C498" t="str">
            <v>MS</v>
          </cell>
          <cell r="D498">
            <v>12.07</v>
          </cell>
          <cell r="E498" t="str">
            <v>CHOLUTECA</v>
          </cell>
        </row>
        <row r="499">
          <cell r="A499" t="str">
            <v>06S14810</v>
          </cell>
          <cell r="B499" t="str">
            <v>Ruta 148, Choluteca - Marcovia - Ruta 46</v>
          </cell>
          <cell r="C499" t="str">
            <v>TD</v>
          </cell>
          <cell r="D499">
            <v>15.5</v>
          </cell>
          <cell r="E499" t="str">
            <v>CHOLUTECA</v>
          </cell>
        </row>
        <row r="500">
          <cell r="A500" t="str">
            <v>06V21100</v>
          </cell>
          <cell r="B500" t="str">
            <v>S148 - Las Pilas</v>
          </cell>
          <cell r="C500" t="str">
            <v>MS</v>
          </cell>
          <cell r="D500">
            <v>2.78</v>
          </cell>
          <cell r="E500" t="str">
            <v>CHOLUTECA</v>
          </cell>
        </row>
        <row r="501">
          <cell r="A501" t="str">
            <v>06V23100</v>
          </cell>
          <cell r="B501" t="str">
            <v>S148 - La Tronconada</v>
          </cell>
          <cell r="C501" t="str">
            <v>MS</v>
          </cell>
          <cell r="D501">
            <v>12.36</v>
          </cell>
          <cell r="E501" t="str">
            <v>CHOLUTECA</v>
          </cell>
        </row>
        <row r="502">
          <cell r="A502" t="str">
            <v>06V23200</v>
          </cell>
          <cell r="B502" t="str">
            <v>V231 - El Carrizo</v>
          </cell>
          <cell r="C502" t="str">
            <v>MS</v>
          </cell>
          <cell r="D502">
            <v>1</v>
          </cell>
          <cell r="E502" t="str">
            <v>CHOLUTECA</v>
          </cell>
        </row>
        <row r="503">
          <cell r="A503" t="str">
            <v>06V23300</v>
          </cell>
          <cell r="B503" t="str">
            <v>La Tronconada - El Fantasioso</v>
          </cell>
          <cell r="C503" t="str">
            <v>MS</v>
          </cell>
          <cell r="D503">
            <v>2.63</v>
          </cell>
          <cell r="E503" t="str">
            <v>CHOLUTECA</v>
          </cell>
        </row>
        <row r="504">
          <cell r="A504" t="str">
            <v>06V23400</v>
          </cell>
          <cell r="B504" t="str">
            <v>La Tronconada - Palenque</v>
          </cell>
          <cell r="C504" t="str">
            <v>MS</v>
          </cell>
          <cell r="D504">
            <v>3.25</v>
          </cell>
          <cell r="E504" t="str">
            <v>CHOLUTECA</v>
          </cell>
        </row>
        <row r="505">
          <cell r="A505" t="str">
            <v>06V23500</v>
          </cell>
          <cell r="B505" t="str">
            <v>V233 - El Anillo</v>
          </cell>
          <cell r="C505" t="str">
            <v>MS</v>
          </cell>
          <cell r="D505">
            <v>1.24</v>
          </cell>
          <cell r="E505" t="str">
            <v>CHOLUTECA</v>
          </cell>
        </row>
        <row r="506">
          <cell r="A506" t="str">
            <v>06V23600</v>
          </cell>
          <cell r="B506" t="str">
            <v>V233 - El Tulito</v>
          </cell>
          <cell r="C506" t="str">
            <v>MS</v>
          </cell>
          <cell r="D506">
            <v>3.09</v>
          </cell>
          <cell r="E506" t="str">
            <v>CHOLUTECA</v>
          </cell>
        </row>
        <row r="507">
          <cell r="A507" t="str">
            <v>06V24800</v>
          </cell>
          <cell r="B507" t="str">
            <v>Choluteca - San José de La Landa</v>
          </cell>
          <cell r="C507" t="str">
            <v>MS</v>
          </cell>
          <cell r="D507">
            <v>7.81</v>
          </cell>
          <cell r="E507" t="str">
            <v>CHOLUTECA</v>
          </cell>
        </row>
        <row r="508">
          <cell r="A508" t="str">
            <v>06V25000</v>
          </cell>
          <cell r="B508" t="str">
            <v>San Jose de la Landa - V231</v>
          </cell>
          <cell r="C508" t="str">
            <v>MS</v>
          </cell>
          <cell r="D508">
            <v>6.51</v>
          </cell>
          <cell r="E508" t="str">
            <v>CHOLUTECA</v>
          </cell>
        </row>
        <row r="509">
          <cell r="A509" t="str">
            <v>06V26000</v>
          </cell>
          <cell r="B509" t="str">
            <v>El Jicaral - V268</v>
          </cell>
          <cell r="C509" t="str">
            <v>MS</v>
          </cell>
          <cell r="D509">
            <v>1.37</v>
          </cell>
          <cell r="E509" t="str">
            <v>CHOLUTECA</v>
          </cell>
        </row>
        <row r="510">
          <cell r="A510" t="str">
            <v>06V26100</v>
          </cell>
          <cell r="B510" t="str">
            <v>Cofradia - Las Uvas - La Picota</v>
          </cell>
          <cell r="C510" t="str">
            <v>MS</v>
          </cell>
          <cell r="D510">
            <v>7.16</v>
          </cell>
          <cell r="E510" t="str">
            <v>CHOLUTECA</v>
          </cell>
        </row>
        <row r="511">
          <cell r="A511" t="str">
            <v>06V26200</v>
          </cell>
          <cell r="B511" t="str">
            <v>Agua Caliente de Linaca - Tapasi</v>
          </cell>
          <cell r="C511" t="str">
            <v>MS</v>
          </cell>
          <cell r="D511">
            <v>2.76</v>
          </cell>
          <cell r="E511" t="str">
            <v>CHOLUTECA</v>
          </cell>
        </row>
        <row r="512">
          <cell r="A512" t="str">
            <v>06V26300</v>
          </cell>
          <cell r="B512" t="str">
            <v>Agua Caliente de Linaca - El Quiquistal - V270</v>
          </cell>
          <cell r="C512" t="str">
            <v>MS</v>
          </cell>
          <cell r="D512">
            <v>4.12</v>
          </cell>
          <cell r="E512" t="str">
            <v>CHOLUTECA</v>
          </cell>
        </row>
        <row r="513">
          <cell r="A513" t="str">
            <v>06V26400</v>
          </cell>
          <cell r="B513" t="str">
            <v>Salazar - San Ramon Arriba - Las Chicas</v>
          </cell>
          <cell r="C513" t="str">
            <v>TI</v>
          </cell>
          <cell r="D513">
            <v>5.88</v>
          </cell>
          <cell r="E513" t="str">
            <v>CHOLUTECA</v>
          </cell>
        </row>
        <row r="514">
          <cell r="A514" t="str">
            <v>06V26500</v>
          </cell>
          <cell r="B514" t="str">
            <v>V295 - El Santuario - Las Cuevas</v>
          </cell>
          <cell r="C514" t="str">
            <v>MS</v>
          </cell>
          <cell r="D514">
            <v>5.32</v>
          </cell>
          <cell r="E514" t="str">
            <v>CHOLUTECA</v>
          </cell>
        </row>
        <row r="515">
          <cell r="A515" t="str">
            <v>06V26700</v>
          </cell>
          <cell r="B515" t="str">
            <v>V268 - El Coyol</v>
          </cell>
          <cell r="C515" t="str">
            <v>MS</v>
          </cell>
          <cell r="D515">
            <v>1.62</v>
          </cell>
          <cell r="E515" t="str">
            <v>CHOLUTECA</v>
          </cell>
        </row>
        <row r="516">
          <cell r="A516" t="str">
            <v>06V26800</v>
          </cell>
          <cell r="B516" t="str">
            <v>S085 - Linaca</v>
          </cell>
          <cell r="C516" t="str">
            <v>MS</v>
          </cell>
          <cell r="D516">
            <v>13.05</v>
          </cell>
          <cell r="E516" t="str">
            <v>CHOLUTECA</v>
          </cell>
        </row>
        <row r="517">
          <cell r="A517" t="str">
            <v>06V26900</v>
          </cell>
          <cell r="B517" t="str">
            <v>V268 - Agua Caliente de Linaca</v>
          </cell>
          <cell r="C517" t="str">
            <v>MS</v>
          </cell>
          <cell r="D517">
            <v>15.04</v>
          </cell>
          <cell r="E517" t="str">
            <v>CHOLUTECA</v>
          </cell>
        </row>
        <row r="518">
          <cell r="A518" t="str">
            <v>06V27000</v>
          </cell>
          <cell r="B518" t="str">
            <v>Linaca - Garita - Agua Caliente de Linaca</v>
          </cell>
          <cell r="C518" t="str">
            <v>TI</v>
          </cell>
          <cell r="D518">
            <v>16.850000000000001</v>
          </cell>
          <cell r="E518" t="str">
            <v>CHOLUTECA</v>
          </cell>
        </row>
        <row r="519">
          <cell r="A519" t="str">
            <v>06V28000</v>
          </cell>
          <cell r="B519" t="str">
            <v>Ruta CA-1 - Copal Abajo - Copal Arriba</v>
          </cell>
          <cell r="C519" t="str">
            <v>MS</v>
          </cell>
          <cell r="D519">
            <v>8</v>
          </cell>
          <cell r="E519" t="str">
            <v>CHOLUTECA</v>
          </cell>
        </row>
        <row r="520">
          <cell r="A520" t="str">
            <v>06V28700</v>
          </cell>
          <cell r="B520" t="str">
            <v>Ruta CA-1 - Fray Lázaro</v>
          </cell>
          <cell r="C520" t="str">
            <v>TI</v>
          </cell>
          <cell r="D520">
            <v>1.2</v>
          </cell>
          <cell r="E520" t="str">
            <v>CHOLUTECA</v>
          </cell>
        </row>
        <row r="521">
          <cell r="A521" t="str">
            <v>06V29500</v>
          </cell>
          <cell r="B521" t="str">
            <v>El Carrizal - San Ramon - Salazar</v>
          </cell>
          <cell r="C521" t="str">
            <v>MS</v>
          </cell>
          <cell r="D521">
            <v>7.06</v>
          </cell>
          <cell r="E521" t="str">
            <v>CHOLUTECA</v>
          </cell>
        </row>
        <row r="522">
          <cell r="A522" t="str">
            <v>06V29800</v>
          </cell>
          <cell r="B522" t="str">
            <v>Ruta CA-1 - El Trapiche - El Carrizal</v>
          </cell>
          <cell r="C522" t="str">
            <v>MS</v>
          </cell>
          <cell r="D522">
            <v>17.52</v>
          </cell>
          <cell r="E522" t="str">
            <v>CHOLUTECA</v>
          </cell>
        </row>
        <row r="523">
          <cell r="A523" t="str">
            <v>06V29900</v>
          </cell>
          <cell r="B523" t="str">
            <v>Ruta CA-1 - Pavana</v>
          </cell>
          <cell r="C523" t="str">
            <v>MS</v>
          </cell>
          <cell r="D523">
            <v>2.8</v>
          </cell>
          <cell r="E523" t="str">
            <v>CHOLUTECA</v>
          </cell>
        </row>
        <row r="524">
          <cell r="A524" t="str">
            <v>06V30000</v>
          </cell>
          <cell r="B524" t="str">
            <v>Agua Caliente - Pavana - Tapatoca</v>
          </cell>
          <cell r="C524" t="str">
            <v>MS</v>
          </cell>
          <cell r="D524">
            <v>11.73</v>
          </cell>
          <cell r="E524" t="str">
            <v>CHOLUTECA</v>
          </cell>
        </row>
        <row r="525">
          <cell r="A525" t="str">
            <v>06V32100</v>
          </cell>
          <cell r="B525" t="str">
            <v>S052 - El Papalón</v>
          </cell>
          <cell r="C525" t="str">
            <v>MS</v>
          </cell>
          <cell r="D525">
            <v>1.62</v>
          </cell>
          <cell r="E525" t="str">
            <v>CHOLUTECA</v>
          </cell>
        </row>
        <row r="526">
          <cell r="A526" t="str">
            <v>06V32200</v>
          </cell>
          <cell r="B526" t="str">
            <v>La Joyada - San José de Las Conchas - El Jiote</v>
          </cell>
          <cell r="C526" t="str">
            <v>MS</v>
          </cell>
          <cell r="D526">
            <v>18.239999999999998</v>
          </cell>
          <cell r="E526" t="str">
            <v>CHOLUTECA</v>
          </cell>
        </row>
        <row r="527">
          <cell r="A527" t="str">
            <v>06V32300</v>
          </cell>
          <cell r="B527" t="str">
            <v>Las Planchas - Las Majadas - V322</v>
          </cell>
          <cell r="C527" t="str">
            <v>MS</v>
          </cell>
          <cell r="D527">
            <v>7.31</v>
          </cell>
          <cell r="E527" t="str">
            <v>CHOLUTECA</v>
          </cell>
        </row>
        <row r="528">
          <cell r="A528" t="str">
            <v>06V32400</v>
          </cell>
          <cell r="B528" t="str">
            <v>V322 - El Zapote</v>
          </cell>
          <cell r="C528" t="str">
            <v>MS</v>
          </cell>
          <cell r="D528">
            <v>1</v>
          </cell>
          <cell r="E528" t="str">
            <v>CHOLUTECA</v>
          </cell>
        </row>
        <row r="529">
          <cell r="A529" t="str">
            <v>06V32500</v>
          </cell>
          <cell r="B529" t="str">
            <v>V322 - El Obraje - Las Arenas - V322</v>
          </cell>
          <cell r="C529" t="str">
            <v>MS</v>
          </cell>
          <cell r="D529">
            <v>6.7</v>
          </cell>
          <cell r="E529" t="str">
            <v>CHOLUTECA</v>
          </cell>
        </row>
        <row r="530">
          <cell r="A530" t="str">
            <v>06V32600</v>
          </cell>
          <cell r="B530" t="str">
            <v>Chaparro - Cacaulito</v>
          </cell>
          <cell r="C530" t="str">
            <v>MS</v>
          </cell>
          <cell r="D530">
            <v>2.12</v>
          </cell>
          <cell r="E530" t="str">
            <v>CHOLUTECA</v>
          </cell>
        </row>
        <row r="531">
          <cell r="A531" t="str">
            <v>06V32700</v>
          </cell>
          <cell r="B531" t="str">
            <v>Los Llanitos - Piedras de Agua - Las Pozas</v>
          </cell>
          <cell r="C531" t="str">
            <v>MS</v>
          </cell>
          <cell r="D531">
            <v>7.11</v>
          </cell>
          <cell r="E531" t="str">
            <v>CHOLUTECA</v>
          </cell>
        </row>
        <row r="532">
          <cell r="A532" t="str">
            <v>06V35000</v>
          </cell>
          <cell r="B532" t="str">
            <v>San Isidro - Buena Vista</v>
          </cell>
          <cell r="C532" t="str">
            <v>MS</v>
          </cell>
          <cell r="D532">
            <v>4.0199999999999996</v>
          </cell>
          <cell r="E532" t="str">
            <v>CHOLUTECA</v>
          </cell>
        </row>
        <row r="533">
          <cell r="A533" t="str">
            <v>06V35200</v>
          </cell>
          <cell r="B533" t="str">
            <v>La Lucha - El Zapote - Lotes Campesinos</v>
          </cell>
          <cell r="C533" t="str">
            <v>MS</v>
          </cell>
          <cell r="D533">
            <v>3.62</v>
          </cell>
          <cell r="E533" t="str">
            <v>CHOLUTECA</v>
          </cell>
        </row>
        <row r="534">
          <cell r="A534" t="str">
            <v>06V35300</v>
          </cell>
          <cell r="B534" t="str">
            <v>V352 - Los Chachos</v>
          </cell>
          <cell r="C534" t="str">
            <v>MS</v>
          </cell>
          <cell r="D534">
            <v>4.0199999999999996</v>
          </cell>
          <cell r="E534" t="str">
            <v>CHOLUTECA</v>
          </cell>
        </row>
        <row r="535">
          <cell r="A535" t="str">
            <v>06V35500</v>
          </cell>
          <cell r="B535" t="str">
            <v>S134 - Brisas del Mar</v>
          </cell>
          <cell r="C535" t="str">
            <v>MS</v>
          </cell>
          <cell r="D535">
            <v>1.78</v>
          </cell>
          <cell r="E535" t="str">
            <v>CHOLUTECA</v>
          </cell>
        </row>
        <row r="536">
          <cell r="A536" t="str">
            <v>06V35600</v>
          </cell>
          <cell r="B536" t="str">
            <v>El Tamboral - Pueblo Nuevo - Col. 3 de Febrero</v>
          </cell>
          <cell r="C536" t="str">
            <v>MS</v>
          </cell>
          <cell r="D536">
            <v>4.8</v>
          </cell>
          <cell r="E536" t="str">
            <v>CHOLUTECA</v>
          </cell>
        </row>
        <row r="537">
          <cell r="A537" t="str">
            <v>06V37100</v>
          </cell>
          <cell r="B537" t="str">
            <v>Ruta CA-3 - Los Rincones</v>
          </cell>
          <cell r="C537" t="str">
            <v>MS</v>
          </cell>
          <cell r="D537">
            <v>3</v>
          </cell>
          <cell r="E537" t="str">
            <v>CHOLUTECA</v>
          </cell>
        </row>
        <row r="538">
          <cell r="A538" t="str">
            <v>06V37200</v>
          </cell>
          <cell r="B538" t="str">
            <v>Ruta CA3 - Namasigue</v>
          </cell>
          <cell r="C538" t="str">
            <v>MS</v>
          </cell>
          <cell r="D538">
            <v>3</v>
          </cell>
          <cell r="E538" t="str">
            <v>CHOLUTECA</v>
          </cell>
        </row>
        <row r="539">
          <cell r="A539" t="str">
            <v>06V37500</v>
          </cell>
          <cell r="B539" t="str">
            <v>Ruta CA-3 - Montelíbano</v>
          </cell>
          <cell r="C539" t="str">
            <v>MS</v>
          </cell>
          <cell r="D539">
            <v>4.0999999999999996</v>
          </cell>
          <cell r="E539" t="str">
            <v>CHOLUTECA</v>
          </cell>
        </row>
        <row r="540">
          <cell r="A540" t="str">
            <v>06V38020</v>
          </cell>
          <cell r="B540" t="str">
            <v>Ruta CA-1 - El Chaparral - Pespire (Limite Deptal. Valle / CHO - Pespire)</v>
          </cell>
          <cell r="C540" t="str">
            <v>MS</v>
          </cell>
          <cell r="D540">
            <v>7.5</v>
          </cell>
          <cell r="E540" t="str">
            <v>CHOLUTECA</v>
          </cell>
        </row>
        <row r="541">
          <cell r="A541" t="str">
            <v>06V38210</v>
          </cell>
          <cell r="B541" t="str">
            <v>Ruta CA-3 - Namasigue - CA-3  (Acceso Norte)</v>
          </cell>
          <cell r="C541" t="str">
            <v>MS</v>
          </cell>
          <cell r="D541">
            <v>3.7</v>
          </cell>
          <cell r="E541" t="str">
            <v>CHOLUTECA</v>
          </cell>
        </row>
        <row r="542">
          <cell r="A542" t="str">
            <v>06V38220</v>
          </cell>
          <cell r="B542" t="str">
            <v>Ruta CA-3 - Namasigue - CA-3  (Acceso Sur)</v>
          </cell>
          <cell r="C542" t="str">
            <v>MS</v>
          </cell>
          <cell r="D542">
            <v>2</v>
          </cell>
          <cell r="E542" t="str">
            <v>CHOLUTECA</v>
          </cell>
        </row>
        <row r="543">
          <cell r="A543" t="str">
            <v>06V38300</v>
          </cell>
          <cell r="B543" t="str">
            <v>V382 - Tierra Blanca - La Tajeada</v>
          </cell>
          <cell r="C543" t="str">
            <v>MS</v>
          </cell>
          <cell r="D543">
            <v>7.53</v>
          </cell>
          <cell r="E543" t="str">
            <v>CHOLUTECA</v>
          </cell>
        </row>
        <row r="544">
          <cell r="A544" t="str">
            <v>06V38400</v>
          </cell>
          <cell r="B544" t="str">
            <v>Namasigue - San Francisco</v>
          </cell>
          <cell r="C544" t="str">
            <v>MS</v>
          </cell>
          <cell r="D544">
            <v>7.5</v>
          </cell>
          <cell r="E544" t="str">
            <v>CHOLUTECA</v>
          </cell>
        </row>
        <row r="545">
          <cell r="A545" t="str">
            <v>06V38500</v>
          </cell>
          <cell r="B545" t="str">
            <v>San Jerónimo - San Francisco</v>
          </cell>
          <cell r="C545" t="str">
            <v>MS</v>
          </cell>
          <cell r="D545">
            <v>4.6500000000000004</v>
          </cell>
          <cell r="E545" t="str">
            <v>CHOLUTECA</v>
          </cell>
        </row>
        <row r="546">
          <cell r="A546" t="str">
            <v>06V38600</v>
          </cell>
          <cell r="B546" t="str">
            <v>V384 - Asentamiento La Danta</v>
          </cell>
          <cell r="C546" t="str">
            <v>MS</v>
          </cell>
          <cell r="D546">
            <v>2.2000000000000002</v>
          </cell>
          <cell r="E546" t="str">
            <v>CHOLUTECA</v>
          </cell>
        </row>
        <row r="547">
          <cell r="A547" t="str">
            <v>06V38700</v>
          </cell>
          <cell r="B547" t="str">
            <v>V384 - La Montaña - El Chaguite</v>
          </cell>
          <cell r="C547" t="str">
            <v>MS</v>
          </cell>
          <cell r="D547">
            <v>5.3</v>
          </cell>
          <cell r="E547" t="str">
            <v>CHOLUTECA</v>
          </cell>
        </row>
        <row r="548">
          <cell r="A548" t="str">
            <v>06V40900</v>
          </cell>
          <cell r="B548" t="str">
            <v>Ruta CA-3 - San Bernardo - Nueva Concepción</v>
          </cell>
          <cell r="C548" t="str">
            <v>MS</v>
          </cell>
          <cell r="D548">
            <v>8.8000000000000007</v>
          </cell>
          <cell r="E548" t="str">
            <v>CHOLUTECA</v>
          </cell>
        </row>
        <row r="549">
          <cell r="A549" t="str">
            <v>06V41000</v>
          </cell>
          <cell r="B549" t="str">
            <v>San Bernardo - Cultivos Marinos (CUMAR)</v>
          </cell>
          <cell r="C549" t="str">
            <v>MS</v>
          </cell>
          <cell r="D549">
            <v>3.6</v>
          </cell>
          <cell r="E549" t="str">
            <v>CHOLUTECA</v>
          </cell>
        </row>
        <row r="550">
          <cell r="A550" t="str">
            <v>06V42000</v>
          </cell>
          <cell r="B550" t="str">
            <v>Las Hormigas - Villanueva - El Congo</v>
          </cell>
          <cell r="C550" t="str">
            <v>MS</v>
          </cell>
          <cell r="D550">
            <v>9.9</v>
          </cell>
          <cell r="E550" t="str">
            <v>CHOLUTECA</v>
          </cell>
        </row>
        <row r="551">
          <cell r="A551" t="str">
            <v>06V42100</v>
          </cell>
          <cell r="B551" t="str">
            <v>Nueva Concepción - El Carmen - Los Lirios</v>
          </cell>
          <cell r="C551" t="str">
            <v>MS</v>
          </cell>
          <cell r="D551">
            <v>7.65</v>
          </cell>
          <cell r="E551" t="str">
            <v>CHOLUTECA</v>
          </cell>
        </row>
        <row r="552">
          <cell r="A552" t="str">
            <v>06V42200</v>
          </cell>
          <cell r="B552" t="str">
            <v>Villanueva - Nueva Concepción</v>
          </cell>
          <cell r="C552" t="str">
            <v>MS</v>
          </cell>
          <cell r="D552">
            <v>4.8</v>
          </cell>
          <cell r="E552" t="str">
            <v>CHOLUTECA</v>
          </cell>
        </row>
        <row r="553">
          <cell r="A553" t="str">
            <v>06V42300</v>
          </cell>
          <cell r="B553" t="str">
            <v>El Carmen - Montecristo - Montelimar</v>
          </cell>
          <cell r="C553" t="str">
            <v>MS</v>
          </cell>
          <cell r="D553">
            <v>4</v>
          </cell>
          <cell r="E553" t="str">
            <v>CHOLUTECA</v>
          </cell>
        </row>
        <row r="554">
          <cell r="A554" t="str">
            <v>06V42400</v>
          </cell>
          <cell r="B554" t="str">
            <v>La Laguna - El Faro</v>
          </cell>
          <cell r="C554" t="str">
            <v>MS</v>
          </cell>
          <cell r="D554">
            <v>1.33</v>
          </cell>
          <cell r="E554" t="str">
            <v>CHOLUTECA</v>
          </cell>
        </row>
        <row r="555">
          <cell r="A555" t="str">
            <v>06V44500</v>
          </cell>
          <cell r="B555" t="str">
            <v>La Caoba - El Limón - El Triunfo</v>
          </cell>
          <cell r="C555" t="str">
            <v>MS</v>
          </cell>
          <cell r="D555">
            <v>4</v>
          </cell>
          <cell r="E555" t="str">
            <v>CHOLUTECA</v>
          </cell>
        </row>
        <row r="556">
          <cell r="A556" t="str">
            <v>06V44600</v>
          </cell>
          <cell r="B556" t="str">
            <v>El Triunfo - Sta. Teresa</v>
          </cell>
          <cell r="C556" t="str">
            <v>MS</v>
          </cell>
          <cell r="D556">
            <v>9.5</v>
          </cell>
          <cell r="E556" t="str">
            <v>CHOLUTECA</v>
          </cell>
        </row>
        <row r="557">
          <cell r="A557" t="str">
            <v>06V44700</v>
          </cell>
          <cell r="B557" t="str">
            <v>El Triunfo - Matapalo Arriba - Santa Teresa</v>
          </cell>
          <cell r="C557" t="str">
            <v>MS</v>
          </cell>
          <cell r="D557">
            <v>16.68</v>
          </cell>
          <cell r="E557" t="str">
            <v>CHOLUTECA</v>
          </cell>
        </row>
        <row r="558">
          <cell r="A558" t="str">
            <v>06V44800</v>
          </cell>
          <cell r="B558" t="str">
            <v>Sta. Teresa - El Llano</v>
          </cell>
          <cell r="C558" t="str">
            <v>TI</v>
          </cell>
          <cell r="D558">
            <v>2</v>
          </cell>
          <cell r="E558" t="str">
            <v>CHOLUTECA</v>
          </cell>
        </row>
        <row r="559">
          <cell r="A559" t="str">
            <v>06V44900</v>
          </cell>
          <cell r="B559" t="str">
            <v>Las Hormigas - Sta. Teresa</v>
          </cell>
          <cell r="C559" t="str">
            <v>MS</v>
          </cell>
          <cell r="D559">
            <v>7.4</v>
          </cell>
          <cell r="E559" t="str">
            <v>CHOLUTECA</v>
          </cell>
        </row>
        <row r="560">
          <cell r="A560" t="str">
            <v>06V46900</v>
          </cell>
          <cell r="B560" t="str">
            <v>S117 - San Luis</v>
          </cell>
          <cell r="C560" t="str">
            <v>MS</v>
          </cell>
          <cell r="D560">
            <v>3.16</v>
          </cell>
          <cell r="E560" t="str">
            <v>CHOLUTECA</v>
          </cell>
        </row>
        <row r="561">
          <cell r="A561" t="str">
            <v>06V47000</v>
          </cell>
          <cell r="B561" t="str">
            <v>Santa Ana de Yusguare - La Fortuna</v>
          </cell>
          <cell r="C561" t="str">
            <v>MS</v>
          </cell>
          <cell r="D561">
            <v>7.2</v>
          </cell>
          <cell r="E561" t="str">
            <v>CHOLUTECA</v>
          </cell>
        </row>
        <row r="562">
          <cell r="A562" t="str">
            <v>06V48000</v>
          </cell>
          <cell r="B562" t="str">
            <v>San Juan Abajo - Las Chichiguas - El Chaguite</v>
          </cell>
          <cell r="C562" t="str">
            <v>MS</v>
          </cell>
          <cell r="D562">
            <v>11.5</v>
          </cell>
          <cell r="E562" t="str">
            <v>CHOLUTECA</v>
          </cell>
        </row>
        <row r="563">
          <cell r="A563" t="str">
            <v>06V48800</v>
          </cell>
          <cell r="B563" t="str">
            <v>Ruta CA-1 - Tapaire - Guayabillas - Zanzapote</v>
          </cell>
          <cell r="C563" t="str">
            <v>MS</v>
          </cell>
          <cell r="D563">
            <v>26.81</v>
          </cell>
          <cell r="E563" t="str">
            <v>CHOLUTECA</v>
          </cell>
        </row>
        <row r="564">
          <cell r="A564" t="str">
            <v>06V48900</v>
          </cell>
          <cell r="B564" t="str">
            <v>Guayabillas - Las Trojas</v>
          </cell>
          <cell r="C564" t="str">
            <v>TI</v>
          </cell>
          <cell r="D564">
            <v>5</v>
          </cell>
          <cell r="E564" t="str">
            <v>CHOLUTECA</v>
          </cell>
        </row>
        <row r="565">
          <cell r="A565" t="str">
            <v>06V49900</v>
          </cell>
          <cell r="B565" t="str">
            <v>Las Cabezas - El Porvenir</v>
          </cell>
          <cell r="C565" t="str">
            <v>MS</v>
          </cell>
          <cell r="D565">
            <v>5</v>
          </cell>
          <cell r="E565" t="str">
            <v>CHOLUTECA</v>
          </cell>
        </row>
        <row r="566">
          <cell r="A566" t="str">
            <v>06V50900</v>
          </cell>
          <cell r="B566" t="str">
            <v>S117 - Calaire</v>
          </cell>
          <cell r="C566" t="str">
            <v>MS</v>
          </cell>
          <cell r="D566">
            <v>9.18</v>
          </cell>
          <cell r="E566" t="str">
            <v>CHOLUTECA</v>
          </cell>
        </row>
        <row r="567">
          <cell r="A567" t="str">
            <v>06V52100</v>
          </cell>
          <cell r="B567" t="str">
            <v>San Francisco -  Los Mezcales - La Laguna</v>
          </cell>
          <cell r="C567" t="str">
            <v>MS</v>
          </cell>
          <cell r="D567">
            <v>19.8</v>
          </cell>
          <cell r="E567" t="str">
            <v>CHOLUTECA</v>
          </cell>
        </row>
        <row r="568">
          <cell r="A568" t="str">
            <v>06V52300</v>
          </cell>
          <cell r="B568" t="str">
            <v>V521 - La Cienega</v>
          </cell>
          <cell r="C568" t="str">
            <v>TI</v>
          </cell>
          <cell r="D568">
            <v>4.2</v>
          </cell>
          <cell r="E568" t="str">
            <v>CHOLUTECA</v>
          </cell>
        </row>
        <row r="569">
          <cell r="A569" t="str">
            <v>06V52500</v>
          </cell>
          <cell r="B569" t="str">
            <v>San Francisco - Las Delicias</v>
          </cell>
          <cell r="C569" t="str">
            <v>MS</v>
          </cell>
          <cell r="D569">
            <v>4.7</v>
          </cell>
          <cell r="E569" t="str">
            <v>CHOLUTECA</v>
          </cell>
        </row>
        <row r="570">
          <cell r="A570" t="str">
            <v>06V52700</v>
          </cell>
          <cell r="B570" t="str">
            <v>Comalí -  El Trapiche</v>
          </cell>
          <cell r="C570" t="str">
            <v>TI</v>
          </cell>
          <cell r="D570">
            <v>4.87</v>
          </cell>
          <cell r="E570" t="str">
            <v>CHOLUTECA</v>
          </cell>
        </row>
        <row r="571">
          <cell r="A571" t="str">
            <v>06V52800</v>
          </cell>
          <cell r="B571" t="str">
            <v>El Trapiche - Los Llanos</v>
          </cell>
          <cell r="C571" t="str">
            <v>TI</v>
          </cell>
          <cell r="D571">
            <v>4.4800000000000004</v>
          </cell>
          <cell r="E571" t="str">
            <v>CHOLUTECA</v>
          </cell>
        </row>
        <row r="572">
          <cell r="A572" t="str">
            <v>06V53600</v>
          </cell>
          <cell r="B572" t="str">
            <v>Ruta CA-1 - Jayacayan</v>
          </cell>
          <cell r="C572" t="str">
            <v>MS</v>
          </cell>
          <cell r="D572">
            <v>5.72</v>
          </cell>
          <cell r="E572" t="str">
            <v>CHOLUTECA</v>
          </cell>
        </row>
        <row r="573">
          <cell r="A573" t="str">
            <v>06V54000</v>
          </cell>
          <cell r="B573" t="str">
            <v>San Marcos de Colón - Duyusupo - Caguasca</v>
          </cell>
          <cell r="C573" t="str">
            <v>MS</v>
          </cell>
          <cell r="D573">
            <v>22.15</v>
          </cell>
          <cell r="E573" t="str">
            <v>CHOLUTECA</v>
          </cell>
        </row>
        <row r="574">
          <cell r="A574" t="str">
            <v>06V54100</v>
          </cell>
          <cell r="B574" t="str">
            <v>San Marcos de Colón - Duyure</v>
          </cell>
          <cell r="C574" t="str">
            <v>MS</v>
          </cell>
          <cell r="D574">
            <v>30.26</v>
          </cell>
          <cell r="E574" t="str">
            <v>CHOLUTECA</v>
          </cell>
        </row>
        <row r="575">
          <cell r="A575" t="str">
            <v>06V54200</v>
          </cell>
          <cell r="B575" t="str">
            <v>V540 - Las Mesas</v>
          </cell>
          <cell r="C575" t="str">
            <v>MS</v>
          </cell>
          <cell r="D575">
            <v>0.66</v>
          </cell>
          <cell r="E575" t="str">
            <v>CHOLUTECA</v>
          </cell>
        </row>
        <row r="576">
          <cell r="A576" t="str">
            <v>06V54600</v>
          </cell>
          <cell r="B576" t="str">
            <v>Sabana Larga - Nueva Morolica - El Tejar</v>
          </cell>
          <cell r="C576" t="str">
            <v>MS</v>
          </cell>
          <cell r="D576">
            <v>2.82</v>
          </cell>
          <cell r="E576" t="str">
            <v>CHOLUTECA</v>
          </cell>
        </row>
        <row r="577">
          <cell r="A577" t="str">
            <v>06V54900</v>
          </cell>
          <cell r="B577" t="str">
            <v>Vecinal 380 - Condega - La Laguna</v>
          </cell>
          <cell r="C577" t="str">
            <v>MS</v>
          </cell>
          <cell r="D577">
            <v>6.2</v>
          </cell>
          <cell r="E577" t="str">
            <v>CHOLUTECA</v>
          </cell>
        </row>
        <row r="578">
          <cell r="A578" t="str">
            <v>06V55000</v>
          </cell>
          <cell r="B578" t="str">
            <v>Ruta CA-5 - Cacautare</v>
          </cell>
          <cell r="C578" t="str">
            <v>MS</v>
          </cell>
          <cell r="D578">
            <v>3.55</v>
          </cell>
          <cell r="E578" t="str">
            <v>CHOLUTECA</v>
          </cell>
        </row>
        <row r="579">
          <cell r="A579" t="str">
            <v>06V55100</v>
          </cell>
          <cell r="B579" t="str">
            <v>Pespire - El Esquimay - San Antonio de Padua</v>
          </cell>
          <cell r="C579" t="str">
            <v>TI</v>
          </cell>
          <cell r="D579">
            <v>22.92</v>
          </cell>
          <cell r="E579" t="str">
            <v>CHOLUTECA</v>
          </cell>
        </row>
        <row r="580">
          <cell r="A580" t="str">
            <v>06V55200</v>
          </cell>
          <cell r="B580" t="str">
            <v>El Quebracho - El Tamarindo</v>
          </cell>
          <cell r="C580" t="str">
            <v>TI</v>
          </cell>
          <cell r="D580">
            <v>3.43</v>
          </cell>
          <cell r="E580" t="str">
            <v>CHOLUTECA</v>
          </cell>
        </row>
        <row r="581">
          <cell r="A581" t="str">
            <v>06V55500</v>
          </cell>
          <cell r="B581" t="str">
            <v>V551 - La Palma - San Juan Bosco - San Jorge</v>
          </cell>
          <cell r="C581" t="str">
            <v>TI</v>
          </cell>
          <cell r="D581">
            <v>11.42</v>
          </cell>
          <cell r="E581" t="str">
            <v>CHOLUTECA</v>
          </cell>
        </row>
        <row r="582">
          <cell r="A582" t="str">
            <v>06V56200</v>
          </cell>
          <cell r="B582" t="str">
            <v>Rebalsito - San José</v>
          </cell>
          <cell r="C582" t="str">
            <v>MS</v>
          </cell>
          <cell r="D582">
            <v>9.3000000000000007</v>
          </cell>
          <cell r="E582" t="str">
            <v>CHOLUTECA</v>
          </cell>
        </row>
        <row r="583">
          <cell r="A583" t="str">
            <v>06V56310</v>
          </cell>
          <cell r="B583" t="str">
            <v>Ruta CA-5 Sur - L.D. Cho. / FM (Represa)</v>
          </cell>
          <cell r="C583" t="str">
            <v>MS</v>
          </cell>
          <cell r="D583">
            <v>1</v>
          </cell>
          <cell r="E583" t="str">
            <v>CHOLUTECA</v>
          </cell>
        </row>
        <row r="584">
          <cell r="A584" t="str">
            <v>06V57300</v>
          </cell>
          <cell r="B584" t="str">
            <v>Ruta CA-5 - San Isidro</v>
          </cell>
          <cell r="C584" t="str">
            <v>MS</v>
          </cell>
          <cell r="D584">
            <v>11.57</v>
          </cell>
          <cell r="E584" t="str">
            <v>CHOLUTECA</v>
          </cell>
        </row>
        <row r="585">
          <cell r="A585" t="str">
            <v>06V59300</v>
          </cell>
          <cell r="B585" t="str">
            <v>Orocuina - Combalí</v>
          </cell>
          <cell r="C585" t="str">
            <v>MS</v>
          </cell>
          <cell r="D585">
            <v>7.25</v>
          </cell>
          <cell r="E585" t="str">
            <v>CHOLUTECA</v>
          </cell>
        </row>
        <row r="586">
          <cell r="A586" t="str">
            <v>06V59400</v>
          </cell>
          <cell r="B586" t="str">
            <v>Honduras Bruja - San Antonio de Padua</v>
          </cell>
          <cell r="C586" t="str">
            <v>MS</v>
          </cell>
          <cell r="D586">
            <v>15.77</v>
          </cell>
          <cell r="E586" t="str">
            <v>CHOLUTECA</v>
          </cell>
        </row>
        <row r="587">
          <cell r="A587" t="str">
            <v>06V59500</v>
          </cell>
          <cell r="B587" t="str">
            <v>V593 - Alianza - El Moray</v>
          </cell>
          <cell r="C587" t="str">
            <v>TI</v>
          </cell>
          <cell r="D587">
            <v>12.23</v>
          </cell>
          <cell r="E587" t="str">
            <v>CHOLUTECA</v>
          </cell>
        </row>
        <row r="588">
          <cell r="A588" t="str">
            <v>06V59610</v>
          </cell>
          <cell r="B588" t="str">
            <v>Alianza - Santo Domingo - Las Flores (de: Alianza a:LD CH/EP)</v>
          </cell>
          <cell r="C588" t="str">
            <v>TI</v>
          </cell>
          <cell r="D588">
            <v>1.8</v>
          </cell>
          <cell r="E588" t="str">
            <v>CHOLUTECA</v>
          </cell>
        </row>
        <row r="589">
          <cell r="A589" t="str">
            <v>06V62510</v>
          </cell>
          <cell r="B589" t="str">
            <v>Combalí - Liure (de: Combalí a: LD CH/EP)</v>
          </cell>
          <cell r="C589" t="str">
            <v>MS</v>
          </cell>
          <cell r="D589">
            <v>2.4</v>
          </cell>
          <cell r="E589" t="str">
            <v>CHOLUTECA</v>
          </cell>
        </row>
        <row r="590">
          <cell r="A590" t="str">
            <v>06V62610</v>
          </cell>
          <cell r="B590" t="str">
            <v>Combalí - Soledad (de: Combalí a: LD CH/EP)</v>
          </cell>
          <cell r="C590" t="str">
            <v>MS</v>
          </cell>
          <cell r="D590">
            <v>4.7</v>
          </cell>
          <cell r="E590" t="str">
            <v>CHOLUTECA</v>
          </cell>
        </row>
        <row r="591">
          <cell r="A591" t="str">
            <v>07P00640</v>
          </cell>
          <cell r="B591" t="str">
            <v>Ruta CA-6, Límite Deptal. F.M./El Paraíso - Chupadero
Límite Deptal. Fco. Morazán/El Paraíso (Pte. Río Yuguare)</v>
          </cell>
          <cell r="C591" t="str">
            <v>CA</v>
          </cell>
          <cell r="D591">
            <v>2.8</v>
          </cell>
          <cell r="E591" t="str">
            <v>EL PARAISO</v>
          </cell>
        </row>
        <row r="592">
          <cell r="A592" t="str">
            <v>07P00650</v>
          </cell>
          <cell r="B592" t="str">
            <v>Ruta CA-6, Chupadero - Ojo de Agua
Chupadero (Desvío a Yuscarán, por Ruta 93)</v>
          </cell>
          <cell r="C592" t="str">
            <v>CA</v>
          </cell>
          <cell r="D592">
            <v>1.99</v>
          </cell>
          <cell r="E592" t="str">
            <v>EL PARAISO</v>
          </cell>
        </row>
        <row r="593">
          <cell r="A593" t="str">
            <v>07P00655</v>
          </cell>
          <cell r="B593" t="str">
            <v>Ruta CA-6, Ojo de Agua - Las Crucitas
Ojo de Agua (Desvio a Talanga por Ruta 37)</v>
          </cell>
          <cell r="C593" t="str">
            <v>CA</v>
          </cell>
          <cell r="D593">
            <v>22.93</v>
          </cell>
          <cell r="E593" t="str">
            <v>EL PARAISO</v>
          </cell>
        </row>
        <row r="594">
          <cell r="A594" t="str">
            <v>07P00660</v>
          </cell>
          <cell r="B594" t="str">
            <v>Ruta CA-6, Las Crucitas - Danlí
Las Crucitas (Desvio a  Teupasenti)</v>
          </cell>
          <cell r="C594" t="str">
            <v>CA</v>
          </cell>
          <cell r="D594">
            <v>19.8</v>
          </cell>
          <cell r="E594" t="str">
            <v>EL PARAISO</v>
          </cell>
        </row>
        <row r="595">
          <cell r="A595" t="str">
            <v>07P00670</v>
          </cell>
          <cell r="B595" t="str">
            <v>Ruta CA-6, Danlí - El Paraíso
Danlí (Entrada a Pte.)</v>
          </cell>
          <cell r="C595" t="str">
            <v>CA</v>
          </cell>
          <cell r="D595">
            <v>18.13</v>
          </cell>
          <cell r="E595" t="str">
            <v>EL PARAISO</v>
          </cell>
        </row>
        <row r="596">
          <cell r="A596" t="str">
            <v>07P00680</v>
          </cell>
          <cell r="B596" t="str">
            <v>Ruta CA-6, El Paraíso - Aduana Las Manos
El Paraíso (Entrada principal)</v>
          </cell>
          <cell r="C596" t="str">
            <v>CA</v>
          </cell>
          <cell r="D596">
            <v>12.53</v>
          </cell>
          <cell r="E596" t="str">
            <v>EL PARAISO</v>
          </cell>
        </row>
        <row r="597">
          <cell r="A597" t="str">
            <v>07P03710</v>
          </cell>
          <cell r="B597" t="str">
            <v>Ruta 37, Ojo de Agua - Límite Deptal. El Paraíso/F. Morazán
Ojo de Agua (Desvío en Ruta CA-6, Tegucigalpa/Danlí)</v>
          </cell>
          <cell r="C597" t="str">
            <v>TD</v>
          </cell>
          <cell r="D597">
            <v>10.55</v>
          </cell>
          <cell r="E597" t="str">
            <v>EL PARAISO</v>
          </cell>
        </row>
        <row r="598">
          <cell r="A598" t="str">
            <v>07S05310</v>
          </cell>
          <cell r="B598" t="str">
            <v>Ruta 53, Danlí - Las Lomas
Danlí (Desvío en Ruta CA-6)</v>
          </cell>
          <cell r="C598" t="str">
            <v>CA</v>
          </cell>
          <cell r="D598">
            <v>23.02</v>
          </cell>
          <cell r="E598" t="str">
            <v>EL PARAISO</v>
          </cell>
        </row>
        <row r="599">
          <cell r="A599" t="str">
            <v>07S05320</v>
          </cell>
          <cell r="B599" t="str">
            <v>Ruta 53, Las Lomas - Santa María
Las Lomas (Fin de pavimento, 75 m Ad. desvío a Trojes)</v>
          </cell>
          <cell r="C599" t="str">
            <v>MS</v>
          </cell>
          <cell r="D599">
            <v>20.100000000000001</v>
          </cell>
          <cell r="E599" t="str">
            <v>EL PARAISO</v>
          </cell>
        </row>
        <row r="600">
          <cell r="A600" t="str">
            <v>07S05330</v>
          </cell>
          <cell r="B600" t="str">
            <v>Ruta 53, Santa María - Límite Deptal. El Paraíso/Olancho
Santa María (Desvío derecha a Chichicaste y Poteca)</v>
          </cell>
          <cell r="C600" t="str">
            <v>MS</v>
          </cell>
          <cell r="D600">
            <v>19.079999999999998</v>
          </cell>
          <cell r="E600" t="str">
            <v>EL PARAISO</v>
          </cell>
        </row>
        <row r="601">
          <cell r="A601" t="str">
            <v>07S08520</v>
          </cell>
          <cell r="B601" t="str">
            <v>Ruta 85, Límite Deptal. F.M./El Paraíso - La Laguna</v>
          </cell>
          <cell r="C601" t="str">
            <v>MS</v>
          </cell>
          <cell r="D601">
            <v>10.91</v>
          </cell>
          <cell r="E601" t="str">
            <v>EL PARAISO</v>
          </cell>
        </row>
        <row r="602">
          <cell r="A602" t="str">
            <v>07S08530</v>
          </cell>
          <cell r="B602" t="str">
            <v>Ruta 85, La Laguna - San Lucas
La Laguna (Desvío a Guinope por Ruta 87)</v>
          </cell>
          <cell r="C602" t="str">
            <v>MS</v>
          </cell>
          <cell r="D602">
            <v>28.43</v>
          </cell>
          <cell r="E602" t="str">
            <v>EL PARAISO</v>
          </cell>
        </row>
        <row r="603">
          <cell r="A603" t="str">
            <v>07S08540</v>
          </cell>
          <cell r="B603" t="str">
            <v>Ruta 85, San Lucas - Límite Deptal. El Paraíso/Choluteca
San Lucas (Plaza Central)</v>
          </cell>
          <cell r="C603" t="str">
            <v>MS</v>
          </cell>
          <cell r="D603">
            <v>20.16</v>
          </cell>
          <cell r="E603" t="str">
            <v>EL PARAISO</v>
          </cell>
        </row>
        <row r="604">
          <cell r="A604" t="str">
            <v>07S08610</v>
          </cell>
          <cell r="B604" t="str">
            <v>Ruta 86, Las Crucitas - El Copantillo - Teupasenti
Las Crucitas (Desvio en CA-6)</v>
          </cell>
          <cell r="C604" t="str">
            <v>TD</v>
          </cell>
          <cell r="D604">
            <v>10</v>
          </cell>
          <cell r="E604" t="str">
            <v>EL PARAISO</v>
          </cell>
        </row>
        <row r="605">
          <cell r="A605" t="str">
            <v>07S08620</v>
          </cell>
          <cell r="B605" t="str">
            <v>Ruta 86, Las Crucitas - El Copantillo - Teupasenti
El Copantillo</v>
          </cell>
          <cell r="C605" t="str">
            <v>MS</v>
          </cell>
          <cell r="D605">
            <v>16.399999999999999</v>
          </cell>
          <cell r="E605" t="str">
            <v>EL PARAISO</v>
          </cell>
        </row>
        <row r="606">
          <cell r="A606" t="str">
            <v>07S08710</v>
          </cell>
          <cell r="B606" t="str">
            <v>Ruta 87, Acceso a Guinope
La Laguna, (Desvío en Ruta 85, desde El Zamorano)</v>
          </cell>
          <cell r="C606" t="str">
            <v>MS</v>
          </cell>
          <cell r="D606">
            <v>3.73</v>
          </cell>
          <cell r="E606" t="str">
            <v>EL PARAISO</v>
          </cell>
        </row>
        <row r="607">
          <cell r="A607" t="str">
            <v>07S08930</v>
          </cell>
          <cell r="B607" t="str">
            <v>Ruta 89, Límite Deptal. Fco.Morazán/El Paraíso - Yauyupe
Límite Deptal. Fco. Morazán/El Paraíso (Pte. Modular)</v>
          </cell>
          <cell r="C607" t="str">
            <v>MS</v>
          </cell>
          <cell r="D607">
            <v>8.39</v>
          </cell>
          <cell r="E607" t="str">
            <v>EL PARAISO</v>
          </cell>
        </row>
        <row r="608">
          <cell r="A608" t="str">
            <v>07S08940</v>
          </cell>
          <cell r="B608" t="str">
            <v>Ruta 89, Yauyupe - Texiguat
Yauyupe (Plaza Central)</v>
          </cell>
          <cell r="C608" t="str">
            <v>MS</v>
          </cell>
          <cell r="D608">
            <v>16.899999999999999</v>
          </cell>
          <cell r="E608" t="str">
            <v>EL PARAISO</v>
          </cell>
        </row>
        <row r="609">
          <cell r="A609" t="str">
            <v>07S08950</v>
          </cell>
          <cell r="B609" t="str">
            <v>Ruta 89, Texiguat - Límite Deptal. El Paraíso/Fco. Morazán
Texiguat (Pte. angosto sobre Río Texiguat)</v>
          </cell>
          <cell r="C609" t="str">
            <v>MS</v>
          </cell>
          <cell r="D609">
            <v>19.100000000000001</v>
          </cell>
          <cell r="E609" t="str">
            <v>EL PARAISO</v>
          </cell>
        </row>
        <row r="610">
          <cell r="A610" t="str">
            <v>07S09110</v>
          </cell>
          <cell r="B610" t="str">
            <v>Ruta 91, Las Lomas - El Matasano
Las Lomas (Desvío en Ruta 53, Danlí-Santa María)</v>
          </cell>
          <cell r="C610" t="str">
            <v>TD</v>
          </cell>
          <cell r="D610">
            <v>7.63</v>
          </cell>
          <cell r="E610" t="str">
            <v>EL PARAISO</v>
          </cell>
        </row>
        <row r="611">
          <cell r="A611" t="str">
            <v>07S09120</v>
          </cell>
          <cell r="B611" t="str">
            <v>Ruta 91, El Matasano - El Chaparral
El Matasano (Desvío a Chichimora)</v>
          </cell>
          <cell r="C611" t="str">
            <v>MS</v>
          </cell>
          <cell r="D611">
            <v>13.92</v>
          </cell>
          <cell r="E611" t="str">
            <v>EL PARAISO</v>
          </cell>
        </row>
        <row r="612">
          <cell r="A612" t="str">
            <v>07S09130</v>
          </cell>
          <cell r="B612" t="str">
            <v>Ruta 91, El Chaparral - Cifuentes</v>
          </cell>
          <cell r="C612" t="str">
            <v>MS</v>
          </cell>
          <cell r="D612">
            <v>21.08</v>
          </cell>
          <cell r="E612" t="str">
            <v>EL PARAISO</v>
          </cell>
        </row>
        <row r="613">
          <cell r="A613" t="str">
            <v>07S09140</v>
          </cell>
          <cell r="B613" t="str">
            <v>Ruta 91, Cifuentes - Trojes
Cifuentes (Pte. Qda. Cifuentes L=15 m)</v>
          </cell>
          <cell r="C613" t="str">
            <v>MS</v>
          </cell>
          <cell r="D613">
            <v>14.77</v>
          </cell>
          <cell r="E613" t="str">
            <v>EL PARAISO</v>
          </cell>
        </row>
        <row r="614">
          <cell r="A614" t="str">
            <v>07S09150</v>
          </cell>
          <cell r="B614" t="str">
            <v>Ruta 91, Trojes - Capire
Trojes (Centro de Salud Rural, CESAR)</v>
          </cell>
          <cell r="C614" t="str">
            <v>MS</v>
          </cell>
          <cell r="D614">
            <v>20.91</v>
          </cell>
          <cell r="E614" t="str">
            <v>EL PARAISO</v>
          </cell>
        </row>
        <row r="615">
          <cell r="A615" t="str">
            <v>07S09160</v>
          </cell>
          <cell r="B615" t="str">
            <v>Ruta 91, Capire - Arenales
Capire (Plaza Central)</v>
          </cell>
          <cell r="C615" t="str">
            <v>MS</v>
          </cell>
          <cell r="D615">
            <v>23.99</v>
          </cell>
          <cell r="E615" t="str">
            <v>EL PARAISO</v>
          </cell>
        </row>
        <row r="616">
          <cell r="A616" t="str">
            <v>07S09310</v>
          </cell>
          <cell r="B616" t="str">
            <v>Ruta 93, Chupadero - Yuscarán
Chupadero (Desvío en Ruta CA-6)</v>
          </cell>
          <cell r="C616" t="str">
            <v>TD</v>
          </cell>
          <cell r="D616">
            <v>17.14</v>
          </cell>
          <cell r="E616" t="str">
            <v>EL PARAISO</v>
          </cell>
        </row>
        <row r="617">
          <cell r="A617" t="str">
            <v>07S09320</v>
          </cell>
          <cell r="B617" t="str">
            <v>Ruta 93, Yuscaran - Oropolí
Yuscarán (Plaza Central)</v>
          </cell>
          <cell r="C617" t="str">
            <v>MS</v>
          </cell>
          <cell r="D617">
            <v>24.03</v>
          </cell>
          <cell r="E617" t="str">
            <v>EL PARAISO</v>
          </cell>
        </row>
        <row r="618">
          <cell r="A618" t="str">
            <v>07S09410</v>
          </cell>
          <cell r="B618" t="str">
            <v>Ruta 94, El Paraíso - Alauca - La Jagua
El Paraíso desvío en Ruta, CA-6 (Posta de Policia)</v>
          </cell>
          <cell r="C618" t="str">
            <v>MS</v>
          </cell>
          <cell r="D618">
            <v>27.3</v>
          </cell>
          <cell r="E618" t="str">
            <v>EL PARAISO</v>
          </cell>
        </row>
        <row r="619">
          <cell r="A619" t="str">
            <v>07S09510</v>
          </cell>
          <cell r="B619" t="str">
            <v>Ruta 95, Danlí - Las Animas
Danlí (Desvío en Ruta 53)</v>
          </cell>
          <cell r="C619" t="str">
            <v>MS</v>
          </cell>
          <cell r="D619">
            <v>32.97</v>
          </cell>
          <cell r="E619" t="str">
            <v>EL PARAISO</v>
          </cell>
        </row>
        <row r="620">
          <cell r="A620" t="str">
            <v>07S09710</v>
          </cell>
          <cell r="B620" t="str">
            <v>Ruta 97, Benque - Jutiapa
Desvío en Ruta 53</v>
          </cell>
          <cell r="C620" t="str">
            <v>TD</v>
          </cell>
          <cell r="D620">
            <v>11.51</v>
          </cell>
          <cell r="E620" t="str">
            <v>EL PARAISO</v>
          </cell>
        </row>
        <row r="621">
          <cell r="A621" t="str">
            <v>07S09720</v>
          </cell>
          <cell r="B621" t="str">
            <v>Ruta 97, Jutiapa - Las Crucitas
Jutiapa</v>
          </cell>
          <cell r="C621" t="str">
            <v>MS</v>
          </cell>
          <cell r="D621">
            <v>7.15</v>
          </cell>
          <cell r="E621" t="str">
            <v>EL PARAISO</v>
          </cell>
        </row>
        <row r="622">
          <cell r="A622" t="str">
            <v>07S12110</v>
          </cell>
          <cell r="B622" t="str">
            <v>Ruta 121, Ruta S-123 - Las Selvas
Desvío en Ruta 123, El Paraíso - Las Dificultades</v>
          </cell>
          <cell r="C622" t="str">
            <v>MS</v>
          </cell>
          <cell r="D622">
            <v>21.62</v>
          </cell>
          <cell r="E622" t="str">
            <v>EL PARAISO</v>
          </cell>
        </row>
        <row r="623">
          <cell r="A623" t="str">
            <v>07S12120</v>
          </cell>
          <cell r="B623" t="str">
            <v>Ruta 121, Las Selvas - La Lodosa</v>
          </cell>
          <cell r="C623" t="str">
            <v>MS</v>
          </cell>
          <cell r="D623">
            <v>19.2</v>
          </cell>
          <cell r="E623" t="str">
            <v>EL PARAISO</v>
          </cell>
        </row>
        <row r="624">
          <cell r="A624" t="str">
            <v>07S12310</v>
          </cell>
          <cell r="B624" t="str">
            <v>Ruta 123, El Paraíso (Zona Urbana El Paraíso)
Desvío en Ruta CA-6, Danlí - Las Manos (Entrada El Paraís</v>
          </cell>
          <cell r="C624" t="str">
            <v>CH</v>
          </cell>
          <cell r="D624">
            <v>2.0499999999999998</v>
          </cell>
          <cell r="E624" t="str">
            <v>EL PARAISO</v>
          </cell>
        </row>
        <row r="625">
          <cell r="A625" t="str">
            <v>07S12320</v>
          </cell>
          <cell r="B625" t="str">
            <v>Ruta 123, El Paraíso - Las Dificultades
Fin Zona Urbana, El Paraíso (Frente plantel ENEE)</v>
          </cell>
          <cell r="C625" t="str">
            <v>MS</v>
          </cell>
          <cell r="D625">
            <v>13.28</v>
          </cell>
          <cell r="E625" t="str">
            <v>EL PARAISO</v>
          </cell>
        </row>
        <row r="626">
          <cell r="A626" t="str">
            <v>07S12510</v>
          </cell>
          <cell r="B626" t="str">
            <v>Ruta 125, Ruta S-091 - Yamales
Desvío en Ruta 91, a Arenal</v>
          </cell>
          <cell r="C626" t="str">
            <v>MS</v>
          </cell>
          <cell r="D626">
            <v>12</v>
          </cell>
          <cell r="E626" t="str">
            <v>EL PARAISO</v>
          </cell>
        </row>
        <row r="627">
          <cell r="A627" t="str">
            <v>07S17510</v>
          </cell>
          <cell r="B627" t="str">
            <v>Ruta 175, CA-6 - Morocelí</v>
          </cell>
          <cell r="C627" t="str">
            <v>TD</v>
          </cell>
          <cell r="D627">
            <v>5.7</v>
          </cell>
          <cell r="E627" t="str">
            <v>EL PARAISO</v>
          </cell>
        </row>
        <row r="628">
          <cell r="A628" t="str">
            <v>07V21500</v>
          </cell>
          <cell r="B628" t="str">
            <v>Jacaleapa - San Jerónimo</v>
          </cell>
          <cell r="C628" t="str">
            <v>TI</v>
          </cell>
          <cell r="D628">
            <v>3.6</v>
          </cell>
          <cell r="E628" t="str">
            <v>EL PARAISO</v>
          </cell>
        </row>
        <row r="629">
          <cell r="A629" t="str">
            <v>07V21600</v>
          </cell>
          <cell r="B629" t="str">
            <v>Ruta CA-6 - San Matías</v>
          </cell>
          <cell r="C629" t="str">
            <v>MS</v>
          </cell>
          <cell r="D629">
            <v>11</v>
          </cell>
          <cell r="E629" t="str">
            <v>EL PARAISO</v>
          </cell>
        </row>
        <row r="630">
          <cell r="A630" t="str">
            <v>07V21800</v>
          </cell>
          <cell r="B630" t="str">
            <v>Ruta CA-6 - San Marcos - Las Tunas - CA-6</v>
          </cell>
          <cell r="C630" t="str">
            <v>MS</v>
          </cell>
          <cell r="D630">
            <v>4</v>
          </cell>
          <cell r="E630" t="str">
            <v>EL PARAISO</v>
          </cell>
        </row>
        <row r="631">
          <cell r="A631" t="str">
            <v>07V21900</v>
          </cell>
          <cell r="B631" t="str">
            <v>V220 - San Jeronimo - Concepcion</v>
          </cell>
          <cell r="C631" t="str">
            <v>MS</v>
          </cell>
          <cell r="D631">
            <v>8.35</v>
          </cell>
          <cell r="E631" t="str">
            <v>EL PARAISO</v>
          </cell>
        </row>
        <row r="632">
          <cell r="A632" t="str">
            <v>07V22000</v>
          </cell>
          <cell r="B632" t="str">
            <v>San Matías - El Guayacan</v>
          </cell>
          <cell r="C632" t="str">
            <v>MS</v>
          </cell>
          <cell r="D632">
            <v>3.5</v>
          </cell>
          <cell r="E632" t="str">
            <v>EL PARAISO</v>
          </cell>
        </row>
        <row r="633">
          <cell r="A633" t="str">
            <v>07V22100</v>
          </cell>
          <cell r="B633" t="str">
            <v>V220 - El Espinito</v>
          </cell>
          <cell r="C633" t="str">
            <v>MS</v>
          </cell>
          <cell r="D633">
            <v>1.6</v>
          </cell>
          <cell r="E633" t="str">
            <v>EL PARAISO</v>
          </cell>
        </row>
        <row r="634">
          <cell r="A634" t="str">
            <v>07V23900</v>
          </cell>
          <cell r="B634" t="str">
            <v>Teupasenti - El Rodeo</v>
          </cell>
          <cell r="C634" t="str">
            <v>MS</v>
          </cell>
          <cell r="D634">
            <v>10</v>
          </cell>
          <cell r="E634" t="str">
            <v>EL PARAISO</v>
          </cell>
        </row>
        <row r="635">
          <cell r="A635" t="str">
            <v>07V24000</v>
          </cell>
          <cell r="B635" t="str">
            <v>El Rodeo - Ocotal - El Corralito</v>
          </cell>
          <cell r="C635" t="str">
            <v>MS</v>
          </cell>
          <cell r="D635">
            <v>20</v>
          </cell>
          <cell r="E635" t="str">
            <v>EL PARAISO</v>
          </cell>
        </row>
        <row r="636">
          <cell r="A636" t="str">
            <v>07V24200</v>
          </cell>
          <cell r="B636" t="str">
            <v>V238 - El Pataste</v>
          </cell>
          <cell r="C636" t="str">
            <v>MS</v>
          </cell>
          <cell r="D636">
            <v>16.95</v>
          </cell>
          <cell r="E636" t="str">
            <v>EL PARAISO</v>
          </cell>
        </row>
        <row r="637">
          <cell r="A637" t="str">
            <v>07V24300</v>
          </cell>
          <cell r="B637" t="str">
            <v>Teupasenti - Veracruz - El Cantón</v>
          </cell>
          <cell r="C637" t="str">
            <v>MS</v>
          </cell>
          <cell r="D637">
            <v>8.5</v>
          </cell>
          <cell r="E637" t="str">
            <v>EL PARAISO</v>
          </cell>
        </row>
        <row r="638">
          <cell r="A638" t="str">
            <v>07V24400</v>
          </cell>
          <cell r="B638" t="str">
            <v>V243 - Paso Hondo</v>
          </cell>
          <cell r="C638" t="str">
            <v>TI</v>
          </cell>
          <cell r="D638">
            <v>3</v>
          </cell>
          <cell r="E638" t="str">
            <v>EL PARAISO</v>
          </cell>
        </row>
        <row r="639">
          <cell r="A639" t="str">
            <v>07V24500</v>
          </cell>
          <cell r="B639" t="str">
            <v>Teupasenti - San Isidro - La Toyosa</v>
          </cell>
          <cell r="C639" t="str">
            <v>TI</v>
          </cell>
          <cell r="D639">
            <v>13</v>
          </cell>
          <cell r="E639" t="str">
            <v>EL PARAISO</v>
          </cell>
        </row>
        <row r="640">
          <cell r="A640" t="str">
            <v>07V26000</v>
          </cell>
          <cell r="B640" t="str">
            <v>Las Crucitas - Potrerillos</v>
          </cell>
          <cell r="C640" t="str">
            <v>MS</v>
          </cell>
          <cell r="D640">
            <v>11.5</v>
          </cell>
          <cell r="E640" t="str">
            <v>EL PARAISO</v>
          </cell>
        </row>
        <row r="641">
          <cell r="A641" t="str">
            <v>07V26500</v>
          </cell>
          <cell r="B641" t="str">
            <v>Las Champas - Hoya Grande</v>
          </cell>
          <cell r="C641" t="str">
            <v>MS</v>
          </cell>
          <cell r="D641">
            <v>8</v>
          </cell>
          <cell r="E641" t="str">
            <v>EL PARAISO</v>
          </cell>
        </row>
        <row r="642">
          <cell r="A642" t="str">
            <v>07V27300</v>
          </cell>
          <cell r="B642" t="str">
            <v>Ruta CA-6 - Valle Arriba</v>
          </cell>
          <cell r="C642" t="str">
            <v>TI</v>
          </cell>
          <cell r="D642">
            <v>3.2</v>
          </cell>
          <cell r="E642" t="str">
            <v>EL PARAISO</v>
          </cell>
        </row>
        <row r="643">
          <cell r="A643" t="str">
            <v>07V27400</v>
          </cell>
          <cell r="B643" t="str">
            <v>La Tolva - Los Limones - Moroceli</v>
          </cell>
          <cell r="C643" t="str">
            <v>MS</v>
          </cell>
          <cell r="D643">
            <v>7</v>
          </cell>
          <cell r="E643" t="str">
            <v>EL PARAISO</v>
          </cell>
        </row>
        <row r="644">
          <cell r="A644" t="str">
            <v>07V27500</v>
          </cell>
          <cell r="B644" t="str">
            <v>Moroceli - Los Pozos - Bella Vista</v>
          </cell>
          <cell r="C644" t="str">
            <v>TI</v>
          </cell>
          <cell r="D644">
            <v>11.3</v>
          </cell>
          <cell r="E644" t="str">
            <v>EL PARAISO</v>
          </cell>
        </row>
        <row r="645">
          <cell r="A645" t="str">
            <v>07V27600</v>
          </cell>
          <cell r="B645" t="str">
            <v>Moroceli - el Sevillano - El Bordo</v>
          </cell>
          <cell r="C645" t="str">
            <v>TI</v>
          </cell>
          <cell r="D645">
            <v>23.9</v>
          </cell>
          <cell r="E645" t="str">
            <v>EL PARAISO</v>
          </cell>
        </row>
        <row r="646">
          <cell r="A646" t="str">
            <v>07V28800</v>
          </cell>
          <cell r="B646" t="str">
            <v>El Carrizalito - El Barro</v>
          </cell>
          <cell r="C646" t="str">
            <v>MS</v>
          </cell>
          <cell r="D646">
            <v>5</v>
          </cell>
          <cell r="E646" t="str">
            <v>EL PARAISO</v>
          </cell>
        </row>
        <row r="647">
          <cell r="A647" t="str">
            <v>07V28900</v>
          </cell>
          <cell r="B647" t="str">
            <v>Ruta CA-6 - La Chorrera - El Barro</v>
          </cell>
          <cell r="C647" t="str">
            <v>MS</v>
          </cell>
          <cell r="D647">
            <v>10</v>
          </cell>
          <cell r="E647" t="str">
            <v>EL PARAISO</v>
          </cell>
        </row>
        <row r="648">
          <cell r="A648" t="str">
            <v>07V29100</v>
          </cell>
          <cell r="B648" t="str">
            <v>V288 - El Suyatillo</v>
          </cell>
          <cell r="C648" t="str">
            <v>MS</v>
          </cell>
          <cell r="D648">
            <v>4.2</v>
          </cell>
          <cell r="E648" t="str">
            <v>EL PARAISO</v>
          </cell>
        </row>
        <row r="649">
          <cell r="A649" t="str">
            <v>07V29200</v>
          </cell>
          <cell r="B649" t="str">
            <v>El Barro - La Máquina</v>
          </cell>
          <cell r="C649" t="str">
            <v>MS</v>
          </cell>
          <cell r="D649">
            <v>1.8</v>
          </cell>
          <cell r="E649" t="str">
            <v>EL PARAISO</v>
          </cell>
        </row>
        <row r="650">
          <cell r="A650" t="str">
            <v>07V30200</v>
          </cell>
          <cell r="B650" t="str">
            <v>El Tablón - San Julián - La Batea</v>
          </cell>
          <cell r="C650" t="str">
            <v>MS</v>
          </cell>
          <cell r="D650">
            <v>10.6</v>
          </cell>
          <cell r="E650" t="str">
            <v>EL PARAISO</v>
          </cell>
        </row>
        <row r="651">
          <cell r="A651" t="str">
            <v>07V30300</v>
          </cell>
          <cell r="B651" t="str">
            <v>El Olingo - El Cedral - La Batea (Falta Ref. y Long. exacta)</v>
          </cell>
          <cell r="C651" t="str">
            <v>TI</v>
          </cell>
          <cell r="D651">
            <v>27.1</v>
          </cell>
          <cell r="E651" t="str">
            <v>EL PARAISO</v>
          </cell>
        </row>
        <row r="652">
          <cell r="A652" t="str">
            <v>07V30400</v>
          </cell>
          <cell r="B652" t="str">
            <v>V302 - Agua Fría</v>
          </cell>
          <cell r="C652" t="str">
            <v>MS</v>
          </cell>
          <cell r="D652">
            <v>2.65</v>
          </cell>
          <cell r="E652" t="str">
            <v>EL PARAISO</v>
          </cell>
        </row>
        <row r="653">
          <cell r="A653" t="str">
            <v>07V30500</v>
          </cell>
          <cell r="B653" t="str">
            <v>Las Animas - El Olingo</v>
          </cell>
          <cell r="C653" t="str">
            <v>MS</v>
          </cell>
          <cell r="D653">
            <v>18</v>
          </cell>
          <cell r="E653" t="str">
            <v>EL PARAISO</v>
          </cell>
        </row>
        <row r="654">
          <cell r="A654" t="str">
            <v>07V30600</v>
          </cell>
          <cell r="B654" t="str">
            <v>V305 - La Majada</v>
          </cell>
          <cell r="C654" t="str">
            <v>MS</v>
          </cell>
          <cell r="D654">
            <v>1.7</v>
          </cell>
          <cell r="E654" t="str">
            <v>EL PARAISO</v>
          </cell>
        </row>
        <row r="655">
          <cell r="A655" t="str">
            <v>07V30700</v>
          </cell>
          <cell r="B655" t="str">
            <v>El Guaval - Chichimora - Arrozales</v>
          </cell>
          <cell r="C655" t="str">
            <v>MS</v>
          </cell>
          <cell r="D655">
            <v>17</v>
          </cell>
          <cell r="E655" t="str">
            <v>EL PARAISO</v>
          </cell>
        </row>
        <row r="656">
          <cell r="A656" t="str">
            <v>07V33200</v>
          </cell>
          <cell r="B656" t="str">
            <v>Ruta CA-6 - Araulí - San Juan de Linaca</v>
          </cell>
          <cell r="C656" t="str">
            <v>MS</v>
          </cell>
          <cell r="D656">
            <v>10.3</v>
          </cell>
          <cell r="E656" t="str">
            <v>EL PARAISO</v>
          </cell>
        </row>
        <row r="657">
          <cell r="A657" t="str">
            <v>07V33300</v>
          </cell>
          <cell r="B657" t="str">
            <v>Ruta CA-6 - Araulí</v>
          </cell>
          <cell r="C657" t="str">
            <v>MS</v>
          </cell>
          <cell r="D657">
            <v>4</v>
          </cell>
          <cell r="E657" t="str">
            <v>EL PARAISO</v>
          </cell>
        </row>
        <row r="658">
          <cell r="A658" t="str">
            <v>07V33400</v>
          </cell>
          <cell r="B658" t="str">
            <v>El Pescadero - La Majada - Apalí</v>
          </cell>
          <cell r="C658" t="str">
            <v>MS</v>
          </cell>
          <cell r="D658">
            <v>17.04</v>
          </cell>
          <cell r="E658" t="str">
            <v>EL PARAISO</v>
          </cell>
        </row>
        <row r="659">
          <cell r="A659" t="str">
            <v>07V33500</v>
          </cell>
          <cell r="B659" t="str">
            <v>Araulí - Los Higueros</v>
          </cell>
          <cell r="C659" t="str">
            <v>MS</v>
          </cell>
          <cell r="D659">
            <v>3.76</v>
          </cell>
          <cell r="E659" t="str">
            <v>EL PARAISO</v>
          </cell>
        </row>
        <row r="660">
          <cell r="A660" t="str">
            <v>07V33600</v>
          </cell>
          <cell r="B660" t="str">
            <v>El Obraje - El Coyolar - Santa Ana</v>
          </cell>
          <cell r="C660" t="str">
            <v>MS</v>
          </cell>
          <cell r="D660">
            <v>6.88</v>
          </cell>
          <cell r="E660" t="str">
            <v>EL PARAISO</v>
          </cell>
        </row>
        <row r="661">
          <cell r="A661" t="str">
            <v>07V33700</v>
          </cell>
          <cell r="B661" t="str">
            <v>Jutiapa - El Coyolar</v>
          </cell>
          <cell r="C661" t="str">
            <v>TI</v>
          </cell>
          <cell r="D661">
            <v>3.7</v>
          </cell>
          <cell r="E661" t="str">
            <v>EL PARAISO</v>
          </cell>
        </row>
        <row r="662">
          <cell r="A662" t="str">
            <v>07V33800</v>
          </cell>
          <cell r="B662" t="str">
            <v>El Coyolar - Gualiqueme</v>
          </cell>
          <cell r="C662" t="str">
            <v>MS</v>
          </cell>
          <cell r="D662">
            <v>2.72</v>
          </cell>
          <cell r="E662" t="str">
            <v>EL PARAISO</v>
          </cell>
        </row>
        <row r="663">
          <cell r="A663" t="str">
            <v>07V33900</v>
          </cell>
          <cell r="B663" t="str">
            <v>Las Crucitas - Apalí</v>
          </cell>
          <cell r="C663" t="str">
            <v>TI</v>
          </cell>
          <cell r="D663">
            <v>7.76</v>
          </cell>
          <cell r="E663" t="str">
            <v>EL PARAISO</v>
          </cell>
        </row>
        <row r="664">
          <cell r="A664" t="str">
            <v>07V35900</v>
          </cell>
          <cell r="B664" t="str">
            <v>San Antonio de Conchagua - Los Corrales - Apalí</v>
          </cell>
          <cell r="C664" t="str">
            <v>MS</v>
          </cell>
          <cell r="D664">
            <v>6.68</v>
          </cell>
          <cell r="E664" t="str">
            <v>EL PARAISO</v>
          </cell>
        </row>
        <row r="665">
          <cell r="A665" t="str">
            <v>07V36000</v>
          </cell>
          <cell r="B665" t="str">
            <v>Los Corrales - Buena Vista</v>
          </cell>
          <cell r="C665" t="str">
            <v>MS</v>
          </cell>
          <cell r="D665">
            <v>12.5</v>
          </cell>
          <cell r="E665" t="str">
            <v>EL PARAISO</v>
          </cell>
        </row>
        <row r="666">
          <cell r="A666" t="str">
            <v>07V36400</v>
          </cell>
          <cell r="B666" t="str">
            <v>El Portillo - La Unión</v>
          </cell>
          <cell r="C666" t="str">
            <v>MS</v>
          </cell>
          <cell r="D666">
            <v>3.76</v>
          </cell>
          <cell r="E666" t="str">
            <v>EL PARAISO</v>
          </cell>
        </row>
        <row r="667">
          <cell r="A667" t="str">
            <v>07V36500</v>
          </cell>
          <cell r="B667" t="str">
            <v>El Paraíso - La Unión - San Antonio</v>
          </cell>
          <cell r="C667" t="str">
            <v>TI</v>
          </cell>
          <cell r="D667">
            <v>8.4600000000000009</v>
          </cell>
          <cell r="E667" t="str">
            <v>EL PARAISO</v>
          </cell>
        </row>
        <row r="668">
          <cell r="A668" t="str">
            <v>07V36600</v>
          </cell>
          <cell r="B668" t="str">
            <v>S123 - Río Arriba</v>
          </cell>
          <cell r="C668" t="str">
            <v>MS</v>
          </cell>
          <cell r="D668">
            <v>3.31</v>
          </cell>
          <cell r="E668" t="str">
            <v>EL PARAISO</v>
          </cell>
        </row>
        <row r="669">
          <cell r="A669" t="str">
            <v>07V36800</v>
          </cell>
          <cell r="B669" t="str">
            <v>Piedras Blancas - Palo Verde - San Antonio de Conchagua</v>
          </cell>
          <cell r="C669" t="str">
            <v>TI</v>
          </cell>
          <cell r="D669">
            <v>7.76</v>
          </cell>
          <cell r="E669" t="str">
            <v>EL PARAISO</v>
          </cell>
        </row>
        <row r="670">
          <cell r="A670" t="str">
            <v>07V37000</v>
          </cell>
          <cell r="B670" t="str">
            <v>Palo Verde - Quebrada Negra</v>
          </cell>
          <cell r="C670" t="str">
            <v>TI</v>
          </cell>
          <cell r="D670">
            <v>5.56</v>
          </cell>
          <cell r="E670" t="str">
            <v>EL PARAISO</v>
          </cell>
        </row>
        <row r="671">
          <cell r="A671" t="str">
            <v>07V37100</v>
          </cell>
          <cell r="B671" t="str">
            <v>Las Dificultades -  Colombia</v>
          </cell>
          <cell r="C671" t="str">
            <v>TI</v>
          </cell>
          <cell r="D671">
            <v>1.68</v>
          </cell>
          <cell r="E671" t="str">
            <v>EL PARAISO</v>
          </cell>
        </row>
        <row r="672">
          <cell r="A672" t="str">
            <v>07V38800</v>
          </cell>
          <cell r="B672" t="str">
            <v>Las Selvas - San Marcos</v>
          </cell>
          <cell r="C672" t="str">
            <v>MS</v>
          </cell>
          <cell r="D672">
            <v>3.08</v>
          </cell>
          <cell r="E672" t="str">
            <v>EL PARAISO</v>
          </cell>
        </row>
        <row r="673">
          <cell r="A673" t="str">
            <v>07V39900</v>
          </cell>
          <cell r="B673" t="str">
            <v>CA-6  - Los Terrones - SECTOR 94</v>
          </cell>
          <cell r="C673" t="str">
            <v>MS</v>
          </cell>
          <cell r="D673">
            <v>5.98</v>
          </cell>
          <cell r="E673" t="str">
            <v>EL PARAISO</v>
          </cell>
        </row>
        <row r="674">
          <cell r="A674" t="str">
            <v>07V40200</v>
          </cell>
          <cell r="B674" t="str">
            <v>Alauca - El Jícaro - El Matapalo</v>
          </cell>
          <cell r="C674" t="str">
            <v>MS</v>
          </cell>
          <cell r="D674">
            <v>6.6</v>
          </cell>
          <cell r="E674" t="str">
            <v>EL PARAISO</v>
          </cell>
        </row>
        <row r="675">
          <cell r="A675" t="str">
            <v>07V40300</v>
          </cell>
          <cell r="B675" t="str">
            <v>V402 - El Matapalo</v>
          </cell>
          <cell r="C675" t="str">
            <v>MS</v>
          </cell>
          <cell r="D675">
            <v>2.2000000000000002</v>
          </cell>
          <cell r="E675" t="str">
            <v>EL PARAISO</v>
          </cell>
        </row>
        <row r="676">
          <cell r="A676" t="str">
            <v>07V40400</v>
          </cell>
          <cell r="B676" t="str">
            <v>V402 - San Antonio</v>
          </cell>
          <cell r="C676" t="str">
            <v>MS</v>
          </cell>
          <cell r="D676">
            <v>1.5</v>
          </cell>
          <cell r="E676" t="str">
            <v>EL PARAISO</v>
          </cell>
        </row>
        <row r="677">
          <cell r="A677" t="str">
            <v>07V42800</v>
          </cell>
          <cell r="B677" t="str">
            <v>Ruta CA-6 - Las Limas</v>
          </cell>
          <cell r="C677" t="str">
            <v>MS</v>
          </cell>
          <cell r="D677">
            <v>6.4</v>
          </cell>
          <cell r="E677" t="str">
            <v>EL PARAISO</v>
          </cell>
        </row>
        <row r="678">
          <cell r="A678" t="str">
            <v>07V42900</v>
          </cell>
          <cell r="B678" t="str">
            <v>Las Limas - El Cantón - Las Champas</v>
          </cell>
          <cell r="C678" t="str">
            <v>TI</v>
          </cell>
          <cell r="D678">
            <v>4.32</v>
          </cell>
          <cell r="E678" t="str">
            <v>EL PARAISO</v>
          </cell>
        </row>
        <row r="679">
          <cell r="A679" t="str">
            <v>07V43000</v>
          </cell>
          <cell r="B679" t="str">
            <v>El Cantón - V428</v>
          </cell>
          <cell r="C679" t="str">
            <v>TI</v>
          </cell>
          <cell r="D679">
            <v>2.8</v>
          </cell>
          <cell r="E679" t="str">
            <v>EL PARAISO</v>
          </cell>
        </row>
        <row r="680">
          <cell r="A680" t="str">
            <v>07V43100</v>
          </cell>
          <cell r="B680" t="str">
            <v>Ruta CA-6 - Los  Limones - V428</v>
          </cell>
          <cell r="C680" t="str">
            <v>TI</v>
          </cell>
          <cell r="D680">
            <v>2.08</v>
          </cell>
          <cell r="E680" t="str">
            <v>EL PARAISO</v>
          </cell>
        </row>
        <row r="681">
          <cell r="A681" t="str">
            <v>07V43600</v>
          </cell>
          <cell r="B681" t="str">
            <v>San Diego - Calpules</v>
          </cell>
          <cell r="C681" t="str">
            <v>MS</v>
          </cell>
          <cell r="D681">
            <v>10.23</v>
          </cell>
          <cell r="E681" t="str">
            <v>EL PARAISO</v>
          </cell>
        </row>
        <row r="682">
          <cell r="A682" t="str">
            <v>07V43700</v>
          </cell>
          <cell r="B682" t="str">
            <v>El Zarzal - Oculí</v>
          </cell>
          <cell r="C682" t="str">
            <v>TI</v>
          </cell>
          <cell r="D682">
            <v>2.8</v>
          </cell>
          <cell r="E682" t="str">
            <v>EL PARAISO</v>
          </cell>
        </row>
        <row r="683">
          <cell r="A683" t="str">
            <v>07V43800</v>
          </cell>
          <cell r="B683" t="str">
            <v>Los Almendros - Calpules - Villa Santa</v>
          </cell>
          <cell r="C683" t="str">
            <v>MS</v>
          </cell>
          <cell r="D683">
            <v>17.87</v>
          </cell>
          <cell r="E683" t="str">
            <v>EL PARAISO</v>
          </cell>
        </row>
        <row r="684">
          <cell r="A684" t="str">
            <v>07V43900</v>
          </cell>
          <cell r="B684" t="str">
            <v>Villa Santa - Planes - Joya Galana</v>
          </cell>
          <cell r="C684" t="str">
            <v>MS</v>
          </cell>
          <cell r="D684">
            <v>19.489999999999998</v>
          </cell>
          <cell r="E684" t="str">
            <v>EL PARAISO</v>
          </cell>
        </row>
        <row r="685">
          <cell r="A685" t="str">
            <v>07V44000</v>
          </cell>
          <cell r="B685" t="str">
            <v>Quebrada Larga - El Guano - Cerro Azul</v>
          </cell>
          <cell r="C685" t="str">
            <v>TI</v>
          </cell>
          <cell r="D685">
            <v>24.27</v>
          </cell>
          <cell r="E685" t="str">
            <v>EL PARAISO</v>
          </cell>
        </row>
        <row r="686">
          <cell r="A686" t="str">
            <v>07V44100</v>
          </cell>
          <cell r="B686" t="str">
            <v>Villa Santa - El Ocotillo</v>
          </cell>
          <cell r="C686" t="str">
            <v>MS</v>
          </cell>
          <cell r="D686">
            <v>7.21</v>
          </cell>
          <cell r="E686" t="str">
            <v>EL PARAISO</v>
          </cell>
        </row>
        <row r="687">
          <cell r="A687" t="str">
            <v>07V44200</v>
          </cell>
          <cell r="B687" t="str">
            <v>V441 - Las Colinas</v>
          </cell>
          <cell r="C687" t="str">
            <v>TI</v>
          </cell>
          <cell r="D687">
            <v>2.72</v>
          </cell>
          <cell r="E687" t="str">
            <v>EL PARAISO</v>
          </cell>
        </row>
        <row r="688">
          <cell r="A688" t="str">
            <v>07V44300</v>
          </cell>
          <cell r="B688" t="str">
            <v>V439 - El Bordo - Los Laureles LD EP/OL</v>
          </cell>
          <cell r="C688" t="str">
            <v>MS</v>
          </cell>
          <cell r="D688">
            <v>19.89</v>
          </cell>
          <cell r="E688" t="str">
            <v>EL PARAISO</v>
          </cell>
        </row>
        <row r="689">
          <cell r="A689" t="str">
            <v>07V44400</v>
          </cell>
          <cell r="B689" t="str">
            <v>V443 - Cuyamapa</v>
          </cell>
          <cell r="C689" t="str">
            <v>TI</v>
          </cell>
          <cell r="D689">
            <v>4.42</v>
          </cell>
          <cell r="E689" t="str">
            <v>EL PARAISO</v>
          </cell>
        </row>
        <row r="690">
          <cell r="A690" t="str">
            <v>07V45500</v>
          </cell>
          <cell r="B690" t="str">
            <v>Joya Galana - La Tristeza - Cooperativa de Seale</v>
          </cell>
          <cell r="C690" t="str">
            <v>TI</v>
          </cell>
          <cell r="D690">
            <v>6.33</v>
          </cell>
          <cell r="E690" t="str">
            <v>EL PARAISO</v>
          </cell>
        </row>
        <row r="691">
          <cell r="A691" t="str">
            <v>07V47200</v>
          </cell>
          <cell r="B691" t="str">
            <v>S091 - El  Zamorano - S053</v>
          </cell>
          <cell r="C691" t="str">
            <v>MS</v>
          </cell>
          <cell r="D691">
            <v>2.3199999999999998</v>
          </cell>
          <cell r="E691" t="str">
            <v>EL PARAISO</v>
          </cell>
        </row>
        <row r="692">
          <cell r="A692" t="str">
            <v>07V47800</v>
          </cell>
          <cell r="B692" t="str">
            <v>S091 - Chirinas</v>
          </cell>
          <cell r="C692" t="str">
            <v>MS</v>
          </cell>
          <cell r="D692">
            <v>4.0999999999999996</v>
          </cell>
          <cell r="E692" t="str">
            <v>EL PARAISO</v>
          </cell>
        </row>
        <row r="693">
          <cell r="A693" t="str">
            <v>07V48300</v>
          </cell>
          <cell r="B693" t="str">
            <v>El Matazano - La Jagua - Jutiapa</v>
          </cell>
          <cell r="C693" t="str">
            <v>MS</v>
          </cell>
          <cell r="D693">
            <v>13.28</v>
          </cell>
          <cell r="E693" t="str">
            <v>EL PARAISO</v>
          </cell>
        </row>
        <row r="694">
          <cell r="A694" t="str">
            <v>07V48600</v>
          </cell>
          <cell r="B694" t="str">
            <v>Chichimora - El Porvenir</v>
          </cell>
          <cell r="C694" t="str">
            <v>MS</v>
          </cell>
          <cell r="D694">
            <v>11.14</v>
          </cell>
          <cell r="E694" t="str">
            <v>EL PARAISO</v>
          </cell>
        </row>
        <row r="695">
          <cell r="A695" t="str">
            <v>07V48800</v>
          </cell>
          <cell r="B695" t="str">
            <v>V490 - La Laguna de Guambuco</v>
          </cell>
          <cell r="C695" t="str">
            <v>TI</v>
          </cell>
          <cell r="D695">
            <v>10.32</v>
          </cell>
          <cell r="E695" t="str">
            <v>EL PARAISO</v>
          </cell>
        </row>
        <row r="696">
          <cell r="A696" t="str">
            <v>07V49000</v>
          </cell>
          <cell r="B696" t="str">
            <v>La Jagua - El Cañon</v>
          </cell>
          <cell r="C696" t="str">
            <v>MS</v>
          </cell>
          <cell r="D696">
            <v>17.05</v>
          </cell>
          <cell r="E696" t="str">
            <v>EL PARAISO</v>
          </cell>
        </row>
        <row r="697">
          <cell r="A697" t="str">
            <v>07V49100</v>
          </cell>
          <cell r="B697" t="str">
            <v>V490 - El  Varillal</v>
          </cell>
          <cell r="C697" t="str">
            <v>TI</v>
          </cell>
          <cell r="D697">
            <v>2.8</v>
          </cell>
          <cell r="E697" t="str">
            <v>EL PARAISO</v>
          </cell>
        </row>
        <row r="698">
          <cell r="A698" t="str">
            <v>07V49420</v>
          </cell>
          <cell r="B698" t="str">
            <v>Campamento - Buenos Aires - El Ocotal (LD OL/EP - El Ocotal)</v>
          </cell>
          <cell r="C698" t="str">
            <v>TI</v>
          </cell>
          <cell r="D698">
            <v>15.22</v>
          </cell>
          <cell r="E698" t="str">
            <v>EL PARAISO</v>
          </cell>
        </row>
        <row r="699">
          <cell r="A699" t="str">
            <v>07V49500</v>
          </cell>
          <cell r="B699" t="str">
            <v>S091 - Villa Rica</v>
          </cell>
          <cell r="C699" t="str">
            <v>MS</v>
          </cell>
          <cell r="D699">
            <v>14.83</v>
          </cell>
          <cell r="E699" t="str">
            <v>EL PARAISO</v>
          </cell>
        </row>
        <row r="700">
          <cell r="A700" t="str">
            <v>07V49600</v>
          </cell>
          <cell r="B700" t="str">
            <v>V495 - Villa Nueva</v>
          </cell>
          <cell r="C700" t="str">
            <v>TI</v>
          </cell>
          <cell r="D700">
            <v>2.2400000000000002</v>
          </cell>
          <cell r="E700" t="str">
            <v>EL PARAISO</v>
          </cell>
        </row>
        <row r="701">
          <cell r="A701" t="str">
            <v>07V50300</v>
          </cell>
          <cell r="B701" t="str">
            <v>S053 - El Jicarito</v>
          </cell>
          <cell r="C701" t="str">
            <v>MS</v>
          </cell>
          <cell r="D701">
            <v>2.14</v>
          </cell>
          <cell r="E701" t="str">
            <v>EL PARAISO</v>
          </cell>
        </row>
        <row r="702">
          <cell r="A702" t="str">
            <v>07V50600</v>
          </cell>
          <cell r="B702" t="str">
            <v>S053 - Chichicaste - Poteca</v>
          </cell>
          <cell r="C702" t="str">
            <v>MS</v>
          </cell>
          <cell r="D702">
            <v>5.6</v>
          </cell>
          <cell r="E702" t="str">
            <v>EL PARAISO</v>
          </cell>
        </row>
        <row r="703">
          <cell r="A703" t="str">
            <v>07V50700</v>
          </cell>
          <cell r="B703" t="str">
            <v>Chichicaste - Playa Hermosa - El Pinal</v>
          </cell>
          <cell r="C703" t="str">
            <v>MS</v>
          </cell>
          <cell r="D703">
            <v>6.1</v>
          </cell>
          <cell r="E703" t="str">
            <v>EL PARAISO</v>
          </cell>
        </row>
        <row r="704">
          <cell r="A704" t="str">
            <v>07V50800</v>
          </cell>
          <cell r="B704" t="str">
            <v>V506 - El Pinal - Poteca</v>
          </cell>
          <cell r="C704" t="str">
            <v>MS</v>
          </cell>
          <cell r="D704">
            <v>1.24</v>
          </cell>
          <cell r="E704" t="str">
            <v>EL PARAISO</v>
          </cell>
        </row>
        <row r="705">
          <cell r="A705" t="str">
            <v>07V51200</v>
          </cell>
          <cell r="B705" t="str">
            <v>Poteca - Paso Hondo - Santa María</v>
          </cell>
          <cell r="C705" t="str">
            <v>MS</v>
          </cell>
          <cell r="D705">
            <v>11.43</v>
          </cell>
          <cell r="E705" t="str">
            <v>EL PARAISO</v>
          </cell>
        </row>
        <row r="706">
          <cell r="A706" t="str">
            <v>07V52300</v>
          </cell>
          <cell r="B706" t="str">
            <v>S091 - La Laguna</v>
          </cell>
          <cell r="C706" t="str">
            <v>TI</v>
          </cell>
          <cell r="D706">
            <v>12.82</v>
          </cell>
          <cell r="E706" t="str">
            <v>EL PARAISO</v>
          </cell>
        </row>
        <row r="707">
          <cell r="A707" t="str">
            <v>07V52400</v>
          </cell>
          <cell r="B707" t="str">
            <v>Las Quebradas - Jardines</v>
          </cell>
          <cell r="C707" t="str">
            <v>TI</v>
          </cell>
          <cell r="D707">
            <v>8.26</v>
          </cell>
          <cell r="E707" t="str">
            <v>EL PARAISO</v>
          </cell>
        </row>
        <row r="708">
          <cell r="A708" t="str">
            <v>07V53410</v>
          </cell>
          <cell r="B708" t="str">
            <v>S053 - La Danta - Cerro Azul (de: S053 a: LD EP/OL)</v>
          </cell>
          <cell r="C708" t="str">
            <v>TI</v>
          </cell>
          <cell r="D708">
            <v>18.48</v>
          </cell>
          <cell r="E708" t="str">
            <v>EL PARAISO</v>
          </cell>
        </row>
        <row r="709">
          <cell r="A709" t="str">
            <v>07V53500</v>
          </cell>
          <cell r="B709" t="str">
            <v>Buena Vista - El Paraísito - Providencia</v>
          </cell>
          <cell r="C709" t="str">
            <v>TI</v>
          </cell>
          <cell r="D709">
            <v>28</v>
          </cell>
          <cell r="E709" t="str">
            <v>EL PARAISO</v>
          </cell>
        </row>
        <row r="710">
          <cell r="A710" t="str">
            <v>07V54500</v>
          </cell>
          <cell r="B710" t="str">
            <v>El Chaparral - Planes</v>
          </cell>
          <cell r="C710" t="str">
            <v>TI</v>
          </cell>
          <cell r="D710">
            <v>25.39</v>
          </cell>
          <cell r="E710" t="str">
            <v>EL PARAISO</v>
          </cell>
        </row>
        <row r="711">
          <cell r="A711" t="str">
            <v>07V54600</v>
          </cell>
          <cell r="B711" t="str">
            <v>Cifuentes - Planes</v>
          </cell>
          <cell r="C711" t="str">
            <v>TI</v>
          </cell>
          <cell r="D711">
            <v>6.26</v>
          </cell>
          <cell r="E711" t="str">
            <v>EL PARAISO</v>
          </cell>
        </row>
        <row r="712">
          <cell r="A712" t="str">
            <v>07V54700</v>
          </cell>
          <cell r="B712" t="str">
            <v>Planes - Villanueva - V548</v>
          </cell>
          <cell r="C712" t="str">
            <v>TI</v>
          </cell>
          <cell r="D712">
            <v>23</v>
          </cell>
          <cell r="E712" t="str">
            <v>EL PARAISO</v>
          </cell>
        </row>
        <row r="713">
          <cell r="A713" t="str">
            <v>07V54800</v>
          </cell>
          <cell r="B713" t="str">
            <v>Trojes - El Prado</v>
          </cell>
          <cell r="C713" t="str">
            <v>TI</v>
          </cell>
          <cell r="D713">
            <v>14.1</v>
          </cell>
          <cell r="E713" t="str">
            <v>EL PARAISO</v>
          </cell>
        </row>
        <row r="714">
          <cell r="A714" t="str">
            <v>07V55000</v>
          </cell>
          <cell r="B714" t="str">
            <v>Trojes - Nueva Esperanza - Samaria</v>
          </cell>
          <cell r="C714" t="str">
            <v>TI</v>
          </cell>
          <cell r="D714">
            <v>22.6</v>
          </cell>
          <cell r="E714" t="str">
            <v>EL PARAISO</v>
          </cell>
        </row>
        <row r="715">
          <cell r="A715" t="str">
            <v>07V55700</v>
          </cell>
          <cell r="B715" t="str">
            <v>Cayantu - El Edén</v>
          </cell>
          <cell r="C715" t="str">
            <v>TI</v>
          </cell>
          <cell r="D715">
            <v>3.86</v>
          </cell>
          <cell r="E715" t="str">
            <v>EL PARAISO</v>
          </cell>
        </row>
        <row r="716">
          <cell r="A716" t="str">
            <v>07V55900</v>
          </cell>
          <cell r="B716" t="str">
            <v>La Unión - Tapalchí</v>
          </cell>
          <cell r="C716" t="str">
            <v>TI</v>
          </cell>
          <cell r="D716">
            <v>12.51</v>
          </cell>
          <cell r="E716" t="str">
            <v>EL PARAISO</v>
          </cell>
        </row>
        <row r="717">
          <cell r="A717" t="str">
            <v>07V56000</v>
          </cell>
          <cell r="B717" t="str">
            <v>El Español - Boca Español</v>
          </cell>
          <cell r="C717" t="str">
            <v>TI</v>
          </cell>
          <cell r="D717">
            <v>7</v>
          </cell>
          <cell r="E717" t="str">
            <v>EL PARAISO</v>
          </cell>
        </row>
        <row r="718">
          <cell r="A718" t="str">
            <v>07V57000</v>
          </cell>
          <cell r="B718" t="str">
            <v>Arenales - Río Coco</v>
          </cell>
          <cell r="C718" t="str">
            <v>TI</v>
          </cell>
          <cell r="D718">
            <v>8.1</v>
          </cell>
          <cell r="E718" t="str">
            <v>EL PARAISO</v>
          </cell>
        </row>
        <row r="719">
          <cell r="A719" t="str">
            <v>07V59000</v>
          </cell>
          <cell r="B719" t="str">
            <v>Yuscarán - Monserrat</v>
          </cell>
          <cell r="C719" t="str">
            <v>MS</v>
          </cell>
          <cell r="D719">
            <v>7</v>
          </cell>
          <cell r="E719" t="str">
            <v>EL PARAISO</v>
          </cell>
        </row>
        <row r="720">
          <cell r="A720" t="str">
            <v>07V59620</v>
          </cell>
          <cell r="B720" t="str">
            <v>Alianza - Sto. Domingo - Las Flores (LD CH/EP Sto. Domingo - Las Flores)</v>
          </cell>
          <cell r="C720" t="str">
            <v>MS</v>
          </cell>
          <cell r="D720">
            <v>4.3</v>
          </cell>
          <cell r="E720" t="str">
            <v>EL PARAISO</v>
          </cell>
        </row>
        <row r="721">
          <cell r="A721" t="str">
            <v>07V60300</v>
          </cell>
          <cell r="B721" t="str">
            <v>Oropolí - El Zapote</v>
          </cell>
          <cell r="C721" t="str">
            <v>MS</v>
          </cell>
          <cell r="D721">
            <v>8.4</v>
          </cell>
          <cell r="E721" t="str">
            <v>EL PARAISO</v>
          </cell>
        </row>
        <row r="722">
          <cell r="A722" t="str">
            <v>07V60900</v>
          </cell>
          <cell r="B722" t="str">
            <v>Guinope - Lavanderos - Galeras</v>
          </cell>
          <cell r="C722" t="str">
            <v>TI</v>
          </cell>
          <cell r="D722">
            <v>18</v>
          </cell>
          <cell r="E722" t="str">
            <v>EL PARAISO</v>
          </cell>
        </row>
        <row r="723">
          <cell r="A723" t="str">
            <v>07V61000</v>
          </cell>
          <cell r="B723" t="str">
            <v>V612 - Oropolí</v>
          </cell>
          <cell r="C723" t="str">
            <v>TI</v>
          </cell>
          <cell r="D723">
            <v>22.81</v>
          </cell>
          <cell r="E723" t="str">
            <v>EL PARAISO</v>
          </cell>
        </row>
        <row r="724">
          <cell r="A724" t="str">
            <v>07V61100</v>
          </cell>
          <cell r="B724" t="str">
            <v>Guinope - El Barro</v>
          </cell>
          <cell r="C724" t="str">
            <v>TI</v>
          </cell>
          <cell r="D724">
            <v>9.1999999999999993</v>
          </cell>
          <cell r="E724" t="str">
            <v>EL PARAISO</v>
          </cell>
        </row>
        <row r="725">
          <cell r="A725" t="str">
            <v>07V61200</v>
          </cell>
          <cell r="B725" t="str">
            <v>Guinope - Silisgualagua</v>
          </cell>
          <cell r="C725" t="str">
            <v>TI</v>
          </cell>
          <cell r="D725">
            <v>4.5</v>
          </cell>
          <cell r="E725" t="str">
            <v>EL PARAISO</v>
          </cell>
        </row>
        <row r="726">
          <cell r="A726" t="str">
            <v>07V61300</v>
          </cell>
          <cell r="B726" t="str">
            <v>S085 - Las Pacayas</v>
          </cell>
          <cell r="C726" t="str">
            <v>MS</v>
          </cell>
          <cell r="D726">
            <v>1.65</v>
          </cell>
          <cell r="E726" t="str">
            <v>EL PARAISO</v>
          </cell>
        </row>
        <row r="727">
          <cell r="A727" t="str">
            <v>07V62200</v>
          </cell>
          <cell r="B727" t="str">
            <v>Mansaragua - Santa Rosa - Los Quebrachos</v>
          </cell>
          <cell r="C727" t="str">
            <v>MS</v>
          </cell>
          <cell r="D727">
            <v>11</v>
          </cell>
          <cell r="E727" t="str">
            <v>EL PARAISO</v>
          </cell>
        </row>
        <row r="728">
          <cell r="A728" t="str">
            <v>07V62520</v>
          </cell>
          <cell r="B728" t="str">
            <v>Combalí - Liure (LD CH/EP - Liure)</v>
          </cell>
          <cell r="C728" t="str">
            <v>MS</v>
          </cell>
          <cell r="D728">
            <v>4.93</v>
          </cell>
          <cell r="E728" t="str">
            <v>EL PARAISO</v>
          </cell>
        </row>
        <row r="729">
          <cell r="A729" t="str">
            <v>07V62620</v>
          </cell>
          <cell r="B729" t="str">
            <v>Combalí - Soledad (LD CH/EP - Soledad)</v>
          </cell>
          <cell r="C729" t="str">
            <v>MS</v>
          </cell>
          <cell r="D729">
            <v>5.58</v>
          </cell>
          <cell r="E729" t="str">
            <v>EL PARAISO</v>
          </cell>
        </row>
        <row r="730">
          <cell r="A730" t="str">
            <v>07V63000</v>
          </cell>
          <cell r="B730" t="str">
            <v xml:space="preserve"> S085 - Junacatal</v>
          </cell>
          <cell r="C730" t="str">
            <v>TI</v>
          </cell>
          <cell r="D730">
            <v>7.6</v>
          </cell>
          <cell r="E730" t="str">
            <v>EL PARAISO</v>
          </cell>
        </row>
        <row r="731">
          <cell r="A731" t="str">
            <v>07V63500</v>
          </cell>
          <cell r="B731" t="str">
            <v xml:space="preserve"> Mandasta - San Antonio de Flores</v>
          </cell>
          <cell r="C731" t="str">
            <v>MS</v>
          </cell>
          <cell r="D731">
            <v>9</v>
          </cell>
          <cell r="E731" t="str">
            <v>EL PARAISO</v>
          </cell>
        </row>
        <row r="732">
          <cell r="A732" t="str">
            <v>07V63600</v>
          </cell>
          <cell r="B732" t="str">
            <v xml:space="preserve"> V635 - La Comunidad</v>
          </cell>
          <cell r="C732" t="str">
            <v>TI</v>
          </cell>
          <cell r="D732">
            <v>9</v>
          </cell>
          <cell r="E732" t="str">
            <v>EL PARAISO</v>
          </cell>
        </row>
        <row r="733">
          <cell r="A733" t="str">
            <v>07V63700</v>
          </cell>
          <cell r="B733" t="str">
            <v xml:space="preserve"> El Zapote - Portillo de Casitas - Arado Grande</v>
          </cell>
          <cell r="C733" t="str">
            <v>TI</v>
          </cell>
          <cell r="D733">
            <v>10.45</v>
          </cell>
          <cell r="E733" t="str">
            <v>EL PARAISO</v>
          </cell>
        </row>
        <row r="734">
          <cell r="A734" t="str">
            <v>07V64200</v>
          </cell>
          <cell r="B734" t="str">
            <v xml:space="preserve"> Texiguat - Vado Ancho</v>
          </cell>
          <cell r="C734" t="str">
            <v>MS</v>
          </cell>
          <cell r="D734">
            <v>10.34</v>
          </cell>
          <cell r="E734" t="str">
            <v>EL PARAISO</v>
          </cell>
        </row>
        <row r="735">
          <cell r="A735" t="str">
            <v>07V64820</v>
          </cell>
          <cell r="B735" t="str">
            <v xml:space="preserve"> Sabana Larga - San Marcos - Soledad (de: LD FM/EP a: Soledad )</v>
          </cell>
          <cell r="C735" t="str">
            <v>MS</v>
          </cell>
          <cell r="D735">
            <v>19.8</v>
          </cell>
          <cell r="E735" t="str">
            <v>EL PARAISO</v>
          </cell>
        </row>
        <row r="736">
          <cell r="A736" t="str">
            <v>07V64900</v>
          </cell>
          <cell r="B736" t="str">
            <v xml:space="preserve"> S089 - San Lorenzo - San Marcos</v>
          </cell>
          <cell r="C736" t="str">
            <v>MS</v>
          </cell>
          <cell r="D736">
            <v>6.6</v>
          </cell>
          <cell r="E736" t="str">
            <v>EL PARAISO</v>
          </cell>
        </row>
        <row r="737">
          <cell r="A737" t="str">
            <v>07V65000</v>
          </cell>
          <cell r="B737" t="str">
            <v xml:space="preserve"> La Ceiba - San Ramón - Liure</v>
          </cell>
          <cell r="C737" t="str">
            <v>MS</v>
          </cell>
          <cell r="D737">
            <v>14.8</v>
          </cell>
          <cell r="E737" t="str">
            <v>EL PARAISO</v>
          </cell>
        </row>
        <row r="738">
          <cell r="A738" t="str">
            <v>07V95520</v>
          </cell>
          <cell r="B738" t="str">
            <v xml:space="preserve"> Casas Viejas - El Chelón (de: LD. FM/EP a: El Chelón)</v>
          </cell>
          <cell r="C738" t="str">
            <v>TI</v>
          </cell>
          <cell r="D738">
            <v>3.7</v>
          </cell>
          <cell r="E738" t="str">
            <v>EL PARAISO</v>
          </cell>
        </row>
        <row r="739">
          <cell r="A739" t="str">
            <v>08P00501</v>
          </cell>
          <cell r="B739" t="str">
            <v>Ruta CA-5 Norte, Blvd. FF.AA, Casa Presidencial - Pte. El Carrizal
Tegucigalpa, Cruce Blvd. FF.AA/Blvd. J.C. del Valle</v>
          </cell>
          <cell r="C739" t="str">
            <v>CA</v>
          </cell>
          <cell r="D739">
            <v>6.82</v>
          </cell>
          <cell r="E739" t="str">
            <v>FRANCISCO MORAZÁN</v>
          </cell>
        </row>
        <row r="740">
          <cell r="A740" t="str">
            <v>08P00505</v>
          </cell>
          <cell r="B740" t="str">
            <v>Ruta CA-5 Norte, Blvd. FF.AA, Pte. El Carrizal - Casa Presidencial
Tegucigalpa, Pte. El Carrizal, fin mediana Blvd. FFAA</v>
          </cell>
          <cell r="C740" t="str">
            <v>CA</v>
          </cell>
          <cell r="D740">
            <v>6.82</v>
          </cell>
          <cell r="E740" t="str">
            <v>FRANCISCO MORAZÁN</v>
          </cell>
        </row>
        <row r="741">
          <cell r="A741" t="str">
            <v>08P00510</v>
          </cell>
          <cell r="B741" t="str">
            <v>Ruta CA-5 Norte, Tegucigalpa - Pte. Río del Hombre
Tegucigalpa (Fin mediana Blvd. FFAA)</v>
          </cell>
          <cell r="C741" t="str">
            <v>CA</v>
          </cell>
          <cell r="D741">
            <v>24.1</v>
          </cell>
          <cell r="E741" t="str">
            <v>FRANCISCO MORAZÁN</v>
          </cell>
        </row>
        <row r="742">
          <cell r="A742" t="str">
            <v>08P00515</v>
          </cell>
          <cell r="B742" t="str">
            <v>Ruta CA-5 Norte, Pte. Río del Hombre - Límite Deptal. F.M./Comayagua
Río del Hombre (Entrada Pte.)</v>
          </cell>
          <cell r="C742" t="str">
            <v>CA</v>
          </cell>
          <cell r="D742">
            <v>14.59</v>
          </cell>
          <cell r="E742" t="str">
            <v>FRANCISCO MORAZÁN</v>
          </cell>
        </row>
        <row r="743">
          <cell r="A743" t="str">
            <v>08P00569</v>
          </cell>
          <cell r="B743" t="str">
            <v>Ruta CA-5 Sur, Tegucigalpa, Anillo Per. - Pte.Germania (Urbano)
Cruce Anillo Periférico</v>
          </cell>
          <cell r="C743" t="str">
            <v>CA</v>
          </cell>
          <cell r="D743">
            <v>2.1800000000000002</v>
          </cell>
          <cell r="E743" t="str">
            <v>FRANCISCO MORAZÁN</v>
          </cell>
        </row>
        <row r="744">
          <cell r="A744" t="str">
            <v>08P00570</v>
          </cell>
          <cell r="B744" t="str">
            <v>Ruta CA-5 Sur, Tegucigalpa - Cerro de Hula
Pte. Germania, en Carretera del Sur</v>
          </cell>
          <cell r="C744" t="str">
            <v>CA</v>
          </cell>
          <cell r="D744">
            <v>17.45</v>
          </cell>
          <cell r="E744" t="str">
            <v>FRANCISCO MORAZÁN</v>
          </cell>
        </row>
        <row r="745">
          <cell r="A745" t="str">
            <v>08P00573</v>
          </cell>
          <cell r="B745" t="str">
            <v>Ruta CA-5 Sur, Cerro de Hula - La Venta del Sur
Cerro de Hula (Desvio a Ojojona)</v>
          </cell>
          <cell r="C745" t="str">
            <v>CA</v>
          </cell>
          <cell r="D745">
            <v>31.98</v>
          </cell>
          <cell r="E745" t="str">
            <v>FRANCISCO MORAZÁN</v>
          </cell>
        </row>
        <row r="746">
          <cell r="A746" t="str">
            <v>08P00575</v>
          </cell>
          <cell r="B746" t="str">
            <v>Ruta CA-5 Sur, La Venta del Sur - Límite Deptal. F.M./Choluteca
Desvío a la Venta del Sur por Ruta 73</v>
          </cell>
          <cell r="C746" t="str">
            <v>CA</v>
          </cell>
          <cell r="D746">
            <v>9.7100000000000009</v>
          </cell>
          <cell r="E746" t="str">
            <v>FRANCISCO MORAZÁN</v>
          </cell>
        </row>
        <row r="747">
          <cell r="A747" t="str">
            <v>08P00610</v>
          </cell>
          <cell r="B747" t="str">
            <v>Ruta CA-6, Blvd. FF.AA, Km 0 Casa Presidencial - Salida a Danlí
Cruce Blvd. FF.AA/Blvd.J.C.del Valle (Km 0 Nacional)</v>
          </cell>
          <cell r="C747" t="str">
            <v>CA</v>
          </cell>
          <cell r="D747">
            <v>3.52</v>
          </cell>
          <cell r="E747" t="str">
            <v>FRANCISCO MORAZÁN</v>
          </cell>
        </row>
        <row r="748">
          <cell r="A748" t="str">
            <v>08P00620</v>
          </cell>
          <cell r="B748" t="str">
            <v>Ruta CA-6, Blvd. FF.AA, Salida a Danlí - Km 0 Casa Presidencial
Salida a Danlí (Fin mediana Blvd. FFAA)</v>
          </cell>
          <cell r="C748" t="str">
            <v>CA</v>
          </cell>
          <cell r="D748">
            <v>3.52</v>
          </cell>
          <cell r="E748" t="str">
            <v>FRANCISCO MORAZÁN</v>
          </cell>
        </row>
        <row r="749">
          <cell r="A749" t="str">
            <v>08P00630</v>
          </cell>
          <cell r="B749" t="str">
            <v>Ruta CA-6, Tegucigalpa - El Zamorano</v>
          </cell>
          <cell r="C749" t="str">
            <v>CA</v>
          </cell>
          <cell r="D749">
            <v>29.21</v>
          </cell>
          <cell r="E749" t="str">
            <v>FRANCISCO MORAZÁN</v>
          </cell>
        </row>
        <row r="750">
          <cell r="A750" t="str">
            <v>08P00635</v>
          </cell>
          <cell r="B750" t="str">
            <v>Ruta CA-6, El Zamorano - Límite Deptal. F.M./El Paraíso
El Zamorano (Desvío a Guinope Ruta 87)</v>
          </cell>
          <cell r="C750" t="str">
            <v>CA</v>
          </cell>
          <cell r="D750">
            <v>15.66</v>
          </cell>
          <cell r="E750" t="str">
            <v>FRANCISCO MORAZÁN</v>
          </cell>
        </row>
        <row r="751">
          <cell r="A751" t="str">
            <v>08P01510</v>
          </cell>
          <cell r="B751" t="str">
            <v>Ruta 15, Tegucigalpa - Talanga
Tegucigalpa (Desvío en salida vieja del Norte)</v>
          </cell>
          <cell r="C751" t="str">
            <v>CA</v>
          </cell>
          <cell r="D751">
            <v>53.19</v>
          </cell>
          <cell r="E751" t="str">
            <v>FRANCISCO MORAZÁN</v>
          </cell>
        </row>
        <row r="752">
          <cell r="A752" t="str">
            <v>08P01520</v>
          </cell>
          <cell r="B752" t="str">
            <v>Ruta 15, Talanga - Río Dulce - Guaimaca
Acceso a Talanga y San Juan de Flores por Ruta 37</v>
          </cell>
          <cell r="C752" t="str">
            <v>CA</v>
          </cell>
          <cell r="D752">
            <v>36.39</v>
          </cell>
          <cell r="E752" t="str">
            <v>FRANCISCO MORAZÁN</v>
          </cell>
        </row>
        <row r="753">
          <cell r="A753" t="str">
            <v>08P01530</v>
          </cell>
          <cell r="B753" t="str">
            <v>Ruta 15, Guaimaca - Límite Deptal. F.M./Olancho
Desvío a Guaimaca por Ruta 65</v>
          </cell>
          <cell r="C753" t="str">
            <v>CA</v>
          </cell>
          <cell r="D753">
            <v>9.02</v>
          </cell>
          <cell r="E753" t="str">
            <v>FRANCISCO MORAZÁN</v>
          </cell>
        </row>
        <row r="754">
          <cell r="A754" t="str">
            <v>08P01605</v>
          </cell>
          <cell r="B754" t="str">
            <v>Ruta 16, Anillo Periférico Sección IA  (Trocha Derecha)
Ruta CA-5 Norte (El Carrizal)</v>
          </cell>
          <cell r="C754" t="str">
            <v>CH</v>
          </cell>
          <cell r="D754">
            <v>7.99</v>
          </cell>
          <cell r="E754" t="str">
            <v>FRANCISCO MORAZÁN</v>
          </cell>
        </row>
        <row r="755">
          <cell r="A755" t="str">
            <v>08P01606</v>
          </cell>
          <cell r="B755" t="str">
            <v>Ruta16, Anillo Periferico Seccion IA (Trocha Retorno)
Cruce Ruta 33 Hacia Mateo</v>
          </cell>
          <cell r="C755" t="str">
            <v>CH</v>
          </cell>
          <cell r="D755">
            <v>7.99</v>
          </cell>
          <cell r="E755" t="str">
            <v>FRANCISCO MORAZÁN</v>
          </cell>
        </row>
        <row r="756">
          <cell r="A756" t="str">
            <v>08P01610</v>
          </cell>
          <cell r="B756" t="str">
            <v>Ruta 16, Anillo Periférico Sección IB  (Trocha Derecha)
Cruce Ruta 33 Hacia Mateo</v>
          </cell>
          <cell r="C756" t="str">
            <v>CA</v>
          </cell>
          <cell r="D756">
            <v>6.21</v>
          </cell>
          <cell r="E756" t="str">
            <v>FRANCISCO MORAZÁN</v>
          </cell>
        </row>
        <row r="757">
          <cell r="A757" t="str">
            <v>08P01611</v>
          </cell>
          <cell r="B757" t="str">
            <v>Ruta 16, Anillo Periferico Seccion IB (Trocha Retorno)
Paso a desnivel en Colonia Satelite</v>
          </cell>
          <cell r="C757" t="str">
            <v>CA</v>
          </cell>
          <cell r="D757">
            <v>6.21</v>
          </cell>
          <cell r="E757" t="str">
            <v>FRANCISCO MORAZÁN</v>
          </cell>
        </row>
        <row r="758">
          <cell r="A758" t="str">
            <v>08P01615</v>
          </cell>
          <cell r="B758" t="str">
            <v>Ruta 16, Anillo Periferico Seccion II  (Trocha Derecha)
Paso a desnivel Colonia Satelite</v>
          </cell>
          <cell r="C758" t="str">
            <v>CA</v>
          </cell>
          <cell r="D758">
            <v>5.8</v>
          </cell>
          <cell r="E758" t="str">
            <v>FRANCISCO MORAZÁN</v>
          </cell>
        </row>
        <row r="759">
          <cell r="A759" t="str">
            <v>08P01616</v>
          </cell>
          <cell r="B759" t="str">
            <v>Ruta 16, Anillo Periferico Seccion II (Trocha Retorno)
Paso a desnivel en Ruta CA-6 (Tegucigalpa - Danli)</v>
          </cell>
          <cell r="C759" t="str">
            <v>CA</v>
          </cell>
          <cell r="D759">
            <v>5.8</v>
          </cell>
          <cell r="E759" t="str">
            <v>FRANCISCO MORAZÁN</v>
          </cell>
        </row>
        <row r="760">
          <cell r="A760" t="str">
            <v>08P01620</v>
          </cell>
          <cell r="B760" t="str">
            <v>Ruta 16, Anillo Periferico Seccion III (Trocha Derecha)</v>
          </cell>
          <cell r="C760" t="str">
            <v>CA</v>
          </cell>
          <cell r="D760">
            <v>6.55</v>
          </cell>
          <cell r="E760" t="str">
            <v>FRANCISCO MORAZÁN</v>
          </cell>
        </row>
        <row r="761">
          <cell r="A761" t="str">
            <v>08P01621</v>
          </cell>
          <cell r="B761" t="str">
            <v>Ruta 16, Anillo Periferico Seccion III (Trocha Retorno)
Empalme con Boulevard Col. 21 de octubre (Salida Valle de Angeles)</v>
          </cell>
          <cell r="C761" t="str">
            <v>CA</v>
          </cell>
          <cell r="D761">
            <v>6.55</v>
          </cell>
          <cell r="E761" t="str">
            <v>FRANCISCO MORAZÁN</v>
          </cell>
        </row>
        <row r="762">
          <cell r="A762" t="str">
            <v>08P02510</v>
          </cell>
          <cell r="B762" t="str">
            <v>Ruta 25, Tegucigalpa - Acceso a Sta. Lucía
Tegucigalpa (Desvío a Colonia 21 de Octubre)</v>
          </cell>
          <cell r="C762" t="str">
            <v>CA</v>
          </cell>
          <cell r="D762">
            <v>10.48</v>
          </cell>
          <cell r="E762" t="str">
            <v>FRANCISCO MORAZÁN</v>
          </cell>
        </row>
        <row r="763">
          <cell r="A763" t="str">
            <v>08P02520</v>
          </cell>
          <cell r="B763" t="str">
            <v>Ruta 25, Acceso a Santa Lucía - Valle de Angeles
Acceso a Santa Lucía por Ruta 55</v>
          </cell>
          <cell r="C763" t="str">
            <v>CA</v>
          </cell>
          <cell r="D763">
            <v>11.55</v>
          </cell>
          <cell r="E763" t="str">
            <v>FRANCISCO MORAZÁN</v>
          </cell>
        </row>
        <row r="764">
          <cell r="A764" t="str">
            <v>08P02530</v>
          </cell>
          <cell r="B764" t="str">
            <v>Ruta 25, Valle de Angeles (Zona Urbana Valle de Angeles)
Valle de Angeles, (Zona Urbana, Desvío en Ruta 15)</v>
          </cell>
          <cell r="C764" t="str">
            <v>TD</v>
          </cell>
          <cell r="D764">
            <v>0.49</v>
          </cell>
          <cell r="E764" t="str">
            <v>FRANCISCO MORAZÁN</v>
          </cell>
        </row>
        <row r="765">
          <cell r="A765" t="str">
            <v>08P02540</v>
          </cell>
          <cell r="B765" t="str">
            <v>Ruta 25, Valle de Angeles - San Juan de Flores
Fin Zona Urbana de Valle de Angeles</v>
          </cell>
          <cell r="C765" t="str">
            <v>TD</v>
          </cell>
          <cell r="D765">
            <v>17.850000000000001</v>
          </cell>
          <cell r="E765" t="str">
            <v>FRANCISCO MORAZÁN</v>
          </cell>
        </row>
        <row r="766">
          <cell r="A766" t="str">
            <v>08P03305</v>
          </cell>
          <cell r="B766" t="str">
            <v>Ruta 33, Embotelladora La Reyna - Tegucigalpa  (Trocha Sur)
Embotelladora la Reyna (Pepsi)</v>
          </cell>
          <cell r="C766" t="str">
            <v>CA</v>
          </cell>
          <cell r="D766">
            <v>3.47</v>
          </cell>
          <cell r="E766" t="str">
            <v>FRANCISCO MORAZÁN</v>
          </cell>
        </row>
        <row r="767">
          <cell r="A767" t="str">
            <v>08P03307</v>
          </cell>
          <cell r="B767" t="str">
            <v>Ruta 33, Tegucigalpa -  Embotelladora La Reyna (Pepsi) (Trocha Norte)
Empalme Blvd. Comunidad Económica Europea</v>
          </cell>
          <cell r="C767" t="str">
            <v>CA</v>
          </cell>
          <cell r="D767">
            <v>3.47</v>
          </cell>
          <cell r="E767" t="str">
            <v>FRANCISCO MORAZÁN</v>
          </cell>
        </row>
        <row r="768">
          <cell r="A768" t="str">
            <v>08P03310</v>
          </cell>
          <cell r="B768" t="str">
            <v>Ruta 33, Embotelladora La Reyna - Empalme Anillo Periferico
Embotelladora la Reyna (Pepsi)</v>
          </cell>
          <cell r="C768" t="str">
            <v>CA</v>
          </cell>
          <cell r="D768">
            <v>1.08</v>
          </cell>
          <cell r="E768" t="str">
            <v>FRANCISCO MORAZÁN</v>
          </cell>
        </row>
        <row r="769">
          <cell r="A769" t="str">
            <v>08P03315</v>
          </cell>
          <cell r="B769" t="str">
            <v>Ruta 33, Empalme Anillo Periferico - Las Tapias
Empalme Anillo Periférico</v>
          </cell>
          <cell r="C769" t="str">
            <v>CA</v>
          </cell>
          <cell r="D769">
            <v>3.68</v>
          </cell>
          <cell r="E769" t="str">
            <v>FRANCISCO MORAZÁN</v>
          </cell>
        </row>
        <row r="770">
          <cell r="A770" t="str">
            <v>08P03320</v>
          </cell>
          <cell r="B770" t="str">
            <v>Ruta 33, Las Tapias - Mateo
Las Tapias (Pte. tipo Caja con pasamanos Qda. Las Tapias)</v>
          </cell>
          <cell r="C770" t="str">
            <v>CA</v>
          </cell>
          <cell r="D770">
            <v>5.04</v>
          </cell>
          <cell r="E770" t="str">
            <v>FRANCISCO MORAZÁN</v>
          </cell>
        </row>
        <row r="771">
          <cell r="A771" t="str">
            <v>08P03715</v>
          </cell>
          <cell r="B771" t="str">
            <v>Ruta 37, Límite Dep. El Paraíso/F.M. - Villa de San Francisco</v>
          </cell>
          <cell r="C771" t="str">
            <v>TD</v>
          </cell>
          <cell r="D771">
            <v>5.79</v>
          </cell>
          <cell r="E771" t="str">
            <v>FRANCISCO MORAZÁN</v>
          </cell>
        </row>
        <row r="772">
          <cell r="A772" t="str">
            <v>08P03720</v>
          </cell>
          <cell r="B772" t="str">
            <v>Ruta 37, Villa de San Francisco - San Juan de Flores
Villa de San Francisco (Fin de pavimento)</v>
          </cell>
          <cell r="C772" t="str">
            <v>TD</v>
          </cell>
          <cell r="D772">
            <v>16.079999999999998</v>
          </cell>
          <cell r="E772" t="str">
            <v>FRANCISCO MORAZÁN</v>
          </cell>
        </row>
        <row r="773">
          <cell r="A773" t="str">
            <v>08P03725</v>
          </cell>
          <cell r="B773" t="str">
            <v>Ruta 37, San Juan de Flores - Talanga
San Juan de Flores (Desvío a Valle de Angeles)</v>
          </cell>
          <cell r="C773" t="str">
            <v>MS</v>
          </cell>
          <cell r="D773">
            <v>18.989999999999998</v>
          </cell>
          <cell r="E773" t="str">
            <v>FRANCISCO MORAZÁN</v>
          </cell>
        </row>
        <row r="774">
          <cell r="A774" t="str">
            <v>08P03730</v>
          </cell>
          <cell r="B774" t="str">
            <v>Ruta 37, Talanga (Zona Urbana Ciudad de Talanga)
Talanga (Pte. entrada a Talanga)</v>
          </cell>
          <cell r="C774" t="str">
            <v>MS</v>
          </cell>
          <cell r="D774">
            <v>1.64</v>
          </cell>
          <cell r="E774" t="str">
            <v>FRANCISCO MORAZÁN</v>
          </cell>
        </row>
        <row r="775">
          <cell r="A775" t="str">
            <v>08P03740</v>
          </cell>
          <cell r="B775" t="str">
            <v>Ruta 37, Talanga - Empalme con Ruta 15 a Olancho
Talanga, (Inicio de pavimento)</v>
          </cell>
          <cell r="C775" t="str">
            <v>CA</v>
          </cell>
          <cell r="D775">
            <v>1.3</v>
          </cell>
          <cell r="E775" t="str">
            <v>FRANCISCO MORAZÁN</v>
          </cell>
        </row>
        <row r="776">
          <cell r="A776" t="str">
            <v>08P04310</v>
          </cell>
          <cell r="B776" t="str">
            <v>Ruta 43, Río Dulce - Desvío a Cedros
Río Dulce (Desvío en Ruta 15 Tegucigalpa/Juticalpa)</v>
          </cell>
          <cell r="C776" t="str">
            <v>TD</v>
          </cell>
          <cell r="D776">
            <v>24.75</v>
          </cell>
          <cell r="E776" t="str">
            <v>FRANCISCO MORAZÁN</v>
          </cell>
        </row>
        <row r="777">
          <cell r="A777" t="str">
            <v>08P04320</v>
          </cell>
          <cell r="B777" t="str">
            <v>Ruta 43, Desvío a Cedros - Coyol Solo
Desvío a Cedros</v>
          </cell>
          <cell r="C777" t="str">
            <v>TD</v>
          </cell>
          <cell r="D777">
            <v>16.010000000000002</v>
          </cell>
          <cell r="E777" t="str">
            <v>FRANCISCO MORAZÁN</v>
          </cell>
        </row>
        <row r="778">
          <cell r="A778" t="str">
            <v>08P04330</v>
          </cell>
          <cell r="B778" t="str">
            <v>Ruta 43, Coyol Solo - El Porvenir
Coyol Solo (Desvío a Minas de Oro)</v>
          </cell>
          <cell r="C778" t="str">
            <v>TD</v>
          </cell>
          <cell r="D778">
            <v>6.65</v>
          </cell>
          <cell r="E778" t="str">
            <v>FRANCISCO MORAZÁN</v>
          </cell>
        </row>
        <row r="779">
          <cell r="A779" t="str">
            <v>08P04340</v>
          </cell>
          <cell r="B779" t="str">
            <v>Ruta 43, El Porvenir - Marale
El Porvenir (Monumento entrada a El Porvenir)</v>
          </cell>
          <cell r="C779" t="str">
            <v>TD</v>
          </cell>
          <cell r="D779">
            <v>28.89</v>
          </cell>
          <cell r="E779" t="str">
            <v>FRANCISCO MORAZÁN</v>
          </cell>
        </row>
        <row r="780">
          <cell r="A780" t="str">
            <v>08P04350</v>
          </cell>
          <cell r="B780" t="str">
            <v>Ruta 43, Marale - Límite Deptal. Fco. Morazan/Yoro
Marale (Plaza Central)</v>
          </cell>
          <cell r="C780" t="str">
            <v>MS</v>
          </cell>
          <cell r="D780">
            <v>9.2100000000000009</v>
          </cell>
          <cell r="E780" t="str">
            <v>FRANCISCO MORAZÁN</v>
          </cell>
        </row>
        <row r="781">
          <cell r="A781" t="str">
            <v>08S05210</v>
          </cell>
          <cell r="B781" t="str">
            <v>Ruta 52, Lomas de Toncotin - Col. Villeda Morales - Represa La Concepcion
Lomas de Toncontin</v>
          </cell>
          <cell r="C781" t="str">
            <v>TD</v>
          </cell>
          <cell r="D781">
            <v>9.1999999999999993</v>
          </cell>
          <cell r="E781" t="str">
            <v>FRANCISCO MORAZÁN</v>
          </cell>
        </row>
        <row r="782">
          <cell r="A782" t="str">
            <v>08S05510</v>
          </cell>
          <cell r="B782" t="str">
            <v>Ruta 55, Acceso a Sta. Lucía desde Ruta 25</v>
          </cell>
          <cell r="C782" t="str">
            <v>CA</v>
          </cell>
          <cell r="D782">
            <v>2.41</v>
          </cell>
          <cell r="E782" t="str">
            <v>FRANCISCO MORAZÁN</v>
          </cell>
        </row>
        <row r="783">
          <cell r="A783" t="str">
            <v>08S05610</v>
          </cell>
          <cell r="B783" t="str">
            <v>Ruta 56, Cerro de Hule - Ojojona
Cerro de Hule (Desvío en Ruta CA-5 Sur)</v>
          </cell>
          <cell r="C783" t="str">
            <v>TD</v>
          </cell>
          <cell r="D783">
            <v>7.25</v>
          </cell>
          <cell r="E783" t="str">
            <v>FRANCISCO MORAZÁN</v>
          </cell>
        </row>
        <row r="784">
          <cell r="A784" t="str">
            <v>08S06405</v>
          </cell>
          <cell r="B784" t="str">
            <v>Ruta 64, Tegucigalpa - El Lolo
Tegucigalpa (Desvio en Ruta 15 a Olancho. El Carrizal)</v>
          </cell>
          <cell r="C784" t="str">
            <v>MS</v>
          </cell>
          <cell r="D784">
            <v>3.63</v>
          </cell>
          <cell r="E784" t="str">
            <v>FRANCISCO MORAZÁN</v>
          </cell>
        </row>
        <row r="785">
          <cell r="A785" t="str">
            <v>08S06410</v>
          </cell>
          <cell r="B785" t="str">
            <v>Ruta 64, El Lolo - El Durazno (Empalme CA-5 Norte)
Aldea El Lolo</v>
          </cell>
          <cell r="C785" t="str">
            <v>MS</v>
          </cell>
          <cell r="D785">
            <v>3.15</v>
          </cell>
          <cell r="E785" t="str">
            <v>FRANCISCO MORAZÁN</v>
          </cell>
        </row>
        <row r="786">
          <cell r="A786" t="str">
            <v>08S06420</v>
          </cell>
          <cell r="B786" t="str">
            <v>Ruta 64, Ruta CA-5 Norte - Támara (Carr.Vieja del Norte)
Desvío en Ruta CA-5 Norte, Km 13.78 (Ad. Motel Montana)</v>
          </cell>
          <cell r="C786" t="str">
            <v>CA</v>
          </cell>
          <cell r="D786">
            <v>10.84</v>
          </cell>
          <cell r="E786" t="str">
            <v>FRANCISCO MORAZÁN</v>
          </cell>
        </row>
        <row r="787">
          <cell r="A787" t="str">
            <v>08S06430</v>
          </cell>
          <cell r="B787" t="str">
            <v>Ruta 64, Támara - Amarateca (Carretera Vieja del Norte)
Entrada a Aldea Támara</v>
          </cell>
          <cell r="C787" t="str">
            <v>CA</v>
          </cell>
          <cell r="D787">
            <v>4.5</v>
          </cell>
          <cell r="E787" t="str">
            <v>FRANCISCO MORAZÁN</v>
          </cell>
        </row>
        <row r="788">
          <cell r="A788" t="str">
            <v>08S06510</v>
          </cell>
          <cell r="B788" t="str">
            <v>Ruta 65, Acceso a Guaimaca
Desvío en Ruta 15 a Olancho Km 97.15</v>
          </cell>
          <cell r="C788" t="str">
            <v>CA</v>
          </cell>
          <cell r="D788">
            <v>1</v>
          </cell>
          <cell r="E788" t="str">
            <v>FRANCISCO MORAZÁN</v>
          </cell>
        </row>
        <row r="789">
          <cell r="A789" t="str">
            <v>08S07310</v>
          </cell>
          <cell r="B789" t="str">
            <v>Ruta 73, Acceso a la Venta del Sur
Desvío en Ruta CA-5 Sur</v>
          </cell>
          <cell r="C789" t="str">
            <v>CA</v>
          </cell>
          <cell r="D789">
            <v>1.9</v>
          </cell>
          <cell r="E789" t="str">
            <v>FRANCISCO MORAZÁN</v>
          </cell>
        </row>
        <row r="790">
          <cell r="A790" t="str">
            <v>08S07410</v>
          </cell>
          <cell r="B790" t="str">
            <v>Ruta 74, Mateo - Lepaterique
Aldea Mateo (Fin pav., desvío a El Escarbadero)</v>
          </cell>
          <cell r="C790" t="str">
            <v>MS</v>
          </cell>
          <cell r="D790">
            <v>25.74</v>
          </cell>
          <cell r="E790" t="str">
            <v>FRANCISCO MORAZÁN</v>
          </cell>
        </row>
        <row r="791">
          <cell r="A791" t="str">
            <v>08S07910</v>
          </cell>
          <cell r="B791" t="str">
            <v>Ruta 79, El Lolo - Cerro Grande
Desvío en P064 , El Lolo</v>
          </cell>
          <cell r="C791" t="str">
            <v>MS</v>
          </cell>
          <cell r="D791">
            <v>2</v>
          </cell>
          <cell r="E791" t="str">
            <v>FRANCISCO MORAZÁN</v>
          </cell>
        </row>
        <row r="792">
          <cell r="A792" t="str">
            <v>08S08410</v>
          </cell>
          <cell r="B792" t="str">
            <v>Ruta 84, Acceso a San Juancito
Desvio en Ruta S-081</v>
          </cell>
          <cell r="C792" t="str">
            <v>TD</v>
          </cell>
          <cell r="D792">
            <v>2.16</v>
          </cell>
          <cell r="E792" t="str">
            <v>FRANCISCO MORAZÁN</v>
          </cell>
        </row>
        <row r="793">
          <cell r="A793" t="str">
            <v>08S08505</v>
          </cell>
          <cell r="B793" t="str">
            <v>Ruta 85, El Zamorano - Limite Deptal. F.M./el Paraiso</v>
          </cell>
          <cell r="C793" t="str">
            <v>TD</v>
          </cell>
          <cell r="D793">
            <v>2.75</v>
          </cell>
          <cell r="E793" t="str">
            <v>FRANCISCO MORAZÁN</v>
          </cell>
        </row>
        <row r="794">
          <cell r="A794" t="str">
            <v>08S08510</v>
          </cell>
          <cell r="B794" t="str">
            <v>Ruta 85, El Zamorano - Límite Deptal. F.M./El Paraíso
Fin de Pavimento</v>
          </cell>
          <cell r="C794" t="str">
            <v>MS</v>
          </cell>
          <cell r="D794">
            <v>6.67</v>
          </cell>
          <cell r="E794" t="str">
            <v>FRANCISCO MORAZÁN</v>
          </cell>
        </row>
        <row r="795">
          <cell r="A795" t="str">
            <v>08S08810</v>
          </cell>
          <cell r="B795" t="str">
            <v>Ruta 88, CA-6 - Tatumbla
Desvio en Ruta CA-6</v>
          </cell>
          <cell r="C795" t="str">
            <v>TD</v>
          </cell>
          <cell r="D795">
            <v>3.7</v>
          </cell>
          <cell r="E795" t="str">
            <v>FRANCISCO MORAZÁN</v>
          </cell>
        </row>
        <row r="796">
          <cell r="A796" t="str">
            <v>08S08910</v>
          </cell>
          <cell r="B796" t="str">
            <v>Ruta 89, Lizapa - Maraita
Lizapa (Desvío en Ruta 85)</v>
          </cell>
          <cell r="C796" t="str">
            <v>MS</v>
          </cell>
          <cell r="D796">
            <v>13.22</v>
          </cell>
          <cell r="E796" t="str">
            <v>FRANCISCO MORAZÁN</v>
          </cell>
        </row>
        <row r="797">
          <cell r="A797" t="str">
            <v>08S08920</v>
          </cell>
          <cell r="B797" t="str">
            <v>Ruta 89, Maraita - Límite Deptal. Fco.Morazán/El Paraíso
Maraita (Plaza Central)</v>
          </cell>
          <cell r="C797" t="str">
            <v>MS</v>
          </cell>
          <cell r="D797">
            <v>17.36</v>
          </cell>
          <cell r="E797" t="str">
            <v>FRANCISCO MORAZÁN</v>
          </cell>
        </row>
        <row r="798">
          <cell r="A798" t="str">
            <v>08S08960</v>
          </cell>
          <cell r="B798" t="str">
            <v>Ruta 89, Límite Deptal. El Paraíso/Fco.Morazán - Nueva Armenia
Límite Deptal. El Paraíso/Fco. Morazán (Mojón guardaraya)</v>
          </cell>
          <cell r="C798" t="str">
            <v>MS</v>
          </cell>
          <cell r="D798">
            <v>11.34</v>
          </cell>
          <cell r="E798" t="str">
            <v>FRANCISCO MORAZÁN</v>
          </cell>
        </row>
        <row r="799">
          <cell r="A799" t="str">
            <v>08S08970</v>
          </cell>
          <cell r="B799" t="str">
            <v>Ruta 89, Nueva Armenia - Sabanagrande
Nueva Armenia (Plaza Central)</v>
          </cell>
          <cell r="C799" t="str">
            <v>MS</v>
          </cell>
          <cell r="D799">
            <v>17.53</v>
          </cell>
          <cell r="E799" t="str">
            <v>FRANCISCO MORAZÁN</v>
          </cell>
        </row>
        <row r="800">
          <cell r="A800" t="str">
            <v>08S10110</v>
          </cell>
          <cell r="B800" t="str">
            <v>Ruta 101, Cerro de Hule - San Buena Ventura
Cerro de Hule (Desvío en CA-5 Sur)</v>
          </cell>
          <cell r="C800" t="str">
            <v>CA</v>
          </cell>
          <cell r="D800">
            <v>6.56</v>
          </cell>
          <cell r="E800" t="str">
            <v>FRANCISCO MORAZÁN</v>
          </cell>
        </row>
        <row r="801">
          <cell r="A801" t="str">
            <v>08S10210</v>
          </cell>
          <cell r="B801" t="str">
            <v>Ruta 102, Ruta CA-5 Sur - Acceso a Santa Rosa
Ruta CA-5 Sur</v>
          </cell>
          <cell r="C801" t="str">
            <v>TD</v>
          </cell>
          <cell r="D801">
            <v>2</v>
          </cell>
          <cell r="E801" t="str">
            <v>FRANCISCO MORAZÁN</v>
          </cell>
        </row>
        <row r="802">
          <cell r="A802" t="str">
            <v>08S10310</v>
          </cell>
          <cell r="B802" t="str">
            <v>Ruta 103, Siria - San Ignacio
Siria (Desvío en Ruta 43, Río Dulce - El Porvenir)</v>
          </cell>
          <cell r="C802" t="str">
            <v>MS</v>
          </cell>
          <cell r="D802">
            <v>14.31</v>
          </cell>
          <cell r="E802" t="str">
            <v>FRANCISCO MORAZÁN</v>
          </cell>
        </row>
        <row r="803">
          <cell r="A803" t="str">
            <v>08S10410</v>
          </cell>
          <cell r="B803" t="str">
            <v>Ruta104, Amarateca - Fin de Pavimento - Hospital Santa Rosita
Amarateca</v>
          </cell>
          <cell r="C803" t="str">
            <v>TD</v>
          </cell>
          <cell r="D803">
            <v>2</v>
          </cell>
          <cell r="E803" t="str">
            <v>FRANCISCO MORAZÁN</v>
          </cell>
        </row>
        <row r="804">
          <cell r="A804" t="str">
            <v>08S10420</v>
          </cell>
          <cell r="B804" t="str">
            <v>Ruta104, Amarateca - Fin de Pavimento - Hospital Santa Rosita</v>
          </cell>
          <cell r="C804" t="str">
            <v>MS</v>
          </cell>
          <cell r="D804">
            <v>2</v>
          </cell>
          <cell r="E804" t="str">
            <v>FRANCISCO MORAZÁN</v>
          </cell>
        </row>
        <row r="805">
          <cell r="A805" t="str">
            <v>08S10510</v>
          </cell>
          <cell r="B805" t="str">
            <v>Ruta 105, Coyol Solo - Límite Deptal. F.M./Comayagua
Coyol Solo (Desvío en Ruta 43, Río Dulce - El Porvenir)</v>
          </cell>
          <cell r="C805" t="str">
            <v>TD</v>
          </cell>
          <cell r="D805">
            <v>8</v>
          </cell>
          <cell r="E805" t="str">
            <v>FRANCISCO MORAZÁN</v>
          </cell>
        </row>
        <row r="806">
          <cell r="A806" t="str">
            <v>08S14910</v>
          </cell>
          <cell r="B806" t="str">
            <v>Ruta 149, El Picacho - El Hatillo</v>
          </cell>
          <cell r="C806" t="str">
            <v>CA</v>
          </cell>
          <cell r="D806">
            <v>3.6</v>
          </cell>
          <cell r="E806" t="str">
            <v>FRANCISCO MORAZÁN</v>
          </cell>
        </row>
        <row r="807">
          <cell r="A807" t="str">
            <v>08V29000</v>
          </cell>
          <cell r="B807" t="str">
            <v>Ruta CA-5 - Protección</v>
          </cell>
          <cell r="C807" t="str">
            <v>TI</v>
          </cell>
          <cell r="D807">
            <v>4.5999999999999996</v>
          </cell>
          <cell r="E807" t="str">
            <v>FRANCISCO MORAZÁN</v>
          </cell>
        </row>
        <row r="808">
          <cell r="A808" t="str">
            <v>08V37620</v>
          </cell>
          <cell r="B808" t="str">
            <v>Coray - La Libertad (de: LD VA/FM  a: La Libertad)</v>
          </cell>
          <cell r="C808" t="str">
            <v>MS</v>
          </cell>
          <cell r="D808">
            <v>2</v>
          </cell>
          <cell r="E808" t="str">
            <v>FRANCISCO MORAZÁN</v>
          </cell>
        </row>
        <row r="809">
          <cell r="A809" t="str">
            <v>08V56320</v>
          </cell>
          <cell r="B809" t="str">
            <v>L.D. CHO/FM (Represa) - El Bombon - V752</v>
          </cell>
          <cell r="C809" t="str">
            <v>MS</v>
          </cell>
          <cell r="D809">
            <v>10.48</v>
          </cell>
          <cell r="E809" t="str">
            <v>FRANCISCO MORAZÁN</v>
          </cell>
        </row>
        <row r="810">
          <cell r="A810" t="str">
            <v>08V61620</v>
          </cell>
          <cell r="B810" t="str">
            <v>Sulaco - El Jaral Potrerillos (LD YO/FM - El Jaral Potrerillos)</v>
          </cell>
          <cell r="C810" t="str">
            <v>MS</v>
          </cell>
          <cell r="D810">
            <v>5</v>
          </cell>
          <cell r="E810" t="str">
            <v>FRANCISCO MORAZÁN</v>
          </cell>
        </row>
        <row r="811">
          <cell r="A811" t="str">
            <v>08V64810</v>
          </cell>
          <cell r="B811" t="str">
            <v>Sabana Larga - San Marcos - Soledad (de: Sab.Larga - LD FM/EP)</v>
          </cell>
          <cell r="C811" t="str">
            <v>TI</v>
          </cell>
          <cell r="D811">
            <v>4.4000000000000004</v>
          </cell>
          <cell r="E811" t="str">
            <v>FRANCISCO MORAZÁN</v>
          </cell>
        </row>
        <row r="812">
          <cell r="A812" t="str">
            <v>08V65000</v>
          </cell>
          <cell r="B812" t="str">
            <v>S089 - El Rincon - Los Encinos</v>
          </cell>
          <cell r="C812" t="str">
            <v>MS</v>
          </cell>
          <cell r="D812">
            <v>6.22</v>
          </cell>
          <cell r="E812" t="str">
            <v>FRANCISCO MORAZÁN</v>
          </cell>
        </row>
        <row r="813">
          <cell r="A813" t="str">
            <v>08V65100</v>
          </cell>
          <cell r="B813" t="str">
            <v>V650 - Agua Blanca</v>
          </cell>
          <cell r="C813" t="str">
            <v>TI</v>
          </cell>
          <cell r="D813">
            <v>1.5</v>
          </cell>
          <cell r="E813" t="str">
            <v>FRANCISCO MORAZÁN</v>
          </cell>
        </row>
        <row r="814">
          <cell r="A814" t="str">
            <v>08V65200</v>
          </cell>
          <cell r="B814" t="str">
            <v>S089 - El Portillo</v>
          </cell>
          <cell r="C814" t="str">
            <v>MS</v>
          </cell>
          <cell r="D814">
            <v>8.33</v>
          </cell>
          <cell r="E814" t="str">
            <v>FRANCISCO MORAZÁN</v>
          </cell>
        </row>
        <row r="815">
          <cell r="A815" t="str">
            <v>08V65300</v>
          </cell>
          <cell r="B815" t="str">
            <v>V652 - Los Nanzales</v>
          </cell>
          <cell r="C815" t="str">
            <v>MS</v>
          </cell>
          <cell r="D815">
            <v>3.24</v>
          </cell>
          <cell r="E815" t="str">
            <v>FRANCISCO MORAZÁN</v>
          </cell>
        </row>
        <row r="816">
          <cell r="A816" t="str">
            <v>08V65400</v>
          </cell>
          <cell r="B816" t="str">
            <v>El Calvario No.2 - La Ceiba - San Nicolás</v>
          </cell>
          <cell r="C816" t="str">
            <v>MS</v>
          </cell>
          <cell r="D816">
            <v>7</v>
          </cell>
          <cell r="E816" t="str">
            <v>FRANCISCO MORAZÁN</v>
          </cell>
        </row>
        <row r="817">
          <cell r="A817" t="str">
            <v>08V65500</v>
          </cell>
          <cell r="B817" t="str">
            <v>V652 - Sacaguato</v>
          </cell>
          <cell r="C817" t="str">
            <v>TI</v>
          </cell>
          <cell r="D817">
            <v>3.5</v>
          </cell>
          <cell r="E817" t="str">
            <v>FRANCISCO MORAZÁN</v>
          </cell>
        </row>
        <row r="818">
          <cell r="A818" t="str">
            <v>08V65600</v>
          </cell>
          <cell r="B818" t="str">
            <v>CA-5 Sur - Plan de San Antonio - Los Achiotes</v>
          </cell>
          <cell r="C818" t="str">
            <v>TI</v>
          </cell>
          <cell r="D818">
            <v>5.78</v>
          </cell>
          <cell r="E818" t="str">
            <v>FRANCISCO MORAZÁN</v>
          </cell>
        </row>
        <row r="819">
          <cell r="A819" t="str">
            <v>08V65700</v>
          </cell>
          <cell r="B819" t="str">
            <v>S089 - El Infiernito - El Tule - V652</v>
          </cell>
          <cell r="C819" t="str">
            <v>MS</v>
          </cell>
          <cell r="D819">
            <v>5</v>
          </cell>
          <cell r="E819" t="str">
            <v>FRANCISCO MORAZÁN</v>
          </cell>
        </row>
        <row r="820">
          <cell r="A820" t="str">
            <v>08V65900</v>
          </cell>
          <cell r="B820" t="str">
            <v>Piliguin - Las Trojas</v>
          </cell>
          <cell r="C820" t="str">
            <v>MS</v>
          </cell>
          <cell r="D820">
            <v>4</v>
          </cell>
          <cell r="E820" t="str">
            <v>FRANCISCO MORAZÁN</v>
          </cell>
        </row>
        <row r="821">
          <cell r="A821" t="str">
            <v>08V66000</v>
          </cell>
          <cell r="B821" t="str">
            <v>El Hatillo - La Tigra.</v>
          </cell>
          <cell r="C821" t="str">
            <v>MS</v>
          </cell>
          <cell r="D821">
            <v>12</v>
          </cell>
          <cell r="E821" t="str">
            <v>FRANCISCO MORAZÁN</v>
          </cell>
        </row>
        <row r="822">
          <cell r="A822" t="str">
            <v>08V66100</v>
          </cell>
          <cell r="B822" t="str">
            <v>El Hatillo - Carpintero</v>
          </cell>
          <cell r="C822" t="str">
            <v>MS</v>
          </cell>
          <cell r="D822">
            <v>5.2</v>
          </cell>
          <cell r="E822" t="str">
            <v>FRANCISCO MORAZÁN</v>
          </cell>
        </row>
        <row r="823">
          <cell r="A823" t="str">
            <v>08V66200</v>
          </cell>
          <cell r="B823" t="str">
            <v>V660 - El Piliguín</v>
          </cell>
          <cell r="C823" t="str">
            <v>MS</v>
          </cell>
          <cell r="D823">
            <v>2.5</v>
          </cell>
          <cell r="E823" t="str">
            <v>FRANCISCO MORAZÁN</v>
          </cell>
        </row>
        <row r="824">
          <cell r="A824" t="str">
            <v>08V66300</v>
          </cell>
          <cell r="B824" t="str">
            <v>V660 - Corralitos</v>
          </cell>
          <cell r="C824" t="str">
            <v>MS</v>
          </cell>
          <cell r="D824">
            <v>2.8</v>
          </cell>
          <cell r="E824" t="str">
            <v>FRANCISCO MORAZÁN</v>
          </cell>
        </row>
        <row r="825">
          <cell r="A825" t="str">
            <v>08V66400</v>
          </cell>
          <cell r="B825" t="str">
            <v>El Chimbo - La Unión</v>
          </cell>
          <cell r="C825" t="str">
            <v>TI</v>
          </cell>
          <cell r="D825">
            <v>2.8</v>
          </cell>
          <cell r="E825" t="str">
            <v>FRANCISCO MORAZÁN</v>
          </cell>
        </row>
        <row r="826">
          <cell r="A826" t="str">
            <v>08V66700</v>
          </cell>
          <cell r="B826" t="str">
            <v>P025 - Montaña Grande</v>
          </cell>
          <cell r="C826" t="str">
            <v>TI</v>
          </cell>
          <cell r="D826">
            <v>4.3600000000000003</v>
          </cell>
          <cell r="E826" t="str">
            <v>FRANCISCO MORAZÁN</v>
          </cell>
        </row>
        <row r="827">
          <cell r="A827" t="str">
            <v>08V67000</v>
          </cell>
          <cell r="B827" t="str">
            <v>P015 - Casa Quemada</v>
          </cell>
          <cell r="C827" t="str">
            <v>MS</v>
          </cell>
          <cell r="D827">
            <v>4.5</v>
          </cell>
          <cell r="E827" t="str">
            <v>FRANCISCO MORAZÁN</v>
          </cell>
        </row>
        <row r="828">
          <cell r="A828" t="str">
            <v>08V67300</v>
          </cell>
          <cell r="B828" t="str">
            <v>Santa Cruz Arriba - San José de Soroguara - El Jute</v>
          </cell>
          <cell r="C828" t="str">
            <v>MS</v>
          </cell>
          <cell r="D828">
            <v>8.3000000000000007</v>
          </cell>
          <cell r="E828" t="str">
            <v>FRANCISCO MORAZÁN</v>
          </cell>
        </row>
        <row r="829">
          <cell r="A829" t="str">
            <v>08V67400</v>
          </cell>
          <cell r="B829" t="str">
            <v>Soroguara - El Guayabo - El Jicaríto</v>
          </cell>
          <cell r="C829" t="str">
            <v>MS</v>
          </cell>
          <cell r="D829">
            <v>6</v>
          </cell>
          <cell r="E829" t="str">
            <v>FRANCISCO MORAZÁN</v>
          </cell>
        </row>
        <row r="830">
          <cell r="A830" t="str">
            <v>08V67500</v>
          </cell>
          <cell r="B830" t="str">
            <v>El Jute - Coa Arriba - Guangololo - V677</v>
          </cell>
          <cell r="C830" t="str">
            <v>MS</v>
          </cell>
          <cell r="D830">
            <v>10.8</v>
          </cell>
          <cell r="E830" t="str">
            <v>FRANCISCO MORAZÁN</v>
          </cell>
        </row>
        <row r="831">
          <cell r="A831" t="str">
            <v>08V67700</v>
          </cell>
          <cell r="B831" t="str">
            <v>P015 - Río Hondo</v>
          </cell>
          <cell r="C831" t="str">
            <v>MS</v>
          </cell>
          <cell r="D831">
            <v>1</v>
          </cell>
          <cell r="E831" t="str">
            <v>FRANCISCO MORAZÁN</v>
          </cell>
        </row>
        <row r="832">
          <cell r="A832" t="str">
            <v>08V68000</v>
          </cell>
          <cell r="B832" t="str">
            <v>P015 - Monte Redondo</v>
          </cell>
          <cell r="C832" t="str">
            <v>MS</v>
          </cell>
          <cell r="D832">
            <v>1.7</v>
          </cell>
          <cell r="E832" t="str">
            <v>FRANCISCO MORAZÁN</v>
          </cell>
        </row>
        <row r="833">
          <cell r="A833" t="str">
            <v>08V68700</v>
          </cell>
          <cell r="B833" t="str">
            <v>Santa Cruz - San Matías - V709</v>
          </cell>
          <cell r="C833" t="str">
            <v>MS</v>
          </cell>
          <cell r="D833">
            <v>15</v>
          </cell>
          <cell r="E833" t="str">
            <v>FRANCISCO MORAZÁN</v>
          </cell>
        </row>
        <row r="834">
          <cell r="A834" t="str">
            <v>08V69500</v>
          </cell>
          <cell r="B834" t="str">
            <v>V698 - Montera</v>
          </cell>
          <cell r="C834" t="str">
            <v>TI</v>
          </cell>
          <cell r="D834">
            <v>5.51</v>
          </cell>
          <cell r="E834" t="str">
            <v>FRANCISCO MORAZÁN</v>
          </cell>
        </row>
        <row r="835">
          <cell r="A835" t="str">
            <v>08V69800</v>
          </cell>
          <cell r="B835" t="str">
            <v>Zambrano - San Francisco de Soroguara</v>
          </cell>
          <cell r="C835" t="str">
            <v>MS</v>
          </cell>
          <cell r="D835">
            <v>5.5</v>
          </cell>
          <cell r="E835" t="str">
            <v>FRANCISCO MORAZÁN</v>
          </cell>
        </row>
        <row r="836">
          <cell r="A836" t="str">
            <v>08V70900</v>
          </cell>
          <cell r="B836" t="str">
            <v>Mateo - Las Gradas - La Brea</v>
          </cell>
          <cell r="C836" t="str">
            <v>MS</v>
          </cell>
          <cell r="D836">
            <v>18.5</v>
          </cell>
          <cell r="E836" t="str">
            <v>FRANCISCO MORAZÁN</v>
          </cell>
        </row>
        <row r="837">
          <cell r="A837" t="str">
            <v>08V71000</v>
          </cell>
          <cell r="B837" t="str">
            <v>La Calera - La Sabana</v>
          </cell>
          <cell r="C837" t="str">
            <v>MS</v>
          </cell>
          <cell r="D837">
            <v>7.02</v>
          </cell>
          <cell r="E837" t="str">
            <v>FRANCISCO MORAZÁN</v>
          </cell>
        </row>
        <row r="838">
          <cell r="A838" t="str">
            <v>08V71200</v>
          </cell>
          <cell r="B838" t="str">
            <v>Lepaterique - Muluaca</v>
          </cell>
          <cell r="C838" t="str">
            <v>MS</v>
          </cell>
          <cell r="D838">
            <v>11.06</v>
          </cell>
          <cell r="E838" t="str">
            <v>FRANCISCO MORAZÁN</v>
          </cell>
        </row>
        <row r="839">
          <cell r="A839" t="str">
            <v>08V72000</v>
          </cell>
          <cell r="B839" t="str">
            <v>Ruta CA-5 - Los Hornos - El Sauce</v>
          </cell>
          <cell r="C839" t="str">
            <v>MS</v>
          </cell>
          <cell r="D839">
            <v>8.1</v>
          </cell>
          <cell r="E839" t="str">
            <v>FRANCISCO MORAZÁN</v>
          </cell>
        </row>
        <row r="840">
          <cell r="A840" t="str">
            <v>08V72100</v>
          </cell>
          <cell r="B840" t="str">
            <v>V720  - Montaña de Izopo - Radar</v>
          </cell>
          <cell r="C840" t="str">
            <v>MS</v>
          </cell>
          <cell r="D840">
            <v>7.4</v>
          </cell>
          <cell r="E840" t="str">
            <v>FRANCISCO MORAZÁN</v>
          </cell>
        </row>
        <row r="841">
          <cell r="A841" t="str">
            <v>08V72200</v>
          </cell>
          <cell r="B841" t="str">
            <v>Montaña de Izopo - Las Trancas</v>
          </cell>
          <cell r="C841" t="str">
            <v>MS</v>
          </cell>
          <cell r="D841">
            <v>5.7</v>
          </cell>
          <cell r="E841" t="str">
            <v>FRANCISCO MORAZÁN</v>
          </cell>
        </row>
        <row r="842">
          <cell r="A842" t="str">
            <v>08V73100</v>
          </cell>
          <cell r="B842" t="str">
            <v>Ojojona - El Aguacatal</v>
          </cell>
          <cell r="C842" t="str">
            <v>MS</v>
          </cell>
          <cell r="D842">
            <v>13.6</v>
          </cell>
          <cell r="E842" t="str">
            <v>FRANCISCO MORAZÁN</v>
          </cell>
        </row>
        <row r="843">
          <cell r="A843" t="str">
            <v>08V73600</v>
          </cell>
          <cell r="B843" t="str">
            <v>V737 - Salalica</v>
          </cell>
          <cell r="C843" t="str">
            <v>MS</v>
          </cell>
          <cell r="D843">
            <v>6.33</v>
          </cell>
          <cell r="E843" t="str">
            <v>FRANCISCO MORAZÁN</v>
          </cell>
        </row>
        <row r="844">
          <cell r="A844" t="str">
            <v>08V73700</v>
          </cell>
          <cell r="B844" t="str">
            <v>San Buena Ventura - El Terrero - Nueva Armenia</v>
          </cell>
          <cell r="C844" t="str">
            <v>MS</v>
          </cell>
          <cell r="D844">
            <v>22.15</v>
          </cell>
          <cell r="E844" t="str">
            <v>FRANCISCO MORAZÁN</v>
          </cell>
        </row>
        <row r="845">
          <cell r="A845" t="str">
            <v>08V74100</v>
          </cell>
          <cell r="B845" t="str">
            <v>CA-5 Sur - Sabana Larga</v>
          </cell>
          <cell r="C845" t="str">
            <v>TI</v>
          </cell>
          <cell r="D845">
            <v>2.4500000000000002</v>
          </cell>
          <cell r="E845" t="str">
            <v>FRANCISCO MORAZÁN</v>
          </cell>
        </row>
        <row r="846">
          <cell r="A846" t="str">
            <v>08V74200</v>
          </cell>
          <cell r="B846" t="str">
            <v>Ruta CA-5 - La Trinidad</v>
          </cell>
          <cell r="C846" t="str">
            <v>MS</v>
          </cell>
          <cell r="D846">
            <v>1.4</v>
          </cell>
          <cell r="E846" t="str">
            <v>FRANCISCO MORAZÁN</v>
          </cell>
        </row>
        <row r="847">
          <cell r="A847" t="str">
            <v>08V74300</v>
          </cell>
          <cell r="B847" t="str">
            <v>Ruta CA-5 - La Cañada (Campo de Futbol)</v>
          </cell>
          <cell r="C847" t="str">
            <v>MS</v>
          </cell>
          <cell r="D847">
            <v>1.63</v>
          </cell>
          <cell r="E847" t="str">
            <v>FRANCISCO MORAZÁN</v>
          </cell>
        </row>
        <row r="848">
          <cell r="A848" t="str">
            <v>08V74400</v>
          </cell>
          <cell r="B848" t="str">
            <v>Ruta CA-5 - La Paz - Los Noques - V737</v>
          </cell>
          <cell r="C848" t="str">
            <v>MS</v>
          </cell>
          <cell r="D848">
            <v>7.12</v>
          </cell>
          <cell r="E848" t="str">
            <v>FRANCISCO MORAZÁN</v>
          </cell>
        </row>
        <row r="849">
          <cell r="A849" t="str">
            <v>08V74500</v>
          </cell>
          <cell r="B849" t="str">
            <v>Apataná - La Paz</v>
          </cell>
          <cell r="C849" t="str">
            <v>MS</v>
          </cell>
          <cell r="D849">
            <v>2.81</v>
          </cell>
          <cell r="E849" t="str">
            <v>FRANCISCO MORAZÁN</v>
          </cell>
        </row>
        <row r="850">
          <cell r="A850" t="str">
            <v>08V74600</v>
          </cell>
          <cell r="B850" t="str">
            <v>Ruta CA-5 Sur - Divisadero - El Rincón</v>
          </cell>
          <cell r="C850" t="str">
            <v>MS</v>
          </cell>
          <cell r="D850">
            <v>5.87</v>
          </cell>
          <cell r="E850" t="str">
            <v>FRANCISCO MORAZÁN</v>
          </cell>
        </row>
        <row r="851">
          <cell r="A851" t="str">
            <v>08V75200</v>
          </cell>
          <cell r="B851" t="str">
            <v>Portillo del Lobo - Reitoca - Curarén</v>
          </cell>
          <cell r="C851" t="str">
            <v>MS</v>
          </cell>
          <cell r="D851">
            <v>39.9</v>
          </cell>
          <cell r="E851" t="str">
            <v>FRANCISCO MORAZÁN</v>
          </cell>
        </row>
        <row r="852">
          <cell r="A852" t="str">
            <v>08V75300</v>
          </cell>
          <cell r="B852" t="str">
            <v>La laguna - Alubaren</v>
          </cell>
          <cell r="C852" t="str">
            <v>MS</v>
          </cell>
          <cell r="D852">
            <v>1.68</v>
          </cell>
          <cell r="E852" t="str">
            <v>FRANCISCO MORAZÁN</v>
          </cell>
        </row>
        <row r="853">
          <cell r="A853" t="str">
            <v>08V76200</v>
          </cell>
          <cell r="B853" t="str">
            <v>Los Tablones - San Miguelito - La Libertad</v>
          </cell>
          <cell r="C853" t="str">
            <v>TI</v>
          </cell>
          <cell r="D853">
            <v>15.18</v>
          </cell>
          <cell r="E853" t="str">
            <v>FRANCISCO MORAZÁN</v>
          </cell>
        </row>
        <row r="854">
          <cell r="A854" t="str">
            <v>08V78200</v>
          </cell>
          <cell r="B854" t="str">
            <v>Tegucigalpa - La Puerta - Las Trancas</v>
          </cell>
          <cell r="C854" t="str">
            <v>MS</v>
          </cell>
          <cell r="D854">
            <v>22.94</v>
          </cell>
          <cell r="E854" t="str">
            <v>FRANCISCO MORAZÁN</v>
          </cell>
        </row>
        <row r="855">
          <cell r="A855" t="str">
            <v>08V78300</v>
          </cell>
          <cell r="B855" t="str">
            <v>La Puerta - El Rincón - Los Arados</v>
          </cell>
          <cell r="C855" t="str">
            <v>MS</v>
          </cell>
          <cell r="D855">
            <v>4.8499999999999996</v>
          </cell>
          <cell r="E855" t="str">
            <v>FRANCISCO MORAZÁN</v>
          </cell>
        </row>
        <row r="856">
          <cell r="A856" t="str">
            <v>08V78400</v>
          </cell>
          <cell r="B856" t="str">
            <v>V782 - Santa Elena</v>
          </cell>
          <cell r="C856" t="str">
            <v>MS</v>
          </cell>
          <cell r="D856">
            <v>3.45</v>
          </cell>
          <cell r="E856" t="str">
            <v>FRANCISCO MORAZÁN</v>
          </cell>
        </row>
        <row r="857">
          <cell r="A857" t="str">
            <v>08V78500</v>
          </cell>
          <cell r="B857" t="str">
            <v>El Aguacate - El Rincón</v>
          </cell>
          <cell r="C857" t="str">
            <v>MS</v>
          </cell>
          <cell r="D857">
            <v>2.65</v>
          </cell>
          <cell r="E857" t="str">
            <v>FRANCISCO MORAZÁN</v>
          </cell>
        </row>
        <row r="858">
          <cell r="A858" t="str">
            <v>08V78600</v>
          </cell>
          <cell r="B858" t="str">
            <v>Tatumbla - Los Arados - El Estero</v>
          </cell>
          <cell r="C858" t="str">
            <v>MS</v>
          </cell>
          <cell r="D858">
            <v>13.65</v>
          </cell>
          <cell r="E858" t="str">
            <v>FRANCISCO MORAZÁN</v>
          </cell>
        </row>
        <row r="859">
          <cell r="A859" t="str">
            <v>08V78800</v>
          </cell>
          <cell r="B859" t="str">
            <v>V786 - Linaca</v>
          </cell>
          <cell r="C859" t="str">
            <v>MS</v>
          </cell>
          <cell r="D859">
            <v>0.4</v>
          </cell>
          <cell r="E859" t="str">
            <v>FRANCISCO MORAZÁN</v>
          </cell>
        </row>
        <row r="860">
          <cell r="A860" t="str">
            <v>08V79000</v>
          </cell>
          <cell r="B860" t="str">
            <v>Ruta CA-5 Sur - (El Tizatillo - El Trapiche - Santa Elena)</v>
          </cell>
          <cell r="C860" t="str">
            <v>MS</v>
          </cell>
          <cell r="D860">
            <v>11.77</v>
          </cell>
          <cell r="E860" t="str">
            <v>FRANCISCO MORAZÁN</v>
          </cell>
        </row>
        <row r="861">
          <cell r="A861" t="str">
            <v>08V81300</v>
          </cell>
          <cell r="B861" t="str">
            <v>Ruta CA-6 - La Estancia - La Ciénaga</v>
          </cell>
          <cell r="C861" t="str">
            <v>MS</v>
          </cell>
          <cell r="D861">
            <v>7</v>
          </cell>
          <cell r="E861" t="str">
            <v>FRANCISCO MORAZÁN</v>
          </cell>
        </row>
        <row r="862">
          <cell r="A862" t="str">
            <v>08V81400</v>
          </cell>
          <cell r="B862" t="str">
            <v>V813 - San Juán del Rancho - La Pancha</v>
          </cell>
          <cell r="C862" t="str">
            <v>MS</v>
          </cell>
          <cell r="D862">
            <v>6.7</v>
          </cell>
          <cell r="E862" t="str">
            <v>FRANCISCO MORAZÁN</v>
          </cell>
        </row>
        <row r="863">
          <cell r="A863" t="str">
            <v>08V81500</v>
          </cell>
          <cell r="B863" t="str">
            <v>V814 - El Terrero</v>
          </cell>
          <cell r="C863" t="str">
            <v>MS</v>
          </cell>
          <cell r="D863">
            <v>2.5</v>
          </cell>
          <cell r="E863" t="str">
            <v>FRANCISCO MORAZÁN</v>
          </cell>
        </row>
        <row r="864">
          <cell r="A864" t="str">
            <v>08V81600</v>
          </cell>
          <cell r="B864" t="str">
            <v>La Travesía (Teg.) - Cantagallo - Guachipilin</v>
          </cell>
          <cell r="C864" t="str">
            <v>MS</v>
          </cell>
          <cell r="D864">
            <v>12</v>
          </cell>
          <cell r="E864" t="str">
            <v>FRANCISCO MORAZÁN</v>
          </cell>
        </row>
        <row r="865">
          <cell r="A865" t="str">
            <v>08V81700</v>
          </cell>
          <cell r="B865" t="str">
            <v>Santa Lucía - Cantagallo</v>
          </cell>
          <cell r="C865" t="str">
            <v>MS</v>
          </cell>
          <cell r="D865">
            <v>5</v>
          </cell>
          <cell r="E865" t="str">
            <v>FRANCISCO MORAZÁN</v>
          </cell>
        </row>
        <row r="866">
          <cell r="A866" t="str">
            <v>08V82800</v>
          </cell>
          <cell r="B866" t="str">
            <v>P025 - Aldea Cerro Grande</v>
          </cell>
          <cell r="C866" t="str">
            <v>MS</v>
          </cell>
          <cell r="D866">
            <v>5</v>
          </cell>
          <cell r="E866" t="str">
            <v>FRANCISCO MORAZÁN</v>
          </cell>
        </row>
        <row r="867">
          <cell r="A867" t="str">
            <v>08V83000</v>
          </cell>
          <cell r="B867" t="str">
            <v>Valle de Angeles - El Guayabo - Villa de San Francisco</v>
          </cell>
          <cell r="C867" t="str">
            <v>TI</v>
          </cell>
          <cell r="D867">
            <v>12.48</v>
          </cell>
          <cell r="E867" t="str">
            <v>FRANCISCO MORAZÁN</v>
          </cell>
        </row>
        <row r="868">
          <cell r="A868" t="str">
            <v>08V83700</v>
          </cell>
          <cell r="B868" t="str">
            <v>El Zamorano - El Jicarito</v>
          </cell>
          <cell r="C868" t="str">
            <v>MS</v>
          </cell>
          <cell r="D868">
            <v>1.62</v>
          </cell>
          <cell r="E868" t="str">
            <v>FRANCISCO MORAZÁN</v>
          </cell>
        </row>
        <row r="869">
          <cell r="A869" t="str">
            <v>08V83800</v>
          </cell>
          <cell r="B869" t="str">
            <v>El Jicarito - San Antonio de Oriente</v>
          </cell>
          <cell r="C869" t="str">
            <v>MS</v>
          </cell>
          <cell r="D869">
            <v>4.5</v>
          </cell>
          <cell r="E869" t="str">
            <v>FRANCISCO MORAZÁN</v>
          </cell>
        </row>
        <row r="870">
          <cell r="A870" t="str">
            <v>08V84300</v>
          </cell>
          <cell r="B870" t="str">
            <v>El Chaguite - Salalica</v>
          </cell>
          <cell r="C870" t="str">
            <v>MS</v>
          </cell>
          <cell r="D870">
            <v>24.92</v>
          </cell>
          <cell r="E870" t="str">
            <v>FRANCISCO MORAZÁN</v>
          </cell>
        </row>
        <row r="871">
          <cell r="A871" t="str">
            <v>08V84400</v>
          </cell>
          <cell r="B871" t="str">
            <v>V843 - San Rafael</v>
          </cell>
          <cell r="C871" t="str">
            <v>TI</v>
          </cell>
          <cell r="D871">
            <v>2.5</v>
          </cell>
          <cell r="E871" t="str">
            <v>FRANCISCO MORAZÁN</v>
          </cell>
        </row>
        <row r="872">
          <cell r="A872" t="str">
            <v>08V85300</v>
          </cell>
          <cell r="B872" t="str">
            <v>Tegucigalpa - Cofradía  - Zepate</v>
          </cell>
          <cell r="C872" t="str">
            <v>MS</v>
          </cell>
          <cell r="D872">
            <v>21</v>
          </cell>
          <cell r="E872" t="str">
            <v>FRANCISCO MORAZÁN</v>
          </cell>
        </row>
        <row r="873">
          <cell r="A873" t="str">
            <v>08V85400</v>
          </cell>
          <cell r="B873" t="str">
            <v>Talanga - Agua Blanca</v>
          </cell>
          <cell r="C873" t="str">
            <v>MS</v>
          </cell>
          <cell r="D873">
            <v>2.2000000000000002</v>
          </cell>
          <cell r="E873" t="str">
            <v>FRANCISCO MORAZÁN</v>
          </cell>
        </row>
        <row r="874">
          <cell r="A874" t="str">
            <v>08V86300</v>
          </cell>
          <cell r="B874" t="str">
            <v>P015 - Mata de Platano - Agalteca</v>
          </cell>
          <cell r="C874" t="str">
            <v>MS</v>
          </cell>
          <cell r="D874">
            <v>23.4</v>
          </cell>
          <cell r="E874" t="str">
            <v>FRANCISCO MORAZÁN</v>
          </cell>
        </row>
        <row r="875">
          <cell r="A875" t="str">
            <v>08V86400</v>
          </cell>
          <cell r="B875" t="str">
            <v>P015 - La Venta</v>
          </cell>
          <cell r="C875" t="str">
            <v>MS</v>
          </cell>
          <cell r="D875">
            <v>1.5</v>
          </cell>
          <cell r="E875" t="str">
            <v>FRANCISCO MORAZÁN</v>
          </cell>
        </row>
        <row r="876">
          <cell r="A876" t="str">
            <v>08V86600</v>
          </cell>
          <cell r="B876" t="str">
            <v>V868 - Candelaria - Retorno Bus</v>
          </cell>
          <cell r="C876" t="str">
            <v>TI</v>
          </cell>
          <cell r="D876">
            <v>2.89</v>
          </cell>
          <cell r="E876" t="str">
            <v>FRANCISCO MORAZÁN</v>
          </cell>
        </row>
        <row r="877">
          <cell r="A877" t="str">
            <v>08V86700</v>
          </cell>
          <cell r="B877" t="str">
            <v>V868 - Calendaria</v>
          </cell>
          <cell r="C877" t="str">
            <v>TI</v>
          </cell>
          <cell r="D877">
            <v>1.71</v>
          </cell>
          <cell r="E877" t="str">
            <v>FRANCISCO MORAZÁN</v>
          </cell>
        </row>
        <row r="878">
          <cell r="A878" t="str">
            <v>08V86800</v>
          </cell>
          <cell r="B878" t="str">
            <v>P015 - Agalteca</v>
          </cell>
          <cell r="C878" t="str">
            <v>MS</v>
          </cell>
          <cell r="D878">
            <v>20.8</v>
          </cell>
          <cell r="E878" t="str">
            <v>FRANCISCO MORAZÁN</v>
          </cell>
        </row>
        <row r="879">
          <cell r="A879" t="str">
            <v>08V86900</v>
          </cell>
          <cell r="B879" t="str">
            <v>P015 - Agua Blanca</v>
          </cell>
          <cell r="C879" t="str">
            <v>MS</v>
          </cell>
          <cell r="D879">
            <v>2</v>
          </cell>
          <cell r="E879" t="str">
            <v>FRANCISCO MORAZÁN</v>
          </cell>
        </row>
        <row r="880">
          <cell r="A880" t="str">
            <v>08V87000</v>
          </cell>
          <cell r="B880" t="str">
            <v>V878 - El Aguacatal - Las Delicias - P043</v>
          </cell>
          <cell r="C880" t="str">
            <v>MS</v>
          </cell>
          <cell r="D880">
            <v>12.75</v>
          </cell>
          <cell r="E880" t="str">
            <v>FRANCISCO MORAZÁN</v>
          </cell>
        </row>
        <row r="881">
          <cell r="A881" t="str">
            <v>08V87300</v>
          </cell>
          <cell r="B881" t="str">
            <v>Agalteca - Vallecillo - San José de La Mora</v>
          </cell>
          <cell r="C881" t="str">
            <v>MS</v>
          </cell>
          <cell r="D881">
            <v>29.87</v>
          </cell>
          <cell r="E881" t="str">
            <v>FRANCISCO MORAZÁN</v>
          </cell>
        </row>
        <row r="882">
          <cell r="A882" t="str">
            <v>08V87800</v>
          </cell>
          <cell r="B882" t="str">
            <v>V868 - El Suyatal</v>
          </cell>
          <cell r="C882" t="str">
            <v>MS</v>
          </cell>
          <cell r="D882">
            <v>11.7</v>
          </cell>
          <cell r="E882" t="str">
            <v>FRANCISCO MORAZÁN</v>
          </cell>
        </row>
        <row r="883">
          <cell r="A883" t="str">
            <v>08V88300</v>
          </cell>
          <cell r="B883" t="str">
            <v>P015 - Jalaca</v>
          </cell>
          <cell r="C883" t="str">
            <v>MS</v>
          </cell>
          <cell r="D883">
            <v>6.9</v>
          </cell>
          <cell r="E883" t="str">
            <v>FRANCISCO MORAZÁN</v>
          </cell>
        </row>
        <row r="884">
          <cell r="A884" t="str">
            <v>08V88500</v>
          </cell>
          <cell r="B884" t="str">
            <v>P015 - Hato Viejo - Corralitos</v>
          </cell>
          <cell r="C884" t="str">
            <v>MS</v>
          </cell>
          <cell r="D884">
            <v>15.29</v>
          </cell>
          <cell r="E884" t="str">
            <v>FRANCISCO MORAZÁN</v>
          </cell>
        </row>
        <row r="885">
          <cell r="A885" t="str">
            <v>08V88800</v>
          </cell>
          <cell r="B885" t="str">
            <v>La Jagua - Jalteva - El Tablón</v>
          </cell>
          <cell r="C885" t="str">
            <v>MS</v>
          </cell>
          <cell r="D885">
            <v>3</v>
          </cell>
          <cell r="E885" t="str">
            <v>FRANCISCO MORAZÁN</v>
          </cell>
        </row>
        <row r="886">
          <cell r="A886" t="str">
            <v>08V89300</v>
          </cell>
          <cell r="B886" t="str">
            <v>P043 - Cedros</v>
          </cell>
          <cell r="C886" t="str">
            <v>MS</v>
          </cell>
          <cell r="D886">
            <v>1.2</v>
          </cell>
          <cell r="E886" t="str">
            <v>FRANCISCO MORAZÁN</v>
          </cell>
        </row>
        <row r="887">
          <cell r="A887" t="str">
            <v>08V89700</v>
          </cell>
          <cell r="B887" t="str">
            <v>P043 - El Pedernal - Hervederos</v>
          </cell>
          <cell r="C887" t="str">
            <v>MS</v>
          </cell>
          <cell r="D887">
            <v>11.14</v>
          </cell>
          <cell r="E887" t="str">
            <v>FRANCISCO MORAZÁN</v>
          </cell>
        </row>
        <row r="888">
          <cell r="A888" t="str">
            <v>08V89900</v>
          </cell>
          <cell r="B888" t="str">
            <v>San Ignacio - Hervederos</v>
          </cell>
          <cell r="C888" t="str">
            <v>MS</v>
          </cell>
          <cell r="D888">
            <v>6.5</v>
          </cell>
          <cell r="E888" t="str">
            <v>FRANCISCO MORAZÁN</v>
          </cell>
        </row>
        <row r="889">
          <cell r="A889" t="str">
            <v>08V90000</v>
          </cell>
          <cell r="B889" t="str">
            <v>Hervederos - Urrutia</v>
          </cell>
          <cell r="C889" t="str">
            <v>MS</v>
          </cell>
          <cell r="D889">
            <v>13</v>
          </cell>
          <cell r="E889" t="str">
            <v>FRANCISCO MORAZÁN</v>
          </cell>
        </row>
        <row r="890">
          <cell r="A890" t="str">
            <v>08V90100</v>
          </cell>
          <cell r="B890" t="str">
            <v>V900 - Escano de Tepales</v>
          </cell>
          <cell r="C890" t="str">
            <v>MS</v>
          </cell>
          <cell r="D890">
            <v>4</v>
          </cell>
          <cell r="E890" t="str">
            <v>FRANCISCO MORAZÁN</v>
          </cell>
        </row>
        <row r="891">
          <cell r="A891" t="str">
            <v>08V90200</v>
          </cell>
          <cell r="B891" t="str">
            <v>El Porvenir - El Terrero - El Pedernal</v>
          </cell>
          <cell r="C891" t="str">
            <v>MS</v>
          </cell>
          <cell r="D891">
            <v>10.4</v>
          </cell>
          <cell r="E891" t="str">
            <v>FRANCISCO MORAZÁN</v>
          </cell>
        </row>
        <row r="892">
          <cell r="A892" t="str">
            <v>08V92200</v>
          </cell>
          <cell r="B892" t="str">
            <v>El Guantillo - Agua Caliente - S105</v>
          </cell>
          <cell r="C892" t="str">
            <v>MS</v>
          </cell>
          <cell r="D892">
            <v>25</v>
          </cell>
          <cell r="E892" t="str">
            <v>FRANCISCO MORAZÁN</v>
          </cell>
        </row>
        <row r="893">
          <cell r="A893" t="str">
            <v>08V92300</v>
          </cell>
          <cell r="B893" t="str">
            <v>Trinidad de Quebradas - El Guantillo</v>
          </cell>
          <cell r="C893" t="str">
            <v>TI</v>
          </cell>
          <cell r="D893">
            <v>15</v>
          </cell>
          <cell r="E893" t="str">
            <v>FRANCISCO MORAZÁN</v>
          </cell>
        </row>
        <row r="894">
          <cell r="A894" t="str">
            <v>08V93200</v>
          </cell>
          <cell r="B894" t="str">
            <v>P015 - El Tomate - Orica</v>
          </cell>
          <cell r="C894" t="str">
            <v>MS</v>
          </cell>
          <cell r="D894">
            <v>28.3</v>
          </cell>
          <cell r="E894" t="str">
            <v>FRANCISCO MORAZÁN</v>
          </cell>
        </row>
        <row r="895">
          <cell r="A895" t="str">
            <v>08V93300</v>
          </cell>
          <cell r="B895" t="str">
            <v>Orica - San Francisco de Ocote - Guatemalita</v>
          </cell>
          <cell r="C895" t="str">
            <v>MS</v>
          </cell>
          <cell r="D895">
            <v>21.88</v>
          </cell>
          <cell r="E895" t="str">
            <v>FRANCISCO MORAZÁN</v>
          </cell>
        </row>
        <row r="896">
          <cell r="A896" t="str">
            <v>08V93400</v>
          </cell>
          <cell r="B896" t="str">
            <v>P043 - Guatemalita</v>
          </cell>
          <cell r="C896" t="str">
            <v>MS</v>
          </cell>
          <cell r="D896">
            <v>22.5</v>
          </cell>
          <cell r="E896" t="str">
            <v>FRANCISCO MORAZÁN</v>
          </cell>
        </row>
        <row r="897">
          <cell r="A897" t="str">
            <v>08V93710</v>
          </cell>
          <cell r="B897" t="str">
            <v>San Fco. del Ocote - Guayape (de: San Fco. a: LD FM/OL)</v>
          </cell>
          <cell r="C897" t="str">
            <v>MS</v>
          </cell>
          <cell r="D897">
            <v>1.46</v>
          </cell>
          <cell r="E897" t="str">
            <v>FRANCISCO MORAZÁN</v>
          </cell>
        </row>
        <row r="898">
          <cell r="A898" t="str">
            <v>08V94020</v>
          </cell>
          <cell r="B898" t="str">
            <v>P015 - El Salto - V942 (de:LD OL/FM a:V942)</v>
          </cell>
          <cell r="C898" t="str">
            <v>MS</v>
          </cell>
          <cell r="D898">
            <v>3.23</v>
          </cell>
          <cell r="E898" t="str">
            <v>FRANCISCO MORAZÁN</v>
          </cell>
        </row>
        <row r="899">
          <cell r="A899" t="str">
            <v>08V94100</v>
          </cell>
          <cell r="B899" t="str">
            <v>P015 - Sanquin</v>
          </cell>
          <cell r="C899" t="str">
            <v>MS</v>
          </cell>
          <cell r="D899">
            <v>4.72</v>
          </cell>
          <cell r="E899" t="str">
            <v>FRANCISCO MORAZÁN</v>
          </cell>
        </row>
        <row r="900">
          <cell r="A900" t="str">
            <v>08V94200</v>
          </cell>
          <cell r="B900" t="str">
            <v>V941 - Gones</v>
          </cell>
          <cell r="C900" t="str">
            <v>MS</v>
          </cell>
          <cell r="D900">
            <v>2.64</v>
          </cell>
          <cell r="E900" t="str">
            <v>FRANCISCO MORAZÁN</v>
          </cell>
        </row>
        <row r="901">
          <cell r="A901" t="str">
            <v>08V95400</v>
          </cell>
          <cell r="B901" t="str">
            <v>Guaimaca - Rio Abajo - Casas Viejas</v>
          </cell>
          <cell r="C901" t="str">
            <v>MS</v>
          </cell>
          <cell r="D901">
            <v>21.6</v>
          </cell>
          <cell r="E901" t="str">
            <v>FRANCISCO MORAZÁN</v>
          </cell>
        </row>
        <row r="902">
          <cell r="A902" t="str">
            <v>08V95510</v>
          </cell>
          <cell r="B902" t="str">
            <v>Casas Viejas - El Chelón (de: Casas Viejas a: LD. FM/EP)</v>
          </cell>
          <cell r="C902" t="str">
            <v>TI</v>
          </cell>
          <cell r="D902">
            <v>5.3</v>
          </cell>
          <cell r="E902" t="str">
            <v>FRANCISCO MORAZÁN</v>
          </cell>
        </row>
        <row r="903">
          <cell r="A903" t="str">
            <v>08V95600</v>
          </cell>
          <cell r="B903" t="str">
            <v>Agua Fría - Cerro Bonito</v>
          </cell>
          <cell r="C903" t="str">
            <v>MS</v>
          </cell>
          <cell r="D903">
            <v>7.6</v>
          </cell>
          <cell r="E903" t="str">
            <v>FRANCISCO MORAZÁN</v>
          </cell>
        </row>
        <row r="904">
          <cell r="A904" t="str">
            <v>08V95700</v>
          </cell>
          <cell r="B904" t="str">
            <v>El Zarzal - San Marcos</v>
          </cell>
          <cell r="C904" t="str">
            <v>MS</v>
          </cell>
          <cell r="D904">
            <v>12.2</v>
          </cell>
          <cell r="E904" t="str">
            <v>FRANCISCO MORAZÁN</v>
          </cell>
        </row>
        <row r="905">
          <cell r="A905" t="str">
            <v>08V95900</v>
          </cell>
          <cell r="B905" t="str">
            <v>El Ingenio -  Zurzular - Quebrada Arriba</v>
          </cell>
          <cell r="C905" t="str">
            <v>MS</v>
          </cell>
          <cell r="D905">
            <v>23.32</v>
          </cell>
          <cell r="E905" t="str">
            <v>FRANCISCO MORAZÁN</v>
          </cell>
        </row>
        <row r="906">
          <cell r="A906" t="str">
            <v>08V96000</v>
          </cell>
          <cell r="B906" t="str">
            <v>V959 - Las Delicias</v>
          </cell>
          <cell r="C906" t="str">
            <v>MS</v>
          </cell>
          <cell r="D906">
            <v>2.75</v>
          </cell>
          <cell r="E906" t="str">
            <v>FRANCISCO MORAZÁN</v>
          </cell>
        </row>
        <row r="907">
          <cell r="A907" t="str">
            <v>08V96100</v>
          </cell>
          <cell r="B907" t="str">
            <v>V959 - Cofradía - El Encinal</v>
          </cell>
          <cell r="C907" t="str">
            <v>MS</v>
          </cell>
          <cell r="D907">
            <v>17.16</v>
          </cell>
          <cell r="E907" t="str">
            <v>FRANCISCO MORAZÁN</v>
          </cell>
        </row>
        <row r="908">
          <cell r="A908" t="str">
            <v>08V96200</v>
          </cell>
          <cell r="B908" t="str">
            <v>Tres Candiles - Cofradía</v>
          </cell>
          <cell r="C908" t="str">
            <v>MS</v>
          </cell>
          <cell r="D908">
            <v>8.9</v>
          </cell>
          <cell r="E908" t="str">
            <v>FRANCISCO MORAZÁN</v>
          </cell>
        </row>
        <row r="909">
          <cell r="A909" t="str">
            <v>08V96300</v>
          </cell>
          <cell r="B909" t="str">
            <v>S037 - Tomatin - Jicarito</v>
          </cell>
          <cell r="C909" t="str">
            <v>MS</v>
          </cell>
          <cell r="D909">
            <v>3.48</v>
          </cell>
          <cell r="E909" t="str">
            <v>FRANCISCO MORAZÁN</v>
          </cell>
        </row>
        <row r="910">
          <cell r="A910" t="str">
            <v>08V96400</v>
          </cell>
          <cell r="B910" t="str">
            <v>San Juan de Flores - El Carbón - San José de Ramos</v>
          </cell>
          <cell r="C910" t="str">
            <v>MS</v>
          </cell>
          <cell r="D910">
            <v>7.8</v>
          </cell>
          <cell r="E910" t="str">
            <v>FRANCISCO MORAZÁN</v>
          </cell>
        </row>
        <row r="911">
          <cell r="A911" t="str">
            <v>08V96500</v>
          </cell>
          <cell r="B911" t="str">
            <v>El Carbon - El Mulular</v>
          </cell>
          <cell r="C911" t="str">
            <v>TI</v>
          </cell>
          <cell r="D911">
            <v>2.75</v>
          </cell>
          <cell r="E911" t="str">
            <v>FRANCISCO MORAZÁN</v>
          </cell>
        </row>
        <row r="912">
          <cell r="A912" t="str">
            <v>08V96600</v>
          </cell>
          <cell r="B912" t="str">
            <v>P037 - El Hatillo - Pajarillo</v>
          </cell>
          <cell r="C912" t="str">
            <v>MS</v>
          </cell>
          <cell r="D912">
            <v>6.83</v>
          </cell>
          <cell r="E912" t="str">
            <v>FRANCISCO MORAZÁN</v>
          </cell>
        </row>
        <row r="913">
          <cell r="A913" t="str">
            <v>08V96700</v>
          </cell>
          <cell r="B913" t="str">
            <v>Tomatin - Bartolo</v>
          </cell>
          <cell r="C913" t="str">
            <v>TI</v>
          </cell>
          <cell r="D913">
            <v>4.17</v>
          </cell>
          <cell r="E913" t="str">
            <v>FRANCISCO MORAZÁN</v>
          </cell>
        </row>
        <row r="914">
          <cell r="A914" t="str">
            <v>08V96800</v>
          </cell>
          <cell r="B914" t="str">
            <v>P037 - Pacaya</v>
          </cell>
          <cell r="C914" t="str">
            <v>TI</v>
          </cell>
          <cell r="D914">
            <v>13.43</v>
          </cell>
          <cell r="E914" t="str">
            <v>FRANCISCO MORAZÁN</v>
          </cell>
        </row>
        <row r="915">
          <cell r="A915" t="str">
            <v>08V96900</v>
          </cell>
          <cell r="B915" t="str">
            <v>V968 - El Bosque</v>
          </cell>
          <cell r="C915" t="str">
            <v>TI</v>
          </cell>
          <cell r="D915">
            <v>5.36</v>
          </cell>
          <cell r="E915" t="str">
            <v>FRANCISCO MORAZÁN</v>
          </cell>
        </row>
        <row r="916">
          <cell r="A916" t="str">
            <v>08V97000</v>
          </cell>
          <cell r="B916" t="str">
            <v>Trujillito - El Ocoto</v>
          </cell>
          <cell r="C916" t="str">
            <v>MS</v>
          </cell>
          <cell r="D916">
            <v>3.53</v>
          </cell>
          <cell r="E916" t="str">
            <v>FRANCISCO MORAZÁN</v>
          </cell>
        </row>
        <row r="917">
          <cell r="A917" t="str">
            <v>08V97100</v>
          </cell>
          <cell r="B917" t="str">
            <v>El Encinal - Bañadero - Agua Fria</v>
          </cell>
          <cell r="C917" t="str">
            <v>TI</v>
          </cell>
          <cell r="D917">
            <v>5.89</v>
          </cell>
          <cell r="E917" t="str">
            <v>FRANCISCO MORAZÁN</v>
          </cell>
        </row>
        <row r="918">
          <cell r="A918" t="str">
            <v>08V97200</v>
          </cell>
          <cell r="B918" t="str">
            <v>El Junco - La Esperanza</v>
          </cell>
          <cell r="C918" t="str">
            <v>TI</v>
          </cell>
          <cell r="D918">
            <v>1.48</v>
          </cell>
          <cell r="E918" t="str">
            <v>FRANCISCO MORAZÁN</v>
          </cell>
        </row>
        <row r="919">
          <cell r="A919" t="str">
            <v>08V97300</v>
          </cell>
          <cell r="B919" t="str">
            <v>V961 - Tenchon</v>
          </cell>
          <cell r="C919" t="str">
            <v>TI</v>
          </cell>
          <cell r="D919">
            <v>1.56</v>
          </cell>
          <cell r="E919" t="str">
            <v>FRANCISCO MORAZÁN</v>
          </cell>
        </row>
        <row r="920">
          <cell r="A920" t="str">
            <v>09S13110</v>
          </cell>
          <cell r="B920" t="str">
            <v>Ruta 131, Puerto Lempira - Acceso a Mocorón
Puerto Lempira</v>
          </cell>
          <cell r="C920" t="str">
            <v>MS</v>
          </cell>
          <cell r="D920">
            <v>67.489999999999995</v>
          </cell>
          <cell r="E920" t="str">
            <v>GRACIAS A DIOS</v>
          </cell>
        </row>
        <row r="921">
          <cell r="A921" t="str">
            <v>09S13120</v>
          </cell>
          <cell r="B921" t="str">
            <v>Ruta 131, Mocorón - Pranzail
Desvío a Mocorón</v>
          </cell>
          <cell r="C921" t="str">
            <v>MS</v>
          </cell>
          <cell r="D921">
            <v>21.63</v>
          </cell>
          <cell r="E921" t="str">
            <v>GRACIAS A DIOS</v>
          </cell>
        </row>
        <row r="922">
          <cell r="A922" t="str">
            <v>09S13130</v>
          </cell>
          <cell r="B922" t="str">
            <v>Ruta 131, Pranzail - Rus-Rus
Pranzail, (Desvío a Leimus)</v>
          </cell>
          <cell r="C922" t="str">
            <v>MS</v>
          </cell>
          <cell r="D922">
            <v>34.57</v>
          </cell>
          <cell r="E922" t="str">
            <v>GRACIAS A DIOS</v>
          </cell>
        </row>
        <row r="923">
          <cell r="A923" t="str">
            <v>09S13140</v>
          </cell>
          <cell r="B923" t="str">
            <v>Ruta 131, Rus-Rus - Ahuasbila
Rus-Rus</v>
          </cell>
          <cell r="C923" t="str">
            <v>MS</v>
          </cell>
          <cell r="D923">
            <v>54.16</v>
          </cell>
          <cell r="E923" t="str">
            <v>GRACIAS A DIOS</v>
          </cell>
        </row>
        <row r="924">
          <cell r="A924" t="str">
            <v>09S13310</v>
          </cell>
          <cell r="B924" t="str">
            <v>Ruta 133, S137 - Auka
Desvío en carretera a Leimus desde Ruta 137</v>
          </cell>
          <cell r="C924" t="str">
            <v>MS</v>
          </cell>
          <cell r="D924">
            <v>51.29</v>
          </cell>
          <cell r="E924" t="str">
            <v>GRACIAS A DIOS</v>
          </cell>
        </row>
        <row r="925">
          <cell r="A925" t="str">
            <v>09S13710</v>
          </cell>
          <cell r="B925" t="str">
            <v>Ruta 137, S131 - Pranzail - Leimus
Pranzail</v>
          </cell>
          <cell r="C925" t="str">
            <v>MS</v>
          </cell>
          <cell r="D925">
            <v>21</v>
          </cell>
          <cell r="E925" t="str">
            <v>GRACIAS A DIOS</v>
          </cell>
        </row>
        <row r="926">
          <cell r="A926" t="str">
            <v>09S13910</v>
          </cell>
          <cell r="B926" t="str">
            <v>Ruta 139, S131 - Tapanlaya
Desvío en Ruta 131, a Pranzail</v>
          </cell>
          <cell r="C926" t="str">
            <v>MS</v>
          </cell>
          <cell r="D926">
            <v>12</v>
          </cell>
          <cell r="E926" t="str">
            <v>GRACIAS A DIOS</v>
          </cell>
        </row>
        <row r="927">
          <cell r="A927" t="str">
            <v>09S14110</v>
          </cell>
          <cell r="B927" t="str">
            <v>Ruta 141, S131 - Mistruck
Desvío en Ruta 131, a Puerto Lempira</v>
          </cell>
          <cell r="C927" t="str">
            <v>MS</v>
          </cell>
          <cell r="D927">
            <v>5</v>
          </cell>
          <cell r="E927" t="str">
            <v>GRACIAS A DIOS</v>
          </cell>
        </row>
        <row r="928">
          <cell r="A928" t="str">
            <v>09S14310</v>
          </cell>
          <cell r="B928" t="str">
            <v>Ruta 143, S131 - Mocorón
Desvío en Ruta 131, a Puerto Lempira</v>
          </cell>
          <cell r="C928" t="str">
            <v>MS</v>
          </cell>
          <cell r="D928">
            <v>10</v>
          </cell>
          <cell r="E928" t="str">
            <v>GRACIAS A DIOS</v>
          </cell>
        </row>
        <row r="929">
          <cell r="A929" t="str">
            <v>09S14510</v>
          </cell>
          <cell r="B929" t="str">
            <v>Ruta 145, S131 - Acceso a Suhi
Desvío en Ruta 131, a Pranzail</v>
          </cell>
          <cell r="C929" t="str">
            <v>MS</v>
          </cell>
          <cell r="D929">
            <v>9.5</v>
          </cell>
          <cell r="E929" t="str">
            <v>GRACIAS A DIOS</v>
          </cell>
        </row>
        <row r="930">
          <cell r="A930" t="str">
            <v>09S14710</v>
          </cell>
          <cell r="B930" t="str">
            <v>Ruta 147, S131 - Acceso a Pure Oil (La Piur)</v>
          </cell>
          <cell r="C930" t="str">
            <v>MS</v>
          </cell>
          <cell r="D930">
            <v>7</v>
          </cell>
          <cell r="E930" t="str">
            <v>GRACIAS A DIOS</v>
          </cell>
        </row>
        <row r="931">
          <cell r="A931" t="str">
            <v>09V21000</v>
          </cell>
          <cell r="B931" t="str">
            <v xml:space="preserve"> S131 - Sirsirtara 09V22000  S131 - Pranza</v>
          </cell>
          <cell r="C931" t="str">
            <v>TI</v>
          </cell>
          <cell r="D931">
            <v>6</v>
          </cell>
          <cell r="E931" t="str">
            <v>GRACIAS A DIOS</v>
          </cell>
        </row>
        <row r="932">
          <cell r="A932" t="str">
            <v>09V22000</v>
          </cell>
          <cell r="B932" t="str">
            <v xml:space="preserve"> S131 - Pranza</v>
          </cell>
          <cell r="C932" t="str">
            <v>TI</v>
          </cell>
          <cell r="D932">
            <v>7</v>
          </cell>
          <cell r="E932" t="str">
            <v>GRACIAS A DIOS</v>
          </cell>
        </row>
        <row r="933">
          <cell r="A933" t="str">
            <v>09V23000</v>
          </cell>
          <cell r="B933" t="str">
            <v xml:space="preserve"> S133 - Lisagnipura</v>
          </cell>
          <cell r="C933" t="str">
            <v>TI</v>
          </cell>
          <cell r="D933">
            <v>21</v>
          </cell>
          <cell r="E933" t="str">
            <v>GRACIAS A DIOS</v>
          </cell>
        </row>
        <row r="934">
          <cell r="A934" t="str">
            <v>09V24000</v>
          </cell>
          <cell r="B934" t="str">
            <v xml:space="preserve"> S133 - Liwakuria </v>
          </cell>
          <cell r="C934" t="str">
            <v>MS</v>
          </cell>
          <cell r="D934">
            <v>4</v>
          </cell>
          <cell r="E934" t="str">
            <v>GRACIAS A DIOS</v>
          </cell>
        </row>
        <row r="935">
          <cell r="A935" t="str">
            <v>09V25000</v>
          </cell>
          <cell r="B935" t="str">
            <v xml:space="preserve"> V968 - Tocamacho - Bataya</v>
          </cell>
          <cell r="C935" t="str">
            <v>TI</v>
          </cell>
          <cell r="D935">
            <v>10.71</v>
          </cell>
          <cell r="E935" t="str">
            <v>GRACIAS A DIOS</v>
          </cell>
        </row>
        <row r="936">
          <cell r="A936" t="str">
            <v>10P01160</v>
          </cell>
          <cell r="B936" t="str">
            <v>Ruta CA-11-A, Límite Deptal. Lempira/Intibucá - San Juan
Límite Deptal. Lempira/Intibucá</v>
          </cell>
          <cell r="C936" t="str">
            <v>TD</v>
          </cell>
          <cell r="D936">
            <v>13.61</v>
          </cell>
          <cell r="E936" t="str">
            <v>INTIBUCA</v>
          </cell>
        </row>
        <row r="937">
          <cell r="A937" t="str">
            <v>10P01170</v>
          </cell>
          <cell r="B937" t="str">
            <v>Ruta CA-11-A, San Juan - San Miguelito
San Juan (Desvío a Erandique por Ruta 116)</v>
          </cell>
          <cell r="C937" t="str">
            <v>TD</v>
          </cell>
          <cell r="D937">
            <v>10.11</v>
          </cell>
          <cell r="E937" t="str">
            <v>INTIBUCA</v>
          </cell>
        </row>
        <row r="938">
          <cell r="A938" t="str">
            <v>10P01175</v>
          </cell>
          <cell r="B938" t="str">
            <v>Ruta CA-11A, San Miguelito - Yamaranguila - La Esperanza
San Miguelito</v>
          </cell>
          <cell r="C938" t="str">
            <v>MS</v>
          </cell>
          <cell r="D938">
            <v>35.5</v>
          </cell>
          <cell r="E938" t="str">
            <v>INTIBUCA</v>
          </cell>
        </row>
        <row r="939">
          <cell r="A939" t="str">
            <v>10P01180</v>
          </cell>
          <cell r="B939" t="str">
            <v>Ruta CA-11-A, La Esperanza - Limite Deptal. Intibuca/La Paz
La Esperanza (Salida a Marcala)</v>
          </cell>
          <cell r="C939" t="str">
            <v>TD</v>
          </cell>
          <cell r="D939">
            <v>18.2</v>
          </cell>
          <cell r="E939" t="str">
            <v>INTIBUCA</v>
          </cell>
        </row>
        <row r="940">
          <cell r="A940" t="str">
            <v>10P02220</v>
          </cell>
          <cell r="B940" t="str">
            <v>Ruta 22, Límite Deptal. Comayagua/Intibucá - Jesús de Otoro
Límite Deptal. Comayagua/Intibucá (Portillo)</v>
          </cell>
          <cell r="C940" t="str">
            <v>TD</v>
          </cell>
          <cell r="D940">
            <v>19.510000000000002</v>
          </cell>
          <cell r="E940" t="str">
            <v>INTIBUCA</v>
          </cell>
        </row>
        <row r="941">
          <cell r="A941" t="str">
            <v>10P02230</v>
          </cell>
          <cell r="B941" t="str">
            <v>Ruta 22, Jesús de Otoro - La Esperanza
Desvío a Jesús de Otoro</v>
          </cell>
          <cell r="C941" t="str">
            <v>TD</v>
          </cell>
          <cell r="D941">
            <v>36.19</v>
          </cell>
          <cell r="E941" t="str">
            <v>INTIBUCA</v>
          </cell>
        </row>
        <row r="942">
          <cell r="A942" t="str">
            <v>10S11690</v>
          </cell>
          <cell r="B942" t="str">
            <v>Ruta 116, Límite Deptal. Lempira/Intibucá - San Juan
Límite Deptal. Lempira/Intibucá (Cruz de Piedra)</v>
          </cell>
          <cell r="C942" t="str">
            <v>MS</v>
          </cell>
          <cell r="D942">
            <v>5.12</v>
          </cell>
          <cell r="E942" t="str">
            <v>INTIBUCA</v>
          </cell>
        </row>
        <row r="943">
          <cell r="A943" t="str">
            <v>10S11810</v>
          </cell>
          <cell r="B943" t="str">
            <v>Ruta 118, CA-11A - Camasca
Ruta CA-11A</v>
          </cell>
          <cell r="C943" t="str">
            <v>MS</v>
          </cell>
          <cell r="D943">
            <v>58.05</v>
          </cell>
          <cell r="E943" t="str">
            <v>INTIBUCA</v>
          </cell>
        </row>
        <row r="944">
          <cell r="A944" t="str">
            <v>10S11820</v>
          </cell>
          <cell r="B944" t="str">
            <v>Ruta 118, Camasca - Santa Lucía
Camasca, (Plaza Central)</v>
          </cell>
          <cell r="C944" t="str">
            <v>MS</v>
          </cell>
          <cell r="D944">
            <v>17.8</v>
          </cell>
          <cell r="E944" t="str">
            <v>INTIBUCA</v>
          </cell>
        </row>
        <row r="945">
          <cell r="A945" t="str">
            <v>10S12010</v>
          </cell>
          <cell r="B945" t="str">
            <v>Ruta 120, Ruta S-118 - Colomoncagua
Desvío en Ruta 118, a Camasca</v>
          </cell>
          <cell r="C945" t="str">
            <v>MS</v>
          </cell>
          <cell r="D945">
            <v>13.25</v>
          </cell>
          <cell r="E945" t="str">
            <v>INTIBUCA</v>
          </cell>
        </row>
        <row r="946">
          <cell r="A946" t="str">
            <v>10S12210</v>
          </cell>
          <cell r="B946" t="str">
            <v>Ruta 122, San Juan de Dios - San Antonio</v>
          </cell>
          <cell r="C946" t="str">
            <v>MS</v>
          </cell>
          <cell r="D946">
            <v>14.75</v>
          </cell>
          <cell r="E946" t="str">
            <v>INTIBUCA</v>
          </cell>
        </row>
        <row r="947">
          <cell r="A947" t="str">
            <v>10S15010</v>
          </cell>
          <cell r="B947" t="str">
            <v xml:space="preserve">  Ruta 150, Acceso a Jesus de Otoro</v>
          </cell>
          <cell r="C947" t="str">
            <v>TD</v>
          </cell>
          <cell r="D947">
            <v>0.94</v>
          </cell>
          <cell r="E947" t="str">
            <v>INTIBUCA</v>
          </cell>
        </row>
        <row r="948">
          <cell r="A948" t="str">
            <v>10S15510</v>
          </cell>
          <cell r="B948" t="str">
            <v>Ruta 155, La Esperanza - San Miguelito</v>
          </cell>
          <cell r="C948" t="str">
            <v>MS</v>
          </cell>
          <cell r="D948">
            <v>28.1</v>
          </cell>
          <cell r="E948" t="str">
            <v>INTIBUCA</v>
          </cell>
        </row>
        <row r="949">
          <cell r="A949" t="str">
            <v>10V60410</v>
          </cell>
          <cell r="B949" t="str">
            <v>San Antonio-Gualazara  (de:San Antonio-LD INT/LP)</v>
          </cell>
          <cell r="C949" t="str">
            <v>MS</v>
          </cell>
          <cell r="D949">
            <v>4.5999999999999996</v>
          </cell>
          <cell r="E949" t="str">
            <v>INTIBUCA</v>
          </cell>
        </row>
        <row r="950">
          <cell r="A950" t="str">
            <v>10V60500</v>
          </cell>
          <cell r="B950" t="str">
            <v>La Esperanza - Chiligatoro</v>
          </cell>
          <cell r="C950" t="str">
            <v>MS</v>
          </cell>
          <cell r="D950">
            <v>7.8</v>
          </cell>
          <cell r="E950" t="str">
            <v>INTIBUCA</v>
          </cell>
        </row>
        <row r="951">
          <cell r="A951" t="str">
            <v>10V60600</v>
          </cell>
          <cell r="B951" t="str">
            <v>Chiligatoro - Río Grande</v>
          </cell>
          <cell r="C951" t="str">
            <v>MS</v>
          </cell>
          <cell r="D951">
            <v>8.5399999999999991</v>
          </cell>
          <cell r="E951" t="str">
            <v>INTIBUCA</v>
          </cell>
        </row>
        <row r="952">
          <cell r="A952" t="str">
            <v>10V60710</v>
          </cell>
          <cell r="B952" t="str">
            <v>Monte Verde - Agua Caliente - V666 (LD Intibuca / Sta. Barbara)</v>
          </cell>
          <cell r="C952" t="str">
            <v>TI</v>
          </cell>
          <cell r="D952">
            <v>13.94</v>
          </cell>
          <cell r="E952" t="str">
            <v>INTIBUCA</v>
          </cell>
        </row>
        <row r="953">
          <cell r="A953" t="str">
            <v>10V60800</v>
          </cell>
          <cell r="B953" t="str">
            <v>Dulce Nombre de Togopala - San Fco. de Opalaca</v>
          </cell>
          <cell r="C953" t="str">
            <v>MS</v>
          </cell>
          <cell r="D953">
            <v>21.71</v>
          </cell>
          <cell r="E953" t="str">
            <v>INTIBUCA</v>
          </cell>
        </row>
        <row r="954">
          <cell r="A954" t="str">
            <v>10V60900</v>
          </cell>
          <cell r="B954" t="str">
            <v>La Chorrera - San Pedro Duraznito - El Duraznito</v>
          </cell>
          <cell r="C954" t="str">
            <v>TI</v>
          </cell>
          <cell r="D954">
            <v>7.11</v>
          </cell>
          <cell r="E954" t="str">
            <v>INTIBUCA</v>
          </cell>
        </row>
        <row r="955">
          <cell r="A955" t="str">
            <v>10V61000</v>
          </cell>
          <cell r="B955" t="str">
            <v>La Esperanza - El  Tabor - Azacualpa de Intibuca</v>
          </cell>
          <cell r="C955" t="str">
            <v>MS</v>
          </cell>
          <cell r="D955">
            <v>8.61</v>
          </cell>
          <cell r="E955" t="str">
            <v>INTIBUCA</v>
          </cell>
        </row>
        <row r="956">
          <cell r="A956" t="str">
            <v>10V61100</v>
          </cell>
          <cell r="B956" t="str">
            <v>Azacualpa de Intibuca - Dulce Nombre de Togopala</v>
          </cell>
          <cell r="C956" t="str">
            <v>MS</v>
          </cell>
          <cell r="D956">
            <v>8.85</v>
          </cell>
          <cell r="E956" t="str">
            <v>INTIBUCA</v>
          </cell>
        </row>
        <row r="957">
          <cell r="A957" t="str">
            <v>10V61200</v>
          </cell>
          <cell r="B957" t="str">
            <v>Quebrada Larga - Ologosi - Empalme P022</v>
          </cell>
          <cell r="C957" t="str">
            <v>MS</v>
          </cell>
          <cell r="D957">
            <v>4.4000000000000004</v>
          </cell>
          <cell r="E957" t="str">
            <v>INTIBUCA</v>
          </cell>
        </row>
        <row r="958">
          <cell r="A958" t="str">
            <v>10V61300</v>
          </cell>
          <cell r="B958" t="str">
            <v>San José - El Durasnito</v>
          </cell>
          <cell r="C958" t="str">
            <v>TI</v>
          </cell>
          <cell r="D958">
            <v>6.2</v>
          </cell>
          <cell r="E958" t="str">
            <v>INTIBUCA</v>
          </cell>
        </row>
        <row r="959">
          <cell r="A959" t="str">
            <v>10V61400</v>
          </cell>
          <cell r="B959" t="str">
            <v>V618 - Panina - San Pedrito</v>
          </cell>
          <cell r="C959" t="str">
            <v>TI</v>
          </cell>
          <cell r="D959">
            <v>10.1</v>
          </cell>
          <cell r="E959" t="str">
            <v>INTIBUCA</v>
          </cell>
        </row>
        <row r="960">
          <cell r="A960" t="str">
            <v>10V61500</v>
          </cell>
          <cell r="B960" t="str">
            <v>Candelaria de Togopala - Río Grande</v>
          </cell>
          <cell r="C960" t="str">
            <v>MS</v>
          </cell>
          <cell r="D960">
            <v>3.1</v>
          </cell>
          <cell r="E960" t="str">
            <v>INTIBUCA</v>
          </cell>
        </row>
        <row r="961">
          <cell r="A961" t="str">
            <v>10V61600</v>
          </cell>
          <cell r="B961" t="str">
            <v>El Tabor - Azacualpa de Yamaranguila</v>
          </cell>
          <cell r="C961" t="str">
            <v>MS</v>
          </cell>
          <cell r="D961">
            <v>2.58</v>
          </cell>
          <cell r="E961" t="str">
            <v>INTIBUCA</v>
          </cell>
        </row>
        <row r="962">
          <cell r="A962" t="str">
            <v>10V61700</v>
          </cell>
          <cell r="B962" t="str">
            <v>V605 - Azacualpa de Intibucá</v>
          </cell>
          <cell r="C962" t="str">
            <v>MS</v>
          </cell>
          <cell r="D962">
            <v>1.77</v>
          </cell>
          <cell r="E962" t="str">
            <v>INTIBUCA</v>
          </cell>
        </row>
        <row r="963">
          <cell r="A963" t="str">
            <v>10V61800</v>
          </cell>
          <cell r="B963" t="str">
            <v>Rio Grande - San Nicolas - El Rosario</v>
          </cell>
          <cell r="C963" t="str">
            <v>MS</v>
          </cell>
          <cell r="D963">
            <v>19.059999999999999</v>
          </cell>
          <cell r="E963" t="str">
            <v>INTIBUCA</v>
          </cell>
        </row>
        <row r="964">
          <cell r="A964" t="str">
            <v>10V61900</v>
          </cell>
          <cell r="B964" t="str">
            <v>V606 - Manazapa - Belen - V618</v>
          </cell>
          <cell r="C964" t="str">
            <v>MS</v>
          </cell>
          <cell r="D964">
            <v>16.25</v>
          </cell>
          <cell r="E964" t="str">
            <v>INTIBUCA</v>
          </cell>
        </row>
        <row r="965">
          <cell r="A965" t="str">
            <v>10V62000</v>
          </cell>
          <cell r="B965" t="str">
            <v>Chiligatoro - Pueblo Viejo</v>
          </cell>
          <cell r="C965" t="str">
            <v>MS</v>
          </cell>
          <cell r="D965">
            <v>2.5</v>
          </cell>
          <cell r="E965" t="str">
            <v>INTIBUCA</v>
          </cell>
        </row>
        <row r="966">
          <cell r="A966" t="str">
            <v>10V62100</v>
          </cell>
          <cell r="B966" t="str">
            <v>Intibuca - El Faizal - Chiligatoro</v>
          </cell>
          <cell r="C966" t="str">
            <v>TI</v>
          </cell>
          <cell r="D966">
            <v>7.44</v>
          </cell>
          <cell r="E966" t="str">
            <v>INTIBUCA</v>
          </cell>
        </row>
        <row r="967">
          <cell r="A967" t="str">
            <v>10V62200</v>
          </cell>
          <cell r="B967" t="str">
            <v>P022 - Malguara - El Rodeo</v>
          </cell>
          <cell r="C967" t="str">
            <v>MS</v>
          </cell>
          <cell r="D967">
            <v>17.22</v>
          </cell>
          <cell r="E967" t="str">
            <v>INTIBUCA</v>
          </cell>
        </row>
        <row r="968">
          <cell r="A968" t="str">
            <v>10V62300</v>
          </cell>
          <cell r="B968" t="str">
            <v>Malguara - Las Delicias - Trabajaderos</v>
          </cell>
          <cell r="C968" t="str">
            <v>MS</v>
          </cell>
          <cell r="D968">
            <v>3</v>
          </cell>
          <cell r="E968" t="str">
            <v>INTIBUCA</v>
          </cell>
        </row>
        <row r="969">
          <cell r="A969" t="str">
            <v>10V62400</v>
          </cell>
          <cell r="B969" t="str">
            <v>La Esperanza - Pinares - V622</v>
          </cell>
          <cell r="C969" t="str">
            <v>MS</v>
          </cell>
          <cell r="D969">
            <v>3.61</v>
          </cell>
          <cell r="E969" t="str">
            <v>INTIBUCA</v>
          </cell>
        </row>
        <row r="970">
          <cell r="A970" t="str">
            <v>10V62500</v>
          </cell>
          <cell r="B970" t="str">
            <v>San Nicolás - San Antonio</v>
          </cell>
          <cell r="C970" t="str">
            <v>MS</v>
          </cell>
          <cell r="D970">
            <v>2.76</v>
          </cell>
          <cell r="E970" t="str">
            <v>INTIBUCA</v>
          </cell>
        </row>
        <row r="971">
          <cell r="A971" t="str">
            <v>10V62600</v>
          </cell>
          <cell r="B971" t="str">
            <v>V622 - Miscure Centro</v>
          </cell>
          <cell r="C971" t="str">
            <v>MS</v>
          </cell>
          <cell r="D971">
            <v>4.25</v>
          </cell>
          <cell r="E971" t="str">
            <v>INTIBUCA</v>
          </cell>
        </row>
        <row r="972">
          <cell r="A972" t="str">
            <v>10V62700</v>
          </cell>
          <cell r="B972" t="str">
            <v>Ruta 155 - Quiaterique</v>
          </cell>
          <cell r="C972" t="str">
            <v>MS</v>
          </cell>
          <cell r="D972">
            <v>3.97</v>
          </cell>
          <cell r="E972" t="str">
            <v>INTIBUCA</v>
          </cell>
        </row>
        <row r="973">
          <cell r="A973" t="str">
            <v>10V62800</v>
          </cell>
          <cell r="B973" t="str">
            <v>Ruta 155 - El Pelón</v>
          </cell>
          <cell r="C973" t="str">
            <v>MS</v>
          </cell>
          <cell r="D973">
            <v>0.74</v>
          </cell>
          <cell r="E973" t="str">
            <v>INTIBUCA</v>
          </cell>
        </row>
        <row r="974">
          <cell r="A974" t="str">
            <v>10V62900</v>
          </cell>
          <cell r="B974" t="str">
            <v>Ruta 155 - Los Planes</v>
          </cell>
          <cell r="C974" t="str">
            <v>MS</v>
          </cell>
          <cell r="D974">
            <v>4.42</v>
          </cell>
          <cell r="E974" t="str">
            <v>INTIBUCA</v>
          </cell>
        </row>
        <row r="975">
          <cell r="A975" t="str">
            <v>10V63000</v>
          </cell>
          <cell r="B975" t="str">
            <v>V629 - El Membrillo</v>
          </cell>
          <cell r="C975" t="str">
            <v>MS</v>
          </cell>
          <cell r="D975">
            <v>1.03</v>
          </cell>
          <cell r="E975" t="str">
            <v>INTIBUCA</v>
          </cell>
        </row>
        <row r="976">
          <cell r="A976" t="str">
            <v>10V63100</v>
          </cell>
          <cell r="B976" t="str">
            <v>El Rosario - El Naranjo</v>
          </cell>
          <cell r="C976" t="str">
            <v>TI</v>
          </cell>
          <cell r="D976">
            <v>6.34</v>
          </cell>
          <cell r="E976" t="str">
            <v>INTIBUCA</v>
          </cell>
        </row>
        <row r="977">
          <cell r="A977" t="str">
            <v>10V63200</v>
          </cell>
          <cell r="B977" t="str">
            <v>El Rodeo - Planes de Mixcure</v>
          </cell>
          <cell r="C977" t="str">
            <v>TI</v>
          </cell>
          <cell r="D977">
            <v>5.42</v>
          </cell>
          <cell r="E977" t="str">
            <v>INTIBUCA</v>
          </cell>
        </row>
        <row r="978">
          <cell r="A978" t="str">
            <v>10V63300</v>
          </cell>
          <cell r="B978" t="str">
            <v>Camasca - Santa Cruz - Puente Guarajambala</v>
          </cell>
          <cell r="C978" t="str">
            <v>TI</v>
          </cell>
          <cell r="D978">
            <v>6.48</v>
          </cell>
          <cell r="E978" t="str">
            <v>INTIBUCA</v>
          </cell>
        </row>
        <row r="979">
          <cell r="A979" t="str">
            <v>10V63400</v>
          </cell>
          <cell r="B979" t="str">
            <v>V626 - Mision Mixcure</v>
          </cell>
          <cell r="C979" t="str">
            <v>TI</v>
          </cell>
          <cell r="D979">
            <v>1.1499999999999999</v>
          </cell>
          <cell r="E979" t="str">
            <v>INTIBUCA</v>
          </cell>
        </row>
        <row r="980">
          <cell r="A980" t="str">
            <v>10V63500</v>
          </cell>
          <cell r="B980" t="str">
            <v>Ruta CA-11A - Dolores</v>
          </cell>
          <cell r="C980" t="str">
            <v>MS</v>
          </cell>
          <cell r="D980">
            <v>12.73</v>
          </cell>
          <cell r="E980" t="str">
            <v>INTIBUCA</v>
          </cell>
        </row>
        <row r="981">
          <cell r="A981" t="str">
            <v>10V63600</v>
          </cell>
          <cell r="B981" t="str">
            <v>Colomoncagua - Las Flores (Front. El Salvador)</v>
          </cell>
          <cell r="C981" t="str">
            <v>MS</v>
          </cell>
          <cell r="D981">
            <v>6.3</v>
          </cell>
          <cell r="E981" t="str">
            <v>INTIBUCA</v>
          </cell>
        </row>
        <row r="982">
          <cell r="A982" t="str">
            <v>10V63700</v>
          </cell>
          <cell r="B982" t="str">
            <v>Colomoncagua - Santa Ana (Front. El Salvador)</v>
          </cell>
          <cell r="C982" t="str">
            <v>TI</v>
          </cell>
          <cell r="D982">
            <v>10</v>
          </cell>
          <cell r="E982" t="str">
            <v>INTIBUCA</v>
          </cell>
        </row>
        <row r="983">
          <cell r="A983" t="str">
            <v>10V63800</v>
          </cell>
          <cell r="B983" t="str">
            <v>Magdalena - La Orilla</v>
          </cell>
          <cell r="C983" t="str">
            <v>TI</v>
          </cell>
          <cell r="D983">
            <v>6.7</v>
          </cell>
          <cell r="E983" t="str">
            <v>INTIBUCA</v>
          </cell>
        </row>
        <row r="984">
          <cell r="A984" t="str">
            <v>10V63900</v>
          </cell>
          <cell r="B984" t="str">
            <v>Santa Lucia - San Juan Troncoso</v>
          </cell>
          <cell r="C984" t="str">
            <v>TI</v>
          </cell>
          <cell r="D984">
            <v>3.5</v>
          </cell>
          <cell r="E984" t="str">
            <v>INTIBUCA</v>
          </cell>
        </row>
        <row r="985">
          <cell r="A985" t="str">
            <v>10V64000</v>
          </cell>
          <cell r="B985" t="str">
            <v>San Antonio - Santa Teresa - Borbollon</v>
          </cell>
          <cell r="C985" t="str">
            <v>TI</v>
          </cell>
          <cell r="D985">
            <v>10.9</v>
          </cell>
          <cell r="E985" t="str">
            <v>INTIBUCA</v>
          </cell>
        </row>
        <row r="986">
          <cell r="A986" t="str">
            <v>10V64100</v>
          </cell>
          <cell r="B986" t="str">
            <v>S118 - Santiago</v>
          </cell>
          <cell r="C986" t="str">
            <v>TI</v>
          </cell>
          <cell r="D986">
            <v>1.87</v>
          </cell>
          <cell r="E986" t="str">
            <v>INTIBUCA</v>
          </cell>
        </row>
        <row r="987">
          <cell r="A987" t="str">
            <v>10V64200</v>
          </cell>
          <cell r="B987" t="str">
            <v>Guanacaste - Las Delicias</v>
          </cell>
          <cell r="C987" t="str">
            <v>MS</v>
          </cell>
          <cell r="D987">
            <v>4.12</v>
          </cell>
          <cell r="E987" t="str">
            <v>INTIBUCA</v>
          </cell>
        </row>
        <row r="988">
          <cell r="A988" t="str">
            <v>10V64300</v>
          </cell>
          <cell r="B988" t="str">
            <v>S118 - Buena Vista</v>
          </cell>
          <cell r="C988" t="str">
            <v>TI</v>
          </cell>
          <cell r="D988">
            <v>1.86</v>
          </cell>
          <cell r="E988" t="str">
            <v>INTIBUCA</v>
          </cell>
        </row>
        <row r="989">
          <cell r="A989" t="str">
            <v>10V64400</v>
          </cell>
          <cell r="B989" t="str">
            <v>El Portillo - El Porvenir - Santa Maria de las Flores</v>
          </cell>
          <cell r="C989" t="str">
            <v>TI</v>
          </cell>
          <cell r="D989">
            <v>8.35</v>
          </cell>
          <cell r="E989" t="str">
            <v>INTIBUCA</v>
          </cell>
        </row>
        <row r="990">
          <cell r="A990" t="str">
            <v>10V64500</v>
          </cell>
          <cell r="B990" t="str">
            <v>S118 - El Cerrón</v>
          </cell>
          <cell r="C990" t="str">
            <v>MS</v>
          </cell>
          <cell r="D990">
            <v>2.8</v>
          </cell>
          <cell r="E990" t="str">
            <v>INTIBUCA</v>
          </cell>
        </row>
        <row r="991">
          <cell r="A991" t="str">
            <v>10V64600</v>
          </cell>
          <cell r="B991" t="str">
            <v>S118 - Pericón</v>
          </cell>
          <cell r="C991" t="str">
            <v>TI</v>
          </cell>
          <cell r="D991">
            <v>3.12</v>
          </cell>
          <cell r="E991" t="str">
            <v>INTIBUCA</v>
          </cell>
        </row>
        <row r="992">
          <cell r="A992" t="str">
            <v>10V64700</v>
          </cell>
          <cell r="B992" t="str">
            <v>Yamaranguila - Semane</v>
          </cell>
          <cell r="C992" t="str">
            <v>MS</v>
          </cell>
          <cell r="D992">
            <v>8.6</v>
          </cell>
          <cell r="E992" t="str">
            <v>INTIBUCA</v>
          </cell>
        </row>
        <row r="993">
          <cell r="A993" t="str">
            <v>10V64800</v>
          </cell>
          <cell r="B993" t="str">
            <v>Ruta CA-11A - Santa Cruz del Rosario</v>
          </cell>
          <cell r="C993" t="str">
            <v>MS</v>
          </cell>
          <cell r="D993">
            <v>4.6399999999999997</v>
          </cell>
          <cell r="E993" t="str">
            <v>INTIBUCA</v>
          </cell>
        </row>
        <row r="994">
          <cell r="A994" t="str">
            <v>10V64900</v>
          </cell>
          <cell r="B994" t="str">
            <v>San Juan - San Jose de Cataulaca - Cocire</v>
          </cell>
          <cell r="C994" t="str">
            <v>TI</v>
          </cell>
          <cell r="D994">
            <v>9.1999999999999993</v>
          </cell>
          <cell r="E994" t="str">
            <v>INTIBUCA</v>
          </cell>
        </row>
        <row r="995">
          <cell r="A995" t="str">
            <v>10V65000</v>
          </cell>
          <cell r="B995" t="str">
            <v>V626 - Palma Mixcure</v>
          </cell>
          <cell r="C995" t="str">
            <v>TI</v>
          </cell>
          <cell r="D995">
            <v>3.4</v>
          </cell>
          <cell r="E995" t="str">
            <v>INTIBUCA</v>
          </cell>
        </row>
        <row r="996">
          <cell r="A996" t="str">
            <v>10V65110</v>
          </cell>
          <cell r="B996" t="str">
            <v>San Fco. de Opalaca - El Pinal - Nueva Esperanza - V666 (Limite Intibuca / Sta Bar</v>
          </cell>
          <cell r="C996" t="str">
            <v>TI</v>
          </cell>
          <cell r="D996">
            <v>25.03</v>
          </cell>
          <cell r="E996" t="str">
            <v>INTIBUCA</v>
          </cell>
        </row>
        <row r="997">
          <cell r="A997" t="str">
            <v>10V65200</v>
          </cell>
          <cell r="B997" t="str">
            <v>Lagunetas - Potreritos - El Encinal</v>
          </cell>
          <cell r="C997" t="str">
            <v>MS</v>
          </cell>
          <cell r="D997">
            <v>6.83</v>
          </cell>
          <cell r="E997" t="str">
            <v>INTIBUCA</v>
          </cell>
        </row>
        <row r="998">
          <cell r="A998" t="str">
            <v>10V65300</v>
          </cell>
          <cell r="B998" t="str">
            <v>P022 - Masaguara - San Antonio (Carr. Vieja)</v>
          </cell>
          <cell r="C998" t="str">
            <v>MS</v>
          </cell>
          <cell r="D998">
            <v>31.4</v>
          </cell>
          <cell r="E998" t="str">
            <v>INTIBUCA</v>
          </cell>
        </row>
        <row r="999">
          <cell r="A999" t="str">
            <v>10V65400</v>
          </cell>
          <cell r="B999" t="str">
            <v>San Antonio - V655 (Puente La Gloria)</v>
          </cell>
          <cell r="C999" t="str">
            <v>MS</v>
          </cell>
          <cell r="D999">
            <v>7.65</v>
          </cell>
          <cell r="E999" t="str">
            <v>INTIBUCA</v>
          </cell>
        </row>
        <row r="1000">
          <cell r="A1000" t="str">
            <v>10V65500</v>
          </cell>
          <cell r="B1000" t="str">
            <v>P022 (Jesus de Otoro) - El Carnizuelo - La Loma</v>
          </cell>
          <cell r="C1000" t="str">
            <v>MS</v>
          </cell>
          <cell r="D1000">
            <v>15.83</v>
          </cell>
          <cell r="E1000" t="str">
            <v>INTIBUCA</v>
          </cell>
        </row>
        <row r="1001">
          <cell r="A1001" t="str">
            <v>10V65600</v>
          </cell>
          <cell r="B1001" t="str">
            <v>V664 - El Injerto</v>
          </cell>
          <cell r="C1001" t="str">
            <v>MS</v>
          </cell>
          <cell r="D1001">
            <v>7.4</v>
          </cell>
          <cell r="E1001" t="str">
            <v>INTIBUCA</v>
          </cell>
        </row>
        <row r="1002">
          <cell r="A1002" t="str">
            <v>10V65700</v>
          </cell>
          <cell r="B1002" t="str">
            <v>V664 - Union Praga</v>
          </cell>
          <cell r="C1002" t="str">
            <v>MS</v>
          </cell>
          <cell r="D1002">
            <v>4.9400000000000004</v>
          </cell>
          <cell r="E1002" t="str">
            <v>INTIBUCA</v>
          </cell>
        </row>
        <row r="1003">
          <cell r="A1003" t="str">
            <v>10V65800</v>
          </cell>
          <cell r="B1003" t="str">
            <v>Jesus de Otoro - El Zapote</v>
          </cell>
          <cell r="C1003" t="str">
            <v>MS</v>
          </cell>
          <cell r="D1003">
            <v>2.8</v>
          </cell>
          <cell r="E1003" t="str">
            <v>INTIBUCA</v>
          </cell>
        </row>
        <row r="1004">
          <cell r="A1004" t="str">
            <v>10V65900</v>
          </cell>
          <cell r="B1004" t="str">
            <v>P022 - Santa Fe Abajo - Santa Fe Arriba - P022</v>
          </cell>
          <cell r="C1004" t="str">
            <v>MS</v>
          </cell>
          <cell r="D1004">
            <v>9.9</v>
          </cell>
          <cell r="E1004" t="str">
            <v>INTIBUCA</v>
          </cell>
        </row>
        <row r="1005">
          <cell r="A1005" t="str">
            <v>10V66000</v>
          </cell>
          <cell r="B1005" t="str">
            <v>P022 - Santo Domingo - San Isidro</v>
          </cell>
          <cell r="C1005" t="str">
            <v>MS</v>
          </cell>
          <cell r="D1005">
            <v>24.8</v>
          </cell>
          <cell r="E1005" t="str">
            <v>INTIBUCA</v>
          </cell>
        </row>
        <row r="1006">
          <cell r="A1006" t="str">
            <v>10V66100</v>
          </cell>
          <cell r="B1006" t="str">
            <v>San Isidro - Llanos de Santa Cruz - El Junquillo</v>
          </cell>
          <cell r="C1006" t="str">
            <v>MS</v>
          </cell>
          <cell r="D1006">
            <v>14.1</v>
          </cell>
          <cell r="E1006" t="str">
            <v>INTIBUCA</v>
          </cell>
        </row>
        <row r="1007">
          <cell r="A1007" t="str">
            <v>10V66200</v>
          </cell>
          <cell r="B1007" t="str">
            <v>V661 - San Pedrito - El Naranjo</v>
          </cell>
          <cell r="C1007" t="str">
            <v>MS</v>
          </cell>
          <cell r="D1007">
            <v>14</v>
          </cell>
          <cell r="E1007" t="str">
            <v>INTIBUCA</v>
          </cell>
        </row>
        <row r="1008">
          <cell r="A1008" t="str">
            <v>10V66300</v>
          </cell>
          <cell r="B1008" t="str">
            <v>El Ocote - Planes de Mixcure</v>
          </cell>
          <cell r="C1008" t="str">
            <v>MS</v>
          </cell>
          <cell r="D1008">
            <v>9.3000000000000007</v>
          </cell>
          <cell r="E1008" t="str">
            <v>INTIBUCA</v>
          </cell>
        </row>
        <row r="1009">
          <cell r="A1009" t="str">
            <v>10V66400</v>
          </cell>
          <cell r="B1009" t="str">
            <v>Jesús  de Otoro - Quiraguira</v>
          </cell>
          <cell r="C1009" t="str">
            <v>TI</v>
          </cell>
          <cell r="D1009">
            <v>13.5</v>
          </cell>
          <cell r="E1009" t="str">
            <v>INTIBUCA</v>
          </cell>
        </row>
        <row r="1010">
          <cell r="A1010" t="str">
            <v>10V66500</v>
          </cell>
          <cell r="B1010" t="str">
            <v>Quiraguira - La Loma - Lagunetas - Horcones</v>
          </cell>
          <cell r="C1010" t="str">
            <v>MS</v>
          </cell>
          <cell r="D1010">
            <v>9.3000000000000007</v>
          </cell>
          <cell r="E1010" t="str">
            <v>INTIBUCA</v>
          </cell>
        </row>
        <row r="1011">
          <cell r="A1011" t="str">
            <v>10V66600</v>
          </cell>
          <cell r="B1011" t="str">
            <v>San Jeronimo - Rodadora</v>
          </cell>
          <cell r="C1011" t="str">
            <v>TI</v>
          </cell>
          <cell r="D1011">
            <v>3.12</v>
          </cell>
          <cell r="E1011" t="str">
            <v>INTIBUCA</v>
          </cell>
        </row>
        <row r="1012">
          <cell r="A1012" t="str">
            <v>10V66700</v>
          </cell>
          <cell r="B1012" t="str">
            <v>Choloma - Las Lagunas</v>
          </cell>
          <cell r="C1012" t="str">
            <v>TI</v>
          </cell>
          <cell r="D1012">
            <v>4.1399999999999997</v>
          </cell>
          <cell r="E1012" t="str">
            <v>INTIBUCA</v>
          </cell>
        </row>
        <row r="1013">
          <cell r="A1013" t="str">
            <v>10V66800</v>
          </cell>
          <cell r="B1013" t="str">
            <v>V670 - Casas Viejas</v>
          </cell>
          <cell r="C1013" t="str">
            <v>MS</v>
          </cell>
          <cell r="D1013">
            <v>1.3</v>
          </cell>
          <cell r="E1013" t="str">
            <v>INTIBUCA</v>
          </cell>
        </row>
        <row r="1014">
          <cell r="A1014" t="str">
            <v>10V66900</v>
          </cell>
          <cell r="B1014" t="str">
            <v>San Pedrito - San Bartolo - Tejera Rio Blanco</v>
          </cell>
          <cell r="C1014" t="str">
            <v>TI</v>
          </cell>
          <cell r="D1014">
            <v>12.94</v>
          </cell>
          <cell r="E1014" t="str">
            <v>INTIBUCA</v>
          </cell>
        </row>
        <row r="1015">
          <cell r="A1015" t="str">
            <v>10V67000</v>
          </cell>
          <cell r="B1015" t="str">
            <v>Jesús de Otoro - San Rafael - Las Ventanas</v>
          </cell>
          <cell r="C1015" t="str">
            <v>MS</v>
          </cell>
          <cell r="D1015">
            <v>19.36</v>
          </cell>
          <cell r="E1015" t="str">
            <v>INTIBUCA</v>
          </cell>
        </row>
        <row r="1016">
          <cell r="A1016" t="str">
            <v>10V67100</v>
          </cell>
          <cell r="B1016" t="str">
            <v>Nueva Esperanza - San Vicente</v>
          </cell>
          <cell r="C1016" t="str">
            <v>TI</v>
          </cell>
          <cell r="D1016">
            <v>3.68</v>
          </cell>
          <cell r="E1016" t="str">
            <v>INTIBUCA</v>
          </cell>
        </row>
        <row r="1017">
          <cell r="A1017" t="str">
            <v xml:space="preserve">10V67200  </v>
          </cell>
          <cell r="B1017" t="str">
            <v>San Juan Rodeo - El Naranjo Mixcure</v>
          </cell>
          <cell r="C1017" t="str">
            <v>TI</v>
          </cell>
          <cell r="D1017">
            <v>3.13</v>
          </cell>
          <cell r="E1017" t="str">
            <v>INTIBUCA</v>
          </cell>
        </row>
        <row r="1018">
          <cell r="A1018" t="str">
            <v>11P03510</v>
          </cell>
          <cell r="B1018" t="str">
            <v>Ruta 35, West Bay - West End
West Bay</v>
          </cell>
          <cell r="C1018" t="str">
            <v>TD</v>
          </cell>
          <cell r="D1018">
            <v>5</v>
          </cell>
          <cell r="E1018" t="str">
            <v>ISLAS DE LA BAHIA</v>
          </cell>
        </row>
        <row r="1019">
          <cell r="A1019" t="str">
            <v>11P03520</v>
          </cell>
          <cell r="B1019" t="str">
            <v>Ruta 35, West End - Coxen Hole
West End</v>
          </cell>
          <cell r="C1019" t="str">
            <v>CA</v>
          </cell>
          <cell r="D1019">
            <v>11.7</v>
          </cell>
          <cell r="E1019" t="str">
            <v>ISLAS DE LA BAHIA</v>
          </cell>
        </row>
        <row r="1020">
          <cell r="A1020" t="str">
            <v>11P03530</v>
          </cell>
          <cell r="B1020" t="str">
            <v>Ruta 35,  Coxen Hole - Brick Bay
Coxen Hole</v>
          </cell>
          <cell r="C1020" t="str">
            <v>CA</v>
          </cell>
          <cell r="D1020">
            <v>6.2</v>
          </cell>
          <cell r="E1020" t="str">
            <v>ISLAS DE LA BAHIA</v>
          </cell>
        </row>
        <row r="1021">
          <cell r="A1021" t="str">
            <v>11P03540</v>
          </cell>
          <cell r="B1021" t="str">
            <v>Ruta 35, Brick Bay - French Harbour
Brick Bay</v>
          </cell>
          <cell r="C1021" t="str">
            <v>TD</v>
          </cell>
          <cell r="D1021">
            <v>4.5999999999999996</v>
          </cell>
          <cell r="E1021" t="str">
            <v>ISLAS DE LA BAHIA</v>
          </cell>
        </row>
        <row r="1022">
          <cell r="A1022" t="str">
            <v>11P03550</v>
          </cell>
          <cell r="B1022" t="str">
            <v>Ruta 35, French Harbour - Desvio Oak Ridge
Desvío a French Harbor</v>
          </cell>
          <cell r="C1022" t="str">
            <v>TD</v>
          </cell>
          <cell r="D1022">
            <v>15.6</v>
          </cell>
          <cell r="E1022" t="str">
            <v>ISLAS DE LA BAHIA</v>
          </cell>
        </row>
        <row r="1023">
          <cell r="A1023" t="str">
            <v>11P03560</v>
          </cell>
          <cell r="B1023" t="str">
            <v>Ruta 35, Oak Ridge - Camp Bay
Desvío a Oak Ridge</v>
          </cell>
          <cell r="C1023" t="str">
            <v>MS</v>
          </cell>
          <cell r="D1023">
            <v>10.5</v>
          </cell>
          <cell r="E1023" t="str">
            <v>ISLAS DE LA BAHIA</v>
          </cell>
        </row>
        <row r="1024">
          <cell r="A1024" t="str">
            <v>11S07510</v>
          </cell>
          <cell r="B1024" t="str">
            <v>Ruta 75, Acceso a Torre de Control Aéreo en Roatán
Desvío en carretera a Coxen Hole</v>
          </cell>
          <cell r="C1024" t="str">
            <v>MS</v>
          </cell>
          <cell r="D1024">
            <v>0.6</v>
          </cell>
          <cell r="E1024" t="str">
            <v>ISLAS DE LA BAHIA</v>
          </cell>
        </row>
        <row r="1025">
          <cell r="A1025" t="str">
            <v>11S14610</v>
          </cell>
          <cell r="B1025" t="str">
            <v>Ruta 146, Coxen Hole - Flower Bay - P035
Coxen Hole</v>
          </cell>
          <cell r="C1025" t="str">
            <v>TD</v>
          </cell>
          <cell r="D1025">
            <v>9.93</v>
          </cell>
          <cell r="E1025" t="str">
            <v>ISLAS DE LA BAHIA</v>
          </cell>
        </row>
        <row r="1026">
          <cell r="A1026" t="str">
            <v>11S15310</v>
          </cell>
          <cell r="B1026" t="str">
            <v>Ruta 153, Ruta 35 - Oak Ridge
Desvío en Ruta 35</v>
          </cell>
          <cell r="C1026" t="str">
            <v>TD</v>
          </cell>
          <cell r="D1026">
            <v>1.8</v>
          </cell>
          <cell r="E1026" t="str">
            <v>ISLAS DE LA BAHIA</v>
          </cell>
        </row>
        <row r="1027">
          <cell r="A1027" t="str">
            <v>11S20710</v>
          </cell>
          <cell r="B1027" t="str">
            <v>Ruta 207, P035 - French Cay
Empalme con Ruta P035</v>
          </cell>
          <cell r="C1027" t="str">
            <v>CH</v>
          </cell>
          <cell r="D1027">
            <v>0.7</v>
          </cell>
          <cell r="E1027" t="str">
            <v>ISLAS DE LA BAHIA</v>
          </cell>
        </row>
        <row r="1028">
          <cell r="A1028" t="str">
            <v>11S20810</v>
          </cell>
          <cell r="B1028" t="str">
            <v>Ruta 208, P035 - Jones Ville</v>
          </cell>
          <cell r="C1028" t="str">
            <v>TD</v>
          </cell>
          <cell r="D1028">
            <v>3.2</v>
          </cell>
          <cell r="E1028" t="str">
            <v>ISLAS DE LA BAHIA</v>
          </cell>
        </row>
        <row r="1029">
          <cell r="A1029" t="str">
            <v>11S20910</v>
          </cell>
          <cell r="B1029" t="str">
            <v>Ruta 209, P035 - Punta Gorda - P035
Desvio en Ruta P035</v>
          </cell>
          <cell r="C1029" t="str">
            <v>CH</v>
          </cell>
          <cell r="D1029">
            <v>3.4</v>
          </cell>
          <cell r="E1029" t="str">
            <v>ISLAS DE LA BAHIA</v>
          </cell>
        </row>
        <row r="1030">
          <cell r="A1030" t="str">
            <v>11S21410</v>
          </cell>
          <cell r="B1030" t="str">
            <v>Ruta 214, Utila - Aeropuerto
Utila</v>
          </cell>
          <cell r="C1030" t="str">
            <v>TD</v>
          </cell>
          <cell r="D1030">
            <v>1.53</v>
          </cell>
          <cell r="E1030" t="str">
            <v>ISLAS DE LA BAHIA</v>
          </cell>
        </row>
        <row r="1031">
          <cell r="A1031" t="str">
            <v>11S24010</v>
          </cell>
          <cell r="B1031" t="str">
            <v>Ruta 240, P035 - French Harbor</v>
          </cell>
          <cell r="C1031" t="str">
            <v>CH</v>
          </cell>
          <cell r="D1031">
            <v>2.1</v>
          </cell>
          <cell r="E1031" t="str">
            <v>ISLAS DE LA BAHIA</v>
          </cell>
        </row>
        <row r="1032">
          <cell r="A1032" t="str">
            <v>11V21100</v>
          </cell>
          <cell r="B1032" t="str">
            <v>P-035 - Corozal</v>
          </cell>
          <cell r="C1032" t="str">
            <v>TI</v>
          </cell>
          <cell r="D1032">
            <v>3.6</v>
          </cell>
          <cell r="E1032" t="str">
            <v>ISLAS DE LA BAHIA</v>
          </cell>
        </row>
        <row r="1033">
          <cell r="A1033" t="str">
            <v>11V21200</v>
          </cell>
          <cell r="B1033" t="str">
            <v>P-035 - Crowfish Rock</v>
          </cell>
          <cell r="C1033" t="str">
            <v>TI</v>
          </cell>
          <cell r="D1033">
            <v>2.8</v>
          </cell>
          <cell r="E1033" t="str">
            <v>ISLAS DE LA BAHIA</v>
          </cell>
        </row>
        <row r="1034">
          <cell r="A1034" t="str">
            <v>11V21500</v>
          </cell>
          <cell r="B1034" t="str">
            <v>P-035 - Plan Grande</v>
          </cell>
          <cell r="C1034" t="str">
            <v>TI</v>
          </cell>
          <cell r="D1034">
            <v>1.4</v>
          </cell>
          <cell r="E1034" t="str">
            <v>ISLAS DE LA BAHIA</v>
          </cell>
        </row>
        <row r="1035">
          <cell r="A1035" t="str">
            <v>11V21700</v>
          </cell>
          <cell r="B1035" t="str">
            <v>P-035 - Milton Bay</v>
          </cell>
          <cell r="C1035" t="str">
            <v>MS</v>
          </cell>
          <cell r="D1035">
            <v>0.65</v>
          </cell>
          <cell r="E1035" t="str">
            <v>ISLAS DE LA BAHIA</v>
          </cell>
        </row>
        <row r="1036">
          <cell r="A1036" t="str">
            <v>11V21800</v>
          </cell>
          <cell r="B1036" t="str">
            <v>P-035 - Juticalpa</v>
          </cell>
          <cell r="C1036" t="str">
            <v>MS</v>
          </cell>
          <cell r="D1036">
            <v>0.8</v>
          </cell>
          <cell r="E1036" t="str">
            <v>ISLAS DE LA BAHIA</v>
          </cell>
        </row>
        <row r="1037">
          <cell r="A1037" t="str">
            <v>11V21900</v>
          </cell>
          <cell r="B1037" t="str">
            <v>P-035 - Jones Ville Point</v>
          </cell>
          <cell r="C1037" t="str">
            <v>MS</v>
          </cell>
          <cell r="D1037">
            <v>2.2999999999999998</v>
          </cell>
          <cell r="E1037" t="str">
            <v>ISLAS DE LA BAHIA</v>
          </cell>
        </row>
        <row r="1038">
          <cell r="A1038" t="str">
            <v>11V22000</v>
          </cell>
          <cell r="B1038" t="str">
            <v>P-035 - Polly Tilly Bight</v>
          </cell>
          <cell r="C1038" t="str">
            <v>TI</v>
          </cell>
          <cell r="D1038">
            <v>0.7</v>
          </cell>
          <cell r="E1038" t="str">
            <v>ISLAS DE LA BAHIA</v>
          </cell>
        </row>
        <row r="1039">
          <cell r="A1039" t="str">
            <v>11V22400</v>
          </cell>
          <cell r="B1039" t="str">
            <v>P-035 - Port Royal</v>
          </cell>
          <cell r="C1039" t="str">
            <v>TI</v>
          </cell>
          <cell r="D1039">
            <v>2.6</v>
          </cell>
          <cell r="E1039" t="str">
            <v>ISLAS DE LA BAHIA</v>
          </cell>
        </row>
        <row r="1040">
          <cell r="A1040" t="str">
            <v>11V22700</v>
          </cell>
          <cell r="B1040" t="str">
            <v>P035 - Calabash Bight</v>
          </cell>
          <cell r="C1040" t="str">
            <v>TI</v>
          </cell>
          <cell r="D1040">
            <v>3.1</v>
          </cell>
          <cell r="E1040" t="str">
            <v>ISLAS DE LA BAHIA</v>
          </cell>
        </row>
        <row r="1041">
          <cell r="A1041" t="str">
            <v>11V22800</v>
          </cell>
          <cell r="B1041" t="str">
            <v>P035 - Lucy Point</v>
          </cell>
          <cell r="C1041" t="str">
            <v>MS</v>
          </cell>
          <cell r="D1041">
            <v>1.9</v>
          </cell>
          <cell r="E1041" t="str">
            <v>ISLAS DE LA BAHIA</v>
          </cell>
        </row>
        <row r="1042">
          <cell r="A1042" t="str">
            <v>11V22900</v>
          </cell>
          <cell r="B1042" t="str">
            <v>Oak Ridge - Pandy Town</v>
          </cell>
          <cell r="C1042" t="str">
            <v>MS</v>
          </cell>
          <cell r="D1042">
            <v>1.6</v>
          </cell>
          <cell r="E1042" t="str">
            <v>ISLAS DE LA BAHIA</v>
          </cell>
        </row>
        <row r="1043">
          <cell r="A1043" t="str">
            <v>11V23000</v>
          </cell>
          <cell r="B1043" t="str">
            <v>Torre de Control - Torre de Brasil (Radar)</v>
          </cell>
          <cell r="C1043" t="str">
            <v>MS</v>
          </cell>
          <cell r="D1043">
            <v>2.2000000000000002</v>
          </cell>
          <cell r="E1043" t="str">
            <v>ISLAS DE LA BAHIA</v>
          </cell>
        </row>
        <row r="1044">
          <cell r="A1044" t="str">
            <v>12P00720</v>
          </cell>
          <cell r="B1044" t="str">
            <v>Ruta CA-7, Límite Deptal. Comayagua/La Paz - La Paz
Límite Deptal. Comayagua/La Paz (Pte. Yarumela)</v>
          </cell>
          <cell r="C1044" t="str">
            <v>TD</v>
          </cell>
          <cell r="D1044">
            <v>3.84</v>
          </cell>
          <cell r="E1044" t="str">
            <v>LA PAZ</v>
          </cell>
        </row>
        <row r="1045">
          <cell r="A1045" t="str">
            <v>12P00725</v>
          </cell>
          <cell r="B1045" t="str">
            <v>Ruta CA-7, Boulevard Ciudad de La Paz (Trocha derecha)
Inicio Boulevard en Rotonda</v>
          </cell>
          <cell r="C1045" t="str">
            <v>TD</v>
          </cell>
          <cell r="D1045">
            <v>1.1399999999999999</v>
          </cell>
          <cell r="E1045" t="str">
            <v>LA PAZ</v>
          </cell>
        </row>
        <row r="1046">
          <cell r="A1046" t="str">
            <v>12P00728</v>
          </cell>
          <cell r="B1046" t="str">
            <v>Ruta CA-7, Boulevard Ciudad de La Paz (Trocha izquierda)
Fin Boulevard (Salida Marcala)</v>
          </cell>
          <cell r="C1046" t="str">
            <v>TD</v>
          </cell>
          <cell r="D1046">
            <v>1.1399999999999999</v>
          </cell>
          <cell r="E1046" t="str">
            <v>LA PAZ</v>
          </cell>
        </row>
        <row r="1047">
          <cell r="A1047" t="str">
            <v>12P00730</v>
          </cell>
          <cell r="B1047" t="str">
            <v>Ruta CA-7, La Paz - Tutule
Ciudad de La Paz fin Blvd. (Salida Marcala)</v>
          </cell>
          <cell r="C1047" t="str">
            <v>TD</v>
          </cell>
          <cell r="D1047">
            <v>29.25</v>
          </cell>
          <cell r="E1047" t="str">
            <v>LA PAZ</v>
          </cell>
        </row>
        <row r="1048">
          <cell r="A1048" t="str">
            <v>12P00735</v>
          </cell>
          <cell r="B1048" t="str">
            <v>Ruta CA-7, Tutule - Marcala
Tutule (Desvío por Ruta 136)</v>
          </cell>
          <cell r="C1048" t="str">
            <v>TD</v>
          </cell>
          <cell r="D1048">
            <v>35.58</v>
          </cell>
          <cell r="E1048" t="str">
            <v>LA PAZ</v>
          </cell>
        </row>
        <row r="1049">
          <cell r="A1049" t="str">
            <v>12P00737</v>
          </cell>
          <cell r="B1049" t="str">
            <v>Ruta CA-7, Marcala (Zona Urbana Ciudad de Marcala)
Pte. y Fin Doble Tratamiento</v>
          </cell>
          <cell r="C1049" t="str">
            <v>CH</v>
          </cell>
          <cell r="D1049">
            <v>3.12</v>
          </cell>
          <cell r="E1049" t="str">
            <v>LA PAZ</v>
          </cell>
        </row>
        <row r="1050">
          <cell r="A1050" t="str">
            <v>12P00740</v>
          </cell>
          <cell r="B1050" t="str">
            <v>Ruta CA-7, Marcala - Sabanetas
Marcala (Pte. salida a Sabanetas)</v>
          </cell>
          <cell r="C1050" t="str">
            <v>MS</v>
          </cell>
          <cell r="D1050">
            <v>26.42</v>
          </cell>
          <cell r="E1050" t="str">
            <v>LA PAZ</v>
          </cell>
        </row>
        <row r="1051">
          <cell r="A1051" t="str">
            <v>12P00750</v>
          </cell>
          <cell r="B1051" t="str">
            <v>Ruta CA-7, Sabanetas - Aduana Pasa Mono
Aldea Sabanetas (CESAR)</v>
          </cell>
          <cell r="C1051" t="str">
            <v>MS</v>
          </cell>
          <cell r="D1051">
            <v>9.68</v>
          </cell>
          <cell r="E1051" t="str">
            <v>LA PAZ</v>
          </cell>
        </row>
        <row r="1052">
          <cell r="A1052" t="str">
            <v>12P01190</v>
          </cell>
          <cell r="B1052" t="str">
            <v>Ruta CA-11-A, Limite Deptal. Intibuca/La Paz - Marcala (Inicio Pavimento)
Limite Deptal. Intibuca/La Paz</v>
          </cell>
          <cell r="C1052" t="str">
            <v>TD</v>
          </cell>
          <cell r="D1052">
            <v>10</v>
          </cell>
          <cell r="E1052" t="str">
            <v>LA PAZ</v>
          </cell>
        </row>
        <row r="1053">
          <cell r="A1053" t="str">
            <v>12S06830</v>
          </cell>
          <cell r="B1053" t="str">
            <v>Ruta 68, Límite Deptal. Comayagua/La Paz - La Paz
Límite Deptal. Comayagua/La Paz (Alcant. Qda. Masica)</v>
          </cell>
          <cell r="C1053" t="str">
            <v>TD</v>
          </cell>
          <cell r="D1053">
            <v>4.13</v>
          </cell>
          <cell r="E1053" t="str">
            <v>LA PAZ</v>
          </cell>
        </row>
        <row r="1054">
          <cell r="A1054" t="str">
            <v>12S11230</v>
          </cell>
          <cell r="B1054" t="str">
            <v>Ruta 112, Límite Deptal. Comayagua/La Paz - Aguanqueterique</v>
          </cell>
          <cell r="C1054" t="str">
            <v>MS</v>
          </cell>
          <cell r="D1054">
            <v>23</v>
          </cell>
          <cell r="E1054" t="str">
            <v>LA PAZ</v>
          </cell>
        </row>
        <row r="1055">
          <cell r="A1055" t="str">
            <v>12S11240</v>
          </cell>
          <cell r="B1055" t="str">
            <v>Ruta 112, Aguanqueterique - Desvío San Antonio del Norte
Aguanqueterique (Plaza Central)</v>
          </cell>
          <cell r="C1055" t="str">
            <v>MS</v>
          </cell>
          <cell r="D1055">
            <v>11.33</v>
          </cell>
          <cell r="E1055" t="str">
            <v>LA PAZ</v>
          </cell>
        </row>
        <row r="1056">
          <cell r="A1056" t="str">
            <v>12S11250</v>
          </cell>
          <cell r="B1056" t="str">
            <v>Ruta 112, Desvío San Antonio del Norte - Desvío Lauterique
Desvío a San Antonio del Norte</v>
          </cell>
          <cell r="C1056" t="str">
            <v>MS</v>
          </cell>
          <cell r="D1056">
            <v>7.08</v>
          </cell>
          <cell r="E1056" t="str">
            <v>LA PAZ</v>
          </cell>
        </row>
        <row r="1057">
          <cell r="A1057" t="str">
            <v>12S11260</v>
          </cell>
          <cell r="B1057" t="str">
            <v>Ruta 112, Desvío Lauterique - Límite Deptal. La Paz/Valle
Desvío a Lauterique</v>
          </cell>
          <cell r="C1057" t="str">
            <v>MS</v>
          </cell>
          <cell r="D1057">
            <v>1.88</v>
          </cell>
          <cell r="E1057" t="str">
            <v>LA PAZ</v>
          </cell>
        </row>
        <row r="1058">
          <cell r="A1058" t="str">
            <v>12S13610</v>
          </cell>
          <cell r="B1058" t="str">
            <v>Ruta 136, Acceso a Tutule
Desvío en Ruta CA-7, a La Paz</v>
          </cell>
          <cell r="C1058" t="str">
            <v>CA</v>
          </cell>
          <cell r="D1058">
            <v>2.82</v>
          </cell>
          <cell r="E1058" t="str">
            <v>LA PAZ</v>
          </cell>
        </row>
        <row r="1059">
          <cell r="A1059" t="str">
            <v>12S13810</v>
          </cell>
          <cell r="B1059" t="str">
            <v>Ruta 138, Ruta CA-7 - Cane
Ruta Ca-7</v>
          </cell>
          <cell r="C1059" t="str">
            <v>TD</v>
          </cell>
          <cell r="D1059">
            <v>1.52</v>
          </cell>
          <cell r="E1059" t="str">
            <v>LA PAZ</v>
          </cell>
        </row>
        <row r="1060">
          <cell r="A1060" t="str">
            <v>12S14410</v>
          </cell>
          <cell r="B1060" t="str">
            <v>Ruta 144, Ruta CA-7 - Chinacla
CA-7</v>
          </cell>
          <cell r="C1060" t="str">
            <v>MS</v>
          </cell>
          <cell r="D1060">
            <v>1.86</v>
          </cell>
          <cell r="E1060" t="str">
            <v>LA PAZ</v>
          </cell>
        </row>
        <row r="1061">
          <cell r="A1061" t="str">
            <v>12S16510</v>
          </cell>
          <cell r="B1061" t="str">
            <v>Ruta 165, P07 - Nahuaterique</v>
          </cell>
          <cell r="C1061" t="str">
            <v>MS</v>
          </cell>
          <cell r="D1061">
            <v>12</v>
          </cell>
          <cell r="E1061" t="str">
            <v>LA PAZ</v>
          </cell>
        </row>
        <row r="1062">
          <cell r="A1062" t="str">
            <v>12V25820</v>
          </cell>
          <cell r="B1062" t="str">
            <v>Las Liconas - EL INFOP - La Paz (de: LD COM/LP  a:La Paz)</v>
          </cell>
          <cell r="C1062" t="str">
            <v>MS</v>
          </cell>
          <cell r="D1062">
            <v>2.5</v>
          </cell>
          <cell r="E1062" t="str">
            <v>LA PAZ</v>
          </cell>
        </row>
        <row r="1063">
          <cell r="A1063" t="str">
            <v>12V26020</v>
          </cell>
          <cell r="B1063" t="str">
            <v>El Sifón - INFOP (LD COM/LP - INFOP)</v>
          </cell>
          <cell r="C1063" t="str">
            <v>TI</v>
          </cell>
          <cell r="D1063">
            <v>2.08</v>
          </cell>
          <cell r="E1063" t="str">
            <v>LA PAZ</v>
          </cell>
        </row>
        <row r="1064">
          <cell r="A1064" t="str">
            <v>12V26120</v>
          </cell>
          <cell r="B1064" t="str">
            <v>Lejamaní - Miravalles - CA-7  (de: LD COM/LP a: CA-7)</v>
          </cell>
          <cell r="C1064" t="str">
            <v>TI</v>
          </cell>
          <cell r="D1064">
            <v>4.84</v>
          </cell>
          <cell r="E1064" t="str">
            <v>LA PAZ</v>
          </cell>
        </row>
        <row r="1065">
          <cell r="A1065" t="str">
            <v>12V27320</v>
          </cell>
          <cell r="B1065" t="str">
            <v>Agua Salada - San Sebastian - Cane  (de: LD COM/LP  a:Cane)</v>
          </cell>
          <cell r="C1065" t="str">
            <v>MS</v>
          </cell>
          <cell r="D1065">
            <v>2.2000000000000002</v>
          </cell>
          <cell r="E1065" t="str">
            <v>LA PAZ</v>
          </cell>
        </row>
        <row r="1066">
          <cell r="A1066" t="str">
            <v>12V45000</v>
          </cell>
          <cell r="B1066" t="str">
            <v>La Paz - Pacheco - Tepanguare</v>
          </cell>
          <cell r="C1066" t="str">
            <v>MS</v>
          </cell>
          <cell r="D1066">
            <v>10</v>
          </cell>
          <cell r="E1066" t="str">
            <v>LA PAZ</v>
          </cell>
        </row>
        <row r="1067">
          <cell r="A1067" t="str">
            <v>12V46500</v>
          </cell>
          <cell r="B1067" t="str">
            <v>Ruta CA-7 - Las Limas - Concepción de Soluteca</v>
          </cell>
          <cell r="C1067" t="str">
            <v>MS</v>
          </cell>
          <cell r="D1067">
            <v>9.9</v>
          </cell>
          <cell r="E1067" t="str">
            <v>LA PAZ</v>
          </cell>
        </row>
        <row r="1068">
          <cell r="A1068" t="str">
            <v>12V46600</v>
          </cell>
          <cell r="B1068" t="str">
            <v>Concepción de Soluteca - Hornitos</v>
          </cell>
          <cell r="C1068" t="str">
            <v>TI</v>
          </cell>
          <cell r="D1068">
            <v>5.56</v>
          </cell>
          <cell r="E1068" t="str">
            <v>LA PAZ</v>
          </cell>
        </row>
        <row r="1069">
          <cell r="A1069" t="str">
            <v>12V46700</v>
          </cell>
          <cell r="B1069" t="str">
            <v>El Ocotal - Rancho de Jesus - Hornitos</v>
          </cell>
          <cell r="C1069" t="str">
            <v>TI</v>
          </cell>
          <cell r="D1069">
            <v>8.9600000000000009</v>
          </cell>
          <cell r="E1069" t="str">
            <v>LA PAZ</v>
          </cell>
        </row>
        <row r="1070">
          <cell r="A1070" t="str">
            <v>12V46800</v>
          </cell>
          <cell r="B1070" t="str">
            <v>Hornitos - Santiago Puringla - Gualazara</v>
          </cell>
          <cell r="C1070" t="str">
            <v>TI</v>
          </cell>
          <cell r="D1070">
            <v>14.48</v>
          </cell>
          <cell r="E1070" t="str">
            <v>LA PAZ</v>
          </cell>
        </row>
        <row r="1071">
          <cell r="A1071" t="str">
            <v>12V47300</v>
          </cell>
          <cell r="B1071" t="str">
            <v>Santa María - Gualazara</v>
          </cell>
          <cell r="C1071" t="str">
            <v>TI</v>
          </cell>
          <cell r="D1071">
            <v>5.9</v>
          </cell>
          <cell r="E1071" t="str">
            <v>LA PAZ</v>
          </cell>
        </row>
        <row r="1072">
          <cell r="A1072" t="str">
            <v>12V47800</v>
          </cell>
          <cell r="B1072" t="str">
            <v>Ruta CA-7 - San José - Santa María</v>
          </cell>
          <cell r="C1072" t="str">
            <v>MS</v>
          </cell>
          <cell r="D1072">
            <v>16.47</v>
          </cell>
          <cell r="E1072" t="str">
            <v>LA PAZ</v>
          </cell>
        </row>
        <row r="1073">
          <cell r="A1073" t="str">
            <v>12V48000</v>
          </cell>
          <cell r="B1073" t="str">
            <v>Las Pavas - El Potrero - Pueblo Viejo</v>
          </cell>
          <cell r="C1073" t="str">
            <v>MS</v>
          </cell>
          <cell r="D1073">
            <v>7.32</v>
          </cell>
          <cell r="E1073" t="str">
            <v>LA PAZ</v>
          </cell>
        </row>
        <row r="1074">
          <cell r="A1074" t="str">
            <v>12V48300</v>
          </cell>
          <cell r="B1074" t="str">
            <v>Planes - Las Crucitas - Pueblo Viejo</v>
          </cell>
          <cell r="C1074" t="str">
            <v>MS</v>
          </cell>
          <cell r="D1074">
            <v>6.5</v>
          </cell>
          <cell r="E1074" t="str">
            <v>LA PAZ</v>
          </cell>
        </row>
        <row r="1075">
          <cell r="A1075" t="str">
            <v>12V49000</v>
          </cell>
          <cell r="B1075" t="str">
            <v>CA-7 - San Miguel</v>
          </cell>
          <cell r="C1075" t="str">
            <v>MS</v>
          </cell>
          <cell r="D1075">
            <v>1.1299999999999999</v>
          </cell>
          <cell r="E1075" t="str">
            <v>LA PAZ</v>
          </cell>
        </row>
        <row r="1076">
          <cell r="A1076" t="str">
            <v>12V49100</v>
          </cell>
          <cell r="B1076" t="str">
            <v>CA-7 - San Pedro de Tutule</v>
          </cell>
          <cell r="C1076" t="str">
            <v>TI</v>
          </cell>
          <cell r="D1076">
            <v>4.22</v>
          </cell>
          <cell r="E1076" t="str">
            <v>LA PAZ</v>
          </cell>
        </row>
        <row r="1077">
          <cell r="A1077" t="str">
            <v>12V49200</v>
          </cell>
          <cell r="B1077" t="str">
            <v>V493 - La Cumbre - V491</v>
          </cell>
          <cell r="C1077" t="str">
            <v>TI</v>
          </cell>
          <cell r="D1077">
            <v>11.7</v>
          </cell>
          <cell r="E1077" t="str">
            <v>LA PAZ</v>
          </cell>
        </row>
        <row r="1078">
          <cell r="A1078" t="str">
            <v>12V49300</v>
          </cell>
          <cell r="B1078" t="str">
            <v>San Pedro de Tutule - El Pinar - V509</v>
          </cell>
          <cell r="C1078" t="str">
            <v>MS</v>
          </cell>
          <cell r="D1078">
            <v>29.68</v>
          </cell>
          <cell r="E1078" t="str">
            <v>LA PAZ</v>
          </cell>
        </row>
        <row r="1079">
          <cell r="A1079" t="str">
            <v>12V50300</v>
          </cell>
          <cell r="B1079" t="str">
            <v>El Pinar - Guajiquiro</v>
          </cell>
          <cell r="C1079" t="str">
            <v>MS</v>
          </cell>
          <cell r="D1079">
            <v>4.63</v>
          </cell>
          <cell r="E1079" t="str">
            <v>LA PAZ</v>
          </cell>
        </row>
        <row r="1080">
          <cell r="A1080" t="str">
            <v>12V50400</v>
          </cell>
          <cell r="B1080" t="str">
            <v>V503 - San José de Guajiquiro</v>
          </cell>
          <cell r="C1080" t="str">
            <v>TI</v>
          </cell>
          <cell r="D1080">
            <v>4.71</v>
          </cell>
          <cell r="E1080" t="str">
            <v>LA PAZ</v>
          </cell>
        </row>
        <row r="1081">
          <cell r="A1081" t="str">
            <v>12V50900</v>
          </cell>
          <cell r="B1081" t="str">
            <v>V519 - Opatoro</v>
          </cell>
          <cell r="C1081" t="str">
            <v>MS</v>
          </cell>
          <cell r="D1081">
            <v>16.45</v>
          </cell>
          <cell r="E1081" t="str">
            <v>LA PAZ</v>
          </cell>
        </row>
        <row r="1082">
          <cell r="A1082" t="str">
            <v>12V51900</v>
          </cell>
          <cell r="B1082" t="str">
            <v>El Cerrón - Santa Ana - La Florida</v>
          </cell>
          <cell r="C1082" t="str">
            <v>MS</v>
          </cell>
          <cell r="D1082">
            <v>27.89</v>
          </cell>
          <cell r="E1082" t="str">
            <v>LA PAZ</v>
          </cell>
        </row>
        <row r="1083">
          <cell r="A1083" t="str">
            <v>12V52400</v>
          </cell>
          <cell r="B1083" t="str">
            <v>La Florida - Estancias</v>
          </cell>
          <cell r="C1083" t="str">
            <v>MS</v>
          </cell>
          <cell r="D1083">
            <v>25.78</v>
          </cell>
          <cell r="E1083" t="str">
            <v>LA PAZ</v>
          </cell>
        </row>
        <row r="1084">
          <cell r="A1084" t="str">
            <v>12V53400</v>
          </cell>
          <cell r="B1084" t="str">
            <v>Ruta CA-7 - Cabañas</v>
          </cell>
          <cell r="C1084" t="str">
            <v>TI</v>
          </cell>
          <cell r="D1084">
            <v>3.42</v>
          </cell>
          <cell r="E1084" t="str">
            <v>LA PAZ</v>
          </cell>
        </row>
        <row r="1085">
          <cell r="A1085" t="str">
            <v>12V53500</v>
          </cell>
          <cell r="B1085" t="str">
            <v>V534 - San Miguelito</v>
          </cell>
          <cell r="C1085" t="str">
            <v>TI</v>
          </cell>
          <cell r="D1085">
            <v>6.19</v>
          </cell>
          <cell r="E1085" t="str">
            <v>LA PAZ</v>
          </cell>
        </row>
        <row r="1086">
          <cell r="A1086" t="str">
            <v>12V54500</v>
          </cell>
          <cell r="B1086" t="str">
            <v>Ruta CA-7 - Chinacla - Sirara</v>
          </cell>
          <cell r="C1086" t="str">
            <v>TI</v>
          </cell>
          <cell r="D1086">
            <v>6.6</v>
          </cell>
          <cell r="E1086" t="str">
            <v>LA PAZ</v>
          </cell>
        </row>
        <row r="1087">
          <cell r="A1087" t="str">
            <v>12V55000</v>
          </cell>
          <cell r="B1087" t="str">
            <v>Marcala - Musula</v>
          </cell>
          <cell r="C1087" t="str">
            <v>MS</v>
          </cell>
          <cell r="D1087">
            <v>4.13</v>
          </cell>
          <cell r="E1087" t="str">
            <v>LA PAZ</v>
          </cell>
        </row>
        <row r="1088">
          <cell r="A1088" t="str">
            <v>12V55100</v>
          </cell>
          <cell r="B1088" t="str">
            <v>Marcala - Santa Cruz</v>
          </cell>
          <cell r="C1088" t="str">
            <v>MS</v>
          </cell>
          <cell r="D1088">
            <v>3.9</v>
          </cell>
          <cell r="E1088" t="str">
            <v>LA PAZ</v>
          </cell>
        </row>
        <row r="1089">
          <cell r="A1089" t="str">
            <v>12V55200</v>
          </cell>
          <cell r="B1089" t="str">
            <v>Marcala - San Francisco</v>
          </cell>
          <cell r="C1089" t="str">
            <v>MS</v>
          </cell>
          <cell r="D1089">
            <v>2.66</v>
          </cell>
          <cell r="E1089" t="str">
            <v>LA PAZ</v>
          </cell>
        </row>
        <row r="1090">
          <cell r="A1090" t="str">
            <v>12V55700</v>
          </cell>
          <cell r="B1090" t="str">
            <v>Ruta CA-7 - Santa Elena</v>
          </cell>
          <cell r="C1090" t="str">
            <v>MS</v>
          </cell>
          <cell r="D1090">
            <v>12.23</v>
          </cell>
          <cell r="E1090" t="str">
            <v>LA PAZ</v>
          </cell>
        </row>
        <row r="1091">
          <cell r="A1091" t="str">
            <v>12V55800</v>
          </cell>
          <cell r="B1091" t="str">
            <v>V557 - Yarula</v>
          </cell>
          <cell r="C1091" t="str">
            <v>MS</v>
          </cell>
          <cell r="D1091">
            <v>1</v>
          </cell>
          <cell r="E1091" t="str">
            <v>LA PAZ</v>
          </cell>
        </row>
        <row r="1092">
          <cell r="A1092" t="str">
            <v>12V57500</v>
          </cell>
          <cell r="B1092" t="str">
            <v>San Juan de la Paz - El Llano - Horcones</v>
          </cell>
          <cell r="C1092" t="str">
            <v>TI</v>
          </cell>
          <cell r="D1092">
            <v>5.85</v>
          </cell>
          <cell r="E1092" t="str">
            <v>LA PAZ</v>
          </cell>
        </row>
        <row r="1093">
          <cell r="A1093" t="str">
            <v>12V57600</v>
          </cell>
          <cell r="B1093" t="str">
            <v>V575 - El Quebrachal</v>
          </cell>
          <cell r="C1093" t="str">
            <v>TI</v>
          </cell>
          <cell r="D1093">
            <v>2.2000000000000002</v>
          </cell>
          <cell r="E1093" t="str">
            <v>LA PAZ</v>
          </cell>
        </row>
        <row r="1094">
          <cell r="A1094" t="str">
            <v>12V57700</v>
          </cell>
          <cell r="B1094" t="str">
            <v>San Juan de la Paz - Santa Rosita</v>
          </cell>
          <cell r="C1094" t="str">
            <v>TI</v>
          </cell>
          <cell r="D1094">
            <v>9.58</v>
          </cell>
          <cell r="E1094" t="str">
            <v>LA PAZ</v>
          </cell>
        </row>
        <row r="1095">
          <cell r="A1095" t="str">
            <v>12V57800</v>
          </cell>
          <cell r="B1095" t="str">
            <v>El Tejar - San Juan de La Paz</v>
          </cell>
          <cell r="C1095" t="str">
            <v>MS</v>
          </cell>
          <cell r="D1095">
            <v>1.54</v>
          </cell>
          <cell r="E1095" t="str">
            <v>LA PAZ</v>
          </cell>
        </row>
        <row r="1096">
          <cell r="A1096" t="str">
            <v>12V57900</v>
          </cell>
          <cell r="B1096" t="str">
            <v xml:space="preserve"> S112 - San Antonio del Norte</v>
          </cell>
          <cell r="C1096" t="str">
            <v>MS</v>
          </cell>
          <cell r="D1096">
            <v>5.5</v>
          </cell>
          <cell r="E1096" t="str">
            <v>LA PAZ</v>
          </cell>
        </row>
        <row r="1097">
          <cell r="A1097" t="str">
            <v>12V58000</v>
          </cell>
          <cell r="B1097" t="str">
            <v xml:space="preserve"> San Antonio del Norte - San Juan de La Paz</v>
          </cell>
          <cell r="C1097" t="str">
            <v>MS</v>
          </cell>
          <cell r="D1097">
            <v>12.7</v>
          </cell>
          <cell r="E1097" t="str">
            <v>LA PAZ</v>
          </cell>
        </row>
        <row r="1098">
          <cell r="A1098" t="str">
            <v>12V58300</v>
          </cell>
          <cell r="B1098" t="str">
            <v xml:space="preserve"> San Antonio del Norte - El Jicaral - Corral Falso</v>
          </cell>
          <cell r="C1098" t="str">
            <v>MS</v>
          </cell>
          <cell r="D1098">
            <v>6.75</v>
          </cell>
          <cell r="E1098" t="str">
            <v>LA PAZ</v>
          </cell>
        </row>
        <row r="1099">
          <cell r="A1099" t="str">
            <v>12V58400</v>
          </cell>
          <cell r="B1099" t="str">
            <v xml:space="preserve"> Mato de Palo - Cordoncillo - Quiscamote</v>
          </cell>
          <cell r="C1099" t="str">
            <v>TI</v>
          </cell>
          <cell r="D1099">
            <v>3.41</v>
          </cell>
          <cell r="E1099" t="str">
            <v>LA PAZ</v>
          </cell>
        </row>
        <row r="1100">
          <cell r="A1100" t="str">
            <v>12V58500</v>
          </cell>
          <cell r="B1100" t="str">
            <v xml:space="preserve"> San Antonio del Norte - Mercedes de Oriente</v>
          </cell>
          <cell r="C1100" t="str">
            <v>MS</v>
          </cell>
          <cell r="D1100">
            <v>12.75</v>
          </cell>
          <cell r="E1100" t="str">
            <v>LA PAZ</v>
          </cell>
        </row>
        <row r="1101">
          <cell r="A1101" t="str">
            <v>12V58600</v>
          </cell>
          <cell r="B1101" t="str">
            <v xml:space="preserve"> San Antonio del Norte - Pitayas</v>
          </cell>
          <cell r="C1101" t="str">
            <v>TI</v>
          </cell>
          <cell r="D1101">
            <v>4.7</v>
          </cell>
          <cell r="E1101" t="str">
            <v>LA PAZ</v>
          </cell>
        </row>
        <row r="1102">
          <cell r="A1102" t="str">
            <v>12V58700</v>
          </cell>
          <cell r="B1102" t="str">
            <v xml:space="preserve"> V586 - Ringleras</v>
          </cell>
          <cell r="C1102" t="str">
            <v>MS</v>
          </cell>
          <cell r="D1102">
            <v>3.1</v>
          </cell>
          <cell r="E1102" t="str">
            <v>LA PAZ</v>
          </cell>
        </row>
        <row r="1103">
          <cell r="A1103" t="str">
            <v>12V58800</v>
          </cell>
          <cell r="B1103" t="str">
            <v xml:space="preserve"> Platanar - Chaguites</v>
          </cell>
          <cell r="C1103" t="str">
            <v>TI</v>
          </cell>
          <cell r="D1103">
            <v>2.8</v>
          </cell>
          <cell r="E1103" t="str">
            <v>LA PAZ</v>
          </cell>
        </row>
        <row r="1104">
          <cell r="A1104" t="str">
            <v>12V60420</v>
          </cell>
          <cell r="B1104" t="str">
            <v xml:space="preserve"> San Antonio - Gualazara (de: LD INT/LP a:Gualazara)</v>
          </cell>
          <cell r="C1104" t="str">
            <v>TI</v>
          </cell>
          <cell r="D1104">
            <v>7.57</v>
          </cell>
          <cell r="E1104" t="str">
            <v>LA PAZ</v>
          </cell>
        </row>
        <row r="1105">
          <cell r="A1105" t="str">
            <v>13P00467</v>
          </cell>
          <cell r="B1105" t="str">
            <v>Ruta CA-4 Occidente, LD COP-LEM - LD LEM-COP
Pte. Rio Higuito Límite Deptal. Copán/Lempira</v>
          </cell>
          <cell r="C1105" t="str">
            <v>CA</v>
          </cell>
          <cell r="D1105">
            <v>2.98</v>
          </cell>
          <cell r="E1105" t="str">
            <v>LEMPIRA</v>
          </cell>
        </row>
        <row r="1106">
          <cell r="A1106" t="str">
            <v>13P01140</v>
          </cell>
          <cell r="B1106" t="str">
            <v>Ruta CA-11-A, Límite Deptal. Copán/Lempira - Gracias
Límite Deptal. Copán/Lempira (Pte. Río Higuito)</v>
          </cell>
          <cell r="C1106" t="str">
            <v>TD</v>
          </cell>
          <cell r="D1106">
            <v>22.83</v>
          </cell>
          <cell r="E1106" t="str">
            <v>LEMPIRA</v>
          </cell>
        </row>
        <row r="1107">
          <cell r="A1107" t="str">
            <v>13P01150</v>
          </cell>
          <cell r="B1107" t="str">
            <v>Ruta CA-11-A, Gracias - Límite Deptal. Lempira/Intibucá
Gracias (Entrada principal)</v>
          </cell>
          <cell r="C1107" t="str">
            <v>TD</v>
          </cell>
          <cell r="D1107">
            <v>24.7</v>
          </cell>
          <cell r="E1107" t="str">
            <v>LEMPIRA</v>
          </cell>
        </row>
        <row r="1108">
          <cell r="A1108" t="str">
            <v>13S07830</v>
          </cell>
          <cell r="B1108" t="str">
            <v>Ruta 78, Limite Deptal. Santa Barbara/Lempira - El Tablón
Concepción Límite Deptal. Santa Bárbara/Lempira</v>
          </cell>
          <cell r="C1108" t="str">
            <v>MS</v>
          </cell>
          <cell r="D1108">
            <v>14.25</v>
          </cell>
          <cell r="E1108" t="str">
            <v>LEMPIRA</v>
          </cell>
        </row>
        <row r="1109">
          <cell r="A1109" t="str">
            <v>13S07840</v>
          </cell>
          <cell r="B1109" t="str">
            <v>Ruta 78, El Tablón - Empalme Ruta CA-11A
Desvío a El Tablón</v>
          </cell>
          <cell r="C1109" t="str">
            <v>MS</v>
          </cell>
          <cell r="D1109">
            <v>28.8</v>
          </cell>
          <cell r="E1109" t="str">
            <v>LEMPIRA</v>
          </cell>
        </row>
        <row r="1110">
          <cell r="A1110" t="str">
            <v>13S08210</v>
          </cell>
          <cell r="B1110" t="str">
            <v>Ruta 82, CA-11A - Lepaera
Desvio en Ruta CA-11A (Las Flores)</v>
          </cell>
          <cell r="C1110" t="str">
            <v>TD</v>
          </cell>
          <cell r="D1110">
            <v>14.04</v>
          </cell>
          <cell r="E1110" t="str">
            <v>LEMPIRA</v>
          </cell>
        </row>
        <row r="1111">
          <cell r="A1111" t="str">
            <v>13S11625</v>
          </cell>
          <cell r="B1111" t="str">
            <v>Ruta 116, Limite Ocotepeque/Lempira - Cololaca
Limite Deptal. Ocotepeque/Lempira</v>
          </cell>
          <cell r="C1111" t="str">
            <v>TD</v>
          </cell>
          <cell r="D1111">
            <v>8.15</v>
          </cell>
          <cell r="E1111" t="str">
            <v>LEMPIRA</v>
          </cell>
        </row>
        <row r="1112">
          <cell r="A1112" t="str">
            <v>13S11630</v>
          </cell>
          <cell r="B1112" t="str">
            <v>Ruta 116, Cololaca - Tambla
Inicio Cololaca</v>
          </cell>
          <cell r="C1112" t="str">
            <v>TD</v>
          </cell>
          <cell r="D1112">
            <v>23.42</v>
          </cell>
          <cell r="E1112" t="str">
            <v>LEMPIRA</v>
          </cell>
        </row>
        <row r="1113">
          <cell r="A1113" t="str">
            <v>13S11640</v>
          </cell>
          <cell r="B1113" t="str">
            <v>Ruta 116, Tambla - La Virtud
Tambla (Plaza Central)</v>
          </cell>
          <cell r="C1113" t="str">
            <v>MS</v>
          </cell>
          <cell r="D1113">
            <v>26.57</v>
          </cell>
          <cell r="E1113" t="str">
            <v>LEMPIRA</v>
          </cell>
        </row>
        <row r="1114">
          <cell r="A1114" t="str">
            <v>13S11650</v>
          </cell>
          <cell r="B1114" t="str">
            <v>Ruta 116, La Virtud - Mapulaca
La Virtud (Plaza Central)</v>
          </cell>
          <cell r="C1114" t="str">
            <v>MS</v>
          </cell>
          <cell r="D1114">
            <v>12.41</v>
          </cell>
          <cell r="E1114" t="str">
            <v>LEMPIRA</v>
          </cell>
        </row>
        <row r="1115">
          <cell r="A1115" t="str">
            <v>13S11660</v>
          </cell>
          <cell r="B1115" t="str">
            <v>Ruta 116, Mapulaca - Candelaria</v>
          </cell>
          <cell r="C1115" t="str">
            <v>MS</v>
          </cell>
          <cell r="D1115">
            <v>15.9</v>
          </cell>
          <cell r="E1115" t="str">
            <v>LEMPIRA</v>
          </cell>
        </row>
        <row r="1116">
          <cell r="A1116" t="str">
            <v>13S11670</v>
          </cell>
          <cell r="B1116" t="str">
            <v>Ruta 116, Candelaria - Quelepa - El Conal
Candelaria (Plaza Central)</v>
          </cell>
          <cell r="C1116" t="str">
            <v>MS</v>
          </cell>
          <cell r="D1116">
            <v>39.590000000000003</v>
          </cell>
          <cell r="E1116" t="str">
            <v>LEMPIRA</v>
          </cell>
        </row>
        <row r="1117">
          <cell r="A1117" t="str">
            <v>13S11680</v>
          </cell>
          <cell r="B1117" t="str">
            <v>Ruta 116, El Conal - Rancho Viejo - Límite Deptal. Lempira/Intibucá
El Conal (Desvio a Erandique)</v>
          </cell>
          <cell r="C1117" t="str">
            <v>MS</v>
          </cell>
          <cell r="D1117">
            <v>22.63</v>
          </cell>
          <cell r="E1117" t="str">
            <v>LEMPIRA</v>
          </cell>
        </row>
        <row r="1118">
          <cell r="A1118" t="str">
            <v>13S25010</v>
          </cell>
          <cell r="B1118" t="str">
            <v>Ruta 250, CA-11 - Belen</v>
          </cell>
          <cell r="C1118" t="str">
            <v>TD</v>
          </cell>
          <cell r="D1118">
            <v>2.2999999999999998</v>
          </cell>
          <cell r="E1118" t="str">
            <v>LEMPIRA</v>
          </cell>
        </row>
        <row r="1119">
          <cell r="A1119" t="str">
            <v>13V39020</v>
          </cell>
          <cell r="B1119" t="str">
            <v>Belen Gualcho - Corralito - LD Ocot/Lemp - San Sebastian</v>
          </cell>
          <cell r="C1119" t="str">
            <v>TI</v>
          </cell>
          <cell r="D1119">
            <v>7.7</v>
          </cell>
          <cell r="E1119" t="str">
            <v>LEMPIRA</v>
          </cell>
        </row>
        <row r="1120">
          <cell r="A1120" t="str">
            <v>13V46820</v>
          </cell>
          <cell r="B1120" t="str">
            <v>Los Linderos - Choloma - San Bartolo (LD SB/LE San Bartolo)</v>
          </cell>
          <cell r="C1120" t="str">
            <v>MS</v>
          </cell>
          <cell r="D1120">
            <v>1.2</v>
          </cell>
          <cell r="E1120" t="str">
            <v>LEMPIRA</v>
          </cell>
        </row>
        <row r="1121">
          <cell r="A1121" t="str">
            <v>13V70000</v>
          </cell>
          <cell r="B1121" t="str">
            <v>Gracias - La Campa</v>
          </cell>
          <cell r="C1121" t="str">
            <v>MS</v>
          </cell>
          <cell r="D1121">
            <v>16</v>
          </cell>
          <cell r="E1121" t="str">
            <v>LEMPIRA</v>
          </cell>
        </row>
        <row r="1122">
          <cell r="A1122" t="str">
            <v>13V70100</v>
          </cell>
          <cell r="B1122" t="str">
            <v>La Campa - San Manuel de Colohete</v>
          </cell>
          <cell r="C1122" t="str">
            <v>MS</v>
          </cell>
          <cell r="D1122">
            <v>15.2</v>
          </cell>
          <cell r="E1122" t="str">
            <v>LEMPIRA</v>
          </cell>
        </row>
        <row r="1123">
          <cell r="A1123" t="str">
            <v>13V70200</v>
          </cell>
          <cell r="B1123" t="str">
            <v>San Manuel de Colohete - San Sebastian</v>
          </cell>
          <cell r="C1123" t="str">
            <v>MS</v>
          </cell>
          <cell r="D1123">
            <v>12.1</v>
          </cell>
          <cell r="E1123" t="str">
            <v>LEMPIRA</v>
          </cell>
        </row>
        <row r="1124">
          <cell r="A1124" t="str">
            <v>13V70300</v>
          </cell>
          <cell r="B1124" t="str">
            <v>V700 - Bonilla</v>
          </cell>
          <cell r="C1124" t="str">
            <v>MS</v>
          </cell>
          <cell r="D1124">
            <v>3.2</v>
          </cell>
          <cell r="E1124" t="str">
            <v>LEMPIRA</v>
          </cell>
        </row>
        <row r="1125">
          <cell r="A1125" t="str">
            <v>13V70700</v>
          </cell>
          <cell r="B1125" t="str">
            <v>V701 - Caiquín</v>
          </cell>
          <cell r="C1125" t="str">
            <v>MS</v>
          </cell>
          <cell r="D1125">
            <v>5.0999999999999996</v>
          </cell>
          <cell r="E1125" t="str">
            <v>LEMPIRA</v>
          </cell>
        </row>
        <row r="1126">
          <cell r="A1126" t="str">
            <v>13V70800</v>
          </cell>
          <cell r="B1126" t="str">
            <v>V701 - Corante</v>
          </cell>
          <cell r="C1126" t="str">
            <v>MS</v>
          </cell>
          <cell r="D1126">
            <v>4</v>
          </cell>
          <cell r="E1126" t="str">
            <v>LEMPIRA</v>
          </cell>
        </row>
        <row r="1127">
          <cell r="A1127" t="str">
            <v>13V71300</v>
          </cell>
          <cell r="B1127" t="str">
            <v>Gracias - Gualteque</v>
          </cell>
          <cell r="C1127" t="str">
            <v>MS</v>
          </cell>
          <cell r="D1127">
            <v>3.03</v>
          </cell>
          <cell r="E1127" t="str">
            <v>LEMPIRA</v>
          </cell>
        </row>
        <row r="1128">
          <cell r="A1128" t="str">
            <v>13V71800</v>
          </cell>
          <cell r="B1128" t="str">
            <v>Villamí - Campuca - Platanares - V759</v>
          </cell>
          <cell r="C1128" t="str">
            <v>MS</v>
          </cell>
          <cell r="D1128">
            <v>23.92</v>
          </cell>
          <cell r="E1128" t="str">
            <v>LEMPIRA</v>
          </cell>
        </row>
        <row r="1129">
          <cell r="A1129" t="str">
            <v>13V72400</v>
          </cell>
          <cell r="B1129" t="str">
            <v>Lepaera - Las Tejeras - Ocote Chacho</v>
          </cell>
          <cell r="C1129" t="str">
            <v>MS</v>
          </cell>
          <cell r="D1129">
            <v>17.600000000000001</v>
          </cell>
          <cell r="E1129" t="str">
            <v>LEMPIRA</v>
          </cell>
        </row>
        <row r="1130">
          <cell r="A1130" t="str">
            <v>13V72510</v>
          </cell>
          <cell r="B1130" t="str">
            <v>Ocote Chacho - Jagua - V476 (Ocote Chacho - LD LE/SB)</v>
          </cell>
          <cell r="C1130" t="str">
            <v>TI</v>
          </cell>
          <cell r="D1130">
            <v>7.24</v>
          </cell>
          <cell r="E1130" t="str">
            <v>LEMPIRA</v>
          </cell>
        </row>
        <row r="1131">
          <cell r="A1131" t="str">
            <v>13V73000</v>
          </cell>
          <cell r="B1131" t="str">
            <v>Las Tejeras - Tierra Colorada</v>
          </cell>
          <cell r="C1131" t="str">
            <v>MS</v>
          </cell>
          <cell r="D1131">
            <v>8.5299999999999994</v>
          </cell>
          <cell r="E1131" t="str">
            <v>LEMPIRA</v>
          </cell>
        </row>
        <row r="1132">
          <cell r="A1132" t="str">
            <v>13V73110</v>
          </cell>
          <cell r="B1132" t="str">
            <v>Lepaera - Berlin - San Bartolo (Lepaera - LD LE/SB)</v>
          </cell>
          <cell r="C1132" t="str">
            <v>MS</v>
          </cell>
          <cell r="D1132">
            <v>14.42</v>
          </cell>
          <cell r="E1132" t="str">
            <v>LEMPIRA</v>
          </cell>
        </row>
        <row r="1133">
          <cell r="A1133" t="str">
            <v>13V73130</v>
          </cell>
          <cell r="B1133" t="str">
            <v>Lepaera - Berlin - San Bartolo (LD SB/LE - San Bartolo)</v>
          </cell>
          <cell r="C1133" t="str">
            <v>MS</v>
          </cell>
          <cell r="D1133">
            <v>3.25</v>
          </cell>
          <cell r="E1133" t="str">
            <v>LEMPIRA</v>
          </cell>
        </row>
        <row r="1134">
          <cell r="A1134" t="str">
            <v>13V73200</v>
          </cell>
          <cell r="B1134" t="str">
            <v>La Laguna - Pinabetal</v>
          </cell>
          <cell r="C1134" t="str">
            <v>MS</v>
          </cell>
          <cell r="D1134">
            <v>16.3</v>
          </cell>
          <cell r="E1134" t="str">
            <v>LEMPIRA</v>
          </cell>
        </row>
        <row r="1135">
          <cell r="A1135" t="str">
            <v>13V73300</v>
          </cell>
          <cell r="B1135" t="str">
            <v>S078 - La Unión</v>
          </cell>
          <cell r="C1135" t="str">
            <v>MS</v>
          </cell>
          <cell r="D1135">
            <v>14</v>
          </cell>
          <cell r="E1135" t="str">
            <v>LEMPIRA</v>
          </cell>
        </row>
        <row r="1136">
          <cell r="A1136" t="str">
            <v>13V73400</v>
          </cell>
          <cell r="B1136" t="str">
            <v>V733 - San Bartolo</v>
          </cell>
          <cell r="C1136" t="str">
            <v>MS</v>
          </cell>
          <cell r="D1136">
            <v>8.5</v>
          </cell>
          <cell r="E1136" t="str">
            <v>LEMPIRA</v>
          </cell>
        </row>
        <row r="1137">
          <cell r="A1137" t="str">
            <v>13V73510</v>
          </cell>
          <cell r="B1137" t="str">
            <v>La Unión - El Palmo (de:La Unión a:LD LE/SB)</v>
          </cell>
          <cell r="C1137" t="str">
            <v>TI</v>
          </cell>
          <cell r="D1137">
            <v>6.25</v>
          </cell>
          <cell r="E1137" t="str">
            <v>LEMPIRA</v>
          </cell>
        </row>
        <row r="1138">
          <cell r="A1138" t="str">
            <v>13V73800</v>
          </cell>
          <cell r="B1138" t="str">
            <v>Concepción - San José - Lagunetas</v>
          </cell>
          <cell r="C1138" t="str">
            <v>MS</v>
          </cell>
          <cell r="D1138">
            <v>9.24</v>
          </cell>
          <cell r="E1138" t="str">
            <v>LEMPIRA</v>
          </cell>
        </row>
        <row r="1139">
          <cell r="A1139" t="str">
            <v>13V73900</v>
          </cell>
          <cell r="B1139" t="str">
            <v>S078 - El Tablón</v>
          </cell>
          <cell r="C1139" t="str">
            <v>MS</v>
          </cell>
          <cell r="D1139">
            <v>0.4</v>
          </cell>
          <cell r="E1139" t="str">
            <v>LEMPIRA</v>
          </cell>
        </row>
        <row r="1140">
          <cell r="A1140" t="str">
            <v>13V74000</v>
          </cell>
          <cell r="B1140" t="str">
            <v>El Matazano - La Iguala</v>
          </cell>
          <cell r="C1140" t="str">
            <v>MS</v>
          </cell>
          <cell r="D1140">
            <v>12.5</v>
          </cell>
          <cell r="E1140" t="str">
            <v>LEMPIRA</v>
          </cell>
        </row>
        <row r="1141">
          <cell r="A1141" t="str">
            <v>13V74100</v>
          </cell>
          <cell r="B1141" t="str">
            <v>S078 - La Lima</v>
          </cell>
          <cell r="C1141" t="str">
            <v>TI</v>
          </cell>
          <cell r="D1141">
            <v>1.25</v>
          </cell>
          <cell r="E1141" t="str">
            <v>LEMPIRA</v>
          </cell>
        </row>
        <row r="1142">
          <cell r="A1142" t="str">
            <v>13V74200</v>
          </cell>
          <cell r="B1142" t="str">
            <v>S078 - El Rodeito - S078</v>
          </cell>
          <cell r="C1142" t="str">
            <v>TI</v>
          </cell>
          <cell r="D1142">
            <v>1.4</v>
          </cell>
          <cell r="E1142" t="str">
            <v>LEMPIRA</v>
          </cell>
        </row>
        <row r="1143">
          <cell r="A1143" t="str">
            <v>13V74300</v>
          </cell>
          <cell r="B1143" t="str">
            <v>CA-11A - La Iguala</v>
          </cell>
          <cell r="C1143" t="str">
            <v>TI</v>
          </cell>
          <cell r="D1143">
            <v>14.3</v>
          </cell>
          <cell r="E1143" t="str">
            <v>LEMPIRA</v>
          </cell>
        </row>
        <row r="1144">
          <cell r="A1144" t="str">
            <v>13V74500</v>
          </cell>
          <cell r="B1144" t="str">
            <v>Ruta CA-11A - La Azomada</v>
          </cell>
          <cell r="C1144" t="str">
            <v>MS</v>
          </cell>
          <cell r="D1144">
            <v>3</v>
          </cell>
          <cell r="E1144" t="str">
            <v>LEMPIRA</v>
          </cell>
        </row>
        <row r="1145">
          <cell r="A1145" t="str">
            <v>13V75500</v>
          </cell>
          <cell r="B1145" t="str">
            <v>Las Flores - Las Mercedes</v>
          </cell>
          <cell r="C1145" t="str">
            <v>TI</v>
          </cell>
          <cell r="D1145">
            <v>11.8</v>
          </cell>
          <cell r="E1145" t="str">
            <v>LEMPIRA</v>
          </cell>
        </row>
        <row r="1146">
          <cell r="A1146" t="str">
            <v>13V75600</v>
          </cell>
          <cell r="B1146" t="str">
            <v>Talgua - Las Mercedes</v>
          </cell>
          <cell r="C1146" t="str">
            <v>TI</v>
          </cell>
          <cell r="D1146">
            <v>5.8</v>
          </cell>
          <cell r="E1146" t="str">
            <v>LEMPIRA</v>
          </cell>
        </row>
        <row r="1147">
          <cell r="A1147" t="str">
            <v>13V75700</v>
          </cell>
          <cell r="B1147" t="str">
            <v>Talgua - El Higuito</v>
          </cell>
          <cell r="C1147" t="str">
            <v>MS</v>
          </cell>
          <cell r="D1147">
            <v>7.85</v>
          </cell>
          <cell r="E1147" t="str">
            <v>LEMPIRA</v>
          </cell>
        </row>
        <row r="1148">
          <cell r="A1148" t="str">
            <v>13V75800</v>
          </cell>
          <cell r="B1148" t="str">
            <v>V759 - Monte de La Virgen</v>
          </cell>
          <cell r="C1148" t="str">
            <v>MS</v>
          </cell>
          <cell r="D1148">
            <v>4.88</v>
          </cell>
          <cell r="E1148" t="str">
            <v>LEMPIRA</v>
          </cell>
        </row>
        <row r="1149">
          <cell r="A1149" t="str">
            <v>13V75900</v>
          </cell>
          <cell r="B1149" t="str">
            <v>Las Mercedes - San Ramón - El Higuito</v>
          </cell>
          <cell r="C1149" t="str">
            <v>MS</v>
          </cell>
          <cell r="D1149">
            <v>21.62</v>
          </cell>
          <cell r="E1149" t="str">
            <v>LEMPIRA</v>
          </cell>
        </row>
        <row r="1150">
          <cell r="A1150" t="str">
            <v>13V77400</v>
          </cell>
          <cell r="B1150" t="str">
            <v>Rancho Viejo - Santa Cruz</v>
          </cell>
          <cell r="C1150" t="str">
            <v>MS</v>
          </cell>
          <cell r="D1150">
            <v>7.14</v>
          </cell>
          <cell r="E1150" t="str">
            <v>LEMPIRA</v>
          </cell>
        </row>
        <row r="1151">
          <cell r="A1151" t="str">
            <v>13V77500</v>
          </cell>
          <cell r="B1151" t="str">
            <v>Erandique - S116</v>
          </cell>
          <cell r="C1151" t="str">
            <v>MS</v>
          </cell>
          <cell r="D1151">
            <v>18.66</v>
          </cell>
          <cell r="E1151" t="str">
            <v>LEMPIRA</v>
          </cell>
        </row>
        <row r="1152">
          <cell r="A1152" t="str">
            <v>13V77600</v>
          </cell>
          <cell r="B1152" t="str">
            <v>Erandique - El Conal</v>
          </cell>
          <cell r="C1152" t="str">
            <v>MS</v>
          </cell>
          <cell r="D1152">
            <v>5.7</v>
          </cell>
          <cell r="E1152" t="str">
            <v>LEMPIRA</v>
          </cell>
        </row>
        <row r="1153">
          <cell r="A1153" t="str">
            <v>13V77700</v>
          </cell>
          <cell r="B1153" t="str">
            <v>S116 - Azacualpa Montaña</v>
          </cell>
          <cell r="C1153" t="str">
            <v>TI</v>
          </cell>
          <cell r="D1153">
            <v>2.86</v>
          </cell>
          <cell r="E1153" t="str">
            <v>LEMPIRA</v>
          </cell>
        </row>
        <row r="1154">
          <cell r="A1154" t="str">
            <v>13V77800</v>
          </cell>
          <cell r="B1154" t="str">
            <v>Erandique - El Guayabo</v>
          </cell>
          <cell r="C1154" t="str">
            <v>MS</v>
          </cell>
          <cell r="D1154">
            <v>10.18</v>
          </cell>
          <cell r="E1154" t="str">
            <v>LEMPIRA</v>
          </cell>
        </row>
        <row r="1155">
          <cell r="A1155" t="str">
            <v>13V78700</v>
          </cell>
          <cell r="B1155" t="str">
            <v>Erandique - San Antonio del Valle - San Francisco</v>
          </cell>
          <cell r="C1155" t="str">
            <v>MS</v>
          </cell>
          <cell r="D1155">
            <v>27.43</v>
          </cell>
          <cell r="E1155" t="str">
            <v>LEMPIRA</v>
          </cell>
        </row>
        <row r="1156">
          <cell r="A1156" t="str">
            <v>13V79800</v>
          </cell>
          <cell r="B1156" t="str">
            <v>El Guayabo - San Andrés</v>
          </cell>
          <cell r="C1156" t="str">
            <v>MS</v>
          </cell>
          <cell r="D1156">
            <v>4.9000000000000004</v>
          </cell>
          <cell r="E1156" t="str">
            <v>LEMPIRA</v>
          </cell>
        </row>
        <row r="1157">
          <cell r="A1157" t="str">
            <v>13V79900</v>
          </cell>
          <cell r="B1157" t="str">
            <v>San Andrés - Sosoal</v>
          </cell>
          <cell r="C1157" t="str">
            <v>TI</v>
          </cell>
          <cell r="D1157">
            <v>8.3000000000000007</v>
          </cell>
          <cell r="E1157" t="str">
            <v>LEMPIRA</v>
          </cell>
        </row>
        <row r="1158">
          <cell r="A1158" t="str">
            <v>13V80400</v>
          </cell>
          <cell r="B1158" t="str">
            <v>S116 - Santo Tomás</v>
          </cell>
          <cell r="C1158" t="str">
            <v>MS</v>
          </cell>
          <cell r="D1158">
            <v>2.5499999999999998</v>
          </cell>
          <cell r="E1158" t="str">
            <v>LEMPIRA</v>
          </cell>
        </row>
        <row r="1159">
          <cell r="A1159" t="str">
            <v>13V80900</v>
          </cell>
          <cell r="B1159" t="str">
            <v>Quelepa - Piraera</v>
          </cell>
          <cell r="C1159" t="str">
            <v>MS</v>
          </cell>
          <cell r="D1159">
            <v>13.2</v>
          </cell>
          <cell r="E1159" t="str">
            <v>LEMPIRA</v>
          </cell>
        </row>
        <row r="1160">
          <cell r="A1160" t="str">
            <v>13V81400</v>
          </cell>
          <cell r="B1160" t="str">
            <v>S116 - Gualcince</v>
          </cell>
          <cell r="C1160" t="str">
            <v>MS</v>
          </cell>
          <cell r="D1160">
            <v>1.2</v>
          </cell>
          <cell r="E1160" t="str">
            <v>LEMPIRA</v>
          </cell>
        </row>
        <row r="1161">
          <cell r="A1161" t="str">
            <v>13V81900</v>
          </cell>
          <cell r="B1161" t="str">
            <v>Mapulaca - Virginia</v>
          </cell>
          <cell r="C1161" t="str">
            <v>MS</v>
          </cell>
          <cell r="D1161">
            <v>5.25</v>
          </cell>
          <cell r="E1161" t="str">
            <v>LEMPIRA</v>
          </cell>
        </row>
        <row r="1162">
          <cell r="A1162" t="str">
            <v>13V82000</v>
          </cell>
          <cell r="B1162" t="str">
            <v>Virginia - Guaquincora</v>
          </cell>
          <cell r="C1162" t="str">
            <v>MS</v>
          </cell>
          <cell r="D1162">
            <v>6.25</v>
          </cell>
          <cell r="E1162" t="str">
            <v>LEMPIRA</v>
          </cell>
        </row>
        <row r="1163">
          <cell r="A1163" t="str">
            <v>13V82500</v>
          </cell>
          <cell r="B1163" t="str">
            <v>S116 - San Francisco - Guaquincora</v>
          </cell>
          <cell r="C1163" t="str">
            <v>TI</v>
          </cell>
          <cell r="D1163">
            <v>12.5</v>
          </cell>
          <cell r="E1163" t="str">
            <v>LEMPIRA</v>
          </cell>
        </row>
        <row r="1164">
          <cell r="A1164" t="str">
            <v>13V82700</v>
          </cell>
          <cell r="B1164" t="str">
            <v>San Sebastian - Agua Fria - Tomala</v>
          </cell>
          <cell r="C1164" t="str">
            <v>TI</v>
          </cell>
          <cell r="D1164">
            <v>36.46</v>
          </cell>
          <cell r="E1164" t="str">
            <v>LEMPIRA</v>
          </cell>
        </row>
        <row r="1165">
          <cell r="A1165" t="str">
            <v>13V83000</v>
          </cell>
          <cell r="B1165" t="str">
            <v>Tambla - Tomalá</v>
          </cell>
          <cell r="C1165" t="str">
            <v>MS</v>
          </cell>
          <cell r="D1165">
            <v>1.4</v>
          </cell>
          <cell r="E1165" t="str">
            <v>LEMPIRA</v>
          </cell>
        </row>
        <row r="1166">
          <cell r="A1166" t="str">
            <v>13V83100</v>
          </cell>
          <cell r="B1166" t="str">
            <v>S116 - Guarita</v>
          </cell>
          <cell r="C1166" t="str">
            <v>MS</v>
          </cell>
          <cell r="D1166">
            <v>5.25</v>
          </cell>
          <cell r="E1166" t="str">
            <v>LEMPIRA</v>
          </cell>
        </row>
        <row r="1167">
          <cell r="A1167" t="str">
            <v>13V83200</v>
          </cell>
          <cell r="B1167" t="str">
            <v>Guarita - San Juan Guarita</v>
          </cell>
          <cell r="C1167" t="str">
            <v>MS</v>
          </cell>
          <cell r="D1167">
            <v>0.54</v>
          </cell>
          <cell r="E1167" t="str">
            <v>LEMPIRA</v>
          </cell>
        </row>
        <row r="1168">
          <cell r="A1168" t="str">
            <v>13V83300</v>
          </cell>
          <cell r="B1168" t="str">
            <v>Guarita - San Pablo</v>
          </cell>
          <cell r="C1168" t="str">
            <v>TI</v>
          </cell>
          <cell r="D1168">
            <v>6.65</v>
          </cell>
          <cell r="E1168" t="str">
            <v>LEMPIRA</v>
          </cell>
        </row>
        <row r="1169">
          <cell r="A1169" t="str">
            <v>13V83400</v>
          </cell>
          <cell r="B1169" t="str">
            <v>V833 - La Veguita</v>
          </cell>
          <cell r="C1169" t="str">
            <v>TI</v>
          </cell>
          <cell r="D1169">
            <v>3.3</v>
          </cell>
          <cell r="E1169" t="str">
            <v>LEMPIRA</v>
          </cell>
        </row>
        <row r="1170">
          <cell r="A1170" t="str">
            <v>14P00475</v>
          </cell>
          <cell r="B1170" t="str">
            <v>Ruta CA-4 Occidente, Límite Deptal. Copán/Ocotepeque - El Portillo
Límite Deptal. Copán/Ocotepeque (Pte. Río Alash)</v>
          </cell>
          <cell r="C1170" t="str">
            <v>CA</v>
          </cell>
          <cell r="D1170">
            <v>35.409999999999997</v>
          </cell>
          <cell r="E1170" t="str">
            <v>OCOTEPEQUE</v>
          </cell>
        </row>
        <row r="1171">
          <cell r="A1171" t="str">
            <v>14P00480</v>
          </cell>
          <cell r="B1171" t="str">
            <v>Ruta CA-4 Occidente, El Portillo - Nueva Ocotepeque
El Portillo (Cumbre de montaña)</v>
          </cell>
          <cell r="C1171" t="str">
            <v>CA</v>
          </cell>
          <cell r="D1171">
            <v>19.760000000000002</v>
          </cell>
          <cell r="E1171" t="str">
            <v>OCOTEPEQUE</v>
          </cell>
        </row>
        <row r="1172">
          <cell r="A1172" t="str">
            <v>14P00490</v>
          </cell>
          <cell r="B1172" t="str">
            <v>Ruta CA-4 Occidente, Nueva Ocotepeque - El Poy
Nueva Ocotepeque (Desvío a Agua Caliente por Ruta CA-10)</v>
          </cell>
          <cell r="C1172" t="str">
            <v>CA</v>
          </cell>
          <cell r="D1172">
            <v>8.39</v>
          </cell>
          <cell r="E1172" t="str">
            <v>OCOTEPEQUE</v>
          </cell>
        </row>
        <row r="1173">
          <cell r="A1173" t="str">
            <v>14P01010</v>
          </cell>
          <cell r="B1173" t="str">
            <v>Ruta CA-10, Nueva Ocotepeque - Agua Caliente
Nueva Ocotepeque (Desvío en Ruta CA-4, 113 m ad. báscula)</v>
          </cell>
          <cell r="C1173" t="str">
            <v>CA</v>
          </cell>
          <cell r="D1173">
            <v>21.54</v>
          </cell>
          <cell r="E1173" t="str">
            <v>OCOTEPEQUE</v>
          </cell>
        </row>
        <row r="1174">
          <cell r="A1174" t="str">
            <v>14S10710</v>
          </cell>
          <cell r="B1174" t="str">
            <v>Ruta 107, Santa Cruz - Sensenti - Azacualpa
Santa Cruz</v>
          </cell>
          <cell r="C1174" t="str">
            <v>TD</v>
          </cell>
          <cell r="D1174">
            <v>6.18</v>
          </cell>
          <cell r="E1174" t="str">
            <v>OCOTEPEQUE</v>
          </cell>
        </row>
        <row r="1175">
          <cell r="A1175" t="str">
            <v>14S11610</v>
          </cell>
          <cell r="B1175" t="str">
            <v>Ruta 116, Ruta CA-4 - San Marcos de Ocotepeque
Desvío en Ruta CA-4, Santa Rosa de Copán - Nueva Ocotepeq</v>
          </cell>
          <cell r="C1175" t="str">
            <v>TD</v>
          </cell>
          <cell r="D1175">
            <v>10.15</v>
          </cell>
          <cell r="E1175" t="str">
            <v>OCOTEPEQUE</v>
          </cell>
        </row>
        <row r="1176">
          <cell r="A1176" t="str">
            <v>14S11620</v>
          </cell>
          <cell r="B1176" t="str">
            <v>Ruta 116, San Marcos de Ocotepeque - L.D. Ocotepeque/Lempira
San Marcos de Ocotepeque (Plaza Central)</v>
          </cell>
          <cell r="C1176" t="str">
            <v>TD</v>
          </cell>
          <cell r="D1176">
            <v>12.95</v>
          </cell>
          <cell r="E1176" t="str">
            <v>OCOTEPEQUE</v>
          </cell>
        </row>
        <row r="1177">
          <cell r="A1177" t="str">
            <v>14S12420</v>
          </cell>
          <cell r="B1177" t="str">
            <v>Ruta 124, Límite Deptal. Copán/Ocotepeque - La Encarnación
Límite Deptal. Copán/Ocotepeque (Pte.)</v>
          </cell>
          <cell r="C1177" t="str">
            <v>MS</v>
          </cell>
          <cell r="D1177">
            <v>17.739999999999998</v>
          </cell>
          <cell r="E1177" t="str">
            <v>OCOTEPEQUE</v>
          </cell>
        </row>
        <row r="1178">
          <cell r="A1178" t="str">
            <v>14S12430</v>
          </cell>
          <cell r="B1178" t="str">
            <v>Ruta 124, La Encarnación - Lucerna
La Encarnación (Plaza Central)</v>
          </cell>
          <cell r="C1178" t="str">
            <v>MS</v>
          </cell>
          <cell r="D1178">
            <v>31.58</v>
          </cell>
          <cell r="E1178" t="str">
            <v>OCOTEPEQUE</v>
          </cell>
        </row>
        <row r="1179">
          <cell r="A1179" t="str">
            <v>14S13230</v>
          </cell>
          <cell r="B1179" t="str">
            <v>Ruta 132, Límite Deptal. Copán/Ocotepeque - Belén Gualcho
Límite Deptal. Copán/Ocotepeque</v>
          </cell>
          <cell r="C1179" t="str">
            <v>MS</v>
          </cell>
          <cell r="D1179">
            <v>10.88</v>
          </cell>
          <cell r="E1179" t="str">
            <v>OCOTEPEQUE</v>
          </cell>
        </row>
        <row r="1180">
          <cell r="A1180" t="str">
            <v>14S25510</v>
          </cell>
          <cell r="B1180" t="str">
            <v>Ruta 255, CA-10 - Concepcion</v>
          </cell>
          <cell r="C1180" t="str">
            <v>CH</v>
          </cell>
          <cell r="D1180">
            <v>1.6</v>
          </cell>
          <cell r="E1180" t="str">
            <v>OCOTEPEQUE</v>
          </cell>
        </row>
        <row r="1181">
          <cell r="A1181" t="str">
            <v>14V37220</v>
          </cell>
          <cell r="B1181" t="str">
            <v>Corquin - Corralito (LD Cop/Ocot) - San Francisco de Cones</v>
          </cell>
          <cell r="C1181" t="str">
            <v>MS</v>
          </cell>
          <cell r="D1181">
            <v>1.88</v>
          </cell>
          <cell r="E1181" t="str">
            <v>OCOTEPEQUE</v>
          </cell>
        </row>
        <row r="1182">
          <cell r="A1182" t="str">
            <v>14V38100</v>
          </cell>
          <cell r="B1182" t="str">
            <v>S132 - La Gocia</v>
          </cell>
          <cell r="C1182" t="str">
            <v>MS</v>
          </cell>
          <cell r="D1182">
            <v>2.4500000000000002</v>
          </cell>
          <cell r="E1182" t="str">
            <v>OCOTEPEQUE</v>
          </cell>
        </row>
        <row r="1183">
          <cell r="A1183" t="str">
            <v>14V38500</v>
          </cell>
          <cell r="B1183" t="str">
            <v>Belen Gualcho - Gualen</v>
          </cell>
          <cell r="C1183" t="str">
            <v>MS</v>
          </cell>
          <cell r="D1183">
            <v>10.38</v>
          </cell>
          <cell r="E1183" t="str">
            <v>OCOTEPEQUE</v>
          </cell>
        </row>
        <row r="1184">
          <cell r="A1184" t="str">
            <v>14V38600</v>
          </cell>
          <cell r="B1184" t="str">
            <v>S132 - Lentago - El Triunfo</v>
          </cell>
          <cell r="C1184" t="str">
            <v>MS</v>
          </cell>
          <cell r="D1184">
            <v>8</v>
          </cell>
          <cell r="E1184" t="str">
            <v>OCOTEPEQUE</v>
          </cell>
        </row>
        <row r="1185">
          <cell r="A1185" t="str">
            <v>14V38700</v>
          </cell>
          <cell r="B1185" t="str">
            <v>V385 - La Mohaga - El Tular</v>
          </cell>
          <cell r="C1185" t="str">
            <v>MS</v>
          </cell>
          <cell r="D1185">
            <v>10.1</v>
          </cell>
          <cell r="E1185" t="str">
            <v>OCOTEPEQUE</v>
          </cell>
        </row>
        <row r="1186">
          <cell r="A1186" t="str">
            <v>14V38800</v>
          </cell>
          <cell r="B1186" t="str">
            <v>V387 - Magueyal - El Cipres</v>
          </cell>
          <cell r="C1186" t="str">
            <v>MS</v>
          </cell>
          <cell r="D1186">
            <v>5.6</v>
          </cell>
          <cell r="E1186" t="str">
            <v>OCOTEPEQUE</v>
          </cell>
        </row>
        <row r="1187">
          <cell r="A1187" t="str">
            <v>14V38900</v>
          </cell>
          <cell r="B1187" t="str">
            <v>El Cipres - Santa Marta</v>
          </cell>
          <cell r="C1187" t="str">
            <v>TI</v>
          </cell>
          <cell r="D1187">
            <v>4.4000000000000004</v>
          </cell>
          <cell r="E1187" t="str">
            <v>OCOTEPEQUE</v>
          </cell>
        </row>
        <row r="1188">
          <cell r="A1188" t="str">
            <v>14V39010</v>
          </cell>
          <cell r="B1188" t="str">
            <v>Belen Gualcho - Corralito - LD Ocot/Lemp - San Sebastian</v>
          </cell>
          <cell r="C1188" t="str">
            <v>TI</v>
          </cell>
          <cell r="D1188">
            <v>10.5</v>
          </cell>
          <cell r="E1188" t="str">
            <v>OCOTEPEQUE</v>
          </cell>
        </row>
        <row r="1189">
          <cell r="A1189" t="str">
            <v>14V81100</v>
          </cell>
          <cell r="B1189" t="str">
            <v>Santa Lucia - Llano Largo</v>
          </cell>
          <cell r="C1189" t="str">
            <v>MS</v>
          </cell>
          <cell r="D1189">
            <v>2.5</v>
          </cell>
          <cell r="E1189" t="str">
            <v>OCOTEPEQUE</v>
          </cell>
        </row>
        <row r="1190">
          <cell r="A1190" t="str">
            <v>14V85500</v>
          </cell>
          <cell r="B1190" t="str">
            <v>Ruta CA-4 - San Rafael - Cayaguanca</v>
          </cell>
          <cell r="C1190" t="str">
            <v>MS</v>
          </cell>
          <cell r="D1190">
            <v>2.6</v>
          </cell>
          <cell r="E1190" t="str">
            <v>OCOTEPEQUE</v>
          </cell>
        </row>
        <row r="1191">
          <cell r="A1191" t="str">
            <v>14V85600</v>
          </cell>
          <cell r="B1191" t="str">
            <v>Ruta CA-4 - Brisas de Cayaguanca - San Rafael</v>
          </cell>
          <cell r="C1191" t="str">
            <v>MS</v>
          </cell>
          <cell r="D1191">
            <v>4.3099999999999996</v>
          </cell>
          <cell r="E1191" t="str">
            <v>OCOTEPEQUE</v>
          </cell>
        </row>
        <row r="1192">
          <cell r="A1192" t="str">
            <v>14V86000</v>
          </cell>
          <cell r="B1192" t="str">
            <v>Santa Fe - Los Encinos - El Mojonal</v>
          </cell>
          <cell r="C1192" t="str">
            <v>MS</v>
          </cell>
          <cell r="D1192">
            <v>13.93</v>
          </cell>
          <cell r="E1192" t="str">
            <v>OCOTEPEQUE</v>
          </cell>
        </row>
        <row r="1193">
          <cell r="A1193" t="str">
            <v>14V86200</v>
          </cell>
          <cell r="B1193" t="str">
            <v>Piñuelas - San Jose - Bañaderos</v>
          </cell>
          <cell r="C1193" t="str">
            <v>TI</v>
          </cell>
          <cell r="D1193">
            <v>6.7</v>
          </cell>
          <cell r="E1193" t="str">
            <v>OCOTEPEQUE</v>
          </cell>
        </row>
        <row r="1194">
          <cell r="A1194" t="str">
            <v>14V86300</v>
          </cell>
          <cell r="B1194" t="str">
            <v>V862 - El Salitre</v>
          </cell>
          <cell r="C1194" t="str">
            <v>TI</v>
          </cell>
          <cell r="D1194">
            <v>2.86</v>
          </cell>
          <cell r="E1194" t="str">
            <v>OCOTEPEQUE</v>
          </cell>
        </row>
        <row r="1195">
          <cell r="A1195" t="str">
            <v>14V86400</v>
          </cell>
          <cell r="B1195" t="str">
            <v>V863 - El Guayabito</v>
          </cell>
          <cell r="C1195" t="str">
            <v>TI</v>
          </cell>
          <cell r="D1195">
            <v>1.5</v>
          </cell>
          <cell r="E1195" t="str">
            <v>OCOTEPEQUE</v>
          </cell>
        </row>
        <row r="1196">
          <cell r="A1196" t="str">
            <v>14V86600</v>
          </cell>
          <cell r="B1196" t="str">
            <v>V863 - Plan del Naranjito - Copantillo - V862</v>
          </cell>
          <cell r="C1196" t="str">
            <v>TI</v>
          </cell>
          <cell r="D1196">
            <v>7.76</v>
          </cell>
          <cell r="E1196" t="str">
            <v>OCOTEPEQUE</v>
          </cell>
        </row>
        <row r="1197">
          <cell r="A1197" t="str">
            <v>14V86700</v>
          </cell>
          <cell r="B1197" t="str">
            <v>San Jose - V862</v>
          </cell>
          <cell r="C1197" t="str">
            <v>TI</v>
          </cell>
          <cell r="D1197">
            <v>1.23</v>
          </cell>
          <cell r="E1197" t="str">
            <v>OCOTEPEQUE</v>
          </cell>
        </row>
        <row r="1198">
          <cell r="A1198" t="str">
            <v>14V87000</v>
          </cell>
          <cell r="B1198" t="str">
            <v>Concepcion - El Hornito</v>
          </cell>
          <cell r="C1198" t="str">
            <v>TI</v>
          </cell>
          <cell r="D1198">
            <v>8.1999999999999993</v>
          </cell>
          <cell r="E1198" t="str">
            <v>OCOTEPEQUE</v>
          </cell>
        </row>
        <row r="1199">
          <cell r="A1199" t="str">
            <v>14V87100</v>
          </cell>
          <cell r="B1199" t="str">
            <v>V870 - El Pinal</v>
          </cell>
          <cell r="C1199" t="str">
            <v>TI</v>
          </cell>
          <cell r="D1199">
            <v>2.7</v>
          </cell>
          <cell r="E1199" t="str">
            <v>OCOTEPEQUE</v>
          </cell>
        </row>
        <row r="1200">
          <cell r="A1200" t="str">
            <v>14V87200</v>
          </cell>
          <cell r="B1200" t="str">
            <v>Concepcion - Tulas - Las Colmenas</v>
          </cell>
          <cell r="C1200" t="str">
            <v>TI</v>
          </cell>
          <cell r="D1200">
            <v>7.6</v>
          </cell>
          <cell r="E1200" t="str">
            <v>OCOTEPEQUE</v>
          </cell>
        </row>
        <row r="1201">
          <cell r="A1201" t="str">
            <v>14V87500</v>
          </cell>
          <cell r="B1201" t="str">
            <v>El Moral - Plan del Rancho -San José de Jocotán</v>
          </cell>
          <cell r="C1201" t="str">
            <v>MS</v>
          </cell>
          <cell r="D1201">
            <v>16.350000000000001</v>
          </cell>
          <cell r="E1201" t="str">
            <v>OCOTEPEQUE</v>
          </cell>
        </row>
        <row r="1202">
          <cell r="A1202" t="str">
            <v>14V87600</v>
          </cell>
          <cell r="B1202" t="str">
            <v>Plan del Rancho - El Ocotillo</v>
          </cell>
          <cell r="C1202" t="str">
            <v>MS</v>
          </cell>
          <cell r="D1202">
            <v>2.15</v>
          </cell>
          <cell r="E1202" t="str">
            <v>OCOTEPEQUE</v>
          </cell>
        </row>
        <row r="1203">
          <cell r="A1203" t="str">
            <v>14V87700</v>
          </cell>
          <cell r="B1203" t="str">
            <v>Sumpul - El Volcan</v>
          </cell>
          <cell r="C1203" t="str">
            <v>MS</v>
          </cell>
          <cell r="D1203">
            <v>2.5299999999999998</v>
          </cell>
          <cell r="E1203" t="str">
            <v>OCOTEPEQUE</v>
          </cell>
        </row>
        <row r="1204">
          <cell r="A1204" t="str">
            <v>14V88600</v>
          </cell>
          <cell r="B1204" t="str">
            <v>Ruta CA-4 - La Fraternidad</v>
          </cell>
          <cell r="C1204" t="str">
            <v>MS</v>
          </cell>
          <cell r="D1204">
            <v>10.45</v>
          </cell>
          <cell r="E1204" t="str">
            <v>OCOTEPEQUE</v>
          </cell>
        </row>
        <row r="1205">
          <cell r="A1205" t="str">
            <v>14V88700</v>
          </cell>
          <cell r="B1205" t="str">
            <v>Buenos Aires - Dolores  Merendón</v>
          </cell>
          <cell r="C1205" t="str">
            <v>MS</v>
          </cell>
          <cell r="D1205">
            <v>7.65</v>
          </cell>
          <cell r="E1205" t="str">
            <v>OCOTEPEQUE</v>
          </cell>
        </row>
        <row r="1206">
          <cell r="A1206" t="str">
            <v>14V89200</v>
          </cell>
          <cell r="B1206" t="str">
            <v>Ruta CA-4 - Pachapa - El Rosario</v>
          </cell>
          <cell r="C1206" t="str">
            <v>MS</v>
          </cell>
          <cell r="D1206">
            <v>3.7</v>
          </cell>
          <cell r="E1206" t="str">
            <v>OCOTEPEQUE</v>
          </cell>
        </row>
        <row r="1207">
          <cell r="A1207" t="str">
            <v>14V89700</v>
          </cell>
          <cell r="B1207" t="str">
            <v>La Labor - Llano Largo - Sinaca</v>
          </cell>
          <cell r="C1207" t="str">
            <v>MS</v>
          </cell>
          <cell r="D1207">
            <v>10.06</v>
          </cell>
          <cell r="E1207" t="str">
            <v>OCOTEPEQUE</v>
          </cell>
        </row>
        <row r="1208">
          <cell r="A1208" t="str">
            <v>14V90700</v>
          </cell>
          <cell r="B1208" t="str">
            <v>San Francisco del Valle - El Sile</v>
          </cell>
          <cell r="C1208" t="str">
            <v>MS</v>
          </cell>
          <cell r="D1208">
            <v>4.8499999999999996</v>
          </cell>
          <cell r="E1208" t="str">
            <v>OCOTEPEQUE</v>
          </cell>
        </row>
        <row r="1209">
          <cell r="A1209" t="str">
            <v>14V90800</v>
          </cell>
          <cell r="B1209" t="str">
            <v>San Marcos de Ocotepeque - Santa Teresa</v>
          </cell>
          <cell r="C1209" t="str">
            <v>MS</v>
          </cell>
          <cell r="D1209">
            <v>5.3</v>
          </cell>
          <cell r="E1209" t="str">
            <v>OCOTEPEQUE</v>
          </cell>
        </row>
        <row r="1210">
          <cell r="A1210" t="str">
            <v>14V90900</v>
          </cell>
          <cell r="B1210" t="str">
            <v>San Marcos de Ocotepeque - Mesa Grande - Platanares</v>
          </cell>
          <cell r="C1210" t="str">
            <v>MS</v>
          </cell>
          <cell r="D1210">
            <v>10</v>
          </cell>
          <cell r="E1210" t="str">
            <v>OCOTEPEQUE</v>
          </cell>
        </row>
        <row r="1211">
          <cell r="A1211" t="str">
            <v>14V91100</v>
          </cell>
          <cell r="B1211" t="str">
            <v>V909 - Granzal - Santa Marta - Gualengue</v>
          </cell>
          <cell r="C1211" t="str">
            <v>MS</v>
          </cell>
          <cell r="D1211">
            <v>9.0399999999999991</v>
          </cell>
          <cell r="E1211" t="str">
            <v>OCOTEPEQUE</v>
          </cell>
        </row>
        <row r="1212">
          <cell r="A1212" t="str">
            <v>14V91300</v>
          </cell>
          <cell r="B1212" t="str">
            <v>Los Llanos - Coloal</v>
          </cell>
          <cell r="C1212" t="str">
            <v>MS</v>
          </cell>
          <cell r="D1212">
            <v>3.53</v>
          </cell>
          <cell r="E1212" t="str">
            <v>OCOTEPEQUE</v>
          </cell>
        </row>
        <row r="1213">
          <cell r="A1213" t="str">
            <v>14V91400</v>
          </cell>
          <cell r="B1213" t="str">
            <v>San Francisco del Valle - Las Mesitas</v>
          </cell>
          <cell r="C1213" t="str">
            <v>MS</v>
          </cell>
          <cell r="D1213">
            <v>2</v>
          </cell>
          <cell r="E1213" t="str">
            <v>OCOTEPEQUE</v>
          </cell>
        </row>
        <row r="1214">
          <cell r="A1214" t="str">
            <v>14V91500</v>
          </cell>
          <cell r="B1214" t="str">
            <v>San Francisco del Valle - La Laguna</v>
          </cell>
          <cell r="C1214" t="str">
            <v>MS</v>
          </cell>
          <cell r="D1214">
            <v>3.1</v>
          </cell>
          <cell r="E1214" t="str">
            <v>OCOTEPEQUE</v>
          </cell>
        </row>
        <row r="1215">
          <cell r="A1215" t="str">
            <v>14V91800</v>
          </cell>
          <cell r="B1215" t="str">
            <v>V921 - El Limoncito - V921</v>
          </cell>
          <cell r="C1215" t="str">
            <v>MS</v>
          </cell>
          <cell r="D1215">
            <v>2.2000000000000002</v>
          </cell>
          <cell r="E1215" t="str">
            <v>OCOTEPEQUE</v>
          </cell>
        </row>
        <row r="1216">
          <cell r="A1216" t="str">
            <v>14V91900</v>
          </cell>
          <cell r="B1216" t="str">
            <v>V921 - Las Vegas</v>
          </cell>
          <cell r="C1216" t="str">
            <v>MS</v>
          </cell>
          <cell r="D1216">
            <v>6</v>
          </cell>
          <cell r="E1216" t="str">
            <v>OCOTEPEQUE</v>
          </cell>
        </row>
        <row r="1217">
          <cell r="A1217" t="str">
            <v>14V92000</v>
          </cell>
          <cell r="B1217" t="str">
            <v>V919 - Banderillas</v>
          </cell>
          <cell r="C1217" t="str">
            <v>MS</v>
          </cell>
          <cell r="D1217">
            <v>2.09</v>
          </cell>
          <cell r="E1217" t="str">
            <v>OCOTEPEQUE</v>
          </cell>
        </row>
        <row r="1218">
          <cell r="A1218" t="str">
            <v>14V92100</v>
          </cell>
          <cell r="B1218" t="str">
            <v>San Marcos de Ocotepeque - Mercedes - Plan del Rosario</v>
          </cell>
          <cell r="C1218" t="str">
            <v>MS</v>
          </cell>
          <cell r="D1218">
            <v>21.71</v>
          </cell>
          <cell r="E1218" t="str">
            <v>OCOTEPEQUE</v>
          </cell>
        </row>
        <row r="1219">
          <cell r="A1219" t="str">
            <v>14V92200</v>
          </cell>
          <cell r="B1219" t="str">
            <v>El Carrizal - El Cunce</v>
          </cell>
          <cell r="C1219" t="str">
            <v>MS</v>
          </cell>
          <cell r="D1219">
            <v>4.8499999999999996</v>
          </cell>
          <cell r="E1219" t="str">
            <v>OCOTEPEQUE</v>
          </cell>
        </row>
        <row r="1220">
          <cell r="A1220" t="str">
            <v>14V92300</v>
          </cell>
          <cell r="B1220" t="str">
            <v>Plan del Rosario - Rio Sumpul (Frontera Honduras - El Salvador)</v>
          </cell>
          <cell r="C1220" t="str">
            <v>MS</v>
          </cell>
          <cell r="D1220">
            <v>2.7</v>
          </cell>
          <cell r="E1220" t="str">
            <v>OCOTEPEQUE</v>
          </cell>
        </row>
        <row r="1221">
          <cell r="A1221" t="str">
            <v>14V92400</v>
          </cell>
          <cell r="B1221" t="str">
            <v>Las Mercedes - Concepción</v>
          </cell>
          <cell r="C1221" t="str">
            <v>MS</v>
          </cell>
          <cell r="D1221">
            <v>3.53</v>
          </cell>
          <cell r="E1221" t="str">
            <v>OCOTEPEQUE</v>
          </cell>
        </row>
        <row r="1222">
          <cell r="A1222" t="str">
            <v>14V93300</v>
          </cell>
          <cell r="B1222" t="str">
            <v>Sensenti - San Francisco de Cones</v>
          </cell>
          <cell r="C1222" t="str">
            <v>MS</v>
          </cell>
          <cell r="D1222">
            <v>4.1500000000000004</v>
          </cell>
          <cell r="E1222" t="str">
            <v>OCOTEPEQUE</v>
          </cell>
        </row>
        <row r="1223">
          <cell r="A1223" t="str">
            <v>14V93400</v>
          </cell>
          <cell r="B1223" t="str">
            <v>Azacualpa - La Loma</v>
          </cell>
          <cell r="C1223" t="str">
            <v>MS</v>
          </cell>
          <cell r="D1223">
            <v>2.5</v>
          </cell>
          <cell r="E1223" t="str">
            <v>OCOTEPEQUE</v>
          </cell>
        </row>
        <row r="1224">
          <cell r="A1224" t="str">
            <v>14V93500</v>
          </cell>
          <cell r="B1224" t="str">
            <v>V934 - Las Mesitas</v>
          </cell>
          <cell r="C1224" t="str">
            <v>MS</v>
          </cell>
          <cell r="D1224">
            <v>1.2</v>
          </cell>
          <cell r="E1224" t="str">
            <v>OCOTEPEQUE</v>
          </cell>
        </row>
        <row r="1225">
          <cell r="A1225" t="str">
            <v>14V93600</v>
          </cell>
          <cell r="B1225" t="str">
            <v>S108 - Gualtaya - Platanares</v>
          </cell>
          <cell r="C1225" t="str">
            <v>MS</v>
          </cell>
          <cell r="D1225">
            <v>9.1300000000000008</v>
          </cell>
          <cell r="E1225" t="str">
            <v>OCOTEPEQUE</v>
          </cell>
        </row>
        <row r="1226">
          <cell r="A1226" t="str">
            <v>14V94600</v>
          </cell>
          <cell r="B1226" t="str">
            <v>Santa Cruz - San Antonio</v>
          </cell>
          <cell r="C1226" t="str">
            <v>MS</v>
          </cell>
          <cell r="D1226">
            <v>1.9</v>
          </cell>
          <cell r="E1226" t="str">
            <v>OCOTEPEQUE</v>
          </cell>
        </row>
        <row r="1227">
          <cell r="A1227" t="str">
            <v>14V95600</v>
          </cell>
          <cell r="B1227" t="str">
            <v>La Encarnación - La Laguna - San Jorge</v>
          </cell>
          <cell r="C1227" t="str">
            <v>MS</v>
          </cell>
          <cell r="D1227">
            <v>6.7</v>
          </cell>
          <cell r="E1227" t="str">
            <v>OCOTEPEQUE</v>
          </cell>
        </row>
        <row r="1228">
          <cell r="A1228" t="str">
            <v>14V95700</v>
          </cell>
          <cell r="B1228" t="str">
            <v>Nueva Ocotepeque - El Barrial</v>
          </cell>
          <cell r="C1228" t="str">
            <v>TI</v>
          </cell>
          <cell r="D1228">
            <v>0.75</v>
          </cell>
          <cell r="E1228" t="str">
            <v>OCOTEPEQUE</v>
          </cell>
        </row>
        <row r="1229">
          <cell r="A1229" t="str">
            <v>14V95800</v>
          </cell>
          <cell r="B1229" t="str">
            <v>San Jorge - Rio Blanco - San Jeronimo</v>
          </cell>
          <cell r="C1229" t="str">
            <v>MS</v>
          </cell>
          <cell r="D1229">
            <v>8.65</v>
          </cell>
          <cell r="E1229" t="str">
            <v>OCOTEPEQUE</v>
          </cell>
        </row>
        <row r="1230">
          <cell r="A1230" t="str">
            <v>14V96000</v>
          </cell>
          <cell r="B1230" t="str">
            <v>V956 - Santa Elena - Río Negro</v>
          </cell>
          <cell r="C1230" t="str">
            <v>MS</v>
          </cell>
          <cell r="D1230">
            <v>4</v>
          </cell>
          <cell r="E1230" t="str">
            <v>OCOTEPEQUE</v>
          </cell>
        </row>
        <row r="1231">
          <cell r="A1231" t="str">
            <v>14V96500</v>
          </cell>
          <cell r="B1231" t="str">
            <v>S124 - Los Naranjos (Lim. Deptal. COP / OCO)</v>
          </cell>
          <cell r="C1231" t="str">
            <v>MS</v>
          </cell>
          <cell r="D1231">
            <v>5.72</v>
          </cell>
          <cell r="E1231" t="str">
            <v>OCOTEPEQUE</v>
          </cell>
        </row>
        <row r="1232">
          <cell r="A1232" t="str">
            <v>15P01540</v>
          </cell>
          <cell r="B1232" t="str">
            <v>Ruta 15, Límite Deptal. F.M./Olancho - Limones
Límite Deptal. Francisco Morazán/Olancho</v>
          </cell>
          <cell r="C1232" t="str">
            <v>CA</v>
          </cell>
          <cell r="D1232">
            <v>28.44</v>
          </cell>
          <cell r="E1232" t="str">
            <v>OCOTEPEQUE</v>
          </cell>
        </row>
        <row r="1233">
          <cell r="A1233" t="str">
            <v>15P01550</v>
          </cell>
          <cell r="B1233" t="str">
            <v>Ruta 15, Limones - Juticalpa
Limones (Desvío a la Unión por Ruta 41)</v>
          </cell>
          <cell r="C1233" t="str">
            <v>CH</v>
          </cell>
          <cell r="D1233">
            <v>42.2</v>
          </cell>
          <cell r="E1233" t="str">
            <v>OCOTEPEQUE</v>
          </cell>
        </row>
        <row r="1234">
          <cell r="A1234" t="str">
            <v>15P01560</v>
          </cell>
          <cell r="B1234" t="str">
            <v>Ruta 15, Juticalpa - Telica
Juticalpa (Entrada Pte. Río Juticalpa)</v>
          </cell>
          <cell r="C1234" t="str">
            <v>CA</v>
          </cell>
          <cell r="D1234">
            <v>10.32</v>
          </cell>
          <cell r="E1234" t="str">
            <v>OCOTEPEQUE</v>
          </cell>
        </row>
        <row r="1235">
          <cell r="A1235" t="str">
            <v>15P01570</v>
          </cell>
          <cell r="B1235" t="str">
            <v>Ruta 15, Telica - Desvio a Punuare
Telica (Desvío a San Francisco de la Paz, por Ruta 39)</v>
          </cell>
          <cell r="C1235" t="str">
            <v>CA</v>
          </cell>
          <cell r="D1235">
            <v>16.579999999999998</v>
          </cell>
          <cell r="E1235" t="str">
            <v>OCOTEPEQUE</v>
          </cell>
        </row>
        <row r="1236">
          <cell r="A1236" t="str">
            <v>15P01575</v>
          </cell>
          <cell r="B1236" t="str">
            <v>Ruta 15, Desvio a Punuare - Catacamas
Desvio a Punuare</v>
          </cell>
          <cell r="C1236" t="str">
            <v>CA</v>
          </cell>
          <cell r="D1236">
            <v>13.34</v>
          </cell>
          <cell r="E1236" t="str">
            <v>OCOTEPEQUE</v>
          </cell>
        </row>
        <row r="1237">
          <cell r="A1237" t="str">
            <v>15P01580</v>
          </cell>
          <cell r="B1237" t="str">
            <v>Ruta 15, Catacamas - La ENA
Catacamas (Entrada principal)</v>
          </cell>
          <cell r="C1237" t="str">
            <v>CA</v>
          </cell>
          <cell r="D1237">
            <v>6.08</v>
          </cell>
          <cell r="E1237" t="str">
            <v>OCOTEPEQUE</v>
          </cell>
        </row>
        <row r="1238">
          <cell r="A1238" t="str">
            <v>15P03910</v>
          </cell>
          <cell r="B1238" t="str">
            <v>Ruta 39, Telica - San Francisco de La Paz
Telica (Desvío en Ruta 15, Tegucigalpa/Juticalpa)</v>
          </cell>
          <cell r="C1238" t="str">
            <v>TD</v>
          </cell>
          <cell r="D1238">
            <v>19.63</v>
          </cell>
          <cell r="E1238" t="str">
            <v>OCOTEPEQUE</v>
          </cell>
        </row>
        <row r="1239">
          <cell r="A1239" t="str">
            <v>15P03920</v>
          </cell>
          <cell r="B1239" t="str">
            <v>Ruta 39, San Francisco de La Paz - Gualaco
Desvío a San Francisco de la Paz</v>
          </cell>
          <cell r="C1239" t="str">
            <v>TD</v>
          </cell>
          <cell r="D1239">
            <v>30.52</v>
          </cell>
          <cell r="E1239" t="str">
            <v>OCOTEPEQUE</v>
          </cell>
        </row>
        <row r="1240">
          <cell r="A1240" t="str">
            <v>15P03930</v>
          </cell>
          <cell r="B1240" t="str">
            <v>Ruta 39, Gualaco - San Esteban
Gualaco</v>
          </cell>
          <cell r="C1240" t="str">
            <v>TD</v>
          </cell>
          <cell r="D1240">
            <v>41.26</v>
          </cell>
          <cell r="E1240" t="str">
            <v>OCOTEPEQUE</v>
          </cell>
        </row>
        <row r="1241">
          <cell r="A1241" t="str">
            <v>15P03935</v>
          </cell>
          <cell r="B1241" t="str">
            <v>Ruta 39, San Esteban - Santa Maria del Carbon
San Esteban</v>
          </cell>
          <cell r="C1241" t="str">
            <v>TD</v>
          </cell>
          <cell r="D1241">
            <v>42.17</v>
          </cell>
          <cell r="E1241" t="str">
            <v>OCOTEPEQUE</v>
          </cell>
        </row>
        <row r="1242">
          <cell r="A1242" t="str">
            <v>15P03940</v>
          </cell>
          <cell r="B1242" t="str">
            <v>Ruta 39, Santa Maria del Carbon - Límite Deptal. Olancho/Colón</v>
          </cell>
          <cell r="C1242" t="str">
            <v>TD</v>
          </cell>
          <cell r="D1242">
            <v>26.1</v>
          </cell>
          <cell r="E1242" t="str">
            <v>OCOTEPEQUE</v>
          </cell>
        </row>
        <row r="1243">
          <cell r="A1243" t="str">
            <v>15P04110</v>
          </cell>
          <cell r="B1243" t="str">
            <v>Ruta 41, Limones - Pozo Zarco
Limones (Desvío en Ruta 15 Tegucigalpa/Juticalpa)</v>
          </cell>
          <cell r="C1243" t="str">
            <v>MS</v>
          </cell>
          <cell r="D1243">
            <v>28.34</v>
          </cell>
          <cell r="E1243" t="str">
            <v>OCOTEPEQUE</v>
          </cell>
        </row>
        <row r="1244">
          <cell r="A1244" t="str">
            <v>15P04120</v>
          </cell>
          <cell r="B1244" t="str">
            <v>Ruta 41, Pozo Zarco - El Rosario
Pozo Zarco (Desvío a Salamáá)</v>
          </cell>
          <cell r="C1244" t="str">
            <v>MS</v>
          </cell>
          <cell r="D1244">
            <v>20.170000000000002</v>
          </cell>
          <cell r="E1244" t="str">
            <v>OCOTEPEQUE</v>
          </cell>
        </row>
        <row r="1245">
          <cell r="A1245" t="str">
            <v>15P04130</v>
          </cell>
          <cell r="B1245" t="str">
            <v>Ruta 41, El Rosario -  La Unión
Desvío a El Rosario</v>
          </cell>
          <cell r="C1245" t="str">
            <v>MS</v>
          </cell>
          <cell r="D1245">
            <v>17.350000000000001</v>
          </cell>
          <cell r="E1245" t="str">
            <v>OCOTEPEQUE</v>
          </cell>
        </row>
        <row r="1246">
          <cell r="A1246" t="str">
            <v>15P04140</v>
          </cell>
          <cell r="B1246" t="str">
            <v>Ruta 41, La Unión - El Carrizal
Desvío a La Unión</v>
          </cell>
          <cell r="C1246" t="str">
            <v>MS</v>
          </cell>
          <cell r="D1246">
            <v>42.51</v>
          </cell>
          <cell r="E1246" t="str">
            <v>OCOTEPEQUE</v>
          </cell>
        </row>
        <row r="1247">
          <cell r="A1247" t="str">
            <v>15P04150</v>
          </cell>
          <cell r="B1247" t="str">
            <v>Ruta 41, El Carrizal - Desvío a Esquipulas del Norte
El Carrizal (Desvío a El Encino)</v>
          </cell>
          <cell r="C1247" t="str">
            <v>MS</v>
          </cell>
          <cell r="D1247">
            <v>19.850000000000001</v>
          </cell>
          <cell r="E1247" t="str">
            <v>OCOTEPEQUE</v>
          </cell>
        </row>
        <row r="1248">
          <cell r="A1248" t="str">
            <v>15P04160</v>
          </cell>
          <cell r="B1248" t="str">
            <v>Ruta 41, Desvío a Esquipulas del Norte - Límite Dep. Olancho/Yoro
Desvío a Esquipulas del Norte</v>
          </cell>
          <cell r="C1248" t="str">
            <v>MS</v>
          </cell>
          <cell r="D1248">
            <v>11.2</v>
          </cell>
          <cell r="E1248" t="str">
            <v>OCOTEPEQUE</v>
          </cell>
        </row>
        <row r="1249">
          <cell r="A1249" t="str">
            <v>15S05340</v>
          </cell>
          <cell r="B1249" t="str">
            <v>Ruta 53, Límite Deptal. El Paraíso/Olancho - Río Seale
Límite Deptal. El Paraíso/Olancho (Pte. El Guajiniquil)</v>
          </cell>
          <cell r="C1249" t="str">
            <v>MS</v>
          </cell>
          <cell r="D1249">
            <v>9.48</v>
          </cell>
          <cell r="E1249" t="str">
            <v>OCOTEPEQUE</v>
          </cell>
        </row>
        <row r="1250">
          <cell r="A1250" t="str">
            <v>15S05350</v>
          </cell>
          <cell r="B1250" t="str">
            <v>Ruta 53, Río Seale - Terrero Blanco
Río Seale (Pte.)</v>
          </cell>
          <cell r="C1250" t="str">
            <v>MS</v>
          </cell>
          <cell r="D1250">
            <v>11.89</v>
          </cell>
          <cell r="E1250" t="str">
            <v>OCOTEPEQUE</v>
          </cell>
        </row>
        <row r="1251">
          <cell r="A1251" t="str">
            <v>15S05360</v>
          </cell>
          <cell r="B1251" t="str">
            <v>Ruta 53, Terrero Blanco - El Mogote
Terrero Blanco (Desvío a Nueva Palestina)</v>
          </cell>
          <cell r="C1251" t="str">
            <v>MS</v>
          </cell>
          <cell r="D1251">
            <v>14.01</v>
          </cell>
          <cell r="E1251" t="str">
            <v>OCOTEPEQUE</v>
          </cell>
        </row>
        <row r="1252">
          <cell r="A1252" t="str">
            <v>15S05370</v>
          </cell>
          <cell r="B1252" t="str">
            <v>Ruta 53, El Mogote - El Bijagual
El Mogote (Portillo en montaña)</v>
          </cell>
          <cell r="C1252" t="str">
            <v>MS</v>
          </cell>
          <cell r="D1252">
            <v>19.21</v>
          </cell>
          <cell r="E1252" t="str">
            <v>OCOTEPEQUE</v>
          </cell>
        </row>
        <row r="1253">
          <cell r="A1253" t="str">
            <v>15S07710</v>
          </cell>
          <cell r="B1253" t="str">
            <v>Ruta 77, Ruta 15 - El Bijagual</v>
          </cell>
          <cell r="C1253" t="str">
            <v>MS</v>
          </cell>
          <cell r="D1253">
            <v>19.95</v>
          </cell>
          <cell r="E1253" t="str">
            <v>OCOTEPEQUE</v>
          </cell>
        </row>
        <row r="1254">
          <cell r="A1254" t="str">
            <v>15S07720</v>
          </cell>
          <cell r="B1254" t="str">
            <v>Ruta 77, El Bijagual - San Fco. de Becerra
El Bijagual (Desvío a Terrero Blanco por Ruta 53)</v>
          </cell>
          <cell r="C1254" t="str">
            <v>MS</v>
          </cell>
          <cell r="D1254">
            <v>15.54</v>
          </cell>
          <cell r="E1254" t="str">
            <v>OCOTEPEQUE</v>
          </cell>
        </row>
        <row r="1255">
          <cell r="A1255" t="str">
            <v>15S07730</v>
          </cell>
          <cell r="B1255" t="str">
            <v>Ruta 77, San Francisco de Becerra - San Luis de Las Lajas
Desvío a San Francisco de Becerra</v>
          </cell>
          <cell r="C1255" t="str">
            <v>MS</v>
          </cell>
          <cell r="D1255">
            <v>14.08</v>
          </cell>
          <cell r="E1255" t="str">
            <v>OCOTEPEQUE</v>
          </cell>
        </row>
        <row r="1256">
          <cell r="A1256" t="str">
            <v>15S07735</v>
          </cell>
          <cell r="B1256" t="str">
            <v>Ruta 77, San Luis de Las Lajas - San Pedro de Catacamas
San Luis de Las Lajas</v>
          </cell>
          <cell r="C1256" t="str">
            <v>MS</v>
          </cell>
          <cell r="D1256">
            <v>13.72</v>
          </cell>
          <cell r="E1256" t="str">
            <v>OCOTEPEQUE</v>
          </cell>
        </row>
        <row r="1257">
          <cell r="A1257" t="str">
            <v>15S07740</v>
          </cell>
          <cell r="B1257" t="str">
            <v>Ruta 77, San Pedro de Catacamas - Catacamas
Desvío a San Pedro de Catacamas</v>
          </cell>
          <cell r="C1257" t="str">
            <v>MS</v>
          </cell>
          <cell r="D1257">
            <v>15.75</v>
          </cell>
          <cell r="E1257" t="str">
            <v>OCOTEPEQUE</v>
          </cell>
        </row>
        <row r="1258">
          <cell r="A1258" t="str">
            <v>15S08310</v>
          </cell>
          <cell r="B1258" t="str">
            <v>Ruta 83, La ENA - San Jose de Rio Tinto - Dulce Nombre de Culmí
La ENA (Fin del pavimento en Ruta 15)</v>
          </cell>
          <cell r="C1258" t="str">
            <v>TD</v>
          </cell>
          <cell r="D1258">
            <v>20</v>
          </cell>
          <cell r="E1258" t="str">
            <v>OCOTEPEQUE</v>
          </cell>
        </row>
        <row r="1259">
          <cell r="A1259" t="str">
            <v>15S08320</v>
          </cell>
          <cell r="B1259" t="str">
            <v>Ruta 83, La ENA - San Jose de Rio Tinto - Dulce Nombre de Culmí
San Jose de Rio Tinto</v>
          </cell>
          <cell r="C1259" t="str">
            <v>MS</v>
          </cell>
          <cell r="D1259">
            <v>28.26</v>
          </cell>
          <cell r="E1259" t="str">
            <v>OCOTEPEQUE</v>
          </cell>
        </row>
        <row r="1260">
          <cell r="A1260" t="str">
            <v>15S10810</v>
          </cell>
          <cell r="B1260" t="str">
            <v>Ruta 108, Juticalpa - La Empalizada - S077
Juticalpa</v>
          </cell>
          <cell r="C1260" t="str">
            <v>TD</v>
          </cell>
          <cell r="D1260">
            <v>8.02</v>
          </cell>
          <cell r="E1260" t="str">
            <v>OCOTEPEQUE</v>
          </cell>
        </row>
        <row r="1261">
          <cell r="A1261" t="str">
            <v>15S10820</v>
          </cell>
          <cell r="B1261" t="str">
            <v>Ruta 108, Juticalpa - La Empalizada - S077
Empalizada</v>
          </cell>
          <cell r="C1261" t="str">
            <v>MS</v>
          </cell>
          <cell r="D1261">
            <v>4.5999999999999996</v>
          </cell>
          <cell r="E1261" t="str">
            <v>OCOTEPEQUE</v>
          </cell>
        </row>
        <row r="1262">
          <cell r="A1262" t="str">
            <v>15S10910</v>
          </cell>
          <cell r="B1262" t="str">
            <v>Ruta 109, Salama - Sabana Larga
Salama (Desvío en Ruta 110, Pozo Zarco - Salamá)</v>
          </cell>
          <cell r="C1262" t="str">
            <v>MS</v>
          </cell>
          <cell r="D1262">
            <v>18.54</v>
          </cell>
          <cell r="E1262" t="str">
            <v>OCOTEPEQUE</v>
          </cell>
        </row>
        <row r="1263">
          <cell r="A1263" t="str">
            <v>15S10920</v>
          </cell>
          <cell r="B1263" t="str">
            <v>Ruta 109, Sabana Larga - Manto
Sabana Larga (Desvío a Coyoles)</v>
          </cell>
          <cell r="C1263" t="str">
            <v>MS</v>
          </cell>
          <cell r="D1263">
            <v>16.66</v>
          </cell>
          <cell r="E1263" t="str">
            <v>OCOTEPEQUE</v>
          </cell>
        </row>
        <row r="1264">
          <cell r="A1264" t="str">
            <v>15S10930</v>
          </cell>
          <cell r="B1264" t="str">
            <v>Ruta 109, Manto - San Francisco de La Paz</v>
          </cell>
          <cell r="C1264" t="str">
            <v>MS</v>
          </cell>
          <cell r="D1264">
            <v>25.41</v>
          </cell>
          <cell r="E1264" t="str">
            <v>OCOTEPEQUE</v>
          </cell>
        </row>
        <row r="1265">
          <cell r="A1265" t="str">
            <v>15S11010</v>
          </cell>
          <cell r="B1265" t="str">
            <v>Ruta 110, Pozo Zarco - Salamá
Pozo Zarco (Desvío en Ruta 41, Limones - La Unión)</v>
          </cell>
          <cell r="C1265" t="str">
            <v>MS</v>
          </cell>
          <cell r="D1265">
            <v>3.96</v>
          </cell>
          <cell r="E1265" t="str">
            <v>OCOTEPEQUE</v>
          </cell>
        </row>
        <row r="1266">
          <cell r="A1266" t="str">
            <v>15S11110</v>
          </cell>
          <cell r="B1266" t="str">
            <v>Ruta 111, Jutiquile - Arimis
Jutiquile, (Desvío en Ruta 15, Juticalpa - Catacamas)</v>
          </cell>
          <cell r="C1266" t="str">
            <v>MS</v>
          </cell>
          <cell r="D1266">
            <v>15.63</v>
          </cell>
          <cell r="E1266" t="str">
            <v>OCOTEPEQUE</v>
          </cell>
        </row>
        <row r="1267">
          <cell r="A1267" t="str">
            <v>15S11120</v>
          </cell>
          <cell r="B1267" t="str">
            <v>Ruta 111, Arimis - Ruta 15
Arimis (Desvío a Arimis)</v>
          </cell>
          <cell r="C1267" t="str">
            <v>MS</v>
          </cell>
          <cell r="D1267">
            <v>3.05</v>
          </cell>
          <cell r="E1267" t="str">
            <v>OCOTEPEQUE</v>
          </cell>
        </row>
        <row r="1268">
          <cell r="A1268" t="str">
            <v>15S11910</v>
          </cell>
          <cell r="B1268" t="str">
            <v>Ruta 119, Terrero Blanco - Patuca
Terrero Blanco en desvío a El Bijagual</v>
          </cell>
          <cell r="C1268" t="str">
            <v>MS</v>
          </cell>
          <cell r="D1268">
            <v>28.62</v>
          </cell>
          <cell r="E1268" t="str">
            <v>OCOTEPEQUE</v>
          </cell>
        </row>
        <row r="1269">
          <cell r="A1269" t="str">
            <v>15S26010</v>
          </cell>
          <cell r="B1269" t="str">
            <v>Ruta 260, P015 - La Concepcion</v>
          </cell>
          <cell r="C1269" t="str">
            <v>TD</v>
          </cell>
          <cell r="D1269">
            <v>2</v>
          </cell>
          <cell r="E1269" t="str">
            <v>OCOTEPEQUE</v>
          </cell>
        </row>
        <row r="1270">
          <cell r="A1270" t="str">
            <v>15V20000</v>
          </cell>
          <cell r="B1270" t="str">
            <v>La Empalizada - San Francisco de Becerra</v>
          </cell>
          <cell r="C1270" t="str">
            <v>MS</v>
          </cell>
          <cell r="D1270">
            <v>6.33</v>
          </cell>
          <cell r="E1270" t="str">
            <v>OLONCHO</v>
          </cell>
        </row>
        <row r="1271">
          <cell r="A1271" t="str">
            <v>15V20100</v>
          </cell>
          <cell r="B1271" t="str">
            <v>La Empalizada - Trabajaderos</v>
          </cell>
          <cell r="C1271" t="str">
            <v>MS</v>
          </cell>
          <cell r="D1271">
            <v>4.47</v>
          </cell>
          <cell r="E1271" t="str">
            <v>OLONCHO</v>
          </cell>
        </row>
        <row r="1272">
          <cell r="A1272" t="str">
            <v>15V20200</v>
          </cell>
          <cell r="B1272" t="str">
            <v>P015 - La Empalizada</v>
          </cell>
          <cell r="C1272" t="str">
            <v>MS</v>
          </cell>
          <cell r="D1272">
            <v>6.08</v>
          </cell>
          <cell r="E1272" t="str">
            <v>OLONCHO</v>
          </cell>
        </row>
        <row r="1273">
          <cell r="A1273" t="str">
            <v>15V22200</v>
          </cell>
          <cell r="B1273" t="str">
            <v>Telica - La Puzunca</v>
          </cell>
          <cell r="C1273" t="str">
            <v>MS</v>
          </cell>
          <cell r="D1273">
            <v>3.4</v>
          </cell>
          <cell r="E1273" t="str">
            <v>OLONCHO</v>
          </cell>
        </row>
        <row r="1274">
          <cell r="A1274" t="str">
            <v>15V22300</v>
          </cell>
          <cell r="B1274" t="str">
            <v>La Puzunca - Las Tablas - V232</v>
          </cell>
          <cell r="C1274" t="str">
            <v>MS</v>
          </cell>
          <cell r="D1274">
            <v>6.62</v>
          </cell>
          <cell r="E1274" t="str">
            <v>OLONCHO</v>
          </cell>
        </row>
        <row r="1275">
          <cell r="A1275" t="str">
            <v>15V22400</v>
          </cell>
          <cell r="B1275" t="str">
            <v>La Puzunca - San Marcos</v>
          </cell>
          <cell r="C1275" t="str">
            <v>MS</v>
          </cell>
          <cell r="D1275">
            <v>4.42</v>
          </cell>
          <cell r="E1275" t="str">
            <v>OLONCHO</v>
          </cell>
        </row>
        <row r="1276">
          <cell r="A1276" t="str">
            <v>15V23200</v>
          </cell>
          <cell r="B1276" t="str">
            <v>San Marcos - Santa Cruz del Potrero</v>
          </cell>
          <cell r="C1276" t="str">
            <v>MS</v>
          </cell>
          <cell r="D1276">
            <v>3.9</v>
          </cell>
          <cell r="E1276" t="str">
            <v>OLONCHO</v>
          </cell>
        </row>
        <row r="1277">
          <cell r="A1277" t="str">
            <v>15V25300</v>
          </cell>
          <cell r="B1277" t="str">
            <v>P-015 - El Guayabito - Punuare - P-015</v>
          </cell>
          <cell r="C1277" t="str">
            <v>MS</v>
          </cell>
          <cell r="D1277">
            <v>11.78</v>
          </cell>
          <cell r="E1277" t="str">
            <v>OLONCHO</v>
          </cell>
        </row>
        <row r="1278">
          <cell r="A1278" t="str">
            <v>15V25900</v>
          </cell>
          <cell r="B1278" t="str">
            <v>Santa Maria del Real - El Naranjal - El Guayabito</v>
          </cell>
          <cell r="C1278" t="str">
            <v>MS</v>
          </cell>
          <cell r="D1278">
            <v>4.42</v>
          </cell>
          <cell r="E1278" t="str">
            <v>OLONCHO</v>
          </cell>
        </row>
        <row r="1279">
          <cell r="A1279" t="str">
            <v>15V27500</v>
          </cell>
          <cell r="B1279" t="str">
            <v>La Concepción - Las Jaguas - S077</v>
          </cell>
          <cell r="C1279" t="str">
            <v>MS</v>
          </cell>
          <cell r="D1279">
            <v>9</v>
          </cell>
          <cell r="E1279" t="str">
            <v>OLONCHO</v>
          </cell>
        </row>
        <row r="1280">
          <cell r="A1280" t="str">
            <v>15V27600</v>
          </cell>
          <cell r="B1280" t="str">
            <v>La Concepción - Saragoza</v>
          </cell>
          <cell r="C1280" t="str">
            <v>MS</v>
          </cell>
          <cell r="D1280">
            <v>4.13</v>
          </cell>
          <cell r="E1280" t="str">
            <v>OLONCHO</v>
          </cell>
        </row>
        <row r="1281">
          <cell r="A1281" t="str">
            <v>15V27700</v>
          </cell>
          <cell r="B1281" t="str">
            <v>Acceso la Cruz - La Venta - S077</v>
          </cell>
          <cell r="C1281" t="str">
            <v>MS</v>
          </cell>
          <cell r="D1281">
            <v>9.2799999999999994</v>
          </cell>
          <cell r="E1281" t="str">
            <v>OLONCHO</v>
          </cell>
        </row>
        <row r="1282">
          <cell r="A1282" t="str">
            <v>15V27800</v>
          </cell>
          <cell r="B1282" t="str">
            <v>La Joya - La Cruz</v>
          </cell>
          <cell r="C1282" t="str">
            <v>MS</v>
          </cell>
          <cell r="D1282">
            <v>5.44</v>
          </cell>
          <cell r="E1282" t="str">
            <v>OLONCHO</v>
          </cell>
        </row>
        <row r="1283">
          <cell r="A1283" t="str">
            <v>15V28000</v>
          </cell>
          <cell r="B1283" t="str">
            <v>Las Parras - El Tablón</v>
          </cell>
          <cell r="C1283" t="str">
            <v>MS</v>
          </cell>
          <cell r="D1283">
            <v>4</v>
          </cell>
          <cell r="E1283" t="str">
            <v>OLONCHO</v>
          </cell>
        </row>
        <row r="1284">
          <cell r="A1284" t="str">
            <v>15V28500</v>
          </cell>
          <cell r="B1284" t="str">
            <v>S077 - Zopilotepe - San Nicolás</v>
          </cell>
          <cell r="C1284" t="str">
            <v>MS</v>
          </cell>
          <cell r="D1284">
            <v>3.4</v>
          </cell>
          <cell r="E1284" t="str">
            <v>OLONCHO</v>
          </cell>
        </row>
        <row r="1285">
          <cell r="A1285" t="str">
            <v>15V28600</v>
          </cell>
          <cell r="B1285" t="str">
            <v>Zopilotepe - El Retiro - El Bijao</v>
          </cell>
          <cell r="C1285" t="str">
            <v>MS</v>
          </cell>
          <cell r="D1285">
            <v>24.16</v>
          </cell>
          <cell r="E1285" t="str">
            <v>OLONCHO</v>
          </cell>
        </row>
        <row r="1286">
          <cell r="A1286" t="str">
            <v>15V28700</v>
          </cell>
          <cell r="B1286" t="str">
            <v>V286 - El Rusio - Rancho Quemado</v>
          </cell>
          <cell r="C1286" t="str">
            <v>MS</v>
          </cell>
          <cell r="D1286">
            <v>12</v>
          </cell>
          <cell r="E1286" t="str">
            <v>OLONCHO</v>
          </cell>
        </row>
        <row r="1287">
          <cell r="A1287" t="str">
            <v>15V28800</v>
          </cell>
          <cell r="B1287" t="str">
            <v>Rancho Quemado - Buena Vista</v>
          </cell>
          <cell r="C1287" t="str">
            <v>TI</v>
          </cell>
          <cell r="D1287">
            <v>12.8</v>
          </cell>
          <cell r="E1287" t="str">
            <v>OLONCHO</v>
          </cell>
        </row>
        <row r="1288">
          <cell r="A1288" t="str">
            <v>15V29500</v>
          </cell>
          <cell r="B1288" t="str">
            <v>S077 - El Encinal</v>
          </cell>
          <cell r="C1288" t="str">
            <v>MS</v>
          </cell>
          <cell r="D1288">
            <v>1.7</v>
          </cell>
          <cell r="E1288" t="str">
            <v>OLONCHO</v>
          </cell>
        </row>
        <row r="1289">
          <cell r="A1289" t="str">
            <v>15V29600</v>
          </cell>
          <cell r="B1289" t="str">
            <v>S077 - Potrerillos - La Mina</v>
          </cell>
          <cell r="C1289" t="str">
            <v>MS</v>
          </cell>
          <cell r="D1289">
            <v>7.84</v>
          </cell>
          <cell r="E1289" t="str">
            <v>OLONCHO</v>
          </cell>
        </row>
        <row r="1290">
          <cell r="A1290" t="str">
            <v>15V30300</v>
          </cell>
          <cell r="B1290" t="str">
            <v>Esquilinchuche - Río Guayape - San Luis de Lajas</v>
          </cell>
          <cell r="C1290" t="str">
            <v>MS</v>
          </cell>
          <cell r="D1290">
            <v>3.95</v>
          </cell>
          <cell r="E1290" t="str">
            <v>OLONCHO</v>
          </cell>
        </row>
        <row r="1291">
          <cell r="A1291" t="str">
            <v>15V30500</v>
          </cell>
          <cell r="B1291" t="str">
            <v>S077 - La Herradura</v>
          </cell>
          <cell r="C1291" t="str">
            <v>TI</v>
          </cell>
          <cell r="D1291">
            <v>7.5</v>
          </cell>
          <cell r="E1291" t="str">
            <v>OLONCHO</v>
          </cell>
        </row>
        <row r="1292">
          <cell r="A1292" t="str">
            <v>15V31100</v>
          </cell>
          <cell r="B1292" t="str">
            <v>El Espinal - Plan de Turcios - San Antonio de Sara</v>
          </cell>
          <cell r="C1292" t="str">
            <v>MS</v>
          </cell>
          <cell r="D1292">
            <v>20.399999999999999</v>
          </cell>
          <cell r="E1292" t="str">
            <v>OLONCHO</v>
          </cell>
        </row>
        <row r="1293">
          <cell r="A1293" t="str">
            <v>15V32100</v>
          </cell>
          <cell r="B1293" t="str">
            <v>Patuca - Nueva Choluteca</v>
          </cell>
          <cell r="C1293" t="str">
            <v>MS</v>
          </cell>
          <cell r="D1293">
            <v>6.24</v>
          </cell>
          <cell r="E1293" t="str">
            <v>OLONCHO</v>
          </cell>
        </row>
        <row r="1294">
          <cell r="A1294" t="str">
            <v>15V32300</v>
          </cell>
          <cell r="B1294" t="str">
            <v>La Fraternidad - El Esfuerzo - El Prado</v>
          </cell>
          <cell r="C1294" t="str">
            <v>TI</v>
          </cell>
          <cell r="D1294">
            <v>21.5</v>
          </cell>
          <cell r="E1294" t="str">
            <v>OLONCHO</v>
          </cell>
        </row>
        <row r="1295">
          <cell r="A1295" t="str">
            <v>15V32500</v>
          </cell>
          <cell r="B1295" t="str">
            <v>Patuca - Las Brisas - Nueva Apacilagua</v>
          </cell>
          <cell r="C1295" t="str">
            <v>MS</v>
          </cell>
          <cell r="D1295">
            <v>7.92</v>
          </cell>
          <cell r="E1295" t="str">
            <v>OLONCHO</v>
          </cell>
        </row>
        <row r="1296">
          <cell r="A1296" t="str">
            <v>15V32800</v>
          </cell>
          <cell r="B1296" t="str">
            <v>V325 - Arenas Blancas</v>
          </cell>
          <cell r="C1296" t="str">
            <v>MS</v>
          </cell>
          <cell r="D1296">
            <v>15.44</v>
          </cell>
          <cell r="E1296" t="str">
            <v>OLONCHO</v>
          </cell>
        </row>
        <row r="1297">
          <cell r="A1297" t="str">
            <v>15V34600</v>
          </cell>
          <cell r="B1297" t="str">
            <v>Catacamas - Cooperativa Campesina La Canoa</v>
          </cell>
          <cell r="C1297" t="str">
            <v>MS</v>
          </cell>
          <cell r="D1297">
            <v>9.14</v>
          </cell>
          <cell r="E1297" t="str">
            <v>OLONCHO</v>
          </cell>
        </row>
        <row r="1298">
          <cell r="A1298" t="str">
            <v>15V35200</v>
          </cell>
          <cell r="B1298" t="str">
            <v>Catacamas - Colonia Agrícola - La Sosa</v>
          </cell>
          <cell r="C1298" t="str">
            <v>MS</v>
          </cell>
          <cell r="D1298">
            <v>14</v>
          </cell>
          <cell r="E1298" t="str">
            <v>OLONCHO</v>
          </cell>
        </row>
        <row r="1299">
          <cell r="A1299" t="str">
            <v>15V35300</v>
          </cell>
          <cell r="B1299" t="str">
            <v>La Unión - Buena Vista</v>
          </cell>
          <cell r="C1299" t="str">
            <v>TI</v>
          </cell>
          <cell r="D1299">
            <v>7.5</v>
          </cell>
          <cell r="E1299" t="str">
            <v>OLONCHO</v>
          </cell>
        </row>
        <row r="1300">
          <cell r="A1300" t="str">
            <v>15V35400</v>
          </cell>
          <cell r="B1300" t="str">
            <v>V352 - Guanacaste</v>
          </cell>
          <cell r="C1300" t="str">
            <v>MS</v>
          </cell>
          <cell r="D1300">
            <v>6.06</v>
          </cell>
          <cell r="E1300" t="str">
            <v>OLONCHO</v>
          </cell>
        </row>
        <row r="1301">
          <cell r="A1301" t="str">
            <v>15V35700</v>
          </cell>
          <cell r="B1301" t="str">
            <v>S083 - Colonia Agrícola</v>
          </cell>
          <cell r="C1301" t="str">
            <v>MS</v>
          </cell>
          <cell r="D1301">
            <v>4.62</v>
          </cell>
          <cell r="E1301" t="str">
            <v>OLONCHO</v>
          </cell>
        </row>
        <row r="1302">
          <cell r="A1302" t="str">
            <v>15V36000</v>
          </cell>
          <cell r="B1302" t="str">
            <v>S083 - Las Mesetas - Bacadillas</v>
          </cell>
          <cell r="C1302" t="str">
            <v>MS</v>
          </cell>
          <cell r="D1302">
            <v>19.149999999999999</v>
          </cell>
          <cell r="E1302" t="str">
            <v>OLONCHO</v>
          </cell>
        </row>
        <row r="1303">
          <cell r="A1303" t="str">
            <v>15V36100</v>
          </cell>
          <cell r="B1303" t="str">
            <v>Bacadillas - Delicias de Cuyamel</v>
          </cell>
          <cell r="C1303" t="str">
            <v>MS</v>
          </cell>
          <cell r="D1303">
            <v>12.82</v>
          </cell>
          <cell r="E1303" t="str">
            <v>OLONCHO</v>
          </cell>
        </row>
        <row r="1304">
          <cell r="A1304" t="str">
            <v>15V36200</v>
          </cell>
          <cell r="B1304" t="str">
            <v>Las Delicias de Cuyamel - Agua Caliente</v>
          </cell>
          <cell r="C1304" t="str">
            <v>TI</v>
          </cell>
          <cell r="D1304">
            <v>10.9</v>
          </cell>
          <cell r="E1304" t="str">
            <v>OLONCHO</v>
          </cell>
        </row>
        <row r="1305">
          <cell r="A1305" t="str">
            <v>15V36300</v>
          </cell>
          <cell r="B1305" t="str">
            <v>Agua Caliente - La Union de Capacan - El Porvenir de Wuasparani</v>
          </cell>
          <cell r="C1305" t="str">
            <v>TI</v>
          </cell>
          <cell r="D1305">
            <v>22.5</v>
          </cell>
          <cell r="E1305" t="str">
            <v>OLONCHO</v>
          </cell>
        </row>
        <row r="1306">
          <cell r="A1306" t="str">
            <v>15V36400</v>
          </cell>
          <cell r="B1306" t="str">
            <v>Yocon - San Antonio - Montañuelas</v>
          </cell>
          <cell r="C1306" t="str">
            <v>MS</v>
          </cell>
          <cell r="D1306">
            <v>25.68</v>
          </cell>
          <cell r="E1306" t="str">
            <v>OLONCHO</v>
          </cell>
        </row>
        <row r="1307">
          <cell r="A1307" t="str">
            <v>15V36500</v>
          </cell>
          <cell r="B1307" t="str">
            <v>El Aguacate - Sabana Larga de Siguate -  El Encino</v>
          </cell>
          <cell r="C1307" t="str">
            <v>MS</v>
          </cell>
          <cell r="D1307">
            <v>6</v>
          </cell>
          <cell r="E1307" t="str">
            <v>OLONCHO</v>
          </cell>
        </row>
        <row r="1308">
          <cell r="A1308" t="str">
            <v>15V36700</v>
          </cell>
          <cell r="B1308" t="str">
            <v>Sabana Larga de Siguate - Casas Viejas</v>
          </cell>
          <cell r="C1308" t="str">
            <v>TI</v>
          </cell>
          <cell r="D1308">
            <v>0.6</v>
          </cell>
          <cell r="E1308" t="str">
            <v>OLONCHO</v>
          </cell>
        </row>
        <row r="1309">
          <cell r="A1309" t="str">
            <v>15V37000</v>
          </cell>
          <cell r="B1309" t="str">
            <v>V361 - Las Lagunas - El Cerro del Vigía</v>
          </cell>
          <cell r="C1309" t="str">
            <v>MS</v>
          </cell>
          <cell r="D1309">
            <v>12.95</v>
          </cell>
          <cell r="E1309" t="str">
            <v>OLONCHO</v>
          </cell>
        </row>
        <row r="1310">
          <cell r="A1310" t="str">
            <v>15V37100</v>
          </cell>
          <cell r="B1310" t="str">
            <v>V375 - Las Piñuelas</v>
          </cell>
          <cell r="C1310" t="str">
            <v>MS</v>
          </cell>
          <cell r="D1310">
            <v>2.4</v>
          </cell>
          <cell r="E1310" t="str">
            <v>OLONCHO</v>
          </cell>
        </row>
        <row r="1311">
          <cell r="A1311" t="str">
            <v>15V37200</v>
          </cell>
          <cell r="B1311" t="str">
            <v>El Suyate - Concepcion de Rio Tinto</v>
          </cell>
          <cell r="C1311" t="str">
            <v>MS</v>
          </cell>
          <cell r="D1311">
            <v>3.6</v>
          </cell>
          <cell r="E1311" t="str">
            <v>OLONCHO</v>
          </cell>
        </row>
        <row r="1312">
          <cell r="A1312" t="str">
            <v>15V37300</v>
          </cell>
          <cell r="B1312" t="str">
            <v>V360 - El Culebrero</v>
          </cell>
          <cell r="C1312" t="str">
            <v>MS</v>
          </cell>
          <cell r="D1312">
            <v>4.5999999999999996</v>
          </cell>
          <cell r="E1312" t="str">
            <v>OLONCHO</v>
          </cell>
        </row>
        <row r="1313">
          <cell r="A1313" t="str">
            <v>15V37400</v>
          </cell>
          <cell r="B1313" t="str">
            <v>V373 - El Suyate</v>
          </cell>
          <cell r="C1313" t="str">
            <v>MS</v>
          </cell>
          <cell r="D1313">
            <v>2.1</v>
          </cell>
          <cell r="E1313" t="str">
            <v>OLONCHO</v>
          </cell>
        </row>
        <row r="1314">
          <cell r="A1314" t="str">
            <v>15V37500</v>
          </cell>
          <cell r="B1314" t="str">
            <v>S077 - El Hormiguero - Las Mesetas</v>
          </cell>
          <cell r="C1314" t="str">
            <v>MS</v>
          </cell>
          <cell r="D1314">
            <v>12.3</v>
          </cell>
          <cell r="E1314" t="str">
            <v>OLONCHO</v>
          </cell>
        </row>
        <row r="1315">
          <cell r="A1315" t="str">
            <v>15V37600</v>
          </cell>
          <cell r="B1315" t="str">
            <v>V360 - El Hormiguero - El Cerro del Vigía</v>
          </cell>
          <cell r="C1315" t="str">
            <v>MS</v>
          </cell>
          <cell r="D1315">
            <v>12.97</v>
          </cell>
          <cell r="E1315" t="str">
            <v>OLONCHO</v>
          </cell>
        </row>
        <row r="1316">
          <cell r="A1316" t="str">
            <v>15V37700</v>
          </cell>
          <cell r="B1316" t="str">
            <v>San Pedro de Catacamas - Guanabitas - El Guanábano</v>
          </cell>
          <cell r="C1316" t="str">
            <v>MS</v>
          </cell>
          <cell r="D1316">
            <v>4.12</v>
          </cell>
          <cell r="E1316" t="str">
            <v>OLONCHO</v>
          </cell>
        </row>
        <row r="1317">
          <cell r="A1317" t="str">
            <v>15V38000</v>
          </cell>
          <cell r="B1317" t="str">
            <v>El Cerro del Vigia - La Bodega - Campamento Viejo</v>
          </cell>
          <cell r="C1317" t="str">
            <v>MS</v>
          </cell>
          <cell r="D1317">
            <v>41.62</v>
          </cell>
          <cell r="E1317" t="str">
            <v>OLONCHO</v>
          </cell>
        </row>
        <row r="1318">
          <cell r="A1318" t="str">
            <v>15V38100</v>
          </cell>
          <cell r="B1318" t="str">
            <v>Campamento Viejo - Campamento Nuevo</v>
          </cell>
          <cell r="C1318" t="str">
            <v>TI</v>
          </cell>
          <cell r="D1318">
            <v>8</v>
          </cell>
          <cell r="E1318" t="str">
            <v>OLONCHO</v>
          </cell>
        </row>
        <row r="1319">
          <cell r="A1319" t="str">
            <v>15V38200</v>
          </cell>
          <cell r="B1319" t="str">
            <v>Campamento Viejo - Minas de Oro - Peña Blanca</v>
          </cell>
          <cell r="C1319" t="str">
            <v>TI</v>
          </cell>
          <cell r="D1319">
            <v>20.399999999999999</v>
          </cell>
          <cell r="E1319" t="str">
            <v>OLONCHO</v>
          </cell>
        </row>
        <row r="1320">
          <cell r="A1320" t="str">
            <v>15V38300</v>
          </cell>
          <cell r="B1320" t="str">
            <v>V380 - Mata de Platano - Sangrelaya</v>
          </cell>
          <cell r="C1320" t="str">
            <v>TI</v>
          </cell>
          <cell r="D1320">
            <v>10.19</v>
          </cell>
          <cell r="E1320" t="str">
            <v>OLONCHO</v>
          </cell>
        </row>
        <row r="1321">
          <cell r="A1321" t="str">
            <v>15V38400</v>
          </cell>
          <cell r="B1321" t="str">
            <v>El Cerro del Vigia - La Colonia de Poncaya - Río Patuca</v>
          </cell>
          <cell r="C1321" t="str">
            <v>MS</v>
          </cell>
          <cell r="D1321">
            <v>70.77</v>
          </cell>
          <cell r="E1321" t="str">
            <v>OLONCHO</v>
          </cell>
        </row>
        <row r="1322">
          <cell r="A1322" t="str">
            <v>15V38500</v>
          </cell>
          <cell r="B1322" t="str">
            <v>La Colonia de Poncaya - Corosito</v>
          </cell>
          <cell r="C1322" t="str">
            <v>TI</v>
          </cell>
          <cell r="D1322">
            <v>7</v>
          </cell>
          <cell r="E1322" t="str">
            <v>OLONCHO</v>
          </cell>
        </row>
        <row r="1323">
          <cell r="A1323" t="str">
            <v>15V38600</v>
          </cell>
          <cell r="B1323" t="str">
            <v>Ruta 41 - El Ocotal - El Cuabano</v>
          </cell>
          <cell r="C1323" t="str">
            <v>MS</v>
          </cell>
          <cell r="D1323">
            <v>9.5</v>
          </cell>
          <cell r="E1323" t="str">
            <v>OLONCHO</v>
          </cell>
        </row>
        <row r="1324">
          <cell r="A1324" t="str">
            <v>15V38700</v>
          </cell>
          <cell r="B1324" t="str">
            <v>V386 - El Rodeo</v>
          </cell>
          <cell r="C1324" t="str">
            <v>MS</v>
          </cell>
          <cell r="D1324">
            <v>2.86</v>
          </cell>
          <cell r="E1324" t="str">
            <v>OLONCHO</v>
          </cell>
        </row>
        <row r="1325">
          <cell r="A1325" t="str">
            <v>15V38800</v>
          </cell>
          <cell r="B1325" t="str">
            <v>V386 - La Empalizada - Calpules</v>
          </cell>
          <cell r="C1325" t="str">
            <v>MS</v>
          </cell>
          <cell r="D1325">
            <v>3.6</v>
          </cell>
          <cell r="E1325" t="str">
            <v>OLONCHO</v>
          </cell>
        </row>
        <row r="1326">
          <cell r="A1326" t="str">
            <v>15V38900</v>
          </cell>
          <cell r="B1326" t="str">
            <v>V386 - Quiscamote</v>
          </cell>
          <cell r="C1326" t="str">
            <v>MS</v>
          </cell>
          <cell r="D1326">
            <v>2</v>
          </cell>
          <cell r="E1326" t="str">
            <v>OLONCHO</v>
          </cell>
        </row>
        <row r="1327">
          <cell r="A1327" t="str">
            <v>15V40700</v>
          </cell>
          <cell r="B1327" t="str">
            <v>San José de Río Tinto - Vallecito</v>
          </cell>
          <cell r="C1327" t="str">
            <v>MS</v>
          </cell>
          <cell r="D1327">
            <v>11</v>
          </cell>
          <cell r="E1327" t="str">
            <v>OLONCHO</v>
          </cell>
        </row>
        <row r="1328">
          <cell r="A1328" t="str">
            <v>15V40800</v>
          </cell>
          <cell r="B1328" t="str">
            <v>V407 - El Zaraizal</v>
          </cell>
          <cell r="C1328" t="str">
            <v>MS</v>
          </cell>
          <cell r="D1328">
            <v>6</v>
          </cell>
          <cell r="E1328" t="str">
            <v>OLONCHO</v>
          </cell>
        </row>
        <row r="1329">
          <cell r="A1329" t="str">
            <v>15V40900</v>
          </cell>
          <cell r="B1329" t="str">
            <v>V408 - El Naranjo</v>
          </cell>
          <cell r="C1329" t="str">
            <v>MS</v>
          </cell>
          <cell r="D1329">
            <v>2.6</v>
          </cell>
          <cell r="E1329" t="str">
            <v>OLONCHO</v>
          </cell>
        </row>
        <row r="1330">
          <cell r="A1330" t="str">
            <v>15V41400</v>
          </cell>
          <cell r="B1330" t="str">
            <v>S083 - Chicaltepe</v>
          </cell>
          <cell r="C1330" t="str">
            <v>MS</v>
          </cell>
          <cell r="D1330">
            <v>4.7</v>
          </cell>
          <cell r="E1330" t="str">
            <v>OLONCHO</v>
          </cell>
        </row>
        <row r="1331">
          <cell r="A1331" t="str">
            <v>15V41500</v>
          </cell>
          <cell r="B1331" t="str">
            <v>V414 - Pueblo Viejo</v>
          </cell>
          <cell r="C1331" t="str">
            <v>MS</v>
          </cell>
          <cell r="D1331">
            <v>1.2</v>
          </cell>
          <cell r="E1331" t="str">
            <v>OLONCHO</v>
          </cell>
        </row>
        <row r="1332">
          <cell r="A1332" t="str">
            <v>15V42000</v>
          </cell>
          <cell r="B1332" t="str">
            <v>Dulce Nombre de Culmi - Las Marias</v>
          </cell>
          <cell r="C1332" t="str">
            <v>MS</v>
          </cell>
          <cell r="D1332">
            <v>35</v>
          </cell>
          <cell r="E1332" t="str">
            <v>OLONCHO</v>
          </cell>
        </row>
        <row r="1333">
          <cell r="A1333" t="str">
            <v>15V42500</v>
          </cell>
          <cell r="B1333" t="str">
            <v>Santa Maria del Carbon - Boca de Hule - Trabajaderos</v>
          </cell>
          <cell r="C1333" t="str">
            <v>TI</v>
          </cell>
          <cell r="D1333">
            <v>11.1</v>
          </cell>
          <cell r="E1333" t="str">
            <v>OLONCHO</v>
          </cell>
        </row>
        <row r="1334">
          <cell r="A1334" t="str">
            <v>15V42600</v>
          </cell>
          <cell r="B1334" t="str">
            <v>La Bolsa - El Pedrero - El Coyolar</v>
          </cell>
          <cell r="C1334" t="str">
            <v>MS</v>
          </cell>
          <cell r="D1334">
            <v>20.059999999999999</v>
          </cell>
          <cell r="E1334" t="str">
            <v>OLONCHO</v>
          </cell>
        </row>
        <row r="1335">
          <cell r="A1335" t="str">
            <v>15V43100</v>
          </cell>
          <cell r="B1335" t="str">
            <v>P039 - Guacoca - Rincón del Tule</v>
          </cell>
          <cell r="C1335" t="str">
            <v>MS</v>
          </cell>
          <cell r="D1335">
            <v>5.8</v>
          </cell>
          <cell r="E1335" t="str">
            <v>OLONCHO</v>
          </cell>
        </row>
        <row r="1336">
          <cell r="A1336" t="str">
            <v>15V43200</v>
          </cell>
          <cell r="B1336" t="str">
            <v>Guacoca - El Carrizal</v>
          </cell>
          <cell r="C1336" t="str">
            <v>MS</v>
          </cell>
          <cell r="D1336">
            <v>4</v>
          </cell>
          <cell r="E1336" t="str">
            <v>OLONCHO</v>
          </cell>
        </row>
        <row r="1337">
          <cell r="A1337" t="str">
            <v>15V43300</v>
          </cell>
          <cell r="B1337" t="str">
            <v>Dos Quebradas - V432</v>
          </cell>
          <cell r="C1337" t="str">
            <v>MS</v>
          </cell>
          <cell r="D1337">
            <v>3.4</v>
          </cell>
          <cell r="E1337" t="str">
            <v>OLONCHO</v>
          </cell>
        </row>
        <row r="1338">
          <cell r="A1338" t="str">
            <v>15V43400</v>
          </cell>
          <cell r="B1338" t="str">
            <v>Rincón del Tule - Quebrada de Agua</v>
          </cell>
          <cell r="C1338" t="str">
            <v>TI</v>
          </cell>
          <cell r="D1338">
            <v>13.45</v>
          </cell>
          <cell r="E1338" t="str">
            <v>OLONCHO</v>
          </cell>
        </row>
        <row r="1339">
          <cell r="A1339" t="str">
            <v>15V43500</v>
          </cell>
          <cell r="B1339" t="str">
            <v>El Guanco - El Cacao</v>
          </cell>
          <cell r="C1339" t="str">
            <v>MS</v>
          </cell>
          <cell r="D1339">
            <v>3.5</v>
          </cell>
          <cell r="E1339" t="str">
            <v>OLONCHO</v>
          </cell>
        </row>
        <row r="1340">
          <cell r="A1340" t="str">
            <v>15V43600</v>
          </cell>
          <cell r="B1340" t="str">
            <v>V434 - La Avispa</v>
          </cell>
          <cell r="C1340" t="str">
            <v>MS</v>
          </cell>
          <cell r="D1340">
            <v>4</v>
          </cell>
          <cell r="E1340" t="str">
            <v>OLONCHO</v>
          </cell>
        </row>
        <row r="1341">
          <cell r="A1341" t="str">
            <v>15V45100</v>
          </cell>
          <cell r="B1341" t="str">
            <v>Quebrada Seca - Quebrada Negra - Camino Nuevo (Iglesia)</v>
          </cell>
          <cell r="C1341" t="str">
            <v>MS</v>
          </cell>
          <cell r="D1341">
            <v>6.3</v>
          </cell>
          <cell r="E1341" t="str">
            <v>OLONCHO</v>
          </cell>
        </row>
        <row r="1342">
          <cell r="A1342" t="str">
            <v>15V45110</v>
          </cell>
          <cell r="B1342" t="str">
            <v>Acceso a Camino Nuevo</v>
          </cell>
          <cell r="C1342" t="str">
            <v>TI</v>
          </cell>
          <cell r="D1342">
            <v>0.7</v>
          </cell>
          <cell r="E1342" t="str">
            <v>OLONCHO</v>
          </cell>
        </row>
        <row r="1343">
          <cell r="A1343" t="str">
            <v>15V45300</v>
          </cell>
          <cell r="B1343" t="str">
            <v>Gualaco - Jicalapa  - La Laguna</v>
          </cell>
          <cell r="C1343" t="str">
            <v>MS</v>
          </cell>
          <cell r="D1343">
            <v>5.25</v>
          </cell>
          <cell r="E1343" t="str">
            <v>OLONCHO</v>
          </cell>
        </row>
        <row r="1344">
          <cell r="A1344" t="str">
            <v>15V45400</v>
          </cell>
          <cell r="B1344" t="str">
            <v>Gualaco - Saguay</v>
          </cell>
          <cell r="C1344" t="str">
            <v>TI</v>
          </cell>
          <cell r="D1344">
            <v>10.199999999999999</v>
          </cell>
          <cell r="E1344" t="str">
            <v>OLONCHO</v>
          </cell>
        </row>
        <row r="1345">
          <cell r="A1345" t="str">
            <v>15V45500</v>
          </cell>
          <cell r="B1345" t="str">
            <v>Gualaco - Chindona</v>
          </cell>
          <cell r="C1345" t="str">
            <v>TI</v>
          </cell>
          <cell r="D1345">
            <v>20.5</v>
          </cell>
          <cell r="E1345" t="str">
            <v>OLONCHO</v>
          </cell>
        </row>
        <row r="1346">
          <cell r="A1346" t="str">
            <v>15V46000</v>
          </cell>
          <cell r="B1346" t="str">
            <v>P039 - La Boca</v>
          </cell>
          <cell r="C1346" t="str">
            <v>MS</v>
          </cell>
          <cell r="D1346">
            <v>10.119999999999999</v>
          </cell>
          <cell r="E1346" t="str">
            <v>OLONCHO</v>
          </cell>
        </row>
        <row r="1347">
          <cell r="A1347" t="str">
            <v>15V46200</v>
          </cell>
          <cell r="B1347" t="str">
            <v>P039 - Quebrada El Danto - El Aguacate</v>
          </cell>
          <cell r="C1347" t="str">
            <v>MS</v>
          </cell>
          <cell r="D1347">
            <v>10</v>
          </cell>
          <cell r="E1347" t="str">
            <v>OLONCHO</v>
          </cell>
        </row>
        <row r="1348">
          <cell r="A1348" t="str">
            <v>15V46500</v>
          </cell>
          <cell r="B1348" t="str">
            <v>Magua - Pimienta</v>
          </cell>
          <cell r="C1348" t="str">
            <v>TI</v>
          </cell>
          <cell r="D1348">
            <v>6.26</v>
          </cell>
          <cell r="E1348" t="str">
            <v>OLONCHO</v>
          </cell>
        </row>
        <row r="1349">
          <cell r="A1349" t="str">
            <v>15V46600</v>
          </cell>
          <cell r="B1349" t="str">
            <v>P039 - San Buena Ventura - S039</v>
          </cell>
          <cell r="C1349" t="str">
            <v>MS</v>
          </cell>
          <cell r="D1349">
            <v>3.88</v>
          </cell>
          <cell r="E1349" t="str">
            <v>OLONCHO</v>
          </cell>
        </row>
        <row r="1350">
          <cell r="A1350" t="str">
            <v>15V46700</v>
          </cell>
          <cell r="B1350" t="str">
            <v>P039 - Pacayal</v>
          </cell>
          <cell r="C1350" t="str">
            <v>TI</v>
          </cell>
          <cell r="D1350">
            <v>1.4</v>
          </cell>
          <cell r="E1350" t="str">
            <v>OLONCHO</v>
          </cell>
        </row>
        <row r="1351">
          <cell r="A1351" t="str">
            <v>15V46800</v>
          </cell>
          <cell r="B1351" t="str">
            <v>La Venta - El Barrero</v>
          </cell>
          <cell r="C1351" t="str">
            <v>MS</v>
          </cell>
          <cell r="D1351">
            <v>6.1</v>
          </cell>
          <cell r="E1351" t="str">
            <v>OLONCHO</v>
          </cell>
        </row>
        <row r="1352">
          <cell r="A1352" t="str">
            <v>15V46900</v>
          </cell>
          <cell r="B1352" t="str">
            <v>El Barrero - Jimapa</v>
          </cell>
          <cell r="C1352" t="str">
            <v>TI</v>
          </cell>
          <cell r="D1352">
            <v>6.1</v>
          </cell>
          <cell r="E1352" t="str">
            <v>OLONCHO</v>
          </cell>
        </row>
        <row r="1353">
          <cell r="A1353" t="str">
            <v>15V47100</v>
          </cell>
          <cell r="B1353" t="str">
            <v>P039 - El Rosario - Coronado</v>
          </cell>
          <cell r="C1353" t="str">
            <v>TI</v>
          </cell>
          <cell r="D1353">
            <v>6.5</v>
          </cell>
          <cell r="E1353" t="str">
            <v>OLONCHO</v>
          </cell>
        </row>
        <row r="1354">
          <cell r="A1354" t="str">
            <v>15V48000</v>
          </cell>
          <cell r="B1354" t="str">
            <v>P039 - Pastoreo</v>
          </cell>
          <cell r="C1354" t="str">
            <v>MS</v>
          </cell>
          <cell r="D1354">
            <v>36.380000000000003</v>
          </cell>
          <cell r="E1354" t="str">
            <v>OLONCHO</v>
          </cell>
        </row>
        <row r="1355">
          <cell r="A1355" t="str">
            <v>15V48200</v>
          </cell>
          <cell r="B1355" t="str">
            <v>El Ciruelo - El Quebrachal - El Guayacan</v>
          </cell>
          <cell r="C1355" t="str">
            <v>TI</v>
          </cell>
          <cell r="D1355">
            <v>21.45</v>
          </cell>
          <cell r="E1355" t="str">
            <v>OLONCHO</v>
          </cell>
        </row>
        <row r="1356">
          <cell r="A1356" t="str">
            <v>15V49000</v>
          </cell>
          <cell r="B1356" t="str">
            <v>P015 - Candelero</v>
          </cell>
          <cell r="C1356" t="str">
            <v>MS</v>
          </cell>
          <cell r="D1356">
            <v>5</v>
          </cell>
          <cell r="E1356" t="str">
            <v>OLONCHO</v>
          </cell>
        </row>
        <row r="1357">
          <cell r="A1357" t="str">
            <v>15V49200</v>
          </cell>
          <cell r="B1357" t="str">
            <v>Juticalpa - Las Minas - P015</v>
          </cell>
          <cell r="C1357" t="str">
            <v>MS</v>
          </cell>
          <cell r="D1357">
            <v>26.9</v>
          </cell>
          <cell r="E1357" t="str">
            <v>OLONCHO</v>
          </cell>
        </row>
        <row r="1358">
          <cell r="A1358" t="str">
            <v>15V49300</v>
          </cell>
          <cell r="B1358" t="str">
            <v>Panuaya - Mamisaca - Las Trojes</v>
          </cell>
          <cell r="C1358" t="str">
            <v>MS</v>
          </cell>
          <cell r="D1358">
            <v>8.8000000000000007</v>
          </cell>
          <cell r="E1358" t="str">
            <v>OLONCHO</v>
          </cell>
        </row>
        <row r="1359">
          <cell r="A1359" t="str">
            <v>15V49410</v>
          </cell>
          <cell r="B1359" t="str">
            <v>Campamento - Buenos Aires - El Ocotal  (Campamento - LD OL/EP)</v>
          </cell>
          <cell r="C1359" t="str">
            <v>TI</v>
          </cell>
          <cell r="D1359">
            <v>28</v>
          </cell>
          <cell r="E1359" t="str">
            <v>OLONCHO</v>
          </cell>
        </row>
        <row r="1360">
          <cell r="A1360" t="str">
            <v>15V49500</v>
          </cell>
          <cell r="B1360" t="str">
            <v>Campamento - Piedras Amarillas - San Juan</v>
          </cell>
          <cell r="C1360" t="str">
            <v>TI</v>
          </cell>
          <cell r="D1360">
            <v>26.09</v>
          </cell>
          <cell r="E1360" t="str">
            <v>OLONCHO</v>
          </cell>
        </row>
        <row r="1361">
          <cell r="A1361" t="str">
            <v>15V49600</v>
          </cell>
          <cell r="B1361" t="str">
            <v>Piedras Amarillas - La Ceibita - Rio Blanco</v>
          </cell>
          <cell r="C1361" t="str">
            <v>TI</v>
          </cell>
          <cell r="D1361">
            <v>13.47</v>
          </cell>
          <cell r="E1361" t="str">
            <v>OLONCHO</v>
          </cell>
        </row>
        <row r="1362">
          <cell r="A1362" t="str">
            <v>15V49700</v>
          </cell>
          <cell r="B1362" t="str">
            <v>San Juan - Buen Vista</v>
          </cell>
          <cell r="C1362" t="str">
            <v>TI</v>
          </cell>
          <cell r="D1362">
            <v>11.4</v>
          </cell>
          <cell r="E1362" t="str">
            <v>OLONCHO</v>
          </cell>
        </row>
        <row r="1363">
          <cell r="A1363" t="str">
            <v>15V49800</v>
          </cell>
          <cell r="B1363" t="str">
            <v>El Majastre - La Providencia - La Ceibita</v>
          </cell>
          <cell r="C1363" t="str">
            <v>TI</v>
          </cell>
          <cell r="D1363">
            <v>10.67</v>
          </cell>
          <cell r="E1363" t="str">
            <v>OLONCHO</v>
          </cell>
        </row>
        <row r="1364">
          <cell r="A1364" t="str">
            <v>15V49900</v>
          </cell>
          <cell r="B1364" t="str">
            <v>El Laurel  - Cabeceras de Almendares</v>
          </cell>
          <cell r="C1364" t="str">
            <v>MS</v>
          </cell>
          <cell r="D1364">
            <v>5.97</v>
          </cell>
          <cell r="E1364" t="str">
            <v>OLONCHO</v>
          </cell>
        </row>
        <row r="1365">
          <cell r="A1365" t="str">
            <v>15V50000</v>
          </cell>
          <cell r="B1365" t="str">
            <v>P015 - Concordia - La Concepción</v>
          </cell>
          <cell r="C1365" t="str">
            <v>MS</v>
          </cell>
          <cell r="D1365">
            <v>31.9</v>
          </cell>
          <cell r="E1365" t="str">
            <v>OLONCHO</v>
          </cell>
        </row>
        <row r="1366">
          <cell r="A1366" t="str">
            <v>15V50400</v>
          </cell>
          <cell r="B1366" t="str">
            <v>P041 - El Tigre - La Pita</v>
          </cell>
          <cell r="C1366" t="str">
            <v>MS</v>
          </cell>
          <cell r="D1366">
            <v>5.2</v>
          </cell>
          <cell r="E1366" t="str">
            <v>OLONCHO</v>
          </cell>
        </row>
        <row r="1367">
          <cell r="A1367" t="str">
            <v>15V50900</v>
          </cell>
          <cell r="B1367" t="str">
            <v>El Higuerito - El Carbonal - Ojo de Agua</v>
          </cell>
          <cell r="C1367" t="str">
            <v>MS</v>
          </cell>
          <cell r="D1367">
            <v>22.8</v>
          </cell>
          <cell r="E1367" t="str">
            <v>OLONCHO</v>
          </cell>
        </row>
        <row r="1368">
          <cell r="A1368" t="str">
            <v>15V51000</v>
          </cell>
          <cell r="B1368" t="str">
            <v>Ojo de Agua  - Guanco</v>
          </cell>
          <cell r="C1368" t="str">
            <v>TI</v>
          </cell>
          <cell r="D1368">
            <v>3.68</v>
          </cell>
          <cell r="E1368" t="str">
            <v>OLONCHO</v>
          </cell>
        </row>
        <row r="1369">
          <cell r="A1369" t="str">
            <v>15V51500</v>
          </cell>
          <cell r="B1369" t="str">
            <v>S109 - El Carbonal</v>
          </cell>
          <cell r="C1369" t="str">
            <v>MS</v>
          </cell>
          <cell r="D1369">
            <v>11.4</v>
          </cell>
          <cell r="E1369" t="str">
            <v>OLONCHO</v>
          </cell>
        </row>
        <row r="1370">
          <cell r="A1370" t="str">
            <v>15V52000</v>
          </cell>
          <cell r="B1370" t="str">
            <v>S109 - Guanco - Campanario</v>
          </cell>
          <cell r="C1370" t="str">
            <v>MS</v>
          </cell>
          <cell r="D1370">
            <v>37.119999999999997</v>
          </cell>
          <cell r="E1370" t="str">
            <v>OLONCHO</v>
          </cell>
        </row>
        <row r="1371">
          <cell r="A1371" t="str">
            <v>15V52300</v>
          </cell>
          <cell r="B1371" t="str">
            <v>Guarizama - El Tizate</v>
          </cell>
          <cell r="C1371" t="str">
            <v>MS</v>
          </cell>
          <cell r="D1371">
            <v>7.6</v>
          </cell>
          <cell r="E1371" t="str">
            <v>OLONCHO</v>
          </cell>
        </row>
        <row r="1372">
          <cell r="A1372" t="str">
            <v>15V52400</v>
          </cell>
          <cell r="B1372" t="str">
            <v>Ruta 39 - El Ocotal - San Agustin</v>
          </cell>
          <cell r="C1372" t="str">
            <v>MS</v>
          </cell>
          <cell r="D1372">
            <v>3.73</v>
          </cell>
          <cell r="E1372" t="str">
            <v>OLONCHO</v>
          </cell>
        </row>
        <row r="1373">
          <cell r="A1373" t="str">
            <v>15V52500</v>
          </cell>
          <cell r="B1373" t="str">
            <v>San Francisco de la Paz - San Agustin</v>
          </cell>
          <cell r="C1373" t="str">
            <v>MS</v>
          </cell>
          <cell r="D1373">
            <v>4</v>
          </cell>
          <cell r="E1373" t="str">
            <v>OLONCHO</v>
          </cell>
        </row>
        <row r="1374">
          <cell r="A1374" t="str">
            <v>15V52600</v>
          </cell>
          <cell r="B1374" t="str">
            <v>San Agustin - Rio Chiquito</v>
          </cell>
          <cell r="C1374" t="str">
            <v>MS</v>
          </cell>
          <cell r="D1374">
            <v>2.8</v>
          </cell>
          <cell r="E1374" t="str">
            <v>OLONCHO</v>
          </cell>
        </row>
        <row r="1375">
          <cell r="A1375" t="str">
            <v>15V52800</v>
          </cell>
          <cell r="B1375" t="str">
            <v>Salamá - Jano - Guata</v>
          </cell>
          <cell r="C1375" t="str">
            <v>MS</v>
          </cell>
          <cell r="D1375">
            <v>47.57</v>
          </cell>
          <cell r="E1375" t="str">
            <v>OLONCHO</v>
          </cell>
        </row>
        <row r="1376">
          <cell r="A1376" t="str">
            <v>15V52900</v>
          </cell>
          <cell r="B1376" t="str">
            <v>V528 - La Estancia</v>
          </cell>
          <cell r="C1376" t="str">
            <v>MS</v>
          </cell>
          <cell r="D1376">
            <v>6.1</v>
          </cell>
          <cell r="E1376" t="str">
            <v>OLONCHO</v>
          </cell>
        </row>
        <row r="1377">
          <cell r="A1377" t="str">
            <v>15V53000</v>
          </cell>
          <cell r="B1377" t="str">
            <v>Manto - Planes</v>
          </cell>
          <cell r="C1377" t="str">
            <v>TI</v>
          </cell>
          <cell r="D1377">
            <v>10</v>
          </cell>
          <cell r="E1377" t="str">
            <v>OLONCHO</v>
          </cell>
        </row>
        <row r="1378">
          <cell r="A1378" t="str">
            <v>15V53100</v>
          </cell>
          <cell r="B1378" t="str">
            <v>Guarizama - Tayacó (El Rodeo)</v>
          </cell>
          <cell r="C1378" t="str">
            <v>TI</v>
          </cell>
          <cell r="D1378">
            <v>3.63</v>
          </cell>
          <cell r="E1378" t="str">
            <v>OLONCHO</v>
          </cell>
        </row>
        <row r="1379">
          <cell r="A1379" t="str">
            <v>15V53420</v>
          </cell>
          <cell r="B1379" t="str">
            <v>S053 - La Danta - Cerro Azul (de: LD EP/OL a: Cerro Azul)</v>
          </cell>
          <cell r="C1379" t="str">
            <v>TI</v>
          </cell>
          <cell r="D1379">
            <v>5.22</v>
          </cell>
          <cell r="E1379" t="str">
            <v>OLONCHO</v>
          </cell>
        </row>
        <row r="1380">
          <cell r="A1380" t="str">
            <v>15V53900</v>
          </cell>
          <cell r="B1380" t="str">
            <v>La Jagua - Méndez - Guayape</v>
          </cell>
          <cell r="C1380" t="str">
            <v>MS</v>
          </cell>
          <cell r="D1380">
            <v>34.14</v>
          </cell>
          <cell r="E1380" t="str">
            <v>OLONCHO</v>
          </cell>
        </row>
        <row r="1381">
          <cell r="A1381" t="str">
            <v>15V56200</v>
          </cell>
          <cell r="B1381" t="str">
            <v>P041 - La Unión</v>
          </cell>
          <cell r="C1381" t="str">
            <v>MS</v>
          </cell>
          <cell r="D1381">
            <v>2.6</v>
          </cell>
          <cell r="E1381" t="str">
            <v>OLONCHO</v>
          </cell>
        </row>
        <row r="1382">
          <cell r="A1382" t="str">
            <v>15V56300</v>
          </cell>
          <cell r="B1382" t="str">
            <v>La Unión - Mangulile</v>
          </cell>
          <cell r="C1382" t="str">
            <v>MS</v>
          </cell>
          <cell r="D1382">
            <v>25.95</v>
          </cell>
          <cell r="E1382" t="str">
            <v>OLONCHO</v>
          </cell>
        </row>
        <row r="1383">
          <cell r="A1383" t="str">
            <v>15V56400</v>
          </cell>
          <cell r="B1383" t="str">
            <v>La Unión - Parque Nacional La Muralla</v>
          </cell>
          <cell r="C1383" t="str">
            <v>MS</v>
          </cell>
          <cell r="D1383">
            <v>14.21</v>
          </cell>
          <cell r="E1383" t="str">
            <v>OLONCHO</v>
          </cell>
        </row>
        <row r="1384">
          <cell r="A1384" t="str">
            <v>15V57000</v>
          </cell>
          <cell r="B1384" t="str">
            <v>P041 - Esquipulas del Norte</v>
          </cell>
          <cell r="C1384" t="str">
            <v>TI</v>
          </cell>
          <cell r="D1384">
            <v>9.42</v>
          </cell>
          <cell r="E1384" t="str">
            <v>OLONCHO</v>
          </cell>
        </row>
        <row r="1385">
          <cell r="A1385" t="str">
            <v>15V60000</v>
          </cell>
          <cell r="B1385" t="str">
            <v>San Antonio de Sara - Planes de Jalan - Los Laureles LD EP/OL</v>
          </cell>
          <cell r="C1385" t="str">
            <v>MS</v>
          </cell>
          <cell r="D1385">
            <v>26.1</v>
          </cell>
          <cell r="E1385" t="str">
            <v>OLONCHO</v>
          </cell>
        </row>
        <row r="1386">
          <cell r="A1386" t="str">
            <v>15V61710</v>
          </cell>
          <cell r="B1386" t="str">
            <v>Mangulile - P023 (de: Mangulile a: LD OL/YO)</v>
          </cell>
          <cell r="C1386" t="str">
            <v>MS</v>
          </cell>
          <cell r="D1386">
            <v>17.39</v>
          </cell>
          <cell r="E1386" t="str">
            <v>OLONCHO</v>
          </cell>
        </row>
        <row r="1387">
          <cell r="A1387" t="str">
            <v>15V93500</v>
          </cell>
          <cell r="B1387" t="str">
            <v>El Nance - Los Cortes - Quebrada Grande</v>
          </cell>
          <cell r="C1387" t="str">
            <v>TI</v>
          </cell>
          <cell r="D1387">
            <v>16.96</v>
          </cell>
          <cell r="E1387" t="str">
            <v>OLONCHO</v>
          </cell>
        </row>
        <row r="1388">
          <cell r="A1388" t="str">
            <v>15V93720</v>
          </cell>
          <cell r="B1388" t="str">
            <v>San Francisco del Ocote - Guayape (de:LD FM/OL a: Guayape)</v>
          </cell>
          <cell r="C1388" t="str">
            <v>MS</v>
          </cell>
          <cell r="D1388">
            <v>7.07</v>
          </cell>
          <cell r="E1388" t="str">
            <v>OLONCHO</v>
          </cell>
        </row>
        <row r="1389">
          <cell r="A1389" t="str">
            <v>15V93800</v>
          </cell>
          <cell r="B1389" t="str">
            <v>Campamento - Antenas - Lindero</v>
          </cell>
          <cell r="C1389" t="str">
            <v>TI</v>
          </cell>
          <cell r="D1389">
            <v>11.19</v>
          </cell>
          <cell r="E1389" t="str">
            <v>OLONCHO</v>
          </cell>
        </row>
        <row r="1390">
          <cell r="A1390" t="str">
            <v>15V93900</v>
          </cell>
          <cell r="B1390" t="str">
            <v>V938 - La Esperanza - V938</v>
          </cell>
          <cell r="C1390" t="str">
            <v>TI</v>
          </cell>
          <cell r="D1390">
            <v>4.22</v>
          </cell>
          <cell r="E1390" t="str">
            <v>OLONCHO</v>
          </cell>
        </row>
        <row r="1391">
          <cell r="A1391" t="str">
            <v>15V94010</v>
          </cell>
          <cell r="B1391" t="str">
            <v>El Salto - V942 (El Salto - LD OL/FM)</v>
          </cell>
          <cell r="C1391" t="str">
            <v>MS</v>
          </cell>
          <cell r="D1391">
            <v>7.28</v>
          </cell>
          <cell r="E1391" t="str">
            <v>OLONCHO</v>
          </cell>
        </row>
        <row r="1392">
          <cell r="A1392" t="str">
            <v>16P00430</v>
          </cell>
          <cell r="B1392" t="str">
            <v>Ruta CA-4 Occidente, Límite Deptal. Cortés/Sta.Bárbara - Ceibita
Límite Deptal. Cortés/Santa Bárbara (Pte. Río Naco)</v>
          </cell>
          <cell r="C1392" t="str">
            <v>CA</v>
          </cell>
          <cell r="D1392">
            <v>13.19</v>
          </cell>
          <cell r="E1392" t="str">
            <v>SANTA BARBARA</v>
          </cell>
        </row>
        <row r="1393">
          <cell r="A1393" t="str">
            <v>16P00440</v>
          </cell>
          <cell r="B1393" t="str">
            <v>Ruta CA-4 Occidente, Ceibita - Límite Deptal. Sta. Bárbara/Copán
Ceibita (Desvío a Santa Bárbara por Ruta 20)</v>
          </cell>
          <cell r="C1393" t="str">
            <v>CA</v>
          </cell>
          <cell r="D1393">
            <v>54.49</v>
          </cell>
          <cell r="E1393" t="str">
            <v>SANTA BARBARA</v>
          </cell>
        </row>
        <row r="1394">
          <cell r="A1394" t="str">
            <v>16P02020</v>
          </cell>
          <cell r="B1394" t="str">
            <v>Ruta 20, Límite Deptal. Comayagua/Santa Bárbara - Tencoa
Límite Deptal. Comayagua/Santa Bárbara</v>
          </cell>
          <cell r="C1394" t="str">
            <v>TD</v>
          </cell>
          <cell r="D1394">
            <v>37.81</v>
          </cell>
          <cell r="E1394" t="str">
            <v>SANTA BARBARA</v>
          </cell>
        </row>
        <row r="1395">
          <cell r="A1395" t="str">
            <v>16P02030</v>
          </cell>
          <cell r="B1395" t="str">
            <v>Ruta 20, Tencoa - Santa Bárbara
Tencoa (Desvío a San Nicolás por Ruta 62)</v>
          </cell>
          <cell r="C1395" t="str">
            <v>TD</v>
          </cell>
          <cell r="D1395">
            <v>6.16</v>
          </cell>
          <cell r="E1395" t="str">
            <v>SANTA BARBARA</v>
          </cell>
        </row>
        <row r="1396">
          <cell r="A1396" t="str">
            <v>16P02040</v>
          </cell>
          <cell r="B1396" t="str">
            <v>Ruta 20, Santa Bárbara - Ceibita
Santa Bárbara (Entrada principal)</v>
          </cell>
          <cell r="C1396" t="str">
            <v>TD</v>
          </cell>
          <cell r="D1396">
            <v>59.49</v>
          </cell>
          <cell r="E1396" t="str">
            <v>SANTA BARBARA</v>
          </cell>
        </row>
        <row r="1397">
          <cell r="A1397" t="str">
            <v>16S06110</v>
          </cell>
          <cell r="B1397" t="str">
            <v>Ruta 61, CA-4 - Quimistan - Pinalejo
Desvío en CA4</v>
          </cell>
          <cell r="C1397" t="str">
            <v>TD</v>
          </cell>
          <cell r="D1397">
            <v>5.5</v>
          </cell>
          <cell r="E1397" t="str">
            <v>SANTA BARBARA</v>
          </cell>
        </row>
        <row r="1398">
          <cell r="A1398" t="str">
            <v>16S06210</v>
          </cell>
          <cell r="B1398" t="str">
            <v>Ruta 62, Tencoa - San Vicente Centenario - San Nicolás
Tencoa, (Desvío en Ruta 20, a Santa Bárbara)</v>
          </cell>
          <cell r="C1398" t="str">
            <v>TD</v>
          </cell>
          <cell r="D1398">
            <v>12.49</v>
          </cell>
          <cell r="E1398" t="str">
            <v>SANTA BARBARA</v>
          </cell>
        </row>
        <row r="1399">
          <cell r="A1399" t="str">
            <v>16S06310</v>
          </cell>
          <cell r="B1399" t="str">
            <v>Ruta 63, Ilama - San José de Colinas
Desvío en P020 (Ilama)</v>
          </cell>
          <cell r="C1399" t="str">
            <v>TD</v>
          </cell>
          <cell r="D1399">
            <v>13.2</v>
          </cell>
          <cell r="E1399" t="str">
            <v>SANTA BARBARA</v>
          </cell>
        </row>
        <row r="1400">
          <cell r="A1400" t="str">
            <v>16S07220</v>
          </cell>
          <cell r="B1400" t="str">
            <v>Ruta 72, Límite Deptal. Cortés/Sta. Bárbara - El Mochito
Límite Deptal. Cortés/Santa Bárbara</v>
          </cell>
          <cell r="C1400" t="str">
            <v>CH</v>
          </cell>
          <cell r="D1400">
            <v>11.9</v>
          </cell>
          <cell r="E1400" t="str">
            <v>SANTA BARBARA</v>
          </cell>
        </row>
        <row r="1401">
          <cell r="A1401" t="str">
            <v>16S07805</v>
          </cell>
          <cell r="B1401" t="str">
            <v>Ruta 78, San Vicente Centenario - El Nispero
San Vicente Centenario</v>
          </cell>
          <cell r="C1401" t="str">
            <v>TD</v>
          </cell>
          <cell r="D1401">
            <v>10</v>
          </cell>
          <cell r="E1401" t="str">
            <v>SANTA BARBARA</v>
          </cell>
        </row>
        <row r="1402">
          <cell r="A1402" t="str">
            <v>16S07810</v>
          </cell>
          <cell r="B1402" t="str">
            <v>Ruta 78, San Vicente Centenario - El Nispero</v>
          </cell>
          <cell r="C1402" t="str">
            <v>MS</v>
          </cell>
          <cell r="D1402">
            <v>6.35</v>
          </cell>
          <cell r="E1402" t="str">
            <v>SANTA BARBARA</v>
          </cell>
        </row>
        <row r="1403">
          <cell r="A1403" t="str">
            <v>16S07820</v>
          </cell>
          <cell r="B1403" t="str">
            <v>Ruta 78, El Nispero - Límite Deptal. Santa Barbara/Lempira
El Níspero (Entrada a Plaza Central)</v>
          </cell>
          <cell r="C1403" t="str">
            <v>MS</v>
          </cell>
          <cell r="D1403">
            <v>7.9</v>
          </cell>
          <cell r="E1403" t="str">
            <v>SANTA BARBARA</v>
          </cell>
        </row>
        <row r="1404">
          <cell r="A1404" t="str">
            <v>16S08010</v>
          </cell>
          <cell r="B1404" t="str">
            <v>Ruta 80, P020 - Ceguaca
Desvío en Ruta P020</v>
          </cell>
          <cell r="C1404" t="str">
            <v>TD</v>
          </cell>
          <cell r="D1404">
            <v>1.7</v>
          </cell>
          <cell r="E1404" t="str">
            <v>SANTA BARBARA</v>
          </cell>
        </row>
        <row r="1405">
          <cell r="A1405" t="str">
            <v>16S08110</v>
          </cell>
          <cell r="B1405" t="str">
            <v>Ruta 81, P020 - San Pedro Zacapa
P020 (La Sabana)</v>
          </cell>
          <cell r="C1405" t="str">
            <v>TD</v>
          </cell>
          <cell r="D1405">
            <v>3.7</v>
          </cell>
          <cell r="E1405" t="str">
            <v>SANTA BARBARA</v>
          </cell>
        </row>
        <row r="1406">
          <cell r="A1406" t="str">
            <v>16S09210</v>
          </cell>
          <cell r="B1406" t="str">
            <v>Ruta 92, El Rodeo - San Luis
El Rodeo (Desvio en Ruta 20)</v>
          </cell>
          <cell r="C1406" t="str">
            <v>TD</v>
          </cell>
          <cell r="D1406">
            <v>8</v>
          </cell>
          <cell r="E1406" t="str">
            <v>SANTA BARBARA</v>
          </cell>
        </row>
        <row r="1407">
          <cell r="A1407" t="str">
            <v>16S09220</v>
          </cell>
          <cell r="B1407" t="str">
            <v>Ruta 92, El Rodeo - San Luis
El Carmen</v>
          </cell>
          <cell r="C1407" t="str">
            <v>MS</v>
          </cell>
          <cell r="D1407">
            <v>24</v>
          </cell>
          <cell r="E1407" t="str">
            <v>SANTA BARBARA</v>
          </cell>
        </row>
        <row r="1408">
          <cell r="A1408" t="str">
            <v>16S09810</v>
          </cell>
          <cell r="B1408" t="str">
            <v>Ruta 98, CA-4 - San Marcos
Inicio en CA-4</v>
          </cell>
          <cell r="C1408" t="str">
            <v>CH</v>
          </cell>
          <cell r="D1408">
            <v>2.5</v>
          </cell>
          <cell r="E1408" t="str">
            <v>SANTA BARBARA</v>
          </cell>
        </row>
        <row r="1409">
          <cell r="A1409" t="str">
            <v>16S12620</v>
          </cell>
          <cell r="B1409" t="str">
            <v>Ruta 126, Límite Deptal. Cortés/Sta. Bárbara - El Cerrón
Límite Deptal. Cortés/Santa Bárbara</v>
          </cell>
          <cell r="C1409" t="str">
            <v>MS</v>
          </cell>
          <cell r="D1409">
            <v>5.45</v>
          </cell>
          <cell r="E1409" t="str">
            <v>SANTA BARBARA</v>
          </cell>
        </row>
        <row r="1410">
          <cell r="A1410" t="str">
            <v>16S12630</v>
          </cell>
          <cell r="B1410" t="str">
            <v>Ruta 126, El Cerrón - Chinda
El Cerrón (Plaza Central)</v>
          </cell>
          <cell r="C1410" t="str">
            <v>MS</v>
          </cell>
          <cell r="D1410">
            <v>23.73</v>
          </cell>
          <cell r="E1410" t="str">
            <v>SANTA BARBARA</v>
          </cell>
        </row>
        <row r="1411">
          <cell r="A1411" t="str">
            <v>16S13010</v>
          </cell>
          <cell r="B1411" t="str">
            <v>Ruta 130, Virrey - Macuelizo - Azacualpa
Virrey (Desvío en Ruta CA-4, de Occidente)</v>
          </cell>
          <cell r="C1411" t="str">
            <v>TD</v>
          </cell>
          <cell r="D1411">
            <v>10.220000000000001</v>
          </cell>
          <cell r="E1411" t="str">
            <v>SANTA BARBARA</v>
          </cell>
        </row>
        <row r="1412">
          <cell r="A1412" t="str">
            <v>16S17010</v>
          </cell>
          <cell r="B1412" t="str">
            <v>Ruta 170, La Flecha - Zona Urbana - El Ciruelo
La Flecha</v>
          </cell>
          <cell r="C1412" t="str">
            <v>CH</v>
          </cell>
          <cell r="D1412">
            <v>1</v>
          </cell>
          <cell r="E1412" t="str">
            <v>SANTA BARBARA</v>
          </cell>
        </row>
        <row r="1413">
          <cell r="A1413" t="str">
            <v>16S17020</v>
          </cell>
          <cell r="B1413" t="str">
            <v>Ruta 170, La Flecha - Zona Urbana - El Ciruelo</v>
          </cell>
          <cell r="C1413" t="str">
            <v>MS</v>
          </cell>
          <cell r="D1413">
            <v>1.1299999999999999</v>
          </cell>
          <cell r="E1413" t="str">
            <v>SANTA BARBARA</v>
          </cell>
        </row>
        <row r="1414">
          <cell r="A1414" t="str">
            <v>16V25320</v>
          </cell>
          <cell r="B1414" t="str">
            <v>Ruta CA-4 - Trinidad - Naranjito (LD COP/SB - Naranjito)</v>
          </cell>
          <cell r="C1414" t="str">
            <v>MS</v>
          </cell>
          <cell r="D1414">
            <v>3</v>
          </cell>
          <cell r="E1414" t="str">
            <v>SANTA BARBARA</v>
          </cell>
        </row>
        <row r="1415">
          <cell r="A1415" t="str">
            <v>16V40000</v>
          </cell>
          <cell r="B1415" t="str">
            <v>Santa Bárbara - La Vueltosa - P020</v>
          </cell>
          <cell r="C1415" t="str">
            <v>MS</v>
          </cell>
          <cell r="D1415">
            <v>25.12</v>
          </cell>
          <cell r="E1415" t="str">
            <v>SANTA BARBARA</v>
          </cell>
        </row>
        <row r="1416">
          <cell r="A1416" t="str">
            <v>16V40100</v>
          </cell>
          <cell r="B1416" t="str">
            <v>V400 - Santa Ana - El Eden</v>
          </cell>
          <cell r="C1416" t="str">
            <v>MS</v>
          </cell>
          <cell r="D1416">
            <v>5.5</v>
          </cell>
          <cell r="E1416" t="str">
            <v>SANTA BARBARA</v>
          </cell>
        </row>
        <row r="1417">
          <cell r="A1417" t="str">
            <v>16V40500</v>
          </cell>
          <cell r="B1417" t="str">
            <v>V400 - Concepción del Sur</v>
          </cell>
          <cell r="C1417" t="str">
            <v>MS</v>
          </cell>
          <cell r="D1417">
            <v>0.5</v>
          </cell>
          <cell r="E1417" t="str">
            <v>SANTA BARBARA</v>
          </cell>
        </row>
        <row r="1418">
          <cell r="A1418" t="str">
            <v>16V41000</v>
          </cell>
          <cell r="B1418" t="str">
            <v>Santa Bárbara - Monte Picado</v>
          </cell>
          <cell r="C1418" t="str">
            <v>MS</v>
          </cell>
          <cell r="D1418">
            <v>5.4</v>
          </cell>
          <cell r="E1418" t="str">
            <v>SANTA BARBARA</v>
          </cell>
        </row>
        <row r="1419">
          <cell r="A1419" t="str">
            <v>16V41100</v>
          </cell>
          <cell r="B1419" t="str">
            <v>V410 - Santa Rita de Oriente</v>
          </cell>
          <cell r="C1419" t="str">
            <v>TI</v>
          </cell>
          <cell r="D1419">
            <v>1.85</v>
          </cell>
          <cell r="E1419" t="str">
            <v>SANTA BARBARA</v>
          </cell>
        </row>
        <row r="1420">
          <cell r="A1420" t="str">
            <v>16V41200</v>
          </cell>
          <cell r="B1420" t="str">
            <v>V410 - La Cuesta - El Aguacatal</v>
          </cell>
          <cell r="C1420" t="str">
            <v>MS</v>
          </cell>
          <cell r="D1420">
            <v>7.7</v>
          </cell>
          <cell r="E1420" t="str">
            <v>SANTA BARBARA</v>
          </cell>
        </row>
        <row r="1421">
          <cell r="A1421" t="str">
            <v>16V41700</v>
          </cell>
          <cell r="B1421" t="str">
            <v>Gualjoco - San Gaspar - Los Anices</v>
          </cell>
          <cell r="C1421" t="str">
            <v>TI</v>
          </cell>
          <cell r="D1421">
            <v>4.4000000000000004</v>
          </cell>
          <cell r="E1421" t="str">
            <v>SANTA BARBARA</v>
          </cell>
        </row>
        <row r="1422">
          <cell r="A1422" t="str">
            <v>16V42200</v>
          </cell>
          <cell r="B1422" t="str">
            <v>Río Hondo - Guacamaya - La Mica</v>
          </cell>
          <cell r="C1422" t="str">
            <v>MS</v>
          </cell>
          <cell r="D1422">
            <v>21.3</v>
          </cell>
          <cell r="E1422" t="str">
            <v>SANTA BARBARA</v>
          </cell>
        </row>
        <row r="1423">
          <cell r="A1423" t="str">
            <v>16V42310</v>
          </cell>
          <cell r="B1423" t="str">
            <v>La Mica - San Buenaventura (La Mica-LD SB/COR)</v>
          </cell>
          <cell r="C1423" t="str">
            <v>MS</v>
          </cell>
          <cell r="D1423">
            <v>4.3</v>
          </cell>
          <cell r="E1423" t="str">
            <v>SANTA BARBARA</v>
          </cell>
        </row>
        <row r="1424">
          <cell r="A1424" t="str">
            <v>16V42410</v>
          </cell>
          <cell r="B1424" t="str">
            <v>Guacamaya - El Dorado - Buena Vista (Guacamaya-LD SB/COR)</v>
          </cell>
          <cell r="C1424" t="str">
            <v>MS</v>
          </cell>
          <cell r="D1424">
            <v>17.7</v>
          </cell>
          <cell r="E1424" t="str">
            <v>SANTA BARBARA</v>
          </cell>
        </row>
        <row r="1425">
          <cell r="A1425" t="str">
            <v>16V42500</v>
          </cell>
          <cell r="B1425" t="str">
            <v>V422 - Las Pulgas - La Fé</v>
          </cell>
          <cell r="C1425" t="str">
            <v>MS</v>
          </cell>
          <cell r="D1425">
            <v>12.67</v>
          </cell>
          <cell r="E1425" t="str">
            <v>SANTA BARBARA</v>
          </cell>
        </row>
        <row r="1426">
          <cell r="A1426" t="str">
            <v>16V42600</v>
          </cell>
          <cell r="B1426" t="str">
            <v>V422 - San José de Oriente</v>
          </cell>
          <cell r="C1426" t="str">
            <v>MS</v>
          </cell>
          <cell r="D1426">
            <v>4.0199999999999996</v>
          </cell>
          <cell r="E1426" t="str">
            <v>SANTA BARBARA</v>
          </cell>
        </row>
        <row r="1427">
          <cell r="A1427" t="str">
            <v>16V43700</v>
          </cell>
          <cell r="B1427" t="str">
            <v>San José de Colinas - San Fco del Carrizal - San Luis</v>
          </cell>
          <cell r="C1427" t="str">
            <v>MS</v>
          </cell>
          <cell r="D1427">
            <v>35</v>
          </cell>
          <cell r="E1427" t="str">
            <v>SANTA BARBARA</v>
          </cell>
        </row>
        <row r="1428">
          <cell r="A1428" t="str">
            <v>16V43800</v>
          </cell>
          <cell r="B1428" t="str">
            <v>San Miguel - Loma Larga - La Isla</v>
          </cell>
          <cell r="C1428" t="str">
            <v>MS</v>
          </cell>
          <cell r="D1428">
            <v>8</v>
          </cell>
          <cell r="E1428" t="str">
            <v>SANTA BARBARA</v>
          </cell>
        </row>
        <row r="1429">
          <cell r="A1429" t="str">
            <v>16V43900</v>
          </cell>
          <cell r="B1429" t="str">
            <v>San José de Colinas - Nuevo Celilac - San Nicolas</v>
          </cell>
          <cell r="C1429" t="str">
            <v>MS</v>
          </cell>
          <cell r="D1429">
            <v>16.95</v>
          </cell>
          <cell r="E1429" t="str">
            <v>SANTA BARBARA</v>
          </cell>
        </row>
        <row r="1430">
          <cell r="A1430" t="str">
            <v>16V44000</v>
          </cell>
          <cell r="B1430" t="str">
            <v>V439 - Jicatuyo - San Jerónimo - Nuevo Jalapa</v>
          </cell>
          <cell r="C1430" t="str">
            <v>MS</v>
          </cell>
          <cell r="D1430">
            <v>7.55</v>
          </cell>
          <cell r="E1430" t="str">
            <v>SANTA BARBARA</v>
          </cell>
        </row>
        <row r="1431">
          <cell r="A1431" t="str">
            <v>16V44100</v>
          </cell>
          <cell r="B1431" t="str">
            <v>V439 - Viejo Celilac - Nuevo Celilac</v>
          </cell>
          <cell r="C1431" t="str">
            <v>MS</v>
          </cell>
          <cell r="D1431">
            <v>5.6</v>
          </cell>
          <cell r="E1431" t="str">
            <v>SANTA BARBARA</v>
          </cell>
        </row>
        <row r="1432">
          <cell r="A1432" t="str">
            <v>16V44200</v>
          </cell>
          <cell r="B1432" t="str">
            <v>V441 - Jacalaca</v>
          </cell>
          <cell r="C1432" t="str">
            <v>MS</v>
          </cell>
          <cell r="D1432">
            <v>2.25</v>
          </cell>
          <cell r="E1432" t="str">
            <v>SANTA BARBARA</v>
          </cell>
        </row>
        <row r="1433">
          <cell r="A1433" t="str">
            <v>16V44300</v>
          </cell>
          <cell r="B1433" t="str">
            <v>Viejo Celilac - Agua Buena</v>
          </cell>
          <cell r="C1433" t="str">
            <v>MS</v>
          </cell>
          <cell r="D1433">
            <v>1.1499999999999999</v>
          </cell>
          <cell r="E1433" t="str">
            <v>SANTA BARBARA</v>
          </cell>
        </row>
        <row r="1434">
          <cell r="A1434" t="str">
            <v>16V45300</v>
          </cell>
          <cell r="B1434" t="str">
            <v>Macholoa - El Salitre</v>
          </cell>
          <cell r="C1434" t="str">
            <v>MS</v>
          </cell>
          <cell r="D1434">
            <v>2.25</v>
          </cell>
          <cell r="E1434" t="str">
            <v>SANTA BARBARA</v>
          </cell>
        </row>
        <row r="1435">
          <cell r="A1435" t="str">
            <v>16V45700</v>
          </cell>
          <cell r="B1435" t="str">
            <v>S062 - El Cerrón</v>
          </cell>
          <cell r="C1435" t="str">
            <v>MS</v>
          </cell>
          <cell r="D1435">
            <v>3</v>
          </cell>
          <cell r="E1435" t="str">
            <v>SANTA BARBARA</v>
          </cell>
        </row>
        <row r="1436">
          <cell r="A1436" t="str">
            <v>16V46200</v>
          </cell>
          <cell r="B1436" t="str">
            <v>San Nicolás - Atima - Nueva Victoria</v>
          </cell>
          <cell r="C1436" t="str">
            <v>MS</v>
          </cell>
          <cell r="D1436">
            <v>39.200000000000003</v>
          </cell>
          <cell r="E1436" t="str">
            <v>SANTA BARBARA</v>
          </cell>
        </row>
        <row r="1437">
          <cell r="A1437" t="str">
            <v>16V46400</v>
          </cell>
          <cell r="B1437" t="str">
            <v>El Naranjito - Santiago de Posta</v>
          </cell>
          <cell r="C1437" t="str">
            <v>TI</v>
          </cell>
          <cell r="D1437">
            <v>11.7</v>
          </cell>
          <cell r="E1437" t="str">
            <v>SANTA BARBARA</v>
          </cell>
        </row>
        <row r="1438">
          <cell r="A1438" t="str">
            <v>16V46810</v>
          </cell>
          <cell r="B1438" t="str">
            <v>Los Linderos - Choloma - San Bartolo (Los Lind.- LD SB/LE)</v>
          </cell>
          <cell r="C1438" t="str">
            <v>MS</v>
          </cell>
          <cell r="D1438">
            <v>12.4</v>
          </cell>
          <cell r="E1438" t="str">
            <v>SANTA BARBARA</v>
          </cell>
        </row>
        <row r="1439">
          <cell r="A1439" t="str">
            <v>16V46900</v>
          </cell>
          <cell r="B1439" t="str">
            <v>S078 - Choloma</v>
          </cell>
          <cell r="C1439" t="str">
            <v>MS</v>
          </cell>
          <cell r="D1439">
            <v>16</v>
          </cell>
          <cell r="E1439" t="str">
            <v>SANTA BARBARA</v>
          </cell>
        </row>
        <row r="1440">
          <cell r="A1440" t="str">
            <v>16V47100</v>
          </cell>
          <cell r="B1440" t="str">
            <v>S078 - La Arada - El Ocotal</v>
          </cell>
          <cell r="C1440" t="str">
            <v>MS</v>
          </cell>
          <cell r="D1440">
            <v>2.6</v>
          </cell>
          <cell r="E1440" t="str">
            <v>SANTA BARBARA</v>
          </cell>
        </row>
        <row r="1441">
          <cell r="A1441" t="str">
            <v>16V47400</v>
          </cell>
          <cell r="B1441" t="str">
            <v>V469 - El Ocotillo - Las Marías</v>
          </cell>
          <cell r="C1441" t="str">
            <v>TI</v>
          </cell>
          <cell r="D1441">
            <v>12.8</v>
          </cell>
          <cell r="E1441" t="str">
            <v>SANTA BARBARA</v>
          </cell>
        </row>
        <row r="1442">
          <cell r="A1442" t="str">
            <v>16V47500</v>
          </cell>
          <cell r="B1442" t="str">
            <v>S078 - El Palmo</v>
          </cell>
          <cell r="C1442" t="str">
            <v>TI</v>
          </cell>
          <cell r="D1442">
            <v>8.1999999999999993</v>
          </cell>
          <cell r="E1442" t="str">
            <v>SANTA BARBARA</v>
          </cell>
        </row>
        <row r="1443">
          <cell r="A1443" t="str">
            <v>16V47600</v>
          </cell>
          <cell r="B1443" t="str">
            <v>V462 - San Pedrito - Berlín</v>
          </cell>
          <cell r="C1443" t="str">
            <v>MS</v>
          </cell>
          <cell r="D1443">
            <v>16.600000000000001</v>
          </cell>
          <cell r="E1443" t="str">
            <v>SANTA BARBARA</v>
          </cell>
        </row>
        <row r="1444">
          <cell r="A1444" t="str">
            <v>16V48100</v>
          </cell>
          <cell r="B1444" t="str">
            <v>Ilama - San Juan de La Cruz - San Jose de Oriente</v>
          </cell>
          <cell r="C1444" t="str">
            <v>MS</v>
          </cell>
          <cell r="D1444">
            <v>17.27</v>
          </cell>
          <cell r="E1444" t="str">
            <v>SANTA BARBARA</v>
          </cell>
        </row>
        <row r="1445">
          <cell r="A1445" t="str">
            <v>16V48200</v>
          </cell>
          <cell r="B1445" t="str">
            <v>V423 - San Vicente de las Nieves - San Jose de Oriente</v>
          </cell>
          <cell r="C1445" t="str">
            <v>TI</v>
          </cell>
          <cell r="D1445">
            <v>11.69</v>
          </cell>
          <cell r="E1445" t="str">
            <v>SANTA BARBARA</v>
          </cell>
        </row>
        <row r="1446">
          <cell r="A1446" t="str">
            <v>16V48500</v>
          </cell>
          <cell r="B1446" t="str">
            <v>Ilama - La Cañada</v>
          </cell>
          <cell r="C1446" t="str">
            <v>MS</v>
          </cell>
          <cell r="D1446">
            <v>4.4000000000000004</v>
          </cell>
          <cell r="E1446" t="str">
            <v>SANTA BARBARA</v>
          </cell>
        </row>
        <row r="1447">
          <cell r="A1447" t="str">
            <v>16V49000</v>
          </cell>
          <cell r="B1447" t="str">
            <v>P020 - Ilama - Cececapa</v>
          </cell>
          <cell r="C1447" t="str">
            <v>MS</v>
          </cell>
          <cell r="D1447">
            <v>6.7</v>
          </cell>
          <cell r="E1447" t="str">
            <v>SANTA BARBARA</v>
          </cell>
        </row>
        <row r="1448">
          <cell r="A1448" t="str">
            <v>16V49500</v>
          </cell>
          <cell r="B1448" t="str">
            <v>Chinda - San Rafael - Las Breas</v>
          </cell>
          <cell r="C1448" t="str">
            <v>MS</v>
          </cell>
          <cell r="D1448">
            <v>5.6</v>
          </cell>
          <cell r="E1448" t="str">
            <v>SANTA BARBARA</v>
          </cell>
        </row>
        <row r="1449">
          <cell r="A1449" t="str">
            <v>16V50000</v>
          </cell>
          <cell r="B1449" t="str">
            <v>P020 - Corozal</v>
          </cell>
          <cell r="C1449" t="str">
            <v>MS</v>
          </cell>
          <cell r="D1449">
            <v>10.88</v>
          </cell>
          <cell r="E1449" t="str">
            <v>SANTA BARBARA</v>
          </cell>
        </row>
        <row r="1450">
          <cell r="A1450" t="str">
            <v>16V50500</v>
          </cell>
          <cell r="B1450" t="str">
            <v>P020 - Quebraditas - Barbarita</v>
          </cell>
          <cell r="C1450" t="str">
            <v>MS</v>
          </cell>
          <cell r="D1450">
            <v>27.8</v>
          </cell>
          <cell r="E1450" t="str">
            <v>SANTA BARBARA</v>
          </cell>
        </row>
        <row r="1451">
          <cell r="A1451" t="str">
            <v>16V51600</v>
          </cell>
          <cell r="B1451" t="str">
            <v>Desvío Las  Rosas - San Francisco</v>
          </cell>
          <cell r="C1451" t="str">
            <v>MS</v>
          </cell>
          <cell r="D1451">
            <v>6.13</v>
          </cell>
          <cell r="E1451" t="str">
            <v>SANTA BARBARA</v>
          </cell>
        </row>
        <row r="1452">
          <cell r="A1452" t="str">
            <v>16V51700</v>
          </cell>
          <cell r="B1452" t="str">
            <v>San Francisco - Totoca</v>
          </cell>
          <cell r="C1452" t="str">
            <v>TI</v>
          </cell>
          <cell r="D1452">
            <v>12.24</v>
          </cell>
          <cell r="E1452" t="str">
            <v>SANTA BARBARA</v>
          </cell>
        </row>
        <row r="1453">
          <cell r="A1453" t="str">
            <v>16V51800</v>
          </cell>
          <cell r="B1453" t="str">
            <v>V437 - Santa Cruz de Yamalá</v>
          </cell>
          <cell r="C1453" t="str">
            <v>TI</v>
          </cell>
          <cell r="D1453">
            <v>4.58</v>
          </cell>
          <cell r="E1453" t="str">
            <v>SANTA BARBARA</v>
          </cell>
        </row>
        <row r="1454">
          <cell r="A1454" t="str">
            <v>16V51900</v>
          </cell>
          <cell r="B1454" t="str">
            <v>Laguna Inea - San Francisco del Carrizal</v>
          </cell>
          <cell r="C1454" t="str">
            <v>TI</v>
          </cell>
          <cell r="D1454">
            <v>15.36</v>
          </cell>
          <cell r="E1454" t="str">
            <v>SANTA BARBARA</v>
          </cell>
        </row>
        <row r="1455">
          <cell r="A1455" t="str">
            <v>16V52000</v>
          </cell>
          <cell r="B1455" t="str">
            <v>V519 - El Encanto</v>
          </cell>
          <cell r="C1455" t="str">
            <v>TI</v>
          </cell>
          <cell r="D1455">
            <v>2.16</v>
          </cell>
          <cell r="E1455" t="str">
            <v>SANTA BARBARA</v>
          </cell>
        </row>
        <row r="1456">
          <cell r="A1456" t="str">
            <v>16V52100</v>
          </cell>
          <cell r="B1456" t="str">
            <v>San Luis - El Zapotal - El Triunfo</v>
          </cell>
          <cell r="C1456" t="str">
            <v>TI</v>
          </cell>
          <cell r="D1456">
            <v>8.8000000000000007</v>
          </cell>
          <cell r="E1456" t="str">
            <v>SANTA BARBARA</v>
          </cell>
        </row>
        <row r="1457">
          <cell r="A1457" t="str">
            <v>16V52500</v>
          </cell>
          <cell r="B1457" t="str">
            <v>San Luis - San Isidro</v>
          </cell>
          <cell r="C1457" t="str">
            <v>MS</v>
          </cell>
          <cell r="D1457">
            <v>11.2</v>
          </cell>
          <cell r="E1457" t="str">
            <v>SANTA BARBARA</v>
          </cell>
        </row>
        <row r="1458">
          <cell r="A1458" t="str">
            <v>16V52600</v>
          </cell>
          <cell r="B1458" t="str">
            <v>San Isidro - Piedras Azules - Agua de La Piedra</v>
          </cell>
          <cell r="C1458" t="str">
            <v>MS</v>
          </cell>
          <cell r="D1458">
            <v>4</v>
          </cell>
          <cell r="E1458" t="str">
            <v>SANTA BARBARA</v>
          </cell>
        </row>
        <row r="1459">
          <cell r="A1459" t="str">
            <v>16V52700</v>
          </cell>
          <cell r="B1459" t="str">
            <v>San Isidro -  Agua Buena - El Colirio</v>
          </cell>
          <cell r="C1459" t="str">
            <v>MS</v>
          </cell>
          <cell r="D1459">
            <v>9.52</v>
          </cell>
          <cell r="E1459" t="str">
            <v>SANTA BARBARA</v>
          </cell>
        </row>
        <row r="1460">
          <cell r="A1460" t="str">
            <v>16V52800</v>
          </cell>
          <cell r="B1460" t="str">
            <v>V527 - Lagunetas</v>
          </cell>
          <cell r="C1460" t="str">
            <v>MS</v>
          </cell>
          <cell r="D1460">
            <v>1</v>
          </cell>
          <cell r="E1460" t="str">
            <v>SANTA BARBARA</v>
          </cell>
        </row>
        <row r="1461">
          <cell r="A1461" t="str">
            <v>16V52900</v>
          </cell>
          <cell r="B1461" t="str">
            <v>San Luis - Palmira</v>
          </cell>
          <cell r="C1461" t="str">
            <v>TI</v>
          </cell>
          <cell r="D1461">
            <v>8.2899999999999991</v>
          </cell>
          <cell r="E1461" t="str">
            <v>SANTA BARBARA</v>
          </cell>
        </row>
        <row r="1462">
          <cell r="A1462" t="str">
            <v>16V53000</v>
          </cell>
          <cell r="B1462" t="str">
            <v>Calpules - El Colirio</v>
          </cell>
          <cell r="C1462" t="str">
            <v>MS</v>
          </cell>
          <cell r="D1462">
            <v>5</v>
          </cell>
          <cell r="E1462" t="str">
            <v>SANTA BARBARA</v>
          </cell>
        </row>
        <row r="1463">
          <cell r="A1463" t="str">
            <v>16V53100</v>
          </cell>
          <cell r="B1463" t="str">
            <v>Azacualpa - El Jardín</v>
          </cell>
          <cell r="C1463" t="str">
            <v>TI</v>
          </cell>
          <cell r="D1463">
            <v>5.76</v>
          </cell>
          <cell r="E1463" t="str">
            <v>SANTA BARBARA</v>
          </cell>
        </row>
        <row r="1464">
          <cell r="A1464" t="str">
            <v>16V53600</v>
          </cell>
          <cell r="B1464" t="str">
            <v>La Alianza - Piedra Grande - V437</v>
          </cell>
          <cell r="C1464" t="str">
            <v>MS</v>
          </cell>
          <cell r="D1464">
            <v>16.079999999999998</v>
          </cell>
          <cell r="E1464" t="str">
            <v>SANTA BARBARA</v>
          </cell>
        </row>
        <row r="1465">
          <cell r="A1465" t="str">
            <v>16V53700</v>
          </cell>
          <cell r="B1465" t="str">
            <v>V515 - Agua Helada</v>
          </cell>
          <cell r="C1465" t="str">
            <v>MS</v>
          </cell>
          <cell r="D1465">
            <v>1.84</v>
          </cell>
          <cell r="E1465" t="str">
            <v>SANTA BARBARA</v>
          </cell>
        </row>
        <row r="1466">
          <cell r="A1466" t="str">
            <v>16V54300</v>
          </cell>
          <cell r="B1466" t="str">
            <v>P020 - Nanchapa - Sitio Viejo</v>
          </cell>
          <cell r="C1466" t="str">
            <v>MS</v>
          </cell>
          <cell r="D1466">
            <v>15</v>
          </cell>
          <cell r="E1466" t="str">
            <v>SANTA BARBARA</v>
          </cell>
        </row>
        <row r="1467">
          <cell r="A1467" t="str">
            <v>16V54800</v>
          </cell>
          <cell r="B1467" t="str">
            <v>Ruta CA-4 - San Francisco - San Marcos</v>
          </cell>
          <cell r="C1467" t="str">
            <v>MS</v>
          </cell>
          <cell r="D1467">
            <v>10.130000000000001</v>
          </cell>
          <cell r="E1467" t="str">
            <v>SANTA BARBARA</v>
          </cell>
        </row>
        <row r="1468">
          <cell r="A1468" t="str">
            <v>16V54900</v>
          </cell>
          <cell r="B1468" t="str">
            <v>Pueblo Nuevo - Petoa - V548</v>
          </cell>
          <cell r="C1468" t="str">
            <v>MS</v>
          </cell>
          <cell r="D1468">
            <v>10</v>
          </cell>
          <cell r="E1468" t="str">
            <v>SANTA BARBARA</v>
          </cell>
        </row>
        <row r="1469">
          <cell r="A1469" t="str">
            <v>16V55000</v>
          </cell>
          <cell r="B1469" t="str">
            <v>Petoa - Plan de Ulola</v>
          </cell>
          <cell r="C1469" t="str">
            <v>MS</v>
          </cell>
          <cell r="D1469">
            <v>7.5</v>
          </cell>
          <cell r="E1469" t="str">
            <v>SANTA BARBARA</v>
          </cell>
        </row>
        <row r="1470">
          <cell r="A1470" t="str">
            <v>16V55500</v>
          </cell>
          <cell r="B1470" t="str">
            <v>San Marcos - Sitio Viejo</v>
          </cell>
          <cell r="C1470" t="str">
            <v>MS</v>
          </cell>
          <cell r="D1470">
            <v>10.94</v>
          </cell>
          <cell r="E1470" t="str">
            <v>SANTA BARBARA</v>
          </cell>
        </row>
        <row r="1471">
          <cell r="A1471" t="str">
            <v>16V55600</v>
          </cell>
          <cell r="B1471" t="str">
            <v>Sitio Viejo - El Ceibón</v>
          </cell>
          <cell r="C1471" t="str">
            <v>MS</v>
          </cell>
          <cell r="D1471">
            <v>18.75</v>
          </cell>
          <cell r="E1471" t="str">
            <v>SANTA BARBARA</v>
          </cell>
        </row>
        <row r="1472">
          <cell r="A1472" t="str">
            <v>16V55700</v>
          </cell>
          <cell r="B1472" t="str">
            <v>V555 - El Robledal</v>
          </cell>
          <cell r="C1472" t="str">
            <v>MS</v>
          </cell>
          <cell r="D1472">
            <v>2.88</v>
          </cell>
          <cell r="E1472" t="str">
            <v>SANTA BARBARA</v>
          </cell>
        </row>
        <row r="1473">
          <cell r="A1473" t="str">
            <v>16V55800</v>
          </cell>
          <cell r="B1473" t="str">
            <v>V556 - La Reforma</v>
          </cell>
          <cell r="C1473" t="str">
            <v>MS</v>
          </cell>
          <cell r="D1473">
            <v>1.84</v>
          </cell>
          <cell r="E1473" t="str">
            <v>SANTA BARBARA</v>
          </cell>
        </row>
        <row r="1474">
          <cell r="A1474" t="str">
            <v>16V55900</v>
          </cell>
          <cell r="B1474" t="str">
            <v>V556 - El Silicio</v>
          </cell>
          <cell r="C1474" t="str">
            <v>MS</v>
          </cell>
          <cell r="D1474">
            <v>2.1800000000000002</v>
          </cell>
          <cell r="E1474" t="str">
            <v>SANTA BARBARA</v>
          </cell>
        </row>
        <row r="1475">
          <cell r="A1475" t="str">
            <v>16V57500</v>
          </cell>
          <cell r="B1475" t="str">
            <v>Ruta CA-4 - Santa Cruz de Minas - Las Minas</v>
          </cell>
          <cell r="C1475" t="str">
            <v>MS</v>
          </cell>
          <cell r="D1475">
            <v>9</v>
          </cell>
          <cell r="E1475" t="str">
            <v>SANTA BARBARA</v>
          </cell>
        </row>
        <row r="1476">
          <cell r="A1476" t="str">
            <v>16V58100</v>
          </cell>
          <cell r="B1476" t="str">
            <v>Quimistán - Milpa Arada - Pinalejo</v>
          </cell>
          <cell r="C1476" t="str">
            <v>MS</v>
          </cell>
          <cell r="D1476">
            <v>6</v>
          </cell>
          <cell r="E1476" t="str">
            <v>SANTA BARBARA</v>
          </cell>
        </row>
        <row r="1477">
          <cell r="A1477" t="str">
            <v>16V58200</v>
          </cell>
          <cell r="B1477" t="str">
            <v>Pinalejo - Montañitas</v>
          </cell>
          <cell r="C1477" t="str">
            <v>MS</v>
          </cell>
          <cell r="D1477">
            <v>9</v>
          </cell>
          <cell r="E1477" t="str">
            <v>SANTA BARBARA</v>
          </cell>
        </row>
        <row r="1478">
          <cell r="A1478" t="str">
            <v>16V58300</v>
          </cell>
          <cell r="B1478" t="str">
            <v>Pinalejo - San Juan del Sitio</v>
          </cell>
          <cell r="C1478" t="str">
            <v>MS</v>
          </cell>
          <cell r="D1478">
            <v>11.7</v>
          </cell>
          <cell r="E1478" t="str">
            <v>SANTA BARBARA</v>
          </cell>
        </row>
        <row r="1479">
          <cell r="A1479" t="str">
            <v>16V58400</v>
          </cell>
          <cell r="B1479" t="str">
            <v>V583 - Río Blanco</v>
          </cell>
          <cell r="C1479" t="str">
            <v>TI</v>
          </cell>
          <cell r="D1479">
            <v>5</v>
          </cell>
          <cell r="E1479" t="str">
            <v>SANTA BARBARA</v>
          </cell>
        </row>
        <row r="1480">
          <cell r="A1480" t="str">
            <v>16V58500</v>
          </cell>
          <cell r="B1480" t="str">
            <v>Las Colmenas - Paso Viejo</v>
          </cell>
          <cell r="C1480" t="str">
            <v>MS</v>
          </cell>
          <cell r="D1480">
            <v>21</v>
          </cell>
          <cell r="E1480" t="str">
            <v>SANTA BARBARA</v>
          </cell>
        </row>
        <row r="1481">
          <cell r="A1481" t="str">
            <v>16V59000</v>
          </cell>
          <cell r="B1481" t="str">
            <v>Pinalejo - Correderos - El Venado</v>
          </cell>
          <cell r="C1481" t="str">
            <v>MS</v>
          </cell>
          <cell r="D1481">
            <v>21</v>
          </cell>
          <cell r="E1481" t="str">
            <v>SANTA BARBARA</v>
          </cell>
        </row>
        <row r="1482">
          <cell r="A1482" t="str">
            <v>16V59100</v>
          </cell>
          <cell r="B1482" t="str">
            <v>V590 - La Crucita</v>
          </cell>
          <cell r="C1482" t="str">
            <v>MS</v>
          </cell>
          <cell r="D1482">
            <v>2.2000000000000002</v>
          </cell>
          <cell r="E1482" t="str">
            <v>SANTA BARBARA</v>
          </cell>
        </row>
        <row r="1483">
          <cell r="A1483" t="str">
            <v>16V59500</v>
          </cell>
          <cell r="B1483" t="str">
            <v>Arena Blanca - Teosintales</v>
          </cell>
          <cell r="C1483" t="str">
            <v>MS</v>
          </cell>
          <cell r="D1483">
            <v>4.5</v>
          </cell>
          <cell r="E1483" t="str">
            <v>SANTA BARBARA</v>
          </cell>
        </row>
        <row r="1484">
          <cell r="A1484" t="str">
            <v>16V60400</v>
          </cell>
          <cell r="B1484" t="str">
            <v>El Ciruelo - Macuelizo</v>
          </cell>
          <cell r="C1484" t="str">
            <v>MS</v>
          </cell>
          <cell r="D1484">
            <v>4.1399999999999997</v>
          </cell>
          <cell r="E1484" t="str">
            <v>SANTA BARBARA</v>
          </cell>
        </row>
        <row r="1485">
          <cell r="A1485" t="str">
            <v>16V60500</v>
          </cell>
          <cell r="B1485" t="str">
            <v>Azacualpa - Laguna Verde</v>
          </cell>
          <cell r="C1485" t="str">
            <v>MS</v>
          </cell>
          <cell r="D1485">
            <v>7.5</v>
          </cell>
          <cell r="E1485" t="str">
            <v>SANTA BARBARA</v>
          </cell>
        </row>
        <row r="1486">
          <cell r="A1486" t="str">
            <v>16V60600</v>
          </cell>
          <cell r="B1486" t="str">
            <v>V605 - Loma Alta</v>
          </cell>
          <cell r="C1486" t="str">
            <v>MS</v>
          </cell>
          <cell r="D1486">
            <v>3.68</v>
          </cell>
          <cell r="E1486" t="str">
            <v>SANTA BARBARA</v>
          </cell>
        </row>
        <row r="1487">
          <cell r="A1487" t="str">
            <v>16V60720</v>
          </cell>
          <cell r="B1487" t="str">
            <v>Monte Verde - Agua Caliente - V666 (LD Intibuca / Santa Barbara)</v>
          </cell>
          <cell r="C1487" t="str">
            <v>TI</v>
          </cell>
          <cell r="D1487">
            <v>3.5</v>
          </cell>
          <cell r="E1487" t="str">
            <v>SANTA BARBARA</v>
          </cell>
        </row>
        <row r="1488">
          <cell r="A1488" t="str">
            <v>16V61100</v>
          </cell>
          <cell r="B1488" t="str">
            <v>Azacualpa - Joconales</v>
          </cell>
          <cell r="C1488" t="str">
            <v>MS</v>
          </cell>
          <cell r="D1488">
            <v>10.9</v>
          </cell>
          <cell r="E1488" t="str">
            <v>SANTA BARBARA</v>
          </cell>
        </row>
        <row r="1489">
          <cell r="A1489" t="str">
            <v>16V61200</v>
          </cell>
          <cell r="B1489" t="str">
            <v>V611 - Buenos Aires</v>
          </cell>
          <cell r="C1489" t="str">
            <v>MS</v>
          </cell>
          <cell r="D1489">
            <v>1.1000000000000001</v>
          </cell>
          <cell r="E1489" t="str">
            <v>SANTA BARBARA</v>
          </cell>
        </row>
        <row r="1490">
          <cell r="A1490" t="str">
            <v>16V61300</v>
          </cell>
          <cell r="B1490" t="str">
            <v>V611 - El Pinabete</v>
          </cell>
          <cell r="C1490" t="str">
            <v>MS</v>
          </cell>
          <cell r="D1490">
            <v>2.13</v>
          </cell>
          <cell r="E1490" t="str">
            <v>SANTA BARBARA</v>
          </cell>
        </row>
        <row r="1491">
          <cell r="A1491" t="str">
            <v>16V61800</v>
          </cell>
          <cell r="B1491" t="str">
            <v>Sabanetas - Trascerros - San José de Tarros</v>
          </cell>
          <cell r="C1491" t="str">
            <v>MS</v>
          </cell>
          <cell r="D1491">
            <v>22.7</v>
          </cell>
          <cell r="E1491" t="str">
            <v>SANTA BARBARA</v>
          </cell>
        </row>
        <row r="1492">
          <cell r="A1492" t="str">
            <v>16V61900</v>
          </cell>
          <cell r="B1492" t="str">
            <v>El Ermitaño - El Oro</v>
          </cell>
          <cell r="C1492" t="str">
            <v>TI</v>
          </cell>
          <cell r="D1492">
            <v>3.98</v>
          </cell>
          <cell r="E1492" t="str">
            <v>SANTA BARBARA</v>
          </cell>
        </row>
        <row r="1493">
          <cell r="A1493" t="str">
            <v>16V62000</v>
          </cell>
          <cell r="B1493" t="str">
            <v>Callejones - El Ermitaño</v>
          </cell>
          <cell r="C1493" t="str">
            <v>MS</v>
          </cell>
          <cell r="D1493">
            <v>13.55</v>
          </cell>
          <cell r="E1493" t="str">
            <v>SANTA BARBARA</v>
          </cell>
        </row>
        <row r="1494">
          <cell r="A1494" t="str">
            <v>16V62100</v>
          </cell>
          <cell r="B1494" t="str">
            <v>V620 - El Rosario</v>
          </cell>
          <cell r="C1494" t="str">
            <v>MS</v>
          </cell>
          <cell r="D1494">
            <v>1.62</v>
          </cell>
          <cell r="E1494" t="str">
            <v>SANTA BARBARA</v>
          </cell>
        </row>
        <row r="1495">
          <cell r="A1495" t="str">
            <v>16V62200</v>
          </cell>
          <cell r="B1495" t="str">
            <v>6 de Mayo - Bella Vista - El Cacao</v>
          </cell>
          <cell r="C1495" t="str">
            <v>MS</v>
          </cell>
          <cell r="D1495">
            <v>15.7</v>
          </cell>
          <cell r="E1495" t="str">
            <v>SANTA BARBARA</v>
          </cell>
        </row>
        <row r="1496">
          <cell r="A1496" t="str">
            <v>16V62300</v>
          </cell>
          <cell r="B1496" t="str">
            <v>V620 - Pueblo Nuevo (Lim. Deptal STA BAR/COP)</v>
          </cell>
          <cell r="C1496" t="str">
            <v>MS</v>
          </cell>
          <cell r="D1496">
            <v>7</v>
          </cell>
          <cell r="E1496" t="str">
            <v>SANTA BARBARA</v>
          </cell>
        </row>
        <row r="1497">
          <cell r="A1497" t="str">
            <v>16V63100</v>
          </cell>
          <cell r="B1497" t="str">
            <v>Sula - La Vegona</v>
          </cell>
          <cell r="C1497" t="str">
            <v>MS</v>
          </cell>
          <cell r="D1497">
            <v>4.12</v>
          </cell>
          <cell r="E1497" t="str">
            <v>SANTA BARBARA</v>
          </cell>
        </row>
        <row r="1498">
          <cell r="A1498" t="str">
            <v>16V64200</v>
          </cell>
          <cell r="B1498" t="str">
            <v>LD COP/SB (El Chile) - Protección</v>
          </cell>
          <cell r="C1498" t="str">
            <v>MS</v>
          </cell>
          <cell r="D1498">
            <v>4.93</v>
          </cell>
          <cell r="E1498" t="str">
            <v>SANTA BARBARA</v>
          </cell>
        </row>
        <row r="1499">
          <cell r="A1499" t="str">
            <v>16V64700</v>
          </cell>
          <cell r="B1499" t="str">
            <v>El Chile - Palma Real - Los Puentes</v>
          </cell>
          <cell r="C1499" t="str">
            <v>MS</v>
          </cell>
          <cell r="D1499">
            <v>22</v>
          </cell>
          <cell r="E1499" t="str">
            <v>SANTA BARBARA</v>
          </cell>
        </row>
        <row r="1500">
          <cell r="A1500" t="str">
            <v>16V65120</v>
          </cell>
          <cell r="B1500" t="str">
            <v>San Fco. Opalaca - El Pinal - Nueva Esperanza - V666 (Limite Intibuca / Sta Barbar</v>
          </cell>
          <cell r="C1500" t="str">
            <v>TI</v>
          </cell>
          <cell r="D1500">
            <v>2.71</v>
          </cell>
          <cell r="E1500" t="str">
            <v>SANTA BARBARA</v>
          </cell>
        </row>
        <row r="1501">
          <cell r="A1501" t="str">
            <v>16V66000</v>
          </cell>
          <cell r="B1501" t="str">
            <v>Agalteca - El Mochito</v>
          </cell>
          <cell r="C1501" t="str">
            <v>TI</v>
          </cell>
          <cell r="D1501">
            <v>11.9</v>
          </cell>
          <cell r="E1501" t="str">
            <v>SANTA BARBARA</v>
          </cell>
        </row>
        <row r="1502">
          <cell r="A1502" t="str">
            <v>16V66500</v>
          </cell>
          <cell r="B1502" t="str">
            <v>Agalteca - San Francisco de Ojuera</v>
          </cell>
          <cell r="C1502" t="str">
            <v>MS</v>
          </cell>
          <cell r="D1502">
            <v>8.6999999999999993</v>
          </cell>
          <cell r="E1502" t="str">
            <v>SANTA BARBARA</v>
          </cell>
        </row>
        <row r="1503">
          <cell r="A1503" t="str">
            <v>16V66600</v>
          </cell>
          <cell r="B1503" t="str">
            <v>San Francisco de Ojuera - San Antonio de Malera</v>
          </cell>
          <cell r="C1503" t="str">
            <v>MS</v>
          </cell>
          <cell r="D1503">
            <v>21.15</v>
          </cell>
          <cell r="E1503" t="str">
            <v>SANTA BARBARA</v>
          </cell>
        </row>
        <row r="1504">
          <cell r="A1504" t="str">
            <v>16V66700</v>
          </cell>
          <cell r="B1504" t="str">
            <v>Celguaca - Celilaquita - V665</v>
          </cell>
          <cell r="C1504" t="str">
            <v>MS</v>
          </cell>
          <cell r="D1504">
            <v>9.91</v>
          </cell>
          <cell r="E1504" t="str">
            <v>SANTA BARBARA</v>
          </cell>
        </row>
        <row r="1505">
          <cell r="A1505" t="str">
            <v>16V67100</v>
          </cell>
          <cell r="B1505" t="str">
            <v>P020 - Agua Blanquita - V673</v>
          </cell>
          <cell r="C1505" t="str">
            <v>MS</v>
          </cell>
          <cell r="D1505">
            <v>10.53</v>
          </cell>
          <cell r="E1505" t="str">
            <v>SANTA BARBARA</v>
          </cell>
        </row>
        <row r="1506">
          <cell r="A1506" t="str">
            <v>16V67200</v>
          </cell>
          <cell r="B1506" t="str">
            <v>V666 - Santa Rita</v>
          </cell>
          <cell r="C1506" t="str">
            <v>MS</v>
          </cell>
          <cell r="D1506">
            <v>6.6</v>
          </cell>
          <cell r="E1506" t="str">
            <v>SANTA BARBARA</v>
          </cell>
        </row>
        <row r="1507">
          <cell r="A1507" t="str">
            <v>16V67300</v>
          </cell>
          <cell r="B1507" t="str">
            <v>Santa Rita - Nejapa</v>
          </cell>
          <cell r="C1507" t="str">
            <v>MS</v>
          </cell>
          <cell r="D1507">
            <v>13</v>
          </cell>
          <cell r="E1507" t="str">
            <v>SANTA BARBARA</v>
          </cell>
        </row>
        <row r="1508">
          <cell r="A1508" t="str">
            <v>16V67400</v>
          </cell>
          <cell r="B1508" t="str">
            <v>Santa Rita - San Fernando</v>
          </cell>
          <cell r="C1508" t="str">
            <v>MS</v>
          </cell>
          <cell r="D1508">
            <v>10</v>
          </cell>
          <cell r="E1508" t="str">
            <v>SANTA BARBARA</v>
          </cell>
        </row>
        <row r="1509">
          <cell r="A1509" t="str">
            <v>16V68500</v>
          </cell>
          <cell r="B1509" t="str">
            <v>P020 - La Boquita</v>
          </cell>
          <cell r="C1509" t="str">
            <v>MS</v>
          </cell>
          <cell r="D1509">
            <v>2.83</v>
          </cell>
          <cell r="E1509" t="str">
            <v>SANTA BARBARA</v>
          </cell>
        </row>
        <row r="1510">
          <cell r="A1510" t="str">
            <v>16V68600</v>
          </cell>
          <cell r="B1510" t="str">
            <v>P020 - El Mogote</v>
          </cell>
          <cell r="C1510" t="str">
            <v>MS</v>
          </cell>
          <cell r="D1510">
            <v>2.38</v>
          </cell>
          <cell r="E1510" t="str">
            <v>SANTA BARBARA</v>
          </cell>
        </row>
        <row r="1511">
          <cell r="A1511" t="str">
            <v>16V69000</v>
          </cell>
          <cell r="B1511" t="str">
            <v>San Pedro Zacapa - Agua Caliente</v>
          </cell>
          <cell r="C1511" t="str">
            <v>MS</v>
          </cell>
          <cell r="D1511">
            <v>8.5</v>
          </cell>
          <cell r="E1511" t="str">
            <v>SANTA BARBARA</v>
          </cell>
        </row>
        <row r="1512">
          <cell r="A1512" t="str">
            <v>16V69100</v>
          </cell>
          <cell r="B1512" t="str">
            <v>V690 - Azacualpa</v>
          </cell>
          <cell r="C1512" t="str">
            <v>MS</v>
          </cell>
          <cell r="D1512">
            <v>4.9000000000000004</v>
          </cell>
          <cell r="E1512" t="str">
            <v>SANTA BARBARA</v>
          </cell>
        </row>
        <row r="1513">
          <cell r="A1513" t="str">
            <v>16V69200</v>
          </cell>
          <cell r="B1513" t="str">
            <v>Agua Caliente - Santa Ana - Tejera</v>
          </cell>
          <cell r="C1513" t="str">
            <v>MS</v>
          </cell>
          <cell r="D1513">
            <v>9.8000000000000007</v>
          </cell>
          <cell r="E1513" t="str">
            <v>SANTA BARBARA</v>
          </cell>
        </row>
        <row r="1514">
          <cell r="A1514" t="str">
            <v>16V69300</v>
          </cell>
          <cell r="B1514" t="str">
            <v>V690 - El Tablon - Canculuncos</v>
          </cell>
          <cell r="C1514" t="str">
            <v>MS</v>
          </cell>
          <cell r="D1514">
            <v>2.52</v>
          </cell>
          <cell r="E1514" t="str">
            <v>SANTA BARBARA</v>
          </cell>
        </row>
        <row r="1515">
          <cell r="A1515" t="str">
            <v>16V69400</v>
          </cell>
          <cell r="B1515" t="str">
            <v>V689 - Agua Sarca</v>
          </cell>
          <cell r="C1515" t="str">
            <v>MS</v>
          </cell>
          <cell r="D1515">
            <v>3.73</v>
          </cell>
          <cell r="E1515" t="str">
            <v>SANTA BARBARA</v>
          </cell>
        </row>
        <row r="1516">
          <cell r="A1516" t="str">
            <v>16V69510</v>
          </cell>
          <cell r="B1516" t="str">
            <v>P020 - San José de Comayagua LD SB/COM</v>
          </cell>
          <cell r="C1516" t="str">
            <v>MS</v>
          </cell>
          <cell r="D1516">
            <v>3.25</v>
          </cell>
          <cell r="E1516" t="str">
            <v>SANTA BARBARA</v>
          </cell>
        </row>
        <row r="1517">
          <cell r="A1517" t="str">
            <v>16V72520</v>
          </cell>
          <cell r="B1517" t="str">
            <v>Ocote Chacho - Jagua - V476 (LD LE/SB - V476)</v>
          </cell>
          <cell r="C1517" t="str">
            <v>TI</v>
          </cell>
          <cell r="D1517">
            <v>8.89</v>
          </cell>
          <cell r="E1517" t="str">
            <v>SANTA BARBARA</v>
          </cell>
        </row>
        <row r="1518">
          <cell r="A1518" t="str">
            <v>16V73120</v>
          </cell>
          <cell r="B1518" t="str">
            <v>Lepaera - Berlin - San Bartolo     (LD LE/SB) - Berlín - (LD SB/LE)</v>
          </cell>
          <cell r="C1518" t="str">
            <v>MS</v>
          </cell>
          <cell r="D1518">
            <v>8.11</v>
          </cell>
          <cell r="E1518" t="str">
            <v>SANTA BARBARA</v>
          </cell>
        </row>
        <row r="1519">
          <cell r="A1519" t="str">
            <v>16V73520</v>
          </cell>
          <cell r="B1519" t="str">
            <v>La Unión - El Palmo (de: LD LE/SB a: El Palmo)</v>
          </cell>
          <cell r="C1519" t="str">
            <v>TI</v>
          </cell>
          <cell r="D1519">
            <v>3.26</v>
          </cell>
          <cell r="E1519" t="str">
            <v>SANTA BARBARA</v>
          </cell>
        </row>
        <row r="1520">
          <cell r="A1520" t="str">
            <v>16V81120</v>
          </cell>
          <cell r="B1520" t="str">
            <v>Limite Deptal. Cortes / Sta. Barbara - Paso Viejo</v>
          </cell>
          <cell r="C1520" t="str">
            <v>MS</v>
          </cell>
          <cell r="D1520">
            <v>3.36</v>
          </cell>
          <cell r="E1520" t="str">
            <v>SANTA BARBARA</v>
          </cell>
        </row>
        <row r="1521">
          <cell r="A1521" t="str">
            <v>16V82000</v>
          </cell>
          <cell r="B1521" t="str">
            <v>San Antonio de Majada - San Joaquin</v>
          </cell>
          <cell r="C1521" t="str">
            <v>MS</v>
          </cell>
          <cell r="D1521">
            <v>4.04</v>
          </cell>
          <cell r="E1521" t="str">
            <v>SANTA BARBARA</v>
          </cell>
        </row>
        <row r="1522">
          <cell r="A1522" t="str">
            <v>16V82500</v>
          </cell>
          <cell r="B1522" t="str">
            <v>Concepcion Norte - Santa Ana - San Joaquin</v>
          </cell>
          <cell r="C1522" t="str">
            <v>MS</v>
          </cell>
          <cell r="D1522">
            <v>16.7</v>
          </cell>
          <cell r="E1522" t="str">
            <v>SANTA BARBARA</v>
          </cell>
        </row>
        <row r="1523">
          <cell r="A1523" t="str">
            <v>16V82600</v>
          </cell>
          <cell r="B1523" t="str">
            <v>Cola Blanca - Proteccion (La Laguna) - V625</v>
          </cell>
          <cell r="C1523" t="str">
            <v>MS</v>
          </cell>
          <cell r="D1523">
            <v>8.25</v>
          </cell>
          <cell r="E1523" t="str">
            <v>SANTA BARBARA</v>
          </cell>
        </row>
        <row r="1524">
          <cell r="A1524" t="str">
            <v>16V83220</v>
          </cell>
          <cell r="B1524" t="str">
            <v>Col. 15 de Enero (LD COR/SB) - V833</v>
          </cell>
          <cell r="C1524" t="str">
            <v>MS</v>
          </cell>
          <cell r="D1524">
            <v>1.18</v>
          </cell>
          <cell r="E1524" t="str">
            <v>SANTA BARBARA</v>
          </cell>
        </row>
        <row r="1525">
          <cell r="A1525" t="str">
            <v>16V83300</v>
          </cell>
          <cell r="B1525" t="str">
            <v>V826 - San José de Majada - San Antonio de Majada</v>
          </cell>
          <cell r="C1525" t="str">
            <v>MS</v>
          </cell>
          <cell r="D1525">
            <v>8.68</v>
          </cell>
          <cell r="E1525" t="str">
            <v>SANTA BARBARA</v>
          </cell>
        </row>
        <row r="1526">
          <cell r="A1526" t="str">
            <v>17P00105</v>
          </cell>
          <cell r="B1526" t="str">
            <v>Ruta CA-1 Occidente, Jícaro Galan - Nacaome
Jícaro Galán (Desvío a Choluteca en Ruta CA-5)</v>
          </cell>
          <cell r="C1526" t="str">
            <v>CA</v>
          </cell>
          <cell r="D1526">
            <v>5.25</v>
          </cell>
          <cell r="E1526" t="str">
            <v>VALLE</v>
          </cell>
        </row>
        <row r="1527">
          <cell r="A1527" t="str">
            <v>17P00110</v>
          </cell>
          <cell r="B1527" t="str">
            <v>Ruta CA-1 Occidente, Nacaome - El Amatillo
Nacaome, (Entrada principal)</v>
          </cell>
          <cell r="C1527" t="str">
            <v>CA</v>
          </cell>
          <cell r="D1527">
            <v>34.46</v>
          </cell>
          <cell r="E1527" t="str">
            <v>VALLE</v>
          </cell>
        </row>
        <row r="1528">
          <cell r="A1528" t="str">
            <v>17P00115</v>
          </cell>
          <cell r="B1528" t="str">
            <v>Ruta CA-1 Oriente, Jícaro Galán - San Lorenzo
Jícaro Galán (Desvío a El Amatillo en Ruta CA-5)</v>
          </cell>
          <cell r="C1528" t="str">
            <v>CA</v>
          </cell>
          <cell r="D1528">
            <v>11.21</v>
          </cell>
          <cell r="E1528" t="str">
            <v>VALLE</v>
          </cell>
        </row>
        <row r="1529">
          <cell r="A1529" t="str">
            <v>17P00120</v>
          </cell>
          <cell r="B1529" t="str">
            <v>Ruta CA-1 Oriente, San Lorenzo - Salamar
San Lorenzo (Entrada principal)</v>
          </cell>
          <cell r="C1529" t="str">
            <v>CA</v>
          </cell>
          <cell r="D1529">
            <v>1.91</v>
          </cell>
          <cell r="E1529" t="str">
            <v>VALLE</v>
          </cell>
        </row>
        <row r="1530">
          <cell r="A1530" t="str">
            <v>17P00130</v>
          </cell>
          <cell r="B1530" t="str">
            <v>Ruta CA-1 Oriente, Salamar - Límite Deptal. Valle/Choluteca
Salamar (Desvío al Puerto Henecán por Ruta 26)</v>
          </cell>
          <cell r="C1530" t="str">
            <v>CA</v>
          </cell>
          <cell r="D1530">
            <v>9.23</v>
          </cell>
          <cell r="E1530" t="str">
            <v>VALLE</v>
          </cell>
        </row>
        <row r="1531">
          <cell r="A1531" t="str">
            <v>17P00585</v>
          </cell>
          <cell r="B1531" t="str">
            <v>Ruta CA-5 Sur, Límite. Deptal. Choluteca/Valle - Jícaro Galán
Límite Deptal. Choluteca/Valle ((Alcantarilla triple)</v>
          </cell>
          <cell r="C1531" t="str">
            <v>CA</v>
          </cell>
          <cell r="D1531">
            <v>4.83</v>
          </cell>
          <cell r="E1531" t="str">
            <v>VALLE</v>
          </cell>
        </row>
        <row r="1532">
          <cell r="A1532" t="str">
            <v>17P02610</v>
          </cell>
          <cell r="B1532" t="str">
            <v>Ruta 26, Salamar - Puerto Henecán
Salamar (Desvío en Ruta CA-1 Oriente, Jícaro Galán/Cholut</v>
          </cell>
          <cell r="C1532" t="str">
            <v>CA</v>
          </cell>
          <cell r="D1532">
            <v>3.42</v>
          </cell>
          <cell r="E1532" t="str">
            <v>VALLE</v>
          </cell>
        </row>
        <row r="1533">
          <cell r="A1533" t="str">
            <v>17S06610</v>
          </cell>
          <cell r="B1533" t="str">
            <v>Ruta 66, Alto Verde - Coyolito
Alto Verde (Desvío en Ruta CA-1 a Choluteca)</v>
          </cell>
          <cell r="C1533" t="str">
            <v>TD</v>
          </cell>
          <cell r="D1533">
            <v>30.85</v>
          </cell>
          <cell r="E1533" t="str">
            <v>VALLE</v>
          </cell>
        </row>
        <row r="1534">
          <cell r="A1534" t="str">
            <v>17S11270</v>
          </cell>
          <cell r="B1534" t="str">
            <v>Ruta 112, Límite Deptal. La Paz/Valle - Caridad
Límite Deptal. La Paz/Valle (Banco de Material Selecto)</v>
          </cell>
          <cell r="C1534" t="str">
            <v>MS</v>
          </cell>
          <cell r="D1534">
            <v>3.07</v>
          </cell>
          <cell r="E1534" t="str">
            <v>VALLE</v>
          </cell>
        </row>
        <row r="1535">
          <cell r="A1535" t="str">
            <v>17S11275</v>
          </cell>
          <cell r="B1535" t="str">
            <v>Ruta 112, Caridad - Aramecina
Caridad (Plaza Central)</v>
          </cell>
          <cell r="C1535" t="str">
            <v>MS</v>
          </cell>
          <cell r="D1535">
            <v>12.8</v>
          </cell>
          <cell r="E1535" t="str">
            <v>VALLE</v>
          </cell>
        </row>
        <row r="1536">
          <cell r="A1536" t="str">
            <v>17S11280</v>
          </cell>
          <cell r="B1536" t="str">
            <v>Ruta 112, Aramecina - Goascorán</v>
          </cell>
          <cell r="C1536" t="str">
            <v>MS</v>
          </cell>
          <cell r="D1536">
            <v>16.61</v>
          </cell>
          <cell r="E1536" t="str">
            <v>VALLE</v>
          </cell>
        </row>
        <row r="1537">
          <cell r="A1537" t="str">
            <v>17S11290</v>
          </cell>
          <cell r="B1537" t="str">
            <v>Ruta 112, Goascorán - Empalme con Ruta CA-1
Goascorán (Entrada principal)</v>
          </cell>
          <cell r="C1537" t="str">
            <v>MS</v>
          </cell>
          <cell r="D1537">
            <v>3.76</v>
          </cell>
          <cell r="E1537" t="str">
            <v>VALLE</v>
          </cell>
        </row>
        <row r="1538">
          <cell r="A1538" t="str">
            <v>17S11410</v>
          </cell>
          <cell r="B1538" t="str">
            <v>Ruta 114, La Llave - El Polvo - Agua Fria
Aldea La Llave</v>
          </cell>
          <cell r="C1538" t="str">
            <v>TD</v>
          </cell>
          <cell r="D1538">
            <v>7.5</v>
          </cell>
          <cell r="E1538" t="str">
            <v>VALLE</v>
          </cell>
        </row>
        <row r="1539">
          <cell r="A1539" t="str">
            <v>17S11510</v>
          </cell>
          <cell r="B1539" t="str">
            <v>Ruta 115, Agua Caliente - El Tular
Agua Caliente (Desvio en Ruta CA-1)</v>
          </cell>
          <cell r="C1539" t="str">
            <v>MS</v>
          </cell>
          <cell r="D1539">
            <v>11.5</v>
          </cell>
          <cell r="E1539" t="str">
            <v>VALLE</v>
          </cell>
        </row>
        <row r="1540">
          <cell r="A1540" t="str">
            <v>17S18810</v>
          </cell>
          <cell r="B1540" t="str">
            <v>Ruta 188, Santa Lucía - Langue</v>
          </cell>
          <cell r="C1540" t="str">
            <v>CA</v>
          </cell>
          <cell r="D1540">
            <v>6.91</v>
          </cell>
          <cell r="E1540" t="str">
            <v>VALLE</v>
          </cell>
        </row>
        <row r="1541">
          <cell r="A1541" t="str">
            <v>17V22100</v>
          </cell>
          <cell r="B1541" t="str">
            <v>El Tular - El Espino - Guanacaste</v>
          </cell>
          <cell r="C1541" t="str">
            <v>MS</v>
          </cell>
          <cell r="D1541">
            <v>7.8</v>
          </cell>
          <cell r="E1541" t="str">
            <v>VALLE</v>
          </cell>
        </row>
        <row r="1542">
          <cell r="A1542" t="str">
            <v>17V22500</v>
          </cell>
          <cell r="B1542" t="str">
            <v>Ruta CA-1 - Sartenejal</v>
          </cell>
          <cell r="C1542" t="str">
            <v>MS</v>
          </cell>
          <cell r="D1542">
            <v>3.77</v>
          </cell>
          <cell r="E1542" t="str">
            <v>VALLE</v>
          </cell>
        </row>
        <row r="1543">
          <cell r="A1543" t="str">
            <v>17V22600</v>
          </cell>
          <cell r="B1543" t="str">
            <v>El Pedrerito - El Papalón - Rincón del Burro</v>
          </cell>
          <cell r="C1543" t="str">
            <v>MS</v>
          </cell>
          <cell r="D1543">
            <v>2.5</v>
          </cell>
          <cell r="E1543" t="str">
            <v>VALLE</v>
          </cell>
        </row>
        <row r="1544">
          <cell r="A1544" t="str">
            <v>17V22700</v>
          </cell>
          <cell r="B1544" t="str">
            <v>Guanacaste - Grupo Buena Fe</v>
          </cell>
          <cell r="C1544" t="str">
            <v>MS</v>
          </cell>
          <cell r="D1544">
            <v>2.7</v>
          </cell>
          <cell r="E1544" t="str">
            <v>VALLE</v>
          </cell>
        </row>
        <row r="1545">
          <cell r="A1545" t="str">
            <v>17V22900</v>
          </cell>
          <cell r="B1545" t="str">
            <v>El Tolular - Escuela El Espino</v>
          </cell>
          <cell r="C1545" t="str">
            <v>MS</v>
          </cell>
          <cell r="D1545">
            <v>1</v>
          </cell>
          <cell r="E1545" t="str">
            <v>VALLE</v>
          </cell>
        </row>
        <row r="1546">
          <cell r="A1546" t="str">
            <v>17V23000</v>
          </cell>
          <cell r="B1546" t="str">
            <v>El Caimito - La Puente - El Espino</v>
          </cell>
          <cell r="C1546" t="str">
            <v>MS</v>
          </cell>
          <cell r="D1546">
            <v>7.2</v>
          </cell>
          <cell r="E1546" t="str">
            <v>VALLE</v>
          </cell>
        </row>
        <row r="1547">
          <cell r="A1547" t="str">
            <v>17V24000</v>
          </cell>
          <cell r="B1547" t="str">
            <v>El Papalón - Las Conchas - V221</v>
          </cell>
          <cell r="C1547" t="str">
            <v>TI</v>
          </cell>
          <cell r="D1547">
            <v>2.5</v>
          </cell>
          <cell r="E1547" t="str">
            <v>VALLE</v>
          </cell>
        </row>
        <row r="1548">
          <cell r="A1548" t="str">
            <v>17V24500</v>
          </cell>
          <cell r="B1548" t="str">
            <v>S066 - Plazitas</v>
          </cell>
          <cell r="C1548" t="str">
            <v>MS</v>
          </cell>
          <cell r="D1548">
            <v>2.2000000000000002</v>
          </cell>
          <cell r="E1548" t="str">
            <v>VALLE</v>
          </cell>
        </row>
        <row r="1549">
          <cell r="A1549" t="str">
            <v>17V24700</v>
          </cell>
          <cell r="B1549" t="str">
            <v>S066 - Campamento</v>
          </cell>
          <cell r="C1549" t="str">
            <v>MS</v>
          </cell>
          <cell r="D1549">
            <v>2</v>
          </cell>
          <cell r="E1549" t="str">
            <v>VALLE</v>
          </cell>
        </row>
        <row r="1550">
          <cell r="A1550" t="str">
            <v>17V25000</v>
          </cell>
          <cell r="B1550" t="str">
            <v>S066 - Puerto Grande</v>
          </cell>
          <cell r="C1550" t="str">
            <v>MS</v>
          </cell>
          <cell r="D1550">
            <v>5.5</v>
          </cell>
          <cell r="E1550" t="str">
            <v>VALLE</v>
          </cell>
        </row>
        <row r="1551">
          <cell r="A1551" t="str">
            <v>17V25100</v>
          </cell>
          <cell r="B1551" t="str">
            <v>V250 - La Flor - Punta Novillo</v>
          </cell>
          <cell r="C1551" t="str">
            <v>TI</v>
          </cell>
          <cell r="D1551">
            <v>5.3</v>
          </cell>
          <cell r="E1551" t="str">
            <v>VALLE</v>
          </cell>
        </row>
        <row r="1552">
          <cell r="A1552" t="str">
            <v>17V25500</v>
          </cell>
          <cell r="B1552" t="str">
            <v>Amapala - Gualorita - Amapala</v>
          </cell>
          <cell r="C1552" t="str">
            <v>MS</v>
          </cell>
          <cell r="D1552">
            <v>20.28</v>
          </cell>
          <cell r="E1552" t="str">
            <v>VALLE</v>
          </cell>
        </row>
        <row r="1553">
          <cell r="A1553" t="str">
            <v>17V26000</v>
          </cell>
          <cell r="B1553" t="str">
            <v>Agua Fria - Playa Grande - La Palma</v>
          </cell>
          <cell r="C1553" t="str">
            <v>MS</v>
          </cell>
          <cell r="D1553">
            <v>4.7</v>
          </cell>
          <cell r="E1553" t="str">
            <v>VALLE</v>
          </cell>
        </row>
        <row r="1554">
          <cell r="A1554" t="str">
            <v>17V26100</v>
          </cell>
          <cell r="B1554" t="str">
            <v>S114 - El Vado</v>
          </cell>
          <cell r="C1554" t="str">
            <v>MS</v>
          </cell>
          <cell r="D1554">
            <v>3</v>
          </cell>
          <cell r="E1554" t="str">
            <v>VALLE</v>
          </cell>
        </row>
        <row r="1555">
          <cell r="A1555" t="str">
            <v>17V26200</v>
          </cell>
          <cell r="B1555" t="str">
            <v>S114 - La Brea</v>
          </cell>
          <cell r="C1555" t="str">
            <v>MS</v>
          </cell>
          <cell r="D1555">
            <v>2.4</v>
          </cell>
          <cell r="E1555" t="str">
            <v>VALLE</v>
          </cell>
        </row>
        <row r="1556">
          <cell r="A1556" t="str">
            <v>17V26300</v>
          </cell>
          <cell r="B1556" t="str">
            <v>Agua Fria - Rio Nacaome - El Chilcal</v>
          </cell>
          <cell r="C1556" t="str">
            <v>MS</v>
          </cell>
          <cell r="D1556">
            <v>4.0999999999999996</v>
          </cell>
          <cell r="E1556" t="str">
            <v>VALLE</v>
          </cell>
        </row>
        <row r="1557">
          <cell r="A1557" t="str">
            <v>17V26400</v>
          </cell>
          <cell r="B1557" t="str">
            <v>El Cohete - Los Comales</v>
          </cell>
          <cell r="C1557" t="str">
            <v>MS</v>
          </cell>
          <cell r="D1557">
            <v>4.67</v>
          </cell>
          <cell r="E1557" t="str">
            <v>VALLE</v>
          </cell>
        </row>
        <row r="1558">
          <cell r="A1558" t="str">
            <v>17V29000</v>
          </cell>
          <cell r="B1558" t="str">
            <v>Desvío El Tránsito - El Tránsito - La Baraja</v>
          </cell>
          <cell r="C1558" t="str">
            <v>MS</v>
          </cell>
          <cell r="D1558">
            <v>4.84</v>
          </cell>
          <cell r="E1558" t="str">
            <v>VALLE</v>
          </cell>
        </row>
        <row r="1559">
          <cell r="A1559" t="str">
            <v>17V29100</v>
          </cell>
          <cell r="B1559" t="str">
            <v>El Limón - San Rafael - Paso Real</v>
          </cell>
          <cell r="C1559" t="str">
            <v>MS</v>
          </cell>
          <cell r="D1559">
            <v>4.84</v>
          </cell>
          <cell r="E1559" t="str">
            <v>VALLE</v>
          </cell>
        </row>
        <row r="1560">
          <cell r="A1560" t="str">
            <v>17V29200</v>
          </cell>
          <cell r="B1560" t="str">
            <v>El Polvo - Paso Real - V310</v>
          </cell>
          <cell r="C1560" t="str">
            <v>MS</v>
          </cell>
          <cell r="D1560">
            <v>16.07</v>
          </cell>
          <cell r="E1560" t="str">
            <v>VALLE</v>
          </cell>
        </row>
        <row r="1561">
          <cell r="A1561" t="str">
            <v>17V31000</v>
          </cell>
          <cell r="B1561" t="str">
            <v>El Carreto - Cubulero - Sonora</v>
          </cell>
          <cell r="C1561" t="str">
            <v>MS</v>
          </cell>
          <cell r="D1561">
            <v>16.07</v>
          </cell>
          <cell r="E1561" t="str">
            <v>VALLE</v>
          </cell>
        </row>
        <row r="1562">
          <cell r="A1562" t="str">
            <v>17V31100</v>
          </cell>
          <cell r="B1562" t="str">
            <v>Sonora - Los Guatales - Calicanto</v>
          </cell>
          <cell r="C1562" t="str">
            <v>MS</v>
          </cell>
          <cell r="D1562">
            <v>6.05</v>
          </cell>
          <cell r="E1562" t="str">
            <v>VALLE</v>
          </cell>
        </row>
        <row r="1563">
          <cell r="A1563" t="str">
            <v>17V31200</v>
          </cell>
          <cell r="B1563" t="str">
            <v>Calicanto - El Conchal - Sonora</v>
          </cell>
          <cell r="C1563" t="str">
            <v>MS</v>
          </cell>
          <cell r="D1563">
            <v>6.22</v>
          </cell>
          <cell r="E1563" t="str">
            <v>VALLE</v>
          </cell>
        </row>
        <row r="1564">
          <cell r="A1564" t="str">
            <v>17V31300</v>
          </cell>
          <cell r="B1564" t="str">
            <v>V311 - Playa Grande</v>
          </cell>
          <cell r="C1564" t="str">
            <v>MS</v>
          </cell>
          <cell r="D1564">
            <v>1.56</v>
          </cell>
          <cell r="E1564" t="str">
            <v>VALLE</v>
          </cell>
        </row>
        <row r="1565">
          <cell r="A1565" t="str">
            <v>17V31500</v>
          </cell>
          <cell r="B1565" t="str">
            <v>El Curil - El Guayabo - V292</v>
          </cell>
          <cell r="C1565" t="str">
            <v>MS</v>
          </cell>
          <cell r="D1565">
            <v>5.36</v>
          </cell>
          <cell r="E1565" t="str">
            <v>VALLE</v>
          </cell>
        </row>
        <row r="1566">
          <cell r="A1566" t="str">
            <v>17V31700</v>
          </cell>
          <cell r="B1566" t="str">
            <v>EL Conchal - La Ceiba.</v>
          </cell>
          <cell r="C1566" t="str">
            <v>MS</v>
          </cell>
          <cell r="D1566">
            <v>1.73</v>
          </cell>
          <cell r="E1566" t="str">
            <v>VALLE</v>
          </cell>
        </row>
        <row r="1567">
          <cell r="A1567" t="str">
            <v>17V31800</v>
          </cell>
          <cell r="B1567" t="str">
            <v>V312 - Valle Nuevo.</v>
          </cell>
          <cell r="C1567" t="str">
            <v>MS</v>
          </cell>
          <cell r="D1567">
            <v>2.0699999999999998</v>
          </cell>
          <cell r="E1567" t="str">
            <v>VALLE</v>
          </cell>
        </row>
        <row r="1568">
          <cell r="A1568" t="str">
            <v>17V32000</v>
          </cell>
          <cell r="B1568" t="str">
            <v>V318 - Capulin</v>
          </cell>
          <cell r="C1568" t="str">
            <v>MS</v>
          </cell>
          <cell r="D1568">
            <v>0.62</v>
          </cell>
          <cell r="E1568" t="str">
            <v>VALLE</v>
          </cell>
        </row>
        <row r="1569">
          <cell r="A1569" t="str">
            <v>17V33700</v>
          </cell>
          <cell r="B1569" t="str">
            <v>Ruta CA-1 - Las Torres</v>
          </cell>
          <cell r="C1569" t="str">
            <v>MS</v>
          </cell>
          <cell r="D1569">
            <v>1.59</v>
          </cell>
          <cell r="E1569" t="str">
            <v>VALLE</v>
          </cell>
        </row>
        <row r="1570">
          <cell r="A1570" t="str">
            <v>17V33900</v>
          </cell>
          <cell r="B1570" t="str">
            <v>Las Lajas - Alianza</v>
          </cell>
          <cell r="C1570" t="str">
            <v>MS</v>
          </cell>
          <cell r="D1570">
            <v>9.6999999999999993</v>
          </cell>
          <cell r="E1570" t="str">
            <v>VALLE</v>
          </cell>
        </row>
        <row r="1571">
          <cell r="A1571" t="str">
            <v>17V34000</v>
          </cell>
          <cell r="B1571" t="str">
            <v>Alianza - Cubulero</v>
          </cell>
          <cell r="C1571" t="str">
            <v>MS</v>
          </cell>
          <cell r="D1571">
            <v>4.83</v>
          </cell>
          <cell r="E1571" t="str">
            <v>VALLE</v>
          </cell>
        </row>
        <row r="1572">
          <cell r="A1572" t="str">
            <v>17V34200</v>
          </cell>
          <cell r="B1572" t="str">
            <v>El Amatillo - Altos de Jesus</v>
          </cell>
          <cell r="C1572" t="str">
            <v>MS</v>
          </cell>
          <cell r="D1572">
            <v>9.83</v>
          </cell>
          <cell r="E1572" t="str">
            <v>VALLE</v>
          </cell>
        </row>
        <row r="1573">
          <cell r="A1573" t="str">
            <v>17V34400</v>
          </cell>
          <cell r="B1573" t="str">
            <v>Alianza - Altos de Jesús</v>
          </cell>
          <cell r="C1573" t="str">
            <v>MS</v>
          </cell>
          <cell r="D1573">
            <v>4.32</v>
          </cell>
          <cell r="E1573" t="str">
            <v>VALLE</v>
          </cell>
        </row>
        <row r="1574">
          <cell r="A1574" t="str">
            <v>17V34600</v>
          </cell>
          <cell r="B1574" t="str">
            <v>Alianza - San Pedro Calero - El Chorro</v>
          </cell>
          <cell r="C1574" t="str">
            <v>MS</v>
          </cell>
          <cell r="D1574">
            <v>8.2899999999999991</v>
          </cell>
          <cell r="E1574" t="str">
            <v>VALLE</v>
          </cell>
        </row>
        <row r="1575">
          <cell r="A1575" t="str">
            <v>17V34700</v>
          </cell>
          <cell r="B1575" t="str">
            <v>Santa Rita - La Peña</v>
          </cell>
          <cell r="C1575" t="str">
            <v>MS</v>
          </cell>
          <cell r="D1575">
            <v>3.11</v>
          </cell>
          <cell r="E1575" t="str">
            <v>VALLE</v>
          </cell>
        </row>
        <row r="1576">
          <cell r="A1576" t="str">
            <v>17V34900</v>
          </cell>
          <cell r="B1576" t="str">
            <v>La Arada - Llano Grande</v>
          </cell>
          <cell r="C1576" t="str">
            <v>MS</v>
          </cell>
          <cell r="D1576">
            <v>3.97</v>
          </cell>
          <cell r="E1576" t="str">
            <v>VALLE</v>
          </cell>
        </row>
        <row r="1577">
          <cell r="A1577" t="str">
            <v>17V35000</v>
          </cell>
          <cell r="B1577" t="str">
            <v>S112 - Rancheria</v>
          </cell>
          <cell r="C1577" t="str">
            <v>MS</v>
          </cell>
          <cell r="D1577">
            <v>4.03</v>
          </cell>
          <cell r="E1577" t="str">
            <v>VALLE</v>
          </cell>
        </row>
        <row r="1578">
          <cell r="A1578" t="str">
            <v>17V36000</v>
          </cell>
          <cell r="B1578" t="str">
            <v>La Guacimada - El Picacho - Junquillo</v>
          </cell>
          <cell r="C1578" t="str">
            <v>MS</v>
          </cell>
          <cell r="D1578">
            <v>2.0699999999999998</v>
          </cell>
          <cell r="E1578" t="str">
            <v>VALLE</v>
          </cell>
        </row>
        <row r="1579">
          <cell r="A1579" t="str">
            <v>17V36200</v>
          </cell>
          <cell r="B1579" t="str">
            <v>Langue - Concepción de María</v>
          </cell>
          <cell r="C1579" t="str">
            <v>MS</v>
          </cell>
          <cell r="D1579">
            <v>15.72</v>
          </cell>
          <cell r="E1579" t="str">
            <v>VALLE</v>
          </cell>
        </row>
        <row r="1580">
          <cell r="A1580" t="str">
            <v>17V36300</v>
          </cell>
          <cell r="B1580" t="str">
            <v>Langue - El Hato - La Flor</v>
          </cell>
          <cell r="C1580" t="str">
            <v>MS</v>
          </cell>
          <cell r="D1580">
            <v>8.5299999999999994</v>
          </cell>
          <cell r="E1580" t="str">
            <v>VALLE</v>
          </cell>
        </row>
        <row r="1581">
          <cell r="A1581" t="str">
            <v>17V36400</v>
          </cell>
          <cell r="B1581" t="str">
            <v>Desvío El Tránsito - Terrero Blanco</v>
          </cell>
          <cell r="C1581" t="str">
            <v>MS</v>
          </cell>
          <cell r="D1581">
            <v>6.22</v>
          </cell>
          <cell r="E1581" t="str">
            <v>VALLE</v>
          </cell>
        </row>
        <row r="1582">
          <cell r="A1582" t="str">
            <v>17V36500</v>
          </cell>
          <cell r="B1582" t="str">
            <v>Sonare - San Antonio de las Guarumas</v>
          </cell>
          <cell r="C1582" t="str">
            <v>MS</v>
          </cell>
          <cell r="D1582">
            <v>8.64</v>
          </cell>
          <cell r="E1582" t="str">
            <v>VALLE</v>
          </cell>
        </row>
        <row r="1583">
          <cell r="A1583" t="str">
            <v>17V36600</v>
          </cell>
          <cell r="B1583" t="str">
            <v>Guacirope - San Francisco de Coray</v>
          </cell>
          <cell r="C1583" t="str">
            <v>MS</v>
          </cell>
          <cell r="D1583">
            <v>18</v>
          </cell>
          <cell r="E1583" t="str">
            <v>VALLE</v>
          </cell>
        </row>
        <row r="1584">
          <cell r="A1584" t="str">
            <v>17V36700</v>
          </cell>
          <cell r="B1584" t="str">
            <v>Ruta CA-1 - Ceibilla</v>
          </cell>
          <cell r="C1584" t="str">
            <v>MS</v>
          </cell>
          <cell r="D1584">
            <v>2.7</v>
          </cell>
          <cell r="E1584" t="str">
            <v>VALLE</v>
          </cell>
        </row>
        <row r="1585">
          <cell r="A1585" t="str">
            <v>17V36800</v>
          </cell>
          <cell r="B1585" t="str">
            <v>Langue - Picacho Candelaria - S.A. de las Guarumas</v>
          </cell>
          <cell r="C1585" t="str">
            <v>TI</v>
          </cell>
          <cell r="D1585">
            <v>12.78</v>
          </cell>
          <cell r="E1585" t="str">
            <v>VALLE</v>
          </cell>
        </row>
        <row r="1586">
          <cell r="A1586" t="str">
            <v>17V36900</v>
          </cell>
          <cell r="B1586" t="str">
            <v>San Francisco de Coray - Montecristo - La Flor</v>
          </cell>
          <cell r="C1586" t="str">
            <v>TI</v>
          </cell>
          <cell r="D1586">
            <v>8.27</v>
          </cell>
          <cell r="E1586" t="str">
            <v>VALLE</v>
          </cell>
        </row>
        <row r="1587">
          <cell r="A1587" t="str">
            <v>17V37000</v>
          </cell>
          <cell r="B1587" t="str">
            <v>San Francisco de Coray - Talpetate - Las Delicias</v>
          </cell>
          <cell r="C1587" t="str">
            <v>MS</v>
          </cell>
          <cell r="D1587">
            <v>7.74</v>
          </cell>
          <cell r="E1587" t="str">
            <v>VALLE</v>
          </cell>
        </row>
        <row r="1588">
          <cell r="A1588" t="str">
            <v>17V37610</v>
          </cell>
          <cell r="B1588" t="str">
            <v>Coray - La Libertad (de: Coray a: LD VA/FM)</v>
          </cell>
          <cell r="C1588" t="str">
            <v>MS</v>
          </cell>
          <cell r="D1588">
            <v>6</v>
          </cell>
          <cell r="E1588" t="str">
            <v>VALLE</v>
          </cell>
        </row>
        <row r="1589">
          <cell r="A1589" t="str">
            <v>17V37700</v>
          </cell>
          <cell r="B1589" t="str">
            <v>V366 - El Rincón de Moropocay</v>
          </cell>
          <cell r="C1589" t="str">
            <v>MS</v>
          </cell>
          <cell r="D1589">
            <v>17.27</v>
          </cell>
          <cell r="E1589" t="str">
            <v>VALLE</v>
          </cell>
        </row>
        <row r="1590">
          <cell r="A1590" t="str">
            <v>17V37900</v>
          </cell>
          <cell r="B1590" t="str">
            <v>V377 - EL Cantón del Ocotillo</v>
          </cell>
          <cell r="C1590" t="str">
            <v>TI</v>
          </cell>
          <cell r="D1590">
            <v>2.4</v>
          </cell>
          <cell r="E1590" t="str">
            <v>VALLE</v>
          </cell>
        </row>
        <row r="1591">
          <cell r="A1591" t="str">
            <v>17V38010</v>
          </cell>
          <cell r="B1591" t="str">
            <v>Ruta CA-1 - El Chaparral - Pespire (CA-1, Limite Deptal. Valle / CHO)</v>
          </cell>
          <cell r="C1591" t="str">
            <v>MS</v>
          </cell>
          <cell r="D1591">
            <v>7.1</v>
          </cell>
          <cell r="E1591" t="str">
            <v>VALLE</v>
          </cell>
        </row>
        <row r="1592">
          <cell r="A1592" t="str">
            <v>17V38100</v>
          </cell>
          <cell r="B1592" t="str">
            <v>V368 - Las Pilas</v>
          </cell>
          <cell r="C1592" t="str">
            <v>TI</v>
          </cell>
          <cell r="D1592">
            <v>3.8</v>
          </cell>
          <cell r="E1592" t="str">
            <v>VALLE</v>
          </cell>
        </row>
        <row r="1593">
          <cell r="A1593" t="str">
            <v>17V38200</v>
          </cell>
          <cell r="B1593" t="str">
            <v>V368 - Las Marias - El Mango</v>
          </cell>
          <cell r="C1593" t="str">
            <v>TI</v>
          </cell>
          <cell r="D1593">
            <v>2.25</v>
          </cell>
          <cell r="E1593" t="str">
            <v>VALLE</v>
          </cell>
        </row>
        <row r="1594">
          <cell r="A1594" t="str">
            <v>17V38300</v>
          </cell>
          <cell r="B1594" t="str">
            <v>V368 - Sobron</v>
          </cell>
          <cell r="C1594" t="str">
            <v>TI</v>
          </cell>
          <cell r="D1594">
            <v>1.72</v>
          </cell>
          <cell r="E1594" t="str">
            <v>VALLE</v>
          </cell>
        </row>
        <row r="1595">
          <cell r="A1595" t="str">
            <v>17V38400</v>
          </cell>
          <cell r="B1595" t="str">
            <v>V368 - Casas Nuevas Abajo</v>
          </cell>
          <cell r="C1595" t="str">
            <v>TI</v>
          </cell>
          <cell r="D1595">
            <v>3.81</v>
          </cell>
          <cell r="E1595" t="str">
            <v>VALLE</v>
          </cell>
        </row>
        <row r="1596">
          <cell r="A1596" t="str">
            <v>17V38500</v>
          </cell>
          <cell r="B1596" t="str">
            <v>V384 - Acceso Casas Nuevas Arriba</v>
          </cell>
          <cell r="C1596" t="str">
            <v>TI</v>
          </cell>
          <cell r="D1596">
            <v>0.7</v>
          </cell>
          <cell r="E1596" t="str">
            <v>VALLE</v>
          </cell>
        </row>
        <row r="1597">
          <cell r="A1597" t="str">
            <v>17V38600</v>
          </cell>
          <cell r="B1597" t="str">
            <v>V363 - Jicarito - Llanitos Verdes</v>
          </cell>
          <cell r="C1597" t="str">
            <v>TI</v>
          </cell>
          <cell r="D1597">
            <v>2.7</v>
          </cell>
          <cell r="E1597" t="str">
            <v>VALLE</v>
          </cell>
        </row>
        <row r="1598">
          <cell r="A1598" t="str">
            <v>17V38700</v>
          </cell>
          <cell r="B1598" t="str">
            <v>La Flor - El Carrizal - Tamayo</v>
          </cell>
          <cell r="C1598" t="str">
            <v>TI</v>
          </cell>
          <cell r="D1598">
            <v>4.3</v>
          </cell>
          <cell r="E1598" t="str">
            <v>VALLE</v>
          </cell>
        </row>
        <row r="1599">
          <cell r="A1599" t="str">
            <v>17V38800</v>
          </cell>
          <cell r="B1599" t="str">
            <v>Concepcion de Maria - El Aguacatal - Toncontin</v>
          </cell>
          <cell r="C1599" t="str">
            <v>TI</v>
          </cell>
          <cell r="D1599">
            <v>6.25</v>
          </cell>
          <cell r="E1599" t="str">
            <v>VALLE</v>
          </cell>
        </row>
        <row r="1600">
          <cell r="A1600" t="str">
            <v>17V38900</v>
          </cell>
          <cell r="B1600" t="str">
            <v>Concepcion de Maria - La Olivas - Banco de Material</v>
          </cell>
          <cell r="C1600" t="str">
            <v>TI</v>
          </cell>
          <cell r="D1600">
            <v>5.24</v>
          </cell>
          <cell r="E1600" t="str">
            <v>VALLE</v>
          </cell>
        </row>
        <row r="1601">
          <cell r="A1601" t="str">
            <v>17V39000</v>
          </cell>
          <cell r="B1601" t="str">
            <v>V389 - San Marcos - V362</v>
          </cell>
          <cell r="C1601" t="str">
            <v>MS</v>
          </cell>
          <cell r="D1601">
            <v>10.220000000000001</v>
          </cell>
          <cell r="E1601" t="str">
            <v>VALLE</v>
          </cell>
        </row>
        <row r="1602">
          <cell r="A1602" t="str">
            <v>17V40000</v>
          </cell>
          <cell r="B1602" t="str">
            <v>Jícaro Galán - La Cuesta</v>
          </cell>
          <cell r="C1602" t="str">
            <v>MS</v>
          </cell>
          <cell r="D1602">
            <v>8</v>
          </cell>
          <cell r="E1602" t="str">
            <v>VALLE</v>
          </cell>
        </row>
        <row r="1603">
          <cell r="A1603" t="str">
            <v>17V40600</v>
          </cell>
          <cell r="B1603" t="str">
            <v>V400 - El Obraje - Placita Obraje</v>
          </cell>
          <cell r="C1603" t="str">
            <v>MS</v>
          </cell>
          <cell r="D1603">
            <v>1.6</v>
          </cell>
          <cell r="E1603" t="str">
            <v>VALLE</v>
          </cell>
        </row>
        <row r="1604">
          <cell r="A1604" t="str">
            <v>17V40700</v>
          </cell>
          <cell r="B1604" t="str">
            <v>Ruta CA-1 - San Jerónimo - Guanacastal</v>
          </cell>
          <cell r="C1604" t="str">
            <v>TI</v>
          </cell>
          <cell r="D1604">
            <v>3.2</v>
          </cell>
          <cell r="E1604" t="str">
            <v>VALLE</v>
          </cell>
        </row>
        <row r="1605">
          <cell r="A1605" t="str">
            <v>17V40800</v>
          </cell>
          <cell r="B1605" t="str">
            <v>V407 - El Naranjo</v>
          </cell>
          <cell r="C1605" t="str">
            <v>TI</v>
          </cell>
          <cell r="D1605">
            <v>1</v>
          </cell>
          <cell r="E1605" t="str">
            <v>VALLE</v>
          </cell>
        </row>
        <row r="1606">
          <cell r="A1606" t="str">
            <v>17V43000</v>
          </cell>
          <cell r="B1606" t="str">
            <v>Puente Caucara - La Criba - Laure Arriba</v>
          </cell>
          <cell r="C1606" t="str">
            <v>MS</v>
          </cell>
          <cell r="D1606">
            <v>8.4</v>
          </cell>
          <cell r="E1606" t="str">
            <v>VALLE</v>
          </cell>
        </row>
        <row r="1607">
          <cell r="A1607" t="str">
            <v>17V43300</v>
          </cell>
          <cell r="B1607" t="str">
            <v>Ruta CA-1 - Agua Sarca</v>
          </cell>
          <cell r="C1607" t="str">
            <v>MS</v>
          </cell>
          <cell r="D1607">
            <v>1.6</v>
          </cell>
          <cell r="E1607" t="str">
            <v>VALLE</v>
          </cell>
        </row>
        <row r="1608">
          <cell r="A1608" t="str">
            <v>17V44000</v>
          </cell>
          <cell r="B1608" t="str">
            <v>Sampito - El Tablón - Las Pozas</v>
          </cell>
          <cell r="C1608" t="str">
            <v>TI</v>
          </cell>
          <cell r="D1608">
            <v>5.36</v>
          </cell>
          <cell r="E1608" t="str">
            <v>VALLE</v>
          </cell>
        </row>
        <row r="1609">
          <cell r="A1609" t="str">
            <v>17V44100</v>
          </cell>
          <cell r="B1609" t="str">
            <v xml:space="preserve"> V440 - El Terrero</v>
          </cell>
          <cell r="C1609" t="str">
            <v>TI</v>
          </cell>
          <cell r="D1609">
            <v>2.94</v>
          </cell>
          <cell r="E1609" t="str">
            <v>VALLE</v>
          </cell>
        </row>
        <row r="1610">
          <cell r="A1610" t="str">
            <v>17V44300</v>
          </cell>
          <cell r="B1610" t="str">
            <v xml:space="preserve">Aramecina - Santa Lucía - El Cantil </v>
          </cell>
          <cell r="C1610" t="str">
            <v>TI</v>
          </cell>
          <cell r="D1610">
            <v>10.37</v>
          </cell>
          <cell r="E1610" t="str">
            <v>VALLE</v>
          </cell>
        </row>
        <row r="1611">
          <cell r="A1611" t="str">
            <v>17V44400</v>
          </cell>
          <cell r="B1611" t="str">
            <v>Caridad - El Tablón - Ruta S112</v>
          </cell>
          <cell r="C1611" t="str">
            <v>MS</v>
          </cell>
          <cell r="D1611">
            <v>9.68</v>
          </cell>
          <cell r="E1611" t="str">
            <v>VALLE</v>
          </cell>
        </row>
        <row r="1612">
          <cell r="A1612" t="str">
            <v>18P01328</v>
          </cell>
          <cell r="B1612" t="str">
            <v>Ruta CA-13 Oriente, Blvd. El Progreso Zona Urbana (Trocha Sur)
Blvd. El Progreso (Salida Pte. La Democracia)</v>
          </cell>
          <cell r="C1612" t="str">
            <v>CA</v>
          </cell>
          <cell r="D1612">
            <v>1.39</v>
          </cell>
          <cell r="E1612" t="str">
            <v>YORO</v>
          </cell>
        </row>
        <row r="1613">
          <cell r="A1613" t="str">
            <v>18P01329</v>
          </cell>
          <cell r="B1613" t="str">
            <v>Ruta CA-13 Oriente, Blvd. El Progreso Zona Urbana (Trocha Norte)
Fin Blvd. El Progreso (Trocha Norte)</v>
          </cell>
          <cell r="C1613" t="str">
            <v>CA</v>
          </cell>
          <cell r="D1613">
            <v>1.39</v>
          </cell>
          <cell r="E1613" t="str">
            <v>YORO</v>
          </cell>
        </row>
        <row r="1614">
          <cell r="A1614" t="str">
            <v>18P01330</v>
          </cell>
          <cell r="B1614" t="str">
            <v>Ruta CA-13 Oriente, El Progreso - Límite Deptal. Yoro/Atlántida
El Progreso (Fin Blvd. El Progreso)</v>
          </cell>
          <cell r="C1614" t="str">
            <v>CA</v>
          </cell>
          <cell r="D1614">
            <v>24.39</v>
          </cell>
          <cell r="E1614" t="str">
            <v>YORO</v>
          </cell>
        </row>
        <row r="1615">
          <cell r="A1615" t="str">
            <v>18P02115</v>
          </cell>
          <cell r="B1615" t="str">
            <v>Ruta 21, Límite Deptal. Cortés/Yoro - Santa Rita de Yoro
Límite Deptal. Cortés/Yoro (Entrada Pte. Río Humuya)</v>
          </cell>
          <cell r="C1615" t="str">
            <v>CA</v>
          </cell>
          <cell r="D1615">
            <v>2.66</v>
          </cell>
          <cell r="E1615" t="str">
            <v>YORO</v>
          </cell>
        </row>
        <row r="1616">
          <cell r="A1616" t="str">
            <v>18P02120</v>
          </cell>
          <cell r="B1616" t="str">
            <v>Ruta 21, Santa Rita de Yoro - El Progreso
Santa Rita de Yoro (Desvío a Yoro por Ruta 23)</v>
          </cell>
          <cell r="C1616" t="str">
            <v>CA</v>
          </cell>
          <cell r="D1616">
            <v>23.07</v>
          </cell>
          <cell r="E1616" t="str">
            <v>YORO</v>
          </cell>
        </row>
        <row r="1617">
          <cell r="A1617" t="str">
            <v>18P02125</v>
          </cell>
          <cell r="B1617" t="str">
            <v>Ruta 21, El Progreso (Zona Urbana Ciudad El Progreso)
Entrada Pte. Río Pelo</v>
          </cell>
          <cell r="C1617" t="str">
            <v>CA</v>
          </cell>
          <cell r="D1617">
            <v>1.45</v>
          </cell>
          <cell r="E1617" t="str">
            <v>YORO</v>
          </cell>
        </row>
        <row r="1618">
          <cell r="A1618" t="str">
            <v>18P02310</v>
          </cell>
          <cell r="B1618" t="str">
            <v>Ruta 23, Santa Rita de Yoro - El Negrito
Santa Rita de Yoro (Desvío en Ruta 21, La Barca/El Progre</v>
          </cell>
          <cell r="C1618" t="str">
            <v>TD</v>
          </cell>
          <cell r="D1618">
            <v>33.35</v>
          </cell>
          <cell r="E1618" t="str">
            <v>YORO</v>
          </cell>
        </row>
        <row r="1619">
          <cell r="A1619" t="str">
            <v>18P02320</v>
          </cell>
          <cell r="B1619" t="str">
            <v>Ruta 23, El Negrito - Desvío a Yorito
Desvío a El Negrito</v>
          </cell>
          <cell r="C1619" t="str">
            <v>TD</v>
          </cell>
          <cell r="D1619">
            <v>55.65</v>
          </cell>
          <cell r="E1619" t="str">
            <v>YORO</v>
          </cell>
        </row>
        <row r="1620">
          <cell r="A1620" t="str">
            <v>18P02330</v>
          </cell>
          <cell r="B1620" t="str">
            <v>Ruta 23, Desvío a Yorito - Yoro
Desvío a Yorito y Sulaco por Ruta 43</v>
          </cell>
          <cell r="C1620" t="str">
            <v>TD</v>
          </cell>
          <cell r="D1620">
            <v>18.260000000000002</v>
          </cell>
          <cell r="E1620" t="str">
            <v>YORO</v>
          </cell>
        </row>
        <row r="1621">
          <cell r="A1621" t="str">
            <v>18P02335</v>
          </cell>
          <cell r="B1621" t="str">
            <v>Ruta 23, Desvío a Jocón - Zona Ubana Yoro (Plaza Central)
Desvío a Jocón</v>
          </cell>
          <cell r="C1621" t="str">
            <v>TD</v>
          </cell>
          <cell r="D1621">
            <v>0.8</v>
          </cell>
          <cell r="E1621" t="str">
            <v>YORO</v>
          </cell>
        </row>
        <row r="1622">
          <cell r="A1622" t="str">
            <v>18P02340</v>
          </cell>
          <cell r="B1622" t="str">
            <v>Ruta 23, Yoro - Jocón</v>
          </cell>
          <cell r="C1622" t="str">
            <v>MS</v>
          </cell>
          <cell r="D1622">
            <v>41.47</v>
          </cell>
          <cell r="E1622" t="str">
            <v>YORO</v>
          </cell>
        </row>
        <row r="1623">
          <cell r="A1623" t="str">
            <v>18P02350</v>
          </cell>
          <cell r="B1623" t="str">
            <v>Ruta 23, Jocón - Inicio Puente San Juan
Desvío a Jocón por Ruta 129</v>
          </cell>
          <cell r="C1623" t="str">
            <v>MS</v>
          </cell>
          <cell r="D1623">
            <v>17.48</v>
          </cell>
          <cell r="E1623" t="str">
            <v>YORO</v>
          </cell>
        </row>
        <row r="1624">
          <cell r="A1624" t="str">
            <v>18P02360</v>
          </cell>
          <cell r="B1624" t="str">
            <v>Ruta 23, Inicio Puente San Juan - San Lorenzo - Olanchito
Inicio Puente San Juan</v>
          </cell>
          <cell r="C1624" t="str">
            <v>TD</v>
          </cell>
          <cell r="D1624">
            <v>47.79</v>
          </cell>
          <cell r="E1624" t="str">
            <v>YORO</v>
          </cell>
        </row>
        <row r="1625">
          <cell r="A1625" t="str">
            <v>18P02370</v>
          </cell>
          <cell r="B1625" t="str">
            <v>Ruta 23, Olanchito - Mame
Olanchito (Inicio del pavimento)</v>
          </cell>
          <cell r="C1625" t="str">
            <v>CA</v>
          </cell>
          <cell r="D1625">
            <v>14.74</v>
          </cell>
          <cell r="E1625" t="str">
            <v>YORO</v>
          </cell>
        </row>
        <row r="1626">
          <cell r="A1626" t="str">
            <v>18P02372</v>
          </cell>
          <cell r="B1626" t="str">
            <v>Ruta 23, Mame - Límite Deptal. Yoro/Colón
Mame (Desvío a La Unión por Ruta 41)</v>
          </cell>
          <cell r="C1626" t="str">
            <v>CA</v>
          </cell>
          <cell r="D1626">
            <v>27.04</v>
          </cell>
          <cell r="E1626" t="str">
            <v>YORO</v>
          </cell>
        </row>
        <row r="1627">
          <cell r="A1627" t="str">
            <v>18P04170</v>
          </cell>
          <cell r="B1627" t="str">
            <v>Ruta 41, Límite Deptal. Olancho/Yoro - Mame
Límite Deptal. Olancho/Yoro (El Higueral)</v>
          </cell>
          <cell r="C1627" t="str">
            <v>MS</v>
          </cell>
          <cell r="D1627">
            <v>10.68</v>
          </cell>
          <cell r="E1627" t="str">
            <v>YORO</v>
          </cell>
        </row>
        <row r="1628">
          <cell r="A1628" t="str">
            <v>18P04360</v>
          </cell>
          <cell r="B1628" t="str">
            <v>Ruta 43, Límite Deptal. Fco. Morazan/Yoro - Sulaco
Límite Deptal. Fco. Morazán/Yoro (Vado Rio Siguapa)</v>
          </cell>
          <cell r="C1628" t="str">
            <v>MS</v>
          </cell>
          <cell r="D1628">
            <v>4.74</v>
          </cell>
          <cell r="E1628" t="str">
            <v>YORO</v>
          </cell>
        </row>
        <row r="1629">
          <cell r="A1629" t="str">
            <v>18P04370</v>
          </cell>
          <cell r="B1629" t="str">
            <v>Ruta 43, Sulaco - Yorito
Sulaco</v>
          </cell>
          <cell r="C1629" t="str">
            <v>MS</v>
          </cell>
          <cell r="D1629">
            <v>22.55</v>
          </cell>
          <cell r="E1629" t="str">
            <v>YORO</v>
          </cell>
        </row>
        <row r="1630">
          <cell r="A1630" t="str">
            <v>18P04380</v>
          </cell>
          <cell r="B1630" t="str">
            <v>Ruta 43, Yorito - Empalme con Ruta 23
Yorito (Plaza Central)</v>
          </cell>
          <cell r="C1630" t="str">
            <v>MS</v>
          </cell>
          <cell r="D1630">
            <v>14.61</v>
          </cell>
          <cell r="E1630" t="str">
            <v>YORO</v>
          </cell>
        </row>
        <row r="1631">
          <cell r="A1631" t="str">
            <v>18S06710</v>
          </cell>
          <cell r="B1631" t="str">
            <v>Ruta 67, Acceso a El Negrito
Desvío en Ruta 23 a Yoro, Km 242.68</v>
          </cell>
          <cell r="C1631" t="str">
            <v>CH</v>
          </cell>
          <cell r="D1631">
            <v>1.5</v>
          </cell>
          <cell r="E1631" t="str">
            <v>YORO</v>
          </cell>
        </row>
        <row r="1632">
          <cell r="A1632" t="str">
            <v>18S06910</v>
          </cell>
          <cell r="B1632" t="str">
            <v>Ruta 69, Acceso a Morazán
Desvío en Ruta 23, carretera a Yoro Km 254.12</v>
          </cell>
          <cell r="C1632" t="str">
            <v>CH</v>
          </cell>
          <cell r="D1632">
            <v>0.8</v>
          </cell>
          <cell r="E1632" t="str">
            <v>YORO</v>
          </cell>
        </row>
        <row r="1633">
          <cell r="A1633" t="str">
            <v>18S12910</v>
          </cell>
          <cell r="B1633" t="str">
            <v>Ruta 129, Coyoles Aldea (Empalme P023) - Coyoles Central</v>
          </cell>
          <cell r="C1633" t="str">
            <v>MS</v>
          </cell>
          <cell r="D1633">
            <v>3.4</v>
          </cell>
          <cell r="E1633" t="str">
            <v>YORO</v>
          </cell>
        </row>
        <row r="1634">
          <cell r="A1634" t="str">
            <v>18S12920</v>
          </cell>
          <cell r="B1634" t="str">
            <v>Ruta 129, Coyoles Central - El Cayo - Campo Rojo
Coyoles Central</v>
          </cell>
          <cell r="C1634" t="str">
            <v>MS</v>
          </cell>
          <cell r="D1634">
            <v>10.9</v>
          </cell>
          <cell r="E1634" t="str">
            <v>YORO</v>
          </cell>
        </row>
        <row r="1635">
          <cell r="A1635" t="str">
            <v>18S12930</v>
          </cell>
          <cell r="B1635" t="str">
            <v>Ruta 129, Campo Rojo - Arenal
Campo Rojo</v>
          </cell>
          <cell r="C1635" t="str">
            <v>MS</v>
          </cell>
          <cell r="D1635">
            <v>11.25</v>
          </cell>
          <cell r="E1635" t="str">
            <v>YORO</v>
          </cell>
        </row>
        <row r="1636">
          <cell r="A1636" t="str">
            <v>18S19010</v>
          </cell>
          <cell r="B1636" t="str">
            <v>Ruta 190, P023 - S129</v>
          </cell>
          <cell r="C1636" t="str">
            <v>TD</v>
          </cell>
          <cell r="D1636">
            <v>1.45</v>
          </cell>
          <cell r="E1636" t="str">
            <v>YORO</v>
          </cell>
        </row>
        <row r="1637">
          <cell r="A1637" t="str">
            <v>18V31120</v>
          </cell>
          <cell r="B1637" t="str">
            <v>CA-13 - Nueva Florida - Loma de Ocote (LD ATL/YO - Nueva Florida)</v>
          </cell>
          <cell r="C1637" t="str">
            <v>MS</v>
          </cell>
          <cell r="D1637">
            <v>4.6100000000000003</v>
          </cell>
          <cell r="E1637" t="str">
            <v>YORO</v>
          </cell>
        </row>
        <row r="1638">
          <cell r="A1638" t="str">
            <v>18V31130</v>
          </cell>
          <cell r="B1638" t="str">
            <v>CA-13 - Nueva Florida - Loma de Ocote (Nueva Florida - Loma de Ocote)</v>
          </cell>
          <cell r="C1638" t="str">
            <v>MS</v>
          </cell>
          <cell r="D1638">
            <v>12.32</v>
          </cell>
          <cell r="E1638" t="str">
            <v>YORO</v>
          </cell>
        </row>
        <row r="1639">
          <cell r="A1639" t="str">
            <v>18V37420</v>
          </cell>
          <cell r="B1639" t="str">
            <v>Minas de Oro - Victoria (de: LD COM/YO a: Victoria)</v>
          </cell>
          <cell r="C1639" t="str">
            <v>MS</v>
          </cell>
          <cell r="D1639">
            <v>1</v>
          </cell>
          <cell r="E1639" t="str">
            <v>YORO</v>
          </cell>
        </row>
        <row r="1640">
          <cell r="A1640" t="str">
            <v>18V39000</v>
          </cell>
          <cell r="B1640" t="str">
            <v>Bella Vista - Aldea La 36 - Batan</v>
          </cell>
          <cell r="C1640" t="str">
            <v>MS</v>
          </cell>
          <cell r="D1640">
            <v>11.8</v>
          </cell>
          <cell r="E1640" t="str">
            <v>YORO</v>
          </cell>
        </row>
        <row r="1641">
          <cell r="A1641" t="str">
            <v>18V39100</v>
          </cell>
          <cell r="B1641" t="str">
            <v>Las Delicias del Jute - Aldea La 40 - Estero de Indio</v>
          </cell>
          <cell r="C1641" t="str">
            <v>MS</v>
          </cell>
          <cell r="D1641">
            <v>12.5</v>
          </cell>
          <cell r="E1641" t="str">
            <v>YORO</v>
          </cell>
        </row>
        <row r="1642">
          <cell r="A1642" t="str">
            <v>18V39520</v>
          </cell>
          <cell r="B1642" t="str">
            <v>Mezapa (LD AT/YO Puente Batán) - Urraco Pueblo - Puente Rio Ulua</v>
          </cell>
          <cell r="C1642" t="str">
            <v>MS</v>
          </cell>
          <cell r="D1642">
            <v>22.61</v>
          </cell>
          <cell r="E1642" t="str">
            <v>YORO</v>
          </cell>
        </row>
        <row r="1643">
          <cell r="A1643" t="str">
            <v>18V57000</v>
          </cell>
          <cell r="B1643" t="str">
            <v>P023 - Ayapa - La Rosa</v>
          </cell>
          <cell r="C1643" t="str">
            <v>MS</v>
          </cell>
          <cell r="D1643">
            <v>7.6</v>
          </cell>
          <cell r="E1643" t="str">
            <v>YORO</v>
          </cell>
        </row>
        <row r="1644">
          <cell r="A1644" t="str">
            <v>18V57300</v>
          </cell>
          <cell r="B1644" t="str">
            <v>P023 - Las Lomas - La Trinidad</v>
          </cell>
          <cell r="C1644" t="str">
            <v>MS</v>
          </cell>
          <cell r="D1644">
            <v>6.25</v>
          </cell>
          <cell r="E1644" t="str">
            <v>YORO</v>
          </cell>
        </row>
        <row r="1645">
          <cell r="A1645" t="str">
            <v>18V57600</v>
          </cell>
          <cell r="B1645" t="str">
            <v>P043 - Lomitas - El Nance</v>
          </cell>
          <cell r="C1645" t="str">
            <v>MS</v>
          </cell>
          <cell r="D1645">
            <v>3</v>
          </cell>
          <cell r="E1645" t="str">
            <v>YORO</v>
          </cell>
        </row>
        <row r="1646">
          <cell r="A1646" t="str">
            <v>18V58000</v>
          </cell>
          <cell r="B1646" t="str">
            <v>P023 - Hacienda Vieja</v>
          </cell>
          <cell r="C1646" t="str">
            <v>MS</v>
          </cell>
          <cell r="D1646">
            <v>12</v>
          </cell>
          <cell r="E1646" t="str">
            <v>YORO</v>
          </cell>
        </row>
        <row r="1647">
          <cell r="A1647" t="str">
            <v>18V58100</v>
          </cell>
          <cell r="B1647" t="str">
            <v>Hacienda Vieja - El Ocotal - La Coroza</v>
          </cell>
          <cell r="C1647" t="str">
            <v>MS</v>
          </cell>
          <cell r="D1647">
            <v>32.049999999999997</v>
          </cell>
          <cell r="E1647" t="str">
            <v>YORO</v>
          </cell>
        </row>
        <row r="1648">
          <cell r="A1648" t="str">
            <v>18V58600</v>
          </cell>
          <cell r="B1648" t="str">
            <v>Chancaya - Subirana - Los Cedritos</v>
          </cell>
          <cell r="C1648" t="str">
            <v>MS</v>
          </cell>
          <cell r="D1648">
            <v>15.36</v>
          </cell>
          <cell r="E1648" t="str">
            <v>YORO</v>
          </cell>
        </row>
        <row r="1649">
          <cell r="A1649" t="str">
            <v>18V58900</v>
          </cell>
          <cell r="B1649" t="str">
            <v>Camalote - Los Murillos - Cuevitas</v>
          </cell>
          <cell r="C1649" t="str">
            <v>MS</v>
          </cell>
          <cell r="D1649">
            <v>5.31</v>
          </cell>
          <cell r="E1649" t="str">
            <v>YORO</v>
          </cell>
        </row>
        <row r="1650">
          <cell r="A1650" t="str">
            <v>18V59000</v>
          </cell>
          <cell r="B1650" t="str">
            <v>V592 - Monterrey - El Cangrejal</v>
          </cell>
          <cell r="C1650" t="str">
            <v>MS</v>
          </cell>
          <cell r="D1650">
            <v>15.95</v>
          </cell>
          <cell r="E1650" t="str">
            <v>YORO</v>
          </cell>
        </row>
        <row r="1651">
          <cell r="A1651" t="str">
            <v>18V59200</v>
          </cell>
          <cell r="B1651" t="str">
            <v>P023 - Camalote</v>
          </cell>
          <cell r="C1651" t="str">
            <v>MS</v>
          </cell>
          <cell r="D1651">
            <v>7.7</v>
          </cell>
          <cell r="E1651" t="str">
            <v>YORO</v>
          </cell>
        </row>
        <row r="1652">
          <cell r="A1652" t="str">
            <v>18V59500</v>
          </cell>
          <cell r="B1652" t="str">
            <v>Mojimán - Nueva Esperanza - Camalote</v>
          </cell>
          <cell r="C1652" t="str">
            <v>MS</v>
          </cell>
          <cell r="D1652">
            <v>2.85</v>
          </cell>
          <cell r="E1652" t="str">
            <v>YORO</v>
          </cell>
        </row>
        <row r="1653">
          <cell r="A1653" t="str">
            <v>18V59600</v>
          </cell>
          <cell r="B1653" t="str">
            <v>P023 - Mojimán</v>
          </cell>
          <cell r="C1653" t="str">
            <v>MS</v>
          </cell>
          <cell r="D1653">
            <v>2.8</v>
          </cell>
          <cell r="E1653" t="str">
            <v>YORO</v>
          </cell>
        </row>
        <row r="1654">
          <cell r="A1654" t="str">
            <v>18V59700</v>
          </cell>
          <cell r="B1654" t="str">
            <v>Mojimán - Linda Vista</v>
          </cell>
          <cell r="C1654" t="str">
            <v>TI</v>
          </cell>
          <cell r="D1654">
            <v>4.75</v>
          </cell>
          <cell r="E1654" t="str">
            <v>YORO</v>
          </cell>
        </row>
        <row r="1655">
          <cell r="A1655" t="str">
            <v>18V60000</v>
          </cell>
          <cell r="B1655" t="str">
            <v>Morazán - Ocote Paulino - Loma de Ocote</v>
          </cell>
          <cell r="C1655" t="str">
            <v>MS</v>
          </cell>
          <cell r="D1655">
            <v>32.159999999999997</v>
          </cell>
          <cell r="E1655" t="str">
            <v>YORO</v>
          </cell>
        </row>
        <row r="1656">
          <cell r="A1656" t="str">
            <v>18V60500</v>
          </cell>
          <cell r="B1656" t="str">
            <v>El Negrito - San José</v>
          </cell>
          <cell r="C1656" t="str">
            <v>MS</v>
          </cell>
          <cell r="D1656">
            <v>17.12</v>
          </cell>
          <cell r="E1656" t="str">
            <v>YORO</v>
          </cell>
        </row>
        <row r="1657">
          <cell r="A1657" t="str">
            <v>18V60600</v>
          </cell>
          <cell r="B1657" t="str">
            <v>San José - Colonia 10 de Julio (Ca-13)</v>
          </cell>
          <cell r="C1657" t="str">
            <v>MS</v>
          </cell>
          <cell r="D1657">
            <v>17.84</v>
          </cell>
          <cell r="E1657" t="str">
            <v>YORO</v>
          </cell>
        </row>
        <row r="1658">
          <cell r="A1658" t="str">
            <v>18V61000</v>
          </cell>
          <cell r="B1658" t="str">
            <v>Pata de Gallina - La Laja</v>
          </cell>
          <cell r="C1658" t="str">
            <v>MS</v>
          </cell>
          <cell r="D1658">
            <v>24.32</v>
          </cell>
          <cell r="E1658" t="str">
            <v>YORO</v>
          </cell>
        </row>
        <row r="1659">
          <cell r="A1659" t="str">
            <v>18V61500</v>
          </cell>
          <cell r="B1659" t="str">
            <v>El Desmonte - Victoria</v>
          </cell>
          <cell r="C1659" t="str">
            <v>MS</v>
          </cell>
          <cell r="D1659">
            <v>13</v>
          </cell>
          <cell r="E1659" t="str">
            <v>YORO</v>
          </cell>
        </row>
        <row r="1660">
          <cell r="A1660" t="str">
            <v>18V61610</v>
          </cell>
          <cell r="B1660" t="str">
            <v>Sulaco - El Jaral - Potrerillos (Sulaco - LD YO/FM)</v>
          </cell>
          <cell r="C1660" t="str">
            <v>MS</v>
          </cell>
          <cell r="D1660">
            <v>2.59</v>
          </cell>
          <cell r="E1660" t="str">
            <v>YORO</v>
          </cell>
        </row>
        <row r="1661">
          <cell r="A1661" t="str">
            <v>18V61720</v>
          </cell>
          <cell r="B1661" t="str">
            <v>Mangulile - Yodeco (de: LD OL/YORO a: Yodeco)</v>
          </cell>
          <cell r="C1661" t="str">
            <v>MS</v>
          </cell>
          <cell r="D1661">
            <v>29.92</v>
          </cell>
          <cell r="E1661" t="str">
            <v>YORO</v>
          </cell>
        </row>
        <row r="1662">
          <cell r="A1662" t="str">
            <v>18V61900</v>
          </cell>
          <cell r="B1662" t="str">
            <v>Medina - Nerones</v>
          </cell>
          <cell r="C1662" t="str">
            <v>MS</v>
          </cell>
          <cell r="D1662">
            <v>3.25</v>
          </cell>
          <cell r="E1662" t="str">
            <v>YORO</v>
          </cell>
        </row>
        <row r="1663">
          <cell r="A1663" t="str">
            <v>18V62000</v>
          </cell>
          <cell r="B1663" t="str">
            <v>San José - Coyoles Central</v>
          </cell>
          <cell r="C1663" t="str">
            <v>MS</v>
          </cell>
          <cell r="D1663">
            <v>5.5</v>
          </cell>
          <cell r="E1663" t="str">
            <v>YORO</v>
          </cell>
        </row>
        <row r="1664">
          <cell r="A1664" t="str">
            <v>18V62100</v>
          </cell>
          <cell r="B1664" t="str">
            <v>P023 - Potrerillos - Teguajinal</v>
          </cell>
          <cell r="C1664" t="str">
            <v>MS</v>
          </cell>
          <cell r="D1664">
            <v>10.1</v>
          </cell>
          <cell r="E1664" t="str">
            <v>YORO</v>
          </cell>
        </row>
        <row r="1665">
          <cell r="A1665" t="str">
            <v>18V62200</v>
          </cell>
          <cell r="B1665" t="str">
            <v>Medina - Las Flores</v>
          </cell>
          <cell r="C1665" t="str">
            <v>MS</v>
          </cell>
          <cell r="D1665">
            <v>4.5999999999999996</v>
          </cell>
          <cell r="E1665" t="str">
            <v>YORO</v>
          </cell>
        </row>
        <row r="1666">
          <cell r="A1666" t="str">
            <v>18V62300</v>
          </cell>
          <cell r="B1666" t="str">
            <v>Teguajinal - Campo Rojo</v>
          </cell>
          <cell r="C1666" t="str">
            <v>MS</v>
          </cell>
          <cell r="D1666">
            <v>18.899999999999999</v>
          </cell>
          <cell r="E1666" t="str">
            <v>YORO</v>
          </cell>
        </row>
        <row r="1667">
          <cell r="A1667" t="str">
            <v>18V62400</v>
          </cell>
          <cell r="B1667" t="str">
            <v>P023 - Santa Bárbara</v>
          </cell>
          <cell r="C1667" t="str">
            <v>MS</v>
          </cell>
          <cell r="D1667">
            <v>1.6</v>
          </cell>
          <cell r="E1667" t="str">
            <v>YORO</v>
          </cell>
        </row>
        <row r="1668">
          <cell r="A1668" t="str">
            <v>18V62500</v>
          </cell>
          <cell r="B1668" t="str">
            <v>P023 - Tacualtuste</v>
          </cell>
          <cell r="C1668" t="str">
            <v>MS</v>
          </cell>
          <cell r="D1668">
            <v>0.4</v>
          </cell>
          <cell r="E1668" t="str">
            <v>YORO</v>
          </cell>
        </row>
        <row r="1669">
          <cell r="A1669" t="str">
            <v>18V62600</v>
          </cell>
          <cell r="B1669" t="str">
            <v>P023 - El Nance</v>
          </cell>
          <cell r="C1669" t="str">
            <v>MS</v>
          </cell>
          <cell r="D1669">
            <v>0.4</v>
          </cell>
          <cell r="E1669" t="str">
            <v>YORO</v>
          </cell>
        </row>
        <row r="1670">
          <cell r="A1670" t="str">
            <v>18V62700</v>
          </cell>
          <cell r="B1670" t="str">
            <v>P023 - Las Minas - San Dimas</v>
          </cell>
          <cell r="C1670" t="str">
            <v>MS</v>
          </cell>
          <cell r="D1670">
            <v>2</v>
          </cell>
          <cell r="E1670" t="str">
            <v>YORO</v>
          </cell>
        </row>
        <row r="1671">
          <cell r="A1671" t="str">
            <v>18V62800</v>
          </cell>
          <cell r="B1671" t="str">
            <v>S129 - Santa Cruz</v>
          </cell>
          <cell r="C1671" t="str">
            <v>MS</v>
          </cell>
          <cell r="D1671">
            <v>0.5</v>
          </cell>
          <cell r="E1671" t="str">
            <v>YORO</v>
          </cell>
        </row>
        <row r="1672">
          <cell r="A1672" t="str">
            <v>18V62900</v>
          </cell>
          <cell r="B1672" t="str">
            <v>P023 - San Juán</v>
          </cell>
          <cell r="C1672" t="str">
            <v>MS</v>
          </cell>
          <cell r="D1672">
            <v>1.85</v>
          </cell>
          <cell r="E1672" t="str">
            <v>YORO</v>
          </cell>
        </row>
        <row r="1673">
          <cell r="A1673" t="str">
            <v>18V63000</v>
          </cell>
          <cell r="B1673" t="str">
            <v>P023 - Los Horcones</v>
          </cell>
          <cell r="C1673" t="str">
            <v>MS</v>
          </cell>
          <cell r="D1673">
            <v>1.4</v>
          </cell>
          <cell r="E1673" t="str">
            <v>YORO</v>
          </cell>
        </row>
        <row r="1674">
          <cell r="A1674" t="str">
            <v>18V63100</v>
          </cell>
          <cell r="B1674" t="str">
            <v>San Lorenzo - San Lorenzo Arriba</v>
          </cell>
          <cell r="C1674" t="str">
            <v>MS</v>
          </cell>
          <cell r="D1674">
            <v>1.2</v>
          </cell>
          <cell r="E1674" t="str">
            <v>YORO</v>
          </cell>
        </row>
        <row r="1675">
          <cell r="A1675" t="str">
            <v>18V63200</v>
          </cell>
          <cell r="B1675" t="str">
            <v>P023 - San Marcos - Santa Rosa</v>
          </cell>
          <cell r="C1675" t="str">
            <v>MS</v>
          </cell>
          <cell r="D1675">
            <v>2.4</v>
          </cell>
          <cell r="E1675" t="str">
            <v>YORO</v>
          </cell>
        </row>
        <row r="1676">
          <cell r="A1676" t="str">
            <v>18V63300</v>
          </cell>
          <cell r="B1676" t="str">
            <v>P023 - La Lima</v>
          </cell>
          <cell r="C1676" t="str">
            <v>MS</v>
          </cell>
          <cell r="D1676">
            <v>5.6</v>
          </cell>
          <cell r="E1676" t="str">
            <v>YORO</v>
          </cell>
        </row>
        <row r="1677">
          <cell r="A1677" t="str">
            <v>18V63400</v>
          </cell>
          <cell r="B1677" t="str">
            <v>La Lima - La Hicaca</v>
          </cell>
          <cell r="C1677" t="str">
            <v>TI</v>
          </cell>
          <cell r="D1677">
            <v>5</v>
          </cell>
          <cell r="E1677" t="str">
            <v>YORO</v>
          </cell>
        </row>
        <row r="1678">
          <cell r="A1678" t="str">
            <v>18V63700</v>
          </cell>
          <cell r="B1678" t="str">
            <v>S129 - Zapamatepe</v>
          </cell>
          <cell r="C1678" t="str">
            <v>MS</v>
          </cell>
          <cell r="D1678">
            <v>7.7</v>
          </cell>
          <cell r="E1678" t="str">
            <v>YORO</v>
          </cell>
        </row>
        <row r="1679">
          <cell r="A1679" t="str">
            <v>18V63800</v>
          </cell>
          <cell r="B1679" t="str">
            <v>S129 - Teguajal</v>
          </cell>
          <cell r="C1679" t="str">
            <v>MS</v>
          </cell>
          <cell r="D1679">
            <v>2.5499999999999998</v>
          </cell>
          <cell r="E1679" t="str">
            <v>YORO</v>
          </cell>
        </row>
        <row r="1680">
          <cell r="A1680" t="str">
            <v>18V63900</v>
          </cell>
          <cell r="B1680" t="str">
            <v>V623 (Teguajinal) - Nombre de Jesus - Trojas Aldea</v>
          </cell>
          <cell r="C1680" t="str">
            <v>MS</v>
          </cell>
          <cell r="D1680">
            <v>12.9</v>
          </cell>
          <cell r="E1680" t="str">
            <v>YORO</v>
          </cell>
        </row>
        <row r="1681">
          <cell r="A1681" t="str">
            <v>18V64000</v>
          </cell>
          <cell r="B1681" t="str">
            <v>Trojas Aldea - Trojas B</v>
          </cell>
          <cell r="C1681" t="str">
            <v>MS</v>
          </cell>
          <cell r="D1681">
            <v>2.54</v>
          </cell>
          <cell r="E1681" t="str">
            <v>YORO</v>
          </cell>
        </row>
        <row r="1682">
          <cell r="A1682" t="str">
            <v>18V64100</v>
          </cell>
          <cell r="B1682" t="str">
            <v>Nombre de Jesus - Limones 4</v>
          </cell>
          <cell r="C1682" t="str">
            <v>MS</v>
          </cell>
          <cell r="D1682">
            <v>1.94</v>
          </cell>
          <cell r="E1682" t="str">
            <v>YORO</v>
          </cell>
        </row>
        <row r="1683">
          <cell r="A1683" t="str">
            <v>18V64200</v>
          </cell>
          <cell r="B1683" t="str">
            <v>V623 - Calpules Aldea</v>
          </cell>
          <cell r="C1683" t="str">
            <v>TI</v>
          </cell>
          <cell r="D1683">
            <v>4.8</v>
          </cell>
          <cell r="E1683" t="str">
            <v>YORO</v>
          </cell>
        </row>
        <row r="1684">
          <cell r="A1684" t="str">
            <v>18V64310</v>
          </cell>
          <cell r="B1684" t="str">
            <v>Olanchito - El Juncal - CA-13 (de: Olanchito a: LD YO/COL)</v>
          </cell>
          <cell r="C1684" t="str">
            <v>MS</v>
          </cell>
          <cell r="D1684">
            <v>31.87</v>
          </cell>
          <cell r="E1684" t="str">
            <v>YORO</v>
          </cell>
        </row>
        <row r="1685">
          <cell r="A1685" t="str">
            <v>18V64400</v>
          </cell>
          <cell r="B1685" t="str">
            <v>El Ocote - El Ocote Abajo</v>
          </cell>
          <cell r="C1685" t="str">
            <v>TI</v>
          </cell>
          <cell r="D1685">
            <v>1.93</v>
          </cell>
          <cell r="E1685" t="str">
            <v>YORO</v>
          </cell>
        </row>
        <row r="1686">
          <cell r="A1686" t="str">
            <v>18V64600</v>
          </cell>
          <cell r="B1686" t="str">
            <v>Juncal - Carbajal - LD Yoro/Colón - Elixir</v>
          </cell>
          <cell r="C1686" t="str">
            <v>MS</v>
          </cell>
          <cell r="D1686">
            <v>19</v>
          </cell>
          <cell r="E1686" t="str">
            <v>YORO</v>
          </cell>
        </row>
        <row r="1687">
          <cell r="A1687" t="str">
            <v>18V65200</v>
          </cell>
          <cell r="B1687" t="str">
            <v>P023 - Puerto Escondido</v>
          </cell>
          <cell r="C1687" t="str">
            <v>TI</v>
          </cell>
          <cell r="D1687">
            <v>0.5</v>
          </cell>
          <cell r="E1687" t="str">
            <v>YORO</v>
          </cell>
        </row>
        <row r="1688">
          <cell r="A1688" t="str">
            <v>18V65300</v>
          </cell>
          <cell r="B1688" t="str">
            <v>P023 - La Sabana - Barranco</v>
          </cell>
          <cell r="C1688" t="str">
            <v>MS</v>
          </cell>
          <cell r="D1688">
            <v>1.85</v>
          </cell>
          <cell r="E1688" t="str">
            <v>YORO</v>
          </cell>
        </row>
        <row r="1689">
          <cell r="A1689" t="str">
            <v>18V65400</v>
          </cell>
          <cell r="B1689" t="str">
            <v>P023 - Maloa</v>
          </cell>
          <cell r="C1689" t="str">
            <v>MS</v>
          </cell>
          <cell r="D1689">
            <v>3.5</v>
          </cell>
          <cell r="E1689" t="str">
            <v>YORO</v>
          </cell>
        </row>
        <row r="1690">
          <cell r="A1690" t="str">
            <v>18V65500</v>
          </cell>
          <cell r="B1690" t="str">
            <v>P023 - San Francisco</v>
          </cell>
          <cell r="C1690" t="str">
            <v>MS</v>
          </cell>
          <cell r="D1690">
            <v>0.8</v>
          </cell>
          <cell r="E1690" t="str">
            <v>YORO</v>
          </cell>
        </row>
        <row r="1691">
          <cell r="A1691" t="str">
            <v>18V68800</v>
          </cell>
          <cell r="B1691" t="str">
            <v>Brisas de Monga - Río Aguán No.6</v>
          </cell>
          <cell r="C1691" t="str">
            <v>MS</v>
          </cell>
          <cell r="D1691">
            <v>1.7</v>
          </cell>
          <cell r="E1691" t="str">
            <v>YORO</v>
          </cell>
        </row>
        <row r="1692">
          <cell r="A1692" t="str">
            <v>18V68900</v>
          </cell>
          <cell r="B1692" t="str">
            <v>El Agricultor - Río Aguán No.5</v>
          </cell>
          <cell r="C1692" t="str">
            <v>MS</v>
          </cell>
          <cell r="D1692">
            <v>2.1</v>
          </cell>
          <cell r="E1692" t="str">
            <v>YORO</v>
          </cell>
        </row>
        <row r="1693">
          <cell r="A1693" t="str">
            <v>18V69000</v>
          </cell>
          <cell r="B1693" t="str">
            <v>P023 - Río Aguan No.4</v>
          </cell>
          <cell r="C1693" t="str">
            <v>MS</v>
          </cell>
          <cell r="D1693">
            <v>1.2</v>
          </cell>
          <cell r="E1693" t="str">
            <v>YORO</v>
          </cell>
        </row>
        <row r="1694">
          <cell r="A1694" t="str">
            <v>18V69100</v>
          </cell>
          <cell r="B1694" t="str">
            <v>Agua Caliente - Río Aguán No.3</v>
          </cell>
          <cell r="C1694" t="str">
            <v>MS</v>
          </cell>
          <cell r="D1694">
            <v>1</v>
          </cell>
          <cell r="E1694" t="str">
            <v>YORO</v>
          </cell>
        </row>
        <row r="1695">
          <cell r="A1695" t="str">
            <v>18V69200</v>
          </cell>
          <cell r="B1695" t="str">
            <v>P023 - Campo Nuevo - P023</v>
          </cell>
          <cell r="C1695" t="str">
            <v>MS</v>
          </cell>
          <cell r="D1695">
            <v>5.2</v>
          </cell>
          <cell r="E1695" t="str">
            <v>YORO</v>
          </cell>
        </row>
        <row r="1696">
          <cell r="A1696" t="str">
            <v>18V69300</v>
          </cell>
          <cell r="B1696" t="str">
            <v>P023 - Rio Aguán No.1</v>
          </cell>
          <cell r="C1696" t="str">
            <v>MS</v>
          </cell>
          <cell r="D1696">
            <v>3.6</v>
          </cell>
          <cell r="E1696" t="str">
            <v>YORO</v>
          </cell>
        </row>
        <row r="1697">
          <cell r="A1697" t="str">
            <v>18V69400</v>
          </cell>
          <cell r="B1697" t="str">
            <v>P023 - Lomitas</v>
          </cell>
          <cell r="C1697" t="str">
            <v>MS</v>
          </cell>
          <cell r="D1697">
            <v>1</v>
          </cell>
          <cell r="E1697" t="str">
            <v>YORO</v>
          </cell>
        </row>
        <row r="1698">
          <cell r="A1698" t="str">
            <v>18V75610</v>
          </cell>
          <cell r="B1698" t="str">
            <v>V395 - Meroa Río - Pte. Toloa (Pte. Río Toloa - L.D. Yoro/Atlantida )</v>
          </cell>
          <cell r="C1698" t="str">
            <v>MS</v>
          </cell>
          <cell r="D1698">
            <v>5.68</v>
          </cell>
          <cell r="E1698" t="str">
            <v>YORO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ble1"/>
      <sheetName val="table1a"/>
      <sheetName val="table2"/>
      <sheetName val="table2sdr"/>
      <sheetName val="table3"/>
      <sheetName val="table4"/>
      <sheetName val=" graph"/>
      <sheetName val="graph2"/>
      <sheetName val="ControlSheet"/>
      <sheetName val="download"/>
      <sheetName val="data"/>
      <sheetName val="print"/>
      <sheetName val="copy"/>
      <sheetName val="tab4macro"/>
      <sheetName val="Module1"/>
      <sheetName val="Module4"/>
      <sheetName val="Hoja1"/>
      <sheetName val="Q2"/>
      <sheetName val="Q3"/>
      <sheetName val="Main"/>
      <sheetName val="Micro"/>
      <sheetName val="Q6"/>
      <sheetName val="Links"/>
      <sheetName val="ErrCheck"/>
      <sheetName val="Control Diario"/>
      <sheetName val="DMX Metadata Values"/>
      <sheetName val="_graph"/>
    </sheetNames>
    <sheetDataSet>
      <sheetData sheetId="0" refreshError="1">
        <row r="14">
          <cell r="A14" t="str">
            <v>1990</v>
          </cell>
          <cell r="C14">
            <v>100</v>
          </cell>
          <cell r="D14">
            <v>100</v>
          </cell>
          <cell r="E14">
            <v>100</v>
          </cell>
          <cell r="F14">
            <v>100</v>
          </cell>
          <cell r="G14">
            <v>100</v>
          </cell>
          <cell r="H14">
            <v>100</v>
          </cell>
          <cell r="I14">
            <v>100</v>
          </cell>
          <cell r="J14">
            <v>100</v>
          </cell>
        </row>
        <row r="15">
          <cell r="A15" t="str">
            <v>1991</v>
          </cell>
          <cell r="C15">
            <v>90.061710660307469</v>
          </cell>
          <cell r="D15">
            <v>94.317985537694327</v>
          </cell>
          <cell r="E15">
            <v>99.068245335362462</v>
          </cell>
          <cell r="F15">
            <v>93.521402784400593</v>
          </cell>
          <cell r="G15">
            <v>96.356214226927307</v>
          </cell>
          <cell r="H15">
            <v>85.738754338536481</v>
          </cell>
          <cell r="I15">
            <v>103.20820298953306</v>
          </cell>
          <cell r="J15">
            <v>84.255869988316391</v>
          </cell>
        </row>
        <row r="16">
          <cell r="A16" t="str">
            <v>1992</v>
          </cell>
          <cell r="C16">
            <v>89.509960210750577</v>
          </cell>
          <cell r="D16">
            <v>94.416130218092007</v>
          </cell>
          <cell r="E16">
            <v>101.30356275922166</v>
          </cell>
          <cell r="F16">
            <v>80.53934344841123</v>
          </cell>
          <cell r="G16">
            <v>98.984153375837664</v>
          </cell>
          <cell r="H16">
            <v>83.734696956284708</v>
          </cell>
          <cell r="I16">
            <v>98.027044834783055</v>
          </cell>
          <cell r="J16">
            <v>82.817619562438509</v>
          </cell>
        </row>
        <row r="17">
          <cell r="A17" t="str">
            <v>1993</v>
          </cell>
          <cell r="C17">
            <v>86.356477851068576</v>
          </cell>
          <cell r="D17">
            <v>96.12633245159428</v>
          </cell>
          <cell r="E17">
            <v>99.942450600106838</v>
          </cell>
          <cell r="F17">
            <v>85.60149592389017</v>
          </cell>
          <cell r="G17">
            <v>114.99636874349342</v>
          </cell>
          <cell r="H17">
            <v>71.877156137399368</v>
          </cell>
          <cell r="I17">
            <v>82.97884804666937</v>
          </cell>
          <cell r="J17">
            <v>73.029749471628108</v>
          </cell>
        </row>
        <row r="18">
          <cell r="A18" t="str">
            <v>1994</v>
          </cell>
          <cell r="C18">
            <v>92.22454123167249</v>
          </cell>
          <cell r="D18">
            <v>108.97371909203669</v>
          </cell>
          <cell r="E18">
            <v>105.0973154089184</v>
          </cell>
          <cell r="F18">
            <v>149.71308437834458</v>
          </cell>
          <cell r="G18">
            <v>125.87934622847581</v>
          </cell>
          <cell r="H18">
            <v>83.798239091824527</v>
          </cell>
          <cell r="I18">
            <v>89.587844187274086</v>
          </cell>
          <cell r="J18">
            <v>69.377553937511365</v>
          </cell>
        </row>
        <row r="19">
          <cell r="A19" t="str">
            <v>1995</v>
          </cell>
          <cell r="C19">
            <v>99.807538684859637</v>
          </cell>
          <cell r="D19">
            <v>118.10672585412918</v>
          </cell>
          <cell r="E19">
            <v>113.6479124994212</v>
          </cell>
          <cell r="F19">
            <v>151.12494187728188</v>
          </cell>
          <cell r="G19">
            <v>131.25862152167136</v>
          </cell>
          <cell r="H19">
            <v>100.16128767152226</v>
          </cell>
          <cell r="I19">
            <v>99.067934937264212</v>
          </cell>
          <cell r="J19">
            <v>74.846236092262615</v>
          </cell>
        </row>
        <row r="20">
          <cell r="A20" t="str">
            <v>1996</v>
          </cell>
          <cell r="C20">
            <v>104.85074700632158</v>
          </cell>
          <cell r="D20">
            <v>116.73558371651399</v>
          </cell>
          <cell r="E20">
            <v>127.50778118847967</v>
          </cell>
          <cell r="F20">
            <v>124.8637353605953</v>
          </cell>
          <cell r="G20">
            <v>127.71444180046353</v>
          </cell>
          <cell r="H20">
            <v>88.214312602230493</v>
          </cell>
          <cell r="I20">
            <v>112.688060368422</v>
          </cell>
          <cell r="J20">
            <v>88.639043030480025</v>
          </cell>
        </row>
        <row r="21">
          <cell r="A21" t="str">
            <v>1997</v>
          </cell>
          <cell r="C21">
            <v>100.71044948448633</v>
          </cell>
          <cell r="D21">
            <v>113.04550964267457</v>
          </cell>
          <cell r="E21">
            <v>113.96379769766186</v>
          </cell>
          <cell r="F21">
            <v>165.51987142560392</v>
          </cell>
          <cell r="G21">
            <v>118.99894056843455</v>
          </cell>
          <cell r="H21">
            <v>91.460403802315355</v>
          </cell>
          <cell r="I21">
            <v>113.91347133235023</v>
          </cell>
          <cell r="J21">
            <v>83.884610923553424</v>
          </cell>
        </row>
        <row r="22">
          <cell r="A22" t="str">
            <v>1998</v>
          </cell>
          <cell r="C22">
            <v>79.719932179449259</v>
          </cell>
          <cell r="D22">
            <v>96.433724033775235</v>
          </cell>
          <cell r="E22">
            <v>99.655675142841631</v>
          </cell>
          <cell r="F22">
            <v>140.34020264053231</v>
          </cell>
          <cell r="G22">
            <v>99.541195619115754</v>
          </cell>
          <cell r="H22">
            <v>76.644834327110289</v>
          </cell>
          <cell r="I22">
            <v>117.10506889961678</v>
          </cell>
          <cell r="J22">
            <v>56.921213739860427</v>
          </cell>
        </row>
        <row r="23">
          <cell r="A23" t="str">
            <v>1999</v>
          </cell>
          <cell r="C23">
            <v>84.835505913852344</v>
          </cell>
          <cell r="D23">
            <v>89.632707257386642</v>
          </cell>
          <cell r="E23">
            <v>84.112208564704929</v>
          </cell>
          <cell r="F23">
            <v>110.50309865276364</v>
          </cell>
          <cell r="G23">
            <v>101.75759673013107</v>
          </cell>
          <cell r="H23">
            <v>75.499678098157389</v>
          </cell>
          <cell r="I23">
            <v>112.38096318684518</v>
          </cell>
          <cell r="J23">
            <v>78.291805736028948</v>
          </cell>
        </row>
        <row r="25">
          <cell r="A25" t="str">
            <v>97 Q4</v>
          </cell>
          <cell r="C25">
            <v>96.209376367334343</v>
          </cell>
          <cell r="D25">
            <v>106.61360907389643</v>
          </cell>
          <cell r="E25">
            <v>110.61924169608535</v>
          </cell>
          <cell r="F25">
            <v>157.84140763284634</v>
          </cell>
          <cell r="G25">
            <v>108.61293490572967</v>
          </cell>
          <cell r="H25">
            <v>86.028300211493942</v>
          </cell>
          <cell r="I25">
            <v>113.27434744715596</v>
          </cell>
          <cell r="J25">
            <v>82.01731425932887</v>
          </cell>
        </row>
        <row r="26">
          <cell r="A26" t="str">
            <v>98 Q1</v>
          </cell>
          <cell r="C26">
            <v>85.164505633058738</v>
          </cell>
          <cell r="D26">
            <v>102.40410488303257</v>
          </cell>
          <cell r="E26">
            <v>106.66981721184665</v>
          </cell>
          <cell r="F26">
            <v>165.05878896151395</v>
          </cell>
          <cell r="G26">
            <v>102.73467268603689</v>
          </cell>
          <cell r="H26">
            <v>80.194072022212694</v>
          </cell>
          <cell r="I26">
            <v>117.07604533637725</v>
          </cell>
          <cell r="J26">
            <v>61.648551100588492</v>
          </cell>
        </row>
        <row r="27">
          <cell r="A27" t="str">
            <v>98 Q2</v>
          </cell>
          <cell r="C27">
            <v>81.334433980341828</v>
          </cell>
          <cell r="D27">
            <v>98.567306495449088</v>
          </cell>
          <cell r="E27">
            <v>102.22868528123071</v>
          </cell>
          <cell r="F27">
            <v>141.82405797017546</v>
          </cell>
          <cell r="G27">
            <v>101.92931479173363</v>
          </cell>
          <cell r="H27">
            <v>78.16151705800425</v>
          </cell>
          <cell r="I27">
            <v>117.94674970291675</v>
          </cell>
          <cell r="J27">
            <v>57.827655159498129</v>
          </cell>
        </row>
        <row r="28">
          <cell r="A28" t="str">
            <v>98 Q3</v>
          </cell>
          <cell r="C28">
            <v>77.265433577914919</v>
          </cell>
          <cell r="D28">
            <v>92.408847329235115</v>
          </cell>
          <cell r="E28">
            <v>93.428192885968045</v>
          </cell>
          <cell r="F28">
            <v>129.12741465682404</v>
          </cell>
          <cell r="G28">
            <v>96.747632369666277</v>
          </cell>
          <cell r="H28">
            <v>75.445602918702093</v>
          </cell>
          <cell r="I28">
            <v>117.8831748008747</v>
          </cell>
          <cell r="J28">
            <v>56.608814820203946</v>
          </cell>
        </row>
        <row r="30">
          <cell r="A30" t="str">
            <v>98 Q4</v>
          </cell>
          <cell r="C30">
            <v>75.115355526481565</v>
          </cell>
          <cell r="D30">
            <v>92.354637427384134</v>
          </cell>
          <cell r="E30">
            <v>96.29600519232109</v>
          </cell>
          <cell r="F30">
            <v>125.35054897361577</v>
          </cell>
          <cell r="G30">
            <v>96.753162629026221</v>
          </cell>
          <cell r="H30">
            <v>72.778145309522117</v>
          </cell>
          <cell r="I30">
            <v>115.51430575829841</v>
          </cell>
          <cell r="J30">
            <v>51.599833879151134</v>
          </cell>
        </row>
        <row r="31">
          <cell r="A31" t="str">
            <v>99 Q1</v>
          </cell>
          <cell r="C31">
            <v>73.053666188505588</v>
          </cell>
          <cell r="D31">
            <v>89.462026604351806</v>
          </cell>
          <cell r="E31">
            <v>89.547924760595322</v>
          </cell>
          <cell r="F31">
            <v>119.27403626700658</v>
          </cell>
          <cell r="G31">
            <v>99.432077205427802</v>
          </cell>
          <cell r="H31">
            <v>68.57209929428943</v>
          </cell>
          <cell r="I31">
            <v>115.42497329367582</v>
          </cell>
          <cell r="J31">
            <v>50.671576448686984</v>
          </cell>
        </row>
        <row r="32">
          <cell r="A32" t="str">
            <v>99 Q2</v>
          </cell>
          <cell r="C32">
            <v>80.315388257329104</v>
          </cell>
          <cell r="D32">
            <v>88.010170056101288</v>
          </cell>
          <cell r="E32">
            <v>83.352633990141271</v>
          </cell>
          <cell r="F32">
            <v>110.94584639022845</v>
          </cell>
          <cell r="G32">
            <v>99.826223622229165</v>
          </cell>
          <cell r="H32">
            <v>72.444064890758838</v>
          </cell>
          <cell r="I32">
            <v>115.06563498367541</v>
          </cell>
          <cell r="J32">
            <v>69.819196536545249</v>
          </cell>
        </row>
        <row r="33">
          <cell r="A33" t="str">
            <v>99 Q3</v>
          </cell>
          <cell r="C33">
            <v>88.916374862434807</v>
          </cell>
          <cell r="D33">
            <v>88.805910134470309</v>
          </cell>
          <cell r="E33">
            <v>81.438539931977047</v>
          </cell>
          <cell r="F33">
            <v>98.609867398433423</v>
          </cell>
          <cell r="G33">
            <v>101.71614072003941</v>
          </cell>
          <cell r="H33">
            <v>78.849420365976641</v>
          </cell>
          <cell r="I33">
            <v>111.20965850328606</v>
          </cell>
          <cell r="J33">
            <v>89.06705606346442</v>
          </cell>
        </row>
        <row r="35">
          <cell r="A35" t="str">
            <v>99 Q4</v>
          </cell>
          <cell r="C35">
            <v>97.056594347139864</v>
          </cell>
          <cell r="D35">
            <v>92.252722234623135</v>
          </cell>
          <cell r="E35">
            <v>82.109735576106075</v>
          </cell>
          <cell r="F35">
            <v>113.1826445553861</v>
          </cell>
          <cell r="G35">
            <v>106.05594537282792</v>
          </cell>
          <cell r="H35">
            <v>82.133127841604633</v>
          </cell>
          <cell r="I35">
            <v>107.82358596674347</v>
          </cell>
          <cell r="J35">
            <v>103.60939389541915</v>
          </cell>
        </row>
        <row r="36">
          <cell r="A36" t="str">
            <v>00 Q1</v>
          </cell>
          <cell r="C36">
            <v>103.00028359498158</v>
          </cell>
          <cell r="D36">
            <v>93.73028354192131</v>
          </cell>
          <cell r="E36">
            <v>84.539374754295693</v>
          </cell>
          <cell r="F36">
            <v>102.84148371263024</v>
          </cell>
          <cell r="G36">
            <v>106.05924808805611</v>
          </cell>
          <cell r="H36">
            <v>87.381025077279176</v>
          </cell>
          <cell r="I36">
            <v>106.57972258597272</v>
          </cell>
          <cell r="J36">
            <v>115.64517728438061</v>
          </cell>
        </row>
        <row r="37">
          <cell r="A37" t="str">
            <v>00 Q2</v>
          </cell>
          <cell r="C37">
            <v>102.42640215167972</v>
          </cell>
          <cell r="D37">
            <v>91.972843654453754</v>
          </cell>
          <cell r="E37">
            <v>84.090652454376922</v>
          </cell>
          <cell r="F37">
            <v>95.454878594324512</v>
          </cell>
          <cell r="G37">
            <v>106.51754428356155</v>
          </cell>
          <cell r="H37">
            <v>82.66158501617106</v>
          </cell>
          <cell r="I37">
            <v>106.91141948751159</v>
          </cell>
          <cell r="J37">
            <v>116.68574790321493</v>
          </cell>
        </row>
        <row r="38">
          <cell r="A38" t="str">
            <v>00 Q3</v>
          </cell>
          <cell r="B38" t="str">
            <v>6/</v>
          </cell>
          <cell r="C38">
            <v>106.41492821877631</v>
          </cell>
          <cell r="D38">
            <v>89.32513617746848</v>
          </cell>
          <cell r="E38">
            <v>80.227188504921003</v>
          </cell>
          <cell r="F38">
            <v>88.644715103477225</v>
          </cell>
          <cell r="G38">
            <v>101.19245093136982</v>
          </cell>
          <cell r="H38">
            <v>85.631114983016616</v>
          </cell>
          <cell r="I38">
            <v>108.04866600707341</v>
          </cell>
          <cell r="J38">
            <v>129.72653580230971</v>
          </cell>
        </row>
        <row r="40">
          <cell r="A40">
            <v>36130</v>
          </cell>
          <cell r="C40">
            <v>72.110374651998598</v>
          </cell>
          <cell r="D40">
            <v>91.744667562248793</v>
          </cell>
          <cell r="E40">
            <v>95.301664965550813</v>
          </cell>
          <cell r="F40">
            <v>126.33953140145779</v>
          </cell>
          <cell r="G40">
            <v>96.917704764640305</v>
          </cell>
          <cell r="H40">
            <v>71.305183120813879</v>
          </cell>
          <cell r="I40">
            <v>114.68506350445125</v>
          </cell>
          <cell r="J40">
            <v>45.327899452910302</v>
          </cell>
        </row>
        <row r="41">
          <cell r="A41">
            <v>36161</v>
          </cell>
          <cell r="C41">
            <v>73.511047722681781</v>
          </cell>
          <cell r="D41">
            <v>91.276743027607779</v>
          </cell>
          <cell r="E41">
            <v>94.151134479839016</v>
          </cell>
          <cell r="F41">
            <v>124.15101102915195</v>
          </cell>
          <cell r="G41">
            <v>99.317477651688293</v>
          </cell>
          <cell r="H41">
            <v>68.567366518440195</v>
          </cell>
          <cell r="I41">
            <v>115.86723582906097</v>
          </cell>
          <cell r="J41">
            <v>49.277463346931661</v>
          </cell>
        </row>
        <row r="42">
          <cell r="A42">
            <v>36192</v>
          </cell>
          <cell r="C42">
            <v>71.023892507725009</v>
          </cell>
          <cell r="D42">
            <v>88.804430004205884</v>
          </cell>
          <cell r="E42">
            <v>88.479235580149734</v>
          </cell>
          <cell r="F42">
            <v>118.07013327271895</v>
          </cell>
          <cell r="G42">
            <v>98.686260373639797</v>
          </cell>
          <cell r="H42">
            <v>68.645917991654372</v>
          </cell>
          <cell r="I42">
            <v>115.20384202598326</v>
          </cell>
          <cell r="J42">
            <v>46.770062400232185</v>
          </cell>
        </row>
        <row r="43">
          <cell r="A43">
            <v>36220</v>
          </cell>
          <cell r="C43">
            <v>74.626058335109974</v>
          </cell>
          <cell r="D43">
            <v>88.304906781241755</v>
          </cell>
          <cell r="E43">
            <v>86.013404221797202</v>
          </cell>
          <cell r="F43">
            <v>115.60096449914884</v>
          </cell>
          <cell r="G43">
            <v>100.29249359095532</v>
          </cell>
          <cell r="H43">
            <v>68.503013372773722</v>
          </cell>
          <cell r="I43">
            <v>115.20384202598326</v>
          </cell>
          <cell r="J43">
            <v>55.967203598897122</v>
          </cell>
        </row>
        <row r="44">
          <cell r="A44">
            <v>36251</v>
          </cell>
          <cell r="C44">
            <v>79.563084935931883</v>
          </cell>
          <cell r="D44">
            <v>87.675851100965488</v>
          </cell>
          <cell r="E44">
            <v>84.811324270803539</v>
          </cell>
          <cell r="F44">
            <v>110.91215822127806</v>
          </cell>
          <cell r="G44">
            <v>97.975371729857756</v>
          </cell>
          <cell r="H44">
            <v>71.631895268327142</v>
          </cell>
          <cell r="I44">
            <v>115.20384202598326</v>
          </cell>
          <cell r="J44">
            <v>68.496734871571618</v>
          </cell>
        </row>
        <row r="45">
          <cell r="A45">
            <v>36281</v>
          </cell>
          <cell r="C45">
            <v>81.038597964821577</v>
          </cell>
          <cell r="D45">
            <v>88.936865525898952</v>
          </cell>
          <cell r="E45">
            <v>83.337219332907921</v>
          </cell>
          <cell r="F45">
            <v>112.26258055341265</v>
          </cell>
          <cell r="G45">
            <v>101.34006129076639</v>
          </cell>
          <cell r="H45">
            <v>73.763263839251536</v>
          </cell>
          <cell r="I45">
            <v>115.20384202598326</v>
          </cell>
          <cell r="J45">
            <v>70.264838194746773</v>
          </cell>
        </row>
        <row r="46">
          <cell r="A46">
            <v>36312</v>
          </cell>
          <cell r="C46">
            <v>80.34448187123381</v>
          </cell>
          <cell r="D46">
            <v>87.417793541439465</v>
          </cell>
          <cell r="E46">
            <v>81.909358366712368</v>
          </cell>
          <cell r="F46">
            <v>109.66280039599468</v>
          </cell>
          <cell r="G46">
            <v>100.16323784606332</v>
          </cell>
          <cell r="H46">
            <v>71.937035564697837</v>
          </cell>
          <cell r="I46">
            <v>114.78922089905967</v>
          </cell>
          <cell r="J46">
            <v>70.69601654331737</v>
          </cell>
        </row>
        <row r="47">
          <cell r="A47">
            <v>36342</v>
          </cell>
          <cell r="C47">
            <v>84.414984333376992</v>
          </cell>
          <cell r="D47">
            <v>86.439144127987731</v>
          </cell>
          <cell r="E47">
            <v>77.600588995372064</v>
          </cell>
          <cell r="F47">
            <v>100.69166650477625</v>
          </cell>
          <cell r="G47">
            <v>99.563077582781304</v>
          </cell>
          <cell r="H47">
            <v>76.733806415676838</v>
          </cell>
          <cell r="I47">
            <v>112.17710779944109</v>
          </cell>
          <cell r="J47">
            <v>81.653896386591214</v>
          </cell>
        </row>
        <row r="48">
          <cell r="A48">
            <v>36373</v>
          </cell>
          <cell r="C48">
            <v>88.39559287286643</v>
          </cell>
          <cell r="D48">
            <v>88.698156384353481</v>
          </cell>
          <cell r="E48">
            <v>82.545004719991041</v>
          </cell>
          <cell r="F48">
            <v>97.985524142544577</v>
          </cell>
          <cell r="G48">
            <v>100.94971411666438</v>
          </cell>
          <cell r="H48">
            <v>78.158374856633401</v>
          </cell>
          <cell r="I48">
            <v>111.38932765828631</v>
          </cell>
          <cell r="J48">
            <v>87.982876215353372</v>
          </cell>
        </row>
        <row r="49">
          <cell r="A49">
            <v>36404</v>
          </cell>
          <cell r="C49">
            <v>93.938547381061028</v>
          </cell>
          <cell r="D49">
            <v>91.280429891069701</v>
          </cell>
          <cell r="E49">
            <v>84.17002608056805</v>
          </cell>
          <cell r="F49">
            <v>97.152411547979412</v>
          </cell>
          <cell r="G49">
            <v>104.63563046067256</v>
          </cell>
          <cell r="H49">
            <v>81.656079825619699</v>
          </cell>
          <cell r="I49">
            <v>110.06254005213081</v>
          </cell>
          <cell r="J49">
            <v>97.564395588448704</v>
          </cell>
        </row>
        <row r="50">
          <cell r="A50">
            <v>36434</v>
          </cell>
          <cell r="C50">
            <v>93.797555003077576</v>
          </cell>
          <cell r="D50">
            <v>91.742076238443175</v>
          </cell>
          <cell r="E50">
            <v>82.495685445849702</v>
          </cell>
          <cell r="F50">
            <v>105.48214428622519</v>
          </cell>
          <cell r="G50">
            <v>106.67101742763739</v>
          </cell>
          <cell r="H50">
            <v>80.878671412518742</v>
          </cell>
          <cell r="I50">
            <v>109.64791892520725</v>
          </cell>
          <cell r="J50">
            <v>96.601364098098969</v>
          </cell>
        </row>
        <row r="51">
          <cell r="A51">
            <v>36465</v>
          </cell>
          <cell r="C51">
            <v>97.857519420845108</v>
          </cell>
          <cell r="D51">
            <v>92.249001681555256</v>
          </cell>
          <cell r="E51">
            <v>82.365011395272631</v>
          </cell>
          <cell r="F51">
            <v>116.44100631441985</v>
          </cell>
          <cell r="G51">
            <v>105.66687617906489</v>
          </cell>
          <cell r="H51">
            <v>81.48550467839982</v>
          </cell>
          <cell r="I51">
            <v>106.91141948751159</v>
          </cell>
          <cell r="J51">
            <v>105.50790886663765</v>
          </cell>
        </row>
        <row r="53">
          <cell r="A53">
            <v>36495</v>
          </cell>
          <cell r="C53">
            <v>99.514708617496865</v>
          </cell>
          <cell r="D53">
            <v>92.767088783871003</v>
          </cell>
          <cell r="E53">
            <v>81.468509887195921</v>
          </cell>
          <cell r="F53">
            <v>117.62478306551328</v>
          </cell>
          <cell r="G53">
            <v>105.82994251178151</v>
          </cell>
          <cell r="H53">
            <v>84.035207433895366</v>
          </cell>
          <cell r="I53">
            <v>106.91141948751159</v>
          </cell>
          <cell r="J53">
            <v>108.71890872152082</v>
          </cell>
        </row>
        <row r="54">
          <cell r="A54">
            <v>36526</v>
          </cell>
          <cell r="C54">
            <v>100.09153425532695</v>
          </cell>
          <cell r="D54">
            <v>93.26579083597548</v>
          </cell>
          <cell r="E54">
            <v>84.445173976306634</v>
          </cell>
          <cell r="F54">
            <v>106.43719083427369</v>
          </cell>
          <cell r="G54">
            <v>103.06663646992645</v>
          </cell>
          <cell r="H54">
            <v>88.440866866332001</v>
          </cell>
          <cell r="I54">
            <v>106.91141948751159</v>
          </cell>
          <cell r="J54">
            <v>109.40230010158179</v>
          </cell>
        </row>
        <row r="55">
          <cell r="A55">
            <v>36557</v>
          </cell>
          <cell r="C55">
            <v>104.24721430175744</v>
          </cell>
          <cell r="D55">
            <v>94.271454780620957</v>
          </cell>
          <cell r="E55">
            <v>85.1599249807619</v>
          </cell>
          <cell r="F55">
            <v>101.00860045588959</v>
          </cell>
          <cell r="G55">
            <v>106.88909733001724</v>
          </cell>
          <cell r="H55">
            <v>88.142240454326185</v>
          </cell>
          <cell r="I55">
            <v>105.91632878289498</v>
          </cell>
          <cell r="J55">
            <v>117.85481062255117</v>
          </cell>
        </row>
        <row r="56">
          <cell r="A56">
            <v>36586</v>
          </cell>
          <cell r="C56">
            <v>104.6621022278604</v>
          </cell>
          <cell r="D56">
            <v>93.653605009167492</v>
          </cell>
          <cell r="E56">
            <v>84.013025305818545</v>
          </cell>
          <cell r="F56">
            <v>101.07865984772741</v>
          </cell>
          <cell r="G56">
            <v>108.22201046422464</v>
          </cell>
          <cell r="H56">
            <v>85.559967911179342</v>
          </cell>
          <cell r="I56">
            <v>106.91141948751159</v>
          </cell>
          <cell r="J56">
            <v>119.67842112900885</v>
          </cell>
        </row>
        <row r="57">
          <cell r="A57">
            <v>36617</v>
          </cell>
          <cell r="C57">
            <v>96.656514459123684</v>
          </cell>
          <cell r="D57">
            <v>92.098965429708358</v>
          </cell>
          <cell r="E57">
            <v>84.913525232652646</v>
          </cell>
          <cell r="F57">
            <v>97.194031297922976</v>
          </cell>
          <cell r="G57">
            <v>106.35033864732712</v>
          </cell>
          <cell r="H57">
            <v>81.876351511277193</v>
          </cell>
          <cell r="I57">
            <v>106.91141948751159</v>
          </cell>
          <cell r="J57">
            <v>102.87331301697866</v>
          </cell>
        </row>
        <row r="58">
          <cell r="A58">
            <v>36647</v>
          </cell>
          <cell r="C58">
            <v>103.551727238441</v>
          </cell>
          <cell r="D58">
            <v>92.791179097525074</v>
          </cell>
          <cell r="E58">
            <v>84.623793236181882</v>
          </cell>
          <cell r="F58">
            <v>96.951723076199457</v>
          </cell>
          <cell r="G58">
            <v>107.58151137678433</v>
          </cell>
          <cell r="H58">
            <v>83.402437076562862</v>
          </cell>
          <cell r="I58">
            <v>106.91141948751159</v>
          </cell>
          <cell r="J58">
            <v>118.2298271847968</v>
          </cell>
        </row>
        <row r="59">
          <cell r="A59">
            <v>36678</v>
          </cell>
          <cell r="C59">
            <v>107.07096475747448</v>
          </cell>
          <cell r="D59">
            <v>91.028386436127846</v>
          </cell>
          <cell r="E59">
            <v>82.734638894296225</v>
          </cell>
          <cell r="F59">
            <v>92.218881408851118</v>
          </cell>
          <cell r="G59">
            <v>105.62078282657322</v>
          </cell>
          <cell r="H59">
            <v>82.705966460673153</v>
          </cell>
          <cell r="I59">
            <v>106.91141948751159</v>
          </cell>
          <cell r="J59">
            <v>128.95410350786932</v>
          </cell>
        </row>
        <row r="60">
          <cell r="A60">
            <v>36708</v>
          </cell>
          <cell r="C60">
            <v>103.1516414026886</v>
          </cell>
          <cell r="D60">
            <v>89.634199021576876</v>
          </cell>
          <cell r="E60">
            <v>79.270756748437478</v>
          </cell>
          <cell r="F60">
            <v>92.860556457253651</v>
          </cell>
          <cell r="G60">
            <v>103.19020051244028</v>
          </cell>
          <cell r="H60">
            <v>84.508220406876944</v>
          </cell>
          <cell r="I60">
            <v>107.33788693234727</v>
          </cell>
          <cell r="J60">
            <v>121.59032758212467</v>
          </cell>
        </row>
        <row r="61">
          <cell r="A61">
            <v>36739</v>
          </cell>
          <cell r="C61">
            <v>104.69682048381281</v>
          </cell>
          <cell r="D61">
            <v>87.674407735403122</v>
          </cell>
          <cell r="E61">
            <v>79.638746091322844</v>
          </cell>
          <cell r="F61">
            <v>86.552458754049979</v>
          </cell>
          <cell r="G61">
            <v>98.097236824797903</v>
          </cell>
          <cell r="H61">
            <v>84.429775474268638</v>
          </cell>
          <cell r="I61">
            <v>108.40405554443647</v>
          </cell>
          <cell r="J61">
            <v>127.91651825173808</v>
          </cell>
        </row>
        <row r="62">
          <cell r="A62">
            <v>36770</v>
          </cell>
          <cell r="C62">
            <v>111.39632276982752</v>
          </cell>
          <cell r="D62">
            <v>90.666801775425412</v>
          </cell>
          <cell r="E62">
            <v>81.772062675002701</v>
          </cell>
          <cell r="F62">
            <v>86.521130099128086</v>
          </cell>
          <cell r="G62">
            <v>102.28991545687126</v>
          </cell>
          <cell r="H62">
            <v>87.95534906790428</v>
          </cell>
          <cell r="I62">
            <v>108.40405554443647</v>
          </cell>
          <cell r="J62">
            <v>139.67276157306631</v>
          </cell>
        </row>
        <row r="63">
          <cell r="A63">
            <v>36800</v>
          </cell>
          <cell r="C63">
            <v>111.35665686542869</v>
          </cell>
          <cell r="D63">
            <v>92.776879428143232</v>
          </cell>
          <cell r="E63">
            <v>84.038010653858606</v>
          </cell>
          <cell r="F63">
            <v>85.573177451817742</v>
          </cell>
          <cell r="G63">
            <v>110.58052526288722</v>
          </cell>
          <cell r="H63">
            <v>83.29400833261559</v>
          </cell>
          <cell r="I63">
            <v>108.14020573639422</v>
          </cell>
          <cell r="J63">
            <v>136.70070315695045</v>
          </cell>
        </row>
        <row r="64">
          <cell r="A64">
            <v>36831</v>
          </cell>
          <cell r="B64" t="str">
            <v>6/</v>
          </cell>
          <cell r="C64">
            <v>112.91455519045654</v>
          </cell>
          <cell r="D64">
            <v>92.483141127096403</v>
          </cell>
          <cell r="E64">
            <v>85.343715306378854</v>
          </cell>
          <cell r="F64">
            <v>81.807314406806768</v>
          </cell>
          <cell r="G64">
            <v>110.96740629454148</v>
          </cell>
          <cell r="H64">
            <v>81.257200246429861</v>
          </cell>
          <cell r="I64">
            <v>104.4236927259701</v>
          </cell>
          <cell r="J64">
            <v>140.78435640690759</v>
          </cell>
        </row>
        <row r="69">
          <cell r="A69" t="str">
            <v>1/  Weights are based on 1987-89 average world export earnings.</v>
          </cell>
        </row>
        <row r="70">
          <cell r="A70" t="str">
            <v>2/  Petroleum and non-fuel primary commodities index.  The weights are 57.7 percent for the index of non-fuel</v>
          </cell>
        </row>
        <row r="71">
          <cell r="A71" t="str">
            <v xml:space="preserve">     primary commodities prices and 42.3 percent for the index of petroleum prices.</v>
          </cell>
        </row>
        <row r="72">
          <cell r="A72" t="str">
            <v>3/  Indices comprise 39 price series for 33 non-fuel primary commodities.</v>
          </cell>
        </row>
        <row r="73">
          <cell r="A73" t="str">
            <v>4/  Includes forestry products.</v>
          </cell>
        </row>
        <row r="74">
          <cell r="A74" t="str">
            <v>5/  Spot crude.  Average of U.K. Brent, Dubai, and West Texas Intermediate, equally weighted.</v>
          </cell>
        </row>
        <row r="75">
          <cell r="A75" t="str">
            <v>6/  Provisional.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Exp"/>
      <sheetName val="Imp"/>
      <sheetName val="Trade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1"/>
      <sheetName val="T2"/>
      <sheetName val="T3"/>
      <sheetName val="T4"/>
      <sheetName val="T5"/>
      <sheetName val="T6"/>
      <sheetName val="T7"/>
      <sheetName val="T8"/>
      <sheetName val="T9"/>
      <sheetName val="T10"/>
      <sheetName val="T11"/>
      <sheetName val="T12"/>
      <sheetName val="T13"/>
      <sheetName val="T14"/>
      <sheetName val="Fig1"/>
      <sheetName val="Fig2"/>
      <sheetName val="Fig3"/>
      <sheetName val="xxx"/>
      <sheetName val="XX"/>
      <sheetName val="Interest rate chart"/>
      <sheetName val="EXRFigure"/>
      <sheetName val="#¡REF"/>
      <sheetName val="assumptions"/>
      <sheetName val="CUAROCHO"/>
      <sheetName val="Old T3"/>
      <sheetName val="Old T5"/>
      <sheetName val="Exchange Rate chart"/>
      <sheetName val="Interest_rate_chart"/>
      <sheetName val="ALT-BAS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PUESTOS"/>
      <sheetName val="PRECIOS"/>
      <sheetName val="RESULTADOS"/>
      <sheetName val="SREAL"/>
      <sheetName val="SEXTERNOREV"/>
      <sheetName val="SEXTERNO"/>
      <sheetName val="SFISCAL-MOD"/>
      <sheetName val="SFISCAL-CONSOL"/>
      <sheetName val="SMONET-FINANC"/>
      <sheetName val="SMONET-FIN-MOD"/>
      <sheetName val="NO"/>
      <sheetName val="SFISCAL_MOD"/>
      <sheetName val="SMONET_FINANC"/>
      <sheetName val="Q1"/>
      <sheetName val="table1"/>
      <sheetName val="Contents"/>
      <sheetName val="C"/>
      <sheetName val="E"/>
      <sheetName val="C Summary"/>
      <sheetName val="Control"/>
      <sheetName val="CPI"/>
      <sheetName val="Old Table"/>
      <sheetName val="J(Priv.Cap)"/>
      <sheetName val="CPI_A"/>
      <sheetName val="IN"/>
    </sheetNames>
    <sheetDataSet>
      <sheetData sheetId="0" refreshError="1"/>
      <sheetData sheetId="1" refreshError="1"/>
      <sheetData sheetId="2" refreshError="1">
        <row r="82">
          <cell r="A82" t="str">
            <v>Exportaciones</v>
          </cell>
          <cell r="H82">
            <v>6844.474804453972</v>
          </cell>
          <cell r="I82">
            <v>7679.2416315946821</v>
          </cell>
          <cell r="J82">
            <v>8544.0066265963287</v>
          </cell>
          <cell r="K82">
            <v>9215.9536958569697</v>
          </cell>
          <cell r="L82">
            <v>7.35127422545456</v>
          </cell>
          <cell r="M82">
            <v>9.0744127587430796</v>
          </cell>
          <cell r="N82">
            <v>4.0828055928132585</v>
          </cell>
          <cell r="O82">
            <v>10.982638287066663</v>
          </cell>
          <cell r="P82">
            <v>5.7769337584915945</v>
          </cell>
          <cell r="Q82">
            <v>28.351402872543929</v>
          </cell>
          <cell r="R82">
            <v>6.2815122499778369</v>
          </cell>
          <cell r="S82">
            <v>6.4293585060955394</v>
          </cell>
        </row>
        <row r="86">
          <cell r="A86" t="str">
            <v>Importaciones</v>
          </cell>
          <cell r="H86">
            <v>5584.0391647472507</v>
          </cell>
          <cell r="I86">
            <v>7085.1571401607216</v>
          </cell>
          <cell r="J86">
            <v>8157.0470399009164</v>
          </cell>
          <cell r="K86">
            <v>8316.8353363071128</v>
          </cell>
          <cell r="L86">
            <v>2.4105559866517012</v>
          </cell>
          <cell r="M86">
            <v>3.5312075660730784</v>
          </cell>
          <cell r="N86">
            <v>8.6245351858240014</v>
          </cell>
          <cell r="O86">
            <v>13.102233365036241</v>
          </cell>
          <cell r="P86">
            <v>21.713088632663641</v>
          </cell>
          <cell r="Q86">
            <v>13.676510390488133</v>
          </cell>
          <cell r="R86">
            <v>3.2445657532889101</v>
          </cell>
          <cell r="S86">
            <v>5.6600918866970318</v>
          </cell>
        </row>
      </sheetData>
      <sheetData sheetId="3" refreshError="1"/>
      <sheetData sheetId="4" refreshError="1"/>
      <sheetData sheetId="5" refreshError="1"/>
      <sheetData sheetId="6" refreshError="1">
        <row r="146">
          <cell r="B146" t="str">
            <v>TOTAL $ i)</v>
          </cell>
          <cell r="D146">
            <v>51.7</v>
          </cell>
          <cell r="E146">
            <v>48.70000000000001</v>
          </cell>
          <cell r="F146">
            <v>52.3</v>
          </cell>
          <cell r="G146">
            <v>51.79999999999999</v>
          </cell>
          <cell r="H146">
            <v>51.79999999999999</v>
          </cell>
          <cell r="I146">
            <v>52.999999999999993</v>
          </cell>
          <cell r="J146">
            <v>56.199999999999996</v>
          </cell>
          <cell r="K146">
            <v>61.099999999999994</v>
          </cell>
          <cell r="L146">
            <v>69.55</v>
          </cell>
          <cell r="M146">
            <v>63.143499999999996</v>
          </cell>
          <cell r="N146">
            <v>45.214500000000001</v>
          </cell>
          <cell r="O146">
            <v>52.631</v>
          </cell>
          <cell r="P146">
            <v>82.15</v>
          </cell>
          <cell r="Q146">
            <v>65.3</v>
          </cell>
          <cell r="R146">
            <v>63.3</v>
          </cell>
          <cell r="S146">
            <v>63.7</v>
          </cell>
        </row>
      </sheetData>
      <sheetData sheetId="7" refreshError="1"/>
      <sheetData sheetId="8" refreshError="1">
        <row r="99">
          <cell r="A99" t="str">
            <v>CRECIMIENTO RFP</v>
          </cell>
          <cell r="O99">
            <v>15.780112486553804</v>
          </cell>
          <cell r="P99">
            <v>16.925533191938214</v>
          </cell>
          <cell r="Q99">
            <v>17.185305361624614</v>
          </cell>
          <cell r="R99">
            <v>21.727315352236815</v>
          </cell>
          <cell r="S99">
            <v>21.336924931172078</v>
          </cell>
        </row>
      </sheetData>
      <sheetData sheetId="9" refreshError="1"/>
      <sheetData sheetId="10" refreshError="1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uadro1"/>
      <sheetName val="Cuadro2"/>
      <sheetName val="Cuadro3"/>
      <sheetName val="Cuadro4"/>
      <sheetName val="Cuadro5"/>
      <sheetName val="SUPUESTOS"/>
      <sheetName val="RESULTADOS"/>
      <sheetName val="SMONET-FINANC"/>
      <sheetName val="SFISCAL-MOD"/>
      <sheetName val="SREAL"/>
      <sheetName val="Cu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2"/>
      <sheetName val="Hoja1"/>
      <sheetName val="Cuadro1"/>
      <sheetName val="Cuadro2"/>
      <sheetName val="Cuadro3"/>
      <sheetName val="Cuadro4"/>
      <sheetName val="Cuadro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ENE"/>
    </sheetNames>
    <sheetDataSet>
      <sheetData sheetId="0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os Gra"/>
      <sheetName val="Gráfico1"/>
      <sheetName val="Datos"/>
      <sheetName val="SUPUESTOS"/>
      <sheetName val="RESULTADOS"/>
      <sheetName val="SMONET-FINANC"/>
      <sheetName val="SFISCAL-MOD"/>
      <sheetName val="SREAL"/>
      <sheetName val="ENE"/>
      <sheetName val="Cuadro5"/>
      <sheetName val="Datos_Gra"/>
    </sheetNames>
    <sheetDataSet>
      <sheetData sheetId="0" refreshError="1"/>
      <sheetData sheetId="1" refreshError="1"/>
      <sheetData sheetId="2" refreshError="1">
        <row r="210">
          <cell r="A210" t="str">
            <v>mar</v>
          </cell>
        </row>
        <row r="211">
          <cell r="A211" t="str">
            <v>abr</v>
          </cell>
        </row>
        <row r="212">
          <cell r="A212" t="str">
            <v>may</v>
          </cell>
        </row>
        <row r="213">
          <cell r="A213" t="str">
            <v>jun</v>
          </cell>
        </row>
        <row r="214">
          <cell r="A214" t="str">
            <v>jul</v>
          </cell>
        </row>
        <row r="215">
          <cell r="A215" t="str">
            <v>ago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B"/>
      <sheetName val="C"/>
      <sheetName val="D"/>
      <sheetName val="E"/>
      <sheetName val="F"/>
      <sheetName val="G"/>
      <sheetName val="Proj"/>
      <sheetName val="SR"/>
      <sheetName val="MLT"/>
      <sheetName val="RED"/>
      <sheetName val="DebtPro"/>
      <sheetName val="PC"/>
      <sheetName val="I"/>
      <sheetName val="J"/>
      <sheetName val="disbursements"/>
      <sheetName val="Macroflows"/>
      <sheetName val="PFP"/>
      <sheetName val="MONA"/>
      <sheetName val="Datos"/>
      <sheetName val="C:G"/>
      <sheetName val="B:I"/>
      <sheetName val="C:F"/>
      <sheetName val="C: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B"/>
      <sheetName val="C"/>
      <sheetName val="D"/>
      <sheetName val="E"/>
      <sheetName val="F"/>
      <sheetName val="G"/>
      <sheetName val="Proj"/>
      <sheetName val="SR"/>
      <sheetName val="MLT"/>
      <sheetName val="RED"/>
      <sheetName val="DebtPro"/>
      <sheetName val="PC"/>
      <sheetName val="I"/>
      <sheetName val="J"/>
      <sheetName val="disbursements"/>
      <sheetName val="Macroflows"/>
      <sheetName val="PFP"/>
      <sheetName val="MONA"/>
      <sheetName val="Datos"/>
      <sheetName val="C:G"/>
      <sheetName val="B:I"/>
      <sheetName val="C:F"/>
      <sheetName val="C: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bles 11-14"/>
      <sheetName val="Tables 34-38"/>
      <sheetName val="Table 39"/>
      <sheetName val="Table 40"/>
      <sheetName val="Table 41"/>
      <sheetName val="Table 42"/>
      <sheetName val="SUPUESTOS"/>
      <sheetName val="RESULTADOS"/>
      <sheetName val="SMONET-FINANC"/>
      <sheetName val="SFISCAL-MOD"/>
      <sheetName val="SREAL"/>
      <sheetName val="C"/>
      <sheetName val="G"/>
      <sheetName val="B"/>
      <sheetName val="I"/>
      <sheetName val="F"/>
      <sheetName val="D"/>
      <sheetName val="Codes"/>
      <sheetName val="Current"/>
      <sheetName val="Diario"/>
      <sheetName val="Tables_11-14"/>
      <sheetName val="Tables_34-38"/>
      <sheetName val="Table_39"/>
      <sheetName val="Table_40"/>
      <sheetName val="Table_41"/>
      <sheetName val="Table_42"/>
      <sheetName val="#¡REF"/>
      <sheetName val="fondo promedio"/>
      <sheetName val="PONDRAMA"/>
      <sheetName val="GRÁFICO DE FONDO POR AFILIADO"/>
      <sheetName val="C:G"/>
      <sheetName val="B:I"/>
      <sheetName val="C:F"/>
      <sheetName val="C: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/>
      <sheetData sheetId="22"/>
      <sheetData sheetId="23"/>
      <sheetData sheetId="24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uadro I-9 Int Contrac C$"/>
      <sheetName val="Cuadro I-9 Int Contrac $"/>
      <sheetName val="Cuadro I-9 Int Contrac $ (2)"/>
      <sheetName val="Ahorro Dólares"/>
      <sheetName val="Cuadro I-5 94-00"/>
      <sheetName val="PIB gasto 01-04"/>
      <sheetName val="EX-IM"/>
      <sheetName val="SNF Córd 01-04"/>
      <sheetName val="BAL. PAG 90-02"/>
      <sheetName val="ae-v-1 "/>
      <sheetName val="Tables 34-3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Q2"/>
      <sheetName val="Q3"/>
      <sheetName val="Main"/>
      <sheetName val="Micro"/>
      <sheetName val="Q6"/>
      <sheetName val="Links"/>
      <sheetName val="ErrCheck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9SR_bop (2)"/>
      <sheetName val="comments"/>
      <sheetName val="CONTENTS"/>
      <sheetName val="Gas"/>
      <sheetName val="IN"/>
      <sheetName val="IN-Q"/>
      <sheetName val="IN_TRE"/>
      <sheetName val="IN-HUB"/>
      <sheetName val="OUT-HUB"/>
      <sheetName val="Impact CI"/>
      <sheetName val="ASSUM"/>
      <sheetName val="X"/>
      <sheetName val="Sheet1"/>
      <sheetName val="M"/>
      <sheetName val="SRT"/>
      <sheetName val="K"/>
      <sheetName val="BOP"/>
      <sheetName val="T1SR"/>
      <sheetName val="T1SR_b"/>
      <sheetName val="Chart1"/>
      <sheetName val="T9SR_bop"/>
      <sheetName val="Sensitivity Analysis"/>
      <sheetName val="T10SR "/>
      <sheetName val="T11SR"/>
      <sheetName val="WETA"/>
      <sheetName val="Au"/>
      <sheetName val="DSA 2002"/>
      <sheetName val="DSA_Presentation"/>
      <sheetName val="NPV_DP2"/>
      <sheetName val="frozen request"/>
      <sheetName val="request"/>
      <sheetName val="Exports for DSA"/>
      <sheetName val="ControlSheet"/>
      <sheetName val="Module1"/>
      <sheetName val="Module2"/>
      <sheetName val="Gas 2004"/>
      <sheetName val="Source Data (Current)"/>
      <sheetName val="Complete Data Set (Annual)"/>
      <sheetName val=""/>
      <sheetName val="GAS March 05"/>
      <sheetName val="T3SR_bop"/>
      <sheetName val="GAS Dec04"/>
      <sheetName val="A Current Data"/>
      <sheetName val="MSRV"/>
      <sheetName val="fondo promedio"/>
      <sheetName val="GRÁFICO DE FONDO POR AFILIADO"/>
      <sheetName val="Current"/>
      <sheetName val="Reference"/>
      <sheetName val="pvtReport"/>
      <sheetName val="Bench - 99"/>
      <sheetName val="Cuadro I-5 94-00"/>
      <sheetName val="MLIBOP"/>
      <sheetName val="E"/>
      <sheetName val="BEM_1"/>
      <sheetName val="Res"/>
      <sheetName val="Codes"/>
      <sheetName val="BOP_NC-DMX"/>
      <sheetName val="Trade-DMX"/>
      <sheetName val="Comp GAS"/>
      <sheetName val="GAS March 2009"/>
      <sheetName val="GAS May 09"/>
      <sheetName val="GAS June 2009"/>
      <sheetName val="BOP SR Table"/>
      <sheetName val="BOP SR Table % GDP"/>
      <sheetName val="BOP simulations"/>
      <sheetName val="GOLD"/>
      <sheetName val="GAS Feb 2009_2"/>
      <sheetName val="GAS Feb 2009_1"/>
      <sheetName val="GAS Jan 2009"/>
      <sheetName val="GAS Nov 2008"/>
      <sheetName val="GAS Sep 2008"/>
      <sheetName val="GAS March 2008"/>
      <sheetName val="BOP_AUTH_1"/>
      <sheetName val="BOP_AUTH_2"/>
      <sheetName val="BOP_AUTH_3"/>
      <sheetName val="BOP_AUTH_4"/>
      <sheetName val="July Pre GAS"/>
      <sheetName val="July GAS"/>
      <sheetName val="Sept GAS"/>
      <sheetName val="Services"/>
      <sheetName val="C"/>
      <sheetName val="Indic"/>
      <sheetName val="Source_Data_(Current)"/>
      <sheetName val="Complete_Data_Set_(Annual)"/>
      <sheetName val="Gas_2004"/>
      <sheetName val="Impact_CI"/>
      <sheetName val="T9SR_bop_(2)"/>
      <sheetName val="Sensitivity_Analysis"/>
      <sheetName val="T10SR_"/>
      <sheetName val="DSA_2002"/>
      <sheetName val="frozen_request"/>
      <sheetName val="Exports_for_DSA"/>
      <sheetName val="GAS_March_05"/>
      <sheetName val="GAS_Dec04"/>
      <sheetName val="A_Current_Data"/>
      <sheetName val="fondo_promedio"/>
      <sheetName val="GRÁFICO_DE_FONDO_POR_AFILIADO"/>
      <sheetName val="Bench_-_99"/>
      <sheetName val="Cuadro_I-5_94-00"/>
      <sheetName val="Comp_GAS"/>
      <sheetName val="GAS_March_2009"/>
      <sheetName val="GAS_May_09"/>
      <sheetName val="GAS_June_2009"/>
      <sheetName val="BOP_SR_Table"/>
      <sheetName val="BOP_SR_Table_%_GDP"/>
      <sheetName val="BOP_simulations"/>
      <sheetName val="GAS_Feb_2009_2"/>
      <sheetName val="GAS_Feb_2009_1"/>
      <sheetName val="GAS_Jan_2009"/>
      <sheetName val="GAS_Nov_2008"/>
      <sheetName val="GAS_Sep_2008"/>
      <sheetName val="GAS_March_2008"/>
      <sheetName val="July_Pre_GAS"/>
      <sheetName val="July_GAS"/>
      <sheetName val="Sept_GAS"/>
      <sheetName val="Relief"/>
      <sheetName val="Constants"/>
      <sheetName val="Resumen"/>
      <sheetName val="Abastecimiento x mes"/>
      <sheetName val="Orgao"/>
      <sheetName val="Provincial"/>
      <sheetName val="Assump"/>
      <sheetName val="Last"/>
      <sheetName val="C Summary"/>
      <sheetName val="Dep fonct"/>
      <sheetName val="Output"/>
      <sheetName val="BFA_DMX"/>
      <sheetName val="CIV_DMX"/>
      <sheetName val="AFRDMX&amp;misc"/>
      <sheetName val="A Previous Data"/>
      <sheetName val="1. Assumptions"/>
      <sheetName val="Decision"/>
      <sheetName val="Table 1"/>
      <sheetName val="Dynamic Country Chart"/>
      <sheetName val="bs2000"/>
      <sheetName val="Source_Data_(Current)1"/>
      <sheetName val="Complete_Data_Set_(Annual)1"/>
      <sheetName val="Gas_20041"/>
      <sheetName val="Impact_CI1"/>
      <sheetName val="T9SR_bop_(2)1"/>
      <sheetName val="Sensitivity_Analysis1"/>
      <sheetName val="T10SR_1"/>
      <sheetName val="DSA_20021"/>
      <sheetName val="frozen_request1"/>
      <sheetName val="Exports_for_DSA1"/>
      <sheetName val="GAS_March_051"/>
      <sheetName val="GAS_Dec041"/>
      <sheetName val="A_Current_Data1"/>
      <sheetName val="fondo_promedio1"/>
      <sheetName val="GRÁFICO_DE_FONDO_POR_AFILIADO1"/>
      <sheetName val="Bench_-_991"/>
      <sheetName val="Cuadro_I-5_94-001"/>
      <sheetName val="Comp_GAS1"/>
      <sheetName val="GAS_March_20091"/>
      <sheetName val="GAS_May_091"/>
      <sheetName val="GAS_June_20091"/>
      <sheetName val="BOP_SR_Table1"/>
      <sheetName val="BOP_SR_Table_%_GDP1"/>
      <sheetName val="BOP_simulations1"/>
      <sheetName val="GAS_Feb_2009_21"/>
      <sheetName val="GAS_Feb_2009_11"/>
      <sheetName val="GAS_Jan_20091"/>
      <sheetName val="GAS_Nov_20081"/>
      <sheetName val="GAS_Sep_20081"/>
      <sheetName val="GAS_March_20081"/>
      <sheetName val="July_Pre_GAS1"/>
      <sheetName val="July_GAS1"/>
      <sheetName val="Sept_GAS1"/>
      <sheetName val="revagtrim"/>
      <sheetName val="TZSH"/>
      <sheetName val="lookup"/>
      <sheetName val="Control"/>
      <sheetName val="PARAM"/>
      <sheetName val="BCCCLE"/>
      <sheetName val="bcc bil  nav juin 07"/>
      <sheetName val="3SG (3)"/>
      <sheetName val="Chg"/>
      <sheetName val="NPV Reduction"/>
      <sheetName val="Sensitivity_Analysis2"/>
      <sheetName val="T10SR_2"/>
      <sheetName val="DSA_20022"/>
      <sheetName val="frozen_request2"/>
      <sheetName val="Exports_for_DSA2"/>
      <sheetName val="Impact_CI2"/>
      <sheetName val="GAS_March_052"/>
      <sheetName val="GAS_Dec042"/>
      <sheetName val="Source_Data_(Current)2"/>
      <sheetName val="Complete_Data_Set_(Annual)2"/>
      <sheetName val="Gas_20042"/>
      <sheetName val="T9SR_bop_(2)2"/>
      <sheetName val="A_Current_Data2"/>
      <sheetName val="fondo_promedio2"/>
      <sheetName val="GRÁFICO_DE_FONDO_POR_AFILIADO2"/>
      <sheetName val="Bench_-_992"/>
      <sheetName val="Cuadro_I-5_94-002"/>
      <sheetName val="Comp_GAS2"/>
      <sheetName val="GAS_March_20092"/>
      <sheetName val="GAS_May_092"/>
      <sheetName val="GAS_June_20092"/>
      <sheetName val="BOP_SR_Table2"/>
      <sheetName val="BOP_SR_Table_%_GDP2"/>
      <sheetName val="BOP_simulations2"/>
      <sheetName val="GAS_Feb_2009_22"/>
      <sheetName val="GAS_Feb_2009_12"/>
      <sheetName val="GAS_Jan_20092"/>
      <sheetName val="GAS_Nov_20082"/>
      <sheetName val="GAS_Sep_20082"/>
      <sheetName val="GAS_March_20082"/>
      <sheetName val="July_Pre_GAS2"/>
      <sheetName val="July_GAS2"/>
      <sheetName val="Sept_GAS2"/>
      <sheetName val="bcc_bil__nav_juin_07"/>
      <sheetName val="3SG_(3)"/>
      <sheetName val="C_Summary"/>
      <sheetName val="Dep_fonct"/>
      <sheetName val="A_Previous_Data"/>
      <sheetName val="Abastecimiento_x_mes"/>
      <sheetName val="1__Assumptions"/>
      <sheetName val="Table_1"/>
      <sheetName val="NPV_Reduction"/>
      <sheetName val="Sensitivity_Analysis3"/>
      <sheetName val="T10SR_3"/>
      <sheetName val="DSA_20023"/>
      <sheetName val="frozen_request3"/>
      <sheetName val="Exports_for_DSA3"/>
      <sheetName val="Impact_CI3"/>
      <sheetName val="GAS_March_053"/>
      <sheetName val="GAS_Dec043"/>
      <sheetName val="Source_Data_(Current)3"/>
      <sheetName val="Complete_Data_Set_(Annual)3"/>
      <sheetName val="Gas_20043"/>
      <sheetName val="T9SR_bop_(2)3"/>
      <sheetName val="A_Current_Data3"/>
      <sheetName val="fondo_promedio3"/>
      <sheetName val="GRÁFICO_DE_FONDO_POR_AFILIADO3"/>
      <sheetName val="Bench_-_993"/>
      <sheetName val="Cuadro_I-5_94-003"/>
      <sheetName val="Comp_GAS3"/>
      <sheetName val="GAS_March_20093"/>
      <sheetName val="GAS_May_093"/>
      <sheetName val="GAS_June_20093"/>
      <sheetName val="BOP_SR_Table3"/>
      <sheetName val="BOP_SR_Table_%_GDP3"/>
      <sheetName val="BOP_simulations3"/>
      <sheetName val="GAS_Feb_2009_23"/>
      <sheetName val="GAS_Feb_2009_13"/>
      <sheetName val="GAS_Jan_20093"/>
      <sheetName val="GAS_Nov_20083"/>
      <sheetName val="GAS_Sep_20083"/>
      <sheetName val="GAS_March_20083"/>
      <sheetName val="July_Pre_GAS3"/>
      <sheetName val="July_GAS3"/>
      <sheetName val="Sept_GAS3"/>
      <sheetName val="bcc_bil__nav_juin_071"/>
      <sheetName val="3SG_(3)1"/>
      <sheetName val="C_Summary1"/>
      <sheetName val="Dep_fonct1"/>
      <sheetName val="A_Previous_Data1"/>
      <sheetName val="Abastecimiento_x_mes1"/>
      <sheetName val="1__Assumptions1"/>
      <sheetName val="Table_11"/>
      <sheetName val="NPV_Reduction1"/>
    </sheetNames>
    <sheetDataSet>
      <sheetData sheetId="0" refreshError="1"/>
      <sheetData sheetId="1"/>
      <sheetData sheetId="2"/>
      <sheetData sheetId="3" refreshError="1"/>
      <sheetData sheetId="4"/>
      <sheetData sheetId="5"/>
      <sheetData sheetId="6"/>
      <sheetData sheetId="7"/>
      <sheetData sheetId="8"/>
      <sheetData sheetId="9">
        <row r="36">
          <cell r="A36" t="str">
            <v>||</v>
          </cell>
        </row>
      </sheetData>
      <sheetData sheetId="10"/>
      <sheetData sheetId="11">
        <row r="36">
          <cell r="A36" t="str">
            <v>||</v>
          </cell>
        </row>
      </sheetData>
      <sheetData sheetId="12"/>
      <sheetData sheetId="13"/>
      <sheetData sheetId="14"/>
      <sheetData sheetId="15"/>
      <sheetData sheetId="16" refreshError="1">
        <row r="1">
          <cell r="F1" t="str">
            <v>BALANCE OF PAYMENTS</v>
          </cell>
        </row>
        <row r="36">
          <cell r="A36" t="str">
            <v>||</v>
          </cell>
          <cell r="B36" t="str">
            <v xml:space="preserve">          O.w:Russia/China</v>
          </cell>
          <cell r="C36" t="str">
            <v xml:space="preserve">          O.w:Russia/China</v>
          </cell>
          <cell r="E36">
            <v>-1.6</v>
          </cell>
          <cell r="F36">
            <v>-1.4</v>
          </cell>
          <cell r="G36">
            <v>-1.2</v>
          </cell>
          <cell r="H36">
            <v>-1.1000000000000001</v>
          </cell>
          <cell r="I36">
            <v>-0.9</v>
          </cell>
          <cell r="J36">
            <v>-4.867</v>
          </cell>
          <cell r="K36">
            <v>-1.8</v>
          </cell>
          <cell r="L36">
            <v>-2.931</v>
          </cell>
          <cell r="M36">
            <v>-2.492</v>
          </cell>
          <cell r="N36">
            <v>-2.5</v>
          </cell>
          <cell r="O36">
            <v>-2.242</v>
          </cell>
          <cell r="P36">
            <v>-1.5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-1.7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</row>
        <row r="44">
          <cell r="A44" t="str">
            <v>||</v>
          </cell>
          <cell r="B44" t="str">
            <v xml:space="preserve">             (excl. Russia/China)</v>
          </cell>
          <cell r="C44" t="str">
            <v>||</v>
          </cell>
          <cell r="D44" t="str">
            <v>||</v>
          </cell>
          <cell r="E44">
            <v>-53.256999999999969</v>
          </cell>
          <cell r="F44">
            <v>-62.093999999999973</v>
          </cell>
          <cell r="G44">
            <v>-19.858000000000008</v>
          </cell>
          <cell r="H44">
            <v>-27.772000000000006</v>
          </cell>
          <cell r="I44">
            <v>-14.357000000000012</v>
          </cell>
          <cell r="J44">
            <v>-26.595999999999993</v>
          </cell>
          <cell r="K44">
            <v>-8.0779999999999994</v>
          </cell>
          <cell r="L44">
            <v>-22.687000000000001</v>
          </cell>
          <cell r="M44">
            <v>-19.214000000000002</v>
          </cell>
          <cell r="N44">
            <v>-87.936000000000007</v>
          </cell>
          <cell r="O44">
            <v>-85.933999999999955</v>
          </cell>
          <cell r="P44">
            <v>-131.92835643335684</v>
          </cell>
          <cell r="Q44">
            <v>-104.17750762000009</v>
          </cell>
          <cell r="R44">
            <v>-119.73163566547828</v>
          </cell>
          <cell r="S44">
            <v>-155.82335967493077</v>
          </cell>
          <cell r="T44">
            <v>-181.22019538212447</v>
          </cell>
          <cell r="U44">
            <v>-216.3213811633816</v>
          </cell>
          <cell r="V44">
            <v>-229.76431015633443</v>
          </cell>
          <cell r="W44">
            <v>-227.62783257270709</v>
          </cell>
          <cell r="X44">
            <v>-204.41652008285178</v>
          </cell>
          <cell r="Y44">
            <v>-229.57652022161815</v>
          </cell>
          <cell r="Z44">
            <v>-220.9978401310911</v>
          </cell>
          <cell r="AA44">
            <v>-233.97802135548625</v>
          </cell>
          <cell r="AB44">
            <v>-233.14965054558547</v>
          </cell>
          <cell r="AC44">
            <v>-266.74982534713683</v>
          </cell>
          <cell r="AD44">
            <v>-294.71656169956157</v>
          </cell>
          <cell r="AE44">
            <v>-317.61075596965969</v>
          </cell>
          <cell r="AF44">
            <v>-345.29179632704785</v>
          </cell>
          <cell r="AG44">
            <v>-366.78061241819887</v>
          </cell>
          <cell r="AH44">
            <v>-388.43874836789848</v>
          </cell>
          <cell r="AI44">
            <v>-413.52459229500801</v>
          </cell>
          <cell r="AJ44">
            <v>-442.18149807473196</v>
          </cell>
          <cell r="AK44">
            <v>-473.09947315588522</v>
          </cell>
          <cell r="AL44">
            <v>-506.33782836355908</v>
          </cell>
          <cell r="AM44">
            <v>-537.01538519837027</v>
          </cell>
          <cell r="AN44">
            <v>-567.82918248649844</v>
          </cell>
          <cell r="AO44">
            <v>-596.03125527197301</v>
          </cell>
          <cell r="AP44">
            <v>-631.14569947496568</v>
          </cell>
          <cell r="AQ44">
            <v>-710.22900073663584</v>
          </cell>
        </row>
        <row r="59">
          <cell r="B59" t="str">
            <v xml:space="preserve">     Direct investment (net)</v>
          </cell>
          <cell r="C59" t="str">
            <v xml:space="preserve">     Direct investment (net)</v>
          </cell>
          <cell r="E59">
            <v>-2.6429999999999998</v>
          </cell>
          <cell r="F59">
            <v>-6.7</v>
          </cell>
          <cell r="G59">
            <v>-11.73</v>
          </cell>
          <cell r="H59">
            <v>-3.2</v>
          </cell>
          <cell r="I59">
            <v>-7.4</v>
          </cell>
          <cell r="J59">
            <v>-6.7</v>
          </cell>
          <cell r="K59">
            <v>-6.6</v>
          </cell>
          <cell r="L59">
            <v>0</v>
          </cell>
          <cell r="M59">
            <v>-4.625</v>
          </cell>
          <cell r="N59">
            <v>9.67</v>
          </cell>
          <cell r="O59">
            <v>20.885999999999999</v>
          </cell>
          <cell r="P59">
            <v>22.164000000000001</v>
          </cell>
          <cell r="Q59">
            <v>40.700000000000003</v>
          </cell>
          <cell r="R59">
            <v>5.3</v>
          </cell>
          <cell r="S59">
            <v>0.8</v>
          </cell>
          <cell r="T59">
            <v>55.8</v>
          </cell>
          <cell r="U59">
            <v>25</v>
          </cell>
          <cell r="V59">
            <v>62</v>
          </cell>
          <cell r="W59">
            <v>76.576999999999998</v>
          </cell>
          <cell r="X59">
            <v>40.4</v>
          </cell>
          <cell r="Y59">
            <v>60.5</v>
          </cell>
          <cell r="Z59">
            <v>65.5</v>
          </cell>
          <cell r="AA59">
            <v>62.008828960185284</v>
          </cell>
          <cell r="AB59">
            <v>52.236654191746197</v>
          </cell>
          <cell r="AC59">
            <v>57.899843018362873</v>
          </cell>
          <cell r="AD59">
            <v>63.033771669710376</v>
          </cell>
          <cell r="AE59">
            <v>68.175600269572882</v>
          </cell>
          <cell r="AF59">
            <v>74.615843736316464</v>
          </cell>
          <cell r="AG59">
            <v>81.275165443686717</v>
          </cell>
          <cell r="AH59">
            <v>88.952218063712508</v>
          </cell>
          <cell r="AI59">
            <v>97.022027256945449</v>
          </cell>
          <cell r="AJ59">
            <v>106.46139520654089</v>
          </cell>
          <cell r="AK59">
            <v>116.26715577855978</v>
          </cell>
          <cell r="AL59">
            <v>127.0236386299122</v>
          </cell>
          <cell r="AM59">
            <v>138.26948782878327</v>
          </cell>
          <cell r="AN59">
            <v>151.36291346123897</v>
          </cell>
          <cell r="AO59">
            <v>164.87780259584906</v>
          </cell>
          <cell r="AP59">
            <v>180.38031143775362</v>
          </cell>
          <cell r="AQ59">
            <v>197.32702243763259</v>
          </cell>
          <cell r="AR59">
            <v>32.266044651886745</v>
          </cell>
          <cell r="AS59" t="e">
            <v>#DIV/0!</v>
          </cell>
          <cell r="AT59" t="e">
            <v>#DIV/0!</v>
          </cell>
          <cell r="AU59" t="e">
            <v>#DIV/0!</v>
          </cell>
          <cell r="AV59" t="e">
            <v>#DIV/0!</v>
          </cell>
        </row>
        <row r="79">
          <cell r="B79" t="str">
            <v xml:space="preserve">   (in millions of SDRs)</v>
          </cell>
          <cell r="C79" t="str">
            <v xml:space="preserve">   (in millions of SDRs)</v>
          </cell>
          <cell r="F79">
            <v>-36.188187437086093</v>
          </cell>
          <cell r="G79">
            <v>9.5210855375611327</v>
          </cell>
          <cell r="H79">
            <v>46.463943979471935</v>
          </cell>
          <cell r="I79">
            <v>65.64977332635624</v>
          </cell>
          <cell r="J79">
            <v>35.970341859000001</v>
          </cell>
          <cell r="K79">
            <v>84.722656675210629</v>
          </cell>
          <cell r="L79">
            <v>4.5602946639216775</v>
          </cell>
          <cell r="M79">
            <v>30.577513117330795</v>
          </cell>
          <cell r="N79">
            <v>-30.570408845481087</v>
          </cell>
          <cell r="O79">
            <v>38.095117748459231</v>
          </cell>
          <cell r="P79">
            <v>85.097405801781463</v>
          </cell>
          <cell r="Q79">
            <v>-2.5151260274558824</v>
          </cell>
          <cell r="R79">
            <v>-28.19157822427734</v>
          </cell>
          <cell r="S79">
            <v>-15.122571178867338</v>
          </cell>
          <cell r="T79">
            <v>29.718033690626786</v>
          </cell>
          <cell r="U79">
            <v>-31.356067421456032</v>
          </cell>
          <cell r="V79">
            <v>-34.85892006448389</v>
          </cell>
          <cell r="W79">
            <v>-35.200021569098865</v>
          </cell>
          <cell r="X79">
            <v>-24.49799736576179</v>
          </cell>
          <cell r="Y79">
            <v>-32.437363064031572</v>
          </cell>
          <cell r="Z79">
            <v>-10.731877895023715</v>
          </cell>
          <cell r="AA79">
            <v>-84.179156611118017</v>
          </cell>
        </row>
        <row r="81">
          <cell r="A81" t="str">
            <v>||</v>
          </cell>
          <cell r="B81" t="str">
            <v>errors and omissions</v>
          </cell>
          <cell r="C81" t="str">
            <v>||</v>
          </cell>
          <cell r="D81" t="str">
            <v>||</v>
          </cell>
          <cell r="F81">
            <v>5.5810000000000004</v>
          </cell>
          <cell r="G81">
            <v>14.7</v>
          </cell>
          <cell r="H81">
            <v>-3.7</v>
          </cell>
          <cell r="I81">
            <v>-18.600000000000001</v>
          </cell>
          <cell r="J81">
            <v>-26.847999999999999</v>
          </cell>
          <cell r="K81">
            <v>-13.289</v>
          </cell>
          <cell r="L81">
            <v>-32.700000000000003</v>
          </cell>
          <cell r="M81">
            <v>-1.7</v>
          </cell>
          <cell r="N81">
            <v>-12.09</v>
          </cell>
          <cell r="O81">
            <v>24.3</v>
          </cell>
          <cell r="P81">
            <v>-28.84490000000001</v>
          </cell>
        </row>
        <row r="82">
          <cell r="A82" t="str">
            <v>||</v>
          </cell>
          <cell r="B82" t="str">
            <v>Check</v>
          </cell>
          <cell r="C82" t="str">
            <v>||</v>
          </cell>
          <cell r="D82" t="str">
            <v>||</v>
          </cell>
          <cell r="F82">
            <v>5.5810000000000004</v>
          </cell>
          <cell r="G82">
            <v>14.7</v>
          </cell>
          <cell r="H82">
            <v>-3.7</v>
          </cell>
          <cell r="I82">
            <v>-18.600000000000001</v>
          </cell>
          <cell r="J82">
            <v>-26.847999999999999</v>
          </cell>
          <cell r="K82">
            <v>-13.289</v>
          </cell>
          <cell r="L82">
            <v>-32.700000000000003</v>
          </cell>
          <cell r="M82">
            <v>-1.7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-9.5863178737794215</v>
          </cell>
          <cell r="AD82">
            <v>-19.984849341944312</v>
          </cell>
          <cell r="AE82">
            <v>-2.118398347433299</v>
          </cell>
        </row>
        <row r="83">
          <cell r="A83" t="str">
            <v>||</v>
          </cell>
          <cell r="B83" t="str">
            <v>_</v>
          </cell>
          <cell r="C83" t="str">
            <v>||</v>
          </cell>
          <cell r="D83" t="str">
            <v>_</v>
          </cell>
          <cell r="E83" t="str">
            <v>_</v>
          </cell>
          <cell r="F83" t="str">
            <v>_</v>
          </cell>
          <cell r="G83" t="str">
            <v>_</v>
          </cell>
          <cell r="H83" t="str">
            <v>_</v>
          </cell>
          <cell r="I83" t="str">
            <v>_</v>
          </cell>
          <cell r="J83" t="str">
            <v>_</v>
          </cell>
          <cell r="K83" t="str">
            <v>_</v>
          </cell>
          <cell r="L83" t="str">
            <v>_</v>
          </cell>
          <cell r="M83" t="str">
            <v>_</v>
          </cell>
          <cell r="N83" t="str">
            <v>_</v>
          </cell>
          <cell r="O83" t="str">
            <v>_</v>
          </cell>
          <cell r="P83" t="str">
            <v>_</v>
          </cell>
          <cell r="Q83" t="str">
            <v>_</v>
          </cell>
          <cell r="R83" t="str">
            <v>_</v>
          </cell>
          <cell r="S83" t="str">
            <v>_</v>
          </cell>
          <cell r="T83" t="str">
            <v>_</v>
          </cell>
          <cell r="U83" t="str">
            <v>_</v>
          </cell>
          <cell r="V83" t="str">
            <v>_</v>
          </cell>
          <cell r="W83" t="str">
            <v>_</v>
          </cell>
          <cell r="X83" t="str">
            <v>_</v>
          </cell>
          <cell r="Y83" t="str">
            <v>_</v>
          </cell>
          <cell r="Z83" t="str">
            <v>_</v>
          </cell>
          <cell r="AA83" t="str">
            <v>_</v>
          </cell>
          <cell r="AB83" t="str">
            <v>_</v>
          </cell>
          <cell r="AC83" t="str">
            <v>_</v>
          </cell>
          <cell r="AD83" t="str">
            <v>_</v>
          </cell>
          <cell r="AE83" t="str">
            <v>_</v>
          </cell>
          <cell r="AF83" t="str">
            <v>_</v>
          </cell>
          <cell r="AG83" t="str">
            <v>_</v>
          </cell>
          <cell r="AH83" t="str">
            <v>_</v>
          </cell>
          <cell r="AI83" t="str">
            <v>_</v>
          </cell>
          <cell r="AJ83" t="str">
            <v>_</v>
          </cell>
          <cell r="AK83" t="str">
            <v>_</v>
          </cell>
          <cell r="AL83" t="str">
            <v>_</v>
          </cell>
          <cell r="AM83" t="str">
            <v>_</v>
          </cell>
          <cell r="AN83" t="str">
            <v>_</v>
          </cell>
          <cell r="AO83" t="str">
            <v>_</v>
          </cell>
          <cell r="AP83" t="str">
            <v>_</v>
          </cell>
          <cell r="AQ83" t="str">
            <v>_</v>
          </cell>
        </row>
        <row r="84">
          <cell r="A84" t="str">
            <v>||</v>
          </cell>
          <cell r="B84">
            <v>37491.463979282409</v>
          </cell>
          <cell r="C84" t="str">
            <v>||</v>
          </cell>
          <cell r="D84" t="str">
            <v>||</v>
          </cell>
          <cell r="E84" t="str">
            <v>1985</v>
          </cell>
          <cell r="F84" t="str">
            <v>1986</v>
          </cell>
          <cell r="G84" t="str">
            <v>1987</v>
          </cell>
          <cell r="H84" t="str">
            <v>1988</v>
          </cell>
          <cell r="I84" t="str">
            <v>1989</v>
          </cell>
          <cell r="J84" t="str">
            <v>1990</v>
          </cell>
          <cell r="K84" t="str">
            <v>1991</v>
          </cell>
          <cell r="L84" t="str">
            <v>1992</v>
          </cell>
          <cell r="M84" t="str">
            <v>1993</v>
          </cell>
          <cell r="N84" t="str">
            <v>1994</v>
          </cell>
          <cell r="O84" t="str">
            <v>1995</v>
          </cell>
          <cell r="P84">
            <v>1999</v>
          </cell>
          <cell r="Q84">
            <v>1999</v>
          </cell>
          <cell r="R84">
            <v>1998</v>
          </cell>
          <cell r="S84">
            <v>1999</v>
          </cell>
          <cell r="T84">
            <v>2001</v>
          </cell>
          <cell r="U84">
            <v>2002</v>
          </cell>
          <cell r="V84">
            <v>2003</v>
          </cell>
          <cell r="W84">
            <v>2003</v>
          </cell>
          <cell r="X84">
            <v>2004</v>
          </cell>
          <cell r="Y84">
            <v>2005</v>
          </cell>
          <cell r="Z84">
            <v>2006</v>
          </cell>
          <cell r="AA84">
            <v>2007</v>
          </cell>
          <cell r="AB84">
            <v>2008</v>
          </cell>
          <cell r="AC84">
            <v>2009</v>
          </cell>
          <cell r="AD84">
            <v>2010</v>
          </cell>
          <cell r="AE84">
            <v>2011</v>
          </cell>
          <cell r="AF84">
            <v>2012</v>
          </cell>
          <cell r="AG84">
            <v>2013</v>
          </cell>
          <cell r="AH84">
            <v>2014</v>
          </cell>
          <cell r="AI84">
            <v>2015</v>
          </cell>
          <cell r="AJ84">
            <v>2016</v>
          </cell>
          <cell r="AK84">
            <v>2017</v>
          </cell>
          <cell r="AL84">
            <v>2018</v>
          </cell>
          <cell r="AM84">
            <v>2019</v>
          </cell>
          <cell r="AN84">
            <v>2020</v>
          </cell>
          <cell r="AO84">
            <v>2021</v>
          </cell>
          <cell r="AP84">
            <v>2022</v>
          </cell>
          <cell r="AQ84">
            <v>2022</v>
          </cell>
        </row>
        <row r="85">
          <cell r="A85" t="str">
            <v>||</v>
          </cell>
          <cell r="B85">
            <v>37491.463979282409</v>
          </cell>
          <cell r="C85" t="str">
            <v>||</v>
          </cell>
          <cell r="D85" t="str">
            <v>||</v>
          </cell>
          <cell r="F85">
            <v>3.7</v>
          </cell>
          <cell r="G85">
            <v>7.3930201799999997</v>
          </cell>
          <cell r="H85">
            <v>8.0636813625000006</v>
          </cell>
          <cell r="I85">
            <v>-7.1655561599999986</v>
          </cell>
          <cell r="J85" t="str">
            <v>2/96</v>
          </cell>
          <cell r="K85" t="str">
            <v>2/96</v>
          </cell>
          <cell r="L85" t="str">
            <v>2/96</v>
          </cell>
          <cell r="M85" t="str">
            <v>2/96</v>
          </cell>
          <cell r="N85" t="str">
            <v>10/97</v>
          </cell>
          <cell r="O85" t="str">
            <v>5/98</v>
          </cell>
          <cell r="P85" t="str">
            <v>11/99</v>
          </cell>
          <cell r="Q85" t="str">
            <v>11/99</v>
          </cell>
          <cell r="R85" t="str">
            <v>11/98</v>
          </cell>
          <cell r="S85" t="str">
            <v>11/99</v>
          </cell>
          <cell r="T85" t="str">
            <v>11/101</v>
          </cell>
          <cell r="U85" t="str">
            <v>11/102</v>
          </cell>
          <cell r="V85" t="str">
            <v>11/103</v>
          </cell>
          <cell r="W85" t="str">
            <v>11/103</v>
          </cell>
          <cell r="X85" t="str">
            <v>11/104</v>
          </cell>
          <cell r="Y85" t="str">
            <v>11/105</v>
          </cell>
          <cell r="Z85" t="str">
            <v>11/106</v>
          </cell>
          <cell r="AA85" t="str">
            <v>11/107</v>
          </cell>
          <cell r="AB85" t="str">
            <v>11/108</v>
          </cell>
          <cell r="AC85" t="str">
            <v>11/109</v>
          </cell>
          <cell r="AD85" t="str">
            <v>11/110</v>
          </cell>
          <cell r="AE85" t="str">
            <v>11/111</v>
          </cell>
          <cell r="AF85" t="str">
            <v>11/112</v>
          </cell>
          <cell r="AG85" t="str">
            <v>11/113</v>
          </cell>
          <cell r="AH85" t="str">
            <v>11/114</v>
          </cell>
          <cell r="AI85" t="str">
            <v>11/115</v>
          </cell>
          <cell r="AJ85" t="str">
            <v>11/116</v>
          </cell>
          <cell r="AK85" t="str">
            <v>11/117</v>
          </cell>
          <cell r="AL85" t="str">
            <v>11/118</v>
          </cell>
          <cell r="AM85" t="str">
            <v>11/119</v>
          </cell>
          <cell r="AN85" t="str">
            <v>11/120</v>
          </cell>
          <cell r="AO85" t="str">
            <v>11/121</v>
          </cell>
          <cell r="AP85" t="str">
            <v>11/122</v>
          </cell>
          <cell r="AQ85" t="str">
            <v>11/122</v>
          </cell>
        </row>
        <row r="86">
          <cell r="A86" t="str">
            <v>||</v>
          </cell>
          <cell r="C86" t="str">
            <v>||</v>
          </cell>
          <cell r="D86" t="str">
            <v>||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 t="str">
            <v>Rév.</v>
          </cell>
          <cell r="K86" t="str">
            <v>Rév.</v>
          </cell>
          <cell r="L86" t="str">
            <v>Rév.</v>
          </cell>
          <cell r="M86" t="str">
            <v>Rév.</v>
          </cell>
          <cell r="N86" t="str">
            <v>Rev.</v>
          </cell>
          <cell r="O86" t="str">
            <v>Rev.</v>
          </cell>
          <cell r="P86" t="str">
            <v>Proj.</v>
          </cell>
          <cell r="Q86" t="str">
            <v>Proj.</v>
          </cell>
          <cell r="R86" t="str">
            <v>Proj.</v>
          </cell>
          <cell r="S86" t="str">
            <v>Proj.</v>
          </cell>
          <cell r="T86" t="str">
            <v>Proj.</v>
          </cell>
          <cell r="U86" t="str">
            <v>Proj.</v>
          </cell>
          <cell r="V86" t="str">
            <v>Proj.</v>
          </cell>
          <cell r="W86" t="str">
            <v>Proj.</v>
          </cell>
          <cell r="X86" t="str">
            <v>Proj.</v>
          </cell>
          <cell r="Y86" t="str">
            <v>Proj.</v>
          </cell>
          <cell r="Z86" t="str">
            <v>Proj.</v>
          </cell>
          <cell r="AA86" t="str">
            <v>Proj.</v>
          </cell>
          <cell r="AB86" t="str">
            <v>Proj.</v>
          </cell>
          <cell r="AC86" t="str">
            <v>Proj.</v>
          </cell>
          <cell r="AD86" t="str">
            <v>Proj.</v>
          </cell>
          <cell r="AE86" t="str">
            <v>Proj.</v>
          </cell>
          <cell r="AF86" t="str">
            <v>Proj.</v>
          </cell>
          <cell r="AG86" t="str">
            <v>Proj.</v>
          </cell>
          <cell r="AH86" t="str">
            <v>Proj.</v>
          </cell>
          <cell r="AI86" t="str">
            <v>Proj.</v>
          </cell>
          <cell r="AJ86" t="str">
            <v>Proj.</v>
          </cell>
          <cell r="AK86" t="str">
            <v>Proj.</v>
          </cell>
          <cell r="AL86" t="str">
            <v>Proj.</v>
          </cell>
          <cell r="AM86" t="str">
            <v>Proj.</v>
          </cell>
          <cell r="AN86" t="str">
            <v>Proj.</v>
          </cell>
          <cell r="AO86" t="str">
            <v>Proj.</v>
          </cell>
          <cell r="AP86" t="str">
            <v>Proj.</v>
          </cell>
          <cell r="AQ86" t="str">
            <v>Proj.</v>
          </cell>
        </row>
        <row r="87">
          <cell r="A87" t="str">
            <v>||</v>
          </cell>
          <cell r="C87" t="str">
            <v>||</v>
          </cell>
          <cell r="D87" t="str">
            <v>||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</row>
        <row r="88">
          <cell r="A88" t="str">
            <v>||</v>
          </cell>
          <cell r="B88" t="str">
            <v>_</v>
          </cell>
          <cell r="C88" t="str">
            <v>||</v>
          </cell>
          <cell r="D88" t="str">
            <v>_</v>
          </cell>
          <cell r="E88" t="str">
            <v>_</v>
          </cell>
          <cell r="F88" t="str">
            <v>_</v>
          </cell>
          <cell r="G88" t="str">
            <v>_</v>
          </cell>
          <cell r="H88" t="str">
            <v>_</v>
          </cell>
          <cell r="I88" t="str">
            <v>_</v>
          </cell>
          <cell r="J88" t="str">
            <v>_</v>
          </cell>
          <cell r="K88" t="str">
            <v>_</v>
          </cell>
          <cell r="L88" t="str">
            <v>_</v>
          </cell>
          <cell r="M88" t="str">
            <v>_</v>
          </cell>
          <cell r="N88" t="str">
            <v>_</v>
          </cell>
          <cell r="O88" t="str">
            <v>_</v>
          </cell>
          <cell r="P88" t="str">
            <v>_</v>
          </cell>
          <cell r="Q88" t="str">
            <v>_</v>
          </cell>
          <cell r="R88" t="str">
            <v>_</v>
          </cell>
          <cell r="S88" t="str">
            <v>_</v>
          </cell>
          <cell r="T88" t="str">
            <v>_</v>
          </cell>
          <cell r="U88" t="str">
            <v>_</v>
          </cell>
          <cell r="V88" t="str">
            <v>_</v>
          </cell>
          <cell r="W88" t="str">
            <v>_</v>
          </cell>
          <cell r="X88" t="str">
            <v>_</v>
          </cell>
          <cell r="Y88" t="str">
            <v>_</v>
          </cell>
          <cell r="Z88" t="str">
            <v>_</v>
          </cell>
          <cell r="AA88" t="str">
            <v>_</v>
          </cell>
          <cell r="AB88" t="str">
            <v>_</v>
          </cell>
          <cell r="AC88" t="str">
            <v>_</v>
          </cell>
          <cell r="AD88" t="str">
            <v>_</v>
          </cell>
          <cell r="AE88" t="str">
            <v>_</v>
          </cell>
          <cell r="AF88" t="str">
            <v>_</v>
          </cell>
          <cell r="AG88" t="str">
            <v>_</v>
          </cell>
          <cell r="AH88" t="str">
            <v>_</v>
          </cell>
          <cell r="AI88" t="str">
            <v>_</v>
          </cell>
          <cell r="AJ88" t="str">
            <v>_</v>
          </cell>
          <cell r="AK88" t="str">
            <v>_</v>
          </cell>
          <cell r="AL88" t="str">
            <v>_</v>
          </cell>
          <cell r="AM88" t="str">
            <v>_</v>
          </cell>
          <cell r="AN88" t="str">
            <v>_</v>
          </cell>
          <cell r="AO88" t="str">
            <v>_</v>
          </cell>
          <cell r="AP88" t="str">
            <v>_</v>
          </cell>
          <cell r="AQ88" t="str">
            <v>_</v>
          </cell>
        </row>
      </sheetData>
      <sheetData sheetId="17"/>
      <sheetData sheetId="18"/>
      <sheetData sheetId="19" refreshError="1"/>
      <sheetData sheetId="20"/>
      <sheetData sheetId="2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 refreshError="1"/>
      <sheetData sheetId="38" refreshError="1"/>
      <sheetData sheetId="39"/>
      <sheetData sheetId="40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/>
      <sheetData sheetId="136"/>
      <sheetData sheetId="137"/>
      <sheetData sheetId="138">
        <row r="36">
          <cell r="A36" t="str">
            <v>||</v>
          </cell>
        </row>
      </sheetData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/>
      <sheetData sheetId="179"/>
      <sheetData sheetId="180"/>
      <sheetData sheetId="181"/>
      <sheetData sheetId="182"/>
      <sheetData sheetId="183">
        <row r="36">
          <cell r="A36" t="str">
            <v>||</v>
          </cell>
        </row>
      </sheetData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C"/>
      <sheetName val="PIB EN CORR"/>
      <sheetName val="Cuadro I-5 94-00"/>
      <sheetName val="Tab16(2000)"/>
      <sheetName val="Indic"/>
      <sheetName val="Table 8"/>
      <sheetName val="BOP"/>
      <sheetName val="A Current Data"/>
      <sheetName val="PIB_EN_CORR"/>
      <sheetName val="Cuadro_I-5_94-00"/>
      <sheetName val="Table_8"/>
      <sheetName val="A Previous Data"/>
      <sheetName val="graf 1"/>
      <sheetName val="Cuadro5"/>
      <sheetName val="Current"/>
      <sheetName val="Main"/>
      <sheetName val="AMB"/>
      <sheetName val="Read Me"/>
      <sheetName val="loans&amp;grants(F)"/>
      <sheetName val="Assump"/>
      <sheetName val="Last"/>
      <sheetName val="Fax a envia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isbursements"/>
      <sheetName val="loans&amp;grants(F)"/>
      <sheetName val="CAPADS"/>
      <sheetName val="CAPATBL"/>
      <sheetName val="HIPCfisc"/>
      <sheetName val="Extfin"/>
      <sheetName val="Q5"/>
      <sheetName val="Q6"/>
      <sheetName val="Q7"/>
      <sheetName val="DebtPro"/>
      <sheetName val="SEI_tbl"/>
      <sheetName val="comp_auth"/>
      <sheetName val="DSA t-12 &amp; 13"/>
      <sheetName val="RED"/>
      <sheetName val="D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Assumptions"/>
      <sheetName val="GDP"/>
      <sheetName val="Tab 1&amp;2&amp;3&amp;20&amp;21"/>
      <sheetName val="Tab 6"/>
      <sheetName val="CPI(1)"/>
      <sheetName val="CPI(2)"/>
      <sheetName val="Tab 4&amp;22&amp;23&amp;24"/>
      <sheetName val="Tab 5&amp;25"/>
      <sheetName val="Tab 26"/>
      <sheetName val="Tab 27"/>
      <sheetName val="Tab 28"/>
      <sheetName val="DA"/>
      <sheetName val="Q5"/>
      <sheetName val="Q7"/>
      <sheetName val="loans&amp;grants(F)"/>
      <sheetName val="Tab_1&amp;2&amp;3&amp;20&amp;21"/>
      <sheetName val="Tab_6"/>
      <sheetName val="Tab_4&amp;22&amp;23&amp;24"/>
      <sheetName val="Tab_5&amp;25"/>
      <sheetName val="Tab_26"/>
      <sheetName val="Tab_27"/>
      <sheetName val="Tab_28"/>
      <sheetName val="BIGB"/>
      <sheetName val="CBBS"/>
      <sheetName val="DMBdeposi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4"/>
      <sheetName val="5"/>
      <sheetName val="6"/>
      <sheetName val="7"/>
      <sheetName val="8"/>
      <sheetName val="9"/>
      <sheetName val="10"/>
      <sheetName val="13"/>
      <sheetName val="14"/>
      <sheetName val="15"/>
      <sheetName val="16"/>
      <sheetName val="17"/>
      <sheetName val="18"/>
      <sheetName val="19"/>
      <sheetName val="21"/>
      <sheetName val="22"/>
      <sheetName val="23"/>
      <sheetName val="24"/>
      <sheetName val="26"/>
      <sheetName val="27"/>
      <sheetName val="28"/>
      <sheetName val="GDP"/>
      <sheetName val="DEMANDA-06"/>
      <sheetName val="Alt_Kwh-06 "/>
      <sheetName val="Macro1"/>
    </sheetNames>
    <sheetDataSet>
      <sheetData sheetId="0" refreshError="1">
        <row r="1">
          <cell r="A1" t="str">
            <v>Table 4.  Zambia:  Gross Domestic Product by Sector of Origin at Current Prices, 1994-99</v>
          </cell>
        </row>
      </sheetData>
      <sheetData sheetId="1" refreshError="1">
        <row r="1">
          <cell r="A1" t="str">
            <v>Table 5.  Zambia:  Marketed Production of Selected Agricultural Crops, 1993/94 - 1998/99 1 /</v>
          </cell>
        </row>
      </sheetData>
      <sheetData sheetId="2" refreshError="1">
        <row r="1">
          <cell r="A1" t="str">
            <v>Table 6.  Zambia:  Index of Industrial Production, 1990-99</v>
          </cell>
        </row>
      </sheetData>
      <sheetData sheetId="3" refreshError="1">
        <row r="1">
          <cell r="A1" t="str">
            <v>Table 7.  Zambia:   Volume of Mineral Production, 1983-99</v>
          </cell>
        </row>
      </sheetData>
      <sheetData sheetId="4" refreshError="1">
        <row r="1">
          <cell r="A1" t="str">
            <v>Table 8.  Zambia:  Zambia Consolidated Copper Mines Ltd. (ZCCM) Consolidated Profit and Loss Account,</v>
          </cell>
        </row>
      </sheetData>
      <sheetData sheetId="5" refreshError="1">
        <row r="1">
          <cell r="A1" t="str">
            <v>Table 9.  Zambia:  Paid Employment by Economic Sector, 1994-99</v>
          </cell>
        </row>
      </sheetData>
      <sheetData sheetId="6" refreshError="1">
        <row r="1">
          <cell r="A1" t="str">
            <v>Table 10.  Zambia:  Index of Retail Prices, 1990-99</v>
          </cell>
        </row>
      </sheetData>
      <sheetData sheetId="7" refreshError="1">
        <row r="1">
          <cell r="A1" t="str">
            <v>Table 13. Zambia: Selected Exchange Rate Indicators, 1994: Q1-1999:Q4</v>
          </cell>
        </row>
      </sheetData>
      <sheetData sheetId="8" refreshError="1"/>
      <sheetData sheetId="9" refreshError="1"/>
      <sheetData sheetId="10" refreshError="1"/>
      <sheetData sheetId="11" refreshError="1">
        <row r="1">
          <cell r="A1" t="str">
            <v>Table 17.  Zambia:  Foreign Trade Volume and Unit Value, 1990-99</v>
          </cell>
        </row>
      </sheetData>
      <sheetData sheetId="12" refreshError="1">
        <row r="1">
          <cell r="A1" t="str">
            <v xml:space="preserve">Table 18.  Zambia: External Debt, 1994-99  1/ </v>
          </cell>
        </row>
      </sheetData>
      <sheetData sheetId="13" refreshError="1">
        <row r="1">
          <cell r="A1" t="str">
            <v>Table 19.  Zambia:   Scheduled External Debt Service Payments, 1994-99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>
        <row r="1">
          <cell r="A1" t="str">
            <v>Table 28.  Zambia:  Structure of Interest Rates, 1994-99</v>
          </cell>
        </row>
      </sheetData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capital"/>
      <sheetName val="ipx"/>
      <sheetName val="ipm"/>
      <sheetName val="precelec"/>
      <sheetName val="Hoja2"/>
      <sheetName val="PIB EN CORR"/>
      <sheetName val="Implicito-trim"/>
      <sheetName val="Hoja1"/>
      <sheetName val="Cuadro I-5 94-00"/>
      <sheetName val="M"/>
      <sheetName val="Barras apiladas"/>
      <sheetName val="BOP"/>
      <sheetName val="DMX Metadata Values"/>
      <sheetName val="VALIDACIÓN"/>
      <sheetName val="DIC"/>
      <sheetName val="COEFICIENT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ssum"/>
      <sheetName val="BCR"/>
      <sheetName val="BMI"/>
      <sheetName val="BC"/>
      <sheetName val="FIN"/>
      <sheetName val="BCYFIN"/>
      <sheetName val="SB"/>
      <sheetName val="SF"/>
      <sheetName val="Sergio BCR"/>
      <sheetName val="PIB EN CORR"/>
      <sheetName val="18"/>
      <sheetName val="13"/>
      <sheetName val="7"/>
      <sheetName val="9"/>
      <sheetName val="5"/>
      <sheetName val="10"/>
      <sheetName val="6"/>
      <sheetName val="19"/>
      <sheetName val="8"/>
      <sheetName val="4"/>
      <sheetName val="28"/>
      <sheetName val="17"/>
      <sheetName val="NPV"/>
      <sheetName val="FSUOUT"/>
      <sheetName val="Q5"/>
      <sheetName val="Q6"/>
      <sheetName val="Q7"/>
      <sheetName val="Read Me"/>
      <sheetName val="Mexico"/>
      <sheetName val="Sergio_BCR"/>
      <sheetName val="PIB_EN_CORR"/>
      <sheetName val="PV_Base"/>
      <sheetName val="DI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/>
      <sheetData sheetId="30"/>
      <sheetData sheetId="31" refreshError="1"/>
      <sheetData sheetId="32" refreshError="1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Base Estab"/>
      <sheetName val="Estabilizaciones"/>
    </sheetNames>
    <sheetDataSet>
      <sheetData sheetId="0"/>
      <sheetData sheetId="1">
        <row r="5">
          <cell r="B5" t="str">
            <v>02V93000</v>
          </cell>
        </row>
        <row r="6">
          <cell r="B6" t="str">
            <v>03V20100</v>
          </cell>
        </row>
        <row r="7">
          <cell r="B7" t="str">
            <v>03V20800</v>
          </cell>
        </row>
        <row r="8">
          <cell r="B8" t="str">
            <v>03V22200</v>
          </cell>
        </row>
        <row r="9">
          <cell r="B9" t="str">
            <v>03V22900</v>
          </cell>
        </row>
        <row r="10">
          <cell r="B10" t="str">
            <v>03V23600</v>
          </cell>
        </row>
        <row r="11">
          <cell r="B11" t="str">
            <v>03V23700</v>
          </cell>
        </row>
        <row r="12">
          <cell r="B12" t="str">
            <v>03V25900</v>
          </cell>
        </row>
        <row r="13">
          <cell r="B13" t="str">
            <v>03V26600</v>
          </cell>
        </row>
        <row r="14">
          <cell r="B14" t="str">
            <v>03V33800</v>
          </cell>
        </row>
        <row r="15">
          <cell r="B15" t="str">
            <v>04S21510</v>
          </cell>
        </row>
        <row r="16">
          <cell r="B16" t="str">
            <v>04S21520</v>
          </cell>
        </row>
        <row r="17">
          <cell r="B17" t="str">
            <v>04V21000</v>
          </cell>
        </row>
        <row r="18">
          <cell r="B18" t="str">
            <v>04V21100</v>
          </cell>
        </row>
        <row r="19">
          <cell r="B19" t="str">
            <v>04V23900</v>
          </cell>
        </row>
        <row r="20">
          <cell r="B20" t="str">
            <v>04V24600</v>
          </cell>
        </row>
        <row r="21">
          <cell r="B21" t="str">
            <v>04V24700</v>
          </cell>
        </row>
        <row r="22">
          <cell r="B22" t="str">
            <v>04V26100</v>
          </cell>
        </row>
        <row r="23">
          <cell r="B23" t="str">
            <v>04V27600</v>
          </cell>
        </row>
        <row r="24">
          <cell r="B24" t="str">
            <v>04V27700</v>
          </cell>
        </row>
        <row r="25">
          <cell r="B25" t="str">
            <v>04V32600</v>
          </cell>
        </row>
        <row r="26">
          <cell r="B26" t="str">
            <v>04V33100</v>
          </cell>
        </row>
        <row r="27">
          <cell r="B27" t="str">
            <v>04V33200</v>
          </cell>
        </row>
        <row r="28">
          <cell r="B28" t="str">
            <v>06V23100</v>
          </cell>
        </row>
        <row r="29">
          <cell r="B29" t="str">
            <v>06V23200</v>
          </cell>
        </row>
        <row r="30">
          <cell r="B30" t="str">
            <v>06V23300</v>
          </cell>
        </row>
        <row r="31">
          <cell r="B31" t="str">
            <v>06V23400</v>
          </cell>
        </row>
        <row r="32">
          <cell r="B32" t="str">
            <v>06V23500</v>
          </cell>
        </row>
        <row r="33">
          <cell r="B33" t="str">
            <v>06V23600</v>
          </cell>
        </row>
        <row r="34">
          <cell r="B34" t="str">
            <v>06V24800</v>
          </cell>
        </row>
        <row r="35">
          <cell r="B35" t="str">
            <v>06V25000</v>
          </cell>
        </row>
        <row r="36">
          <cell r="B36" t="str">
            <v>06V35200</v>
          </cell>
        </row>
        <row r="37">
          <cell r="B37" t="str">
            <v>06V35300</v>
          </cell>
        </row>
        <row r="38">
          <cell r="B38" t="str">
            <v>06V35600</v>
          </cell>
        </row>
        <row r="39">
          <cell r="B39" t="str">
            <v>06V37500</v>
          </cell>
        </row>
        <row r="40">
          <cell r="B40" t="str">
            <v>06V40900</v>
          </cell>
        </row>
        <row r="41">
          <cell r="B41" t="str">
            <v>06V41000</v>
          </cell>
        </row>
        <row r="42">
          <cell r="B42" t="str">
            <v>06V42000</v>
          </cell>
        </row>
        <row r="43">
          <cell r="B43" t="str">
            <v>06V42100</v>
          </cell>
        </row>
        <row r="44">
          <cell r="B44" t="str">
            <v>06V42200</v>
          </cell>
        </row>
        <row r="45">
          <cell r="B45" t="str">
            <v>06V42300</v>
          </cell>
        </row>
        <row r="46">
          <cell r="B46" t="str">
            <v>06V42400</v>
          </cell>
        </row>
        <row r="47">
          <cell r="B47" t="str">
            <v>07S09150</v>
          </cell>
        </row>
        <row r="48">
          <cell r="B48" t="str">
            <v>07S09160</v>
          </cell>
        </row>
        <row r="49">
          <cell r="B49" t="str">
            <v>07S12110</v>
          </cell>
        </row>
        <row r="50">
          <cell r="B50" t="str">
            <v>07S12120</v>
          </cell>
        </row>
        <row r="51">
          <cell r="B51" t="str">
            <v>07S12320</v>
          </cell>
        </row>
        <row r="52">
          <cell r="B52" t="str">
            <v>07V23900</v>
          </cell>
        </row>
        <row r="53">
          <cell r="B53" t="str">
            <v>07V24300</v>
          </cell>
        </row>
        <row r="54">
          <cell r="B54" t="str">
            <v>07V24500</v>
          </cell>
        </row>
        <row r="55">
          <cell r="B55" t="str">
            <v>07V27600</v>
          </cell>
        </row>
        <row r="56">
          <cell r="B56" t="str">
            <v>07V30200</v>
          </cell>
        </row>
        <row r="57">
          <cell r="B57" t="str">
            <v>07V36000</v>
          </cell>
        </row>
        <row r="58">
          <cell r="B58" t="str">
            <v>07V42800</v>
          </cell>
        </row>
        <row r="59">
          <cell r="B59" t="str">
            <v>07V42900</v>
          </cell>
        </row>
        <row r="60">
          <cell r="B60" t="str">
            <v>07V43800</v>
          </cell>
        </row>
        <row r="61">
          <cell r="B61" t="str">
            <v>07V44000</v>
          </cell>
        </row>
        <row r="62">
          <cell r="B62" t="str">
            <v>07V44300</v>
          </cell>
        </row>
        <row r="63">
          <cell r="B63" t="str">
            <v>07V48600</v>
          </cell>
        </row>
        <row r="64">
          <cell r="B64" t="str">
            <v>07V48800</v>
          </cell>
        </row>
        <row r="65">
          <cell r="B65" t="str">
            <v>07V49000</v>
          </cell>
        </row>
        <row r="66">
          <cell r="B66" t="str">
            <v>07V49500</v>
          </cell>
        </row>
        <row r="67">
          <cell r="B67" t="str">
            <v>07V52400</v>
          </cell>
        </row>
        <row r="68">
          <cell r="B68" t="str">
            <v>07V54600</v>
          </cell>
        </row>
        <row r="69">
          <cell r="B69" t="str">
            <v>10V61800</v>
          </cell>
        </row>
        <row r="70">
          <cell r="B70" t="str">
            <v>10V65200</v>
          </cell>
        </row>
        <row r="71">
          <cell r="B71" t="str">
            <v>10V65400</v>
          </cell>
        </row>
        <row r="72">
          <cell r="B72" t="str">
            <v>10V65500</v>
          </cell>
        </row>
        <row r="73">
          <cell r="B73" t="str">
            <v>10V65800</v>
          </cell>
        </row>
        <row r="74">
          <cell r="B74" t="str">
            <v>10V65900</v>
          </cell>
        </row>
        <row r="75">
          <cell r="B75" t="str">
            <v>10V66000</v>
          </cell>
        </row>
        <row r="76">
          <cell r="B76" t="str">
            <v>10V66100</v>
          </cell>
        </row>
        <row r="77">
          <cell r="B77" t="str">
            <v>10V66200</v>
          </cell>
        </row>
        <row r="78">
          <cell r="B78" t="str">
            <v>10V66300</v>
          </cell>
        </row>
        <row r="79">
          <cell r="B79" t="str">
            <v>10V66400</v>
          </cell>
        </row>
        <row r="80">
          <cell r="B80" t="str">
            <v>10V66500</v>
          </cell>
        </row>
        <row r="81">
          <cell r="B81" t="str">
            <v>10V66600</v>
          </cell>
        </row>
        <row r="82">
          <cell r="B82" t="str">
            <v>10V66700</v>
          </cell>
        </row>
        <row r="83">
          <cell r="B83" t="str">
            <v>12V45000</v>
          </cell>
        </row>
        <row r="84">
          <cell r="B84" t="str">
            <v>12V46500</v>
          </cell>
        </row>
        <row r="85">
          <cell r="B85" t="str">
            <v>12V46600</v>
          </cell>
        </row>
        <row r="86">
          <cell r="B86" t="str">
            <v>12V46700</v>
          </cell>
        </row>
        <row r="87">
          <cell r="B87" t="str">
            <v>12V55100</v>
          </cell>
        </row>
        <row r="88">
          <cell r="B88" t="str">
            <v>12V55200</v>
          </cell>
        </row>
        <row r="89">
          <cell r="B89" t="str">
            <v>13S07830</v>
          </cell>
        </row>
        <row r="90">
          <cell r="B90" t="str">
            <v>13S07840</v>
          </cell>
        </row>
        <row r="91">
          <cell r="B91" t="str">
            <v>13V46820</v>
          </cell>
        </row>
        <row r="92">
          <cell r="B92" t="str">
            <v>13V71800</v>
          </cell>
        </row>
        <row r="93">
          <cell r="B93" t="str">
            <v>13V73110</v>
          </cell>
        </row>
        <row r="94">
          <cell r="B94" t="str">
            <v>13V73130</v>
          </cell>
        </row>
        <row r="95">
          <cell r="B95" t="str">
            <v>13V73200</v>
          </cell>
        </row>
        <row r="96">
          <cell r="B96" t="str">
            <v>13V73800</v>
          </cell>
        </row>
        <row r="97">
          <cell r="B97" t="str">
            <v>13V73900</v>
          </cell>
        </row>
        <row r="98">
          <cell r="B98" t="str">
            <v>13V74000</v>
          </cell>
        </row>
        <row r="99">
          <cell r="B99" t="str">
            <v>13V75500</v>
          </cell>
        </row>
        <row r="100">
          <cell r="B100" t="str">
            <v>13V75900</v>
          </cell>
        </row>
        <row r="101">
          <cell r="B101" t="str">
            <v>14V38700</v>
          </cell>
        </row>
        <row r="102">
          <cell r="B102" t="str">
            <v>14V88700</v>
          </cell>
        </row>
        <row r="103">
          <cell r="B103" t="str">
            <v>14V90800</v>
          </cell>
        </row>
        <row r="104">
          <cell r="B104" t="str">
            <v>14V90900</v>
          </cell>
        </row>
        <row r="105">
          <cell r="B105" t="str">
            <v>14V91100</v>
          </cell>
        </row>
        <row r="106">
          <cell r="B106" t="str">
            <v>14V92200</v>
          </cell>
        </row>
        <row r="107">
          <cell r="B107" t="str">
            <v>15V28800</v>
          </cell>
        </row>
        <row r="108">
          <cell r="B108" t="str">
            <v>15V42000</v>
          </cell>
        </row>
        <row r="109">
          <cell r="B109" t="str">
            <v>15V49000</v>
          </cell>
        </row>
        <row r="110">
          <cell r="B110" t="str">
            <v>15V49410</v>
          </cell>
        </row>
        <row r="111">
          <cell r="B111" t="str">
            <v>15V49500</v>
          </cell>
        </row>
        <row r="112">
          <cell r="B112" t="str">
            <v>15V49600</v>
          </cell>
        </row>
        <row r="113">
          <cell r="B113" t="str">
            <v>15V56400</v>
          </cell>
        </row>
        <row r="114">
          <cell r="B114" t="str">
            <v>15V60000</v>
          </cell>
        </row>
        <row r="115">
          <cell r="B115" t="str">
            <v>16V41200</v>
          </cell>
        </row>
        <row r="116">
          <cell r="B116" t="str">
            <v>16V42200</v>
          </cell>
        </row>
        <row r="117">
          <cell r="B117" t="str">
            <v>16V42310</v>
          </cell>
        </row>
        <row r="118">
          <cell r="B118" t="str">
            <v>16V42410</v>
          </cell>
        </row>
        <row r="119">
          <cell r="B119" t="str">
            <v>16V42600</v>
          </cell>
        </row>
        <row r="120">
          <cell r="B120" t="str">
            <v>16V46810</v>
          </cell>
        </row>
        <row r="121">
          <cell r="B121" t="str">
            <v>16V47400</v>
          </cell>
        </row>
        <row r="122">
          <cell r="B122" t="str">
            <v>16V47500</v>
          </cell>
        </row>
        <row r="123">
          <cell r="B123" t="str">
            <v>16V51600</v>
          </cell>
        </row>
        <row r="124">
          <cell r="B124" t="str">
            <v>16V51900</v>
          </cell>
        </row>
        <row r="125">
          <cell r="B125" t="str">
            <v>16V52100</v>
          </cell>
        </row>
        <row r="126">
          <cell r="B126" t="str">
            <v>16V52500</v>
          </cell>
        </row>
        <row r="127">
          <cell r="B127" t="str">
            <v>16V52600</v>
          </cell>
        </row>
        <row r="128">
          <cell r="B128" t="str">
            <v>16V52700</v>
          </cell>
        </row>
        <row r="129">
          <cell r="B129" t="str">
            <v>16V53600</v>
          </cell>
        </row>
        <row r="130">
          <cell r="B130" t="str">
            <v>16V55500</v>
          </cell>
        </row>
        <row r="131">
          <cell r="B131" t="str">
            <v>16V55600</v>
          </cell>
        </row>
        <row r="132">
          <cell r="B132" t="str">
            <v>16V67400</v>
          </cell>
        </row>
        <row r="133">
          <cell r="B133" t="str">
            <v>16V82500</v>
          </cell>
        </row>
        <row r="134">
          <cell r="B134" t="str">
            <v>18V58000</v>
          </cell>
        </row>
        <row r="135">
          <cell r="B135" t="str">
            <v>18V58100</v>
          </cell>
        </row>
        <row r="136">
          <cell r="B136" t="str">
            <v>18V58600</v>
          </cell>
        </row>
        <row r="137">
          <cell r="B137" t="str">
            <v>18V59500</v>
          </cell>
        </row>
        <row r="138">
          <cell r="B138" t="str">
            <v>18V59600</v>
          </cell>
        </row>
        <row r="139">
          <cell r="B139" t="str">
            <v>18V60500</v>
          </cell>
        </row>
        <row r="140">
          <cell r="B140" t="str">
            <v>18V60600</v>
          </cell>
        </row>
        <row r="141">
          <cell r="B141" t="str">
            <v>S/C</v>
          </cell>
        </row>
      </sheetData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PVAssistance"/>
      <sheetName val="Prp$"/>
      <sheetName val="int$"/>
      <sheetName val="debt Service"/>
      <sheetName val="Debt_Details"/>
      <sheetName val="CIRRs"/>
      <sheetName val="Modality"/>
      <sheetName val="IDA_Summary"/>
      <sheetName val="IMF detail"/>
      <sheetName val="T4"/>
      <sheetName val="Scenario"/>
      <sheetName val="WB-results"/>
      <sheetName val="T1"/>
      <sheetName val="Graph-mul"/>
      <sheetName val="xxx"/>
      <sheetName val="ponder a y p "/>
      <sheetName val="Info"/>
      <sheetName val="Program"/>
      <sheetName val="Hoja1"/>
      <sheetName val="Output_1"/>
      <sheetName val="COP FE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59">
          <cell r="C59">
            <v>4.6040363843444024E-2</v>
          </cell>
        </row>
        <row r="62">
          <cell r="C62">
            <v>4.6120000000000008E-2</v>
          </cell>
        </row>
        <row r="87">
          <cell r="C87">
            <v>4.6120000000000001E-2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porte"/>
      <sheetName val="Gráfico"/>
      <sheetName val="Datos"/>
      <sheetName val="Parámetros"/>
      <sheetName val="Diálogo1"/>
      <sheetName val="Macro1"/>
      <sheetName val="Módulo1"/>
      <sheetName val="GDP"/>
      <sheetName val="FIN"/>
      <sheetName val="Main"/>
      <sheetName val="Links"/>
      <sheetName val="ErrCheck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1">
          <cell r="A1" t="str">
            <v>Exportacion_Por_Importancia (a)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062F85-02E9-4036-87CF-8F412D217CE5}">
  <sheetPr>
    <tabColor rgb="FFCC9900"/>
  </sheetPr>
  <dimension ref="A1:DY357"/>
  <sheetViews>
    <sheetView tabSelected="1" zoomScale="70" zoomScaleNormal="70" workbookViewId="0">
      <pane xSplit="5" topLeftCell="CK1" activePane="topRight" state="frozen"/>
      <selection activeCell="A9" sqref="A9"/>
      <selection pane="topRight" activeCell="DH17" sqref="DH17"/>
    </sheetView>
  </sheetViews>
  <sheetFormatPr baseColWidth="10" defaultColWidth="11.5703125" defaultRowHeight="15" outlineLevelCol="1" x14ac:dyDescent="0.25"/>
  <cols>
    <col min="1" max="1" width="119.85546875" customWidth="1"/>
    <col min="2" max="2" width="16.5703125" hidden="1" customWidth="1" outlineLevel="1"/>
    <col min="3" max="5" width="16.28515625" hidden="1" customWidth="1" outlineLevel="1"/>
    <col min="6" max="6" width="18" customWidth="1" collapsed="1"/>
    <col min="7" max="8" width="15.7109375" hidden="1" customWidth="1" outlineLevel="1"/>
    <col min="9" max="9" width="16.140625" customWidth="1" collapsed="1"/>
    <col min="10" max="10" width="15.7109375" customWidth="1"/>
    <col min="11" max="16" width="15.7109375" hidden="1" customWidth="1" outlineLevel="1"/>
    <col min="17" max="17" width="15.7109375" customWidth="1" collapsed="1"/>
    <col min="18" max="18" width="15.7109375" customWidth="1"/>
    <col min="19" max="24" width="15.7109375" hidden="1" customWidth="1" outlineLevel="1"/>
    <col min="25" max="25" width="15.7109375" customWidth="1" collapsed="1"/>
    <col min="26" max="26" width="15.7109375" customWidth="1"/>
    <col min="27" max="32" width="15.7109375" hidden="1" customWidth="1" outlineLevel="1"/>
    <col min="33" max="33" width="15.7109375" customWidth="1" collapsed="1"/>
    <col min="34" max="34" width="15.7109375" customWidth="1"/>
    <col min="35" max="40" width="15.7109375" hidden="1" customWidth="1" outlineLevel="1"/>
    <col min="41" max="41" width="15.7109375" customWidth="1" collapsed="1"/>
    <col min="42" max="42" width="15.7109375" customWidth="1"/>
    <col min="43" max="48" width="15.7109375" hidden="1" customWidth="1" outlineLevel="1"/>
    <col min="49" max="49" width="15.7109375" customWidth="1" collapsed="1"/>
    <col min="50" max="50" width="15.7109375" customWidth="1"/>
    <col min="51" max="56" width="15.7109375" hidden="1" customWidth="1" outlineLevel="1"/>
    <col min="57" max="57" width="15.7109375" customWidth="1" collapsed="1"/>
    <col min="58" max="58" width="15.7109375" customWidth="1"/>
    <col min="59" max="64" width="15.7109375" hidden="1" customWidth="1" outlineLevel="1"/>
    <col min="65" max="65" width="15.7109375" customWidth="1" collapsed="1"/>
    <col min="66" max="66" width="15.7109375" customWidth="1"/>
    <col min="67" max="72" width="15.7109375" hidden="1" customWidth="1" outlineLevel="1"/>
    <col min="73" max="73" width="15.7109375" customWidth="1" collapsed="1"/>
    <col min="74" max="74" width="15.7109375" customWidth="1"/>
    <col min="75" max="80" width="15.7109375" hidden="1" customWidth="1" outlineLevel="1"/>
    <col min="81" max="81" width="15.7109375" customWidth="1" collapsed="1"/>
    <col min="82" max="82" width="15.7109375" customWidth="1"/>
    <col min="83" max="88" width="15.7109375" hidden="1" customWidth="1" outlineLevel="1"/>
    <col min="89" max="89" width="15.7109375" customWidth="1" collapsed="1"/>
    <col min="90" max="90" width="15.7109375" customWidth="1"/>
    <col min="91" max="92" width="11.5703125" hidden="1" customWidth="1" outlineLevel="1"/>
    <col min="93" max="93" width="19.7109375" hidden="1" customWidth="1" outlineLevel="1"/>
    <col min="94" max="94" width="5.42578125" hidden="1" customWidth="1" outlineLevel="1"/>
    <col min="95" max="95" width="11.5703125" hidden="1" customWidth="1" outlineLevel="1"/>
    <col min="96" max="96" width="16.85546875" hidden="1" customWidth="1" outlineLevel="1"/>
    <col min="97" max="97" width="11.5703125" collapsed="1"/>
    <col min="99" max="104" width="11.5703125" hidden="1" customWidth="1" outlineLevel="1"/>
    <col min="105" max="105" width="11.5703125" collapsed="1"/>
  </cols>
  <sheetData>
    <row r="1" spans="1:129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</row>
    <row r="2" spans="1:129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</row>
    <row r="3" spans="1:129" x14ac:dyDescent="0.2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</row>
    <row r="4" spans="1:129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</row>
    <row r="5" spans="1:129" x14ac:dyDescent="0.2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2">
        <v>769494.1</v>
      </c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</row>
    <row r="6" spans="1:129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</row>
    <row r="7" spans="1:129" ht="24" x14ac:dyDescent="0.4">
      <c r="A7" s="3" t="s">
        <v>0</v>
      </c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</row>
    <row r="8" spans="1:129" ht="15.75" thickBot="1" x14ac:dyDescent="0.3">
      <c r="A8" s="4" t="s">
        <v>1</v>
      </c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</row>
    <row r="9" spans="1:129" s="8" customFormat="1" ht="78.599999999999994" customHeight="1" thickBot="1" x14ac:dyDescent="0.45">
      <c r="A9" s="5" t="s">
        <v>2</v>
      </c>
      <c r="B9" s="6">
        <v>2008</v>
      </c>
      <c r="C9" s="6">
        <f>+B9+1</f>
        <v>2009</v>
      </c>
      <c r="D9" s="6">
        <f>+C9+1</f>
        <v>2010</v>
      </c>
      <c r="E9" s="6">
        <f>+D9+1</f>
        <v>2011</v>
      </c>
      <c r="F9" s="6">
        <f>+E9+1</f>
        <v>2012</v>
      </c>
      <c r="G9" s="184">
        <v>41547</v>
      </c>
      <c r="H9" s="184"/>
      <c r="I9" s="184">
        <f>+EDATE(G9,3)</f>
        <v>41638</v>
      </c>
      <c r="J9" s="184"/>
      <c r="K9" s="184">
        <f>+EDATE(I9,3)</f>
        <v>41728</v>
      </c>
      <c r="L9" s="184"/>
      <c r="M9" s="184">
        <f t="shared" ref="M9" si="0">+EDATE(K9,3)</f>
        <v>41820</v>
      </c>
      <c r="N9" s="184"/>
      <c r="O9" s="184">
        <f t="shared" ref="O9" si="1">+EDATE(M9,3)</f>
        <v>41912</v>
      </c>
      <c r="P9" s="184"/>
      <c r="Q9" s="184">
        <f t="shared" ref="Q9" si="2">+EDATE(O9,3)</f>
        <v>42003</v>
      </c>
      <c r="R9" s="184"/>
      <c r="S9" s="184">
        <f t="shared" ref="S9" si="3">+EDATE(Q9,3)</f>
        <v>42093</v>
      </c>
      <c r="T9" s="184"/>
      <c r="U9" s="184">
        <f t="shared" ref="U9" si="4">+EDATE(S9,3)</f>
        <v>42185</v>
      </c>
      <c r="V9" s="184"/>
      <c r="W9" s="184">
        <f t="shared" ref="W9" si="5">+EDATE(U9,3)</f>
        <v>42277</v>
      </c>
      <c r="X9" s="184"/>
      <c r="Y9" s="184">
        <f t="shared" ref="Y9" si="6">+EDATE(W9,3)</f>
        <v>42368</v>
      </c>
      <c r="Z9" s="184"/>
      <c r="AA9" s="184">
        <f t="shared" ref="AA9" si="7">+EDATE(Y9,3)</f>
        <v>42459</v>
      </c>
      <c r="AB9" s="184"/>
      <c r="AC9" s="184">
        <f t="shared" ref="AC9" si="8">+EDATE(AA9,3)</f>
        <v>42551</v>
      </c>
      <c r="AD9" s="184"/>
      <c r="AE9" s="184">
        <f t="shared" ref="AE9" si="9">+EDATE(AC9,3)</f>
        <v>42643</v>
      </c>
      <c r="AF9" s="184"/>
      <c r="AG9" s="184">
        <f t="shared" ref="AG9" si="10">+EDATE(AE9,3)</f>
        <v>42734</v>
      </c>
      <c r="AH9" s="184"/>
      <c r="AI9" s="184">
        <f t="shared" ref="AI9" si="11">+EDATE(AG9,3)</f>
        <v>42824</v>
      </c>
      <c r="AJ9" s="184"/>
      <c r="AK9" s="184">
        <f t="shared" ref="AK9" si="12">+EDATE(AI9,3)</f>
        <v>42916</v>
      </c>
      <c r="AL9" s="184"/>
      <c r="AM9" s="184">
        <f t="shared" ref="AM9" si="13">+EDATE(AK9,3)</f>
        <v>43008</v>
      </c>
      <c r="AN9" s="184"/>
      <c r="AO9" s="184">
        <f t="shared" ref="AO9" si="14">+EDATE(AM9,3)</f>
        <v>43099</v>
      </c>
      <c r="AP9" s="184"/>
      <c r="AQ9" s="184">
        <f t="shared" ref="AQ9" si="15">+EDATE(AO9,3)</f>
        <v>43189</v>
      </c>
      <c r="AR9" s="184"/>
      <c r="AS9" s="184">
        <f t="shared" ref="AS9" si="16">+EDATE(AQ9,3)</f>
        <v>43281</v>
      </c>
      <c r="AT9" s="184"/>
      <c r="AU9" s="184">
        <f t="shared" ref="AU9" si="17">+EDATE(AS9,3)</f>
        <v>43373</v>
      </c>
      <c r="AV9" s="184"/>
      <c r="AW9" s="184">
        <f t="shared" ref="AW9" si="18">+EDATE(AU9,3)</f>
        <v>43464</v>
      </c>
      <c r="AX9" s="184"/>
      <c r="AY9" s="184">
        <v>43555</v>
      </c>
      <c r="AZ9" s="184"/>
      <c r="BA9" s="184">
        <f>+EDATE(AY9,3)</f>
        <v>43646</v>
      </c>
      <c r="BB9" s="184" t="e">
        <f>+EDATE(#REF!,6)</f>
        <v>#REF!</v>
      </c>
      <c r="BC9" s="184">
        <f t="shared" ref="BC9" si="19">+EDATE(BA9,3)</f>
        <v>43738</v>
      </c>
      <c r="BD9" s="184" t="e">
        <f>+EDATE(#REF!,6)</f>
        <v>#REF!</v>
      </c>
      <c r="BE9" s="184">
        <f t="shared" ref="BE9" si="20">+EDATE(BC9,3)</f>
        <v>43829</v>
      </c>
      <c r="BF9" s="184" t="e">
        <f>+EDATE(#REF!,6)</f>
        <v>#REF!</v>
      </c>
      <c r="BG9" s="184">
        <f t="shared" ref="BG9" si="21">+EDATE(BE9,3)</f>
        <v>43920</v>
      </c>
      <c r="BH9" s="184" t="e">
        <f>+EDATE(#REF!,6)</f>
        <v>#REF!</v>
      </c>
      <c r="BI9" s="184">
        <f t="shared" ref="BI9" si="22">+EDATE(BG9,3)</f>
        <v>44012</v>
      </c>
      <c r="BJ9" s="184" t="e">
        <f>+EDATE(#REF!,6)</f>
        <v>#REF!</v>
      </c>
      <c r="BK9" s="184">
        <f t="shared" ref="BK9" si="23">+EDATE(BI9,3)</f>
        <v>44104</v>
      </c>
      <c r="BL9" s="184" t="e">
        <f>+EDATE(#REF!,6)</f>
        <v>#REF!</v>
      </c>
      <c r="BM9" s="184">
        <f t="shared" ref="BM9" si="24">+EDATE(BK9,3)</f>
        <v>44195</v>
      </c>
      <c r="BN9" s="184" t="e">
        <f>+EDATE(#REF!,6)</f>
        <v>#REF!</v>
      </c>
      <c r="BO9" s="184">
        <f t="shared" ref="BO9" si="25">+EDATE(BM9,3)</f>
        <v>44285</v>
      </c>
      <c r="BP9" s="184" t="e">
        <f>+EDATE(#REF!,6)</f>
        <v>#REF!</v>
      </c>
      <c r="BQ9" s="184">
        <f t="shared" ref="BQ9" si="26">+EDATE(BO9,3)</f>
        <v>44377</v>
      </c>
      <c r="BR9" s="184" t="e">
        <f>+EDATE(#REF!,6)</f>
        <v>#REF!</v>
      </c>
      <c r="BS9" s="184">
        <f t="shared" ref="BS9" si="27">+EDATE(BQ9,3)</f>
        <v>44469</v>
      </c>
      <c r="BT9" s="184" t="e">
        <f>+EDATE(#REF!,6)</f>
        <v>#REF!</v>
      </c>
      <c r="BU9" s="184">
        <f t="shared" ref="BU9" si="28">+EDATE(BS9,3)</f>
        <v>44560</v>
      </c>
      <c r="BV9" s="184" t="e">
        <f>+EDATE(#REF!,6)</f>
        <v>#REF!</v>
      </c>
      <c r="BW9" s="184">
        <f t="shared" ref="BW9" si="29">+EDATE(BU9,3)</f>
        <v>44650</v>
      </c>
      <c r="BX9" s="184" t="e">
        <f>+EDATE(#REF!,6)</f>
        <v>#REF!</v>
      </c>
      <c r="BY9" s="184">
        <f t="shared" ref="BY9" si="30">+EDATE(BW9,3)</f>
        <v>44742</v>
      </c>
      <c r="BZ9" s="184" t="e">
        <f>+EDATE(#REF!,6)</f>
        <v>#REF!</v>
      </c>
      <c r="CA9" s="184">
        <f t="shared" ref="CA9" si="31">+EDATE(BY9,3)</f>
        <v>44834</v>
      </c>
      <c r="CB9" s="184" t="e">
        <f>+EDATE(#REF!,6)</f>
        <v>#REF!</v>
      </c>
      <c r="CC9" s="184">
        <f t="shared" ref="CC9" si="32">+EDATE(CA9,3)</f>
        <v>44925</v>
      </c>
      <c r="CD9" s="184" t="e">
        <f>+EDATE(#REF!,6)</f>
        <v>#REF!</v>
      </c>
      <c r="CE9" s="184">
        <v>44986</v>
      </c>
      <c r="CF9" s="184"/>
      <c r="CG9" s="184">
        <v>45107</v>
      </c>
      <c r="CH9" s="184"/>
      <c r="CI9" s="184">
        <v>45199</v>
      </c>
      <c r="CJ9" s="184"/>
      <c r="CK9" s="184">
        <v>45261</v>
      </c>
      <c r="CL9" s="184"/>
      <c r="CM9" s="184">
        <v>45352</v>
      </c>
      <c r="CN9" s="184"/>
      <c r="CO9" s="184">
        <v>45444</v>
      </c>
      <c r="CP9" s="184"/>
      <c r="CQ9" s="184">
        <v>45536</v>
      </c>
      <c r="CR9" s="184"/>
      <c r="CS9" s="184">
        <v>45627</v>
      </c>
      <c r="CT9" s="184"/>
      <c r="CU9" s="184">
        <v>45717</v>
      </c>
      <c r="CV9" s="184"/>
      <c r="CW9" s="184">
        <v>45809</v>
      </c>
      <c r="CX9" s="184"/>
      <c r="CY9" s="184">
        <v>45901</v>
      </c>
      <c r="CZ9" s="184"/>
      <c r="DA9" s="184">
        <v>45992</v>
      </c>
      <c r="DB9" s="184"/>
      <c r="DC9" s="184">
        <v>46082</v>
      </c>
      <c r="DD9" s="184"/>
      <c r="DE9" s="7"/>
      <c r="DF9" s="7"/>
      <c r="DG9" s="7"/>
      <c r="DH9" s="7"/>
      <c r="DI9" s="7"/>
      <c r="DJ9" s="7"/>
      <c r="DK9" s="7"/>
      <c r="DL9" s="7"/>
      <c r="DM9" s="7"/>
      <c r="DN9" s="7"/>
      <c r="DO9" s="7"/>
      <c r="DP9" s="7"/>
      <c r="DQ9" s="7"/>
      <c r="DR9" s="7"/>
      <c r="DS9" s="7"/>
      <c r="DT9" s="7"/>
      <c r="DU9" s="7"/>
      <c r="DV9" s="7"/>
      <c r="DW9" s="7"/>
      <c r="DX9" s="7"/>
      <c r="DY9" s="7"/>
    </row>
    <row r="10" spans="1:129" ht="18" customHeight="1" thickBot="1" x14ac:dyDescent="0.3">
      <c r="A10" s="9" t="s">
        <v>3</v>
      </c>
      <c r="B10" s="10" t="s">
        <v>4</v>
      </c>
      <c r="C10" s="10" t="s">
        <v>4</v>
      </c>
      <c r="D10" s="10" t="s">
        <v>4</v>
      </c>
      <c r="E10" s="10" t="s">
        <v>4</v>
      </c>
      <c r="F10" s="10" t="s">
        <v>4</v>
      </c>
      <c r="G10" s="115" t="s">
        <v>4</v>
      </c>
      <c r="H10" s="116"/>
      <c r="I10" s="115" t="s">
        <v>4</v>
      </c>
      <c r="J10" s="116"/>
      <c r="K10" s="115" t="s">
        <v>4</v>
      </c>
      <c r="L10" s="116"/>
      <c r="M10" s="115" t="s">
        <v>4</v>
      </c>
      <c r="N10" s="116"/>
      <c r="O10" s="115" t="s">
        <v>4</v>
      </c>
      <c r="P10" s="116"/>
      <c r="Q10" s="115" t="s">
        <v>4</v>
      </c>
      <c r="R10" s="116"/>
      <c r="S10" s="115" t="s">
        <v>4</v>
      </c>
      <c r="T10" s="116"/>
      <c r="U10" s="115" t="s">
        <v>4</v>
      </c>
      <c r="V10" s="116"/>
      <c r="W10" s="115" t="s">
        <v>4</v>
      </c>
      <c r="X10" s="116"/>
      <c r="Y10" s="115" t="s">
        <v>4</v>
      </c>
      <c r="Z10" s="116"/>
      <c r="AA10" s="115" t="s">
        <v>4</v>
      </c>
      <c r="AB10" s="116"/>
      <c r="AC10" s="115" t="s">
        <v>4</v>
      </c>
      <c r="AD10" s="116"/>
      <c r="AE10" s="115" t="s">
        <v>4</v>
      </c>
      <c r="AF10" s="116"/>
      <c r="AG10" s="115" t="s">
        <v>4</v>
      </c>
      <c r="AH10" s="116"/>
      <c r="AI10" s="115" t="s">
        <v>4</v>
      </c>
      <c r="AJ10" s="116"/>
      <c r="AK10" s="115" t="s">
        <v>4</v>
      </c>
      <c r="AL10" s="116"/>
      <c r="AM10" s="115" t="s">
        <v>4</v>
      </c>
      <c r="AN10" s="116"/>
      <c r="AO10" s="115" t="s">
        <v>4</v>
      </c>
      <c r="AP10" s="116"/>
      <c r="AQ10" s="115" t="s">
        <v>4</v>
      </c>
      <c r="AR10" s="116"/>
      <c r="AS10" s="115" t="s">
        <v>4</v>
      </c>
      <c r="AT10" s="116"/>
      <c r="AU10" s="115" t="s">
        <v>4</v>
      </c>
      <c r="AV10" s="116"/>
      <c r="AW10" s="115" t="s">
        <v>4</v>
      </c>
      <c r="AX10" s="116"/>
      <c r="AY10" s="115" t="s">
        <v>4</v>
      </c>
      <c r="AZ10" s="116"/>
      <c r="BA10" s="115" t="s">
        <v>4</v>
      </c>
      <c r="BB10" s="116"/>
      <c r="BC10" s="115" t="s">
        <v>4</v>
      </c>
      <c r="BD10" s="116"/>
      <c r="BE10" s="115" t="s">
        <v>4</v>
      </c>
      <c r="BF10" s="116"/>
      <c r="BG10" s="115" t="s">
        <v>4</v>
      </c>
      <c r="BH10" s="116"/>
      <c r="BI10" s="115" t="s">
        <v>4</v>
      </c>
      <c r="BJ10" s="116"/>
      <c r="BK10" s="115" t="s">
        <v>4</v>
      </c>
      <c r="BL10" s="116"/>
      <c r="BM10" s="115" t="s">
        <v>4</v>
      </c>
      <c r="BN10" s="116"/>
      <c r="BO10" s="115" t="s">
        <v>4</v>
      </c>
      <c r="BP10" s="116"/>
      <c r="BQ10" s="115" t="s">
        <v>4</v>
      </c>
      <c r="BR10" s="116"/>
      <c r="BS10" s="115" t="s">
        <v>4</v>
      </c>
      <c r="BT10" s="116"/>
      <c r="BU10" s="115" t="s">
        <v>4</v>
      </c>
      <c r="BV10" s="116"/>
      <c r="BW10" s="115" t="s">
        <v>5</v>
      </c>
      <c r="BX10" s="116"/>
      <c r="BY10" s="115" t="s">
        <v>5</v>
      </c>
      <c r="BZ10" s="116"/>
      <c r="CA10" s="115" t="s">
        <v>5</v>
      </c>
      <c r="CB10" s="116"/>
      <c r="CC10" s="115" t="s">
        <v>5</v>
      </c>
      <c r="CD10" s="116"/>
      <c r="CE10" s="115" t="s">
        <v>5</v>
      </c>
      <c r="CF10" s="116"/>
      <c r="CG10" s="115" t="s">
        <v>5</v>
      </c>
      <c r="CH10" s="116"/>
      <c r="CI10" s="115" t="s">
        <v>5</v>
      </c>
      <c r="CJ10" s="116"/>
      <c r="CK10" s="115" t="s">
        <v>5</v>
      </c>
      <c r="CL10" s="116"/>
      <c r="CM10" s="115" t="s">
        <v>5</v>
      </c>
      <c r="CN10" s="116"/>
      <c r="CO10" s="115" t="s">
        <v>5</v>
      </c>
      <c r="CP10" s="116"/>
      <c r="CQ10" s="115" t="s">
        <v>5</v>
      </c>
      <c r="CR10" s="116"/>
      <c r="CS10" s="115" t="s">
        <v>5</v>
      </c>
      <c r="CT10" s="116"/>
      <c r="CU10" s="115" t="s">
        <v>5</v>
      </c>
      <c r="CV10" s="116"/>
      <c r="CW10" s="115" t="s">
        <v>5</v>
      </c>
      <c r="CX10" s="116"/>
      <c r="CY10" s="115" t="s">
        <v>5</v>
      </c>
      <c r="CZ10" s="116"/>
      <c r="DA10" s="115" t="s">
        <v>5</v>
      </c>
      <c r="DB10" s="116"/>
      <c r="DC10" s="115" t="s">
        <v>5</v>
      </c>
      <c r="DD10" s="116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</row>
    <row r="11" spans="1:129" ht="18" customHeight="1" thickTop="1" x14ac:dyDescent="0.25">
      <c r="A11" s="11" t="s">
        <v>6</v>
      </c>
      <c r="B11" s="12">
        <v>785.98</v>
      </c>
      <c r="C11" s="12">
        <v>1334.83</v>
      </c>
      <c r="D11" s="13">
        <v>2106.81</v>
      </c>
      <c r="E11" s="13">
        <v>2652.67</v>
      </c>
      <c r="F11" s="13">
        <v>2867.57</v>
      </c>
      <c r="G11" s="182">
        <v>3039.56</v>
      </c>
      <c r="H11" s="183"/>
      <c r="I11" s="154">
        <v>2947.53</v>
      </c>
      <c r="J11" s="155"/>
      <c r="K11" s="154">
        <v>2887.28</v>
      </c>
      <c r="L11" s="155"/>
      <c r="M11" s="154">
        <v>2869.382729561125</v>
      </c>
      <c r="N11" s="155"/>
      <c r="O11" s="154">
        <v>2943.4140772128058</v>
      </c>
      <c r="P11" s="155"/>
      <c r="Q11" s="154">
        <v>3259.4672367564754</v>
      </c>
      <c r="R11" s="155"/>
      <c r="S11" s="154">
        <v>3235.4852231084506</v>
      </c>
      <c r="T11" s="155"/>
      <c r="U11" s="154">
        <v>3280.3696603169301</v>
      </c>
      <c r="V11" s="155"/>
      <c r="W11" s="154">
        <v>3338.4987710128016</v>
      </c>
      <c r="X11" s="155"/>
      <c r="Y11" s="154">
        <v>3461.8577552710171</v>
      </c>
      <c r="Z11" s="155"/>
      <c r="AA11" s="154">
        <v>3470.1042824363071</v>
      </c>
      <c r="AB11" s="155"/>
      <c r="AC11" s="154">
        <v>3576.4496132729537</v>
      </c>
      <c r="AD11" s="155"/>
      <c r="AE11" s="154">
        <v>3510.8138531692616</v>
      </c>
      <c r="AF11" s="155"/>
      <c r="AG11" s="154">
        <v>3929.3849919286545</v>
      </c>
      <c r="AH11" s="155"/>
      <c r="AI11" s="154">
        <v>3790.3769697284411</v>
      </c>
      <c r="AJ11" s="155"/>
      <c r="AK11" s="154">
        <v>3919.1</v>
      </c>
      <c r="AL11" s="155"/>
      <c r="AM11" s="154">
        <v>3915.99</v>
      </c>
      <c r="AN11" s="155"/>
      <c r="AO11" s="154">
        <v>4144.5</v>
      </c>
      <c r="AP11" s="155"/>
      <c r="AQ11" s="154">
        <v>4206.3999999999996</v>
      </c>
      <c r="AR11" s="155"/>
      <c r="AS11" s="154">
        <v>4234.2</v>
      </c>
      <c r="AT11" s="155"/>
      <c r="AU11" s="154">
        <v>4274.8</v>
      </c>
      <c r="AV11" s="155"/>
      <c r="AW11" s="154">
        <v>4513.2</v>
      </c>
      <c r="AX11" s="155"/>
      <c r="AY11" s="154">
        <v>4562.4759999999997</v>
      </c>
      <c r="AZ11" s="155"/>
      <c r="BA11" s="154">
        <v>4651.3370000000004</v>
      </c>
      <c r="BB11" s="155"/>
      <c r="BC11" s="154">
        <v>4739.2629999999999</v>
      </c>
      <c r="BD11" s="155"/>
      <c r="BE11" s="154">
        <v>4829.8620000000001</v>
      </c>
      <c r="BF11" s="155"/>
      <c r="BG11" s="154">
        <v>5032.2208935929566</v>
      </c>
      <c r="BH11" s="155"/>
      <c r="BI11" s="154">
        <v>5298.0478645553903</v>
      </c>
      <c r="BJ11" s="155"/>
      <c r="BK11" s="154">
        <v>5698.3453996613262</v>
      </c>
      <c r="BL11" s="155"/>
      <c r="BM11" s="154">
        <v>6102.8634976341655</v>
      </c>
      <c r="BN11" s="155"/>
      <c r="BO11" s="154">
        <v>6492.799</v>
      </c>
      <c r="BP11" s="155"/>
      <c r="BQ11" s="154">
        <v>7007.0620000000044</v>
      </c>
      <c r="BR11" s="155"/>
      <c r="BS11" s="154">
        <v>7281.7720000000008</v>
      </c>
      <c r="BT11" s="155"/>
      <c r="BU11" s="154">
        <v>7388.517214751042</v>
      </c>
      <c r="BV11" s="155"/>
      <c r="BW11" s="154">
        <v>7791.5897000000004</v>
      </c>
      <c r="BX11" s="155"/>
      <c r="BY11" s="154">
        <v>7595.3</v>
      </c>
      <c r="BZ11" s="155"/>
      <c r="CA11" s="154">
        <v>8027.6584983702696</v>
      </c>
      <c r="CB11" s="155"/>
      <c r="CC11" s="154">
        <f>+'[157]TABLAS  EXTERNA'!W13</f>
        <v>8147.3859450845202</v>
      </c>
      <c r="CD11" s="155"/>
      <c r="CE11" s="154">
        <v>8162.4042228595818</v>
      </c>
      <c r="CF11" s="155"/>
      <c r="CG11" s="154">
        <f>+'[158]TABLAS  REV VICE'!AC24</f>
        <v>7995.110721662898</v>
      </c>
      <c r="CH11" s="155"/>
      <c r="CI11" s="154">
        <f>+'[159]TABLAS  REV VICE '!AC24</f>
        <v>7771.4</v>
      </c>
      <c r="CJ11" s="155"/>
      <c r="CK11" s="154">
        <v>8157.0482692596352</v>
      </c>
      <c r="CL11" s="155"/>
      <c r="CM11" s="154">
        <v>8150.37</v>
      </c>
      <c r="CN11" s="155"/>
      <c r="CO11" s="154">
        <v>8161.5291074784291</v>
      </c>
      <c r="CP11" s="155"/>
      <c r="CQ11" s="154">
        <v>8096.0287375983598</v>
      </c>
      <c r="CR11" s="155"/>
      <c r="CS11" s="182">
        <v>8069.9052797478353</v>
      </c>
      <c r="CT11" s="183"/>
      <c r="CU11" s="182">
        <v>8230.1</v>
      </c>
      <c r="CV11" s="183"/>
      <c r="CW11" s="182">
        <v>8167.3152522646005</v>
      </c>
      <c r="CX11" s="183"/>
      <c r="CY11" s="182">
        <v>8440.8035659696761</v>
      </c>
      <c r="CZ11" s="183"/>
      <c r="DA11" s="182">
        <v>8672.2999999999993</v>
      </c>
      <c r="DB11" s="183"/>
      <c r="DC11" s="182">
        <v>9085.1</v>
      </c>
      <c r="DD11" s="183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</row>
    <row r="12" spans="1:129" ht="18" customHeight="1" x14ac:dyDescent="0.25">
      <c r="A12" s="11" t="s">
        <v>7</v>
      </c>
      <c r="B12" s="12">
        <v>2194.71</v>
      </c>
      <c r="C12" s="12">
        <v>2342.29</v>
      </c>
      <c r="D12" s="13">
        <v>2712.96</v>
      </c>
      <c r="E12" s="13">
        <v>3096.32</v>
      </c>
      <c r="F12" s="13">
        <v>3549.45</v>
      </c>
      <c r="G12" s="182">
        <v>4418.5</v>
      </c>
      <c r="H12" s="183"/>
      <c r="I12" s="182">
        <v>5056.12</v>
      </c>
      <c r="J12" s="183"/>
      <c r="K12" s="182">
        <v>5064.82</v>
      </c>
      <c r="L12" s="183"/>
      <c r="M12" s="182">
        <v>5118.9579999999987</v>
      </c>
      <c r="N12" s="183"/>
      <c r="O12" s="182">
        <v>5073.6919999999964</v>
      </c>
      <c r="P12" s="183"/>
      <c r="Q12" s="182">
        <v>5423.36</v>
      </c>
      <c r="R12" s="183"/>
      <c r="S12" s="182">
        <v>5360.62</v>
      </c>
      <c r="T12" s="183"/>
      <c r="U12" s="182">
        <v>5495.6749999999975</v>
      </c>
      <c r="V12" s="183"/>
      <c r="W12" s="182">
        <v>5505.3849999999975</v>
      </c>
      <c r="X12" s="183"/>
      <c r="Y12" s="182">
        <v>5732.6440000000002</v>
      </c>
      <c r="Z12" s="183"/>
      <c r="AA12" s="182">
        <v>5737.6680000000006</v>
      </c>
      <c r="AB12" s="183"/>
      <c r="AC12" s="182">
        <v>5750.4209999999985</v>
      </c>
      <c r="AD12" s="183"/>
      <c r="AE12" s="182">
        <v>5798.1269999999986</v>
      </c>
      <c r="AF12" s="183"/>
      <c r="AG12" s="182">
        <v>5840.2640000000001</v>
      </c>
      <c r="AH12" s="183"/>
      <c r="AI12" s="182">
        <v>6550.1390000000001</v>
      </c>
      <c r="AJ12" s="183"/>
      <c r="AK12" s="182">
        <v>6652.45</v>
      </c>
      <c r="AL12" s="183"/>
      <c r="AM12" s="182">
        <v>6778.79</v>
      </c>
      <c r="AN12" s="183"/>
      <c r="AO12" s="182">
        <v>6780.1</v>
      </c>
      <c r="AP12" s="183"/>
      <c r="AQ12" s="182">
        <v>6801</v>
      </c>
      <c r="AR12" s="183"/>
      <c r="AS12" s="182">
        <v>6754</v>
      </c>
      <c r="AT12" s="183"/>
      <c r="AU12" s="182">
        <v>6727.9</v>
      </c>
      <c r="AV12" s="183"/>
      <c r="AW12" s="182">
        <v>6961.5</v>
      </c>
      <c r="AX12" s="183"/>
      <c r="AY12" s="182">
        <v>6955.259</v>
      </c>
      <c r="AZ12" s="183"/>
      <c r="BA12" s="182">
        <v>6955.4639999999999</v>
      </c>
      <c r="BB12" s="183"/>
      <c r="BC12" s="182">
        <v>6908.57</v>
      </c>
      <c r="BD12" s="183"/>
      <c r="BE12" s="182">
        <v>7319.1370000000006</v>
      </c>
      <c r="BF12" s="183"/>
      <c r="BG12" s="182">
        <v>7321.9320000000025</v>
      </c>
      <c r="BH12" s="183"/>
      <c r="BI12" s="182">
        <v>8127.8639999999996</v>
      </c>
      <c r="BJ12" s="183"/>
      <c r="BK12" s="182">
        <v>8290.8799999999992</v>
      </c>
      <c r="BL12" s="183"/>
      <c r="BM12" s="182">
        <v>8206.2999999999993</v>
      </c>
      <c r="BN12" s="183"/>
      <c r="BO12" s="182">
        <v>8162.473</v>
      </c>
      <c r="BP12" s="183"/>
      <c r="BQ12" s="182">
        <v>8172.1330000000016</v>
      </c>
      <c r="BR12" s="183"/>
      <c r="BS12" s="182">
        <v>8184.9759999999997</v>
      </c>
      <c r="BT12" s="183"/>
      <c r="BU12" s="182">
        <v>8290.6840000000011</v>
      </c>
      <c r="BV12" s="183"/>
      <c r="BW12" s="182">
        <v>8265.9840000000004</v>
      </c>
      <c r="BX12" s="183"/>
      <c r="BY12" s="182">
        <v>8131.9</v>
      </c>
      <c r="BZ12" s="183"/>
      <c r="CA12" s="182">
        <v>8071.5219999999999</v>
      </c>
      <c r="CB12" s="183"/>
      <c r="CC12" s="182">
        <f>+'[157]TABLAS  EXTERNA'!W12</f>
        <v>8670.2040000000034</v>
      </c>
      <c r="CD12" s="183"/>
      <c r="CE12" s="182">
        <v>8595.5639999999985</v>
      </c>
      <c r="CF12" s="183"/>
      <c r="CG12" s="182">
        <f>+'[158]TABLAS  REV VICE'!AC23</f>
        <v>8494.5460000000003</v>
      </c>
      <c r="CH12" s="183"/>
      <c r="CI12" s="182">
        <f>+'[159]TABLAS  REV VICE '!AC23</f>
        <v>8432.4</v>
      </c>
      <c r="CJ12" s="183"/>
      <c r="CK12" s="182">
        <v>8510.7739999999994</v>
      </c>
      <c r="CL12" s="183"/>
      <c r="CM12" s="182">
        <v>8271.3430000000008</v>
      </c>
      <c r="CN12" s="183"/>
      <c r="CO12" s="182">
        <v>8324.8050000000021</v>
      </c>
      <c r="CP12" s="183"/>
      <c r="CQ12" s="182">
        <v>8372.1370000000006</v>
      </c>
      <c r="CR12" s="183"/>
      <c r="CS12" s="154">
        <v>9304.1919999999991</v>
      </c>
      <c r="CT12" s="155"/>
      <c r="CU12" s="154">
        <v>9020.5510000000031</v>
      </c>
      <c r="CV12" s="155"/>
      <c r="CW12" s="154">
        <v>8996.2240000000002</v>
      </c>
      <c r="CX12" s="155"/>
      <c r="CY12" s="154">
        <v>9286.246000000001</v>
      </c>
      <c r="CZ12" s="155"/>
      <c r="DA12" s="154">
        <v>9297.1480000000029</v>
      </c>
      <c r="DB12" s="155"/>
      <c r="DC12" s="154">
        <v>9369</v>
      </c>
      <c r="DD12" s="155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</row>
    <row r="13" spans="1:129" ht="30.6" customHeight="1" thickBot="1" x14ac:dyDescent="0.3">
      <c r="A13" s="14" t="s">
        <v>8</v>
      </c>
      <c r="B13" s="15">
        <f>+B11+B12</f>
        <v>2980.69</v>
      </c>
      <c r="C13" s="15">
        <f>+C11+C12</f>
        <v>3677.12</v>
      </c>
      <c r="D13" s="15">
        <f>+D11+D12</f>
        <v>4819.7700000000004</v>
      </c>
      <c r="E13" s="15">
        <f>+E11+E12</f>
        <v>5748.99</v>
      </c>
      <c r="F13" s="15">
        <v>6417.02</v>
      </c>
      <c r="G13" s="168">
        <v>7458.0599999999995</v>
      </c>
      <c r="H13" s="169">
        <v>0</v>
      </c>
      <c r="I13" s="168">
        <v>8003.65</v>
      </c>
      <c r="J13" s="169">
        <v>0</v>
      </c>
      <c r="K13" s="168">
        <v>7952.1</v>
      </c>
      <c r="L13" s="169">
        <v>0</v>
      </c>
      <c r="M13" s="168">
        <v>7988.3407295611232</v>
      </c>
      <c r="N13" s="169">
        <v>0</v>
      </c>
      <c r="O13" s="168">
        <v>8017.1060772128021</v>
      </c>
      <c r="P13" s="169">
        <v>0</v>
      </c>
      <c r="Q13" s="168">
        <v>8682.827236756475</v>
      </c>
      <c r="R13" s="169">
        <v>0</v>
      </c>
      <c r="S13" s="168">
        <v>8596.1052231084504</v>
      </c>
      <c r="T13" s="169">
        <v>0</v>
      </c>
      <c r="U13" s="168">
        <v>8776.0446603169275</v>
      </c>
      <c r="V13" s="169">
        <v>0</v>
      </c>
      <c r="W13" s="168">
        <v>8843.8837710127991</v>
      </c>
      <c r="X13" s="169">
        <v>0</v>
      </c>
      <c r="Y13" s="168">
        <v>9194.5017552710178</v>
      </c>
      <c r="Z13" s="169">
        <v>0</v>
      </c>
      <c r="AA13" s="168">
        <v>9207.7722824363082</v>
      </c>
      <c r="AB13" s="169">
        <v>0</v>
      </c>
      <c r="AC13" s="168">
        <v>9326.8706132729531</v>
      </c>
      <c r="AD13" s="169">
        <v>0</v>
      </c>
      <c r="AE13" s="168">
        <v>9308.9408531692607</v>
      </c>
      <c r="AF13" s="169">
        <v>0</v>
      </c>
      <c r="AG13" s="168">
        <v>9769.6489919286541</v>
      </c>
      <c r="AH13" s="169">
        <v>0</v>
      </c>
      <c r="AI13" s="168">
        <v>10340.515969728442</v>
      </c>
      <c r="AJ13" s="169">
        <v>0</v>
      </c>
      <c r="AK13" s="168">
        <v>10571.55</v>
      </c>
      <c r="AL13" s="169">
        <v>0</v>
      </c>
      <c r="AM13" s="168">
        <v>10694.779999999999</v>
      </c>
      <c r="AN13" s="169">
        <v>0</v>
      </c>
      <c r="AO13" s="168">
        <v>10924.6</v>
      </c>
      <c r="AP13" s="169">
        <v>0</v>
      </c>
      <c r="AQ13" s="168">
        <v>11007.4</v>
      </c>
      <c r="AR13" s="169">
        <v>0</v>
      </c>
      <c r="AS13" s="168">
        <v>10988.2</v>
      </c>
      <c r="AT13" s="169">
        <v>0</v>
      </c>
      <c r="AU13" s="168">
        <v>11002.7</v>
      </c>
      <c r="AV13" s="169">
        <v>0</v>
      </c>
      <c r="AW13" s="168">
        <v>11474.7</v>
      </c>
      <c r="AX13" s="169">
        <v>0</v>
      </c>
      <c r="AY13" s="168">
        <v>11517.735000000001</v>
      </c>
      <c r="AZ13" s="169"/>
      <c r="BA13" s="168">
        <v>11606.800999999999</v>
      </c>
      <c r="BB13" s="169"/>
      <c r="BC13" s="168">
        <v>11647.833000000001</v>
      </c>
      <c r="BD13" s="169"/>
      <c r="BE13" s="168">
        <v>12148.999</v>
      </c>
      <c r="BF13" s="169"/>
      <c r="BG13" s="168">
        <v>12354.15289359296</v>
      </c>
      <c r="BH13" s="169"/>
      <c r="BI13" s="168">
        <v>13425.91186455539</v>
      </c>
      <c r="BJ13" s="169"/>
      <c r="BK13" s="168">
        <v>13989.225399661325</v>
      </c>
      <c r="BL13" s="169"/>
      <c r="BM13" s="168">
        <v>14309.163497634165</v>
      </c>
      <c r="BN13" s="169"/>
      <c r="BO13" s="168">
        <v>14655.272000000001</v>
      </c>
      <c r="BP13" s="169"/>
      <c r="BQ13" s="168">
        <v>15179.195000000007</v>
      </c>
      <c r="BR13" s="169"/>
      <c r="BS13" s="168">
        <v>15466.8</v>
      </c>
      <c r="BT13" s="169"/>
      <c r="BU13" s="168">
        <v>15679.201214751043</v>
      </c>
      <c r="BV13" s="169"/>
      <c r="BW13" s="168">
        <v>16057.573700000001</v>
      </c>
      <c r="BX13" s="169"/>
      <c r="BY13" s="168">
        <v>15727.2</v>
      </c>
      <c r="BZ13" s="169"/>
      <c r="CA13" s="168">
        <v>16099.18049837027</v>
      </c>
      <c r="CB13" s="169"/>
      <c r="CC13" s="168">
        <v>16817.589945084525</v>
      </c>
      <c r="CD13" s="169"/>
      <c r="CE13" s="168">
        <v>16757.968222859581</v>
      </c>
      <c r="CF13" s="169"/>
      <c r="CG13" s="168">
        <v>16489.656721662897</v>
      </c>
      <c r="CH13" s="169"/>
      <c r="CI13" s="168">
        <v>16203.8</v>
      </c>
      <c r="CJ13" s="169"/>
      <c r="CK13" s="168">
        <v>16667.822269259636</v>
      </c>
      <c r="CL13" s="169"/>
      <c r="CM13" s="168">
        <v>16421.713</v>
      </c>
      <c r="CN13" s="169"/>
      <c r="CO13" s="168">
        <v>16486.334107478433</v>
      </c>
      <c r="CP13" s="169"/>
      <c r="CQ13" s="168">
        <v>16468.16573759836</v>
      </c>
      <c r="CR13" s="169"/>
      <c r="CS13" s="168">
        <f>+CS12+CS11</f>
        <v>17374.097279747835</v>
      </c>
      <c r="CT13" s="169"/>
      <c r="CU13" s="168">
        <f>+CU12+CU11</f>
        <v>17250.651000000005</v>
      </c>
      <c r="CV13" s="169"/>
      <c r="CW13" s="168">
        <f>+CW12+CW11</f>
        <v>17163.5392522646</v>
      </c>
      <c r="CX13" s="169"/>
      <c r="CY13" s="168">
        <f>+CY12+CY11</f>
        <v>17727.049565969675</v>
      </c>
      <c r="CZ13" s="169"/>
      <c r="DA13" s="168">
        <f>+DA12+DA11</f>
        <v>17969.448000000004</v>
      </c>
      <c r="DB13" s="169"/>
      <c r="DC13" s="168">
        <f>+DC12+DC11</f>
        <v>18454.099999999999</v>
      </c>
      <c r="DD13" s="169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</row>
    <row r="14" spans="1:129" ht="18.600000000000001" customHeight="1" thickTop="1" thickBot="1" x14ac:dyDescent="0.3">
      <c r="A14" s="9" t="s">
        <v>9</v>
      </c>
      <c r="B14" s="10" t="s">
        <v>10</v>
      </c>
      <c r="C14" s="10" t="s">
        <v>10</v>
      </c>
      <c r="D14" s="10" t="s">
        <v>10</v>
      </c>
      <c r="E14" s="10" t="s">
        <v>10</v>
      </c>
      <c r="F14" s="10" t="s">
        <v>10</v>
      </c>
      <c r="G14" s="115" t="s">
        <v>10</v>
      </c>
      <c r="H14" s="116"/>
      <c r="I14" s="115" t="s">
        <v>10</v>
      </c>
      <c r="J14" s="116"/>
      <c r="K14" s="115" t="s">
        <v>10</v>
      </c>
      <c r="L14" s="116"/>
      <c r="M14" s="115" t="s">
        <v>10</v>
      </c>
      <c r="N14" s="116"/>
      <c r="O14" s="115" t="s">
        <v>10</v>
      </c>
      <c r="P14" s="116"/>
      <c r="Q14" s="115" t="s">
        <v>10</v>
      </c>
      <c r="R14" s="116"/>
      <c r="S14" s="115" t="s">
        <v>10</v>
      </c>
      <c r="T14" s="116"/>
      <c r="U14" s="115" t="s">
        <v>10</v>
      </c>
      <c r="V14" s="116"/>
      <c r="W14" s="115" t="s">
        <v>10</v>
      </c>
      <c r="X14" s="116"/>
      <c r="Y14" s="115" t="s">
        <v>10</v>
      </c>
      <c r="Z14" s="116"/>
      <c r="AA14" s="115" t="s">
        <v>10</v>
      </c>
      <c r="AB14" s="116"/>
      <c r="AC14" s="115" t="s">
        <v>10</v>
      </c>
      <c r="AD14" s="116"/>
      <c r="AE14" s="115" t="s">
        <v>10</v>
      </c>
      <c r="AF14" s="116"/>
      <c r="AG14" s="115" t="s">
        <v>10</v>
      </c>
      <c r="AH14" s="116"/>
      <c r="AI14" s="115" t="s">
        <v>10</v>
      </c>
      <c r="AJ14" s="116"/>
      <c r="AK14" s="115" t="s">
        <v>10</v>
      </c>
      <c r="AL14" s="116"/>
      <c r="AM14" s="115" t="s">
        <v>10</v>
      </c>
      <c r="AN14" s="116"/>
      <c r="AO14" s="115" t="s">
        <v>10</v>
      </c>
      <c r="AP14" s="116"/>
      <c r="AQ14" s="115" t="s">
        <v>10</v>
      </c>
      <c r="AR14" s="116"/>
      <c r="AS14" s="115" t="s">
        <v>10</v>
      </c>
      <c r="AT14" s="116"/>
      <c r="AU14" s="115" t="s">
        <v>10</v>
      </c>
      <c r="AV14" s="116"/>
      <c r="AW14" s="115" t="s">
        <v>10</v>
      </c>
      <c r="AX14" s="116"/>
      <c r="AY14" s="115" t="s">
        <v>10</v>
      </c>
      <c r="AZ14" s="116"/>
      <c r="BA14" s="115" t="s">
        <v>10</v>
      </c>
      <c r="BB14" s="116"/>
      <c r="BC14" s="115" t="s">
        <v>10</v>
      </c>
      <c r="BD14" s="116"/>
      <c r="BE14" s="115" t="s">
        <v>10</v>
      </c>
      <c r="BF14" s="116"/>
      <c r="BG14" s="115" t="s">
        <v>10</v>
      </c>
      <c r="BH14" s="116"/>
      <c r="BI14" s="115" t="s">
        <v>10</v>
      </c>
      <c r="BJ14" s="116"/>
      <c r="BK14" s="115" t="s">
        <v>10</v>
      </c>
      <c r="BL14" s="116"/>
      <c r="BM14" s="115" t="s">
        <v>10</v>
      </c>
      <c r="BN14" s="116"/>
      <c r="BO14" s="115" t="s">
        <v>10</v>
      </c>
      <c r="BP14" s="116"/>
      <c r="BQ14" s="115" t="s">
        <v>10</v>
      </c>
      <c r="BR14" s="116"/>
      <c r="BS14" s="115" t="s">
        <v>10</v>
      </c>
      <c r="BT14" s="116"/>
      <c r="BU14" s="115" t="s">
        <v>10</v>
      </c>
      <c r="BV14" s="116"/>
      <c r="BW14" s="115" t="s">
        <v>10</v>
      </c>
      <c r="BX14" s="116"/>
      <c r="BY14" s="115" t="s">
        <v>10</v>
      </c>
      <c r="BZ14" s="116"/>
      <c r="CA14" s="115" t="s">
        <v>10</v>
      </c>
      <c r="CB14" s="116"/>
      <c r="CC14" s="115" t="s">
        <v>10</v>
      </c>
      <c r="CD14" s="116"/>
      <c r="CE14" s="115" t="s">
        <v>10</v>
      </c>
      <c r="CF14" s="116"/>
      <c r="CG14" s="115" t="s">
        <v>10</v>
      </c>
      <c r="CH14" s="116"/>
      <c r="CI14" s="115" t="s">
        <v>10</v>
      </c>
      <c r="CJ14" s="116"/>
      <c r="CK14" s="115" t="s">
        <v>10</v>
      </c>
      <c r="CL14" s="116"/>
      <c r="CM14" s="115" t="s">
        <v>10</v>
      </c>
      <c r="CN14" s="116"/>
      <c r="CO14" s="115" t="s">
        <v>10</v>
      </c>
      <c r="CP14" s="116"/>
      <c r="CQ14" s="115" t="s">
        <v>10</v>
      </c>
      <c r="CR14" s="116"/>
      <c r="CS14" s="115" t="s">
        <v>10</v>
      </c>
      <c r="CT14" s="116"/>
      <c r="CU14" s="115" t="s">
        <v>10</v>
      </c>
      <c r="CV14" s="116"/>
      <c r="CW14" s="115" t="s">
        <v>10</v>
      </c>
      <c r="CX14" s="116"/>
      <c r="CY14" s="115" t="s">
        <v>10</v>
      </c>
      <c r="CZ14" s="116"/>
      <c r="DA14" s="115" t="s">
        <v>10</v>
      </c>
      <c r="DB14" s="116"/>
      <c r="DC14" s="115" t="s">
        <v>10</v>
      </c>
      <c r="DD14" s="116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</row>
    <row r="15" spans="1:129" ht="18" customHeight="1" thickTop="1" x14ac:dyDescent="0.25">
      <c r="A15" s="11" t="s">
        <v>11</v>
      </c>
      <c r="B15" s="16">
        <f>+B11/$B$13</f>
        <v>0.26369062197008075</v>
      </c>
      <c r="C15" s="16">
        <f>+C11/$C$13</f>
        <v>0.36300963797754765</v>
      </c>
      <c r="D15" s="16">
        <f>+D11/$D$13</f>
        <v>0.43711836871883925</v>
      </c>
      <c r="E15" s="16">
        <f>+E11/$E$13</f>
        <v>0.46141496158455664</v>
      </c>
      <c r="F15" s="16">
        <v>0.44686941913847861</v>
      </c>
      <c r="G15" s="150">
        <v>0.40755370699618937</v>
      </c>
      <c r="H15" s="151">
        <v>0</v>
      </c>
      <c r="I15" s="150">
        <v>0.36827322534093826</v>
      </c>
      <c r="J15" s="151">
        <v>0</v>
      </c>
      <c r="K15" s="152">
        <v>0.3630839652418858</v>
      </c>
      <c r="L15" s="122">
        <v>0</v>
      </c>
      <c r="M15" s="152">
        <v>0.35919633709950277</v>
      </c>
      <c r="N15" s="122">
        <v>0</v>
      </c>
      <c r="O15" s="152">
        <v>0.36714171533528001</v>
      </c>
      <c r="P15" s="122">
        <v>0</v>
      </c>
      <c r="Q15" s="152">
        <v>0.37539238635986844</v>
      </c>
      <c r="R15" s="122">
        <v>0</v>
      </c>
      <c r="S15" s="152">
        <v>0.37638967173303889</v>
      </c>
      <c r="T15" s="122">
        <v>0</v>
      </c>
      <c r="U15" s="152">
        <v>0.37378680114857882</v>
      </c>
      <c r="V15" s="122">
        <v>0</v>
      </c>
      <c r="W15" s="152">
        <v>0.37749238427977189</v>
      </c>
      <c r="X15" s="122">
        <v>0</v>
      </c>
      <c r="Y15" s="152">
        <v>0.37651390444146748</v>
      </c>
      <c r="Z15" s="122">
        <v>0</v>
      </c>
      <c r="AA15" s="152">
        <v>0.37686686594709567</v>
      </c>
      <c r="AB15" s="122">
        <v>0</v>
      </c>
      <c r="AC15" s="152">
        <v>0.38345654845724492</v>
      </c>
      <c r="AD15" s="122">
        <v>0</v>
      </c>
      <c r="AE15" s="152">
        <v>0.37714428618095613</v>
      </c>
      <c r="AF15" s="122">
        <v>0</v>
      </c>
      <c r="AG15" s="152">
        <v>0.40220329258246396</v>
      </c>
      <c r="AH15" s="122">
        <v>0</v>
      </c>
      <c r="AI15" s="152">
        <v>0.36655588375131948</v>
      </c>
      <c r="AJ15" s="122">
        <v>0</v>
      </c>
      <c r="AK15" s="152">
        <v>0.37072141738912462</v>
      </c>
      <c r="AL15" s="122">
        <v>0</v>
      </c>
      <c r="AM15" s="152">
        <v>0.36615900467330792</v>
      </c>
      <c r="AN15" s="122">
        <v>0</v>
      </c>
      <c r="AO15" s="152">
        <v>0.37937315782728886</v>
      </c>
      <c r="AP15" s="122">
        <v>0</v>
      </c>
      <c r="AQ15" s="152">
        <v>0.38214292203426786</v>
      </c>
      <c r="AR15" s="122">
        <v>0</v>
      </c>
      <c r="AS15" s="152">
        <v>0.38534063813909464</v>
      </c>
      <c r="AT15" s="122">
        <v>0</v>
      </c>
      <c r="AU15" s="152">
        <v>0.38852281712670528</v>
      </c>
      <c r="AV15" s="122">
        <v>0</v>
      </c>
      <c r="AW15" s="152">
        <v>0.39331747235221831</v>
      </c>
      <c r="AX15" s="122">
        <v>0</v>
      </c>
      <c r="AY15" s="152">
        <v>0.39612614806643837</v>
      </c>
      <c r="AZ15" s="122">
        <v>0</v>
      </c>
      <c r="BA15" s="152">
        <v>0.40074237509542904</v>
      </c>
      <c r="BB15" s="122">
        <v>0</v>
      </c>
      <c r="BC15" s="152">
        <v>0.40687937404322327</v>
      </c>
      <c r="BD15" s="122">
        <v>0</v>
      </c>
      <c r="BE15" s="152">
        <v>0.3975522592437451</v>
      </c>
      <c r="BF15" s="122">
        <v>0</v>
      </c>
      <c r="BG15" s="152">
        <v>0.40733030722023345</v>
      </c>
      <c r="BH15" s="122">
        <v>0</v>
      </c>
      <c r="BI15" s="152">
        <v>0.39461363354710505</v>
      </c>
      <c r="BJ15" s="122">
        <v>0</v>
      </c>
      <c r="BK15" s="152">
        <v>0.40733816468489253</v>
      </c>
      <c r="BL15" s="122">
        <v>0</v>
      </c>
      <c r="BM15" s="152">
        <v>0.42650036800845803</v>
      </c>
      <c r="BN15" s="122">
        <v>0</v>
      </c>
      <c r="BO15" s="152">
        <v>0.4430350388583712</v>
      </c>
      <c r="BP15" s="122">
        <v>0</v>
      </c>
      <c r="BQ15" s="152">
        <v>0.46162276721525752</v>
      </c>
      <c r="BR15" s="122">
        <v>0</v>
      </c>
      <c r="BS15" s="152">
        <v>0.47080016551581461</v>
      </c>
      <c r="BT15" s="122">
        <v>0</v>
      </c>
      <c r="BU15" s="152">
        <v>0.47123046088597303</v>
      </c>
      <c r="BV15" s="122">
        <v>0</v>
      </c>
      <c r="BW15" s="152">
        <v>0.48522833184941261</v>
      </c>
      <c r="BX15" s="122">
        <v>0</v>
      </c>
      <c r="BY15" s="152">
        <v>0.48294038353934582</v>
      </c>
      <c r="BZ15" s="122">
        <v>0</v>
      </c>
      <c r="CA15" s="152">
        <v>0.49863771011095348</v>
      </c>
      <c r="CB15" s="122">
        <v>0</v>
      </c>
      <c r="CC15" s="152">
        <v>0.48445621350554174</v>
      </c>
      <c r="CD15" s="122">
        <v>0</v>
      </c>
      <c r="CE15" s="152">
        <v>0.48707600553420483</v>
      </c>
      <c r="CF15" s="122">
        <v>0</v>
      </c>
      <c r="CG15" s="152">
        <v>0.48485610444270255</v>
      </c>
      <c r="CH15" s="122">
        <v>0</v>
      </c>
      <c r="CI15" s="152">
        <v>0.47960354978461844</v>
      </c>
      <c r="CJ15" s="122">
        <v>0</v>
      </c>
      <c r="CK15" s="152">
        <v>0.48938896380624541</v>
      </c>
      <c r="CL15" s="122">
        <v>0</v>
      </c>
      <c r="CM15" s="152">
        <v>0.49631667536754498</v>
      </c>
      <c r="CN15" s="122">
        <v>0</v>
      </c>
      <c r="CO15" s="152">
        <v>0.4950481443765139</v>
      </c>
      <c r="CP15" s="122"/>
      <c r="CQ15" s="152">
        <v>0.49161690904739747</v>
      </c>
      <c r="CR15" s="122"/>
      <c r="CS15" s="152">
        <v>0.46447911219851074</v>
      </c>
      <c r="CT15" s="122"/>
      <c r="CU15" s="152">
        <v>0.47708924144369957</v>
      </c>
      <c r="CV15" s="122"/>
      <c r="CW15" s="152">
        <v>0.47585262760924935</v>
      </c>
      <c r="CX15" s="122"/>
      <c r="CY15" s="152">
        <v>0.47615388756927424</v>
      </c>
      <c r="CZ15" s="122"/>
      <c r="DA15" s="152">
        <v>0.48261360059585567</v>
      </c>
      <c r="DB15" s="122"/>
      <c r="DC15" s="152">
        <v>0.49230794240846215</v>
      </c>
      <c r="DD15" s="122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</row>
    <row r="16" spans="1:129" ht="18.600000000000001" customHeight="1" thickBot="1" x14ac:dyDescent="0.3">
      <c r="A16" s="18" t="s">
        <v>12</v>
      </c>
      <c r="B16" s="16">
        <f>+B12/$B$13</f>
        <v>0.73630937802991925</v>
      </c>
      <c r="C16" s="16">
        <f>+C12/$C$13</f>
        <v>0.63699036202245241</v>
      </c>
      <c r="D16" s="16">
        <f>+D12/$D$13</f>
        <v>0.56288163128116064</v>
      </c>
      <c r="E16" s="16">
        <f>+E12/$E$13</f>
        <v>0.53858503841544347</v>
      </c>
      <c r="F16" s="16">
        <v>0.55313058086152134</v>
      </c>
      <c r="G16" s="150">
        <v>0.59244629300381069</v>
      </c>
      <c r="H16" s="151">
        <v>0</v>
      </c>
      <c r="I16" s="150">
        <v>0.6317267746590618</v>
      </c>
      <c r="J16" s="151">
        <v>0</v>
      </c>
      <c r="K16" s="152">
        <v>0.63691603475811409</v>
      </c>
      <c r="L16" s="122">
        <v>0</v>
      </c>
      <c r="M16" s="152">
        <v>0.64080366290049728</v>
      </c>
      <c r="N16" s="122">
        <v>0</v>
      </c>
      <c r="O16" s="152">
        <v>0.63285828466472005</v>
      </c>
      <c r="P16" s="122">
        <v>0</v>
      </c>
      <c r="Q16" s="152">
        <v>0.62460761364013162</v>
      </c>
      <c r="R16" s="122">
        <v>0</v>
      </c>
      <c r="S16" s="152">
        <v>0.62361032826696117</v>
      </c>
      <c r="T16" s="122">
        <v>0</v>
      </c>
      <c r="U16" s="152">
        <v>0.62621319885142124</v>
      </c>
      <c r="V16" s="122">
        <v>0</v>
      </c>
      <c r="W16" s="152">
        <v>0.62250761572022817</v>
      </c>
      <c r="X16" s="122">
        <v>0</v>
      </c>
      <c r="Y16" s="152">
        <v>0.6234860955585324</v>
      </c>
      <c r="Z16" s="122">
        <v>0</v>
      </c>
      <c r="AA16" s="152">
        <v>0.62313313405290427</v>
      </c>
      <c r="AB16" s="122">
        <v>0</v>
      </c>
      <c r="AC16" s="152">
        <v>0.61654345154275503</v>
      </c>
      <c r="AD16" s="122">
        <v>0</v>
      </c>
      <c r="AE16" s="152">
        <v>0.62285571381904381</v>
      </c>
      <c r="AF16" s="122">
        <v>0</v>
      </c>
      <c r="AG16" s="152">
        <v>0.5977967074175361</v>
      </c>
      <c r="AH16" s="122">
        <v>0</v>
      </c>
      <c r="AI16" s="152">
        <v>0.63344411624868047</v>
      </c>
      <c r="AJ16" s="122">
        <v>0</v>
      </c>
      <c r="AK16" s="152">
        <v>0.62927858261087544</v>
      </c>
      <c r="AL16" s="122">
        <v>0</v>
      </c>
      <c r="AM16" s="152">
        <v>0.63384099532669214</v>
      </c>
      <c r="AN16" s="122">
        <v>0</v>
      </c>
      <c r="AO16" s="152">
        <v>0.62062684217271114</v>
      </c>
      <c r="AP16" s="122">
        <v>0</v>
      </c>
      <c r="AQ16" s="152">
        <v>0.61785707796573219</v>
      </c>
      <c r="AR16" s="122">
        <v>0</v>
      </c>
      <c r="AS16" s="152">
        <v>0.61465936186090531</v>
      </c>
      <c r="AT16" s="122">
        <v>0</v>
      </c>
      <c r="AU16" s="152">
        <v>0.61147718287329467</v>
      </c>
      <c r="AV16" s="122">
        <v>0</v>
      </c>
      <c r="AW16" s="152">
        <v>0.60668252764778163</v>
      </c>
      <c r="AX16" s="122">
        <v>0</v>
      </c>
      <c r="AY16" s="152">
        <v>0.60387385193356158</v>
      </c>
      <c r="AZ16" s="122">
        <v>0</v>
      </c>
      <c r="BA16" s="152">
        <v>0.59925762490457102</v>
      </c>
      <c r="BB16" s="122">
        <v>0</v>
      </c>
      <c r="BC16" s="152">
        <v>0.59312062595677661</v>
      </c>
      <c r="BD16" s="122">
        <v>0</v>
      </c>
      <c r="BE16" s="152">
        <v>0.60244774075625496</v>
      </c>
      <c r="BF16" s="122">
        <v>0</v>
      </c>
      <c r="BG16" s="152">
        <v>0.59266969277976644</v>
      </c>
      <c r="BH16" s="122">
        <v>0</v>
      </c>
      <c r="BI16" s="152">
        <v>0.60538636645289501</v>
      </c>
      <c r="BJ16" s="122">
        <v>0</v>
      </c>
      <c r="BK16" s="152">
        <v>0.59266183531510752</v>
      </c>
      <c r="BL16" s="122">
        <v>0</v>
      </c>
      <c r="BM16" s="152">
        <v>0.57349963199154197</v>
      </c>
      <c r="BN16" s="122">
        <v>0</v>
      </c>
      <c r="BO16" s="152">
        <v>0.55696496114162874</v>
      </c>
      <c r="BP16" s="122">
        <v>0</v>
      </c>
      <c r="BQ16" s="152">
        <v>0.53837723278474237</v>
      </c>
      <c r="BR16" s="122">
        <v>0</v>
      </c>
      <c r="BS16" s="152">
        <v>0.52919647244420309</v>
      </c>
      <c r="BT16" s="122">
        <v>0</v>
      </c>
      <c r="BU16" s="152">
        <v>0.52876953911402702</v>
      </c>
      <c r="BV16" s="122">
        <v>0</v>
      </c>
      <c r="BW16" s="152">
        <v>0.51477166815058739</v>
      </c>
      <c r="BX16" s="122">
        <v>0</v>
      </c>
      <c r="BY16" s="152">
        <v>0.51705961646065413</v>
      </c>
      <c r="BZ16" s="122">
        <v>0</v>
      </c>
      <c r="CA16" s="152">
        <v>0.50136228988904652</v>
      </c>
      <c r="CB16" s="122">
        <v>0</v>
      </c>
      <c r="CC16" s="152">
        <v>0.5155437864944582</v>
      </c>
      <c r="CD16" s="122">
        <v>0</v>
      </c>
      <c r="CE16" s="152">
        <v>0.51292399446579517</v>
      </c>
      <c r="CF16" s="122">
        <v>0</v>
      </c>
      <c r="CG16" s="152">
        <v>0.51514389555729745</v>
      </c>
      <c r="CH16" s="122">
        <v>0</v>
      </c>
      <c r="CI16" s="152">
        <v>0.52039645021538161</v>
      </c>
      <c r="CJ16" s="122">
        <v>0</v>
      </c>
      <c r="CK16" s="152">
        <v>0.51061103619375448</v>
      </c>
      <c r="CL16" s="122">
        <v>0</v>
      </c>
      <c r="CM16" s="152">
        <v>0.50368332463245469</v>
      </c>
      <c r="CN16" s="122">
        <v>0</v>
      </c>
      <c r="CO16" s="152">
        <v>0.50495185562348599</v>
      </c>
      <c r="CP16" s="122"/>
      <c r="CQ16" s="152">
        <v>0.50838309095260259</v>
      </c>
      <c r="CR16" s="122"/>
      <c r="CS16" s="152">
        <v>0.53552088780148921</v>
      </c>
      <c r="CT16" s="122"/>
      <c r="CU16" s="152">
        <v>0.52291075855630031</v>
      </c>
      <c r="CV16" s="122"/>
      <c r="CW16" s="152">
        <v>0.52414737239075071</v>
      </c>
      <c r="CX16" s="122"/>
      <c r="CY16" s="152">
        <v>0.52384611243072587</v>
      </c>
      <c r="CZ16" s="122"/>
      <c r="DA16" s="152">
        <v>0.51738639940414421</v>
      </c>
      <c r="DB16" s="122"/>
      <c r="DC16" s="152">
        <v>0.50769205759153802</v>
      </c>
      <c r="DD16" s="122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</row>
    <row r="17" spans="1:129" ht="18.600000000000001" customHeight="1" thickTop="1" thickBot="1" x14ac:dyDescent="0.3">
      <c r="A17" s="9" t="s">
        <v>13</v>
      </c>
      <c r="B17" s="10" t="s">
        <v>10</v>
      </c>
      <c r="C17" s="10" t="s">
        <v>10</v>
      </c>
      <c r="D17" s="10" t="s">
        <v>10</v>
      </c>
      <c r="E17" s="10" t="s">
        <v>10</v>
      </c>
      <c r="F17" s="10" t="s">
        <v>10</v>
      </c>
      <c r="G17" s="115" t="s">
        <v>10</v>
      </c>
      <c r="H17" s="116"/>
      <c r="I17" s="115" t="s">
        <v>10</v>
      </c>
      <c r="J17" s="116"/>
      <c r="K17" s="115" t="s">
        <v>10</v>
      </c>
      <c r="L17" s="116"/>
      <c r="M17" s="115" t="s">
        <v>10</v>
      </c>
      <c r="N17" s="116"/>
      <c r="O17" s="115" t="s">
        <v>10</v>
      </c>
      <c r="P17" s="116"/>
      <c r="Q17" s="115" t="s">
        <v>10</v>
      </c>
      <c r="R17" s="116"/>
      <c r="S17" s="115" t="s">
        <v>10</v>
      </c>
      <c r="T17" s="116"/>
      <c r="U17" s="115" t="s">
        <v>10</v>
      </c>
      <c r="V17" s="116"/>
      <c r="W17" s="115" t="s">
        <v>10</v>
      </c>
      <c r="X17" s="116"/>
      <c r="Y17" s="115" t="s">
        <v>10</v>
      </c>
      <c r="Z17" s="116"/>
      <c r="AA17" s="115" t="s">
        <v>10</v>
      </c>
      <c r="AB17" s="116"/>
      <c r="AC17" s="115" t="s">
        <v>10</v>
      </c>
      <c r="AD17" s="116"/>
      <c r="AE17" s="115" t="s">
        <v>10</v>
      </c>
      <c r="AF17" s="116"/>
      <c r="AG17" s="115" t="s">
        <v>10</v>
      </c>
      <c r="AH17" s="116"/>
      <c r="AI17" s="115" t="s">
        <v>10</v>
      </c>
      <c r="AJ17" s="116"/>
      <c r="AK17" s="115" t="s">
        <v>10</v>
      </c>
      <c r="AL17" s="116"/>
      <c r="AM17" s="115" t="s">
        <v>10</v>
      </c>
      <c r="AN17" s="116"/>
      <c r="AO17" s="115" t="s">
        <v>10</v>
      </c>
      <c r="AP17" s="116"/>
      <c r="AQ17" s="115" t="s">
        <v>10</v>
      </c>
      <c r="AR17" s="116"/>
      <c r="AS17" s="115" t="s">
        <v>10</v>
      </c>
      <c r="AT17" s="116"/>
      <c r="AU17" s="115" t="s">
        <v>10</v>
      </c>
      <c r="AV17" s="116"/>
      <c r="AW17" s="115" t="s">
        <v>10</v>
      </c>
      <c r="AX17" s="116"/>
      <c r="AY17" s="115" t="s">
        <v>10</v>
      </c>
      <c r="AZ17" s="116"/>
      <c r="BA17" s="115" t="s">
        <v>10</v>
      </c>
      <c r="BB17" s="116"/>
      <c r="BC17" s="115" t="s">
        <v>10</v>
      </c>
      <c r="BD17" s="116"/>
      <c r="BE17" s="115" t="s">
        <v>10</v>
      </c>
      <c r="BF17" s="116"/>
      <c r="BG17" s="115" t="s">
        <v>10</v>
      </c>
      <c r="BH17" s="116"/>
      <c r="BI17" s="115" t="s">
        <v>10</v>
      </c>
      <c r="BJ17" s="116"/>
      <c r="BK17" s="115" t="s">
        <v>10</v>
      </c>
      <c r="BL17" s="116"/>
      <c r="BM17" s="115" t="s">
        <v>10</v>
      </c>
      <c r="BN17" s="116"/>
      <c r="BO17" s="115" t="s">
        <v>10</v>
      </c>
      <c r="BP17" s="116"/>
      <c r="BQ17" s="115" t="s">
        <v>10</v>
      </c>
      <c r="BR17" s="116"/>
      <c r="BS17" s="115" t="s">
        <v>10</v>
      </c>
      <c r="BT17" s="116"/>
      <c r="BU17" s="115" t="s">
        <v>10</v>
      </c>
      <c r="BV17" s="116"/>
      <c r="BW17" s="115" t="s">
        <v>10</v>
      </c>
      <c r="BX17" s="116"/>
      <c r="BY17" s="115" t="s">
        <v>10</v>
      </c>
      <c r="BZ17" s="116"/>
      <c r="CA17" s="115" t="s">
        <v>10</v>
      </c>
      <c r="CB17" s="116"/>
      <c r="CC17" s="115" t="s">
        <v>10</v>
      </c>
      <c r="CD17" s="116"/>
      <c r="CE17" s="115" t="s">
        <v>10</v>
      </c>
      <c r="CF17" s="116"/>
      <c r="CG17" s="115" t="s">
        <v>10</v>
      </c>
      <c r="CH17" s="116"/>
      <c r="CI17" s="115" t="s">
        <v>10</v>
      </c>
      <c r="CJ17" s="116"/>
      <c r="CK17" s="115" t="s">
        <v>10</v>
      </c>
      <c r="CL17" s="116"/>
      <c r="CM17" s="115" t="s">
        <v>10</v>
      </c>
      <c r="CN17" s="116"/>
      <c r="CO17" s="115" t="s">
        <v>10</v>
      </c>
      <c r="CP17" s="116"/>
      <c r="CQ17" s="115" t="s">
        <v>10</v>
      </c>
      <c r="CR17" s="116"/>
      <c r="CS17" s="115" t="s">
        <v>10</v>
      </c>
      <c r="CT17" s="116"/>
      <c r="CU17" s="115" t="s">
        <v>10</v>
      </c>
      <c r="CV17" s="116"/>
      <c r="CW17" s="115" t="s">
        <v>10</v>
      </c>
      <c r="CX17" s="116"/>
      <c r="CY17" s="115" t="s">
        <v>10</v>
      </c>
      <c r="CZ17" s="116"/>
      <c r="DA17" s="115" t="s">
        <v>10</v>
      </c>
      <c r="DB17" s="116"/>
      <c r="DC17" s="115" t="s">
        <v>10</v>
      </c>
      <c r="DD17" s="116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</row>
    <row r="18" spans="1:129" ht="18" customHeight="1" thickTop="1" x14ac:dyDescent="0.25">
      <c r="A18" s="11" t="s">
        <v>14</v>
      </c>
      <c r="B18" s="16">
        <v>0.26369062197008075</v>
      </c>
      <c r="C18" s="16">
        <v>0.36</v>
      </c>
      <c r="D18" s="16">
        <v>0.43</v>
      </c>
      <c r="E18" s="17">
        <v>0.46</v>
      </c>
      <c r="F18" s="17">
        <v>0.43</v>
      </c>
      <c r="G18" s="152">
        <v>0.36</v>
      </c>
      <c r="H18" s="122"/>
      <c r="I18" s="152">
        <v>0.31</v>
      </c>
      <c r="J18" s="122"/>
      <c r="K18" s="150">
        <v>0.32</v>
      </c>
      <c r="L18" s="151"/>
      <c r="M18" s="150">
        <v>0.35677192232605076</v>
      </c>
      <c r="N18" s="151"/>
      <c r="O18" s="180">
        <v>0.30413901386149694</v>
      </c>
      <c r="P18" s="181"/>
      <c r="Q18" s="150">
        <v>0.32475679914921934</v>
      </c>
      <c r="R18" s="151"/>
      <c r="S18" s="150">
        <v>0.32177938280385143</v>
      </c>
      <c r="T18" s="151"/>
      <c r="U18" s="150">
        <v>0.320353172878799</v>
      </c>
      <c r="V18" s="151"/>
      <c r="W18" s="150">
        <v>0.32446848696752639</v>
      </c>
      <c r="X18" s="151"/>
      <c r="Y18" s="150">
        <v>0.325566393049327</v>
      </c>
      <c r="Z18" s="151"/>
      <c r="AA18" s="150">
        <v>0.32922905002912362</v>
      </c>
      <c r="AB18" s="151"/>
      <c r="AC18" s="150">
        <v>0.33798170407284944</v>
      </c>
      <c r="AD18" s="151"/>
      <c r="AE18" s="150">
        <v>0.33949541162110908</v>
      </c>
      <c r="AF18" s="151"/>
      <c r="AG18" s="150">
        <v>0.36638102706854919</v>
      </c>
      <c r="AH18" s="151"/>
      <c r="AI18" s="150">
        <v>0.33271086127588173</v>
      </c>
      <c r="AJ18" s="151"/>
      <c r="AK18" s="126">
        <v>0.33800000000000002</v>
      </c>
      <c r="AL18" s="127"/>
      <c r="AM18" s="121">
        <v>0.34200000000000003</v>
      </c>
      <c r="AN18" s="122"/>
      <c r="AO18" s="121">
        <v>0.35199999999999998</v>
      </c>
      <c r="AP18" s="122"/>
      <c r="AQ18" s="121">
        <v>0.35499999999999998</v>
      </c>
      <c r="AR18" s="122"/>
      <c r="AS18" s="121">
        <v>0.376</v>
      </c>
      <c r="AT18" s="122"/>
      <c r="AU18" s="152">
        <v>0.38</v>
      </c>
      <c r="AV18" s="153"/>
      <c r="AW18" s="121">
        <v>0.38800000000000001</v>
      </c>
      <c r="AX18" s="122"/>
      <c r="AY18" s="123">
        <v>0.39146082107289332</v>
      </c>
      <c r="AZ18" s="124"/>
      <c r="BA18" s="123">
        <v>0.39615566769861915</v>
      </c>
      <c r="BB18" s="124"/>
      <c r="BC18" s="123">
        <v>0.40230885885029932</v>
      </c>
      <c r="BD18" s="124"/>
      <c r="BE18" s="123">
        <v>0.39321157241020438</v>
      </c>
      <c r="BF18" s="124"/>
      <c r="BG18" s="123">
        <v>0.40306002938143515</v>
      </c>
      <c r="BH18" s="124"/>
      <c r="BI18" s="123">
        <v>0.37997709985694283</v>
      </c>
      <c r="BJ18" s="124"/>
      <c r="BK18" s="123">
        <v>0.39305233970029552</v>
      </c>
      <c r="BL18" s="124"/>
      <c r="BM18" s="123">
        <v>0.3955268950636005</v>
      </c>
      <c r="BN18" s="124"/>
      <c r="BO18" s="123">
        <v>0.41293713618185324</v>
      </c>
      <c r="BP18" s="124"/>
      <c r="BQ18" s="123">
        <v>0.42655694191951554</v>
      </c>
      <c r="BR18" s="124"/>
      <c r="BS18" s="123">
        <v>0.43676851479489637</v>
      </c>
      <c r="BT18" s="124"/>
      <c r="BU18" s="123">
        <v>0.43008751297754599</v>
      </c>
      <c r="BV18" s="124"/>
      <c r="BW18" s="123">
        <v>0.42499999999999999</v>
      </c>
      <c r="BX18" s="124"/>
      <c r="BY18" s="123">
        <v>0.42368152270191795</v>
      </c>
      <c r="BZ18" s="124"/>
      <c r="CA18" s="123">
        <v>0.39200000000000002</v>
      </c>
      <c r="CB18" s="124"/>
      <c r="CC18" s="123">
        <v>0.36948572721392797</v>
      </c>
      <c r="CD18" s="124"/>
      <c r="CE18" s="123">
        <v>0.37112512823826005</v>
      </c>
      <c r="CF18" s="124"/>
      <c r="CG18" s="123">
        <v>0.36846774281849787</v>
      </c>
      <c r="CH18" s="124"/>
      <c r="CI18" s="123">
        <v>0.36360397914331455</v>
      </c>
      <c r="CJ18" s="124"/>
      <c r="CK18" s="123">
        <v>0.37027032687900957</v>
      </c>
      <c r="CL18" s="124"/>
      <c r="CM18" s="123">
        <v>0.37852249083839662</v>
      </c>
      <c r="CN18" s="124"/>
      <c r="CO18" s="123">
        <v>0.38105173247990654</v>
      </c>
      <c r="CP18" s="124"/>
      <c r="CQ18" s="123">
        <v>0.37728092493973203</v>
      </c>
      <c r="CR18" s="124"/>
      <c r="CS18" s="123">
        <v>0.36127882777165321</v>
      </c>
      <c r="CT18" s="124"/>
      <c r="CU18" s="123">
        <v>0.36371010923734598</v>
      </c>
      <c r="CV18" s="124"/>
      <c r="CW18" s="123">
        <v>0.36209420969524536</v>
      </c>
      <c r="CX18" s="124"/>
      <c r="CY18" s="123">
        <v>0.35768029327186268</v>
      </c>
      <c r="CZ18" s="124"/>
      <c r="DA18" s="123">
        <v>0.36573374552935906</v>
      </c>
      <c r="DB18" s="124"/>
      <c r="DC18" s="123">
        <v>0.38002999999999998</v>
      </c>
      <c r="DD18" s="124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</row>
    <row r="19" spans="1:129" ht="18.600000000000001" customHeight="1" thickBot="1" x14ac:dyDescent="0.3">
      <c r="A19" s="18" t="s">
        <v>15</v>
      </c>
      <c r="B19" s="22">
        <v>0.73630937802991925</v>
      </c>
      <c r="C19" s="22">
        <v>0.64</v>
      </c>
      <c r="D19" s="22">
        <v>0.56999999999999995</v>
      </c>
      <c r="E19" s="23">
        <v>0.54</v>
      </c>
      <c r="F19" s="23">
        <v>0.56999999999999995</v>
      </c>
      <c r="G19" s="148">
        <v>0.64</v>
      </c>
      <c r="H19" s="143"/>
      <c r="I19" s="148">
        <v>0.69</v>
      </c>
      <c r="J19" s="143"/>
      <c r="K19" s="148">
        <v>0.68</v>
      </c>
      <c r="L19" s="143"/>
      <c r="M19" s="144">
        <v>0.64322807767394918</v>
      </c>
      <c r="N19" s="145"/>
      <c r="O19" s="178">
        <v>0.695860986138503</v>
      </c>
      <c r="P19" s="179"/>
      <c r="Q19" s="144">
        <v>0.67524320085078071</v>
      </c>
      <c r="R19" s="145"/>
      <c r="S19" s="144">
        <v>0.67822061719614857</v>
      </c>
      <c r="T19" s="145"/>
      <c r="U19" s="144">
        <v>0.67964682712120106</v>
      </c>
      <c r="V19" s="145"/>
      <c r="W19" s="144">
        <v>0.67553151303247361</v>
      </c>
      <c r="X19" s="145"/>
      <c r="Y19" s="144">
        <v>0.674433606950673</v>
      </c>
      <c r="Z19" s="145"/>
      <c r="AA19" s="144">
        <v>0.67077094997087627</v>
      </c>
      <c r="AB19" s="145"/>
      <c r="AC19" s="144">
        <v>0.66201829592715045</v>
      </c>
      <c r="AD19" s="145"/>
      <c r="AE19" s="144">
        <v>0.66050458837889103</v>
      </c>
      <c r="AF19" s="145"/>
      <c r="AG19" s="150">
        <v>0.63361897293145075</v>
      </c>
      <c r="AH19" s="151"/>
      <c r="AI19" s="150">
        <v>0.66728913872411821</v>
      </c>
      <c r="AJ19" s="151"/>
      <c r="AK19" s="146">
        <v>0.66200000000000003</v>
      </c>
      <c r="AL19" s="147"/>
      <c r="AM19" s="142">
        <v>0.65800000000000003</v>
      </c>
      <c r="AN19" s="143"/>
      <c r="AO19" s="142">
        <v>0.64800000000000002</v>
      </c>
      <c r="AP19" s="143"/>
      <c r="AQ19" s="142">
        <v>0.64500000000000002</v>
      </c>
      <c r="AR19" s="143"/>
      <c r="AS19" s="142">
        <v>0.624</v>
      </c>
      <c r="AT19" s="143"/>
      <c r="AU19" s="148">
        <v>0.62</v>
      </c>
      <c r="AV19" s="143"/>
      <c r="AW19" s="142">
        <v>0.61199999999999999</v>
      </c>
      <c r="AX19" s="143"/>
      <c r="AY19" s="146">
        <v>0.60853917892710674</v>
      </c>
      <c r="AZ19" s="147"/>
      <c r="BA19" s="146">
        <v>0.6038443323013809</v>
      </c>
      <c r="BB19" s="147"/>
      <c r="BC19" s="146">
        <v>0.59769114114970068</v>
      </c>
      <c r="BD19" s="147"/>
      <c r="BE19" s="146">
        <v>0.60678842758979568</v>
      </c>
      <c r="BF19" s="147"/>
      <c r="BG19" s="146">
        <v>0.59693997061856474</v>
      </c>
      <c r="BH19" s="147"/>
      <c r="BI19" s="146">
        <v>0.62002290014305717</v>
      </c>
      <c r="BJ19" s="147"/>
      <c r="BK19" s="146">
        <v>0.60694766029970448</v>
      </c>
      <c r="BL19" s="147"/>
      <c r="BM19" s="146">
        <v>0.60447310493639961</v>
      </c>
      <c r="BN19" s="147"/>
      <c r="BO19" s="146">
        <v>0.58706286381814676</v>
      </c>
      <c r="BP19" s="147"/>
      <c r="BQ19" s="146">
        <v>0.57344305808048446</v>
      </c>
      <c r="BR19" s="147"/>
      <c r="BS19" s="146">
        <v>0.56323148520510358</v>
      </c>
      <c r="BT19" s="147"/>
      <c r="BU19" s="146">
        <v>0.56991248702245401</v>
      </c>
      <c r="BV19" s="147"/>
      <c r="BW19" s="146">
        <v>0.57499999999999996</v>
      </c>
      <c r="BX19" s="147"/>
      <c r="BY19" s="146">
        <v>0.57631847729808205</v>
      </c>
      <c r="BZ19" s="147"/>
      <c r="CA19" s="146">
        <v>0.60799999999999998</v>
      </c>
      <c r="CB19" s="147"/>
      <c r="CC19" s="146">
        <v>0.63051427278607197</v>
      </c>
      <c r="CD19" s="147"/>
      <c r="CE19" s="146">
        <v>0.62887487176173995</v>
      </c>
      <c r="CF19" s="147"/>
      <c r="CG19" s="146">
        <v>0.63153138948185528</v>
      </c>
      <c r="CH19" s="147"/>
      <c r="CI19" s="146">
        <v>0.63639712330446385</v>
      </c>
      <c r="CJ19" s="147"/>
      <c r="CK19" s="146">
        <v>0.6297264120505357</v>
      </c>
      <c r="CL19" s="147"/>
      <c r="CM19" s="146">
        <v>0.62147750916160349</v>
      </c>
      <c r="CN19" s="147"/>
      <c r="CO19" s="146">
        <v>0.61894826752009346</v>
      </c>
      <c r="CP19" s="147"/>
      <c r="CQ19" s="146">
        <v>0.6227199044057824</v>
      </c>
      <c r="CR19" s="147"/>
      <c r="CS19" s="146">
        <v>0.63872117222834646</v>
      </c>
      <c r="CT19" s="147"/>
      <c r="CU19" s="146">
        <v>0.63629392408984597</v>
      </c>
      <c r="CV19" s="147"/>
      <c r="CW19" s="146">
        <v>0.63790579030475436</v>
      </c>
      <c r="CX19" s="147"/>
      <c r="CY19" s="146">
        <v>0.64231970672813732</v>
      </c>
      <c r="CZ19" s="147"/>
      <c r="DA19" s="146">
        <v>0.634266254470641</v>
      </c>
      <c r="DB19" s="147"/>
      <c r="DC19" s="146">
        <v>0.61997000000000002</v>
      </c>
      <c r="DD19" s="147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</row>
    <row r="20" spans="1:129" ht="18.600000000000001" customHeight="1" thickTop="1" thickBot="1" x14ac:dyDescent="0.3">
      <c r="A20" s="9" t="s">
        <v>16</v>
      </c>
      <c r="B20" s="10"/>
      <c r="C20" s="10"/>
      <c r="D20" s="10"/>
      <c r="E20" s="10"/>
      <c r="F20" s="10"/>
      <c r="G20" s="115"/>
      <c r="H20" s="116"/>
      <c r="I20" s="115"/>
      <c r="J20" s="116"/>
      <c r="K20" s="115"/>
      <c r="L20" s="116"/>
      <c r="M20" s="115"/>
      <c r="N20" s="116"/>
      <c r="O20" s="115"/>
      <c r="P20" s="116"/>
      <c r="Q20" s="115"/>
      <c r="R20" s="116"/>
      <c r="S20" s="115"/>
      <c r="T20" s="116"/>
      <c r="U20" s="115"/>
      <c r="V20" s="116"/>
      <c r="W20" s="115"/>
      <c r="X20" s="116"/>
      <c r="Y20" s="115"/>
      <c r="Z20" s="116"/>
      <c r="AA20" s="115"/>
      <c r="AB20" s="116"/>
      <c r="AC20" s="115"/>
      <c r="AD20" s="116"/>
      <c r="AE20" s="115"/>
      <c r="AF20" s="116"/>
      <c r="AG20" s="115"/>
      <c r="AH20" s="116"/>
      <c r="AI20" s="115"/>
      <c r="AJ20" s="116"/>
      <c r="AK20" s="115"/>
      <c r="AL20" s="116"/>
      <c r="AM20" s="115"/>
      <c r="AN20" s="116"/>
      <c r="AO20" s="115"/>
      <c r="AP20" s="116"/>
      <c r="AQ20" s="115"/>
      <c r="AR20" s="116"/>
      <c r="AS20" s="115"/>
      <c r="AT20" s="116"/>
      <c r="AU20" s="115"/>
      <c r="AV20" s="116"/>
      <c r="AW20" s="115"/>
      <c r="AX20" s="116"/>
      <c r="AY20" s="115"/>
      <c r="AZ20" s="116"/>
      <c r="BA20" s="115"/>
      <c r="BB20" s="116"/>
      <c r="BC20" s="115"/>
      <c r="BD20" s="116"/>
      <c r="BE20" s="115"/>
      <c r="BF20" s="116"/>
      <c r="BG20" s="115"/>
      <c r="BH20" s="116"/>
      <c r="BI20" s="115"/>
      <c r="BJ20" s="116"/>
      <c r="BK20" s="115"/>
      <c r="BL20" s="116"/>
      <c r="BM20" s="115"/>
      <c r="BN20" s="116"/>
      <c r="BO20" s="115"/>
      <c r="BP20" s="116"/>
      <c r="BQ20" s="115"/>
      <c r="BR20" s="116"/>
      <c r="BS20" s="115"/>
      <c r="BT20" s="116"/>
      <c r="BU20" s="115"/>
      <c r="BV20" s="116"/>
      <c r="BW20" s="115"/>
      <c r="BX20" s="116"/>
      <c r="BY20" s="115"/>
      <c r="BZ20" s="116"/>
      <c r="CA20" s="115"/>
      <c r="CB20" s="116"/>
      <c r="CC20" s="115"/>
      <c r="CD20" s="116"/>
      <c r="CE20" s="115"/>
      <c r="CF20" s="116"/>
      <c r="CG20" s="115"/>
      <c r="CH20" s="116"/>
      <c r="CI20" s="115"/>
      <c r="CJ20" s="116"/>
      <c r="CK20" s="115"/>
      <c r="CL20" s="116"/>
      <c r="CM20" s="115"/>
      <c r="CN20" s="116"/>
      <c r="CO20" s="115"/>
      <c r="CP20" s="116"/>
      <c r="CQ20" s="115"/>
      <c r="CR20" s="116"/>
      <c r="CS20" s="115"/>
      <c r="CT20" s="116"/>
      <c r="CU20" s="115"/>
      <c r="CV20" s="116"/>
      <c r="CW20" s="115"/>
      <c r="CX20" s="116"/>
      <c r="CY20" s="115"/>
      <c r="CZ20" s="116"/>
      <c r="DA20" s="115"/>
      <c r="DB20" s="116"/>
      <c r="DC20" s="115"/>
      <c r="DD20" s="116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</row>
    <row r="21" spans="1:129" ht="19.899999999999999" customHeight="1" thickTop="1" x14ac:dyDescent="0.25">
      <c r="A21" s="11" t="s">
        <v>17</v>
      </c>
      <c r="B21" s="19">
        <v>2.7E-2</v>
      </c>
      <c r="C21" s="19">
        <v>3.5000000000000003E-2</v>
      </c>
      <c r="D21" s="19">
        <v>5.7000000000000002E-2</v>
      </c>
      <c r="E21" s="20">
        <v>7.8E-2</v>
      </c>
      <c r="F21" s="20">
        <v>9.7000000000000003E-2</v>
      </c>
      <c r="G21" s="125" t="s">
        <v>18</v>
      </c>
      <c r="H21" s="122"/>
      <c r="I21" s="126">
        <v>0.13900000000000001</v>
      </c>
      <c r="J21" s="127"/>
      <c r="K21" s="126">
        <v>0.188</v>
      </c>
      <c r="L21" s="127"/>
      <c r="M21" s="126">
        <v>0.12970896635208748</v>
      </c>
      <c r="N21" s="127"/>
      <c r="O21" s="125" t="s">
        <v>18</v>
      </c>
      <c r="P21" s="122"/>
      <c r="Q21" s="150">
        <v>0.13270018599932362</v>
      </c>
      <c r="R21" s="151"/>
      <c r="S21" s="150">
        <v>0.15365496545095689</v>
      </c>
      <c r="T21" s="151"/>
      <c r="U21" s="150">
        <v>0.13173788941628767</v>
      </c>
      <c r="V21" s="151"/>
      <c r="W21" s="150">
        <v>0.13681083369018987</v>
      </c>
      <c r="X21" s="151"/>
      <c r="Y21" s="150">
        <v>0.14412621416937144</v>
      </c>
      <c r="Z21" s="151"/>
      <c r="AA21" s="121">
        <v>0.17199999999999999</v>
      </c>
      <c r="AB21" s="122"/>
      <c r="AC21" s="121">
        <v>0.13300000000000001</v>
      </c>
      <c r="AD21" s="122"/>
      <c r="AE21" s="121">
        <v>0.13300000000000001</v>
      </c>
      <c r="AF21" s="122"/>
      <c r="AG21" s="121">
        <v>0.124</v>
      </c>
      <c r="AH21" s="122"/>
      <c r="AI21" s="121">
        <v>0.17125883755592691</v>
      </c>
      <c r="AJ21" s="122"/>
      <c r="AK21" s="121">
        <v>0.14499999999999999</v>
      </c>
      <c r="AL21" s="122"/>
      <c r="AM21" s="121">
        <v>0.14499999999999999</v>
      </c>
      <c r="AN21" s="122"/>
      <c r="AO21" s="121">
        <v>0.13500000000000001</v>
      </c>
      <c r="AP21" s="122"/>
      <c r="AQ21" s="121">
        <v>0.158</v>
      </c>
      <c r="AR21" s="122"/>
      <c r="AS21" s="121">
        <v>0.13900000000000001</v>
      </c>
      <c r="AT21" s="122"/>
      <c r="AU21" s="121">
        <v>0.13500000000000001</v>
      </c>
      <c r="AV21" s="122"/>
      <c r="AW21" s="121">
        <v>0.13300000000000001</v>
      </c>
      <c r="AX21" s="122"/>
      <c r="AY21" s="123">
        <v>0.17987963257751499</v>
      </c>
      <c r="AZ21" s="124"/>
      <c r="BA21" s="123">
        <v>0.15569252976749745</v>
      </c>
      <c r="BB21" s="124"/>
      <c r="BC21" s="123">
        <v>0.14493538264502007</v>
      </c>
      <c r="BD21" s="124"/>
      <c r="BE21" s="123">
        <v>0.15354549670491041</v>
      </c>
      <c r="BF21" s="124"/>
      <c r="BG21" s="123">
        <v>0.16691574761866776</v>
      </c>
      <c r="BH21" s="124"/>
      <c r="BI21" s="123">
        <v>0.19931313760689853</v>
      </c>
      <c r="BJ21" s="124"/>
      <c r="BK21" s="123">
        <v>0.19538187907596094</v>
      </c>
      <c r="BL21" s="124"/>
      <c r="BM21" s="176">
        <v>0.19500000000000001</v>
      </c>
      <c r="BN21" s="177"/>
      <c r="BO21" s="123">
        <v>0.13975651809293083</v>
      </c>
      <c r="BP21" s="124"/>
      <c r="BQ21" s="123">
        <v>0.16028485743703941</v>
      </c>
      <c r="BR21" s="124"/>
      <c r="BS21" s="123">
        <v>0.153325064297228</v>
      </c>
      <c r="BT21" s="124"/>
      <c r="BU21" s="176">
        <v>0.16500000000000001</v>
      </c>
      <c r="BV21" s="177"/>
      <c r="BW21" s="123">
        <v>0.14399999999999999</v>
      </c>
      <c r="BX21" s="124"/>
      <c r="BY21" s="123">
        <v>0.15246703621241897</v>
      </c>
      <c r="BZ21" s="124"/>
      <c r="CA21" s="123">
        <v>0.13226042761553033</v>
      </c>
      <c r="CB21" s="124"/>
      <c r="CC21" s="123">
        <v>0.14608030000708122</v>
      </c>
      <c r="CD21" s="124"/>
      <c r="CE21" s="123">
        <v>0.13541512458464167</v>
      </c>
      <c r="CF21" s="124"/>
      <c r="CG21" s="123">
        <v>0.16312125066598629</v>
      </c>
      <c r="CH21" s="124"/>
      <c r="CI21" s="123">
        <v>0.14603921690281466</v>
      </c>
      <c r="CJ21" s="124"/>
      <c r="CK21" s="123">
        <v>0.15994133646424227</v>
      </c>
      <c r="CL21" s="124"/>
      <c r="CM21" s="123">
        <v>0.13900000000000001</v>
      </c>
      <c r="CN21" s="124"/>
      <c r="CO21" s="123">
        <v>0.14711841247765414</v>
      </c>
      <c r="CP21" s="124"/>
      <c r="CQ21" s="123">
        <v>0.13578970036253526</v>
      </c>
      <c r="CR21" s="124"/>
      <c r="CS21" s="123">
        <v>0.14838452410730021</v>
      </c>
      <c r="CT21" s="124"/>
      <c r="CU21" s="123">
        <v>0.12714637506820911</v>
      </c>
      <c r="CV21" s="124"/>
      <c r="CW21" s="123">
        <v>0.14217566327354789</v>
      </c>
      <c r="CX21" s="124"/>
      <c r="CY21" s="123">
        <v>0.12532243834212545</v>
      </c>
      <c r="CZ21" s="124"/>
      <c r="DA21" s="123">
        <v>0.13900000000000001</v>
      </c>
      <c r="DB21" s="124"/>
      <c r="DC21" s="123">
        <v>0.1186</v>
      </c>
      <c r="DD21" s="124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</row>
    <row r="22" spans="1:129" ht="18" customHeight="1" x14ac:dyDescent="0.25">
      <c r="A22" s="11" t="s">
        <v>19</v>
      </c>
      <c r="B22" s="20" t="s">
        <v>18</v>
      </c>
      <c r="C22" s="20" t="s">
        <v>18</v>
      </c>
      <c r="D22" s="20" t="s">
        <v>18</v>
      </c>
      <c r="E22" s="25" t="s">
        <v>18</v>
      </c>
      <c r="F22" s="25" t="s">
        <v>18</v>
      </c>
      <c r="G22" s="125" t="s">
        <v>18</v>
      </c>
      <c r="H22" s="122"/>
      <c r="I22" s="125" t="s">
        <v>18</v>
      </c>
      <c r="J22" s="122"/>
      <c r="K22" s="123">
        <v>0.49436966000657062</v>
      </c>
      <c r="L22" s="124"/>
      <c r="M22" s="123">
        <v>0.29853476967185993</v>
      </c>
      <c r="N22" s="124"/>
      <c r="O22" s="123">
        <v>0.29613631326885154</v>
      </c>
      <c r="P22" s="124"/>
      <c r="Q22" s="123">
        <v>0.33841648969430366</v>
      </c>
      <c r="R22" s="124"/>
      <c r="S22" s="123">
        <v>0.27808243194209276</v>
      </c>
      <c r="T22" s="124"/>
      <c r="U22" s="123">
        <v>0.25609461909507458</v>
      </c>
      <c r="V22" s="124"/>
      <c r="W22" s="123">
        <v>0.25198029425116136</v>
      </c>
      <c r="X22" s="124"/>
      <c r="Y22" s="123">
        <v>0.27146124958627721</v>
      </c>
      <c r="Z22" s="124"/>
      <c r="AA22" s="123">
        <v>0.2618581926446501</v>
      </c>
      <c r="AB22" s="124"/>
      <c r="AC22" s="123">
        <v>0.20429229335521554</v>
      </c>
      <c r="AD22" s="124"/>
      <c r="AE22" s="123">
        <v>0.254735565956698</v>
      </c>
      <c r="AF22" s="124"/>
      <c r="AG22" s="123">
        <v>0.23605627463101903</v>
      </c>
      <c r="AH22" s="124"/>
      <c r="AI22" s="123">
        <v>0.40977001462441148</v>
      </c>
      <c r="AJ22" s="124"/>
      <c r="AK22" s="123">
        <v>0.28895492427072605</v>
      </c>
      <c r="AL22" s="124"/>
      <c r="AM22" s="123">
        <v>0.31513442012225795</v>
      </c>
      <c r="AN22" s="124"/>
      <c r="AO22" s="123">
        <v>0.30327065761533073</v>
      </c>
      <c r="AP22" s="124"/>
      <c r="AQ22" s="123">
        <v>0.271838286663521</v>
      </c>
      <c r="AR22" s="124"/>
      <c r="AS22" s="123">
        <v>0.29671499662392875</v>
      </c>
      <c r="AT22" s="124"/>
      <c r="AU22" s="123">
        <v>0.28392181431320695</v>
      </c>
      <c r="AV22" s="124"/>
      <c r="AW22" s="123">
        <v>0.26990271585950687</v>
      </c>
      <c r="AX22" s="124"/>
      <c r="AY22" s="123">
        <v>0.26097228508873227</v>
      </c>
      <c r="AZ22" s="124"/>
      <c r="BA22" s="123">
        <v>0.22378964956848033</v>
      </c>
      <c r="BB22" s="124"/>
      <c r="BC22" s="123">
        <v>0.2946236910963273</v>
      </c>
      <c r="BD22" s="124"/>
      <c r="BE22" s="123">
        <v>0.26382329478837196</v>
      </c>
      <c r="BF22" s="124"/>
      <c r="BG22" s="123">
        <v>0.41075446289326772</v>
      </c>
      <c r="BH22" s="124"/>
      <c r="BI22" s="123">
        <v>0.37220515286589995</v>
      </c>
      <c r="BJ22" s="124"/>
      <c r="BK22" s="123">
        <v>0.3703425400044652</v>
      </c>
      <c r="BL22" s="124"/>
      <c r="BM22" s="123">
        <v>0.49125167772061534</v>
      </c>
      <c r="BN22" s="124"/>
      <c r="BO22" s="123">
        <v>0.24700810957837302</v>
      </c>
      <c r="BP22" s="124"/>
      <c r="BQ22" s="123">
        <v>0.24700810957837302</v>
      </c>
      <c r="BR22" s="124"/>
      <c r="BS22" s="123">
        <v>0.23527181557831395</v>
      </c>
      <c r="BT22" s="124"/>
      <c r="BU22" s="123">
        <v>0.30015943094429537</v>
      </c>
      <c r="BV22" s="124"/>
      <c r="BW22" s="123">
        <v>0.67909348681656456</v>
      </c>
      <c r="BX22" s="124"/>
      <c r="BY22" s="123">
        <v>0.41752191995500049</v>
      </c>
      <c r="BZ22" s="124"/>
      <c r="CA22" s="123">
        <v>0.32614521367722371</v>
      </c>
      <c r="CB22" s="124"/>
      <c r="CC22" s="123">
        <v>0.33608156266896977</v>
      </c>
      <c r="CD22" s="124"/>
      <c r="CE22" s="123">
        <v>0.33865226546012922</v>
      </c>
      <c r="CF22" s="124"/>
      <c r="CG22" s="123">
        <v>0.32030632534995884</v>
      </c>
      <c r="CH22" s="124"/>
      <c r="CI22" s="123">
        <v>0.30303611428445648</v>
      </c>
      <c r="CJ22" s="124"/>
      <c r="CK22" s="123">
        <v>0.35407403891895645</v>
      </c>
      <c r="CL22" s="124"/>
      <c r="CM22" s="123">
        <v>0.45</v>
      </c>
      <c r="CN22" s="124"/>
      <c r="CO22" s="123">
        <v>0.33181451241708793</v>
      </c>
      <c r="CP22" s="124"/>
      <c r="CQ22" s="123">
        <v>0.29947460281467497</v>
      </c>
      <c r="CR22" s="124"/>
      <c r="CS22" s="123">
        <v>0.35482613179770284</v>
      </c>
      <c r="CT22" s="124"/>
      <c r="CU22" s="123">
        <v>0.39265809772649696</v>
      </c>
      <c r="CV22" s="124"/>
      <c r="CW22" s="123">
        <v>0.3737945778110105</v>
      </c>
      <c r="CX22" s="124"/>
      <c r="CY22" s="123">
        <v>0.34929236452957213</v>
      </c>
      <c r="CZ22" s="124"/>
      <c r="DA22" s="123">
        <v>0.36099999999999999</v>
      </c>
      <c r="DB22" s="124"/>
      <c r="DC22" s="123">
        <v>0.18640000000000001</v>
      </c>
      <c r="DD22" s="124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</row>
    <row r="23" spans="1:129" ht="18" customHeight="1" x14ac:dyDescent="0.25">
      <c r="A23" s="11" t="s">
        <v>20</v>
      </c>
      <c r="B23" s="21">
        <f>+(B13/(B25/B26))</f>
        <v>0.21467764080743273</v>
      </c>
      <c r="C23" s="21">
        <f>+(C13/(C25/C26))</f>
        <v>0.25213878494602587</v>
      </c>
      <c r="D23" s="21">
        <f>+(D13/(D25/D26))</f>
        <v>0.3043699103867204</v>
      </c>
      <c r="E23" s="21">
        <f>+(E13/(E25/E26))</f>
        <v>0.32689305036776056</v>
      </c>
      <c r="F23" s="21">
        <v>0.35446035945908178</v>
      </c>
      <c r="G23" s="123">
        <v>0.40703081250546314</v>
      </c>
      <c r="H23" s="124" t="e">
        <v>#DIV/0!</v>
      </c>
      <c r="I23" s="123">
        <v>0.43787006402088591</v>
      </c>
      <c r="J23" s="124" t="e">
        <v>#DIV/0!</v>
      </c>
      <c r="K23" s="123">
        <v>0.39622230290954785</v>
      </c>
      <c r="L23" s="124" t="e">
        <v>#DIV/0!</v>
      </c>
      <c r="M23" s="123">
        <v>0.40487754411016769</v>
      </c>
      <c r="N23" s="124" t="e">
        <v>#DIV/0!</v>
      </c>
      <c r="O23" s="123">
        <v>0.41068397619321145</v>
      </c>
      <c r="P23" s="124" t="e">
        <v>#DIV/0!</v>
      </c>
      <c r="Q23" s="123">
        <v>0.45049049979801437</v>
      </c>
      <c r="R23" s="124" t="e">
        <v>#DIV/0!</v>
      </c>
      <c r="S23" s="123">
        <v>0.40894892569151908</v>
      </c>
      <c r="T23" s="124" t="e">
        <v>#DIV/0!</v>
      </c>
      <c r="U23" s="123">
        <v>0.4175474418906962</v>
      </c>
      <c r="V23" s="124" t="e">
        <v>#DIV/0!</v>
      </c>
      <c r="W23" s="123">
        <v>0.42226955068746913</v>
      </c>
      <c r="X23" s="124" t="e">
        <v>#DIV/0!</v>
      </c>
      <c r="Y23" s="123">
        <v>0.44669116999807995</v>
      </c>
      <c r="Z23" s="124" t="e">
        <v>#DIV/0!</v>
      </c>
      <c r="AA23" s="123">
        <v>0.42028031552548906</v>
      </c>
      <c r="AB23" s="124" t="e">
        <v>#DIV/0!</v>
      </c>
      <c r="AC23" s="123">
        <v>0.42859871923639742</v>
      </c>
      <c r="AD23" s="124" t="e">
        <v>#DIV/0!</v>
      </c>
      <c r="AE23" s="123">
        <v>0.43230522508191266</v>
      </c>
      <c r="AF23" s="124" t="e">
        <v>#DIV/0!</v>
      </c>
      <c r="AG23" s="123">
        <v>0.46300373966380792</v>
      </c>
      <c r="AH23" s="124" t="e">
        <v>#DIV/0!</v>
      </c>
      <c r="AI23" s="123">
        <v>0.44707166171846674</v>
      </c>
      <c r="AJ23" s="124" t="e">
        <v>#DIV/0!</v>
      </c>
      <c r="AK23" s="123">
        <v>0.45609657635019252</v>
      </c>
      <c r="AL23" s="124" t="e">
        <v>#DIV/0!</v>
      </c>
      <c r="AM23" s="123">
        <v>0.46040663308581992</v>
      </c>
      <c r="AN23" s="124" t="e">
        <v>#DIV/0!</v>
      </c>
      <c r="AO23" s="123">
        <v>0.473180334446068</v>
      </c>
      <c r="AP23" s="124" t="e">
        <v>#DIV/0!</v>
      </c>
      <c r="AQ23" s="123">
        <v>0.45232168489039082</v>
      </c>
      <c r="AR23" s="124"/>
      <c r="AS23" s="123">
        <v>0.45819685543632388</v>
      </c>
      <c r="AT23" s="124"/>
      <c r="AU23" s="123">
        <v>0.46006760910985145</v>
      </c>
      <c r="AV23" s="124"/>
      <c r="AW23" s="123">
        <v>0.48545760743634153</v>
      </c>
      <c r="AX23" s="124"/>
      <c r="AY23" s="123">
        <v>0.46135382066061359</v>
      </c>
      <c r="AZ23" s="124"/>
      <c r="BA23" s="123">
        <v>0.4664516923448781</v>
      </c>
      <c r="BB23" s="124"/>
      <c r="BC23" s="123">
        <v>0.47035450435090609</v>
      </c>
      <c r="BD23" s="124"/>
      <c r="BE23" s="123">
        <v>0.49077950035829837</v>
      </c>
      <c r="BF23" s="124"/>
      <c r="BG23" s="123">
        <v>0.53273942895447701</v>
      </c>
      <c r="BH23" s="124"/>
      <c r="BI23" s="123">
        <v>0.57804164982637152</v>
      </c>
      <c r="BJ23" s="124"/>
      <c r="BK23" s="123">
        <v>0.5957952546591555</v>
      </c>
      <c r="BL23" s="124"/>
      <c r="BM23" s="123">
        <v>0.60109315993765611</v>
      </c>
      <c r="BN23" s="124"/>
      <c r="BO23" s="123">
        <v>0.52078878254122052</v>
      </c>
      <c r="BP23" s="124"/>
      <c r="BQ23" s="123">
        <v>0.53593058390946358</v>
      </c>
      <c r="BR23" s="124"/>
      <c r="BS23" s="123">
        <v>0.55103215281639728</v>
      </c>
      <c r="BT23" s="124"/>
      <c r="BU23" s="123">
        <v>0.56472549005781214</v>
      </c>
      <c r="BV23" s="124"/>
      <c r="BW23" s="123">
        <v>0.50793239142732871</v>
      </c>
      <c r="BX23" s="124" t="e">
        <v>#DIV/0!</v>
      </c>
      <c r="BY23" s="123">
        <v>0.49894950108129488</v>
      </c>
      <c r="BZ23" s="124" t="e">
        <v>#DIV/0!</v>
      </c>
      <c r="CA23" s="123">
        <v>0.51542669507121641</v>
      </c>
      <c r="CB23" s="124" t="e">
        <v>#DIV/0!</v>
      </c>
      <c r="CC23" s="123">
        <v>0.53759439344785109</v>
      </c>
      <c r="CD23" s="124" t="e">
        <v>#DIV/0!</v>
      </c>
      <c r="CE23" s="123">
        <v>0.48777596537793155</v>
      </c>
      <c r="CF23" s="124"/>
      <c r="CG23" s="123">
        <v>0.47996619394396461</v>
      </c>
      <c r="CH23" s="124"/>
      <c r="CI23" s="123">
        <v>0.47164573190974923</v>
      </c>
      <c r="CJ23" s="124"/>
      <c r="CK23" s="123">
        <v>0.48515207750815109</v>
      </c>
      <c r="CL23" s="124"/>
      <c r="CM23" s="123">
        <v>0.44028839062378722</v>
      </c>
      <c r="CN23" s="124"/>
      <c r="CO23" s="123">
        <v>0.44347085970413114</v>
      </c>
      <c r="CP23" s="124"/>
      <c r="CQ23" s="123">
        <v>0.44479027017412237</v>
      </c>
      <c r="CR23" s="124"/>
      <c r="CS23" s="123">
        <v>0.47935380036260705</v>
      </c>
      <c r="CT23" s="124"/>
      <c r="CU23" s="123">
        <v>0.42875977272826488</v>
      </c>
      <c r="CV23" s="124"/>
      <c r="CW23" s="123">
        <v>0.43486763364097963</v>
      </c>
      <c r="CX23" s="124"/>
      <c r="CY23" s="123">
        <v>0.45000947746382169</v>
      </c>
      <c r="CZ23" s="124"/>
      <c r="DA23" s="123">
        <v>0.45971940860662841</v>
      </c>
      <c r="DB23" s="124"/>
      <c r="DC23" s="123">
        <v>0.46414</v>
      </c>
      <c r="DD23" s="124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</row>
    <row r="24" spans="1:129" ht="18.600000000000001" customHeight="1" x14ac:dyDescent="0.25">
      <c r="A24" s="11" t="s">
        <v>21</v>
      </c>
      <c r="B24" s="26">
        <v>5.9003173957165103E-2</v>
      </c>
      <c r="C24" s="26">
        <v>4.1335047211465137E-2</v>
      </c>
      <c r="D24" s="26">
        <v>1.5504567537405693E-2</v>
      </c>
      <c r="E24" s="21">
        <v>2.348310349171024E-2</v>
      </c>
      <c r="F24" s="21">
        <v>3.0738868433105439E-2</v>
      </c>
      <c r="G24" s="123">
        <v>3.5548599774412971E-2</v>
      </c>
      <c r="H24" s="124"/>
      <c r="I24" s="123">
        <v>5.9522624171982008E-2</v>
      </c>
      <c r="J24" s="124"/>
      <c r="K24" s="123">
        <v>1.7492857407807136E-2</v>
      </c>
      <c r="L24" s="124"/>
      <c r="M24" s="123">
        <v>2.6373106309548072E-2</v>
      </c>
      <c r="N24" s="124"/>
      <c r="O24" s="123">
        <v>4.0081754156381474E-2</v>
      </c>
      <c r="P24" s="124"/>
      <c r="Q24" s="123">
        <v>6.2656851518268539E-2</v>
      </c>
      <c r="R24" s="124"/>
      <c r="S24" s="123">
        <v>1.0669059411144792E-2</v>
      </c>
      <c r="T24" s="124"/>
      <c r="U24" s="123">
        <v>2.3657027939736563E-2</v>
      </c>
      <c r="V24" s="124"/>
      <c r="W24" s="123">
        <v>4.0081754156381474E-2</v>
      </c>
      <c r="X24" s="124"/>
      <c r="Y24" s="123">
        <v>5.2019143189520882E-2</v>
      </c>
      <c r="Z24" s="124"/>
      <c r="AA24" s="123">
        <v>1.0401373466265554E-2</v>
      </c>
      <c r="AB24" s="124"/>
      <c r="AC24" s="123">
        <v>2.036094541499377E-2</v>
      </c>
      <c r="AD24" s="124"/>
      <c r="AE24" s="123">
        <v>3.7904770944779814E-2</v>
      </c>
      <c r="AF24" s="124"/>
      <c r="AG24" s="123">
        <v>4.7308456970744789E-2</v>
      </c>
      <c r="AH24" s="124"/>
      <c r="AI24" s="123">
        <v>1.6287992521204338E-2</v>
      </c>
      <c r="AJ24" s="124"/>
      <c r="AK24" s="123">
        <v>2.8107789807932604E-2</v>
      </c>
      <c r="AL24" s="124"/>
      <c r="AM24" s="123">
        <v>4.7858051659633825E-2</v>
      </c>
      <c r="AN24" s="124"/>
      <c r="AO24" s="123">
        <v>6.1487941928918322E-2</v>
      </c>
      <c r="AP24" s="124"/>
      <c r="AQ24" s="123">
        <v>1.0564884094819803E-2</v>
      </c>
      <c r="AR24" s="124"/>
      <c r="AS24" s="123">
        <v>2.9468677102423516E-2</v>
      </c>
      <c r="AT24" s="124"/>
      <c r="AU24" s="123">
        <v>4.2491452495971999E-2</v>
      </c>
      <c r="AV24" s="124"/>
      <c r="AW24" s="123">
        <v>5.4542681304515374E-2</v>
      </c>
      <c r="AX24" s="124"/>
      <c r="AY24" s="123">
        <v>1.0185320864889724E-2</v>
      </c>
      <c r="AZ24" s="124"/>
      <c r="BA24" s="123">
        <v>2.105145830084254E-2</v>
      </c>
      <c r="BB24" s="124"/>
      <c r="BC24" s="123">
        <v>4.1676897444975158E-2</v>
      </c>
      <c r="BD24" s="124"/>
      <c r="BE24" s="123">
        <v>5.0582624308911583E-2</v>
      </c>
      <c r="BF24" s="124"/>
      <c r="BG24" s="123">
        <v>1.7661094736583321E-2</v>
      </c>
      <c r="BH24" s="124"/>
      <c r="BI24" s="123">
        <v>2.9284081039571575E-2</v>
      </c>
      <c r="BJ24" s="124"/>
      <c r="BK24" s="123">
        <v>4.3709555060525811E-2</v>
      </c>
      <c r="BL24" s="124"/>
      <c r="BM24" s="123">
        <v>8.1555902034645106E-2</v>
      </c>
      <c r="BN24" s="124"/>
      <c r="BO24" s="123">
        <v>9.110098555430414E-3</v>
      </c>
      <c r="BP24" s="124"/>
      <c r="BQ24" s="123">
        <v>2.3285957721953604E-2</v>
      </c>
      <c r="BR24" s="124"/>
      <c r="BS24" s="123">
        <v>3.3077287410563927E-2</v>
      </c>
      <c r="BT24" s="124"/>
      <c r="BU24" s="123">
        <v>5.7326302397034325E-2</v>
      </c>
      <c r="BV24" s="124"/>
      <c r="BW24" s="123">
        <v>2.4800198162432934E-2</v>
      </c>
      <c r="BX24" s="124"/>
      <c r="BY24" s="123">
        <v>3.0171640368378341E-2</v>
      </c>
      <c r="BZ24" s="124"/>
      <c r="CA24" s="123">
        <v>4.7137869291595698E-2</v>
      </c>
      <c r="CB24" s="124"/>
      <c r="CC24" s="123">
        <v>6.6011311817279553E-2</v>
      </c>
      <c r="CD24" s="124"/>
      <c r="CE24" s="123">
        <v>1.306733839945356E-2</v>
      </c>
      <c r="CF24" s="124"/>
      <c r="CG24" s="123">
        <v>3.0171640368378341E-2</v>
      </c>
      <c r="CH24" s="124"/>
      <c r="CI24" s="123">
        <v>4.3248325094251562E-2</v>
      </c>
      <c r="CJ24" s="124"/>
      <c r="CK24" s="123">
        <v>6.0237921807833827E-2</v>
      </c>
      <c r="CL24" s="124"/>
      <c r="CM24" s="123">
        <v>1.7000000000000001E-2</v>
      </c>
      <c r="CN24" s="124"/>
      <c r="CO24" s="123">
        <v>3.1085583475112012E-2</v>
      </c>
      <c r="CP24" s="124"/>
      <c r="CQ24" s="123">
        <v>4.1943113874794866E-2</v>
      </c>
      <c r="CR24" s="124"/>
      <c r="CS24" s="123">
        <v>6.7737146123971234E-2</v>
      </c>
      <c r="CT24" s="124"/>
      <c r="CU24" s="123">
        <v>1.3736827595338594E-2</v>
      </c>
      <c r="CV24" s="124"/>
      <c r="CW24" s="123">
        <v>3.2331715173461041E-2</v>
      </c>
      <c r="CX24" s="124"/>
      <c r="CY24" s="123">
        <v>4.6467785142671442E-2</v>
      </c>
      <c r="CZ24" s="124"/>
      <c r="DA24" s="123">
        <v>6.4448000000000005E-2</v>
      </c>
      <c r="DB24" s="124"/>
      <c r="DC24" s="123">
        <v>6.8999999999999999E-3</v>
      </c>
      <c r="DD24" s="124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</row>
    <row r="25" spans="1:129" ht="18.600000000000001" customHeight="1" x14ac:dyDescent="0.25">
      <c r="A25" s="11" t="s">
        <v>22</v>
      </c>
      <c r="B25" s="27">
        <v>262416.90000000002</v>
      </c>
      <c r="C25" s="13">
        <v>275632.2</v>
      </c>
      <c r="D25" s="13">
        <v>299286</v>
      </c>
      <c r="E25" s="28">
        <v>335027.8</v>
      </c>
      <c r="F25" s="28">
        <v>361348.5</v>
      </c>
      <c r="G25" s="154">
        <v>376539.4</v>
      </c>
      <c r="H25" s="155"/>
      <c r="I25" s="154">
        <v>376539.4</v>
      </c>
      <c r="J25" s="155"/>
      <c r="K25" s="154">
        <v>414633.5</v>
      </c>
      <c r="L25" s="155"/>
      <c r="M25" s="154">
        <v>414633.5</v>
      </c>
      <c r="N25" s="155"/>
      <c r="O25" s="154">
        <v>414633.5</v>
      </c>
      <c r="P25" s="155"/>
      <c r="Q25" s="154">
        <v>414633.5</v>
      </c>
      <c r="R25" s="155"/>
      <c r="S25" s="154">
        <v>460405.2</v>
      </c>
      <c r="T25" s="155"/>
      <c r="U25" s="154">
        <v>460405.2</v>
      </c>
      <c r="V25" s="155"/>
      <c r="W25" s="154">
        <v>460405.2</v>
      </c>
      <c r="X25" s="155"/>
      <c r="Y25" s="154">
        <v>460405.2</v>
      </c>
      <c r="Z25" s="155"/>
      <c r="AA25" s="154">
        <v>495921.9</v>
      </c>
      <c r="AB25" s="155"/>
      <c r="AC25" s="154">
        <v>495921.9</v>
      </c>
      <c r="AD25" s="155"/>
      <c r="AE25" s="154">
        <v>495921.9</v>
      </c>
      <c r="AF25" s="155"/>
      <c r="AG25" s="154">
        <v>495921.9</v>
      </c>
      <c r="AH25" s="155"/>
      <c r="AI25" s="154">
        <v>543403</v>
      </c>
      <c r="AJ25" s="155"/>
      <c r="AK25" s="154">
        <v>543403</v>
      </c>
      <c r="AL25" s="155"/>
      <c r="AM25" s="154">
        <v>543403</v>
      </c>
      <c r="AN25" s="155"/>
      <c r="AO25" s="154">
        <v>543403</v>
      </c>
      <c r="AP25" s="155"/>
      <c r="AQ25" s="154">
        <v>575284.9</v>
      </c>
      <c r="AR25" s="155"/>
      <c r="AS25" s="154">
        <v>575284.9</v>
      </c>
      <c r="AT25" s="155"/>
      <c r="AU25" s="154">
        <v>575284.9</v>
      </c>
      <c r="AV25" s="155"/>
      <c r="AW25" s="154">
        <v>575284.9</v>
      </c>
      <c r="AX25" s="155"/>
      <c r="AY25" s="154">
        <v>609827</v>
      </c>
      <c r="AZ25" s="155"/>
      <c r="BA25" s="154">
        <v>609827</v>
      </c>
      <c r="BB25" s="155"/>
      <c r="BC25" s="154">
        <v>609827</v>
      </c>
      <c r="BD25" s="155"/>
      <c r="BE25" s="154">
        <v>609827</v>
      </c>
      <c r="BF25" s="155"/>
      <c r="BG25" s="154">
        <v>574041.80000000005</v>
      </c>
      <c r="BH25" s="155"/>
      <c r="BI25" s="154">
        <v>574041.80000000005</v>
      </c>
      <c r="BJ25" s="155"/>
      <c r="BK25" s="154">
        <v>574041.80000000005</v>
      </c>
      <c r="BL25" s="155"/>
      <c r="BM25" s="154">
        <v>574041.80000000005</v>
      </c>
      <c r="BN25" s="155"/>
      <c r="BO25" s="154">
        <v>675932.7</v>
      </c>
      <c r="BP25" s="155"/>
      <c r="BQ25" s="154">
        <v>675932.7</v>
      </c>
      <c r="BR25" s="155"/>
      <c r="BS25" s="154">
        <v>675932.7</v>
      </c>
      <c r="BT25" s="155"/>
      <c r="BU25" s="154">
        <v>675932.7</v>
      </c>
      <c r="BV25" s="155"/>
      <c r="BW25" s="154">
        <v>769494.1</v>
      </c>
      <c r="BX25" s="155"/>
      <c r="BY25" s="154">
        <v>769494.1</v>
      </c>
      <c r="BZ25" s="155"/>
      <c r="CA25" s="154">
        <v>769494.1</v>
      </c>
      <c r="CB25" s="155"/>
      <c r="CC25" s="154">
        <v>769494.1</v>
      </c>
      <c r="CD25" s="155"/>
      <c r="CE25" s="154">
        <v>845209.4</v>
      </c>
      <c r="CF25" s="155"/>
      <c r="CG25" s="154">
        <v>845209.4</v>
      </c>
      <c r="CH25" s="155"/>
      <c r="CI25" s="154">
        <v>845209.4</v>
      </c>
      <c r="CJ25" s="155"/>
      <c r="CK25" s="154">
        <v>845209.4</v>
      </c>
      <c r="CL25" s="155"/>
      <c r="CM25" s="154">
        <v>919893.8</v>
      </c>
      <c r="CN25" s="155"/>
      <c r="CO25" s="154">
        <v>919893.8</v>
      </c>
      <c r="CP25" s="155"/>
      <c r="CQ25" s="154">
        <v>919893.8</v>
      </c>
      <c r="CR25" s="155"/>
      <c r="CS25" s="154">
        <v>919893.8</v>
      </c>
      <c r="CT25" s="155"/>
      <c r="CU25" s="154">
        <v>1030891.5</v>
      </c>
      <c r="CV25" s="155"/>
      <c r="CW25" s="154">
        <v>1030891.5</v>
      </c>
      <c r="CX25" s="155"/>
      <c r="CY25" s="154">
        <v>1030891.5</v>
      </c>
      <c r="CZ25" s="155"/>
      <c r="DA25" s="154">
        <v>1020013.6</v>
      </c>
      <c r="DB25" s="155"/>
      <c r="DC25" s="154">
        <v>1092529.1000000001</v>
      </c>
      <c r="DD25" s="155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</row>
    <row r="26" spans="1:129" ht="18.600000000000001" customHeight="1" thickBot="1" x14ac:dyDescent="0.3">
      <c r="A26" s="18" t="s">
        <v>23</v>
      </c>
      <c r="B26" s="29">
        <v>18.899999999999999</v>
      </c>
      <c r="C26" s="29">
        <v>18.899999999999999</v>
      </c>
      <c r="D26" s="29">
        <v>18.899999999999999</v>
      </c>
      <c r="E26" s="29">
        <v>19.05</v>
      </c>
      <c r="F26" s="30">
        <v>19.96</v>
      </c>
      <c r="G26" s="174">
        <v>20.550000659999998</v>
      </c>
      <c r="H26" s="175"/>
      <c r="I26" s="174">
        <v>20.600017640000001</v>
      </c>
      <c r="J26" s="175"/>
      <c r="K26" s="174">
        <v>20.659579260000001</v>
      </c>
      <c r="L26" s="175"/>
      <c r="M26" s="174">
        <v>21.015101742540001</v>
      </c>
      <c r="N26" s="175"/>
      <c r="O26" s="174">
        <v>21.240000169999998</v>
      </c>
      <c r="P26" s="175"/>
      <c r="Q26" s="174">
        <v>21.5124</v>
      </c>
      <c r="R26" s="175"/>
      <c r="S26" s="174">
        <v>21.903199999999998</v>
      </c>
      <c r="T26" s="175"/>
      <c r="U26" s="174">
        <v>21.905200000000001</v>
      </c>
      <c r="V26" s="175"/>
      <c r="W26" s="174">
        <v>21.983000000000001</v>
      </c>
      <c r="X26" s="175"/>
      <c r="Y26" s="174">
        <v>22.367599999999999</v>
      </c>
      <c r="Z26" s="175"/>
      <c r="AA26" s="174">
        <v>22.635899999999999</v>
      </c>
      <c r="AB26" s="175"/>
      <c r="AC26" s="174">
        <v>22.789200000000001</v>
      </c>
      <c r="AD26" s="175"/>
      <c r="AE26" s="174">
        <v>23.0306</v>
      </c>
      <c r="AF26" s="175"/>
      <c r="AG26" s="174">
        <v>23.5029</v>
      </c>
      <c r="AH26" s="175"/>
      <c r="AI26" s="174">
        <v>23.494</v>
      </c>
      <c r="AJ26" s="175"/>
      <c r="AK26" s="174">
        <v>23.444500000000001</v>
      </c>
      <c r="AL26" s="175"/>
      <c r="AM26" s="174">
        <v>23.3934</v>
      </c>
      <c r="AN26" s="175"/>
      <c r="AO26" s="174">
        <v>23.5367</v>
      </c>
      <c r="AP26" s="175"/>
      <c r="AQ26" s="174">
        <v>23.639900000000001</v>
      </c>
      <c r="AR26" s="175"/>
      <c r="AS26" s="174">
        <v>23.988800000000001</v>
      </c>
      <c r="AT26" s="175"/>
      <c r="AU26" s="174">
        <v>24.055</v>
      </c>
      <c r="AV26" s="175"/>
      <c r="AW26" s="174">
        <v>24.33845165</v>
      </c>
      <c r="AX26" s="175"/>
      <c r="AY26" s="174">
        <v>24.427199999999999</v>
      </c>
      <c r="AZ26" s="175"/>
      <c r="BA26" s="174">
        <v>24.5076</v>
      </c>
      <c r="BB26" s="175"/>
      <c r="BC26" s="174">
        <v>24.625599999999999</v>
      </c>
      <c r="BD26" s="175"/>
      <c r="BE26" s="174">
        <v>24.635000000000002</v>
      </c>
      <c r="BF26" s="175"/>
      <c r="BG26" s="174">
        <v>24.754000000000001</v>
      </c>
      <c r="BH26" s="175"/>
      <c r="BI26" s="174">
        <v>24.7149</v>
      </c>
      <c r="BJ26" s="175"/>
      <c r="BK26" s="174">
        <v>24.4482</v>
      </c>
      <c r="BL26" s="175"/>
      <c r="BM26" s="174">
        <v>24.114100000000001</v>
      </c>
      <c r="BN26" s="175"/>
      <c r="BO26" s="174">
        <v>24.0199</v>
      </c>
      <c r="BP26" s="175"/>
      <c r="BQ26" s="174">
        <v>23.865100000000002</v>
      </c>
      <c r="BR26" s="175"/>
      <c r="BS26" s="174">
        <v>24.081299999999999</v>
      </c>
      <c r="BT26" s="175"/>
      <c r="BU26" s="174">
        <v>24.345400000000001</v>
      </c>
      <c r="BV26" s="175"/>
      <c r="BW26" s="174">
        <v>24.340599999999998</v>
      </c>
      <c r="BX26" s="175"/>
      <c r="BY26" s="174">
        <v>24.412400000000002</v>
      </c>
      <c r="BZ26" s="175"/>
      <c r="CA26" s="174">
        <v>24.635899999999999</v>
      </c>
      <c r="CB26" s="175"/>
      <c r="CC26" s="174">
        <v>24.597799999999999</v>
      </c>
      <c r="CD26" s="175"/>
      <c r="CE26" s="174">
        <v>24.580500000000001</v>
      </c>
      <c r="CF26" s="175"/>
      <c r="CG26" s="174">
        <v>24.5932</v>
      </c>
      <c r="CH26" s="175"/>
      <c r="CI26" s="174">
        <v>24.642199999999999</v>
      </c>
      <c r="CJ26" s="175"/>
      <c r="CK26" s="174">
        <v>24.651299999999999</v>
      </c>
      <c r="CL26" s="175"/>
      <c r="CM26" s="174">
        <v>24.663599999999999</v>
      </c>
      <c r="CN26" s="175"/>
      <c r="CO26" s="174">
        <v>24.744499999999999</v>
      </c>
      <c r="CP26" s="175"/>
      <c r="CQ26" s="174">
        <v>24.845500000000001</v>
      </c>
      <c r="CR26" s="175"/>
      <c r="CS26" s="174">
        <v>25.38</v>
      </c>
      <c r="CT26" s="175"/>
      <c r="CU26" s="174">
        <v>25.622499999999999</v>
      </c>
      <c r="CV26" s="175"/>
      <c r="CW26" s="174">
        <v>26.119399999999999</v>
      </c>
      <c r="CX26" s="175"/>
      <c r="CY26" s="174">
        <v>26.169599999999999</v>
      </c>
      <c r="CZ26" s="175"/>
      <c r="DA26" s="174">
        <v>26.373699999999999</v>
      </c>
      <c r="DB26" s="175"/>
      <c r="DC26" s="174">
        <v>26.563099999999999</v>
      </c>
      <c r="DD26" s="175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</row>
    <row r="27" spans="1:129" ht="18.600000000000001" customHeight="1" thickTop="1" thickBot="1" x14ac:dyDescent="0.3">
      <c r="A27" s="9" t="s">
        <v>24</v>
      </c>
      <c r="B27" s="10" t="s">
        <v>25</v>
      </c>
      <c r="C27" s="10" t="s">
        <v>25</v>
      </c>
      <c r="D27" s="10" t="s">
        <v>25</v>
      </c>
      <c r="E27" s="10" t="s">
        <v>25</v>
      </c>
      <c r="F27" s="10" t="s">
        <v>25</v>
      </c>
      <c r="G27" s="115" t="s">
        <v>25</v>
      </c>
      <c r="H27" s="116"/>
      <c r="I27" s="115" t="s">
        <v>25</v>
      </c>
      <c r="J27" s="116"/>
      <c r="K27" s="115" t="s">
        <v>25</v>
      </c>
      <c r="L27" s="116"/>
      <c r="M27" s="115" t="s">
        <v>25</v>
      </c>
      <c r="N27" s="116"/>
      <c r="O27" s="115" t="s">
        <v>25</v>
      </c>
      <c r="P27" s="116"/>
      <c r="Q27" s="115" t="s">
        <v>25</v>
      </c>
      <c r="R27" s="116"/>
      <c r="S27" s="115" t="s">
        <v>25</v>
      </c>
      <c r="T27" s="116"/>
      <c r="U27" s="115" t="s">
        <v>25</v>
      </c>
      <c r="V27" s="116"/>
      <c r="W27" s="115" t="s">
        <v>25</v>
      </c>
      <c r="X27" s="116"/>
      <c r="Y27" s="115" t="s">
        <v>25</v>
      </c>
      <c r="Z27" s="116"/>
      <c r="AA27" s="115" t="s">
        <v>25</v>
      </c>
      <c r="AB27" s="116"/>
      <c r="AC27" s="115" t="s">
        <v>25</v>
      </c>
      <c r="AD27" s="116"/>
      <c r="AE27" s="115" t="s">
        <v>25</v>
      </c>
      <c r="AF27" s="116"/>
      <c r="AG27" s="115" t="s">
        <v>25</v>
      </c>
      <c r="AH27" s="116"/>
      <c r="AI27" s="115" t="s">
        <v>25</v>
      </c>
      <c r="AJ27" s="116"/>
      <c r="AK27" s="115" t="s">
        <v>25</v>
      </c>
      <c r="AL27" s="116"/>
      <c r="AM27" s="115" t="s">
        <v>25</v>
      </c>
      <c r="AN27" s="116"/>
      <c r="AO27" s="115" t="s">
        <v>25</v>
      </c>
      <c r="AP27" s="116"/>
      <c r="AQ27" s="115" t="s">
        <v>25</v>
      </c>
      <c r="AR27" s="116"/>
      <c r="AS27" s="115" t="s">
        <v>25</v>
      </c>
      <c r="AT27" s="116"/>
      <c r="AU27" s="115" t="s">
        <v>25</v>
      </c>
      <c r="AV27" s="116"/>
      <c r="AW27" s="115" t="s">
        <v>25</v>
      </c>
      <c r="AX27" s="116"/>
      <c r="AY27" s="115" t="s">
        <v>25</v>
      </c>
      <c r="AZ27" s="116"/>
      <c r="BA27" s="115" t="s">
        <v>25</v>
      </c>
      <c r="BB27" s="116"/>
      <c r="BC27" s="115" t="s">
        <v>25</v>
      </c>
      <c r="BD27" s="116"/>
      <c r="BE27" s="115" t="s">
        <v>25</v>
      </c>
      <c r="BF27" s="116"/>
      <c r="BG27" s="115" t="s">
        <v>25</v>
      </c>
      <c r="BH27" s="116"/>
      <c r="BI27" s="115" t="s">
        <v>25</v>
      </c>
      <c r="BJ27" s="116"/>
      <c r="BK27" s="115" t="s">
        <v>25</v>
      </c>
      <c r="BL27" s="116"/>
      <c r="BM27" s="115" t="s">
        <v>25</v>
      </c>
      <c r="BN27" s="116"/>
      <c r="BO27" s="115" t="s">
        <v>25</v>
      </c>
      <c r="BP27" s="116"/>
      <c r="BQ27" s="115" t="s">
        <v>25</v>
      </c>
      <c r="BR27" s="116"/>
      <c r="BS27" s="115" t="s">
        <v>25</v>
      </c>
      <c r="BT27" s="116"/>
      <c r="BU27" s="115" t="s">
        <v>25</v>
      </c>
      <c r="BV27" s="116"/>
      <c r="BW27" s="115" t="s">
        <v>25</v>
      </c>
      <c r="BX27" s="116"/>
      <c r="BY27" s="115" t="s">
        <v>25</v>
      </c>
      <c r="BZ27" s="116"/>
      <c r="CA27" s="115" t="s">
        <v>25</v>
      </c>
      <c r="CB27" s="116"/>
      <c r="CC27" s="115" t="s">
        <v>25</v>
      </c>
      <c r="CD27" s="116"/>
      <c r="CE27" s="115" t="s">
        <v>25</v>
      </c>
      <c r="CF27" s="116"/>
      <c r="CG27" s="115" t="s">
        <v>25</v>
      </c>
      <c r="CH27" s="116"/>
      <c r="CI27" s="115" t="s">
        <v>25</v>
      </c>
      <c r="CJ27" s="116"/>
      <c r="CK27" s="115" t="s">
        <v>25</v>
      </c>
      <c r="CL27" s="116"/>
      <c r="CM27" s="115" t="s">
        <v>25</v>
      </c>
      <c r="CN27" s="116"/>
      <c r="CO27" s="115" t="s">
        <v>25</v>
      </c>
      <c r="CP27" s="116"/>
      <c r="CQ27" s="115" t="s">
        <v>25</v>
      </c>
      <c r="CR27" s="116"/>
      <c r="CS27" s="115" t="s">
        <v>25</v>
      </c>
      <c r="CT27" s="116"/>
      <c r="CU27" s="115" t="s">
        <v>25</v>
      </c>
      <c r="CV27" s="116"/>
      <c r="CW27" s="115" t="s">
        <v>25</v>
      </c>
      <c r="CX27" s="116"/>
      <c r="CY27" s="115" t="s">
        <v>25</v>
      </c>
      <c r="CZ27" s="116"/>
      <c r="DA27" s="115" t="s">
        <v>25</v>
      </c>
      <c r="DB27" s="116"/>
      <c r="DC27" s="115" t="s">
        <v>25</v>
      </c>
      <c r="DD27" s="116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</row>
    <row r="28" spans="1:129" ht="18.600000000000001" customHeight="1" thickTop="1" thickBot="1" x14ac:dyDescent="0.3">
      <c r="A28" s="14" t="s">
        <v>26</v>
      </c>
      <c r="B28" s="15">
        <f>+(B33*B12/B13)+(B29*B11/B13)</f>
        <v>11.547069906632357</v>
      </c>
      <c r="C28" s="15">
        <f>+(C33*C12/C13)+(C29*C11/C13)</f>
        <v>10.777991090853712</v>
      </c>
      <c r="D28" s="15">
        <f>+(D33*D12/D13)+(D29*D11/D13)</f>
        <v>9.6884622710212298</v>
      </c>
      <c r="E28" s="15">
        <f>+(E33*E12/E13)+(E29*E11/E13)</f>
        <v>9.2329080760272682</v>
      </c>
      <c r="F28" s="15">
        <v>8.9831841571321256</v>
      </c>
      <c r="G28" s="172">
        <v>8.6196320222685259</v>
      </c>
      <c r="H28" s="173" t="e">
        <v>#DIV/0!</v>
      </c>
      <c r="I28" s="170">
        <v>8.5166172558770068</v>
      </c>
      <c r="J28" s="171" t="e">
        <v>#DIV/0!</v>
      </c>
      <c r="K28" s="170">
        <v>8.5431975956036759</v>
      </c>
      <c r="L28" s="171" t="e">
        <v>#DIV/0!</v>
      </c>
      <c r="M28" s="170">
        <v>8.4545677007492746</v>
      </c>
      <c r="N28" s="171" t="e">
        <v>#DIV/0!</v>
      </c>
      <c r="O28" s="170">
        <v>8.2948657676010686</v>
      </c>
      <c r="P28" s="171" t="e">
        <v>#DIV/0!</v>
      </c>
      <c r="Q28" s="170">
        <v>8.5985437809140066</v>
      </c>
      <c r="R28" s="171" t="e">
        <v>#DIV/0!</v>
      </c>
      <c r="S28" s="170">
        <v>8.4604952047269286</v>
      </c>
      <c r="T28" s="171" t="e">
        <v>#DIV/0!</v>
      </c>
      <c r="U28" s="170">
        <v>8.5263563909872424</v>
      </c>
      <c r="V28" s="171" t="e">
        <v>#DIV/0!</v>
      </c>
      <c r="W28" s="170">
        <v>8.6750844483470804</v>
      </c>
      <c r="X28" s="171" t="e">
        <v>#DIV/0!</v>
      </c>
      <c r="Y28" s="170">
        <v>8.8759724035824306</v>
      </c>
      <c r="Z28" s="171" t="e">
        <v>#DIV/0!</v>
      </c>
      <c r="AA28" s="170">
        <v>8.7552209384749631</v>
      </c>
      <c r="AB28" s="171" t="e">
        <v>#DIV/0!</v>
      </c>
      <c r="AC28" s="170">
        <v>8.5998491038773448</v>
      </c>
      <c r="AD28" s="171" t="e">
        <v>#DIV/0!</v>
      </c>
      <c r="AE28" s="170">
        <v>8.6828116336942198</v>
      </c>
      <c r="AF28" s="171" t="e">
        <v>#DIV/0!</v>
      </c>
      <c r="AG28" s="170">
        <v>8.3675791301419391</v>
      </c>
      <c r="AH28" s="171" t="e">
        <v>#DIV/0!</v>
      </c>
      <c r="AI28" s="170">
        <v>8.6099046093841327</v>
      </c>
      <c r="AJ28" s="171" t="e">
        <v>#DIV/0!</v>
      </c>
      <c r="AK28" s="170">
        <v>8.4016799334061716</v>
      </c>
      <c r="AL28" s="171" t="e">
        <v>#DIV/0!</v>
      </c>
      <c r="AM28" s="170">
        <v>8.4882744198571647</v>
      </c>
      <c r="AN28" s="171" t="e">
        <v>#DIV/0!</v>
      </c>
      <c r="AO28" s="170">
        <v>8.4858237372535381</v>
      </c>
      <c r="AP28" s="171" t="e">
        <v>#DIV/0!</v>
      </c>
      <c r="AQ28" s="170">
        <v>8.3307138833875385</v>
      </c>
      <c r="AR28" s="171" t="e">
        <v>#DIV/0!</v>
      </c>
      <c r="AS28" s="170">
        <v>8.3650242987932497</v>
      </c>
      <c r="AT28" s="171" t="e">
        <v>#DIV/0!</v>
      </c>
      <c r="AU28" s="170">
        <v>8.1854199423777807</v>
      </c>
      <c r="AV28" s="171" t="e">
        <v>#DIV/0!</v>
      </c>
      <c r="AW28" s="170">
        <v>8.4614316714162463</v>
      </c>
      <c r="AX28" s="171" t="e">
        <v>#DIV/0!</v>
      </c>
      <c r="AY28" s="170">
        <v>8.2943497880740544</v>
      </c>
      <c r="AZ28" s="171"/>
      <c r="BA28" s="170">
        <v>8.2812504480287981</v>
      </c>
      <c r="BB28" s="171"/>
      <c r="BC28" s="170">
        <v>8.2056705028639243</v>
      </c>
      <c r="BD28" s="171"/>
      <c r="BE28" s="170">
        <v>8.6803675745786251</v>
      </c>
      <c r="BF28" s="171"/>
      <c r="BG28" s="170">
        <v>8.62140538365027</v>
      </c>
      <c r="BH28" s="171"/>
      <c r="BI28" s="170">
        <v>8.7384361204462806</v>
      </c>
      <c r="BJ28" s="171"/>
      <c r="BK28" s="170">
        <v>8.6565800872550813</v>
      </c>
      <c r="BL28" s="171"/>
      <c r="BM28" s="170">
        <v>8.9023679825091797</v>
      </c>
      <c r="BN28" s="171"/>
      <c r="BO28" s="170">
        <v>8.8581259731668887</v>
      </c>
      <c r="BP28" s="171"/>
      <c r="BQ28" s="170">
        <v>8.7193566822287458</v>
      </c>
      <c r="BR28" s="171"/>
      <c r="BS28" s="170">
        <v>8.5828270827297004</v>
      </c>
      <c r="BT28" s="171"/>
      <c r="BU28" s="170">
        <v>8.6602889593691827</v>
      </c>
      <c r="BV28" s="171"/>
      <c r="BW28" s="168">
        <v>8.5</v>
      </c>
      <c r="BX28" s="169"/>
      <c r="BY28" s="168">
        <v>8.5512214934953015</v>
      </c>
      <c r="BZ28" s="169"/>
      <c r="CA28" s="168">
        <v>9.0656223334540602</v>
      </c>
      <c r="CB28" s="169"/>
      <c r="CC28" s="168">
        <v>10.025417206754955</v>
      </c>
      <c r="CD28" s="169"/>
      <c r="CE28" s="168">
        <v>9.897664514774192</v>
      </c>
      <c r="CF28" s="169"/>
      <c r="CG28" s="168">
        <v>9.8059278292786463</v>
      </c>
      <c r="CH28" s="169"/>
      <c r="CI28" s="168">
        <v>9.7127853875191317</v>
      </c>
      <c r="CJ28" s="169"/>
      <c r="CK28" s="168">
        <v>9.5479677824782012</v>
      </c>
      <c r="CL28" s="169"/>
      <c r="CM28" s="168">
        <v>9.4816604155331703</v>
      </c>
      <c r="CN28" s="169"/>
      <c r="CO28" s="168">
        <v>9.4525525894247266</v>
      </c>
      <c r="CP28" s="169"/>
      <c r="CQ28" s="168">
        <v>9.3426460951551409</v>
      </c>
      <c r="CR28" s="169"/>
      <c r="CS28" s="168">
        <v>9.2544766136995804</v>
      </c>
      <c r="CT28" s="169"/>
      <c r="CU28" s="168">
        <v>9.3014755555212183</v>
      </c>
      <c r="CV28" s="169"/>
      <c r="CW28" s="168">
        <v>9.321227131790792</v>
      </c>
      <c r="CX28" s="169"/>
      <c r="CY28" s="168">
        <v>9.1966653934224531</v>
      </c>
      <c r="CZ28" s="169"/>
      <c r="DA28" s="168">
        <v>9.2261309214977381</v>
      </c>
      <c r="DB28" s="169"/>
      <c r="DC28" s="168">
        <v>9.0692317696338485</v>
      </c>
      <c r="DD28" s="169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</row>
    <row r="29" spans="1:129" ht="18.600000000000001" customHeight="1" thickTop="1" x14ac:dyDescent="0.25">
      <c r="A29" s="11" t="s">
        <v>27</v>
      </c>
      <c r="B29" s="31">
        <v>3.86</v>
      </c>
      <c r="C29" s="31">
        <v>3.58</v>
      </c>
      <c r="D29" s="31">
        <v>3.66</v>
      </c>
      <c r="E29" s="31">
        <v>3.26</v>
      </c>
      <c r="F29" s="31">
        <v>3.12</v>
      </c>
      <c r="G29" s="166">
        <v>2.63</v>
      </c>
      <c r="H29" s="167"/>
      <c r="I29" s="166">
        <v>2.73</v>
      </c>
      <c r="J29" s="167"/>
      <c r="K29" s="166">
        <v>2.76</v>
      </c>
      <c r="L29" s="167"/>
      <c r="M29" s="160">
        <v>2.6394668586077721</v>
      </c>
      <c r="N29" s="161"/>
      <c r="O29" s="160">
        <v>2.5250389406312559</v>
      </c>
      <c r="P29" s="161"/>
      <c r="Q29" s="160">
        <v>3.3884712971890463</v>
      </c>
      <c r="R29" s="161"/>
      <c r="S29" s="160">
        <v>3.1764887059392013</v>
      </c>
      <c r="T29" s="161"/>
      <c r="U29" s="160">
        <v>3.4045994477383461</v>
      </c>
      <c r="V29" s="161"/>
      <c r="W29" s="160">
        <v>4.1449849635001668</v>
      </c>
      <c r="X29" s="161"/>
      <c r="Y29" s="160">
        <v>4.29</v>
      </c>
      <c r="Z29" s="161"/>
      <c r="AA29" s="160">
        <v>4.2003123876330672</v>
      </c>
      <c r="AB29" s="161"/>
      <c r="AC29" s="160">
        <v>4.1136843200403614</v>
      </c>
      <c r="AD29" s="161"/>
      <c r="AE29" s="160">
        <v>4.3439966358518829</v>
      </c>
      <c r="AF29" s="161"/>
      <c r="AG29" s="160">
        <v>4.1131490874203163</v>
      </c>
      <c r="AH29" s="161"/>
      <c r="AI29" s="160">
        <v>4.1166876133412798</v>
      </c>
      <c r="AJ29" s="161"/>
      <c r="AK29" s="160">
        <v>4.1100000000000003</v>
      </c>
      <c r="AL29" s="161"/>
      <c r="AM29" s="160">
        <v>4.4000000000000004</v>
      </c>
      <c r="AN29" s="161"/>
      <c r="AO29" s="160">
        <v>4.7</v>
      </c>
      <c r="AP29" s="161"/>
      <c r="AQ29" s="160">
        <v>4.5</v>
      </c>
      <c r="AR29" s="161"/>
      <c r="AS29" s="160">
        <v>4.8</v>
      </c>
      <c r="AT29" s="161"/>
      <c r="AU29" s="160">
        <v>4.7</v>
      </c>
      <c r="AV29" s="161"/>
      <c r="AW29" s="160">
        <v>4.7</v>
      </c>
      <c r="AX29" s="161"/>
      <c r="AY29" s="160">
        <v>4.5641885003073517</v>
      </c>
      <c r="AZ29" s="161"/>
      <c r="BA29" s="160">
        <v>4.9010401252659719</v>
      </c>
      <c r="BB29" s="161"/>
      <c r="BC29" s="160">
        <v>5.0716600944708548</v>
      </c>
      <c r="BD29" s="161"/>
      <c r="BE29" s="160">
        <v>5.1119147939866014</v>
      </c>
      <c r="BF29" s="161"/>
      <c r="BG29" s="160">
        <v>5.4329001454771353</v>
      </c>
      <c r="BH29" s="161"/>
      <c r="BI29" s="160">
        <v>5.2149581439006809</v>
      </c>
      <c r="BJ29" s="161"/>
      <c r="BK29" s="160">
        <v>5.3834074791485707</v>
      </c>
      <c r="BL29" s="161"/>
      <c r="BM29" s="160">
        <v>4.9533145391691411</v>
      </c>
      <c r="BN29" s="161"/>
      <c r="BO29" s="160">
        <v>5.3253048357101269</v>
      </c>
      <c r="BP29" s="161"/>
      <c r="BQ29" s="160">
        <v>5.4030218542137627</v>
      </c>
      <c r="BR29" s="161"/>
      <c r="BS29" s="160">
        <v>5.3251855692767904</v>
      </c>
      <c r="BT29" s="161"/>
      <c r="BU29" s="160">
        <v>5.4680228065195795</v>
      </c>
      <c r="BV29" s="161"/>
      <c r="BW29" s="160">
        <v>5.2</v>
      </c>
      <c r="BX29" s="161"/>
      <c r="BY29" s="160">
        <v>5.3014064425167806</v>
      </c>
      <c r="BZ29" s="161"/>
      <c r="CA29" s="160">
        <v>6.6869770628986078</v>
      </c>
      <c r="CB29" s="161"/>
      <c r="CC29" s="160">
        <v>8.3987599815130576</v>
      </c>
      <c r="CD29" s="161"/>
      <c r="CE29" s="160">
        <v>8.1891444905183448</v>
      </c>
      <c r="CF29" s="161"/>
      <c r="CG29" s="160">
        <f>+'[158]Indicadores DI Junio 23'!DF111</f>
        <v>8.0853743609895616</v>
      </c>
      <c r="CH29" s="161"/>
      <c r="CI29" s="160">
        <f>+'[159]Indicadores deuda interna AC'!DF111</f>
        <v>8.0213075772032081</v>
      </c>
      <c r="CJ29" s="161"/>
      <c r="CK29" s="160">
        <v>7.7334372338922606</v>
      </c>
      <c r="CL29" s="161"/>
      <c r="CM29" s="160">
        <v>7.5825452130819162</v>
      </c>
      <c r="CN29" s="161"/>
      <c r="CO29" s="160">
        <v>7.3793353282954692</v>
      </c>
      <c r="CP29" s="161"/>
      <c r="CQ29" s="160">
        <v>7.2299429970497702</v>
      </c>
      <c r="CR29" s="161"/>
      <c r="CS29" s="160">
        <v>7.3632593770602455</v>
      </c>
      <c r="CT29" s="161"/>
      <c r="CU29" s="160">
        <v>7.2151258832517815</v>
      </c>
      <c r="CV29" s="161"/>
      <c r="CW29" s="160">
        <v>7.3444307090218857</v>
      </c>
      <c r="CX29" s="161"/>
      <c r="CY29" s="160">
        <v>7.3162675443047105</v>
      </c>
      <c r="CZ29" s="161"/>
      <c r="DA29" s="160">
        <v>7.2735408318600001</v>
      </c>
      <c r="DB29" s="161"/>
      <c r="DC29" s="160">
        <v>7.1</v>
      </c>
      <c r="DD29" s="16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</row>
    <row r="30" spans="1:129" ht="18" customHeight="1" x14ac:dyDescent="0.25">
      <c r="A30" s="32" t="s">
        <v>28</v>
      </c>
      <c r="B30" s="33">
        <v>2.04</v>
      </c>
      <c r="C30" s="33">
        <v>2.15</v>
      </c>
      <c r="D30" s="33">
        <v>3.01</v>
      </c>
      <c r="E30" s="33">
        <v>2.8</v>
      </c>
      <c r="F30" s="33">
        <v>2.75</v>
      </c>
      <c r="G30" s="162">
        <v>2.2599999999999998</v>
      </c>
      <c r="H30" s="163"/>
      <c r="I30" s="164">
        <v>2.31</v>
      </c>
      <c r="J30" s="165"/>
      <c r="K30" s="162">
        <v>2.38</v>
      </c>
      <c r="L30" s="163"/>
      <c r="M30" s="154">
        <v>2.2730193645889356</v>
      </c>
      <c r="N30" s="155"/>
      <c r="O30" s="154">
        <v>2.2175907471504406</v>
      </c>
      <c r="P30" s="155"/>
      <c r="Q30" s="154">
        <v>2.9920683977523144</v>
      </c>
      <c r="R30" s="155"/>
      <c r="S30" s="154">
        <v>2.7918872635107772</v>
      </c>
      <c r="T30" s="155"/>
      <c r="U30" s="154">
        <v>3.0869138491150059</v>
      </c>
      <c r="V30" s="155"/>
      <c r="W30" s="154">
        <v>3.9206606610595882</v>
      </c>
      <c r="X30" s="155"/>
      <c r="Y30" s="154">
        <v>4.1637562829419794</v>
      </c>
      <c r="Z30" s="155"/>
      <c r="AA30" s="154">
        <v>4.0917956598534664</v>
      </c>
      <c r="AB30" s="155"/>
      <c r="AC30" s="154">
        <v>4.0220633872389273</v>
      </c>
      <c r="AD30" s="155"/>
      <c r="AE30" s="154">
        <v>4.2592333754627001</v>
      </c>
      <c r="AF30" s="155"/>
      <c r="AG30" s="154">
        <v>4.2615429769946251</v>
      </c>
      <c r="AH30" s="155"/>
      <c r="AI30" s="154">
        <v>4.0585570763396506</v>
      </c>
      <c r="AJ30" s="155"/>
      <c r="AK30" s="154">
        <v>4.05</v>
      </c>
      <c r="AL30" s="155"/>
      <c r="AM30" s="154">
        <v>4.3600000000000003</v>
      </c>
      <c r="AN30" s="155"/>
      <c r="AO30" s="154">
        <v>4.5999999999999996</v>
      </c>
      <c r="AP30" s="155"/>
      <c r="AQ30" s="154">
        <v>4.5</v>
      </c>
      <c r="AR30" s="155"/>
      <c r="AS30" s="154">
        <v>4.8</v>
      </c>
      <c r="AT30" s="155"/>
      <c r="AU30" s="154">
        <v>4.7</v>
      </c>
      <c r="AV30" s="155"/>
      <c r="AW30" s="154">
        <v>4.7</v>
      </c>
      <c r="AX30" s="155"/>
      <c r="AY30" s="154">
        <v>4.5202005295046384</v>
      </c>
      <c r="AZ30" s="155"/>
      <c r="BA30" s="154">
        <v>4.8857910739862698</v>
      </c>
      <c r="BB30" s="155"/>
      <c r="BC30" s="154">
        <v>5.0529417268425201</v>
      </c>
      <c r="BD30" s="155"/>
      <c r="BE30" s="154">
        <v>5.0762449868914414</v>
      </c>
      <c r="BF30" s="155"/>
      <c r="BG30" s="154">
        <v>5.4180339481297013</v>
      </c>
      <c r="BH30" s="155"/>
      <c r="BI30" s="154">
        <v>5.2192725817745336</v>
      </c>
      <c r="BJ30" s="155"/>
      <c r="BK30" s="154">
        <v>5.4129088595954444</v>
      </c>
      <c r="BL30" s="155"/>
      <c r="BM30" s="154">
        <v>4.9751701459057251</v>
      </c>
      <c r="BN30" s="155"/>
      <c r="BO30" s="154">
        <v>5.4136809606818286</v>
      </c>
      <c r="BP30" s="155"/>
      <c r="BQ30" s="154">
        <v>5.5446078551384366</v>
      </c>
      <c r="BR30" s="155"/>
      <c r="BS30" s="154">
        <v>5.4616681932459858</v>
      </c>
      <c r="BT30" s="155"/>
      <c r="BU30" s="154">
        <v>5.5141516368973083</v>
      </c>
      <c r="BV30" s="155"/>
      <c r="BW30" s="154">
        <v>5.6</v>
      </c>
      <c r="BX30" s="155"/>
      <c r="BY30" s="154">
        <v>5.4525796619717974</v>
      </c>
      <c r="BZ30" s="155"/>
      <c r="CA30" s="154">
        <v>5.2004702012567314</v>
      </c>
      <c r="CB30" s="155"/>
      <c r="CC30" s="154">
        <v>5.2224572859142651</v>
      </c>
      <c r="CD30" s="155"/>
      <c r="CE30" s="154">
        <v>5.0208506392422514</v>
      </c>
      <c r="CF30" s="155"/>
      <c r="CG30" s="154">
        <f>+'[158]Indicadores DI Junio 23'!DJ68</f>
        <v>4.8836217063678076</v>
      </c>
      <c r="CH30" s="155"/>
      <c r="CI30" s="154">
        <f>+'[159]Indicadores deuda interna AC'!DJ67</f>
        <v>4.7680291151783276</v>
      </c>
      <c r="CJ30" s="155"/>
      <c r="CK30" s="154">
        <v>4.659881200578976</v>
      </c>
      <c r="CL30" s="155"/>
      <c r="CM30" s="154">
        <v>4.5483933048846774</v>
      </c>
      <c r="CN30" s="155"/>
      <c r="CO30" s="154">
        <v>4.3678146113659553</v>
      </c>
      <c r="CP30" s="155"/>
      <c r="CQ30" s="154">
        <v>4.2189325845048753</v>
      </c>
      <c r="CR30" s="155"/>
      <c r="CS30" s="154">
        <v>4.4642221245522462</v>
      </c>
      <c r="CT30" s="155"/>
      <c r="CU30" s="154">
        <v>4.245950256396311</v>
      </c>
      <c r="CV30" s="155"/>
      <c r="CW30" s="154">
        <v>4.3950151761921008</v>
      </c>
      <c r="CX30" s="155"/>
      <c r="CY30" s="154">
        <v>4.5070361815262618</v>
      </c>
      <c r="CZ30" s="155"/>
      <c r="DA30" s="154">
        <v>4.58</v>
      </c>
      <c r="DB30" s="155"/>
      <c r="DC30" s="154">
        <v>4.5297192025908277</v>
      </c>
      <c r="DD30" s="155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</row>
    <row r="31" spans="1:129" ht="18" customHeight="1" x14ac:dyDescent="0.25">
      <c r="A31" s="34" t="s">
        <v>29</v>
      </c>
      <c r="B31" s="35">
        <v>9.9</v>
      </c>
      <c r="C31" s="35">
        <v>6.84</v>
      </c>
      <c r="D31" s="35">
        <v>6.51</v>
      </c>
      <c r="E31" s="35">
        <v>5.8</v>
      </c>
      <c r="F31" s="35">
        <v>5.65</v>
      </c>
      <c r="G31" s="156">
        <v>5.7</v>
      </c>
      <c r="H31" s="157"/>
      <c r="I31" s="156">
        <v>6.31</v>
      </c>
      <c r="J31" s="157"/>
      <c r="K31" s="158">
        <v>6.04</v>
      </c>
      <c r="L31" s="159"/>
      <c r="M31" s="154">
        <v>5.7984462867604556</v>
      </c>
      <c r="N31" s="155"/>
      <c r="O31" s="154">
        <v>5.6002856840542137</v>
      </c>
      <c r="P31" s="155"/>
      <c r="Q31" s="154">
        <v>6.3944722953001509</v>
      </c>
      <c r="R31" s="155"/>
      <c r="S31" s="154">
        <v>6.1325535938889599</v>
      </c>
      <c r="T31" s="155"/>
      <c r="U31" s="154">
        <v>5.88811004801153</v>
      </c>
      <c r="V31" s="155"/>
      <c r="W31" s="154">
        <v>6.089166359118237</v>
      </c>
      <c r="X31" s="155"/>
      <c r="Y31" s="154">
        <v>5.6126935644764826</v>
      </c>
      <c r="Z31" s="155"/>
      <c r="AA31" s="154">
        <v>5.3667457417994004</v>
      </c>
      <c r="AB31" s="155"/>
      <c r="AC31" s="154">
        <v>5.1276532312226575</v>
      </c>
      <c r="AD31" s="155"/>
      <c r="AE31" s="154">
        <v>5.3635467097189666</v>
      </c>
      <c r="AF31" s="155"/>
      <c r="AG31" s="154">
        <v>2.9969766373390763</v>
      </c>
      <c r="AH31" s="155"/>
      <c r="AI31" s="154">
        <v>4.8801993631621645</v>
      </c>
      <c r="AJ31" s="155"/>
      <c r="AK31" s="154">
        <v>4.87</v>
      </c>
      <c r="AL31" s="155"/>
      <c r="AM31" s="154">
        <v>4.95</v>
      </c>
      <c r="AN31" s="155"/>
      <c r="AO31" s="154">
        <v>5.4</v>
      </c>
      <c r="AP31" s="155"/>
      <c r="AQ31" s="154">
        <v>5.2</v>
      </c>
      <c r="AR31" s="155"/>
      <c r="AS31" s="154">
        <v>5</v>
      </c>
      <c r="AT31" s="155"/>
      <c r="AU31" s="154">
        <v>5.2</v>
      </c>
      <c r="AV31" s="155"/>
      <c r="AW31" s="154">
        <v>5</v>
      </c>
      <c r="AX31" s="155"/>
      <c r="AY31" s="154">
        <v>4.9387794570760661</v>
      </c>
      <c r="AZ31" s="155"/>
      <c r="BA31" s="154">
        <v>4.6948292713072872</v>
      </c>
      <c r="BB31" s="155"/>
      <c r="BC31" s="154">
        <v>5.8125404968369239</v>
      </c>
      <c r="BD31" s="155"/>
      <c r="BE31" s="154">
        <v>5.7343923018278256</v>
      </c>
      <c r="BF31" s="155"/>
      <c r="BG31" s="154">
        <v>5.500287076701964</v>
      </c>
      <c r="BH31" s="155"/>
      <c r="BI31" s="154">
        <v>5.2486755861887149</v>
      </c>
      <c r="BJ31" s="155"/>
      <c r="BK31" s="154">
        <v>4.9795520049505662</v>
      </c>
      <c r="BL31" s="155"/>
      <c r="BM31" s="154">
        <v>3.2117092642089005</v>
      </c>
      <c r="BN31" s="155"/>
      <c r="BO31" s="154">
        <v>2.9644754711348482</v>
      </c>
      <c r="BP31" s="155"/>
      <c r="BQ31" s="154">
        <v>2.714113149054016</v>
      </c>
      <c r="BR31" s="155"/>
      <c r="BS31" s="154">
        <v>2.704416153329229</v>
      </c>
      <c r="BT31" s="155"/>
      <c r="BU31" s="154">
        <v>2.6684284928040625</v>
      </c>
      <c r="BV31" s="155"/>
      <c r="BW31" s="154">
        <v>3.1</v>
      </c>
      <c r="BX31" s="155"/>
      <c r="BY31" s="154">
        <v>0.58033594510631825</v>
      </c>
      <c r="BZ31" s="155"/>
      <c r="CA31" s="154">
        <v>0.28880972954464007</v>
      </c>
      <c r="CB31" s="155"/>
      <c r="CC31" s="154">
        <v>7.1510493563881248</v>
      </c>
      <c r="CD31" s="155"/>
      <c r="CE31" s="154">
        <v>6.540138680517348</v>
      </c>
      <c r="CF31" s="155"/>
      <c r="CG31" s="154">
        <f>+'[158]Indicadores DI Junio 23'!DJ95</f>
        <v>6.2960273135003888</v>
      </c>
      <c r="CH31" s="155"/>
      <c r="CI31" s="154">
        <f>+'[159]Indicadores deuda interna AC'!DJ95</f>
        <v>6.1104083792999395</v>
      </c>
      <c r="CJ31" s="155"/>
      <c r="CK31" s="154">
        <v>5.8623630368365101</v>
      </c>
      <c r="CL31" s="155"/>
      <c r="CM31" s="154">
        <v>5.3842172117666101</v>
      </c>
      <c r="CN31" s="155"/>
      <c r="CO31" s="154">
        <v>5.4066706037631365</v>
      </c>
      <c r="CP31" s="155"/>
      <c r="CQ31" s="154">
        <v>5.1855619212784774</v>
      </c>
      <c r="CR31" s="155"/>
      <c r="CS31" s="154">
        <v>4.9417014710216831</v>
      </c>
      <c r="CT31" s="155"/>
      <c r="CU31" s="154">
        <v>4.7401236856790927</v>
      </c>
      <c r="CV31" s="155"/>
      <c r="CW31" s="154">
        <v>4.5059902951702941</v>
      </c>
      <c r="CX31" s="155"/>
      <c r="CY31" s="154">
        <v>4.319849665409162</v>
      </c>
      <c r="CZ31" s="155"/>
      <c r="DA31" s="154">
        <v>4.09</v>
      </c>
      <c r="DB31" s="155"/>
      <c r="DC31" s="154">
        <v>2.82</v>
      </c>
      <c r="DD31" s="155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</row>
    <row r="32" spans="1:129" ht="18" customHeight="1" x14ac:dyDescent="0.25">
      <c r="A32" s="34" t="s">
        <v>30</v>
      </c>
      <c r="B32" s="35" t="s">
        <v>31</v>
      </c>
      <c r="C32" s="35" t="s">
        <v>31</v>
      </c>
      <c r="D32" s="35" t="s">
        <v>31</v>
      </c>
      <c r="E32" s="35" t="s">
        <v>31</v>
      </c>
      <c r="F32" s="35" t="s">
        <v>31</v>
      </c>
      <c r="G32" s="156" t="s">
        <v>31</v>
      </c>
      <c r="H32" s="157"/>
      <c r="I32" s="156" t="s">
        <v>31</v>
      </c>
      <c r="J32" s="157"/>
      <c r="K32" s="156" t="s">
        <v>31</v>
      </c>
      <c r="L32" s="157"/>
      <c r="M32" s="156" t="s">
        <v>31</v>
      </c>
      <c r="N32" s="157"/>
      <c r="O32" s="156" t="s">
        <v>31</v>
      </c>
      <c r="P32" s="157"/>
      <c r="Q32" s="156" t="s">
        <v>31</v>
      </c>
      <c r="R32" s="157"/>
      <c r="S32" s="156" t="s">
        <v>31</v>
      </c>
      <c r="T32" s="157"/>
      <c r="U32" s="156" t="s">
        <v>31</v>
      </c>
      <c r="V32" s="157"/>
      <c r="W32" s="156" t="s">
        <v>31</v>
      </c>
      <c r="X32" s="157"/>
      <c r="Y32" s="156" t="s">
        <v>31</v>
      </c>
      <c r="Z32" s="157"/>
      <c r="AA32" s="156" t="s">
        <v>18</v>
      </c>
      <c r="AB32" s="157"/>
      <c r="AC32" s="156" t="s">
        <v>18</v>
      </c>
      <c r="AD32" s="157"/>
      <c r="AE32" s="156" t="s">
        <v>18</v>
      </c>
      <c r="AF32" s="157"/>
      <c r="AG32" s="156" t="s">
        <v>18</v>
      </c>
      <c r="AH32" s="157"/>
      <c r="AI32" s="156" t="s">
        <v>18</v>
      </c>
      <c r="AJ32" s="157"/>
      <c r="AK32" s="156" t="s">
        <v>18</v>
      </c>
      <c r="AL32" s="157"/>
      <c r="AM32" s="156" t="s">
        <v>18</v>
      </c>
      <c r="AN32" s="157"/>
      <c r="AO32" s="156" t="s">
        <v>18</v>
      </c>
      <c r="AP32" s="157"/>
      <c r="AQ32" s="156" t="s">
        <v>18</v>
      </c>
      <c r="AR32" s="157"/>
      <c r="AS32" s="156" t="s">
        <v>18</v>
      </c>
      <c r="AT32" s="157"/>
      <c r="AU32" s="156" t="s">
        <v>18</v>
      </c>
      <c r="AV32" s="157"/>
      <c r="AW32" s="156" t="s">
        <v>18</v>
      </c>
      <c r="AX32" s="157"/>
      <c r="AY32" s="156" t="s">
        <v>18</v>
      </c>
      <c r="AZ32" s="157"/>
      <c r="BA32" s="156" t="s">
        <v>18</v>
      </c>
      <c r="BB32" s="157"/>
      <c r="BC32" s="156" t="s">
        <v>18</v>
      </c>
      <c r="BD32" s="157"/>
      <c r="BE32" s="156" t="s">
        <v>18</v>
      </c>
      <c r="BF32" s="157"/>
      <c r="BG32" s="154">
        <v>2.56</v>
      </c>
      <c r="BH32" s="155"/>
      <c r="BI32" s="154">
        <v>5.01</v>
      </c>
      <c r="BJ32" s="155"/>
      <c r="BK32" s="154">
        <v>4.75</v>
      </c>
      <c r="BL32" s="155"/>
      <c r="BM32" s="154">
        <v>4.75</v>
      </c>
      <c r="BN32" s="155"/>
      <c r="BO32" s="154">
        <v>5.2</v>
      </c>
      <c r="BP32" s="155"/>
      <c r="BQ32" s="154">
        <v>4.7300000000000004</v>
      </c>
      <c r="BR32" s="155"/>
      <c r="BS32" s="154">
        <v>4.4800000000000004</v>
      </c>
      <c r="BT32" s="155"/>
      <c r="BU32" s="154">
        <v>5.46</v>
      </c>
      <c r="BV32" s="155"/>
      <c r="BW32" s="154">
        <v>5.24</v>
      </c>
      <c r="BX32" s="155"/>
      <c r="BY32" s="154">
        <v>7.08</v>
      </c>
      <c r="BZ32" s="155"/>
      <c r="CA32" s="154">
        <v>15.375</v>
      </c>
      <c r="CB32" s="155"/>
      <c r="CC32" s="154">
        <v>18.5382</v>
      </c>
      <c r="CD32" s="155"/>
      <c r="CE32" s="154">
        <v>18.233599999999999</v>
      </c>
      <c r="CF32" s="155"/>
      <c r="CG32" s="154">
        <v>18.133800000000001</v>
      </c>
      <c r="CH32" s="155"/>
      <c r="CI32" s="154">
        <v>18.138400000000001</v>
      </c>
      <c r="CJ32" s="155"/>
      <c r="CK32" s="154">
        <v>17.222100000000001</v>
      </c>
      <c r="CL32" s="155"/>
      <c r="CM32" s="154">
        <v>17.284225806467212</v>
      </c>
      <c r="CN32" s="155"/>
      <c r="CO32" s="154">
        <v>17.390905391607912</v>
      </c>
      <c r="CP32" s="155"/>
      <c r="CQ32" s="154">
        <v>17.255786532052106</v>
      </c>
      <c r="CR32" s="155"/>
      <c r="CS32" s="154">
        <v>17.63544313352881</v>
      </c>
      <c r="CT32" s="155"/>
      <c r="CU32" s="154">
        <v>16.850009890596347</v>
      </c>
      <c r="CV32" s="155"/>
      <c r="CW32" s="154">
        <v>16.955693670466427</v>
      </c>
      <c r="CX32" s="155"/>
      <c r="CY32" s="154">
        <v>16.076064558909501</v>
      </c>
      <c r="CZ32" s="155"/>
      <c r="DA32" s="154">
        <v>16.05</v>
      </c>
      <c r="DB32" s="155"/>
      <c r="DC32" s="154">
        <v>16.18</v>
      </c>
      <c r="DD32" s="155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</row>
    <row r="33" spans="1:129" ht="18.600000000000001" customHeight="1" thickBot="1" x14ac:dyDescent="0.3">
      <c r="A33" s="9" t="s">
        <v>32</v>
      </c>
      <c r="B33" s="10">
        <v>14.3</v>
      </c>
      <c r="C33" s="10">
        <v>14.88</v>
      </c>
      <c r="D33" s="10">
        <v>14.37</v>
      </c>
      <c r="E33" s="10">
        <v>14.35</v>
      </c>
      <c r="F33" s="10">
        <v>13.72</v>
      </c>
      <c r="G33" s="115">
        <v>12.74</v>
      </c>
      <c r="H33" s="116"/>
      <c r="I33" s="115">
        <v>11.89</v>
      </c>
      <c r="J33" s="116"/>
      <c r="K33" s="115">
        <v>11.84</v>
      </c>
      <c r="L33" s="116"/>
      <c r="M33" s="115">
        <v>11.714166612695257</v>
      </c>
      <c r="N33" s="116"/>
      <c r="O33" s="115">
        <v>11.64213034447784</v>
      </c>
      <c r="P33" s="116"/>
      <c r="Q33" s="115">
        <v>11.72982412406437</v>
      </c>
      <c r="R33" s="116"/>
      <c r="S33" s="115">
        <v>11.649739162634168</v>
      </c>
      <c r="T33" s="116"/>
      <c r="U33" s="115">
        <v>11.583534277989527</v>
      </c>
      <c r="V33" s="116"/>
      <c r="W33" s="115">
        <v>11.422164182594033</v>
      </c>
      <c r="X33" s="116"/>
      <c r="Y33" s="115">
        <v>11.645372375183792</v>
      </c>
      <c r="Z33" s="116"/>
      <c r="AA33" s="115">
        <v>11.51</v>
      </c>
      <c r="AB33" s="116"/>
      <c r="AC33" s="115">
        <v>11.39</v>
      </c>
      <c r="AD33" s="116"/>
      <c r="AE33" s="115">
        <v>11.31</v>
      </c>
      <c r="AF33" s="116"/>
      <c r="AG33" s="115">
        <v>11.23</v>
      </c>
      <c r="AH33" s="116"/>
      <c r="AI33" s="115">
        <v>11.21</v>
      </c>
      <c r="AJ33" s="116"/>
      <c r="AK33" s="115">
        <v>10.93</v>
      </c>
      <c r="AL33" s="116"/>
      <c r="AM33" s="115">
        <v>10.85</v>
      </c>
      <c r="AN33" s="116"/>
      <c r="AO33" s="115">
        <v>10.8</v>
      </c>
      <c r="AP33" s="116"/>
      <c r="AQ33" s="115">
        <v>10.7</v>
      </c>
      <c r="AR33" s="116"/>
      <c r="AS33" s="115">
        <v>10.6</v>
      </c>
      <c r="AT33" s="116"/>
      <c r="AU33" s="115">
        <v>10.4</v>
      </c>
      <c r="AV33" s="116"/>
      <c r="AW33" s="115">
        <v>10.9</v>
      </c>
      <c r="AX33" s="116"/>
      <c r="AY33" s="115">
        <v>10.741242326736481</v>
      </c>
      <c r="AZ33" s="116"/>
      <c r="BA33" s="115">
        <v>10.541703142780532</v>
      </c>
      <c r="BB33" s="116"/>
      <c r="BC33" s="115">
        <v>10.355594375693203</v>
      </c>
      <c r="BD33" s="116"/>
      <c r="BE33" s="115">
        <v>11.035171765807148</v>
      </c>
      <c r="BF33" s="116"/>
      <c r="BG33" s="115">
        <v>10.812802774238634</v>
      </c>
      <c r="BH33" s="116"/>
      <c r="BI33" s="115">
        <v>11.035171765807148</v>
      </c>
      <c r="BJ33" s="116"/>
      <c r="BK33" s="115">
        <v>10.906240928287783</v>
      </c>
      <c r="BL33" s="116"/>
      <c r="BM33" s="115">
        <v>11.831647010960706</v>
      </c>
      <c r="BN33" s="116"/>
      <c r="BO33" s="115">
        <v>11.668291170461645</v>
      </c>
      <c r="BP33" s="116"/>
      <c r="BQ33" s="115">
        <v>11.562893828853801</v>
      </c>
      <c r="BR33" s="116"/>
      <c r="BS33" s="115">
        <v>11.481045607219857</v>
      </c>
      <c r="BT33" s="116"/>
      <c r="BU33" s="115">
        <v>11.505182507886577</v>
      </c>
      <c r="BV33" s="116"/>
      <c r="BW33" s="115">
        <v>11.7</v>
      </c>
      <c r="BX33" s="116"/>
      <c r="BY33" s="115">
        <v>11.586590872938872</v>
      </c>
      <c r="BZ33" s="116"/>
      <c r="CA33" s="115">
        <v>11.431341205406923</v>
      </c>
      <c r="CB33" s="116"/>
      <c r="CC33" s="115">
        <v>11.553986109448138</v>
      </c>
      <c r="CD33" s="116"/>
      <c r="CE33" s="115">
        <f>+'[160]Vida Promedio DE'!V12</f>
        <v>11.520086389688517</v>
      </c>
      <c r="CF33" s="116"/>
      <c r="CG33" s="115">
        <f>+'[158]Vida Promedio DE'!V12</f>
        <v>11.425321671105197</v>
      </c>
      <c r="CH33" s="116"/>
      <c r="CI33" s="115">
        <f>+'[159]Vida Promedio DE'!V12</f>
        <v>11.271671428870251</v>
      </c>
      <c r="CJ33" s="116"/>
      <c r="CK33" s="115">
        <v>11.2870826116185</v>
      </c>
      <c r="CL33" s="116"/>
      <c r="CM33" s="115">
        <v>11.353</v>
      </c>
      <c r="CN33" s="116"/>
      <c r="CO33" s="115">
        <f>+'[161]Vida Promedio DE'!V12</f>
        <v>11.485107468828287</v>
      </c>
      <c r="CP33" s="116"/>
      <c r="CQ33" s="115">
        <f>+'[162]Vida Promedio DE'!V12</f>
        <v>11.38567346036359</v>
      </c>
      <c r="CR33" s="116"/>
      <c r="CS33" s="115">
        <v>11.434954286412937</v>
      </c>
      <c r="CT33" s="116"/>
      <c r="CU33" s="115">
        <v>11.588206412077001</v>
      </c>
      <c r="CV33" s="116"/>
      <c r="CW33" s="115">
        <v>11.49865054111698</v>
      </c>
      <c r="CX33" s="116"/>
      <c r="CY33" s="115">
        <v>11.265406463902778</v>
      </c>
      <c r="CZ33" s="116"/>
      <c r="DA33" s="115">
        <f>+'[163]Vida Promedio DE'!V12</f>
        <v>11.319407105058653</v>
      </c>
      <c r="DB33" s="116"/>
      <c r="DC33" s="115">
        <v>11.1</v>
      </c>
      <c r="DD33" s="116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</row>
    <row r="34" spans="1:129" ht="18.600000000000001" customHeight="1" thickTop="1" x14ac:dyDescent="0.25">
      <c r="A34" s="11" t="s">
        <v>33</v>
      </c>
      <c r="B34" s="19">
        <v>7.3999999999999996E-2</v>
      </c>
      <c r="C34" s="19">
        <v>8.5999999999999993E-2</v>
      </c>
      <c r="D34" s="19">
        <v>6.3E-2</v>
      </c>
      <c r="E34" s="19">
        <v>7.0999999999999994E-2</v>
      </c>
      <c r="F34" s="21">
        <v>6.6000000000000003E-2</v>
      </c>
      <c r="G34" s="121">
        <v>9.8000000000000004E-2</v>
      </c>
      <c r="H34" s="122"/>
      <c r="I34" s="126">
        <v>9.7000000000000003E-2</v>
      </c>
      <c r="J34" s="127"/>
      <c r="K34" s="126">
        <v>8.1000000000000003E-2</v>
      </c>
      <c r="L34" s="127"/>
      <c r="M34" s="126">
        <v>9.3070879285659755E-2</v>
      </c>
      <c r="N34" s="127"/>
      <c r="O34" s="150">
        <v>0.11700389728672406</v>
      </c>
      <c r="P34" s="151"/>
      <c r="Q34" s="150">
        <v>8.6078243905327895E-2</v>
      </c>
      <c r="R34" s="151"/>
      <c r="S34" s="150">
        <v>0.10760356023046835</v>
      </c>
      <c r="T34" s="151"/>
      <c r="U34" s="150">
        <v>9.3202153891584982E-2</v>
      </c>
      <c r="V34" s="151"/>
      <c r="W34" s="150">
        <v>7.535952000490953E-2</v>
      </c>
      <c r="X34" s="151"/>
      <c r="Y34" s="150">
        <v>5.1272341772439931E-2</v>
      </c>
      <c r="Z34" s="151"/>
      <c r="AA34" s="150">
        <v>4.5376630033883349E-2</v>
      </c>
      <c r="AB34" s="151"/>
      <c r="AC34" s="150">
        <v>4.844556867851528E-2</v>
      </c>
      <c r="AD34" s="151"/>
      <c r="AE34" s="150">
        <v>5.0800178130270532E-2</v>
      </c>
      <c r="AF34" s="151"/>
      <c r="AG34" s="150">
        <v>8.7112137798628073E-2</v>
      </c>
      <c r="AH34" s="151"/>
      <c r="AI34" s="150">
        <v>6.8765139613526774E-2</v>
      </c>
      <c r="AJ34" s="151"/>
      <c r="AK34" s="150">
        <v>8.2000000000000003E-2</v>
      </c>
      <c r="AL34" s="151"/>
      <c r="AM34" s="150">
        <v>7.1999999999999995E-2</v>
      </c>
      <c r="AN34" s="151"/>
      <c r="AO34" s="150">
        <v>5.2999999999999999E-2</v>
      </c>
      <c r="AP34" s="151"/>
      <c r="AQ34" s="150">
        <v>5.1999999999999998E-2</v>
      </c>
      <c r="AR34" s="151"/>
      <c r="AS34" s="150">
        <v>3.5000000000000003E-2</v>
      </c>
      <c r="AT34" s="151"/>
      <c r="AU34" s="150">
        <v>5.1999999999999998E-2</v>
      </c>
      <c r="AV34" s="151"/>
      <c r="AW34" s="150">
        <v>6.0999999999999999E-2</v>
      </c>
      <c r="AX34" s="151"/>
      <c r="AY34" s="150">
        <v>3.5115713770493259E-2</v>
      </c>
      <c r="AZ34" s="151"/>
      <c r="BA34" s="150">
        <v>3.4159190329242833E-2</v>
      </c>
      <c r="BB34" s="151"/>
      <c r="BC34" s="150">
        <v>3.5084498574397063E-2</v>
      </c>
      <c r="BD34" s="151"/>
      <c r="BE34" s="150">
        <v>9.1189213544605227E-2</v>
      </c>
      <c r="BF34" s="151"/>
      <c r="BG34" s="150">
        <v>0.10049629333518706</v>
      </c>
      <c r="BH34" s="151"/>
      <c r="BI34" s="150">
        <v>9.1189213544605227E-2</v>
      </c>
      <c r="BJ34" s="151"/>
      <c r="BK34" s="150">
        <v>8.9948726637384929E-2</v>
      </c>
      <c r="BL34" s="151"/>
      <c r="BM34" s="150">
        <v>4.6378486694238073E-2</v>
      </c>
      <c r="BN34" s="151"/>
      <c r="BO34" s="150">
        <v>5.2297474284219415E-2</v>
      </c>
      <c r="BP34" s="151"/>
      <c r="BQ34" s="150">
        <v>5.3930854098228467E-2</v>
      </c>
      <c r="BR34" s="151"/>
      <c r="BS34" s="150">
        <v>5.3896920406364041E-2</v>
      </c>
      <c r="BT34" s="151"/>
      <c r="BU34" s="150">
        <v>5.3505484170753626E-2</v>
      </c>
      <c r="BV34" s="151"/>
      <c r="BW34" s="150">
        <v>5.3999999999999999E-2</v>
      </c>
      <c r="BX34" s="151"/>
      <c r="BY34" s="150">
        <v>5.4966435513917021E-2</v>
      </c>
      <c r="BZ34" s="151"/>
      <c r="CA34" s="150">
        <v>5.543063072952352E-2</v>
      </c>
      <c r="CB34" s="151"/>
      <c r="CC34" s="150">
        <v>0.22197104433625497</v>
      </c>
      <c r="CD34" s="151"/>
      <c r="CE34" s="150">
        <v>5.7938600643255261E-2</v>
      </c>
      <c r="CF34" s="151"/>
      <c r="CG34" s="150">
        <f>+'[158]Vida Promedio DE'!W14</f>
        <v>5.9613797236149242E-2</v>
      </c>
      <c r="CH34" s="151"/>
      <c r="CI34" s="150">
        <f>+'[159]Vida Promedio DE'!W14</f>
        <v>5.9899526387368569E-2</v>
      </c>
      <c r="CJ34" s="151"/>
      <c r="CK34" s="150">
        <v>6.0509235221522802E-2</v>
      </c>
      <c r="CL34" s="151"/>
      <c r="CM34" s="150">
        <v>7.2321726718764787E-2</v>
      </c>
      <c r="CN34" s="151"/>
      <c r="CO34" s="150">
        <v>7.2846869962948632E-2</v>
      </c>
      <c r="CP34" s="151" t="s">
        <v>34</v>
      </c>
      <c r="CQ34" s="150">
        <v>7.2040154877075782E-2</v>
      </c>
      <c r="CR34" s="151"/>
      <c r="CS34" s="150">
        <v>6.6311931279996031E-2</v>
      </c>
      <c r="CT34" s="151"/>
      <c r="CU34" s="150">
        <v>4.0285764257104631E-2</v>
      </c>
      <c r="CV34" s="151"/>
      <c r="CW34" s="150">
        <v>4.1551083078730393E-2</v>
      </c>
      <c r="CX34" s="151"/>
      <c r="CY34" s="150">
        <v>4.0986132377314036E-2</v>
      </c>
      <c r="CZ34" s="151"/>
      <c r="DA34" s="150">
        <v>4.0973572289599365E-2</v>
      </c>
      <c r="DB34" s="151"/>
      <c r="DC34" s="150">
        <v>0.1152</v>
      </c>
      <c r="DD34" s="15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</row>
    <row r="35" spans="1:129" ht="18.600000000000001" customHeight="1" thickBot="1" x14ac:dyDescent="0.3">
      <c r="A35" s="18" t="s">
        <v>35</v>
      </c>
      <c r="B35" s="24">
        <v>0.17499999999999999</v>
      </c>
      <c r="C35" s="24">
        <v>0.23200000000000001</v>
      </c>
      <c r="D35" s="24">
        <v>0.222</v>
      </c>
      <c r="E35" s="24">
        <v>0.22600000000000001</v>
      </c>
      <c r="F35" s="36">
        <v>0.254</v>
      </c>
      <c r="G35" s="146">
        <v>0.33600000000000002</v>
      </c>
      <c r="H35" s="147"/>
      <c r="I35" s="146">
        <v>0.28599999999999998</v>
      </c>
      <c r="J35" s="147"/>
      <c r="K35" s="146">
        <v>0.28599999999999998</v>
      </c>
      <c r="L35" s="147"/>
      <c r="M35" s="146">
        <v>0.29314099975484337</v>
      </c>
      <c r="N35" s="147"/>
      <c r="O35" s="144">
        <v>0.30323304240081678</v>
      </c>
      <c r="P35" s="145"/>
      <c r="Q35" s="144">
        <v>0.26275469397291734</v>
      </c>
      <c r="R35" s="145"/>
      <c r="S35" s="144">
        <v>0.26762872047017261</v>
      </c>
      <c r="T35" s="145"/>
      <c r="U35" s="144">
        <v>0.26829096957761378</v>
      </c>
      <c r="V35" s="145"/>
      <c r="W35" s="144">
        <v>0.22003610717190678</v>
      </c>
      <c r="X35" s="145"/>
      <c r="Y35" s="144">
        <v>0.19717772476302961</v>
      </c>
      <c r="Z35" s="145"/>
      <c r="AA35" s="144">
        <v>0.19293860368419374</v>
      </c>
      <c r="AB35" s="145"/>
      <c r="AC35" s="144">
        <v>0.19053171892706927</v>
      </c>
      <c r="AD35" s="145"/>
      <c r="AE35" s="144">
        <v>0.20681484688880716</v>
      </c>
      <c r="AF35" s="145"/>
      <c r="AG35" s="144">
        <v>0.22003998894431973</v>
      </c>
      <c r="AH35" s="145"/>
      <c r="AI35" s="144">
        <v>0.22449563258249336</v>
      </c>
      <c r="AJ35" s="145"/>
      <c r="AK35" s="144">
        <v>0.218</v>
      </c>
      <c r="AL35" s="145"/>
      <c r="AM35" s="144">
        <v>0.20599999999999999</v>
      </c>
      <c r="AN35" s="145"/>
      <c r="AO35" s="144">
        <v>0.24399999999999999</v>
      </c>
      <c r="AP35" s="145"/>
      <c r="AQ35" s="144">
        <v>0.24</v>
      </c>
      <c r="AR35" s="145"/>
      <c r="AS35" s="144">
        <v>0.22900000000000001</v>
      </c>
      <c r="AT35" s="145"/>
      <c r="AU35" s="144">
        <v>0.22600000000000001</v>
      </c>
      <c r="AV35" s="145"/>
      <c r="AW35" s="144">
        <v>0.23100000000000001</v>
      </c>
      <c r="AX35" s="145"/>
      <c r="AY35" s="144">
        <v>0.20120850258953535</v>
      </c>
      <c r="AZ35" s="145"/>
      <c r="BA35" s="144">
        <v>0.20309781641201716</v>
      </c>
      <c r="BB35" s="145"/>
      <c r="BC35" s="144">
        <v>0.20555721959621059</v>
      </c>
      <c r="BD35" s="145"/>
      <c r="BE35" s="144">
        <v>0.2000593224549265</v>
      </c>
      <c r="BF35" s="145"/>
      <c r="BG35" s="144">
        <v>0.21889610344381594</v>
      </c>
      <c r="BH35" s="145"/>
      <c r="BI35" s="144">
        <v>0.2000593224549265</v>
      </c>
      <c r="BJ35" s="145"/>
      <c r="BK35" s="144">
        <v>0.19743745255897452</v>
      </c>
      <c r="BL35" s="145"/>
      <c r="BM35" s="144">
        <v>0.30304917595488334</v>
      </c>
      <c r="BN35" s="145"/>
      <c r="BO35" s="144">
        <v>0.16270692626206279</v>
      </c>
      <c r="BP35" s="145"/>
      <c r="BQ35" s="144">
        <v>0.16627771841791852</v>
      </c>
      <c r="BR35" s="145"/>
      <c r="BS35" s="144">
        <v>0.16627771841791852</v>
      </c>
      <c r="BT35" s="145"/>
      <c r="BU35" s="144">
        <v>0.16598701095338941</v>
      </c>
      <c r="BV35" s="145"/>
      <c r="BW35" s="144">
        <v>0.17599999999999999</v>
      </c>
      <c r="BX35" s="145"/>
      <c r="BY35" s="144">
        <v>0.17983965762231355</v>
      </c>
      <c r="BZ35" s="145"/>
      <c r="CA35" s="144">
        <v>0.18029692932085525</v>
      </c>
      <c r="CB35" s="145"/>
      <c r="CC35" s="144">
        <v>0.12110547410412277</v>
      </c>
      <c r="CD35" s="145"/>
      <c r="CE35" s="144">
        <v>0.16856110944751795</v>
      </c>
      <c r="CF35" s="145"/>
      <c r="CG35" s="144">
        <f>+'[158]Vida Promedio DE'!W15</f>
        <v>0.17302542461615106</v>
      </c>
      <c r="CH35" s="145"/>
      <c r="CI35" s="144">
        <f>+'[159]Vida Promedio DE'!W15</f>
        <v>0.1733687965640911</v>
      </c>
      <c r="CJ35" s="145"/>
      <c r="CK35" s="144">
        <v>0.17565825949986552</v>
      </c>
      <c r="CL35" s="145"/>
      <c r="CM35" s="144">
        <v>0.2441953023689816</v>
      </c>
      <c r="CN35" s="145"/>
      <c r="CO35" s="144">
        <v>0.24501595752846814</v>
      </c>
      <c r="CP35" s="145"/>
      <c r="CQ35" s="144">
        <v>0.24428469251550072</v>
      </c>
      <c r="CR35" s="145"/>
      <c r="CS35" s="144">
        <v>0.22144735477988239</v>
      </c>
      <c r="CT35" s="145"/>
      <c r="CU35" s="144">
        <v>0.20047504632188801</v>
      </c>
      <c r="CV35" s="145"/>
      <c r="CW35" s="144">
        <v>0.20365254658062634</v>
      </c>
      <c r="CX35" s="145"/>
      <c r="CY35" s="144">
        <v>0.19736409784916287</v>
      </c>
      <c r="CZ35" s="145"/>
      <c r="DA35" s="144">
        <v>0.19685851773196117</v>
      </c>
      <c r="DB35" s="145"/>
      <c r="DC35" s="144">
        <v>0.19350000000000001</v>
      </c>
      <c r="DD35" s="145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</row>
    <row r="36" spans="1:129" ht="18.600000000000001" customHeight="1" thickTop="1" thickBot="1" x14ac:dyDescent="0.3">
      <c r="A36" s="9" t="s">
        <v>36</v>
      </c>
      <c r="B36" s="10" t="s">
        <v>10</v>
      </c>
      <c r="C36" s="10" t="s">
        <v>10</v>
      </c>
      <c r="D36" s="10" t="s">
        <v>10</v>
      </c>
      <c r="E36" s="10" t="s">
        <v>10</v>
      </c>
      <c r="F36" s="10" t="s">
        <v>10</v>
      </c>
      <c r="G36" s="115" t="s">
        <v>10</v>
      </c>
      <c r="H36" s="116"/>
      <c r="I36" s="115" t="s">
        <v>10</v>
      </c>
      <c r="J36" s="116"/>
      <c r="K36" s="115" t="s">
        <v>10</v>
      </c>
      <c r="L36" s="116"/>
      <c r="M36" s="115" t="s">
        <v>10</v>
      </c>
      <c r="N36" s="116"/>
      <c r="O36" s="115" t="s">
        <v>10</v>
      </c>
      <c r="P36" s="116"/>
      <c r="Q36" s="115" t="s">
        <v>10</v>
      </c>
      <c r="R36" s="116"/>
      <c r="S36" s="115" t="s">
        <v>10</v>
      </c>
      <c r="T36" s="116"/>
      <c r="U36" s="115" t="s">
        <v>10</v>
      </c>
      <c r="V36" s="116"/>
      <c r="W36" s="115" t="s">
        <v>10</v>
      </c>
      <c r="X36" s="116"/>
      <c r="Y36" s="115" t="s">
        <v>10</v>
      </c>
      <c r="Z36" s="116"/>
      <c r="AA36" s="115" t="s">
        <v>10</v>
      </c>
      <c r="AB36" s="116"/>
      <c r="AC36" s="115" t="s">
        <v>10</v>
      </c>
      <c r="AD36" s="116"/>
      <c r="AE36" s="115" t="s">
        <v>10</v>
      </c>
      <c r="AF36" s="116"/>
      <c r="AG36" s="115" t="s">
        <v>10</v>
      </c>
      <c r="AH36" s="116"/>
      <c r="AI36" s="115" t="s">
        <v>10</v>
      </c>
      <c r="AJ36" s="116"/>
      <c r="AK36" s="115" t="s">
        <v>10</v>
      </c>
      <c r="AL36" s="116"/>
      <c r="AM36" s="115" t="s">
        <v>10</v>
      </c>
      <c r="AN36" s="116"/>
      <c r="AO36" s="115" t="s">
        <v>10</v>
      </c>
      <c r="AP36" s="116"/>
      <c r="AQ36" s="115" t="s">
        <v>10</v>
      </c>
      <c r="AR36" s="116"/>
      <c r="AS36" s="115" t="s">
        <v>10</v>
      </c>
      <c r="AT36" s="116"/>
      <c r="AU36" s="115" t="s">
        <v>10</v>
      </c>
      <c r="AV36" s="116"/>
      <c r="AW36" s="115" t="s">
        <v>10</v>
      </c>
      <c r="AX36" s="116"/>
      <c r="AY36" s="115" t="s">
        <v>10</v>
      </c>
      <c r="AZ36" s="116"/>
      <c r="BA36" s="115" t="s">
        <v>10</v>
      </c>
      <c r="BB36" s="116"/>
      <c r="BC36" s="115" t="s">
        <v>10</v>
      </c>
      <c r="BD36" s="116"/>
      <c r="BE36" s="115" t="s">
        <v>10</v>
      </c>
      <c r="BF36" s="116"/>
      <c r="BG36" s="115" t="s">
        <v>10</v>
      </c>
      <c r="BH36" s="116"/>
      <c r="BI36" s="115" t="s">
        <v>10</v>
      </c>
      <c r="BJ36" s="116"/>
      <c r="BK36" s="115" t="s">
        <v>10</v>
      </c>
      <c r="BL36" s="116"/>
      <c r="BM36" s="115" t="s">
        <v>10</v>
      </c>
      <c r="BN36" s="116"/>
      <c r="BO36" s="115" t="s">
        <v>10</v>
      </c>
      <c r="BP36" s="116"/>
      <c r="BQ36" s="115" t="s">
        <v>10</v>
      </c>
      <c r="BR36" s="116"/>
      <c r="BS36" s="115" t="s">
        <v>10</v>
      </c>
      <c r="BT36" s="116"/>
      <c r="BU36" s="115" t="s">
        <v>10</v>
      </c>
      <c r="BV36" s="116"/>
      <c r="BW36" s="115" t="s">
        <v>10</v>
      </c>
      <c r="BX36" s="116"/>
      <c r="BY36" s="115" t="s">
        <v>10</v>
      </c>
      <c r="BZ36" s="116"/>
      <c r="CA36" s="115" t="s">
        <v>10</v>
      </c>
      <c r="CB36" s="116"/>
      <c r="CC36" s="115" t="s">
        <v>10</v>
      </c>
      <c r="CD36" s="116"/>
      <c r="CE36" s="115" t="s">
        <v>10</v>
      </c>
      <c r="CF36" s="116"/>
      <c r="CG36" s="115" t="s">
        <v>10</v>
      </c>
      <c r="CH36" s="116"/>
      <c r="CI36" s="115" t="s">
        <v>10</v>
      </c>
      <c r="CJ36" s="116"/>
      <c r="CK36" s="115" t="s">
        <v>10</v>
      </c>
      <c r="CL36" s="116"/>
      <c r="CM36" s="115" t="s">
        <v>10</v>
      </c>
      <c r="CN36" s="116"/>
      <c r="CO36" s="115" t="s">
        <v>10</v>
      </c>
      <c r="CP36" s="116"/>
      <c r="CQ36" s="115" t="s">
        <v>10</v>
      </c>
      <c r="CR36" s="116"/>
      <c r="CS36" s="115" t="s">
        <v>10</v>
      </c>
      <c r="CT36" s="116"/>
      <c r="CU36" s="115" t="s">
        <v>10</v>
      </c>
      <c r="CV36" s="116"/>
      <c r="CW36" s="115"/>
      <c r="CX36" s="116"/>
      <c r="CY36" s="115"/>
      <c r="CZ36" s="116"/>
      <c r="DA36" s="115"/>
      <c r="DB36" s="116"/>
      <c r="DC36" s="115"/>
      <c r="DD36" s="116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</row>
    <row r="37" spans="1:129" ht="18" customHeight="1" thickTop="1" x14ac:dyDescent="0.25">
      <c r="A37" s="11" t="s">
        <v>37</v>
      </c>
      <c r="B37" s="17">
        <v>0.93</v>
      </c>
      <c r="C37" s="17">
        <v>0.91</v>
      </c>
      <c r="D37" s="17">
        <v>0.86</v>
      </c>
      <c r="E37" s="17">
        <v>0.81</v>
      </c>
      <c r="F37" s="17">
        <v>0.79</v>
      </c>
      <c r="G37" s="152">
        <v>0.8</v>
      </c>
      <c r="H37" s="153"/>
      <c r="I37" s="152">
        <v>0.81</v>
      </c>
      <c r="J37" s="153"/>
      <c r="K37" s="152">
        <v>0.79</v>
      </c>
      <c r="L37" s="153"/>
      <c r="M37" s="150">
        <v>0.7937429944198392</v>
      </c>
      <c r="N37" s="151"/>
      <c r="O37" s="150">
        <v>0.82859358251880455</v>
      </c>
      <c r="P37" s="151"/>
      <c r="Q37" s="150">
        <v>0.7927908592243782</v>
      </c>
      <c r="R37" s="151"/>
      <c r="S37" s="150">
        <v>0.79024802178850773</v>
      </c>
      <c r="T37" s="151"/>
      <c r="U37" s="150">
        <v>0.74198610364621542</v>
      </c>
      <c r="V37" s="151"/>
      <c r="W37" s="150">
        <v>0.72907665738055127</v>
      </c>
      <c r="X37" s="151"/>
      <c r="Y37" s="150">
        <v>0.73644416660751266</v>
      </c>
      <c r="Z37" s="151"/>
      <c r="AA37" s="150">
        <v>0.73968174913754825</v>
      </c>
      <c r="AB37" s="151"/>
      <c r="AC37" s="150">
        <v>0.74012434205641309</v>
      </c>
      <c r="AD37" s="151"/>
      <c r="AE37" s="150">
        <v>0.73789308839748224</v>
      </c>
      <c r="AF37" s="151"/>
      <c r="AG37" s="150">
        <v>0.73902192248847176</v>
      </c>
      <c r="AH37" s="151"/>
      <c r="AI37" s="150">
        <v>0.7526506285895177</v>
      </c>
      <c r="AJ37" s="151"/>
      <c r="AK37" s="126">
        <v>0.746</v>
      </c>
      <c r="AL37" s="127"/>
      <c r="AM37" s="126">
        <v>0.72599999999999998</v>
      </c>
      <c r="AN37" s="127"/>
      <c r="AO37" s="126">
        <v>0.72</v>
      </c>
      <c r="AP37" s="127"/>
      <c r="AQ37" s="121">
        <v>0.72199999999999998</v>
      </c>
      <c r="AR37" s="149"/>
      <c r="AS37" s="121">
        <v>0.72199999999999998</v>
      </c>
      <c r="AT37" s="149"/>
      <c r="AU37" s="121">
        <v>0.71899999999999997</v>
      </c>
      <c r="AV37" s="149"/>
      <c r="AW37" s="121">
        <v>0.71299999999999997</v>
      </c>
      <c r="AX37" s="149"/>
      <c r="AY37" s="117">
        <v>0.71609253034559317</v>
      </c>
      <c r="AZ37" s="118"/>
      <c r="BA37" s="117">
        <v>0.71655083946041642</v>
      </c>
      <c r="BB37" s="118"/>
      <c r="BC37" s="117">
        <v>0.71738431666940239</v>
      </c>
      <c r="BD37" s="118">
        <v>1</v>
      </c>
      <c r="BE37" s="117">
        <v>0.69795783175222892</v>
      </c>
      <c r="BF37" s="118"/>
      <c r="BG37" s="117">
        <v>0.7315390926498323</v>
      </c>
      <c r="BH37" s="118"/>
      <c r="BI37" s="117">
        <v>0.74930646020236769</v>
      </c>
      <c r="BJ37" s="118"/>
      <c r="BK37" s="117">
        <v>0.74395409367167975</v>
      </c>
      <c r="BL37" s="118"/>
      <c r="BM37" s="117">
        <v>0.72058647290634814</v>
      </c>
      <c r="BN37" s="118"/>
      <c r="BO37" s="117">
        <v>0.72665120101489755</v>
      </c>
      <c r="BP37" s="118"/>
      <c r="BQ37" s="117">
        <v>0.72222367523442454</v>
      </c>
      <c r="BR37" s="118"/>
      <c r="BS37" s="117">
        <v>0.71931427315281771</v>
      </c>
      <c r="BT37" s="118"/>
      <c r="BU37" s="117">
        <v>0.77116006149809724</v>
      </c>
      <c r="BV37" s="118"/>
      <c r="BW37" s="117">
        <v>0.72199999999999998</v>
      </c>
      <c r="BX37" s="118"/>
      <c r="BY37" s="117">
        <v>0.71821882371421031</v>
      </c>
      <c r="BZ37" s="118"/>
      <c r="CA37" s="117">
        <v>0.71599999999999997</v>
      </c>
      <c r="CB37" s="118"/>
      <c r="CC37" s="117">
        <f>+'[157]TABLAS  EXTERNA'!O22</f>
        <v>0.63428701246540464</v>
      </c>
      <c r="CD37" s="118"/>
      <c r="CE37" s="117">
        <v>0.62026312078463908</v>
      </c>
      <c r="CF37" s="118"/>
      <c r="CG37" s="117">
        <f>+'[158]TABLAS  REV VICE'!M31</f>
        <v>0.61890587331212243</v>
      </c>
      <c r="CH37" s="118"/>
      <c r="CI37" s="117">
        <f>+'[159]TABLAS  REV VICE '!M31</f>
        <v>0.61661959702144009</v>
      </c>
      <c r="CJ37" s="118"/>
      <c r="CK37" s="117">
        <v>0.629916441224039</v>
      </c>
      <c r="CL37" s="118"/>
      <c r="CM37" s="117">
        <v>0.61045616317255391</v>
      </c>
      <c r="CN37" s="118"/>
      <c r="CO37" s="117">
        <v>0.62444600394829664</v>
      </c>
      <c r="CP37" s="118"/>
      <c r="CQ37" s="117">
        <v>0.62512899796118548</v>
      </c>
      <c r="CR37" s="118"/>
      <c r="CS37" s="117">
        <v>0.65532545081691629</v>
      </c>
      <c r="CT37" s="118"/>
      <c r="CU37" s="117">
        <v>0.64725390793501414</v>
      </c>
      <c r="CV37" s="118"/>
      <c r="CW37" s="117">
        <v>0.63891336001846566</v>
      </c>
      <c r="CX37" s="118"/>
      <c r="CY37" s="117">
        <v>0.65194858270061917</v>
      </c>
      <c r="CZ37" s="118"/>
      <c r="DA37" s="117">
        <v>0.65881360182718174</v>
      </c>
      <c r="DB37" s="118"/>
      <c r="DC37" s="117">
        <v>0.67125000000000001</v>
      </c>
      <c r="DD37" s="118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</row>
    <row r="38" spans="1:129" ht="18.600000000000001" customHeight="1" thickBot="1" x14ac:dyDescent="0.3">
      <c r="A38" s="18" t="s">
        <v>38</v>
      </c>
      <c r="B38" s="23">
        <v>7.0000000000000007E-2</v>
      </c>
      <c r="C38" s="23">
        <v>0.09</v>
      </c>
      <c r="D38" s="23">
        <v>0.14000000000000001</v>
      </c>
      <c r="E38" s="23">
        <v>0.19</v>
      </c>
      <c r="F38" s="23">
        <v>0.21</v>
      </c>
      <c r="G38" s="148">
        <v>0.2</v>
      </c>
      <c r="H38" s="143"/>
      <c r="I38" s="148">
        <v>0.19</v>
      </c>
      <c r="J38" s="143"/>
      <c r="K38" s="148">
        <v>0.21</v>
      </c>
      <c r="L38" s="143"/>
      <c r="M38" s="144">
        <v>0.20623948003828185</v>
      </c>
      <c r="N38" s="145"/>
      <c r="O38" s="144">
        <v>0.17140641748119545</v>
      </c>
      <c r="P38" s="145"/>
      <c r="Q38" s="144">
        <v>0.2072091407756218</v>
      </c>
      <c r="R38" s="145"/>
      <c r="S38" s="144">
        <v>0.20975196227796369</v>
      </c>
      <c r="T38" s="145"/>
      <c r="U38" s="144">
        <v>0.25801389635378491</v>
      </c>
      <c r="V38" s="145"/>
      <c r="W38" s="144">
        <v>0.27092334261944878</v>
      </c>
      <c r="X38" s="145"/>
      <c r="Y38" s="144">
        <v>0.26355583339248734</v>
      </c>
      <c r="Z38" s="145"/>
      <c r="AA38" s="144">
        <v>0.26031825086245158</v>
      </c>
      <c r="AB38" s="145"/>
      <c r="AC38" s="144">
        <v>0.25987565794358669</v>
      </c>
      <c r="AD38" s="145"/>
      <c r="AE38" s="144">
        <v>0.26210691160251776</v>
      </c>
      <c r="AF38" s="145"/>
      <c r="AG38" s="144">
        <v>0.26097807751152829</v>
      </c>
      <c r="AH38" s="145"/>
      <c r="AI38" s="144">
        <v>0.24734937141048224</v>
      </c>
      <c r="AJ38" s="145"/>
      <c r="AK38" s="146">
        <v>0.254</v>
      </c>
      <c r="AL38" s="147"/>
      <c r="AM38" s="146">
        <v>0.27400000000000002</v>
      </c>
      <c r="AN38" s="147"/>
      <c r="AO38" s="146">
        <v>0.28000000000000003</v>
      </c>
      <c r="AP38" s="147"/>
      <c r="AQ38" s="142">
        <v>0.27800000000000002</v>
      </c>
      <c r="AR38" s="143"/>
      <c r="AS38" s="142">
        <v>0.27800000000000002</v>
      </c>
      <c r="AT38" s="143"/>
      <c r="AU38" s="142">
        <v>0.28100000000000003</v>
      </c>
      <c r="AV38" s="143"/>
      <c r="AW38" s="142">
        <v>0.28699999999999998</v>
      </c>
      <c r="AX38" s="143"/>
      <c r="AY38" s="140">
        <v>0.28390746965440689</v>
      </c>
      <c r="AZ38" s="141"/>
      <c r="BA38" s="140">
        <v>0.28344916053958363</v>
      </c>
      <c r="BB38" s="141"/>
      <c r="BC38" s="140">
        <v>0.2826156833305975</v>
      </c>
      <c r="BD38" s="141"/>
      <c r="BE38" s="140">
        <v>0.30204216824777108</v>
      </c>
      <c r="BF38" s="141"/>
      <c r="BG38" s="140">
        <v>0.2684609073501677</v>
      </c>
      <c r="BH38" s="141"/>
      <c r="BI38" s="140">
        <v>0.2506935397976322</v>
      </c>
      <c r="BJ38" s="141"/>
      <c r="BK38" s="140">
        <v>0.25604590632832031</v>
      </c>
      <c r="BL38" s="141"/>
      <c r="BM38" s="140">
        <v>0.2794135270936518</v>
      </c>
      <c r="BN38" s="141"/>
      <c r="BO38" s="140">
        <v>0.27334879898510245</v>
      </c>
      <c r="BP38" s="141"/>
      <c r="BQ38" s="140">
        <v>0.2777763247655754</v>
      </c>
      <c r="BR38" s="141"/>
      <c r="BS38" s="140">
        <v>0.28068236480719994</v>
      </c>
      <c r="BT38" s="141"/>
      <c r="BU38" s="140">
        <v>0.22883993850190282</v>
      </c>
      <c r="BV38" s="141"/>
      <c r="BW38" s="140">
        <v>0.27800000000000002</v>
      </c>
      <c r="BX38" s="141"/>
      <c r="BY38" s="140">
        <v>0.2817811762857898</v>
      </c>
      <c r="BZ38" s="141"/>
      <c r="CA38" s="140">
        <v>0.28399999999999997</v>
      </c>
      <c r="CB38" s="141"/>
      <c r="CC38" s="140">
        <f>+'[157]TABLAS  EXTERNA'!O23</f>
        <v>0.36571298753459547</v>
      </c>
      <c r="CD38" s="141"/>
      <c r="CE38" s="140">
        <v>0.37973687921536098</v>
      </c>
      <c r="CF38" s="141"/>
      <c r="CG38" s="140">
        <f>+'[158]TABLAS  REV VICE'!M32</f>
        <v>0.38109756653256149</v>
      </c>
      <c r="CH38" s="141"/>
      <c r="CI38" s="140">
        <f>+'[159]TABLAS  REV VICE '!M32</f>
        <v>0.38338040297855991</v>
      </c>
      <c r="CJ38" s="141"/>
      <c r="CK38" s="140">
        <v>0.37008355877596094</v>
      </c>
      <c r="CL38" s="141"/>
      <c r="CM38" s="140">
        <v>0.38954383682744603</v>
      </c>
      <c r="CN38" s="141"/>
      <c r="CO38" s="140">
        <v>0.37555399605170336</v>
      </c>
      <c r="CP38" s="141"/>
      <c r="CQ38" s="140">
        <v>0.37487100203881446</v>
      </c>
      <c r="CR38" s="141"/>
      <c r="CS38" s="140">
        <v>0.34467454918308377</v>
      </c>
      <c r="CT38" s="141"/>
      <c r="CU38" s="140">
        <v>0.35274609206498581</v>
      </c>
      <c r="CV38" s="141"/>
      <c r="CW38" s="140">
        <v>0.36108663998153429</v>
      </c>
      <c r="CX38" s="141"/>
      <c r="CY38" s="140">
        <v>0.34805141729938094</v>
      </c>
      <c r="CZ38" s="141"/>
      <c r="DA38" s="140">
        <v>0.34118639817281815</v>
      </c>
      <c r="DB38" s="141"/>
      <c r="DC38" s="140">
        <v>0.32874999999999999</v>
      </c>
      <c r="DD38" s="14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</row>
    <row r="39" spans="1:129" ht="18.600000000000001" customHeight="1" thickTop="1" thickBot="1" x14ac:dyDescent="0.3">
      <c r="A39" s="9" t="s">
        <v>39</v>
      </c>
      <c r="B39" s="10" t="s">
        <v>40</v>
      </c>
      <c r="C39" s="10" t="s">
        <v>40</v>
      </c>
      <c r="D39" s="10" t="s">
        <v>40</v>
      </c>
      <c r="E39" s="10" t="s">
        <v>40</v>
      </c>
      <c r="F39" s="10" t="s">
        <v>40</v>
      </c>
      <c r="G39" s="115" t="s">
        <v>40</v>
      </c>
      <c r="H39" s="116"/>
      <c r="I39" s="115" t="s">
        <v>40</v>
      </c>
      <c r="J39" s="116"/>
      <c r="K39" s="115" t="s">
        <v>40</v>
      </c>
      <c r="L39" s="116"/>
      <c r="M39" s="115" t="s">
        <v>40</v>
      </c>
      <c r="N39" s="116"/>
      <c r="O39" s="115" t="s">
        <v>40</v>
      </c>
      <c r="P39" s="116"/>
      <c r="Q39" s="115" t="s">
        <v>40</v>
      </c>
      <c r="R39" s="116"/>
      <c r="S39" s="115" t="s">
        <v>40</v>
      </c>
      <c r="T39" s="116"/>
      <c r="U39" s="115" t="s">
        <v>40</v>
      </c>
      <c r="V39" s="116"/>
      <c r="W39" s="115" t="s">
        <v>40</v>
      </c>
      <c r="X39" s="116"/>
      <c r="Y39" s="115" t="s">
        <v>40</v>
      </c>
      <c r="Z39" s="116"/>
      <c r="AA39" s="115" t="s">
        <v>40</v>
      </c>
      <c r="AB39" s="116"/>
      <c r="AC39" s="115" t="s">
        <v>40</v>
      </c>
      <c r="AD39" s="116"/>
      <c r="AE39" s="115" t="s">
        <v>40</v>
      </c>
      <c r="AF39" s="116"/>
      <c r="AG39" s="115" t="s">
        <v>40</v>
      </c>
      <c r="AH39" s="116"/>
      <c r="AI39" s="115" t="s">
        <v>40</v>
      </c>
      <c r="AJ39" s="116"/>
      <c r="AK39" s="115" t="s">
        <v>40</v>
      </c>
      <c r="AL39" s="116"/>
      <c r="AM39" s="115" t="s">
        <v>40</v>
      </c>
      <c r="AN39" s="116"/>
      <c r="AO39" s="115" t="s">
        <v>40</v>
      </c>
      <c r="AP39" s="116"/>
      <c r="AQ39" s="115" t="s">
        <v>40</v>
      </c>
      <c r="AR39" s="116"/>
      <c r="AS39" s="115" t="s">
        <v>40</v>
      </c>
      <c r="AT39" s="116"/>
      <c r="AU39" s="115" t="s">
        <v>40</v>
      </c>
      <c r="AV39" s="116"/>
      <c r="AW39" s="115" t="s">
        <v>40</v>
      </c>
      <c r="AX39" s="116"/>
      <c r="AY39" s="115" t="s">
        <v>40</v>
      </c>
      <c r="AZ39" s="116"/>
      <c r="BA39" s="115" t="s">
        <v>40</v>
      </c>
      <c r="BB39" s="116"/>
      <c r="BC39" s="115" t="s">
        <v>40</v>
      </c>
      <c r="BD39" s="116"/>
      <c r="BE39" s="115" t="s">
        <v>40</v>
      </c>
      <c r="BF39" s="116"/>
      <c r="BG39" s="115" t="s">
        <v>40</v>
      </c>
      <c r="BH39" s="116"/>
      <c r="BI39" s="115" t="s">
        <v>40</v>
      </c>
      <c r="BJ39" s="116"/>
      <c r="BK39" s="115" t="s">
        <v>40</v>
      </c>
      <c r="BL39" s="116"/>
      <c r="BM39" s="115" t="s">
        <v>40</v>
      </c>
      <c r="BN39" s="116"/>
      <c r="BO39" s="115" t="s">
        <v>40</v>
      </c>
      <c r="BP39" s="116"/>
      <c r="BQ39" s="115" t="s">
        <v>40</v>
      </c>
      <c r="BR39" s="116"/>
      <c r="BS39" s="115" t="s">
        <v>40</v>
      </c>
      <c r="BT39" s="116"/>
      <c r="BU39" s="115" t="s">
        <v>40</v>
      </c>
      <c r="BV39" s="116"/>
      <c r="BW39" s="115" t="s">
        <v>40</v>
      </c>
      <c r="BX39" s="116"/>
      <c r="BY39" s="115" t="s">
        <v>40</v>
      </c>
      <c r="BZ39" s="116"/>
      <c r="CA39" s="115" t="s">
        <v>40</v>
      </c>
      <c r="CB39" s="116"/>
      <c r="CC39" s="115" t="s">
        <v>40</v>
      </c>
      <c r="CD39" s="116"/>
      <c r="CE39" s="115" t="s">
        <v>40</v>
      </c>
      <c r="CF39" s="116"/>
      <c r="CG39" s="115" t="s">
        <v>40</v>
      </c>
      <c r="CH39" s="116"/>
      <c r="CI39" s="115" t="s">
        <v>40</v>
      </c>
      <c r="CJ39" s="116"/>
      <c r="CK39" s="115" t="s">
        <v>40</v>
      </c>
      <c r="CL39" s="116"/>
      <c r="CM39" s="115" t="s">
        <v>40</v>
      </c>
      <c r="CN39" s="116"/>
      <c r="CO39" s="115" t="s">
        <v>40</v>
      </c>
      <c r="CP39" s="116"/>
      <c r="CQ39" s="115" t="s">
        <v>40</v>
      </c>
      <c r="CR39" s="116"/>
      <c r="CS39" s="115" t="s">
        <v>40</v>
      </c>
      <c r="CT39" s="116"/>
      <c r="CU39" s="115" t="s">
        <v>40</v>
      </c>
      <c r="CV39" s="116"/>
      <c r="CW39" s="115" t="s">
        <v>40</v>
      </c>
      <c r="CX39" s="116"/>
      <c r="CY39" s="115" t="s">
        <v>40</v>
      </c>
      <c r="CZ39" s="116"/>
      <c r="DA39" s="115" t="s">
        <v>40</v>
      </c>
      <c r="DB39" s="116"/>
      <c r="DC39" s="115" t="s">
        <v>40</v>
      </c>
      <c r="DD39" s="116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</row>
    <row r="40" spans="1:129" ht="18" customHeight="1" thickTop="1" x14ac:dyDescent="0.25">
      <c r="A40" s="37" t="s">
        <v>41</v>
      </c>
      <c r="B40" s="37"/>
      <c r="C40" s="37"/>
      <c r="D40" s="37"/>
      <c r="E40" s="37"/>
      <c r="F40" s="37"/>
      <c r="G40" s="130"/>
      <c r="H40" s="131"/>
      <c r="I40" s="130"/>
      <c r="J40" s="131"/>
      <c r="K40" s="130"/>
      <c r="L40" s="131"/>
      <c r="M40" s="130"/>
      <c r="N40" s="131"/>
      <c r="O40" s="130"/>
      <c r="P40" s="131"/>
      <c r="Q40" s="130"/>
      <c r="R40" s="131"/>
      <c r="S40" s="130"/>
      <c r="T40" s="131"/>
      <c r="U40" s="130"/>
      <c r="V40" s="131"/>
      <c r="W40" s="130"/>
      <c r="X40" s="131"/>
      <c r="Y40" s="130"/>
      <c r="Z40" s="131"/>
      <c r="AA40" s="130"/>
      <c r="AB40" s="131"/>
      <c r="AC40" s="130"/>
      <c r="AD40" s="131"/>
      <c r="AE40" s="130"/>
      <c r="AF40" s="131"/>
      <c r="AG40" s="130"/>
      <c r="AH40" s="131"/>
      <c r="AI40" s="130"/>
      <c r="AJ40" s="131"/>
      <c r="AK40" s="130"/>
      <c r="AL40" s="131"/>
      <c r="AM40" s="130"/>
      <c r="AN40" s="131"/>
      <c r="AO40" s="130"/>
      <c r="AP40" s="131"/>
      <c r="AQ40" s="130"/>
      <c r="AR40" s="131"/>
      <c r="AS40" s="130"/>
      <c r="AT40" s="131"/>
      <c r="AU40" s="130"/>
      <c r="AV40" s="131"/>
      <c r="AW40" s="130"/>
      <c r="AX40" s="131"/>
      <c r="AY40" s="38"/>
      <c r="AZ40" s="39"/>
      <c r="BA40" s="38"/>
      <c r="BB40" s="39"/>
      <c r="BC40" s="38"/>
      <c r="BD40" s="39"/>
      <c r="BE40" s="38"/>
      <c r="BF40" s="39"/>
      <c r="BG40" s="38"/>
      <c r="BH40" s="39"/>
      <c r="BI40" s="38"/>
      <c r="BJ40" s="39"/>
      <c r="BK40" s="38"/>
      <c r="BL40" s="39"/>
      <c r="BM40" s="38"/>
      <c r="BN40" s="39"/>
      <c r="BO40" s="38"/>
      <c r="BP40" s="39"/>
      <c r="BQ40" s="38"/>
      <c r="BR40" s="39"/>
      <c r="BS40" s="38"/>
      <c r="BT40" s="39"/>
      <c r="BU40" s="38"/>
      <c r="BV40" s="39"/>
      <c r="BW40" s="38"/>
      <c r="BX40" s="39"/>
      <c r="BY40" s="38"/>
      <c r="BZ40" s="39"/>
      <c r="CA40" s="38"/>
      <c r="CB40" s="39"/>
      <c r="CC40" s="38"/>
      <c r="CD40" s="39"/>
      <c r="CE40" s="38"/>
      <c r="CF40" s="39"/>
      <c r="CG40" s="38"/>
      <c r="CH40" s="39"/>
      <c r="CI40" s="38"/>
      <c r="CJ40" s="39"/>
      <c r="CK40" s="38"/>
      <c r="CL40" s="39"/>
      <c r="CM40" s="38"/>
      <c r="CN40" s="39"/>
      <c r="CO40" s="38"/>
      <c r="CP40" s="39"/>
      <c r="CQ40" s="38"/>
      <c r="CR40" s="39"/>
      <c r="CS40" s="38"/>
      <c r="CT40" s="39"/>
      <c r="CU40" s="38"/>
      <c r="CV40" s="39"/>
      <c r="CW40" s="38"/>
      <c r="CX40" s="39"/>
      <c r="CY40" s="38"/>
      <c r="CZ40" s="39"/>
      <c r="DA40" s="38"/>
      <c r="DB40" s="39"/>
      <c r="DC40" s="38"/>
      <c r="DD40" s="39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</row>
    <row r="41" spans="1:129" ht="18" customHeight="1" x14ac:dyDescent="0.25">
      <c r="A41" s="11" t="s">
        <v>42</v>
      </c>
      <c r="B41" s="19">
        <v>9.74E-2</v>
      </c>
      <c r="C41" s="19">
        <v>8.9099999999999999E-2</v>
      </c>
      <c r="D41" s="19">
        <v>8.5500000000000007E-2</v>
      </c>
      <c r="E41" s="19">
        <v>9.2200000000000004E-2</v>
      </c>
      <c r="F41" s="19">
        <v>0.1084</v>
      </c>
      <c r="G41" s="126">
        <v>0.1115</v>
      </c>
      <c r="H41" s="127"/>
      <c r="I41" s="126">
        <v>0.1115</v>
      </c>
      <c r="J41" s="127"/>
      <c r="K41" s="126">
        <v>0.1139</v>
      </c>
      <c r="L41" s="127"/>
      <c r="M41" s="126">
        <v>0.1134</v>
      </c>
      <c r="N41" s="127"/>
      <c r="O41" s="126">
        <v>0.11269999999999999</v>
      </c>
      <c r="P41" s="127"/>
      <c r="Q41" s="138">
        <v>0.10780000000000001</v>
      </c>
      <c r="R41" s="139"/>
      <c r="S41" s="121">
        <v>0.1075</v>
      </c>
      <c r="T41" s="122"/>
      <c r="U41" s="126">
        <v>0.1061</v>
      </c>
      <c r="V41" s="127"/>
      <c r="W41" s="121">
        <v>9.9299999999999999E-2</v>
      </c>
      <c r="X41" s="122"/>
      <c r="Y41" s="138">
        <v>9.9099999999999994E-2</v>
      </c>
      <c r="Z41" s="139"/>
      <c r="AA41" s="138">
        <v>9.8799999999999999E-2</v>
      </c>
      <c r="AB41" s="139"/>
      <c r="AC41" s="138">
        <v>9.9400000000000002E-2</v>
      </c>
      <c r="AD41" s="139"/>
      <c r="AE41" s="121">
        <v>9.9000000000000005E-2</v>
      </c>
      <c r="AF41" s="122"/>
      <c r="AG41" s="126">
        <v>9.8000000000000004E-2</v>
      </c>
      <c r="AH41" s="127"/>
      <c r="AI41" s="126">
        <v>9.8400000000000001E-2</v>
      </c>
      <c r="AJ41" s="127"/>
      <c r="AK41" s="126">
        <v>9.9000000000000005E-2</v>
      </c>
      <c r="AL41" s="127"/>
      <c r="AM41" s="126">
        <v>9.7000000000000003E-2</v>
      </c>
      <c r="AN41" s="127"/>
      <c r="AO41" s="126">
        <v>9.6000000000000002E-2</v>
      </c>
      <c r="AP41" s="127"/>
      <c r="AQ41" s="126">
        <v>9.6000000000000002E-2</v>
      </c>
      <c r="AR41" s="127"/>
      <c r="AS41" s="126">
        <v>9.7000000000000003E-2</v>
      </c>
      <c r="AT41" s="127"/>
      <c r="AU41" s="126">
        <v>9.6000000000000002E-2</v>
      </c>
      <c r="AV41" s="127"/>
      <c r="AW41" s="126">
        <v>9.6000000000000002E-2</v>
      </c>
      <c r="AX41" s="127"/>
      <c r="AY41" s="126">
        <v>9.4925550802283529E-2</v>
      </c>
      <c r="AZ41" s="127"/>
      <c r="BA41" s="126">
        <f>+[164]Calculos!I60</f>
        <v>9.5235514979069777E-2</v>
      </c>
      <c r="BB41" s="127"/>
      <c r="BC41" s="126">
        <f>+[164]Calculos!N56</f>
        <v>9.5023788237265067E-2</v>
      </c>
      <c r="BD41" s="127"/>
      <c r="BE41" s="126">
        <f>+[164]Calculos!S55</f>
        <v>9.5604991248018828E-2</v>
      </c>
      <c r="BF41" s="127"/>
      <c r="BG41" s="126">
        <f>+[164]Calculos!Y57</f>
        <v>9.4998461467638226E-2</v>
      </c>
      <c r="BH41" s="127"/>
      <c r="BI41" s="126">
        <f>+[164]Calculos!AD61</f>
        <v>9.4700891398547718E-2</v>
      </c>
      <c r="BJ41" s="127"/>
      <c r="BK41" s="126">
        <f>+[164]Calculos!AI63</f>
        <v>9.1881056465396238E-2</v>
      </c>
      <c r="BL41" s="127"/>
      <c r="BM41" s="126">
        <f>+[164]Calculos!AN63</f>
        <v>9.2402219562001162E-2</v>
      </c>
      <c r="BN41" s="127"/>
      <c r="BO41" s="126">
        <f>+[164]Calculos!AS68</f>
        <v>9.2447553985486722E-2</v>
      </c>
      <c r="BP41" s="127"/>
      <c r="BQ41" s="126">
        <f>+[164]Calculos!AX68</f>
        <v>9.1666356326056908E-2</v>
      </c>
      <c r="BR41" s="127"/>
      <c r="BS41" s="126">
        <f>+[164]Calculos!BC66</f>
        <v>9.1704646300246898E-2</v>
      </c>
      <c r="BT41" s="127"/>
      <c r="BU41" s="126">
        <f>+[164]Calculos!BH68</f>
        <v>9.066135734315392E-2</v>
      </c>
      <c r="BV41" s="127"/>
      <c r="BW41" s="126">
        <f>+[164]Calculos!BM67</f>
        <v>8.972736724821849E-2</v>
      </c>
      <c r="BX41" s="127"/>
      <c r="BY41" s="126">
        <v>8.9721467679225911E-2</v>
      </c>
      <c r="BZ41" s="127"/>
      <c r="CA41" s="126">
        <v>9.3092266062307027E-2</v>
      </c>
      <c r="CB41" s="127"/>
      <c r="CC41" s="126">
        <v>9.4339044211647294E-2</v>
      </c>
      <c r="CD41" s="127"/>
      <c r="CE41" s="126">
        <v>9.4467999999999996E-2</v>
      </c>
      <c r="CF41" s="127"/>
      <c r="CG41" s="126">
        <f>+'[158]Indicadores DI Junio 23'!DE67</f>
        <v>9.2817541753040647E-2</v>
      </c>
      <c r="CH41" s="127"/>
      <c r="CI41" s="126">
        <f>+'[159]Indicadores deuda interna AC'!DE66</f>
        <v>9.2468391033176195E-2</v>
      </c>
      <c r="CJ41" s="127"/>
      <c r="CK41" s="126">
        <v>8.6784508649264291E-2</v>
      </c>
      <c r="CL41" s="127"/>
      <c r="CM41" s="126">
        <v>8.651208035591551E-2</v>
      </c>
      <c r="CN41" s="127"/>
      <c r="CO41" s="126">
        <v>8.6135596248440763E-2</v>
      </c>
      <c r="CP41" s="127"/>
      <c r="CQ41" s="126">
        <v>8.5593850647273387E-2</v>
      </c>
      <c r="CR41" s="127"/>
      <c r="CS41" s="126">
        <v>8.3073668539963702E-2</v>
      </c>
      <c r="CT41" s="127"/>
      <c r="CU41" s="126">
        <v>8.3041580578483848E-2</v>
      </c>
      <c r="CV41" s="127"/>
      <c r="CW41" s="126">
        <v>8.2371214741475518E-2</v>
      </c>
      <c r="CX41" s="127"/>
      <c r="CY41" s="126">
        <v>8.2109011656818859E-2</v>
      </c>
      <c r="CZ41" s="127"/>
      <c r="DA41" s="126">
        <v>8.2305297806963454E-2</v>
      </c>
      <c r="DB41" s="127"/>
      <c r="DC41" s="126">
        <v>8.2511840000000003E-2</v>
      </c>
      <c r="DD41" s="127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</row>
    <row r="42" spans="1:129" ht="18" customHeight="1" x14ac:dyDescent="0.25">
      <c r="A42" s="11" t="s">
        <v>43</v>
      </c>
      <c r="B42" s="19">
        <v>4.3299999999999998E-2</v>
      </c>
      <c r="C42" s="19">
        <v>2.9100000000000001E-2</v>
      </c>
      <c r="D42" s="19">
        <v>4.7E-2</v>
      </c>
      <c r="E42" s="19">
        <v>5.0700000000000002E-2</v>
      </c>
      <c r="F42" s="19">
        <v>5.0299999999999997E-2</v>
      </c>
      <c r="G42" s="126">
        <v>4.4999999999999998E-2</v>
      </c>
      <c r="H42" s="127"/>
      <c r="I42" s="126">
        <v>4.3999999999999997E-2</v>
      </c>
      <c r="J42" s="127"/>
      <c r="K42" s="126">
        <v>5.6800000000000003E-2</v>
      </c>
      <c r="L42" s="127"/>
      <c r="M42" s="126">
        <v>4.8899999999999999E-2</v>
      </c>
      <c r="N42" s="127"/>
      <c r="O42" s="126">
        <v>4.6600000000000003E-2</v>
      </c>
      <c r="P42" s="127"/>
      <c r="Q42" s="138">
        <v>6.3200000000000006E-2</v>
      </c>
      <c r="R42" s="139"/>
      <c r="S42" s="121">
        <v>5.5199999999999999E-2</v>
      </c>
      <c r="T42" s="122"/>
      <c r="U42" s="126">
        <v>4.6899999999999997E-2</v>
      </c>
      <c r="V42" s="127"/>
      <c r="W42" s="121">
        <v>4.53E-2</v>
      </c>
      <c r="X42" s="122"/>
      <c r="Y42" s="138">
        <v>4.3900000000000002E-2</v>
      </c>
      <c r="Z42" s="139"/>
      <c r="AA42" s="138">
        <v>4.3499999999999997E-2</v>
      </c>
      <c r="AB42" s="139"/>
      <c r="AC42" s="138">
        <v>4.41E-2</v>
      </c>
      <c r="AD42" s="139"/>
      <c r="AE42" s="121">
        <v>4.3299999999999998E-2</v>
      </c>
      <c r="AF42" s="122"/>
      <c r="AG42" s="126">
        <v>5.0999999999999997E-2</v>
      </c>
      <c r="AH42" s="127"/>
      <c r="AI42" s="126">
        <v>4.7600000000000003E-2</v>
      </c>
      <c r="AJ42" s="127"/>
      <c r="AK42" s="126">
        <v>5.2999999999999999E-2</v>
      </c>
      <c r="AL42" s="127"/>
      <c r="AM42" s="126">
        <v>5.6000000000000001E-2</v>
      </c>
      <c r="AN42" s="127"/>
      <c r="AO42" s="126">
        <v>6.8000000000000005E-2</v>
      </c>
      <c r="AP42" s="127"/>
      <c r="AQ42" s="126">
        <v>7.0000000000000007E-2</v>
      </c>
      <c r="AR42" s="127"/>
      <c r="AS42" s="126">
        <v>7.0999999999999994E-2</v>
      </c>
      <c r="AT42" s="127"/>
      <c r="AU42" s="126">
        <v>7.3999999999999996E-2</v>
      </c>
      <c r="AV42" s="127"/>
      <c r="AW42" s="126">
        <v>7.6999999999999999E-2</v>
      </c>
      <c r="AX42" s="127"/>
      <c r="AY42" s="126">
        <f>+[164]Calculos!D77</f>
        <v>7.7003669789153795E-2</v>
      </c>
      <c r="AZ42" s="127"/>
      <c r="BA42" s="126">
        <f>+[164]Calculos!J78</f>
        <v>7.6567663807182065E-2</v>
      </c>
      <c r="BB42" s="127"/>
      <c r="BC42" s="126">
        <f>+[164]Calculos!O75</f>
        <v>7.8530725713221297E-2</v>
      </c>
      <c r="BD42" s="127"/>
      <c r="BE42" s="126">
        <f>+[164]Calculos!T75</f>
        <v>7.7469417049323974E-2</v>
      </c>
      <c r="BF42" s="127"/>
      <c r="BG42" s="126">
        <f>+[164]Calculos!Y75</f>
        <v>7.2012501601045151E-2</v>
      </c>
      <c r="BH42" s="127"/>
      <c r="BI42" s="126">
        <f>+[164]Calculos!AD79</f>
        <v>7.2020664362417872E-2</v>
      </c>
      <c r="BJ42" s="127"/>
      <c r="BK42" s="126">
        <f>+[164]Calculos!AI81</f>
        <v>7.2362029431319363E-2</v>
      </c>
      <c r="BL42" s="127"/>
      <c r="BM42" s="126">
        <f>+[164]Calculos!AO81</f>
        <v>3.9969181864935352E-2</v>
      </c>
      <c r="BN42" s="127"/>
      <c r="BO42" s="126">
        <f>+[164]Calculos!AT85</f>
        <v>3.9964621245872203E-2</v>
      </c>
      <c r="BP42" s="127"/>
      <c r="BQ42" s="126">
        <f>+[164]Calculos!AY85</f>
        <v>4.128582239938372E-2</v>
      </c>
      <c r="BR42" s="127"/>
      <c r="BS42" s="126">
        <f>+[164]Calculos!BD87</f>
        <v>4.8117223652365086E-2</v>
      </c>
      <c r="BT42" s="127"/>
      <c r="BU42" s="126">
        <f>+[164]Calculos!BI87</f>
        <v>4.7043157326017812E-2</v>
      </c>
      <c r="BV42" s="127"/>
      <c r="BW42" s="126">
        <f>+[164]Calculos!BN88</f>
        <v>3.4260447693080655E-2</v>
      </c>
      <c r="BX42" s="127"/>
      <c r="BY42" s="126">
        <v>3.5429858910057781E-2</v>
      </c>
      <c r="BZ42" s="127"/>
      <c r="CA42" s="126">
        <v>0.104</v>
      </c>
      <c r="CB42" s="127"/>
      <c r="CC42" s="126">
        <v>5.8316163645674289E-2</v>
      </c>
      <c r="CD42" s="127"/>
      <c r="CE42" s="126">
        <v>7.5031128593766427E-2</v>
      </c>
      <c r="CF42" s="127"/>
      <c r="CG42" s="126">
        <f>+'[158]Indicadores DI Junio 23'!DE94</f>
        <v>7.484788090270901E-2</v>
      </c>
      <c r="CH42" s="127"/>
      <c r="CI42" s="126">
        <f>+'[159]Indicadores deuda interna AC'!DE94</f>
        <v>7.4318244697675923E-2</v>
      </c>
      <c r="CJ42" s="127"/>
      <c r="CK42" s="126">
        <v>7.4231137070071423E-2</v>
      </c>
      <c r="CL42" s="127"/>
      <c r="CM42" s="126">
        <v>7.3594364024707953E-2</v>
      </c>
      <c r="CN42" s="127"/>
      <c r="CO42" s="126">
        <v>7.3899999999999993E-2</v>
      </c>
      <c r="CP42" s="127"/>
      <c r="CQ42" s="126">
        <v>8.1699999999999995E-2</v>
      </c>
      <c r="CR42" s="127"/>
      <c r="CS42" s="126">
        <v>8.1672262312546678E-2</v>
      </c>
      <c r="CT42" s="127"/>
      <c r="CU42" s="126">
        <v>8.0714638841056022E-2</v>
      </c>
      <c r="CV42" s="127"/>
      <c r="CW42" s="126">
        <v>0.11129713745838418</v>
      </c>
      <c r="CX42" s="127"/>
      <c r="CY42" s="126">
        <v>0.11124987342215226</v>
      </c>
      <c r="CZ42" s="127"/>
      <c r="DA42" s="126">
        <v>0.11087487373102957</v>
      </c>
      <c r="DB42" s="127"/>
      <c r="DC42" s="126">
        <v>0.109886</v>
      </c>
      <c r="DD42" s="127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</row>
    <row r="43" spans="1:129" ht="18" customHeight="1" x14ac:dyDescent="0.25">
      <c r="A43" s="40" t="s">
        <v>44</v>
      </c>
      <c r="B43" s="41">
        <v>8.3699999999999997E-2</v>
      </c>
      <c r="C43" s="41">
        <v>7.0395486549371944E-2</v>
      </c>
      <c r="D43" s="41">
        <v>7.8056624452081225E-2</v>
      </c>
      <c r="E43" s="41">
        <v>8.5616372654571643E-2</v>
      </c>
      <c r="F43" s="41">
        <v>9.9184429501054716E-2</v>
      </c>
      <c r="G43" s="132">
        <v>9.800193859448858E-2</v>
      </c>
      <c r="H43" s="133"/>
      <c r="I43" s="132">
        <v>9.7220705087165599E-2</v>
      </c>
      <c r="J43" s="133"/>
      <c r="K43" s="132">
        <v>0.10009599498675528</v>
      </c>
      <c r="L43" s="133"/>
      <c r="M43" s="132">
        <v>9.8744298529536284E-2</v>
      </c>
      <c r="N43" s="133"/>
      <c r="O43" s="132">
        <v>9.6496620283577014E-2</v>
      </c>
      <c r="P43" s="133"/>
      <c r="Q43" s="134">
        <v>9.5385331555300865E-2</v>
      </c>
      <c r="R43" s="135"/>
      <c r="S43" s="41">
        <v>9.4600466401381422E-2</v>
      </c>
      <c r="T43" s="42"/>
      <c r="U43" s="41">
        <v>9.2779846603673527E-2</v>
      </c>
      <c r="V43" s="42"/>
      <c r="W43" s="41">
        <v>8.7849043291212847E-2</v>
      </c>
      <c r="X43" s="42"/>
      <c r="Y43" s="134">
        <v>8.8695881291387835E-2</v>
      </c>
      <c r="Z43" s="135"/>
      <c r="AA43" s="134">
        <v>8.937134644069758E-2</v>
      </c>
      <c r="AB43" s="135"/>
      <c r="AC43" s="134">
        <v>0.09</v>
      </c>
      <c r="AD43" s="135"/>
      <c r="AE43" s="132">
        <v>9.0999999999999998E-2</v>
      </c>
      <c r="AF43" s="133"/>
      <c r="AG43" s="132">
        <v>9.1207629224492728E-2</v>
      </c>
      <c r="AH43" s="133"/>
      <c r="AI43" s="132">
        <v>9.1138499774062368E-2</v>
      </c>
      <c r="AJ43" s="133"/>
      <c r="AK43" s="132">
        <v>9.2470516185914814E-2</v>
      </c>
      <c r="AL43" s="133"/>
      <c r="AM43" s="132">
        <v>9.1411395396613984E-2</v>
      </c>
      <c r="AN43" s="133"/>
      <c r="AO43" s="132">
        <v>9.2156172937061326E-2</v>
      </c>
      <c r="AP43" s="133"/>
      <c r="AQ43" s="132">
        <v>9.323652978556364E-2</v>
      </c>
      <c r="AR43" s="133"/>
      <c r="AS43" s="132">
        <v>9.5074739651283893E-2</v>
      </c>
      <c r="AT43" s="133"/>
      <c r="AU43" s="132">
        <v>9.5016886017056421E-2</v>
      </c>
      <c r="AV43" s="133"/>
      <c r="AW43" s="132">
        <v>9.5291744420103935E-2</v>
      </c>
      <c r="AX43" s="133"/>
      <c r="AY43" s="132">
        <v>9.4282620560590544E-2</v>
      </c>
      <c r="AZ43" s="133"/>
      <c r="BA43" s="132">
        <v>9.4585911889322291E-2</v>
      </c>
      <c r="BB43" s="133"/>
      <c r="BC43" s="132">
        <v>9.4461194464709228E-2</v>
      </c>
      <c r="BD43" s="133"/>
      <c r="BE43" s="132">
        <v>9.5106957269657663E-2</v>
      </c>
      <c r="BF43" s="133"/>
      <c r="BG43" s="132">
        <v>9.4410643798840246E-2</v>
      </c>
      <c r="BH43" s="133"/>
      <c r="BI43" s="132">
        <v>9.4139740683394965E-2</v>
      </c>
      <c r="BJ43" s="133"/>
      <c r="BK43" s="132">
        <v>9.1300222690017266E-2</v>
      </c>
      <c r="BL43" s="133"/>
      <c r="BM43" s="132">
        <v>9.1585136960765701E-2</v>
      </c>
      <c r="BN43" s="133"/>
      <c r="BO43" s="132">
        <v>9.067193266873369E-2</v>
      </c>
      <c r="BP43" s="133"/>
      <c r="BQ43" s="132">
        <v>9.0066738650967343E-2</v>
      </c>
      <c r="BR43" s="133"/>
      <c r="BS43" s="132">
        <v>9.0527727428278262E-2</v>
      </c>
      <c r="BT43" s="133"/>
      <c r="BU43" s="132">
        <v>9.0527727428278262E-2</v>
      </c>
      <c r="BV43" s="133"/>
      <c r="BW43" s="132">
        <v>8.8911474159247217E-2</v>
      </c>
      <c r="BX43" s="133"/>
      <c r="BY43" s="132">
        <v>8.5210184093845412E-2</v>
      </c>
      <c r="BZ43" s="133"/>
      <c r="CA43" s="132">
        <v>8.8539897381559693E-2</v>
      </c>
      <c r="CB43" s="133"/>
      <c r="CC43" s="132">
        <v>9.3858928544572937E-2</v>
      </c>
      <c r="CD43" s="133"/>
      <c r="CE43" s="132">
        <v>9.4028851519543613E-2</v>
      </c>
      <c r="CF43" s="133"/>
      <c r="CG43" s="132">
        <v>9.2418122606172409E-2</v>
      </c>
      <c r="CH43" s="133"/>
      <c r="CI43" s="132">
        <v>9.2073976974124339E-2</v>
      </c>
      <c r="CJ43" s="133"/>
      <c r="CK43" s="132">
        <v>8.6527197725406985E-2</v>
      </c>
      <c r="CL43" s="133"/>
      <c r="CM43" s="132">
        <v>8.6242999247038668E-2</v>
      </c>
      <c r="CN43" s="133"/>
      <c r="CO43" s="132">
        <v>8.5929342479224208E-2</v>
      </c>
      <c r="CP43" s="133"/>
      <c r="CQ43" s="132">
        <v>8.5522518455698068E-2</v>
      </c>
      <c r="CR43" s="133"/>
      <c r="CS43" s="132">
        <v>8.3099999999999993E-2</v>
      </c>
      <c r="CT43" s="133"/>
      <c r="CU43" s="132">
        <v>8.3001927497564368E-2</v>
      </c>
      <c r="CV43" s="133"/>
      <c r="CW43" s="132">
        <v>8.2699999999999996E-2</v>
      </c>
      <c r="CX43" s="133"/>
      <c r="CY43" s="132">
        <v>8.2400000000000001E-2</v>
      </c>
      <c r="CZ43" s="133"/>
      <c r="DA43" s="132">
        <v>8.2600000000000007E-2</v>
      </c>
      <c r="DB43" s="133"/>
      <c r="DC43" s="132">
        <v>8.2961999999999994E-2</v>
      </c>
      <c r="DD43" s="133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</row>
    <row r="44" spans="1:129" ht="18" customHeight="1" x14ac:dyDescent="0.25">
      <c r="A44" s="40" t="s">
        <v>45</v>
      </c>
      <c r="B44" s="41">
        <v>5.5E-2</v>
      </c>
      <c r="C44" s="41">
        <v>5.5E-2</v>
      </c>
      <c r="D44" s="43">
        <v>5.5E-2</v>
      </c>
      <c r="E44" s="43">
        <v>5.5E-2</v>
      </c>
      <c r="F44" s="41">
        <v>5.9299999999999999E-2</v>
      </c>
      <c r="G44" s="136">
        <v>6.1100000000000002E-2</v>
      </c>
      <c r="H44" s="137"/>
      <c r="I44" s="132">
        <v>6.1400000000000003E-2</v>
      </c>
      <c r="J44" s="133"/>
      <c r="K44" s="132">
        <v>6.1800000000000001E-2</v>
      </c>
      <c r="L44" s="133"/>
      <c r="M44" s="132">
        <v>6.1400000000000003E-2</v>
      </c>
      <c r="N44" s="133"/>
      <c r="O44" s="132">
        <v>5.3499999999999999E-2</v>
      </c>
      <c r="P44" s="133"/>
      <c r="Q44" s="134">
        <v>6.1400000000000003E-2</v>
      </c>
      <c r="R44" s="135"/>
      <c r="S44" s="136">
        <v>6.0100000000000001E-2</v>
      </c>
      <c r="T44" s="137"/>
      <c r="U44" s="132">
        <v>0.06</v>
      </c>
      <c r="V44" s="133"/>
      <c r="W44" s="136">
        <v>5.7500000000000002E-2</v>
      </c>
      <c r="X44" s="137"/>
      <c r="Y44" s="134">
        <v>5.7500000000000002E-2</v>
      </c>
      <c r="Z44" s="135"/>
      <c r="AA44" s="134">
        <v>6.1400000000000003E-2</v>
      </c>
      <c r="AB44" s="135"/>
      <c r="AC44" s="134">
        <v>6.1499999999999999E-2</v>
      </c>
      <c r="AD44" s="135"/>
      <c r="AE44" s="136">
        <v>6.1600000000000002E-2</v>
      </c>
      <c r="AF44" s="137"/>
      <c r="AG44" s="132">
        <v>6.2E-2</v>
      </c>
      <c r="AH44" s="133"/>
      <c r="AI44" s="132">
        <v>6.1600000000000002E-2</v>
      </c>
      <c r="AJ44" s="133"/>
      <c r="AK44" s="132">
        <v>6.2E-2</v>
      </c>
      <c r="AL44" s="133"/>
      <c r="AM44" s="132">
        <v>6.2E-2</v>
      </c>
      <c r="AN44" s="133"/>
      <c r="AO44" s="132">
        <v>5.3999999999999999E-2</v>
      </c>
      <c r="AP44" s="133"/>
      <c r="AQ44" s="132">
        <v>5.5E-2</v>
      </c>
      <c r="AR44" s="133"/>
      <c r="AS44" s="132">
        <v>5.5E-2</v>
      </c>
      <c r="AT44" s="133"/>
      <c r="AU44" s="132">
        <v>5.5E-2</v>
      </c>
      <c r="AV44" s="133"/>
      <c r="AW44" s="132">
        <v>5.5E-2</v>
      </c>
      <c r="AX44" s="133"/>
      <c r="AY44" s="132">
        <f>+[164]Calculos!D83</f>
        <v>1.4571489244997696E-2</v>
      </c>
      <c r="AZ44" s="133"/>
      <c r="BA44" s="132">
        <f>+[164]Calculos!I85</f>
        <v>1.4191766379517164E-2</v>
      </c>
      <c r="BB44" s="133"/>
      <c r="BC44" s="132">
        <f>+[164]Calculos!N81</f>
        <v>1.4191774860735334E-2</v>
      </c>
      <c r="BD44" s="133"/>
      <c r="BE44" s="132">
        <f>+[164]Calculos!S81</f>
        <v>1.3804871318435686E-2</v>
      </c>
      <c r="BF44" s="133"/>
      <c r="BG44" s="132">
        <f>+[164]Calculos!Y81</f>
        <v>1.3804869884147405E-2</v>
      </c>
      <c r="BH44" s="133"/>
      <c r="BI44" s="132">
        <f>+[164]Calculos!AD86</f>
        <v>1.127345983619067E-2</v>
      </c>
      <c r="BJ44" s="133"/>
      <c r="BK44" s="132">
        <f>+[164]Calculos!AI88</f>
        <v>1.1260519251099589E-2</v>
      </c>
      <c r="BL44" s="133"/>
      <c r="BM44" s="132">
        <f>+[164]Calculos!AN88</f>
        <v>1.0790037209998342E-2</v>
      </c>
      <c r="BN44" s="133"/>
      <c r="BO44" s="132">
        <f>+[164]Calculos!AS92</f>
        <v>1.1050274280321749E-2</v>
      </c>
      <c r="BP44" s="133"/>
      <c r="BQ44" s="132">
        <f>+[164]Calculos!AX92</f>
        <v>1.0964156175856008E-2</v>
      </c>
      <c r="BR44" s="133"/>
      <c r="BS44" s="132">
        <f>+[164]Calculos!BC94</f>
        <v>1.0966114022176251E-2</v>
      </c>
      <c r="BT44" s="133"/>
      <c r="BU44" s="132">
        <v>0.03</v>
      </c>
      <c r="BV44" s="133"/>
      <c r="BW44" s="132">
        <f>+[164]Calculos!BM97</f>
        <v>1.1053953326764614E-2</v>
      </c>
      <c r="BX44" s="133"/>
      <c r="BY44" s="132">
        <v>6.715130561025324E-3</v>
      </c>
      <c r="BZ44" s="133"/>
      <c r="CA44" s="132">
        <v>1.5891065057951074E-2</v>
      </c>
      <c r="CB44" s="133"/>
      <c r="CC44" s="132">
        <v>1.9520821357989684E-2</v>
      </c>
      <c r="CD44" s="133"/>
      <c r="CE44" s="132">
        <v>4.6318814354105023E-2</v>
      </c>
      <c r="CF44" s="133"/>
      <c r="CG44" s="132">
        <f>+'[158]Indicadores DI Junio 23'!DE106</f>
        <v>6.5283905087904354E-2</v>
      </c>
      <c r="CH44" s="133"/>
      <c r="CI44" s="132">
        <f>+'[159]Indicadores deuda interna AC'!DE106</f>
        <v>6.5233766687427183E-2</v>
      </c>
      <c r="CJ44" s="133"/>
      <c r="CK44" s="132">
        <v>5.386025798088416E-2</v>
      </c>
      <c r="CL44" s="133"/>
      <c r="CM44" s="132">
        <v>5.4257653097002791E-2</v>
      </c>
      <c r="CN44" s="133"/>
      <c r="CO44" s="132">
        <v>5.4892742637853549E-2</v>
      </c>
      <c r="CP44" s="133"/>
      <c r="CQ44" s="132">
        <v>7.5345947428395635E-2</v>
      </c>
      <c r="CR44" s="133"/>
      <c r="CS44" s="132">
        <v>6.9069983338035587E-2</v>
      </c>
      <c r="CT44" s="133"/>
      <c r="CU44" s="132">
        <v>5.2319043048091075E-2</v>
      </c>
      <c r="CV44" s="133"/>
      <c r="CW44" s="132">
        <v>5.6956517667982327E-2</v>
      </c>
      <c r="CX44" s="133"/>
      <c r="CY44" s="132">
        <v>5.3150010340957579E-2</v>
      </c>
      <c r="CZ44" s="133"/>
      <c r="DA44" s="132">
        <v>5.3150000000000003E-2</v>
      </c>
      <c r="DB44" s="133"/>
      <c r="DC44" s="132">
        <v>5.3000659999999998E-2</v>
      </c>
      <c r="DD44" s="133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</row>
    <row r="45" spans="1:129" ht="18" customHeight="1" x14ac:dyDescent="0.25">
      <c r="A45" s="37" t="s">
        <v>46</v>
      </c>
      <c r="B45" s="44"/>
      <c r="C45" s="44"/>
      <c r="D45" s="44"/>
      <c r="E45" s="44"/>
      <c r="F45" s="37"/>
      <c r="G45" s="130"/>
      <c r="H45" s="131"/>
      <c r="I45" s="130"/>
      <c r="J45" s="131"/>
      <c r="K45" s="130"/>
      <c r="L45" s="131"/>
      <c r="M45" s="130"/>
      <c r="N45" s="131"/>
      <c r="O45" s="130"/>
      <c r="P45" s="131"/>
      <c r="Q45" s="130"/>
      <c r="R45" s="131"/>
      <c r="S45" s="130"/>
      <c r="T45" s="131"/>
      <c r="U45" s="130"/>
      <c r="V45" s="131"/>
      <c r="W45" s="130"/>
      <c r="X45" s="131"/>
      <c r="Y45" s="130"/>
      <c r="Z45" s="131"/>
      <c r="AA45" s="130"/>
      <c r="AB45" s="131"/>
      <c r="AC45" s="130"/>
      <c r="AD45" s="131"/>
      <c r="AE45" s="130"/>
      <c r="AF45" s="131"/>
      <c r="AG45" s="130"/>
      <c r="AH45" s="131"/>
      <c r="AI45" s="130"/>
      <c r="AJ45" s="131"/>
      <c r="AK45" s="130"/>
      <c r="AL45" s="131"/>
      <c r="AM45" s="130"/>
      <c r="AN45" s="131"/>
      <c r="AO45" s="130"/>
      <c r="AP45" s="131"/>
      <c r="AQ45" s="130"/>
      <c r="AR45" s="131"/>
      <c r="AS45" s="130"/>
      <c r="AT45" s="131"/>
      <c r="AU45" s="130"/>
      <c r="AV45" s="131"/>
      <c r="AW45" s="130"/>
      <c r="AX45" s="131"/>
      <c r="AY45" s="128"/>
      <c r="AZ45" s="129"/>
      <c r="BA45" s="128"/>
      <c r="BB45" s="129"/>
      <c r="BC45" s="128"/>
      <c r="BD45" s="129"/>
      <c r="BE45" s="128"/>
      <c r="BF45" s="129"/>
      <c r="BG45" s="128"/>
      <c r="BH45" s="129"/>
      <c r="BI45" s="128"/>
      <c r="BJ45" s="129"/>
      <c r="BK45" s="128"/>
      <c r="BL45" s="129"/>
      <c r="BM45" s="128"/>
      <c r="BN45" s="129"/>
      <c r="BO45" s="128"/>
      <c r="BP45" s="129"/>
      <c r="BQ45" s="128"/>
      <c r="BR45" s="129"/>
      <c r="BS45" s="128"/>
      <c r="BT45" s="129"/>
      <c r="BU45" s="128"/>
      <c r="BV45" s="129"/>
      <c r="BW45" s="128"/>
      <c r="BX45" s="129"/>
      <c r="BY45" s="128"/>
      <c r="BZ45" s="129"/>
      <c r="CA45" s="128"/>
      <c r="CB45" s="129"/>
      <c r="CC45" s="128"/>
      <c r="CD45" s="129"/>
      <c r="CE45" s="128"/>
      <c r="CF45" s="129"/>
      <c r="CG45" s="128"/>
      <c r="CH45" s="129"/>
      <c r="CI45" s="128"/>
      <c r="CJ45" s="129"/>
      <c r="CK45" s="128"/>
      <c r="CL45" s="129"/>
      <c r="CM45" s="128"/>
      <c r="CN45" s="129"/>
      <c r="CO45" s="128"/>
      <c r="CP45" s="129"/>
      <c r="CQ45" s="128"/>
      <c r="CR45" s="129"/>
      <c r="CS45" s="128"/>
      <c r="CT45" s="129"/>
      <c r="CU45" s="128"/>
      <c r="CV45" s="129"/>
      <c r="CW45" s="128"/>
      <c r="CX45" s="129"/>
      <c r="CY45" s="128"/>
      <c r="CZ45" s="129"/>
      <c r="DA45" s="128"/>
      <c r="DB45" s="129"/>
      <c r="DC45" s="128"/>
      <c r="DD45" s="129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</row>
    <row r="46" spans="1:129" ht="18" customHeight="1" x14ac:dyDescent="0.25">
      <c r="A46" s="11" t="s">
        <v>47</v>
      </c>
      <c r="B46" s="25" t="s">
        <v>18</v>
      </c>
      <c r="C46" s="25" t="s">
        <v>18</v>
      </c>
      <c r="D46" s="25" t="s">
        <v>18</v>
      </c>
      <c r="E46" s="25" t="s">
        <v>18</v>
      </c>
      <c r="F46" s="20" t="s">
        <v>18</v>
      </c>
      <c r="G46" s="125" t="s">
        <v>18</v>
      </c>
      <c r="H46" s="122"/>
      <c r="I46" s="125" t="s">
        <v>18</v>
      </c>
      <c r="J46" s="122"/>
      <c r="K46" s="125" t="s">
        <v>18</v>
      </c>
      <c r="L46" s="122"/>
      <c r="M46" s="125" t="s">
        <v>18</v>
      </c>
      <c r="N46" s="122"/>
      <c r="O46" s="125" t="s">
        <v>18</v>
      </c>
      <c r="P46" s="122"/>
      <c r="Q46" s="125" t="s">
        <v>18</v>
      </c>
      <c r="R46" s="122"/>
      <c r="S46" s="125" t="s">
        <v>18</v>
      </c>
      <c r="T46" s="122"/>
      <c r="U46" s="125" t="s">
        <v>18</v>
      </c>
      <c r="V46" s="122"/>
      <c r="W46" s="125" t="s">
        <v>18</v>
      </c>
      <c r="X46" s="122"/>
      <c r="Y46" s="125" t="s">
        <v>18</v>
      </c>
      <c r="Z46" s="122"/>
      <c r="AA46" s="125" t="s">
        <v>18</v>
      </c>
      <c r="AB46" s="122"/>
      <c r="AC46" s="125" t="s">
        <v>18</v>
      </c>
      <c r="AD46" s="122"/>
      <c r="AE46" s="125" t="s">
        <v>18</v>
      </c>
      <c r="AF46" s="122"/>
      <c r="AG46" s="121">
        <v>2.5999999999999999E-2</v>
      </c>
      <c r="AH46" s="122"/>
      <c r="AI46" s="121">
        <v>2.5700000000000001E-2</v>
      </c>
      <c r="AJ46" s="122"/>
      <c r="AK46" s="121">
        <v>2.7E-2</v>
      </c>
      <c r="AL46" s="122"/>
      <c r="AM46" s="121">
        <v>2.5000000000000001E-2</v>
      </c>
      <c r="AN46" s="122"/>
      <c r="AO46" s="121">
        <v>2.5999999999999999E-2</v>
      </c>
      <c r="AP46" s="122"/>
      <c r="AQ46" s="121">
        <v>2.5999999999999999E-2</v>
      </c>
      <c r="AR46" s="122"/>
      <c r="AS46" s="121">
        <v>2.8000000000000001E-2</v>
      </c>
      <c r="AT46" s="122"/>
      <c r="AU46" s="121">
        <v>3.1E-2</v>
      </c>
      <c r="AV46" s="122"/>
      <c r="AW46" s="126">
        <v>2.5000000000000001E-2</v>
      </c>
      <c r="AX46" s="127"/>
      <c r="AY46" s="117">
        <v>2.2835596307968959E-2</v>
      </c>
      <c r="AZ46" s="118"/>
      <c r="BA46" s="117">
        <v>2.2656842710126884E-2</v>
      </c>
      <c r="BB46" s="118"/>
      <c r="BC46" s="117">
        <v>2.2680876253936177E-2</v>
      </c>
      <c r="BD46" s="118"/>
      <c r="BE46" s="117">
        <v>2.2370077165417043E-2</v>
      </c>
      <c r="BF46" s="118"/>
      <c r="BG46" s="117">
        <v>2.6299023105832445E-2</v>
      </c>
      <c r="BH46" s="118"/>
      <c r="BI46" s="117">
        <v>2.9296646448178167E-2</v>
      </c>
      <c r="BJ46" s="118"/>
      <c r="BK46" s="117">
        <v>2.4567327535637392E-2</v>
      </c>
      <c r="BL46" s="118"/>
      <c r="BM46" s="117">
        <v>2.3232788428347965E-2</v>
      </c>
      <c r="BN46" s="118"/>
      <c r="BO46" s="117">
        <v>2.3269508991359919E-2</v>
      </c>
      <c r="BP46" s="118"/>
      <c r="BQ46" s="117">
        <v>2.3234830679841993E-2</v>
      </c>
      <c r="BR46" s="118"/>
      <c r="BS46" s="117">
        <v>2.3316444816576597E-2</v>
      </c>
      <c r="BT46" s="118"/>
      <c r="BU46" s="117">
        <v>2.1505049555667077E-2</v>
      </c>
      <c r="BV46" s="118"/>
      <c r="BW46" s="117">
        <v>2.3E-2</v>
      </c>
      <c r="BX46" s="118"/>
      <c r="BY46" s="117">
        <v>2.3007739114483311E-2</v>
      </c>
      <c r="BZ46" s="118"/>
      <c r="CA46" s="117">
        <v>2.3014963069084463E-2</v>
      </c>
      <c r="CB46" s="118"/>
      <c r="CC46" s="117">
        <f>+'[157]Indicadores Externa cierre 2022'!V445</f>
        <v>2.9534147942532018E-2</v>
      </c>
      <c r="CD46" s="118"/>
      <c r="CE46" s="117">
        <v>3.1170064973075094E-2</v>
      </c>
      <c r="CF46" s="118"/>
      <c r="CG46" s="119">
        <f>+'[158]Base Indicadores  Externa'!X445</f>
        <v>3.6016709701142097E-2</v>
      </c>
      <c r="CH46" s="120"/>
      <c r="CI46" s="117">
        <f>+'[159]Indicadores Deuda Externa'!K442</f>
        <v>3.6692681373533764E-2</v>
      </c>
      <c r="CJ46" s="118"/>
      <c r="CK46" s="117">
        <v>3.7756127628347708E-2</v>
      </c>
      <c r="CL46" s="118"/>
      <c r="CM46" s="117">
        <v>3.8453961097691967E-2</v>
      </c>
      <c r="CN46" s="118"/>
      <c r="CO46" s="117">
        <v>3.8972096451129513E-2</v>
      </c>
      <c r="CP46" s="118"/>
      <c r="CQ46" s="117">
        <v>3.8174216929026748E-2</v>
      </c>
      <c r="CR46" s="118"/>
      <c r="CS46" s="117">
        <v>3.4461782659101582E-2</v>
      </c>
      <c r="CT46" s="118"/>
      <c r="CU46" s="117">
        <v>3.2745243810322539E-2</v>
      </c>
      <c r="CV46" s="118"/>
      <c r="CW46" s="117">
        <v>3.265773774040194E-2</v>
      </c>
      <c r="CX46" s="118"/>
      <c r="CY46" s="117">
        <v>3.2978619839590127E-2</v>
      </c>
      <c r="CZ46" s="118"/>
      <c r="DA46" s="117">
        <v>3.1740620621694707E-2</v>
      </c>
      <c r="DB46" s="118"/>
      <c r="DC46" s="117">
        <v>3.0810657643358198E-2</v>
      </c>
      <c r="DD46" s="118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</row>
    <row r="47" spans="1:129" ht="18" customHeight="1" x14ac:dyDescent="0.25">
      <c r="A47" s="11" t="s">
        <v>48</v>
      </c>
      <c r="B47" s="25" t="s">
        <v>18</v>
      </c>
      <c r="C47" s="25" t="s">
        <v>18</v>
      </c>
      <c r="D47" s="25" t="s">
        <v>18</v>
      </c>
      <c r="E47" s="25" t="s">
        <v>18</v>
      </c>
      <c r="F47" s="25" t="s">
        <v>18</v>
      </c>
      <c r="G47" s="125" t="s">
        <v>18</v>
      </c>
      <c r="H47" s="122"/>
      <c r="I47" s="125" t="s">
        <v>18</v>
      </c>
      <c r="J47" s="122"/>
      <c r="K47" s="125" t="s">
        <v>18</v>
      </c>
      <c r="L47" s="122"/>
      <c r="M47" s="125" t="s">
        <v>18</v>
      </c>
      <c r="N47" s="122"/>
      <c r="O47" s="125" t="s">
        <v>18</v>
      </c>
      <c r="P47" s="122"/>
      <c r="Q47" s="125" t="s">
        <v>18</v>
      </c>
      <c r="R47" s="122"/>
      <c r="S47" s="125" t="s">
        <v>18</v>
      </c>
      <c r="T47" s="122"/>
      <c r="U47" s="125" t="s">
        <v>18</v>
      </c>
      <c r="V47" s="122"/>
      <c r="W47" s="125" t="s">
        <v>18</v>
      </c>
      <c r="X47" s="122"/>
      <c r="Y47" s="125" t="s">
        <v>18</v>
      </c>
      <c r="Z47" s="122"/>
      <c r="AA47" s="125" t="s">
        <v>18</v>
      </c>
      <c r="AB47" s="122"/>
      <c r="AC47" s="125" t="s">
        <v>18</v>
      </c>
      <c r="AD47" s="122"/>
      <c r="AE47" s="125" t="s">
        <v>18</v>
      </c>
      <c r="AF47" s="122"/>
      <c r="AG47" s="121">
        <v>1.4E-2</v>
      </c>
      <c r="AH47" s="122"/>
      <c r="AI47" s="121">
        <v>1.34E-2</v>
      </c>
      <c r="AJ47" s="122"/>
      <c r="AK47" s="121">
        <v>1.4E-2</v>
      </c>
      <c r="AL47" s="122"/>
      <c r="AM47" s="121">
        <v>1.4E-2</v>
      </c>
      <c r="AN47" s="122"/>
      <c r="AO47" s="121">
        <v>1.4E-2</v>
      </c>
      <c r="AP47" s="122"/>
      <c r="AQ47" s="121">
        <v>1.4E-2</v>
      </c>
      <c r="AR47" s="122"/>
      <c r="AS47" s="121">
        <v>1.4999999999999999E-2</v>
      </c>
      <c r="AT47" s="122"/>
      <c r="AU47" s="121">
        <v>1.6E-2</v>
      </c>
      <c r="AV47" s="122"/>
      <c r="AW47" s="123">
        <v>1.2E-2</v>
      </c>
      <c r="AX47" s="124"/>
      <c r="AY47" s="117">
        <v>1.4574983038973796E-2</v>
      </c>
      <c r="AZ47" s="118"/>
      <c r="BA47" s="117">
        <v>1.4530604943736928E-2</v>
      </c>
      <c r="BB47" s="118"/>
      <c r="BC47" s="117">
        <v>1.4534718495842406E-2</v>
      </c>
      <c r="BD47" s="118"/>
      <c r="BE47" s="117">
        <v>1.9619655478906119E-2</v>
      </c>
      <c r="BF47" s="118"/>
      <c r="BG47" s="117">
        <v>2.0295444186246445E-2</v>
      </c>
      <c r="BH47" s="118"/>
      <c r="BI47" s="117">
        <v>2.180877294701964E-2</v>
      </c>
      <c r="BJ47" s="118"/>
      <c r="BK47" s="117">
        <v>2.0048658799105896E-2</v>
      </c>
      <c r="BL47" s="118"/>
      <c r="BM47" s="117">
        <v>1.2927875791346837E-2</v>
      </c>
      <c r="BN47" s="118"/>
      <c r="BO47" s="117">
        <v>1.2852675819180145E-2</v>
      </c>
      <c r="BP47" s="118"/>
      <c r="BQ47" s="117">
        <v>1.283764370109926E-2</v>
      </c>
      <c r="BR47" s="118"/>
      <c r="BS47" s="117">
        <v>1.2897133860971298E-2</v>
      </c>
      <c r="BT47" s="118"/>
      <c r="BU47" s="117">
        <v>1.1236945646320867E-2</v>
      </c>
      <c r="BV47" s="118"/>
      <c r="BW47" s="117">
        <v>1.0999999999999999E-2</v>
      </c>
      <c r="BX47" s="118"/>
      <c r="BY47" s="117">
        <v>1.1265994405690906E-2</v>
      </c>
      <c r="BZ47" s="118"/>
      <c r="CA47" s="117">
        <v>1.1319993066506981E-2</v>
      </c>
      <c r="CB47" s="118"/>
      <c r="CC47" s="117">
        <f>+'[157]Indicadores Externa cierre 2022'!V446</f>
        <v>2.009598606027771E-2</v>
      </c>
      <c r="CD47" s="118"/>
      <c r="CE47" s="117">
        <v>1.9664536866599518E-2</v>
      </c>
      <c r="CF47" s="118"/>
      <c r="CG47" s="119">
        <f>+'[158]Base Indicadores  Externa'!X446</f>
        <v>3.5576362819512423E-2</v>
      </c>
      <c r="CH47" s="120"/>
      <c r="CI47" s="117">
        <f>+'[159]Indicadores Deuda Externa'!K443</f>
        <v>3.5685936061573768E-2</v>
      </c>
      <c r="CJ47" s="118"/>
      <c r="CK47" s="117">
        <v>3.7132316646021346E-2</v>
      </c>
      <c r="CL47" s="118"/>
      <c r="CM47" s="117">
        <v>3.7686495570228462E-2</v>
      </c>
      <c r="CN47" s="118"/>
      <c r="CO47" s="117">
        <v>3.5612993506352483E-2</v>
      </c>
      <c r="CP47" s="118"/>
      <c r="CQ47" s="117">
        <v>3.4856336143128566E-2</v>
      </c>
      <c r="CR47" s="118"/>
      <c r="CS47" s="117">
        <v>3.566851356801419E-2</v>
      </c>
      <c r="CT47" s="118"/>
      <c r="CU47" s="117">
        <v>3.5606482652553104E-2</v>
      </c>
      <c r="CV47" s="118"/>
      <c r="CW47" s="117">
        <v>3.0963171686904167E-2</v>
      </c>
      <c r="CX47" s="118"/>
      <c r="CY47" s="117">
        <v>3.1036624201588592E-2</v>
      </c>
      <c r="CZ47" s="118"/>
      <c r="DA47" s="117">
        <v>3.0496465092199686E-2</v>
      </c>
      <c r="DB47" s="118"/>
      <c r="DC47" s="117">
        <v>3.092669229271755E-2</v>
      </c>
      <c r="DD47" s="118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</row>
    <row r="48" spans="1:129" ht="18" customHeight="1" x14ac:dyDescent="0.25">
      <c r="A48" s="45" t="s">
        <v>49</v>
      </c>
      <c r="B48" s="25" t="s">
        <v>18</v>
      </c>
      <c r="C48" s="25" t="s">
        <v>18</v>
      </c>
      <c r="D48" s="25" t="s">
        <v>18</v>
      </c>
      <c r="E48" s="25" t="s">
        <v>18</v>
      </c>
      <c r="F48" s="25" t="s">
        <v>18</v>
      </c>
      <c r="G48" s="125" t="s">
        <v>18</v>
      </c>
      <c r="H48" s="122"/>
      <c r="I48" s="125" t="s">
        <v>18</v>
      </c>
      <c r="J48" s="122"/>
      <c r="K48" s="125" t="s">
        <v>18</v>
      </c>
      <c r="L48" s="122"/>
      <c r="M48" s="125" t="s">
        <v>18</v>
      </c>
      <c r="N48" s="122"/>
      <c r="O48" s="125" t="s">
        <v>18</v>
      </c>
      <c r="P48" s="122"/>
      <c r="Q48" s="125" t="s">
        <v>18</v>
      </c>
      <c r="R48" s="122"/>
      <c r="S48" s="125" t="s">
        <v>18</v>
      </c>
      <c r="T48" s="122"/>
      <c r="U48" s="125" t="s">
        <v>18</v>
      </c>
      <c r="V48" s="122"/>
      <c r="W48" s="125" t="s">
        <v>18</v>
      </c>
      <c r="X48" s="122"/>
      <c r="Y48" s="125" t="s">
        <v>18</v>
      </c>
      <c r="Z48" s="122"/>
      <c r="AA48" s="125" t="s">
        <v>18</v>
      </c>
      <c r="AB48" s="122"/>
      <c r="AC48" s="125" t="s">
        <v>18</v>
      </c>
      <c r="AD48" s="122"/>
      <c r="AE48" s="125" t="s">
        <v>18</v>
      </c>
      <c r="AF48" s="122"/>
      <c r="AG48" s="121">
        <v>3.5999999999999997E-2</v>
      </c>
      <c r="AH48" s="122"/>
      <c r="AI48" s="125" t="s">
        <v>50</v>
      </c>
      <c r="AJ48" s="122"/>
      <c r="AK48" s="121">
        <v>3.3000000000000002E-2</v>
      </c>
      <c r="AL48" s="122"/>
      <c r="AM48" s="121">
        <v>3.3000000000000002E-2</v>
      </c>
      <c r="AN48" s="122"/>
      <c r="AO48" s="121">
        <v>3.1E-2</v>
      </c>
      <c r="AP48" s="122"/>
      <c r="AQ48" s="121">
        <v>3.1E-2</v>
      </c>
      <c r="AR48" s="122"/>
      <c r="AS48" s="121">
        <v>3.1E-2</v>
      </c>
      <c r="AT48" s="122"/>
      <c r="AU48" s="121">
        <v>0.03</v>
      </c>
      <c r="AV48" s="122"/>
      <c r="AW48" s="123">
        <v>2.9000000000000001E-2</v>
      </c>
      <c r="AX48" s="124"/>
      <c r="AY48" s="117">
        <v>3.1038420611019694E-2</v>
      </c>
      <c r="AZ48" s="118"/>
      <c r="BA48" s="117">
        <v>2.8216502955018059E-2</v>
      </c>
      <c r="BB48" s="118"/>
      <c r="BC48" s="117">
        <v>2.8250766664572918E-2</v>
      </c>
      <c r="BD48" s="118"/>
      <c r="BE48" s="117">
        <v>2.479620840605213E-2</v>
      </c>
      <c r="BF48" s="118"/>
      <c r="BG48" s="117">
        <v>2.2945146263400419E-2</v>
      </c>
      <c r="BH48" s="118"/>
      <c r="BI48" s="117">
        <v>2.3068175425937653E-2</v>
      </c>
      <c r="BJ48" s="118"/>
      <c r="BK48" s="117">
        <v>2.0117660612855002E-2</v>
      </c>
      <c r="BL48" s="118"/>
      <c r="BM48" s="117">
        <v>1.9438748589568063E-2</v>
      </c>
      <c r="BN48" s="118"/>
      <c r="BO48" s="117">
        <v>1.9627665652421428E-2</v>
      </c>
      <c r="BP48" s="118"/>
      <c r="BQ48" s="117">
        <v>1.9511159914153895E-2</v>
      </c>
      <c r="BR48" s="118"/>
      <c r="BS48" s="117">
        <v>1.9640518106515698E-2</v>
      </c>
      <c r="BT48" s="118"/>
      <c r="BU48" s="117">
        <v>1.4883383144452242E-2</v>
      </c>
      <c r="BV48" s="118"/>
      <c r="BW48" s="117">
        <v>1.4999999999999999E-2</v>
      </c>
      <c r="BX48" s="118"/>
      <c r="BY48" s="117">
        <v>1.4971031835369466E-2</v>
      </c>
      <c r="BZ48" s="118"/>
      <c r="CA48" s="117">
        <v>1.4885847207682636E-2</v>
      </c>
      <c r="CB48" s="118"/>
      <c r="CC48" s="117">
        <f>+'[157]Indicadores Externa cierre 2022'!V447</f>
        <v>1.8695331672853546E-2</v>
      </c>
      <c r="CD48" s="118"/>
      <c r="CE48" s="117">
        <v>2.1671240117941564E-2</v>
      </c>
      <c r="CF48" s="118"/>
      <c r="CG48" s="119">
        <f>+'[158]Base Indicadores  Externa'!X447</f>
        <v>2.9197053017254559E-2</v>
      </c>
      <c r="CH48" s="120"/>
      <c r="CI48" s="117">
        <f>+'[159]Indicadores Deuda Externa'!K444</f>
        <v>3.7447779464532156E-2</v>
      </c>
      <c r="CJ48" s="118"/>
      <c r="CK48" s="117">
        <v>3.7408209630888908E-2</v>
      </c>
      <c r="CL48" s="118"/>
      <c r="CM48" s="117">
        <v>4.134613834034602E-2</v>
      </c>
      <c r="CN48" s="118"/>
      <c r="CO48" s="117">
        <v>4.0458731378534819E-2</v>
      </c>
      <c r="CP48" s="118"/>
      <c r="CQ48" s="117">
        <v>4.0578736407975893E-2</v>
      </c>
      <c r="CR48" s="118"/>
      <c r="CS48" s="117">
        <v>4.1695637564816597E-2</v>
      </c>
      <c r="CT48" s="118"/>
      <c r="CU48" s="117">
        <v>4.1962115269743458E-2</v>
      </c>
      <c r="CV48" s="118"/>
      <c r="CW48" s="117">
        <v>3.6544194784110813E-2</v>
      </c>
      <c r="CX48" s="118"/>
      <c r="CY48" s="117">
        <v>3.5465710392986904E-2</v>
      </c>
      <c r="CZ48" s="118"/>
      <c r="DA48" s="117">
        <v>3.5726690509466232E-2</v>
      </c>
      <c r="DB48" s="118"/>
      <c r="DC48" s="117">
        <v>3.3998424923484538E-2</v>
      </c>
      <c r="DD48" s="118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</row>
    <row r="49" spans="1:129" ht="18.600000000000001" customHeight="1" x14ac:dyDescent="0.25">
      <c r="A49" s="11" t="s">
        <v>51</v>
      </c>
      <c r="B49" s="25" t="s">
        <v>18</v>
      </c>
      <c r="C49" s="25" t="s">
        <v>18</v>
      </c>
      <c r="D49" s="25" t="s">
        <v>18</v>
      </c>
      <c r="E49" s="25" t="s">
        <v>18</v>
      </c>
      <c r="F49" s="25" t="s">
        <v>18</v>
      </c>
      <c r="G49" s="125" t="s">
        <v>18</v>
      </c>
      <c r="H49" s="122"/>
      <c r="I49" s="125" t="s">
        <v>18</v>
      </c>
      <c r="J49" s="122"/>
      <c r="K49" s="125" t="s">
        <v>18</v>
      </c>
      <c r="L49" s="122"/>
      <c r="M49" s="125" t="s">
        <v>18</v>
      </c>
      <c r="N49" s="122"/>
      <c r="O49" s="125" t="s">
        <v>18</v>
      </c>
      <c r="P49" s="122"/>
      <c r="Q49" s="125" t="s">
        <v>18</v>
      </c>
      <c r="R49" s="122"/>
      <c r="S49" s="125" t="s">
        <v>18</v>
      </c>
      <c r="T49" s="122"/>
      <c r="U49" s="125" t="s">
        <v>18</v>
      </c>
      <c r="V49" s="122"/>
      <c r="W49" s="125" t="s">
        <v>18</v>
      </c>
      <c r="X49" s="122"/>
      <c r="Y49" s="125" t="s">
        <v>18</v>
      </c>
      <c r="Z49" s="122"/>
      <c r="AA49" s="125" t="s">
        <v>18</v>
      </c>
      <c r="AB49" s="122"/>
      <c r="AC49" s="125" t="s">
        <v>18</v>
      </c>
      <c r="AD49" s="122"/>
      <c r="AE49" s="125" t="s">
        <v>18</v>
      </c>
      <c r="AF49" s="122"/>
      <c r="AG49" s="121">
        <v>7.8E-2</v>
      </c>
      <c r="AH49" s="122"/>
      <c r="AI49" s="121">
        <v>7.1599999999999997E-2</v>
      </c>
      <c r="AJ49" s="122"/>
      <c r="AK49" s="121">
        <v>7.1999999999999995E-2</v>
      </c>
      <c r="AL49" s="122"/>
      <c r="AM49" s="121">
        <v>7.1999999999999995E-2</v>
      </c>
      <c r="AN49" s="122"/>
      <c r="AO49" s="121">
        <v>7.3999999999999996E-2</v>
      </c>
      <c r="AP49" s="122"/>
      <c r="AQ49" s="121">
        <v>7.3999999999999996E-2</v>
      </c>
      <c r="AR49" s="122"/>
      <c r="AS49" s="121">
        <v>7.3999999999999996E-2</v>
      </c>
      <c r="AT49" s="122"/>
      <c r="AU49" s="121">
        <v>7.3999999999999996E-2</v>
      </c>
      <c r="AV49" s="122"/>
      <c r="AW49" s="123">
        <v>7.3999999999999996E-2</v>
      </c>
      <c r="AX49" s="124"/>
      <c r="AY49" s="117">
        <v>7.3529411764705885E-2</v>
      </c>
      <c r="AZ49" s="118"/>
      <c r="BA49" s="117">
        <v>7.3529411764705885E-2</v>
      </c>
      <c r="BB49" s="118"/>
      <c r="BC49" s="117">
        <v>7.3529411764705885E-2</v>
      </c>
      <c r="BD49" s="118"/>
      <c r="BE49" s="117">
        <v>7.3529411764705885E-2</v>
      </c>
      <c r="BF49" s="118"/>
      <c r="BG49" s="117">
        <v>7.3529411764705885E-2</v>
      </c>
      <c r="BH49" s="118"/>
      <c r="BI49" s="117">
        <v>6.9021739130434787E-2</v>
      </c>
      <c r="BJ49" s="118"/>
      <c r="BK49" s="117">
        <v>6.9021739130434787E-2</v>
      </c>
      <c r="BL49" s="118"/>
      <c r="BM49" s="117">
        <v>6.3888888888888884E-2</v>
      </c>
      <c r="BN49" s="118"/>
      <c r="BO49" s="117">
        <v>6.3888888888888884E-2</v>
      </c>
      <c r="BP49" s="118"/>
      <c r="BQ49" s="117">
        <v>6.3888888888888884E-2</v>
      </c>
      <c r="BR49" s="118"/>
      <c r="BS49" s="117">
        <v>6.3888888888888884E-2</v>
      </c>
      <c r="BT49" s="118"/>
      <c r="BU49" s="117">
        <v>6.3888888888888884E-2</v>
      </c>
      <c r="BV49" s="118"/>
      <c r="BW49" s="117">
        <v>6.3E-2</v>
      </c>
      <c r="BX49" s="118"/>
      <c r="BY49" s="117">
        <v>6.2755099541857054E-2</v>
      </c>
      <c r="BZ49" s="118"/>
      <c r="CA49" s="117">
        <v>6.2755099541857054E-2</v>
      </c>
      <c r="CB49" s="118"/>
      <c r="CC49" s="117">
        <f>+'[157]Indicadores Externa cierre 2022'!V448</f>
        <v>6.2755099541857054E-2</v>
      </c>
      <c r="CD49" s="118"/>
      <c r="CE49" s="117">
        <v>6.1363639462809212E-2</v>
      </c>
      <c r="CF49" s="118"/>
      <c r="CG49" s="119">
        <f>+'[158]Base Indicadores  Externa'!X448</f>
        <v>6.1363639462809212E-2</v>
      </c>
      <c r="CH49" s="120"/>
      <c r="CI49" s="117">
        <f>+'[159]Indicadores Deuda Externa'!K445</f>
        <v>6.1363639462809212E-2</v>
      </c>
      <c r="CJ49" s="118"/>
      <c r="CK49" s="117">
        <v>6.1363639462809212E-2</v>
      </c>
      <c r="CL49" s="118"/>
      <c r="CM49" s="117">
        <v>5.9615384615384619E-2</v>
      </c>
      <c r="CN49" s="118"/>
      <c r="CO49" s="117">
        <v>5.9615384615384619E-2</v>
      </c>
      <c r="CP49" s="118"/>
      <c r="CQ49" s="117">
        <v>5.9615384615384619E-2</v>
      </c>
      <c r="CR49" s="118"/>
      <c r="CS49" s="117">
        <v>6.8937499999999999E-2</v>
      </c>
      <c r="CT49" s="118"/>
      <c r="CU49" s="117">
        <v>6.8937499999999999E-2</v>
      </c>
      <c r="CV49" s="118"/>
      <c r="CW49" s="117">
        <v>6.8937499999999999E-2</v>
      </c>
      <c r="CX49" s="118"/>
      <c r="CY49" s="117">
        <v>7.0511363636363636E-2</v>
      </c>
      <c r="CZ49" s="118"/>
      <c r="DA49" s="117">
        <v>7.0511363636363636E-2</v>
      </c>
      <c r="DB49" s="118"/>
      <c r="DC49" s="117">
        <v>7.0511363636363636E-2</v>
      </c>
      <c r="DD49" s="118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</row>
    <row r="50" spans="1:129" ht="18.600000000000001" customHeight="1" thickBot="1" x14ac:dyDescent="0.3">
      <c r="A50" s="9" t="s">
        <v>52</v>
      </c>
      <c r="B50" s="10" t="s">
        <v>4</v>
      </c>
      <c r="C50" s="10" t="s">
        <v>4</v>
      </c>
      <c r="D50" s="10" t="s">
        <v>4</v>
      </c>
      <c r="E50" s="10" t="s">
        <v>4</v>
      </c>
      <c r="F50" s="10" t="s">
        <v>4</v>
      </c>
      <c r="G50" s="115" t="s">
        <v>4</v>
      </c>
      <c r="H50" s="116"/>
      <c r="I50" s="115" t="s">
        <v>4</v>
      </c>
      <c r="J50" s="116"/>
      <c r="K50" s="115" t="s">
        <v>4</v>
      </c>
      <c r="L50" s="116"/>
      <c r="M50" s="115" t="s">
        <v>4</v>
      </c>
      <c r="N50" s="116"/>
      <c r="O50" s="115" t="s">
        <v>4</v>
      </c>
      <c r="P50" s="116"/>
      <c r="Q50" s="115" t="s">
        <v>4</v>
      </c>
      <c r="R50" s="116"/>
      <c r="S50" s="115" t="s">
        <v>4</v>
      </c>
      <c r="T50" s="116"/>
      <c r="U50" s="115" t="s">
        <v>4</v>
      </c>
      <c r="V50" s="116"/>
      <c r="W50" s="115" t="s">
        <v>4</v>
      </c>
      <c r="X50" s="116"/>
      <c r="Y50" s="115" t="s">
        <v>4</v>
      </c>
      <c r="Z50" s="116"/>
      <c r="AA50" s="115" t="s">
        <v>4</v>
      </c>
      <c r="AB50" s="116"/>
      <c r="AC50" s="115" t="s">
        <v>4</v>
      </c>
      <c r="AD50" s="116"/>
      <c r="AE50" s="115" t="s">
        <v>4</v>
      </c>
      <c r="AF50" s="116"/>
      <c r="AG50" s="115" t="s">
        <v>4</v>
      </c>
      <c r="AH50" s="116"/>
      <c r="AI50" s="115" t="s">
        <v>4</v>
      </c>
      <c r="AJ50" s="116"/>
      <c r="AK50" s="115" t="s">
        <v>4</v>
      </c>
      <c r="AL50" s="116"/>
      <c r="AM50" s="115" t="s">
        <v>4</v>
      </c>
      <c r="AN50" s="116"/>
      <c r="AO50" s="115" t="s">
        <v>4</v>
      </c>
      <c r="AP50" s="116"/>
      <c r="AQ50" s="115" t="s">
        <v>4</v>
      </c>
      <c r="AR50" s="116"/>
      <c r="AS50" s="115" t="s">
        <v>4</v>
      </c>
      <c r="AT50" s="116"/>
      <c r="AU50" s="115" t="s">
        <v>4</v>
      </c>
      <c r="AV50" s="116"/>
      <c r="AW50" s="115" t="s">
        <v>4</v>
      </c>
      <c r="AX50" s="116"/>
      <c r="AY50" s="115" t="s">
        <v>4</v>
      </c>
      <c r="AZ50" s="116"/>
      <c r="BA50" s="115" t="s">
        <v>4</v>
      </c>
      <c r="BB50" s="116"/>
      <c r="BC50" s="115" t="s">
        <v>4</v>
      </c>
      <c r="BD50" s="116"/>
      <c r="BE50" s="115" t="s">
        <v>4</v>
      </c>
      <c r="BF50" s="116"/>
      <c r="BG50" s="115" t="s">
        <v>4</v>
      </c>
      <c r="BH50" s="116"/>
      <c r="BI50" s="115" t="s">
        <v>4</v>
      </c>
      <c r="BJ50" s="116"/>
      <c r="BK50" s="115" t="s">
        <v>4</v>
      </c>
      <c r="BL50" s="116"/>
      <c r="BM50" s="115" t="s">
        <v>4</v>
      </c>
      <c r="BN50" s="116"/>
      <c r="BO50" s="115" t="s">
        <v>4</v>
      </c>
      <c r="BP50" s="116"/>
      <c r="BQ50" s="115" t="s">
        <v>4</v>
      </c>
      <c r="BR50" s="116"/>
      <c r="BS50" s="115" t="s">
        <v>4</v>
      </c>
      <c r="BT50" s="116"/>
      <c r="BU50" s="115" t="s">
        <v>4</v>
      </c>
      <c r="BV50" s="116"/>
      <c r="BW50" s="115" t="s">
        <v>5</v>
      </c>
      <c r="BX50" s="116"/>
      <c r="BY50" s="115" t="s">
        <v>5</v>
      </c>
      <c r="BZ50" s="116"/>
      <c r="CA50" s="115" t="s">
        <v>5</v>
      </c>
      <c r="CB50" s="116"/>
      <c r="CC50" s="115" t="s">
        <v>5</v>
      </c>
      <c r="CD50" s="116"/>
      <c r="CE50" s="115" t="s">
        <v>5</v>
      </c>
      <c r="CF50" s="116"/>
      <c r="CG50" s="115" t="s">
        <v>5</v>
      </c>
      <c r="CH50" s="116"/>
      <c r="CI50" s="115" t="s">
        <v>5</v>
      </c>
      <c r="CJ50" s="116"/>
      <c r="CK50" s="115" t="s">
        <v>5</v>
      </c>
      <c r="CL50" s="116"/>
      <c r="CM50" s="115" t="s">
        <v>5</v>
      </c>
      <c r="CN50" s="116"/>
      <c r="CO50" s="115" t="s">
        <v>5</v>
      </c>
      <c r="CP50" s="116"/>
      <c r="CQ50" s="115" t="s">
        <v>5</v>
      </c>
      <c r="CR50" s="116"/>
      <c r="CS50" s="115" t="s">
        <v>5</v>
      </c>
      <c r="CT50" s="116"/>
      <c r="CU50" s="115" t="s">
        <v>5</v>
      </c>
      <c r="CV50" s="116"/>
      <c r="CW50" s="115" t="s">
        <v>5</v>
      </c>
      <c r="CX50" s="116"/>
      <c r="CY50" s="115" t="s">
        <v>5</v>
      </c>
      <c r="CZ50" s="116"/>
      <c r="DA50" s="115" t="s">
        <v>5</v>
      </c>
      <c r="DB50" s="116"/>
      <c r="DC50" s="115" t="s">
        <v>5</v>
      </c>
      <c r="DD50" s="116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</row>
    <row r="51" spans="1:129" ht="18" customHeight="1" thickTop="1" x14ac:dyDescent="0.25">
      <c r="A51" s="37" t="s">
        <v>53</v>
      </c>
      <c r="B51" s="46">
        <f>+SUM(B52:B54)</f>
        <v>14855.07</v>
      </c>
      <c r="C51" s="46">
        <f t="shared" ref="C51:E51" si="33">+SUM(C52:C54)</f>
        <v>25228.359999999997</v>
      </c>
      <c r="D51" s="46">
        <f t="shared" si="33"/>
        <v>39818.81</v>
      </c>
      <c r="E51" s="46">
        <f t="shared" si="33"/>
        <v>50533.45</v>
      </c>
      <c r="F51" s="46">
        <v>57236.619999999995</v>
      </c>
      <c r="G51" s="110">
        <v>62462.96</v>
      </c>
      <c r="H51" s="110">
        <v>60719.17</v>
      </c>
      <c r="I51" s="110">
        <v>60719.17</v>
      </c>
      <c r="J51" s="110">
        <v>59649.990000000005</v>
      </c>
      <c r="K51" s="110">
        <v>59649.990000000005</v>
      </c>
      <c r="L51" s="110">
        <v>60300.37</v>
      </c>
      <c r="M51" s="110">
        <v>60300.37</v>
      </c>
      <c r="N51" s="110">
        <v>62518.119999999995</v>
      </c>
      <c r="O51" s="110">
        <v>62518.119999999995</v>
      </c>
      <c r="P51" s="110">
        <v>70118.959999999992</v>
      </c>
      <c r="Q51" s="111">
        <v>70118.959999999992</v>
      </c>
      <c r="R51" s="111">
        <v>70867.48000000001</v>
      </c>
      <c r="S51" s="112">
        <v>70867.48000000001</v>
      </c>
      <c r="T51" s="110">
        <v>71857.149999999994</v>
      </c>
      <c r="U51" s="110">
        <v>71857.149999999994</v>
      </c>
      <c r="V51" s="110">
        <v>73390.22</v>
      </c>
      <c r="W51" s="114">
        <v>73390.22</v>
      </c>
      <c r="X51" s="114">
        <v>77433.45</v>
      </c>
      <c r="Y51" s="110">
        <v>77433.45</v>
      </c>
      <c r="Z51" s="110">
        <v>78548.930000000008</v>
      </c>
      <c r="AA51" s="110">
        <v>78548.930000000008</v>
      </c>
      <c r="AB51" s="110">
        <v>81504.429999999993</v>
      </c>
      <c r="AC51" s="110">
        <v>81504.429999999993</v>
      </c>
      <c r="AD51" s="110">
        <v>80856.150000000009</v>
      </c>
      <c r="AE51" s="110">
        <v>80856.150000000009</v>
      </c>
      <c r="AF51" s="110">
        <v>92351.94</v>
      </c>
      <c r="AG51" s="110">
        <v>92351.94</v>
      </c>
      <c r="AH51" s="110">
        <v>89051.12</v>
      </c>
      <c r="AI51" s="110">
        <v>89051.12</v>
      </c>
      <c r="AJ51" s="110">
        <v>91881.430000000008</v>
      </c>
      <c r="AK51" s="110">
        <v>91881.430000000008</v>
      </c>
      <c r="AL51" s="110">
        <v>91608.219999999987</v>
      </c>
      <c r="AM51" s="110">
        <v>91608.219999999987</v>
      </c>
      <c r="AN51" s="110">
        <v>97548.2</v>
      </c>
      <c r="AO51" s="110">
        <v>97548.2</v>
      </c>
      <c r="AP51" s="110">
        <v>99438.599999999991</v>
      </c>
      <c r="AQ51" s="110">
        <v>99438.599999999991</v>
      </c>
      <c r="AR51" s="110">
        <v>101572.3</v>
      </c>
      <c r="AS51" s="110">
        <v>101572.3</v>
      </c>
      <c r="AT51" s="110">
        <v>102829.90000000001</v>
      </c>
      <c r="AU51" s="110">
        <v>102829.90000000001</v>
      </c>
      <c r="AV51" s="110">
        <v>109844.3</v>
      </c>
      <c r="AW51" s="110">
        <v>109844.3</v>
      </c>
      <c r="AX51" s="110">
        <v>111447.414</v>
      </c>
      <c r="AY51" s="108">
        <v>111447.414</v>
      </c>
      <c r="AZ51" s="109"/>
      <c r="BA51" s="108">
        <v>113988.927</v>
      </c>
      <c r="BB51" s="109"/>
      <c r="BC51" s="108">
        <v>116707.83000000002</v>
      </c>
      <c r="BD51" s="109"/>
      <c r="BE51" s="108">
        <v>118983.37400000004</v>
      </c>
      <c r="BF51" s="109"/>
      <c r="BG51" s="108">
        <v>124567.59600000002</v>
      </c>
      <c r="BH51" s="109"/>
      <c r="BI51" s="108">
        <v>130940.72316770001</v>
      </c>
      <c r="BJ51" s="109"/>
      <c r="BK51" s="108">
        <v>139314.288</v>
      </c>
      <c r="BL51" s="109"/>
      <c r="BM51" s="108">
        <v>147166.05664600001</v>
      </c>
      <c r="BN51" s="109"/>
      <c r="BO51" s="108">
        <v>155956.84899999999</v>
      </c>
      <c r="BP51" s="109"/>
      <c r="BQ51" s="108">
        <v>167223.24</v>
      </c>
      <c r="BR51" s="109"/>
      <c r="BS51" s="108">
        <v>175354.56099999999</v>
      </c>
      <c r="BT51" s="109"/>
      <c r="BU51" s="108">
        <v>179876.40700000006</v>
      </c>
      <c r="BV51" s="109"/>
      <c r="BW51" s="108">
        <v>189651.96800000002</v>
      </c>
      <c r="BX51" s="109"/>
      <c r="BY51" s="108">
        <v>185420.18100000004</v>
      </c>
      <c r="BZ51" s="109"/>
      <c r="CA51" s="108">
        <v>185932.62300000005</v>
      </c>
      <c r="CB51" s="109"/>
      <c r="CC51" s="108">
        <v>200407.77000000005</v>
      </c>
      <c r="CD51" s="109"/>
      <c r="CE51" s="108">
        <v>200635.97699999996</v>
      </c>
      <c r="CF51" s="109"/>
      <c r="CG51" s="108">
        <v>196625.35699999999</v>
      </c>
      <c r="CH51" s="109"/>
      <c r="CI51" s="108">
        <v>191504.78399999996</v>
      </c>
      <c r="CJ51" s="109"/>
      <c r="CK51" s="108">
        <v>201081.84399999998</v>
      </c>
      <c r="CL51" s="109"/>
      <c r="CM51" s="108">
        <v>201017.39299999995</v>
      </c>
      <c r="CN51" s="109"/>
      <c r="CO51" s="108">
        <v>201952.95699999997</v>
      </c>
      <c r="CP51" s="109"/>
      <c r="CQ51" s="108">
        <v>201149.88199999998</v>
      </c>
      <c r="CR51" s="109"/>
      <c r="CS51" s="108">
        <v>204814.196</v>
      </c>
      <c r="CT51" s="109"/>
      <c r="CU51" s="108">
        <v>210877.51999999996</v>
      </c>
      <c r="CV51" s="109"/>
      <c r="CW51" s="108">
        <v>213325.37399999995</v>
      </c>
      <c r="CX51" s="109"/>
      <c r="CY51" s="108">
        <v>220892.45299999992</v>
      </c>
      <c r="CZ51" s="109"/>
      <c r="DA51" s="108">
        <v>228718.18999999997</v>
      </c>
      <c r="DB51" s="109"/>
      <c r="DC51" s="108">
        <v>241327.85599999994</v>
      </c>
      <c r="DD51" s="109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</row>
    <row r="52" spans="1:129" ht="18" customHeight="1" x14ac:dyDescent="0.25">
      <c r="A52" s="11" t="s">
        <v>42</v>
      </c>
      <c r="B52" s="28">
        <v>11009.89</v>
      </c>
      <c r="C52" s="13">
        <v>17208.509999999998</v>
      </c>
      <c r="D52" s="12">
        <v>32086.75</v>
      </c>
      <c r="E52" s="13">
        <v>42493.24</v>
      </c>
      <c r="F52" s="13">
        <v>47864.79</v>
      </c>
      <c r="G52" s="104">
        <v>47881.99</v>
      </c>
      <c r="H52" s="104"/>
      <c r="I52" s="104">
        <v>45599.81</v>
      </c>
      <c r="J52" s="104"/>
      <c r="K52" s="104">
        <v>44404.41</v>
      </c>
      <c r="L52" s="104"/>
      <c r="M52" s="104">
        <v>44801.56</v>
      </c>
      <c r="N52" s="104"/>
      <c r="O52" s="104">
        <v>46107.63</v>
      </c>
      <c r="P52" s="104"/>
      <c r="Q52" s="102">
        <v>52491.49</v>
      </c>
      <c r="R52" s="102"/>
      <c r="S52" s="107">
        <v>52426.36</v>
      </c>
      <c r="T52" s="104"/>
      <c r="U52" s="104">
        <v>53435.45</v>
      </c>
      <c r="V52" s="104"/>
      <c r="W52" s="113">
        <v>55489.440000000002</v>
      </c>
      <c r="X52" s="105"/>
      <c r="Y52" s="104">
        <v>60305.96</v>
      </c>
      <c r="Z52" s="104"/>
      <c r="AA52" s="104">
        <v>61934.15</v>
      </c>
      <c r="AB52" s="104"/>
      <c r="AC52" s="104">
        <v>65084.18</v>
      </c>
      <c r="AD52" s="104"/>
      <c r="AE52" s="104">
        <v>66578.19</v>
      </c>
      <c r="AF52" s="104"/>
      <c r="AG52" s="104">
        <v>73289.16</v>
      </c>
      <c r="AH52" s="104"/>
      <c r="AI52" s="104">
        <v>74528.34</v>
      </c>
      <c r="AJ52" s="104"/>
      <c r="AK52" s="104">
        <v>77236.25</v>
      </c>
      <c r="AL52" s="104"/>
      <c r="AM52" s="104">
        <v>79700.7</v>
      </c>
      <c r="AN52" s="104"/>
      <c r="AO52" s="104">
        <v>86231.2</v>
      </c>
      <c r="AP52" s="104"/>
      <c r="AQ52" s="104">
        <v>87784.2</v>
      </c>
      <c r="AR52" s="104"/>
      <c r="AS52" s="104">
        <v>94515.1</v>
      </c>
      <c r="AT52" s="104"/>
      <c r="AU52" s="104">
        <v>96404.5</v>
      </c>
      <c r="AV52" s="104"/>
      <c r="AW52" s="104">
        <v>104240.1</v>
      </c>
      <c r="AX52" s="104"/>
      <c r="AY52" s="99">
        <v>106144.894</v>
      </c>
      <c r="AZ52" s="100"/>
      <c r="BA52" s="99">
        <v>108702.311</v>
      </c>
      <c r="BB52" s="100"/>
      <c r="BC52" s="99">
        <v>112014.64700000001</v>
      </c>
      <c r="BD52" s="100"/>
      <c r="BE52" s="99">
        <v>114863.13600000003</v>
      </c>
      <c r="BF52" s="100"/>
      <c r="BG52" s="99">
        <v>120451.48000000001</v>
      </c>
      <c r="BH52" s="100"/>
      <c r="BI52" s="99">
        <v>123272.357</v>
      </c>
      <c r="BJ52" s="100"/>
      <c r="BK52" s="99">
        <v>131666.76400000002</v>
      </c>
      <c r="BL52" s="100"/>
      <c r="BM52" s="99">
        <v>131667.41900000002</v>
      </c>
      <c r="BN52" s="100"/>
      <c r="BO52" s="99">
        <v>140657.71599999999</v>
      </c>
      <c r="BP52" s="100"/>
      <c r="BQ52" s="99">
        <v>149816.258</v>
      </c>
      <c r="BR52" s="100"/>
      <c r="BS52" s="99">
        <v>158523.59100000001</v>
      </c>
      <c r="BT52" s="100"/>
      <c r="BU52" s="99">
        <v>161567.72100000005</v>
      </c>
      <c r="BV52" s="100"/>
      <c r="BW52" s="99">
        <v>152135.30300000001</v>
      </c>
      <c r="BX52" s="100"/>
      <c r="BY52" s="99">
        <v>149299.96700000003</v>
      </c>
      <c r="BZ52" s="100"/>
      <c r="CA52" s="99">
        <v>149302.27600000004</v>
      </c>
      <c r="CB52" s="100"/>
      <c r="CC52" s="99">
        <v>151161.18500000006</v>
      </c>
      <c r="CD52" s="100"/>
      <c r="CE52" s="99">
        <v>149841.52799999996</v>
      </c>
      <c r="CF52" s="100"/>
      <c r="CG52" s="99">
        <f>+'[158]Indicadores DI Junio 23'!DF67</f>
        <v>146494.71999999997</v>
      </c>
      <c r="CH52" s="100"/>
      <c r="CI52" s="99">
        <f>+'[159]Indicadores deuda interna AC'!DF66</f>
        <v>142416.93899999995</v>
      </c>
      <c r="CJ52" s="100"/>
      <c r="CK52" s="99">
        <v>149469.18699999998</v>
      </c>
      <c r="CL52" s="100"/>
      <c r="CM52" s="99">
        <v>150549.21499999997</v>
      </c>
      <c r="CN52" s="100"/>
      <c r="CO52" s="99">
        <v>152989.50700000001</v>
      </c>
      <c r="CP52" s="100"/>
      <c r="CQ52" s="99">
        <v>152522.26399999997</v>
      </c>
      <c r="CR52" s="100"/>
      <c r="CS52" s="99">
        <v>157570.66999999998</v>
      </c>
      <c r="CT52" s="100"/>
      <c r="CU52" s="99">
        <v>159152.31199999998</v>
      </c>
      <c r="CV52" s="100"/>
      <c r="CW52" s="99">
        <v>161217.89199999996</v>
      </c>
      <c r="CX52" s="100"/>
      <c r="CY52" s="99">
        <v>165327.86699999994</v>
      </c>
      <c r="CZ52" s="100"/>
      <c r="DA52" s="99">
        <v>173661.53699999995</v>
      </c>
      <c r="DB52" s="100"/>
      <c r="DC52" s="99">
        <v>186750.52199999994</v>
      </c>
      <c r="DD52" s="100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</row>
    <row r="53" spans="1:129" ht="18" customHeight="1" x14ac:dyDescent="0.25">
      <c r="A53" s="11" t="s">
        <v>54</v>
      </c>
      <c r="B53" s="28">
        <v>3448.38</v>
      </c>
      <c r="C53" s="13">
        <v>7660.84</v>
      </c>
      <c r="D53" s="12">
        <v>7410.84</v>
      </c>
      <c r="E53" s="13">
        <v>7754.43</v>
      </c>
      <c r="F53" s="13">
        <v>7409.16</v>
      </c>
      <c r="G53" s="104">
        <v>6669.48</v>
      </c>
      <c r="H53" s="104"/>
      <c r="I53" s="104">
        <v>6301.41</v>
      </c>
      <c r="J53" s="104"/>
      <c r="K53" s="104">
        <v>6191.88</v>
      </c>
      <c r="L53" s="104"/>
      <c r="M53" s="104">
        <v>9230.94</v>
      </c>
      <c r="N53" s="104"/>
      <c r="O53" s="104">
        <v>5682.18</v>
      </c>
      <c r="P53" s="104"/>
      <c r="Q53" s="102">
        <v>9458.14</v>
      </c>
      <c r="R53" s="102"/>
      <c r="S53" s="107">
        <v>8158.77</v>
      </c>
      <c r="T53" s="104"/>
      <c r="U53" s="104">
        <v>8149.37</v>
      </c>
      <c r="V53" s="104"/>
      <c r="W53" s="113">
        <v>7591.96</v>
      </c>
      <c r="X53" s="105"/>
      <c r="Y53" s="104">
        <v>6649.5</v>
      </c>
      <c r="Z53" s="104"/>
      <c r="AA53" s="104">
        <v>6685.65</v>
      </c>
      <c r="AB53" s="104"/>
      <c r="AC53" s="104">
        <v>6754.32</v>
      </c>
      <c r="AD53" s="104"/>
      <c r="AE53" s="104">
        <v>6206.24</v>
      </c>
      <c r="AF53" s="104"/>
      <c r="AG53" s="104">
        <v>10837.28</v>
      </c>
      <c r="AH53" s="104"/>
      <c r="AI53" s="104">
        <v>6300.3</v>
      </c>
      <c r="AJ53" s="104"/>
      <c r="AK53" s="104">
        <v>6451.85</v>
      </c>
      <c r="AL53" s="104"/>
      <c r="AM53" s="104">
        <v>5969.07</v>
      </c>
      <c r="AN53" s="104"/>
      <c r="AO53" s="104">
        <v>4476.5</v>
      </c>
      <c r="AP53" s="104"/>
      <c r="AQ53" s="104">
        <v>4586</v>
      </c>
      <c r="AR53" s="104"/>
      <c r="AS53" s="104">
        <v>4572.3</v>
      </c>
      <c r="AT53" s="104"/>
      <c r="AU53" s="104">
        <v>4052.1</v>
      </c>
      <c r="AV53" s="104"/>
      <c r="AW53" s="104">
        <v>3991.2</v>
      </c>
      <c r="AX53" s="104"/>
      <c r="AY53" s="99">
        <v>3989.8749999999995</v>
      </c>
      <c r="AZ53" s="100"/>
      <c r="BA53" s="99">
        <v>3981.9529999999991</v>
      </c>
      <c r="BB53" s="100"/>
      <c r="BC53" s="99">
        <v>3382.1900000000005</v>
      </c>
      <c r="BD53" s="100"/>
      <c r="BE53" s="99">
        <v>2821.0620000000004</v>
      </c>
      <c r="BF53" s="100"/>
      <c r="BG53" s="99">
        <v>2810.6640000000002</v>
      </c>
      <c r="BH53" s="100"/>
      <c r="BI53" s="99">
        <v>2810.1582746999998</v>
      </c>
      <c r="BJ53" s="100"/>
      <c r="BK53" s="99">
        <v>2759.9850000000006</v>
      </c>
      <c r="BL53" s="100"/>
      <c r="BM53" s="99">
        <v>2696.3599999999997</v>
      </c>
      <c r="BN53" s="100"/>
      <c r="BO53" s="99">
        <v>4704.6880000000001</v>
      </c>
      <c r="BP53" s="100"/>
      <c r="BQ53" s="99">
        <v>4704.308</v>
      </c>
      <c r="BR53" s="100"/>
      <c r="BS53" s="99">
        <v>4155.7619999999997</v>
      </c>
      <c r="BT53" s="100"/>
      <c r="BU53" s="99">
        <v>2603.7469999999998</v>
      </c>
      <c r="BV53" s="100"/>
      <c r="BW53" s="99">
        <v>13936.378000000001</v>
      </c>
      <c r="BX53" s="100"/>
      <c r="BY53" s="99">
        <v>13368.031999999999</v>
      </c>
      <c r="BZ53" s="100"/>
      <c r="CA53" s="99">
        <v>1431</v>
      </c>
      <c r="CB53" s="100"/>
      <c r="CC53" s="99">
        <v>1686.087</v>
      </c>
      <c r="CD53" s="100"/>
      <c r="CE53" s="99">
        <v>3032.5579999999995</v>
      </c>
      <c r="CF53" s="100"/>
      <c r="CG53" s="99">
        <f>+'[158]Indicadores DI Junio 23'!DF94</f>
        <v>2930.7519999999995</v>
      </c>
      <c r="CH53" s="100"/>
      <c r="CI53" s="99">
        <f>+'[159]Indicadores deuda interna AC'!DF94</f>
        <v>2769.1409999999996</v>
      </c>
      <c r="CJ53" s="100"/>
      <c r="CK53" s="99">
        <v>2670.1159999999995</v>
      </c>
      <c r="CL53" s="100"/>
      <c r="CM53" s="99">
        <v>2759.4059999999999</v>
      </c>
      <c r="CN53" s="100"/>
      <c r="CO53" s="99">
        <v>2459.0590000000002</v>
      </c>
      <c r="CP53" s="100"/>
      <c r="CQ53" s="99">
        <v>2343.5159999999996</v>
      </c>
      <c r="CR53" s="100"/>
      <c r="CS53" s="99">
        <v>2244.4869999999996</v>
      </c>
      <c r="CT53" s="100"/>
      <c r="CU53" s="99">
        <v>2131.7469999999994</v>
      </c>
      <c r="CV53" s="100"/>
      <c r="CW53" s="99">
        <v>2033.796</v>
      </c>
      <c r="CX53" s="100"/>
      <c r="CY53" s="99">
        <v>1896.0409999999999</v>
      </c>
      <c r="CZ53" s="100"/>
      <c r="DA53" s="99">
        <v>1797.0339999999999</v>
      </c>
      <c r="DB53" s="100"/>
      <c r="DC53" s="99">
        <v>1684.3770000000002</v>
      </c>
      <c r="DD53" s="100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</row>
    <row r="54" spans="1:129" ht="18" customHeight="1" x14ac:dyDescent="0.25">
      <c r="A54" s="11" t="s">
        <v>30</v>
      </c>
      <c r="B54" s="28">
        <v>396.8</v>
      </c>
      <c r="C54" s="13">
        <v>359.01</v>
      </c>
      <c r="D54" s="12">
        <v>321.22000000000003</v>
      </c>
      <c r="E54" s="13">
        <v>285.77999999999997</v>
      </c>
      <c r="F54" s="13">
        <v>1962.67</v>
      </c>
      <c r="G54" s="104">
        <v>7911.49</v>
      </c>
      <c r="H54" s="104"/>
      <c r="I54" s="104">
        <v>8817.9500000000007</v>
      </c>
      <c r="J54" s="104"/>
      <c r="K54" s="104">
        <v>9053.7000000000007</v>
      </c>
      <c r="L54" s="104"/>
      <c r="M54" s="104">
        <v>6267.87</v>
      </c>
      <c r="N54" s="104"/>
      <c r="O54" s="104">
        <v>10728.31</v>
      </c>
      <c r="P54" s="104"/>
      <c r="Q54" s="102">
        <v>8169.33</v>
      </c>
      <c r="R54" s="102"/>
      <c r="S54" s="107">
        <v>10282.35</v>
      </c>
      <c r="T54" s="104"/>
      <c r="U54" s="104">
        <v>10272.33</v>
      </c>
      <c r="V54" s="104"/>
      <c r="W54" s="105">
        <v>10308.82</v>
      </c>
      <c r="X54" s="105"/>
      <c r="Y54" s="104">
        <v>10477.99</v>
      </c>
      <c r="Z54" s="104"/>
      <c r="AA54" s="104">
        <v>9929.1299999999992</v>
      </c>
      <c r="AB54" s="104"/>
      <c r="AC54" s="104">
        <v>9665.93</v>
      </c>
      <c r="AD54" s="104"/>
      <c r="AE54" s="104">
        <v>8071.72</v>
      </c>
      <c r="AF54" s="104"/>
      <c r="AG54" s="104">
        <v>8225.5</v>
      </c>
      <c r="AH54" s="104"/>
      <c r="AI54" s="104">
        <v>8222.48</v>
      </c>
      <c r="AJ54" s="104"/>
      <c r="AK54" s="104">
        <v>8193.33</v>
      </c>
      <c r="AL54" s="104"/>
      <c r="AM54" s="104">
        <v>5938.45</v>
      </c>
      <c r="AN54" s="104"/>
      <c r="AO54" s="104">
        <v>6840.5</v>
      </c>
      <c r="AP54" s="104"/>
      <c r="AQ54" s="104">
        <v>7068.4</v>
      </c>
      <c r="AR54" s="104"/>
      <c r="AS54" s="104">
        <v>2484.9</v>
      </c>
      <c r="AT54" s="104"/>
      <c r="AU54" s="104">
        <f>2168.8+204.5</f>
        <v>2373.3000000000002</v>
      </c>
      <c r="AV54" s="104"/>
      <c r="AW54" s="104">
        <f>1418.3+194.7</f>
        <v>1613</v>
      </c>
      <c r="AX54" s="104"/>
      <c r="AY54" s="99">
        <v>1312.645</v>
      </c>
      <c r="AZ54" s="100"/>
      <c r="BA54" s="99">
        <v>1304.663</v>
      </c>
      <c r="BB54" s="100"/>
      <c r="BC54" s="99">
        <v>1310.9929999999999</v>
      </c>
      <c r="BD54" s="100"/>
      <c r="BE54" s="99">
        <v>1299.1759999999999</v>
      </c>
      <c r="BF54" s="100"/>
      <c r="BG54" s="99">
        <v>1305.452</v>
      </c>
      <c r="BH54" s="100"/>
      <c r="BI54" s="99">
        <v>4858.2078930000007</v>
      </c>
      <c r="BJ54" s="100"/>
      <c r="BK54" s="99">
        <v>4887.5389999999989</v>
      </c>
      <c r="BL54" s="100"/>
      <c r="BM54" s="99">
        <v>12802.277645999999</v>
      </c>
      <c r="BN54" s="100"/>
      <c r="BO54" s="99">
        <v>10594.445000000003</v>
      </c>
      <c r="BP54" s="100"/>
      <c r="BQ54" s="99">
        <v>12702.673999999999</v>
      </c>
      <c r="BR54" s="100"/>
      <c r="BS54" s="99">
        <v>12675.207999999999</v>
      </c>
      <c r="BT54" s="100"/>
      <c r="BU54" s="99">
        <v>15704.938999999998</v>
      </c>
      <c r="BV54" s="100"/>
      <c r="BW54" s="99">
        <v>23580.287</v>
      </c>
      <c r="BX54" s="100"/>
      <c r="BY54" s="99">
        <v>22752.182000000001</v>
      </c>
      <c r="BZ54" s="100"/>
      <c r="CA54" s="99">
        <v>35199.347000000002</v>
      </c>
      <c r="CB54" s="100"/>
      <c r="CC54" s="99">
        <v>47560.498</v>
      </c>
      <c r="CD54" s="100"/>
      <c r="CE54" s="99">
        <v>47761.891000000003</v>
      </c>
      <c r="CF54" s="100"/>
      <c r="CG54" s="99">
        <f>+'[158]Indicadores DI Junio 23'!DF106</f>
        <v>47199.885000000002</v>
      </c>
      <c r="CH54" s="100"/>
      <c r="CI54" s="99">
        <f>+'[159]Indicadores deuda interna AC'!DF106</f>
        <v>46318.703999999998</v>
      </c>
      <c r="CJ54" s="100"/>
      <c r="CK54" s="99">
        <v>48942.540999999997</v>
      </c>
      <c r="CL54" s="100"/>
      <c r="CM54" s="99">
        <v>47708.771999999997</v>
      </c>
      <c r="CN54" s="100"/>
      <c r="CO54" s="99">
        <v>46504.391000000003</v>
      </c>
      <c r="CP54" s="100"/>
      <c r="CQ54" s="99">
        <v>46284.101999999999</v>
      </c>
      <c r="CR54" s="100"/>
      <c r="CS54" s="99">
        <v>44999.039000000004</v>
      </c>
      <c r="CT54" s="100"/>
      <c r="CU54" s="99">
        <v>49593.460999999988</v>
      </c>
      <c r="CV54" s="100"/>
      <c r="CW54" s="99">
        <v>50073.686000000002</v>
      </c>
      <c r="CX54" s="100"/>
      <c r="CY54" s="99">
        <v>53668.544999999998</v>
      </c>
      <c r="CZ54" s="100"/>
      <c r="DA54" s="99">
        <v>53259.618999999999</v>
      </c>
      <c r="DB54" s="100"/>
      <c r="DC54" s="99">
        <v>52892.956999999995</v>
      </c>
      <c r="DD54" s="100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</row>
    <row r="55" spans="1:129" ht="18" customHeight="1" x14ac:dyDescent="0.25">
      <c r="A55" s="37" t="s">
        <v>55</v>
      </c>
      <c r="B55" s="47">
        <f>+SUM(B56:B58)</f>
        <v>2194.71</v>
      </c>
      <c r="C55" s="47">
        <f t="shared" ref="C55:E55" si="34">+SUM(C56:C58)</f>
        <v>2342.29</v>
      </c>
      <c r="D55" s="47">
        <f t="shared" si="34"/>
        <v>2712.96</v>
      </c>
      <c r="E55" s="47">
        <f t="shared" si="34"/>
        <v>3096.3199999999997</v>
      </c>
      <c r="F55" s="47">
        <v>3549.45</v>
      </c>
      <c r="G55" s="110">
        <v>4418.5</v>
      </c>
      <c r="H55" s="110">
        <v>5056.1200000000008</v>
      </c>
      <c r="I55" s="110">
        <v>5056.1200000000008</v>
      </c>
      <c r="J55" s="110">
        <v>5064.84</v>
      </c>
      <c r="K55" s="110">
        <v>5064.84</v>
      </c>
      <c r="L55" s="110">
        <v>5118.976819999999</v>
      </c>
      <c r="M55" s="110">
        <v>5118.976819999999</v>
      </c>
      <c r="N55" s="110">
        <v>5073.6637679999967</v>
      </c>
      <c r="O55" s="110">
        <v>5073.6637679999967</v>
      </c>
      <c r="P55" s="110">
        <v>5423.3600000000006</v>
      </c>
      <c r="Q55" s="111">
        <v>5423.3600000000006</v>
      </c>
      <c r="R55" s="111">
        <v>5360.6100000000006</v>
      </c>
      <c r="S55" s="112">
        <v>5360.6100000000006</v>
      </c>
      <c r="T55" s="110">
        <v>5494.1900000000005</v>
      </c>
      <c r="U55" s="110">
        <v>5494.1900000000005</v>
      </c>
      <c r="V55" s="110">
        <v>5505.4154499999995</v>
      </c>
      <c r="W55" s="110">
        <v>5505.4154499999995</v>
      </c>
      <c r="X55" s="110">
        <v>5732.6299999999992</v>
      </c>
      <c r="Y55" s="110">
        <v>5732.6299999999992</v>
      </c>
      <c r="Z55" s="110">
        <v>5737.67</v>
      </c>
      <c r="AA55" s="110">
        <v>5737.67</v>
      </c>
      <c r="AB55" s="110">
        <v>5750.42</v>
      </c>
      <c r="AC55" s="110">
        <v>5750.42</v>
      </c>
      <c r="AD55" s="110">
        <v>5798.13</v>
      </c>
      <c r="AE55" s="110">
        <v>5798.13</v>
      </c>
      <c r="AF55" s="110">
        <v>5840.27</v>
      </c>
      <c r="AG55" s="110">
        <v>5840.27</v>
      </c>
      <c r="AH55" s="110">
        <v>6550.14</v>
      </c>
      <c r="AI55" s="110">
        <v>6550.14</v>
      </c>
      <c r="AJ55" s="110">
        <v>6652.45</v>
      </c>
      <c r="AK55" s="110">
        <v>6652.45</v>
      </c>
      <c r="AL55" s="110">
        <v>6778.79</v>
      </c>
      <c r="AM55" s="110">
        <v>6778.79</v>
      </c>
      <c r="AN55" s="110">
        <v>6780.0999999999995</v>
      </c>
      <c r="AO55" s="110">
        <v>6780.0999999999995</v>
      </c>
      <c r="AP55" s="110">
        <v>6801</v>
      </c>
      <c r="AQ55" s="110">
        <v>6801</v>
      </c>
      <c r="AR55" s="110">
        <v>6753.9000000000005</v>
      </c>
      <c r="AS55" s="110">
        <v>6753.9000000000005</v>
      </c>
      <c r="AT55" s="110">
        <v>6727.9000000000005</v>
      </c>
      <c r="AU55" s="110">
        <v>6727.9000000000005</v>
      </c>
      <c r="AV55" s="110">
        <v>6961.6</v>
      </c>
      <c r="AW55" s="110">
        <v>6961.6</v>
      </c>
      <c r="AX55" s="110">
        <v>6955.2590000000009</v>
      </c>
      <c r="AY55" s="108">
        <v>6955.2590000000009</v>
      </c>
      <c r="AZ55" s="109"/>
      <c r="BA55" s="108">
        <v>6955.4639999999981</v>
      </c>
      <c r="BB55" s="109"/>
      <c r="BC55" s="108">
        <v>6908.5689999999968</v>
      </c>
      <c r="BD55" s="109"/>
      <c r="BE55" s="108">
        <v>7319.1369999999997</v>
      </c>
      <c r="BF55" s="109"/>
      <c r="BG55" s="108">
        <v>7321.9319999999998</v>
      </c>
      <c r="BH55" s="109"/>
      <c r="BI55" s="108">
        <v>8127.8639999999978</v>
      </c>
      <c r="BJ55" s="109"/>
      <c r="BK55" s="108">
        <v>8290.8850000000002</v>
      </c>
      <c r="BL55" s="109"/>
      <c r="BM55" s="108">
        <v>8206.3290000000015</v>
      </c>
      <c r="BN55" s="109"/>
      <c r="BO55" s="108">
        <v>8162.4730000000009</v>
      </c>
      <c r="BP55" s="109"/>
      <c r="BQ55" s="108">
        <v>8172.1329999999962</v>
      </c>
      <c r="BR55" s="109"/>
      <c r="BS55" s="108">
        <v>8184.9759999999997</v>
      </c>
      <c r="BT55" s="109"/>
      <c r="BU55" s="108">
        <v>8290.6839999999975</v>
      </c>
      <c r="BV55" s="109"/>
      <c r="BW55" s="108">
        <v>8266.0599999999977</v>
      </c>
      <c r="BX55" s="109"/>
      <c r="BY55" s="108">
        <v>8131.8979999999992</v>
      </c>
      <c r="BZ55" s="109"/>
      <c r="CA55" s="108">
        <v>8071.5219999999972</v>
      </c>
      <c r="CB55" s="109"/>
      <c r="CC55" s="108">
        <v>8670.2039999999997</v>
      </c>
      <c r="CD55" s="109"/>
      <c r="CE55" s="108">
        <v>8595.5639999999985</v>
      </c>
      <c r="CF55" s="109"/>
      <c r="CG55" s="108">
        <v>8494.5459999999966</v>
      </c>
      <c r="CH55" s="109"/>
      <c r="CI55" s="108">
        <v>8432.4019999999982</v>
      </c>
      <c r="CJ55" s="109"/>
      <c r="CK55" s="108">
        <v>8510.7739999999994</v>
      </c>
      <c r="CL55" s="109"/>
      <c r="CM55" s="108">
        <v>8271.3429999999953</v>
      </c>
      <c r="CN55" s="109"/>
      <c r="CO55" s="108">
        <v>8324.8050000000021</v>
      </c>
      <c r="CP55" s="109"/>
      <c r="CQ55" s="108">
        <v>8372.136999999997</v>
      </c>
      <c r="CR55" s="109"/>
      <c r="CS55" s="108">
        <v>9304.1919999999991</v>
      </c>
      <c r="CT55" s="109"/>
      <c r="CU55" s="108">
        <v>9020.5509999999995</v>
      </c>
      <c r="CV55" s="109"/>
      <c r="CW55" s="108">
        <v>8996.2240000000002</v>
      </c>
      <c r="CX55" s="109"/>
      <c r="CY55" s="108">
        <v>9286.2459999999974</v>
      </c>
      <c r="CZ55" s="109"/>
      <c r="DA55" s="108">
        <v>9297.1479999999992</v>
      </c>
      <c r="DB55" s="109"/>
      <c r="DC55" s="108">
        <v>9369.0350000000035</v>
      </c>
      <c r="DD55" s="109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</row>
    <row r="56" spans="1:129" ht="18" customHeight="1" x14ac:dyDescent="0.25">
      <c r="A56" s="11" t="s">
        <v>47</v>
      </c>
      <c r="B56" s="12">
        <f>+B12*0.63</f>
        <v>1382.6673000000001</v>
      </c>
      <c r="C56" s="28">
        <f>+C12*0.634</f>
        <v>1485.0118600000001</v>
      </c>
      <c r="D56" s="13">
        <f>+$D$12*0.679</f>
        <v>1842.0998400000001</v>
      </c>
      <c r="E56" s="13">
        <f>+$E$12*0.73</f>
        <v>2260.3136</v>
      </c>
      <c r="F56" s="13">
        <f>+$F$12*0.76</f>
        <v>2697.5819999999999</v>
      </c>
      <c r="G56" s="104">
        <v>3015.5</v>
      </c>
      <c r="H56" s="104"/>
      <c r="I56" s="104">
        <v>3211.56</v>
      </c>
      <c r="J56" s="104"/>
      <c r="K56" s="104">
        <v>3233.08</v>
      </c>
      <c r="L56" s="104"/>
      <c r="M56" s="104">
        <v>3276.1331199999991</v>
      </c>
      <c r="N56" s="104"/>
      <c r="O56" s="104">
        <f>+O12*0.644</f>
        <v>3267.4576479999978</v>
      </c>
      <c r="P56" s="104"/>
      <c r="Q56" s="102">
        <v>3521.01</v>
      </c>
      <c r="R56" s="102"/>
      <c r="S56" s="107">
        <v>3488.92</v>
      </c>
      <c r="T56" s="104"/>
      <c r="U56" s="104">
        <v>3523.14</v>
      </c>
      <c r="V56" s="104"/>
      <c r="W56" s="104">
        <v>3519.5</v>
      </c>
      <c r="X56" s="104"/>
      <c r="Y56" s="104">
        <v>3765.85</v>
      </c>
      <c r="Z56" s="104"/>
      <c r="AA56" s="104">
        <v>3774.62</v>
      </c>
      <c r="AB56" s="104"/>
      <c r="AC56" s="104">
        <v>3795.05</v>
      </c>
      <c r="AD56" s="104"/>
      <c r="AE56" s="104">
        <v>3844.4</v>
      </c>
      <c r="AF56" s="104"/>
      <c r="AG56" s="104">
        <v>3881.75</v>
      </c>
      <c r="AH56" s="104"/>
      <c r="AI56" s="104">
        <v>3884.01</v>
      </c>
      <c r="AJ56" s="104"/>
      <c r="AK56" s="104">
        <v>3968.68</v>
      </c>
      <c r="AL56" s="104"/>
      <c r="AM56" s="104">
        <v>4075.89</v>
      </c>
      <c r="AN56" s="104"/>
      <c r="AO56" s="104">
        <v>4147.8</v>
      </c>
      <c r="AP56" s="104"/>
      <c r="AQ56" s="104">
        <v>4169.3</v>
      </c>
      <c r="AR56" s="104"/>
      <c r="AS56" s="104">
        <v>4162.8</v>
      </c>
      <c r="AT56" s="104"/>
      <c r="AU56" s="104">
        <v>4134.3</v>
      </c>
      <c r="AV56" s="104"/>
      <c r="AW56" s="104">
        <v>4369.5</v>
      </c>
      <c r="AX56" s="104"/>
      <c r="AY56" s="99">
        <v>4359.6600000000008</v>
      </c>
      <c r="AZ56" s="100"/>
      <c r="BA56" s="99">
        <v>4380.2819999999974</v>
      </c>
      <c r="BB56" s="100"/>
      <c r="BC56" s="99">
        <v>4350.9989999999971</v>
      </c>
      <c r="BD56" s="100"/>
      <c r="BE56" s="99">
        <v>4469.8779999999997</v>
      </c>
      <c r="BF56" s="100"/>
      <c r="BG56" s="99">
        <v>4495.7479999999996</v>
      </c>
      <c r="BH56" s="100"/>
      <c r="BI56" s="99">
        <v>4709.3859999999986</v>
      </c>
      <c r="BJ56" s="100"/>
      <c r="BK56" s="99">
        <v>4875.5</v>
      </c>
      <c r="BL56" s="100"/>
      <c r="BM56" s="99">
        <v>5310.2530000000015</v>
      </c>
      <c r="BN56" s="100"/>
      <c r="BO56" s="99">
        <v>5290.5790000000015</v>
      </c>
      <c r="BP56" s="100"/>
      <c r="BQ56" s="99">
        <v>5305.7769999999973</v>
      </c>
      <c r="BR56" s="100"/>
      <c r="BS56" s="99">
        <v>5338.6049999999996</v>
      </c>
      <c r="BT56" s="100"/>
      <c r="BU56" s="99">
        <v>5458.4069999999974</v>
      </c>
      <c r="BV56" s="100"/>
      <c r="BW56" s="99">
        <v>5526.0919999999978</v>
      </c>
      <c r="BX56" s="100"/>
      <c r="BY56" s="99">
        <v>5440.4169999999986</v>
      </c>
      <c r="BZ56" s="100"/>
      <c r="CA56" s="99">
        <v>5404.0089999999982</v>
      </c>
      <c r="CB56" s="100"/>
      <c r="CC56" s="99">
        <v>5982.7419999999993</v>
      </c>
      <c r="CD56" s="100"/>
      <c r="CE56" s="99">
        <v>6062.972999999999</v>
      </c>
      <c r="CF56" s="100"/>
      <c r="CG56" s="99">
        <f>+'[158]Base Indicadores  Externa'!W445</f>
        <v>5985.8209999999972</v>
      </c>
      <c r="CH56" s="100"/>
      <c r="CI56" s="99">
        <f>+'[159]Indicadores Deuda Externa'!J442</f>
        <v>5943.6179999999977</v>
      </c>
      <c r="CJ56" s="100"/>
      <c r="CK56" s="99">
        <v>6017.753999999999</v>
      </c>
      <c r="CL56" s="100"/>
      <c r="CM56" s="99">
        <v>5968.2319999999945</v>
      </c>
      <c r="CN56" s="100"/>
      <c r="CO56" s="99">
        <v>5962.0660000000016</v>
      </c>
      <c r="CP56" s="100"/>
      <c r="CQ56" s="99">
        <v>5991.1299999999974</v>
      </c>
      <c r="CR56" s="100"/>
      <c r="CS56" s="99">
        <v>6266.5149999999976</v>
      </c>
      <c r="CT56" s="100"/>
      <c r="CU56" s="99">
        <v>5985.6349999999993</v>
      </c>
      <c r="CV56" s="100"/>
      <c r="CW56" s="99">
        <v>5951.4389999999994</v>
      </c>
      <c r="CX56" s="100"/>
      <c r="CY56" s="99">
        <v>6053.4919999999975</v>
      </c>
      <c r="CZ56" s="100"/>
      <c r="DA56" s="99">
        <v>6085.6879999999992</v>
      </c>
      <c r="DB56" s="100"/>
      <c r="DC56" s="99">
        <v>6181.1770000000042</v>
      </c>
      <c r="DD56" s="100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</row>
    <row r="57" spans="1:129" ht="18" customHeight="1" x14ac:dyDescent="0.25">
      <c r="A57" s="11" t="s">
        <v>48</v>
      </c>
      <c r="B57" s="12">
        <f>+B12*0.31</f>
        <v>680.36009999999999</v>
      </c>
      <c r="C57" s="28">
        <f>+(C12*0.315)</f>
        <v>737.82134999999994</v>
      </c>
      <c r="D57" s="13">
        <f>+$D$12*0.269</f>
        <v>729.78624000000002</v>
      </c>
      <c r="E57" s="13">
        <f>+$E$12*0.22</f>
        <v>681.19040000000007</v>
      </c>
      <c r="F57" s="13">
        <f>+$F$12*0.19</f>
        <v>674.39549999999997</v>
      </c>
      <c r="G57" s="105">
        <v>700.5</v>
      </c>
      <c r="H57" s="105"/>
      <c r="I57" s="106">
        <v>597.32000000000005</v>
      </c>
      <c r="J57" s="106"/>
      <c r="K57" s="106">
        <v>577.14</v>
      </c>
      <c r="L57" s="106"/>
      <c r="M57" s="104">
        <v>588.08537999999987</v>
      </c>
      <c r="N57" s="104"/>
      <c r="O57" s="104">
        <f>+O12*0.11</f>
        <v>558.10611999999958</v>
      </c>
      <c r="P57" s="104"/>
      <c r="Q57" s="102">
        <v>544.23</v>
      </c>
      <c r="R57" s="102"/>
      <c r="S57" s="107">
        <v>519.57000000000005</v>
      </c>
      <c r="T57" s="104"/>
      <c r="U57" s="104">
        <v>618.62</v>
      </c>
      <c r="V57" s="104"/>
      <c r="W57" s="104">
        <f>+W12*0.11</f>
        <v>605.59234999999978</v>
      </c>
      <c r="X57" s="104"/>
      <c r="Y57" s="104">
        <v>604.84</v>
      </c>
      <c r="Z57" s="104"/>
      <c r="AA57" s="104">
        <v>600.04</v>
      </c>
      <c r="AB57" s="104"/>
      <c r="AC57" s="104">
        <v>596.76</v>
      </c>
      <c r="AD57" s="104"/>
      <c r="AE57" s="104">
        <v>596.12</v>
      </c>
      <c r="AF57" s="104"/>
      <c r="AG57" s="104">
        <v>592.04</v>
      </c>
      <c r="AH57" s="104"/>
      <c r="AI57" s="104">
        <v>597.74</v>
      </c>
      <c r="AJ57" s="104"/>
      <c r="AK57" s="104">
        <v>600.97</v>
      </c>
      <c r="AL57" s="104"/>
      <c r="AM57" s="104">
        <v>619.65</v>
      </c>
      <c r="AN57" s="104"/>
      <c r="AO57" s="104">
        <v>618.9</v>
      </c>
      <c r="AP57" s="104"/>
      <c r="AQ57" s="104">
        <v>620.20000000000005</v>
      </c>
      <c r="AR57" s="104"/>
      <c r="AS57" s="104">
        <v>604</v>
      </c>
      <c r="AT57" s="104"/>
      <c r="AU57" s="104">
        <v>597</v>
      </c>
      <c r="AV57" s="104"/>
      <c r="AW57" s="104">
        <v>598.79999999999995</v>
      </c>
      <c r="AX57" s="104"/>
      <c r="AY57" s="99">
        <v>588.11300000000017</v>
      </c>
      <c r="AZ57" s="100"/>
      <c r="BA57" s="99">
        <v>582.79800000000023</v>
      </c>
      <c r="BB57" s="100"/>
      <c r="BC57" s="99">
        <v>571.00400000000025</v>
      </c>
      <c r="BD57" s="100"/>
      <c r="BE57" s="99">
        <v>871.9350000000004</v>
      </c>
      <c r="BF57" s="100"/>
      <c r="BG57" s="99">
        <v>849.04700000000037</v>
      </c>
      <c r="BH57" s="100"/>
      <c r="BI57" s="99">
        <v>846.84199999999987</v>
      </c>
      <c r="BJ57" s="100"/>
      <c r="BK57" s="99">
        <v>847.78499999999997</v>
      </c>
      <c r="BL57" s="100"/>
      <c r="BM57" s="99">
        <v>830.2</v>
      </c>
      <c r="BN57" s="100"/>
      <c r="BO57" s="99">
        <v>817.18899999999974</v>
      </c>
      <c r="BP57" s="100"/>
      <c r="BQ57" s="99">
        <v>814.27699999999959</v>
      </c>
      <c r="BR57" s="100"/>
      <c r="BS57" s="99">
        <v>803.83399999999949</v>
      </c>
      <c r="BT57" s="100"/>
      <c r="BU57" s="99">
        <v>792.97300000000007</v>
      </c>
      <c r="BV57" s="100"/>
      <c r="BW57" s="99">
        <v>875.73500000000013</v>
      </c>
      <c r="BX57" s="100"/>
      <c r="BY57" s="99">
        <v>840.49700000000041</v>
      </c>
      <c r="BZ57" s="100"/>
      <c r="CA57" s="99">
        <v>824.98099999999999</v>
      </c>
      <c r="CB57" s="100"/>
      <c r="CC57" s="99">
        <v>845.35400000000004</v>
      </c>
      <c r="CD57" s="100"/>
      <c r="CE57" s="99">
        <v>863.79000000000008</v>
      </c>
      <c r="CF57" s="100"/>
      <c r="CG57" s="99">
        <f>+'[158]Base Indicadores  Externa'!W446</f>
        <v>845.81999999999994</v>
      </c>
      <c r="CH57" s="100"/>
      <c r="CI57" s="99">
        <f>+'[159]Indicadores Deuda Externa'!J443</f>
        <v>862.70500000000004</v>
      </c>
      <c r="CJ57" s="100"/>
      <c r="CK57" s="99">
        <v>871.06100000000004</v>
      </c>
      <c r="CL57" s="100"/>
      <c r="CM57" s="99">
        <v>854.33300000000031</v>
      </c>
      <c r="CN57" s="100"/>
      <c r="CO57" s="99">
        <v>920.90000000000009</v>
      </c>
      <c r="CP57" s="100"/>
      <c r="CQ57" s="99">
        <v>941.58699999999988</v>
      </c>
      <c r="CR57" s="100"/>
      <c r="CS57" s="99">
        <v>907.50199999999995</v>
      </c>
      <c r="CT57" s="100"/>
      <c r="CU57" s="99">
        <v>907.68400000000008</v>
      </c>
      <c r="CV57" s="100"/>
      <c r="CW57" s="99">
        <v>919.74400000000026</v>
      </c>
      <c r="CX57" s="100"/>
      <c r="CY57" s="99">
        <v>912.75</v>
      </c>
      <c r="CZ57" s="100"/>
      <c r="DA57" s="99">
        <v>896.26100000000008</v>
      </c>
      <c r="DB57" s="100"/>
      <c r="DC57" s="99">
        <v>878.40300000000025</v>
      </c>
      <c r="DD57" s="100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</row>
    <row r="58" spans="1:129" ht="18" customHeight="1" x14ac:dyDescent="0.25">
      <c r="A58" s="11" t="s">
        <v>49</v>
      </c>
      <c r="B58" s="12">
        <f>+B12*0.06</f>
        <v>131.68260000000001</v>
      </c>
      <c r="C58" s="28">
        <f>+C12*0.051</f>
        <v>119.45678999999998</v>
      </c>
      <c r="D58" s="13">
        <f>+$D$12*0.052</f>
        <v>141.07391999999999</v>
      </c>
      <c r="E58" s="13">
        <f>+$E$12*0.05</f>
        <v>154.81600000000003</v>
      </c>
      <c r="F58" s="13">
        <f>+$F$12*0.05</f>
        <v>177.4725</v>
      </c>
      <c r="G58" s="105">
        <f>151+1.5</f>
        <v>152.5</v>
      </c>
      <c r="H58" s="105"/>
      <c r="I58" s="106">
        <v>195.76</v>
      </c>
      <c r="J58" s="106"/>
      <c r="K58" s="106">
        <f>203.12+1.5</f>
        <v>204.62</v>
      </c>
      <c r="L58" s="106"/>
      <c r="M58" s="104">
        <v>204.75831999999994</v>
      </c>
      <c r="N58" s="104"/>
      <c r="O58" s="104">
        <v>198.1</v>
      </c>
      <c r="P58" s="104"/>
      <c r="Q58" s="102">
        <v>308.12</v>
      </c>
      <c r="R58" s="102"/>
      <c r="S58" s="107">
        <v>302.12</v>
      </c>
      <c r="T58" s="104"/>
      <c r="U58" s="104">
        <v>302.43</v>
      </c>
      <c r="V58" s="104"/>
      <c r="W58" s="104" t="e">
        <f>+W12*0.06-#REF!</f>
        <v>#REF!</v>
      </c>
      <c r="X58" s="104"/>
      <c r="Y58" s="104">
        <v>311.94</v>
      </c>
      <c r="Z58" s="104"/>
      <c r="AA58" s="104">
        <v>313.01</v>
      </c>
      <c r="AB58" s="104"/>
      <c r="AC58" s="104">
        <v>308.61</v>
      </c>
      <c r="AD58" s="104"/>
      <c r="AE58" s="104">
        <v>307.61</v>
      </c>
      <c r="AF58" s="104"/>
      <c r="AG58" s="104">
        <v>316.48</v>
      </c>
      <c r="AH58" s="104"/>
      <c r="AI58" s="104">
        <v>318.39</v>
      </c>
      <c r="AJ58" s="104"/>
      <c r="AK58" s="104">
        <v>332.8</v>
      </c>
      <c r="AL58" s="104"/>
      <c r="AM58" s="104">
        <v>333.25</v>
      </c>
      <c r="AN58" s="104"/>
      <c r="AO58" s="104">
        <v>313.39999999999998</v>
      </c>
      <c r="AP58" s="104"/>
      <c r="AQ58" s="104">
        <v>311.5</v>
      </c>
      <c r="AR58" s="104"/>
      <c r="AS58" s="104">
        <v>287.10000000000002</v>
      </c>
      <c r="AT58" s="104"/>
      <c r="AU58" s="104">
        <v>296.60000000000002</v>
      </c>
      <c r="AV58" s="104"/>
      <c r="AW58" s="104">
        <v>293.3</v>
      </c>
      <c r="AX58" s="104"/>
      <c r="AY58" s="99">
        <v>307.48599999999993</v>
      </c>
      <c r="AZ58" s="100"/>
      <c r="BA58" s="99">
        <v>292.38399999999996</v>
      </c>
      <c r="BB58" s="100"/>
      <c r="BC58" s="99">
        <v>286.56599999999997</v>
      </c>
      <c r="BD58" s="100"/>
      <c r="BE58" s="99">
        <v>277.32399999999996</v>
      </c>
      <c r="BF58" s="100"/>
      <c r="BG58" s="99">
        <v>277.13699999999994</v>
      </c>
      <c r="BH58" s="100"/>
      <c r="BI58" s="99">
        <v>271.63599999999997</v>
      </c>
      <c r="BJ58" s="100"/>
      <c r="BK58" s="99">
        <v>267.60000000000002</v>
      </c>
      <c r="BL58" s="100"/>
      <c r="BM58" s="99">
        <v>265.87600000000003</v>
      </c>
      <c r="BN58" s="100"/>
      <c r="BO58" s="99">
        <v>254.70500000000001</v>
      </c>
      <c r="BP58" s="100"/>
      <c r="BQ58" s="99">
        <v>252.07900000000001</v>
      </c>
      <c r="BR58" s="100"/>
      <c r="BS58" s="99">
        <v>242.53700000000003</v>
      </c>
      <c r="BT58" s="100"/>
      <c r="BU58" s="99">
        <v>239.30400000000003</v>
      </c>
      <c r="BV58" s="100"/>
      <c r="BW58" s="99">
        <v>230.9</v>
      </c>
      <c r="BX58" s="100"/>
      <c r="BY58" s="99">
        <v>217.65100000000004</v>
      </c>
      <c r="BZ58" s="100"/>
      <c r="CA58" s="99">
        <v>209.19900000000001</v>
      </c>
      <c r="CB58" s="100"/>
      <c r="CC58" s="99">
        <v>208.77500000000001</v>
      </c>
      <c r="CD58" s="100"/>
      <c r="CE58" s="99">
        <v>202.13399999999999</v>
      </c>
      <c r="CF58" s="100"/>
      <c r="CG58" s="99">
        <f>+'[158]Base Indicadores  Externa'!W447</f>
        <v>196.238</v>
      </c>
      <c r="CH58" s="100"/>
      <c r="CI58" s="99">
        <f>+'[159]Indicadores Deuda Externa'!J444</f>
        <v>159.41200000000001</v>
      </c>
      <c r="CJ58" s="100"/>
      <c r="CK58" s="99">
        <v>155.292</v>
      </c>
      <c r="CL58" s="100"/>
      <c r="CM58" s="99">
        <v>148.77800000000002</v>
      </c>
      <c r="CN58" s="100"/>
      <c r="CO58" s="99">
        <v>141.839</v>
      </c>
      <c r="CP58" s="100"/>
      <c r="CQ58" s="99">
        <v>139.42000000000002</v>
      </c>
      <c r="CR58" s="100"/>
      <c r="CS58" s="99">
        <v>130.17500000000001</v>
      </c>
      <c r="CT58" s="100"/>
      <c r="CU58" s="99">
        <v>127.232</v>
      </c>
      <c r="CV58" s="100"/>
      <c r="CW58" s="99">
        <v>125.04099999999998</v>
      </c>
      <c r="CX58" s="100"/>
      <c r="CY58" s="99">
        <v>120.00399999999999</v>
      </c>
      <c r="CZ58" s="100"/>
      <c r="DA58" s="99">
        <v>115.19899999999998</v>
      </c>
      <c r="DB58" s="100"/>
      <c r="DC58" s="99">
        <v>109.455</v>
      </c>
      <c r="DD58" s="100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</row>
    <row r="59" spans="1:129" ht="18.600000000000001" customHeight="1" thickBot="1" x14ac:dyDescent="0.3">
      <c r="A59" s="48" t="s">
        <v>51</v>
      </c>
      <c r="B59" s="28" t="s">
        <v>31</v>
      </c>
      <c r="C59" s="49" t="s">
        <v>31</v>
      </c>
      <c r="D59" s="49" t="s">
        <v>31</v>
      </c>
      <c r="E59" s="49" t="s">
        <v>31</v>
      </c>
      <c r="F59" s="49" t="s">
        <v>31</v>
      </c>
      <c r="G59" s="101">
        <v>550</v>
      </c>
      <c r="H59" s="101"/>
      <c r="I59" s="98">
        <v>1051.48</v>
      </c>
      <c r="J59" s="98"/>
      <c r="K59" s="98">
        <v>1050</v>
      </c>
      <c r="L59" s="98"/>
      <c r="M59" s="98">
        <v>1050</v>
      </c>
      <c r="N59" s="98"/>
      <c r="O59" s="98">
        <v>1050</v>
      </c>
      <c r="P59" s="98"/>
      <c r="Q59" s="102">
        <v>1050</v>
      </c>
      <c r="R59" s="102"/>
      <c r="S59" s="103">
        <v>1050</v>
      </c>
      <c r="T59" s="98"/>
      <c r="U59" s="98">
        <v>1050</v>
      </c>
      <c r="V59" s="98"/>
      <c r="W59" s="98">
        <v>1050</v>
      </c>
      <c r="X59" s="98"/>
      <c r="Y59" s="98">
        <v>1050</v>
      </c>
      <c r="Z59" s="98"/>
      <c r="AA59" s="98">
        <v>1050</v>
      </c>
      <c r="AB59" s="98"/>
      <c r="AC59" s="98">
        <v>1050</v>
      </c>
      <c r="AD59" s="98"/>
      <c r="AE59" s="98">
        <v>1050</v>
      </c>
      <c r="AF59" s="98"/>
      <c r="AG59" s="98">
        <v>1050</v>
      </c>
      <c r="AH59" s="98"/>
      <c r="AI59" s="98">
        <v>1750</v>
      </c>
      <c r="AJ59" s="98"/>
      <c r="AK59" s="98">
        <v>1750</v>
      </c>
      <c r="AL59" s="98"/>
      <c r="AM59" s="98">
        <v>1750</v>
      </c>
      <c r="AN59" s="98"/>
      <c r="AO59" s="98">
        <v>1700</v>
      </c>
      <c r="AP59" s="98"/>
      <c r="AQ59" s="98">
        <v>1700</v>
      </c>
      <c r="AR59" s="98"/>
      <c r="AS59" s="98">
        <v>1700</v>
      </c>
      <c r="AT59" s="98"/>
      <c r="AU59" s="98">
        <v>1700</v>
      </c>
      <c r="AV59" s="98"/>
      <c r="AW59" s="98">
        <v>1700</v>
      </c>
      <c r="AX59" s="98"/>
      <c r="AY59" s="93">
        <v>1700</v>
      </c>
      <c r="AZ59" s="94"/>
      <c r="BA59" s="93">
        <v>1700</v>
      </c>
      <c r="BB59" s="94"/>
      <c r="BC59" s="93">
        <v>1700</v>
      </c>
      <c r="BD59" s="94"/>
      <c r="BE59" s="93">
        <v>1700</v>
      </c>
      <c r="BF59" s="94"/>
      <c r="BG59" s="93">
        <v>1700</v>
      </c>
      <c r="BH59" s="94"/>
      <c r="BI59" s="93">
        <v>2300</v>
      </c>
      <c r="BJ59" s="94"/>
      <c r="BK59" s="93">
        <v>2300</v>
      </c>
      <c r="BL59" s="94"/>
      <c r="BM59" s="93">
        <v>1800</v>
      </c>
      <c r="BN59" s="94"/>
      <c r="BO59" s="93">
        <v>1800</v>
      </c>
      <c r="BP59" s="94"/>
      <c r="BQ59" s="93">
        <v>1800</v>
      </c>
      <c r="BR59" s="94"/>
      <c r="BS59" s="93">
        <v>1800</v>
      </c>
      <c r="BT59" s="94"/>
      <c r="BU59" s="93">
        <v>1800</v>
      </c>
      <c r="BV59" s="94"/>
      <c r="BW59" s="93">
        <v>1633.3330000000001</v>
      </c>
      <c r="BX59" s="94"/>
      <c r="BY59" s="93">
        <v>1633.3330000000001</v>
      </c>
      <c r="BZ59" s="94"/>
      <c r="CA59" s="93">
        <v>1633.3330000000001</v>
      </c>
      <c r="CB59" s="94"/>
      <c r="CC59" s="93">
        <v>1633.3330000000001</v>
      </c>
      <c r="CD59" s="94"/>
      <c r="CE59" s="93">
        <v>1466.6669999999999</v>
      </c>
      <c r="CF59" s="94"/>
      <c r="CG59" s="93">
        <f>+'[158]Base Indicadores  Externa'!W448</f>
        <v>1466.6669999999999</v>
      </c>
      <c r="CH59" s="94"/>
      <c r="CI59" s="93">
        <f>+'[159]Indicadores Deuda Externa'!J445</f>
        <v>1466.6669999999999</v>
      </c>
      <c r="CJ59" s="94"/>
      <c r="CK59" s="93">
        <v>1466.6669999999999</v>
      </c>
      <c r="CL59" s="94"/>
      <c r="CM59" s="93">
        <v>1300</v>
      </c>
      <c r="CN59" s="94"/>
      <c r="CO59" s="93">
        <v>1300</v>
      </c>
      <c r="CP59" s="94"/>
      <c r="CQ59" s="93">
        <v>1300</v>
      </c>
      <c r="CR59" s="94"/>
      <c r="CS59" s="93">
        <v>2000</v>
      </c>
      <c r="CT59" s="94"/>
      <c r="CU59" s="93">
        <v>2000</v>
      </c>
      <c r="CV59" s="94"/>
      <c r="CW59" s="93">
        <v>2000</v>
      </c>
      <c r="CX59" s="94"/>
      <c r="CY59" s="93">
        <v>2200</v>
      </c>
      <c r="CZ59" s="94"/>
      <c r="DA59" s="93">
        <v>2200</v>
      </c>
      <c r="DB59" s="94"/>
      <c r="DC59" s="93">
        <v>2200</v>
      </c>
      <c r="DD59" s="94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</row>
    <row r="60" spans="1:129" x14ac:dyDescent="0.25">
      <c r="A60" s="50" t="s">
        <v>56</v>
      </c>
      <c r="B60" s="50"/>
      <c r="C60" s="50"/>
      <c r="D60" s="50"/>
      <c r="E60" s="50"/>
      <c r="F60" s="50"/>
      <c r="G60" s="50"/>
      <c r="H60" s="50"/>
      <c r="I60" s="50"/>
      <c r="J60" s="50"/>
      <c r="K60" s="50"/>
      <c r="L60" s="50"/>
      <c r="M60" s="51"/>
      <c r="N60" s="52"/>
      <c r="O60" s="51"/>
      <c r="P60" s="50"/>
      <c r="Q60" s="50"/>
      <c r="R60" s="50"/>
      <c r="S60" s="50"/>
      <c r="T60" s="50"/>
      <c r="U60" s="50"/>
      <c r="V60" s="50"/>
      <c r="W60" s="50"/>
      <c r="X60" s="51"/>
      <c r="Y60" s="50"/>
      <c r="Z60" s="50"/>
      <c r="AA60" s="50"/>
      <c r="AB60" s="50"/>
      <c r="AC60" s="50"/>
      <c r="AD60" s="50"/>
      <c r="AE60" s="50"/>
      <c r="AF60" s="50"/>
      <c r="AG60" s="50"/>
      <c r="AH60" s="50"/>
      <c r="AI60" s="50"/>
      <c r="AJ60" s="50"/>
      <c r="AK60" s="50"/>
      <c r="AL60" s="50"/>
      <c r="AM60" s="50"/>
      <c r="AN60" s="50"/>
      <c r="AO60" s="50"/>
      <c r="AP60" s="50"/>
      <c r="AQ60" s="50"/>
      <c r="AR60" s="50"/>
      <c r="AS60" s="50"/>
      <c r="AT60" s="50"/>
      <c r="AU60" s="50"/>
      <c r="AV60" s="50"/>
      <c r="AW60" s="50"/>
      <c r="AX60" s="50"/>
      <c r="AY60" s="53"/>
      <c r="AZ60" s="53"/>
      <c r="BA60" s="53"/>
      <c r="BB60" s="53"/>
      <c r="BC60" s="53"/>
      <c r="BD60" s="53"/>
      <c r="BE60" s="53"/>
      <c r="BF60" s="53"/>
      <c r="BG60" s="53"/>
      <c r="BH60" s="53"/>
      <c r="BI60" s="53"/>
      <c r="BJ60" s="53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54"/>
      <c r="CN60" s="54"/>
      <c r="CO60" s="54"/>
      <c r="CP60" s="54"/>
      <c r="CQ60" s="54"/>
      <c r="CR60" s="54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</row>
    <row r="61" spans="1:129" ht="18.75" x14ac:dyDescent="0.3">
      <c r="A61" t="s">
        <v>57</v>
      </c>
      <c r="B61" s="55"/>
      <c r="C61" s="55"/>
      <c r="D61" s="55"/>
      <c r="E61" s="55"/>
      <c r="F61" s="55"/>
      <c r="G61" s="55"/>
      <c r="H61" s="55"/>
      <c r="I61" s="55"/>
      <c r="J61" s="55"/>
      <c r="K61" s="55"/>
      <c r="L61" s="55"/>
      <c r="M61" s="56"/>
      <c r="N61" s="57"/>
      <c r="O61" s="56"/>
      <c r="P61" s="55"/>
      <c r="Q61" s="55"/>
      <c r="R61" s="55"/>
      <c r="S61" s="55"/>
      <c r="T61" s="55"/>
      <c r="U61" s="55"/>
      <c r="V61" s="55"/>
      <c r="W61" s="55"/>
      <c r="X61" s="56"/>
      <c r="Y61" s="55"/>
      <c r="Z61" s="55"/>
      <c r="AA61" s="55"/>
      <c r="AB61" s="55"/>
      <c r="AC61" s="55"/>
      <c r="AD61" s="55"/>
      <c r="AE61" s="55"/>
      <c r="AF61" s="55"/>
      <c r="AG61" s="55"/>
      <c r="AH61" s="55"/>
      <c r="AI61" s="55"/>
      <c r="AJ61" s="55"/>
      <c r="AK61" s="55"/>
      <c r="AL61" s="55"/>
      <c r="AM61" s="55"/>
      <c r="AN61" s="55"/>
      <c r="AO61" s="55"/>
      <c r="AP61" s="55"/>
      <c r="AQ61" s="55"/>
      <c r="AR61" s="55"/>
      <c r="AS61" s="55"/>
      <c r="AT61" s="55"/>
      <c r="AU61" s="55"/>
      <c r="AV61" s="55"/>
      <c r="AW61" s="55"/>
      <c r="AX61" s="55"/>
      <c r="AY61" s="58"/>
      <c r="AZ61" s="58"/>
      <c r="BA61" s="58"/>
      <c r="BB61" s="58"/>
      <c r="BC61" s="58"/>
      <c r="BD61" s="58"/>
      <c r="BE61" s="58"/>
      <c r="BF61" s="58"/>
      <c r="BG61" s="58"/>
      <c r="BH61" s="58"/>
      <c r="BI61" s="58"/>
      <c r="BJ61" s="58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54"/>
      <c r="CN61" s="54"/>
      <c r="CO61" s="54"/>
      <c r="CP61" s="54"/>
      <c r="CQ61" s="54"/>
      <c r="CR61" s="54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</row>
    <row r="62" spans="1:129" x14ac:dyDescent="0.25">
      <c r="A62" s="95" t="s">
        <v>58</v>
      </c>
      <c r="B62" s="95"/>
      <c r="C62" s="95"/>
      <c r="D62" s="95"/>
      <c r="E62" s="95"/>
      <c r="F62" s="95"/>
      <c r="G62" s="95"/>
      <c r="H62" s="95"/>
      <c r="I62" s="95"/>
      <c r="J62" s="95"/>
      <c r="K62" s="95"/>
      <c r="L62" s="95"/>
      <c r="M62" s="95"/>
      <c r="N62" s="95"/>
      <c r="O62" s="95"/>
      <c r="P62" s="95"/>
      <c r="Q62" s="95"/>
      <c r="R62" s="95"/>
      <c r="S62" s="95"/>
      <c r="T62" s="95"/>
      <c r="U62" s="95"/>
      <c r="V62" s="95"/>
      <c r="W62" s="95"/>
      <c r="X62" s="95"/>
      <c r="Y62" s="95"/>
      <c r="Z62" s="95"/>
      <c r="AA62" s="95"/>
      <c r="AB62" s="95"/>
      <c r="AC62" s="95"/>
      <c r="AD62" s="95"/>
      <c r="AE62" s="95"/>
      <c r="AF62" s="95"/>
      <c r="AG62" s="95"/>
      <c r="AH62" s="95"/>
      <c r="AI62" s="95"/>
      <c r="AJ62" s="95"/>
      <c r="AK62" s="95"/>
      <c r="AL62" s="95"/>
      <c r="AM62" s="95"/>
      <c r="AN62" s="95"/>
      <c r="AO62" s="95"/>
      <c r="AP62" s="95"/>
      <c r="AQ62" s="95"/>
      <c r="AR62" s="95"/>
      <c r="AS62" s="95"/>
      <c r="AT62" s="95"/>
      <c r="AU62" s="95"/>
      <c r="AV62" s="95"/>
      <c r="AW62" s="95"/>
      <c r="AX62" s="95"/>
      <c r="AY62" s="95"/>
      <c r="AZ62" s="95"/>
      <c r="BA62" s="95"/>
      <c r="BB62" s="95"/>
      <c r="BC62" s="95"/>
      <c r="BD62" s="95"/>
      <c r="BE62" s="95"/>
      <c r="BF62" s="95"/>
      <c r="BG62" s="95"/>
      <c r="BH62" s="95"/>
      <c r="BI62" s="95"/>
      <c r="BJ62" s="95"/>
      <c r="BK62" s="1"/>
      <c r="BL62" s="1"/>
      <c r="BM62" s="59">
        <v>131667.41900000002</v>
      </c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54"/>
      <c r="CN62" s="54"/>
      <c r="CO62" s="54" t="s">
        <v>59</v>
      </c>
      <c r="CP62" s="54"/>
      <c r="CQ62" s="54"/>
      <c r="CR62" s="54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</row>
    <row r="63" spans="1:129" ht="31.9" customHeight="1" x14ac:dyDescent="0.25">
      <c r="A63" s="96" t="s">
        <v>60</v>
      </c>
      <c r="B63" s="97"/>
      <c r="C63" s="97"/>
      <c r="D63" s="97"/>
      <c r="E63" s="97"/>
      <c r="F63" s="97"/>
      <c r="G63" s="97"/>
      <c r="H63" s="97"/>
      <c r="I63" s="97"/>
      <c r="J63" s="97"/>
      <c r="K63" s="97"/>
      <c r="L63" s="97"/>
      <c r="M63" s="97"/>
      <c r="N63" s="97"/>
      <c r="O63" s="97"/>
      <c r="P63" s="97"/>
      <c r="Q63" s="97"/>
      <c r="R63" s="97"/>
      <c r="S63" s="97"/>
      <c r="T63" s="97"/>
      <c r="U63" s="97"/>
      <c r="V63" s="97"/>
      <c r="W63" s="97"/>
      <c r="X63" s="97"/>
      <c r="Y63" s="97"/>
      <c r="Z63" s="97"/>
      <c r="AA63" s="97"/>
      <c r="AB63" s="97"/>
      <c r="AC63" s="97"/>
      <c r="AD63" s="97"/>
      <c r="AE63" s="97"/>
      <c r="AF63" s="97"/>
      <c r="AG63" s="97"/>
      <c r="AH63" s="97"/>
      <c r="AI63" s="97"/>
      <c r="AJ63" s="97"/>
      <c r="AK63" s="97"/>
      <c r="AL63" s="97"/>
      <c r="AM63" s="97"/>
      <c r="AN63" s="97"/>
      <c r="AO63" s="97"/>
      <c r="AP63" s="97"/>
      <c r="AQ63" s="97"/>
      <c r="AR63" s="97"/>
      <c r="AS63" s="97"/>
      <c r="AT63" s="97"/>
      <c r="AU63" s="97"/>
      <c r="AV63" s="97"/>
      <c r="AW63" s="97"/>
      <c r="AX63" s="97"/>
      <c r="AY63" s="97"/>
      <c r="AZ63" s="97"/>
      <c r="BA63" s="97"/>
      <c r="BB63" s="97"/>
      <c r="BC63" s="97"/>
      <c r="BD63" s="97"/>
      <c r="BE63" s="97"/>
      <c r="BF63" s="97"/>
      <c r="BG63" s="97"/>
      <c r="BH63" s="97"/>
      <c r="BI63" s="97"/>
      <c r="BJ63" s="97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54"/>
      <c r="CN63" s="54"/>
      <c r="CO63" s="54"/>
      <c r="CP63" s="54"/>
      <c r="CQ63" s="54"/>
      <c r="CR63" s="54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</row>
    <row r="64" spans="1:129" ht="31.9" customHeight="1" x14ac:dyDescent="0.25">
      <c r="A64" s="61" t="s">
        <v>61</v>
      </c>
      <c r="B64" s="60"/>
      <c r="C64" s="62"/>
      <c r="D64" s="62"/>
      <c r="E64" s="62"/>
      <c r="F64" s="62"/>
      <c r="G64" s="62"/>
      <c r="H64" s="62"/>
      <c r="I64" s="62"/>
      <c r="J64" s="62"/>
      <c r="K64" s="62"/>
      <c r="L64" s="62"/>
      <c r="M64" s="62"/>
      <c r="N64" s="62"/>
      <c r="O64" s="62"/>
      <c r="P64" s="62"/>
      <c r="Q64" s="62"/>
      <c r="R64" s="62"/>
      <c r="S64" s="62"/>
      <c r="T64" s="62"/>
      <c r="U64" s="62"/>
      <c r="V64" s="62"/>
      <c r="W64" s="62"/>
      <c r="X64" s="62"/>
      <c r="Y64" s="62"/>
      <c r="Z64" s="62"/>
      <c r="AA64" s="62"/>
      <c r="AB64" s="62"/>
      <c r="AC64" s="62"/>
      <c r="AD64" s="62"/>
      <c r="AE64" s="62"/>
      <c r="AF64" s="62"/>
      <c r="AG64" s="62"/>
      <c r="AH64" s="62"/>
      <c r="AI64" s="62"/>
      <c r="AJ64" s="62"/>
      <c r="AK64" s="62"/>
      <c r="AL64" s="62"/>
      <c r="AM64" s="62"/>
      <c r="AN64" s="62"/>
      <c r="AO64" s="62"/>
      <c r="AP64" s="62"/>
      <c r="AQ64" s="62"/>
      <c r="AR64" s="62"/>
      <c r="AS64" s="62"/>
      <c r="AT64" s="62"/>
      <c r="AU64" s="62"/>
      <c r="AV64" s="62"/>
      <c r="AW64" s="62"/>
      <c r="AX64" s="62"/>
      <c r="AY64" s="62"/>
      <c r="AZ64" s="62"/>
      <c r="BA64" s="62"/>
      <c r="BB64" s="62"/>
      <c r="BC64" s="62"/>
      <c r="BD64" s="62"/>
      <c r="BE64" s="62"/>
      <c r="BF64" s="62"/>
      <c r="BG64" s="62"/>
      <c r="BH64" s="62"/>
      <c r="BI64" s="62"/>
      <c r="BJ64" s="62"/>
      <c r="BK64" s="63"/>
      <c r="BL64" s="63"/>
      <c r="BM64" s="63"/>
      <c r="BN64" s="63"/>
      <c r="BO64" s="63"/>
      <c r="BP64" s="63"/>
      <c r="BQ64" s="63"/>
      <c r="BR64" s="63"/>
      <c r="BS64" s="63"/>
      <c r="BT64" s="63"/>
      <c r="BU64" s="63"/>
      <c r="BV64" s="63"/>
      <c r="BW64" s="63"/>
      <c r="BX64" s="63"/>
      <c r="BY64" s="63"/>
      <c r="BZ64" s="63"/>
      <c r="CA64" s="63"/>
      <c r="CB64" s="63"/>
      <c r="CC64" s="63"/>
      <c r="CD64" s="63"/>
      <c r="CE64" s="63"/>
      <c r="CF64" s="63"/>
      <c r="CG64" s="63"/>
      <c r="CH64" s="63"/>
      <c r="CI64" s="63"/>
      <c r="CJ64" s="63"/>
      <c r="CK64" s="63"/>
      <c r="CL64" s="63"/>
      <c r="CM64" s="54"/>
      <c r="CN64" s="54"/>
      <c r="CO64" s="54"/>
      <c r="CP64" s="54"/>
      <c r="CQ64" s="54"/>
      <c r="CR64" s="54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</row>
    <row r="65" spans="1:129" x14ac:dyDescent="0.25">
      <c r="A65" s="64" t="s">
        <v>62</v>
      </c>
      <c r="B65" s="65">
        <f>+B51/B26</f>
        <v>785.98253968253971</v>
      </c>
      <c r="C65" s="66"/>
      <c r="D65" s="66"/>
      <c r="E65" s="66"/>
      <c r="F65" s="66"/>
      <c r="G65" s="66"/>
      <c r="H65" s="66"/>
      <c r="I65" s="66"/>
      <c r="J65" s="66"/>
      <c r="K65" s="66"/>
      <c r="L65" s="66"/>
      <c r="M65" s="66"/>
      <c r="N65" s="66"/>
      <c r="O65" s="66"/>
      <c r="P65" s="66"/>
      <c r="Q65" s="66"/>
      <c r="R65" s="66"/>
      <c r="S65" s="66"/>
      <c r="T65" s="66"/>
      <c r="U65" s="66"/>
      <c r="V65" s="66"/>
      <c r="W65" s="66"/>
      <c r="X65" s="66"/>
      <c r="Y65" s="66"/>
      <c r="Z65" s="66"/>
      <c r="AA65" s="66"/>
      <c r="AB65" s="66"/>
      <c r="AC65" s="66"/>
      <c r="AD65" s="66"/>
      <c r="AE65" s="66"/>
      <c r="AF65" s="66"/>
      <c r="AG65" s="66"/>
      <c r="AH65" s="66"/>
      <c r="AI65" s="66"/>
      <c r="AJ65" s="66"/>
      <c r="AK65" s="66"/>
      <c r="AL65" s="66"/>
      <c r="AM65" s="66"/>
      <c r="AN65" s="66"/>
      <c r="AO65" s="66"/>
      <c r="AP65" s="66"/>
      <c r="AQ65" s="66"/>
      <c r="AR65" s="66"/>
      <c r="AS65" s="66"/>
      <c r="AT65" s="66"/>
      <c r="AU65" s="66"/>
      <c r="AV65" s="66"/>
      <c r="AW65" s="66"/>
      <c r="AX65" s="66"/>
      <c r="AY65" s="66"/>
      <c r="AZ65" s="66"/>
      <c r="BA65" s="66"/>
      <c r="BB65" s="66"/>
      <c r="BC65" s="66"/>
      <c r="BD65" s="66"/>
      <c r="BE65" s="66"/>
      <c r="BF65" s="66"/>
      <c r="BG65" s="66"/>
      <c r="BH65" s="66"/>
      <c r="BI65" s="66"/>
      <c r="BJ65" s="66"/>
      <c r="BK65" s="66"/>
      <c r="BL65" s="66"/>
      <c r="BM65" s="66"/>
      <c r="BN65" s="66"/>
      <c r="BO65" s="66"/>
      <c r="BP65" s="66"/>
      <c r="BQ65" s="66"/>
      <c r="BR65" s="66"/>
      <c r="BS65" s="66"/>
      <c r="BT65" s="66"/>
      <c r="BU65" s="66"/>
      <c r="BV65" s="66"/>
      <c r="BW65" s="66"/>
      <c r="BX65" s="66"/>
      <c r="BY65" s="66"/>
      <c r="BZ65" s="66"/>
      <c r="CA65" s="66"/>
      <c r="CB65" s="66"/>
      <c r="CC65" s="66"/>
      <c r="CD65" s="66"/>
      <c r="CE65" s="66"/>
      <c r="CF65" s="66"/>
      <c r="CG65" s="66"/>
      <c r="CH65" s="66"/>
      <c r="CI65" s="66"/>
      <c r="CJ65" s="66"/>
      <c r="CK65" s="66"/>
      <c r="CL65" s="66"/>
      <c r="CM65" s="66"/>
      <c r="CN65" s="63"/>
      <c r="CO65" s="54"/>
      <c r="CP65" s="54"/>
      <c r="CQ65" s="54"/>
      <c r="CR65" s="54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</row>
    <row r="66" spans="1:129" x14ac:dyDescent="0.25">
      <c r="A66" s="64" t="s">
        <v>63</v>
      </c>
      <c r="B66" s="67">
        <f t="shared" ref="B66" si="35">+B11</f>
        <v>785.98</v>
      </c>
      <c r="C66" s="68"/>
      <c r="D66" s="68"/>
      <c r="E66" s="68"/>
      <c r="F66" s="68"/>
      <c r="G66" s="68"/>
      <c r="H66" s="68"/>
      <c r="I66" s="68"/>
      <c r="J66" s="68"/>
      <c r="K66" s="68"/>
      <c r="L66" s="68"/>
      <c r="M66" s="68"/>
      <c r="N66" s="68"/>
      <c r="O66" s="68"/>
      <c r="P66" s="68"/>
      <c r="Q66" s="68"/>
      <c r="R66" s="68"/>
      <c r="S66" s="68"/>
      <c r="T66" s="68"/>
      <c r="U66" s="68"/>
      <c r="V66" s="68"/>
      <c r="W66" s="68"/>
      <c r="X66" s="68"/>
      <c r="Y66" s="68"/>
      <c r="Z66" s="68"/>
      <c r="AA66" s="68"/>
      <c r="AB66" s="68"/>
      <c r="AC66" s="68"/>
      <c r="AD66" s="68"/>
      <c r="AE66" s="68"/>
      <c r="AF66" s="68"/>
      <c r="AG66" s="68"/>
      <c r="AH66" s="68"/>
      <c r="AI66" s="68"/>
      <c r="AJ66" s="68"/>
      <c r="AK66" s="68"/>
      <c r="AL66" s="68"/>
      <c r="AM66" s="68"/>
      <c r="AN66" s="68"/>
      <c r="AO66" s="68"/>
      <c r="AP66" s="68"/>
      <c r="AQ66" s="68"/>
      <c r="AR66" s="68"/>
      <c r="AS66" s="68"/>
      <c r="AT66" s="68"/>
      <c r="AU66" s="68"/>
      <c r="AV66" s="68"/>
      <c r="AW66" s="68"/>
      <c r="AX66" s="68"/>
      <c r="AY66" s="68"/>
      <c r="AZ66" s="68"/>
      <c r="BA66" s="68"/>
      <c r="BB66" s="68"/>
      <c r="BC66" s="68"/>
      <c r="BD66" s="68"/>
      <c r="BE66" s="68"/>
      <c r="BF66" s="68"/>
      <c r="BG66" s="68"/>
      <c r="BH66" s="68"/>
      <c r="BI66" s="68"/>
      <c r="BJ66" s="68"/>
      <c r="BK66" s="68"/>
      <c r="BL66" s="68"/>
      <c r="BM66" s="68"/>
      <c r="BN66" s="68"/>
      <c r="BO66" s="68"/>
      <c r="BP66" s="68"/>
      <c r="BQ66" s="68"/>
      <c r="BR66" s="68"/>
      <c r="BS66" s="68"/>
      <c r="BT66" s="68"/>
      <c r="BU66" s="68"/>
      <c r="BV66" s="68"/>
      <c r="BW66" s="68"/>
      <c r="BX66" s="68"/>
      <c r="BY66" s="68"/>
      <c r="BZ66" s="68"/>
      <c r="CA66" s="68"/>
      <c r="CB66" s="68"/>
      <c r="CC66" s="68"/>
      <c r="CD66" s="68"/>
      <c r="CE66" s="68"/>
      <c r="CF66" s="68"/>
      <c r="CG66" s="68"/>
      <c r="CH66" s="68"/>
      <c r="CI66" s="68"/>
      <c r="CJ66" s="68"/>
      <c r="CK66" s="68"/>
      <c r="CL66" s="68"/>
      <c r="CM66" s="63"/>
      <c r="CN66" s="63"/>
      <c r="CO66" s="54"/>
      <c r="CP66" s="54"/>
      <c r="CQ66" s="54"/>
      <c r="CR66" s="54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</row>
    <row r="67" spans="1:129" ht="15.75" thickBot="1" x14ac:dyDescent="0.3">
      <c r="A67" t="s">
        <v>64</v>
      </c>
      <c r="B67" s="1"/>
      <c r="C67" s="63"/>
      <c r="D67" s="63"/>
      <c r="E67" s="63"/>
      <c r="F67" s="63"/>
      <c r="G67" s="63"/>
      <c r="H67" s="63"/>
      <c r="I67" s="63"/>
      <c r="J67" s="63"/>
      <c r="K67" s="63"/>
      <c r="L67" s="63"/>
      <c r="M67" s="63"/>
      <c r="N67" s="63"/>
      <c r="O67" s="63"/>
      <c r="P67" s="63"/>
      <c r="Q67" s="63"/>
      <c r="R67" s="63"/>
      <c r="S67" s="63"/>
      <c r="T67" s="63"/>
      <c r="U67" s="63"/>
      <c r="V67" s="63"/>
      <c r="W67" s="63"/>
      <c r="X67" s="63"/>
      <c r="Y67" s="63"/>
      <c r="Z67" s="63"/>
      <c r="AA67" s="63"/>
      <c r="AB67" s="63"/>
      <c r="AC67" s="63"/>
      <c r="AD67" s="63"/>
      <c r="AE67" s="63"/>
      <c r="AF67" s="63"/>
      <c r="AG67" s="63"/>
      <c r="AH67" s="63"/>
      <c r="AI67" s="63"/>
      <c r="AJ67" s="63"/>
      <c r="AK67" s="63"/>
      <c r="AL67" s="63"/>
      <c r="AM67" s="63"/>
      <c r="AN67" s="63"/>
      <c r="AO67" s="63"/>
      <c r="AP67" s="63"/>
      <c r="AQ67" s="63"/>
      <c r="AR67" s="63"/>
      <c r="AS67" s="63"/>
      <c r="AT67" s="63"/>
      <c r="AU67" s="63"/>
      <c r="AV67" s="63"/>
      <c r="AW67" s="63"/>
      <c r="AX67" s="63"/>
      <c r="AY67" s="63"/>
      <c r="AZ67" s="63"/>
      <c r="BA67" s="63"/>
      <c r="BB67" s="63"/>
      <c r="BC67" s="63"/>
      <c r="BD67" s="63"/>
      <c r="BE67" s="69"/>
      <c r="BF67" s="63"/>
      <c r="BG67" s="63"/>
      <c r="BH67" s="63"/>
      <c r="BI67" s="63"/>
      <c r="BJ67" s="63"/>
      <c r="BK67" s="63"/>
      <c r="BL67" s="63"/>
      <c r="BM67" s="70"/>
      <c r="BN67" s="63"/>
      <c r="BO67" s="63"/>
      <c r="BP67" s="63"/>
      <c r="BQ67" s="63"/>
      <c r="BR67" s="63"/>
      <c r="BS67" s="63"/>
      <c r="BT67" s="63"/>
      <c r="BU67" s="70"/>
      <c r="BV67" s="63"/>
      <c r="BW67" s="63"/>
      <c r="BX67" s="63"/>
      <c r="BY67" s="63"/>
      <c r="BZ67" s="63"/>
      <c r="CA67" s="63"/>
      <c r="CB67" s="63"/>
      <c r="CC67" s="70"/>
      <c r="CD67" s="63"/>
      <c r="CE67" s="63"/>
      <c r="CF67" s="63"/>
      <c r="CG67" s="63"/>
      <c r="CH67" s="63"/>
      <c r="CI67" s="63"/>
      <c r="CJ67" s="63"/>
      <c r="CK67" s="70"/>
      <c r="CL67" s="63"/>
      <c r="CM67" s="54"/>
      <c r="CN67" s="54"/>
      <c r="CO67" s="54"/>
      <c r="CP67" s="54"/>
      <c r="CQ67" s="54"/>
      <c r="CR67" s="54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</row>
    <row r="68" spans="1:129" ht="18.75" x14ac:dyDescent="0.3">
      <c r="A68" s="71" t="s">
        <v>65</v>
      </c>
      <c r="B68" s="1"/>
      <c r="C68" s="63"/>
      <c r="D68" s="63"/>
      <c r="E68" s="63"/>
      <c r="F68" s="63"/>
      <c r="G68" s="63"/>
      <c r="H68" s="63"/>
      <c r="I68" s="63"/>
      <c r="J68" s="72"/>
      <c r="K68" s="63"/>
      <c r="L68" s="63"/>
      <c r="M68" s="63"/>
      <c r="N68" s="63"/>
      <c r="O68" s="73"/>
      <c r="P68" s="74"/>
      <c r="Q68" s="63"/>
      <c r="R68" s="63"/>
      <c r="S68" s="63"/>
      <c r="T68" s="63"/>
      <c r="U68" s="63"/>
      <c r="V68" s="63"/>
      <c r="W68" s="63"/>
      <c r="X68" s="63"/>
      <c r="Y68" s="63"/>
      <c r="Z68" s="63"/>
      <c r="AA68" s="63"/>
      <c r="AB68" s="63"/>
      <c r="AC68" s="63"/>
      <c r="AD68" s="63"/>
      <c r="AE68" s="63"/>
      <c r="AF68" s="63"/>
      <c r="AG68" s="63"/>
      <c r="AH68" s="63"/>
      <c r="AI68" s="63"/>
      <c r="AJ68" s="63"/>
      <c r="AK68" s="63"/>
      <c r="AL68" s="63"/>
      <c r="AM68" s="63"/>
      <c r="AN68" s="63"/>
      <c r="AO68" s="63"/>
      <c r="AP68" s="63"/>
      <c r="AQ68" s="63"/>
      <c r="AR68" s="63"/>
      <c r="AS68" s="63"/>
      <c r="AT68" s="63"/>
      <c r="AU68" s="63"/>
      <c r="AV68" s="63"/>
      <c r="AW68" s="63"/>
      <c r="AX68" s="63"/>
      <c r="AY68" s="63"/>
      <c r="AZ68" s="63"/>
      <c r="BA68" s="63"/>
      <c r="BB68" s="63"/>
      <c r="BC68" s="63"/>
      <c r="BD68" s="63"/>
      <c r="BE68" s="73"/>
      <c r="BF68" s="73"/>
      <c r="BG68" s="63"/>
      <c r="BH68" s="63"/>
      <c r="BI68" s="63"/>
      <c r="BJ68" s="63"/>
      <c r="BK68" s="63"/>
      <c r="BL68" s="63"/>
      <c r="BM68" s="75"/>
      <c r="BN68" s="75"/>
      <c r="BO68" s="63"/>
      <c r="BP68" s="63"/>
      <c r="BQ68" s="63"/>
      <c r="BR68" s="63"/>
      <c r="BS68" s="63"/>
      <c r="BT68" s="63"/>
      <c r="BU68" s="75"/>
      <c r="BV68" s="75"/>
      <c r="BW68" s="63"/>
      <c r="BX68" s="63"/>
      <c r="BY68" s="63"/>
      <c r="BZ68" s="63"/>
      <c r="CA68" s="63"/>
      <c r="CB68" s="63"/>
      <c r="CC68" s="75"/>
      <c r="CD68" s="75"/>
      <c r="CE68" s="63"/>
      <c r="CF68" s="63"/>
      <c r="CG68" s="63"/>
      <c r="CH68" s="63"/>
      <c r="CI68" s="63"/>
      <c r="CJ68" s="63"/>
      <c r="CK68" s="75"/>
      <c r="CL68" s="75"/>
      <c r="CM68" s="54"/>
      <c r="CN68" s="54"/>
      <c r="CO68" s="54"/>
      <c r="CP68" s="54"/>
      <c r="CQ68" s="54"/>
      <c r="CR68" s="54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</row>
    <row r="69" spans="1:129" ht="75.75" thickBot="1" x14ac:dyDescent="0.3">
      <c r="A69" s="76" t="s">
        <v>66</v>
      </c>
      <c r="B69" s="1"/>
      <c r="C69" s="63"/>
      <c r="D69" s="63"/>
      <c r="E69" s="63"/>
      <c r="F69" s="63"/>
      <c r="G69" s="63"/>
      <c r="H69" s="63"/>
      <c r="I69" s="63"/>
      <c r="J69" s="63"/>
      <c r="K69" s="63"/>
      <c r="L69" s="63"/>
      <c r="M69" s="63"/>
      <c r="N69" s="63"/>
      <c r="O69" s="77">
        <v>1</v>
      </c>
      <c r="P69" s="63"/>
      <c r="Q69" s="63"/>
      <c r="R69" s="63"/>
      <c r="S69" s="63"/>
      <c r="T69" s="63"/>
      <c r="U69" s="63"/>
      <c r="V69" s="63"/>
      <c r="W69" s="63"/>
      <c r="X69" s="63"/>
      <c r="Y69" s="63"/>
      <c r="Z69" s="63"/>
      <c r="AA69" s="63"/>
      <c r="AB69" s="63"/>
      <c r="AC69" s="63"/>
      <c r="AD69" s="63"/>
      <c r="AE69" s="63"/>
      <c r="AF69" s="63"/>
      <c r="AG69" s="63"/>
      <c r="AH69" s="63"/>
      <c r="AI69" s="63"/>
      <c r="AJ69" s="63"/>
      <c r="AK69" s="63"/>
      <c r="AL69" s="63"/>
      <c r="AM69" s="63"/>
      <c r="AN69" s="63"/>
      <c r="AO69" s="63"/>
      <c r="AP69" s="63"/>
      <c r="AQ69" s="63"/>
      <c r="AR69" s="63"/>
      <c r="AS69" s="63"/>
      <c r="AT69" s="63"/>
      <c r="AU69" s="63"/>
      <c r="AV69" s="63"/>
      <c r="AW69" s="63"/>
      <c r="AX69" s="63"/>
      <c r="AY69" s="63"/>
      <c r="AZ69" s="63"/>
      <c r="BA69" s="63"/>
      <c r="BB69" s="63"/>
      <c r="BC69" s="63"/>
      <c r="BD69" s="63"/>
      <c r="BE69" s="63"/>
      <c r="BF69" s="78"/>
      <c r="BG69" s="63"/>
      <c r="BH69" s="63"/>
      <c r="BI69" s="63"/>
      <c r="BJ69" s="63"/>
      <c r="BK69" s="63"/>
      <c r="BL69" s="63"/>
      <c r="BM69" s="79"/>
      <c r="BN69" s="63"/>
      <c r="BO69" s="63"/>
      <c r="BP69" s="63"/>
      <c r="BQ69" s="63"/>
      <c r="BR69" s="63"/>
      <c r="BS69" s="63"/>
      <c r="BT69" s="63"/>
      <c r="BU69" s="77"/>
      <c r="BV69" s="63"/>
      <c r="BW69" s="63"/>
      <c r="BX69" s="63"/>
      <c r="BY69" s="63"/>
      <c r="BZ69" s="63"/>
      <c r="CA69" s="63"/>
      <c r="CB69" s="63"/>
      <c r="CC69" s="77"/>
      <c r="CD69" s="63"/>
      <c r="CE69" s="63"/>
      <c r="CF69" s="63"/>
      <c r="CG69" s="63"/>
      <c r="CH69" s="63"/>
      <c r="CI69" s="63"/>
      <c r="CJ69" s="63"/>
      <c r="CK69" s="77"/>
      <c r="CL69" s="63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</row>
    <row r="70" spans="1:129" x14ac:dyDescent="0.25">
      <c r="A70" s="1"/>
      <c r="B70" s="1"/>
      <c r="C70" s="63"/>
      <c r="D70" s="63"/>
      <c r="E70" s="63"/>
      <c r="F70" s="63"/>
      <c r="G70" s="63"/>
      <c r="H70" s="63"/>
      <c r="I70" s="63"/>
      <c r="J70" s="63"/>
      <c r="K70" s="63"/>
      <c r="L70" s="63"/>
      <c r="M70" s="63"/>
      <c r="N70" s="63"/>
      <c r="O70" s="80">
        <f>+O58+O60</f>
        <v>198.1</v>
      </c>
      <c r="P70" s="63"/>
      <c r="Q70" s="63"/>
      <c r="R70" s="63"/>
      <c r="S70" s="63"/>
      <c r="T70" s="63"/>
      <c r="U70" s="63"/>
      <c r="V70" s="63"/>
      <c r="W70" s="63"/>
      <c r="X70" s="63"/>
      <c r="Y70" s="63"/>
      <c r="Z70" s="63"/>
      <c r="AA70" s="63"/>
      <c r="AB70" s="63"/>
      <c r="AC70" s="63"/>
      <c r="AD70" s="63"/>
      <c r="AE70" s="63"/>
      <c r="AF70" s="63"/>
      <c r="AG70" s="63"/>
      <c r="AH70" s="63"/>
      <c r="AI70" s="63"/>
      <c r="AJ70" s="63"/>
      <c r="AK70" s="63"/>
      <c r="AL70" s="63"/>
      <c r="AM70" s="63"/>
      <c r="AN70" s="63"/>
      <c r="AO70" s="63"/>
      <c r="AP70" s="63"/>
      <c r="AQ70" s="63"/>
      <c r="AR70" s="63"/>
      <c r="AS70" s="63"/>
      <c r="AT70" s="63"/>
      <c r="AU70" s="63"/>
      <c r="AV70" s="63"/>
      <c r="AW70" s="63"/>
      <c r="AX70" s="63"/>
      <c r="AY70" s="63"/>
      <c r="AZ70" s="63"/>
      <c r="BA70" s="63"/>
      <c r="BB70" s="63"/>
      <c r="BC70" s="63"/>
      <c r="BD70" s="63"/>
      <c r="BE70" s="63"/>
      <c r="BF70" s="63"/>
      <c r="BG70" s="63"/>
      <c r="BH70" s="63"/>
      <c r="BI70" s="63"/>
      <c r="BJ70" s="63"/>
      <c r="BK70" s="63"/>
      <c r="BL70" s="63"/>
      <c r="BM70" s="63"/>
      <c r="BN70" s="63"/>
      <c r="BO70" s="63"/>
      <c r="BP70" s="63"/>
      <c r="BQ70" s="63"/>
      <c r="BR70" s="63"/>
      <c r="BS70" s="63"/>
      <c r="BT70" s="63"/>
      <c r="BU70" s="63"/>
      <c r="BV70" s="63"/>
      <c r="BW70" s="63"/>
      <c r="BX70" s="63"/>
      <c r="BY70" s="63"/>
      <c r="BZ70" s="63"/>
      <c r="CA70" s="63"/>
      <c r="CB70" s="63"/>
      <c r="CC70" s="63"/>
      <c r="CD70" s="63"/>
      <c r="CE70" s="63"/>
      <c r="CF70" s="63"/>
      <c r="CG70" s="63"/>
      <c r="CH70" s="63"/>
      <c r="CI70" s="63"/>
      <c r="CJ70" s="63"/>
      <c r="CK70" s="63"/>
      <c r="CL70" s="63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</row>
    <row r="71" spans="1:129" x14ac:dyDescent="0.25">
      <c r="A71" s="1"/>
      <c r="B71" s="1"/>
      <c r="C71" s="63"/>
      <c r="D71" s="63"/>
      <c r="E71" s="63"/>
      <c r="F71" s="63"/>
      <c r="G71" s="63"/>
      <c r="H71" s="63"/>
      <c r="I71" s="63"/>
      <c r="J71" s="63"/>
      <c r="K71" s="63"/>
      <c r="L71" s="63"/>
      <c r="M71" s="63"/>
      <c r="N71" s="63"/>
      <c r="O71" s="63"/>
      <c r="P71" s="63"/>
      <c r="Q71" s="63"/>
      <c r="R71" s="63"/>
      <c r="S71" s="63"/>
      <c r="T71" s="63"/>
      <c r="U71" s="63"/>
      <c r="V71" s="63"/>
      <c r="W71" s="63"/>
      <c r="X71" s="63"/>
      <c r="Y71" s="63"/>
      <c r="Z71" s="63"/>
      <c r="AA71" s="63"/>
      <c r="AB71" s="63"/>
      <c r="AC71" s="63"/>
      <c r="AD71" s="63"/>
      <c r="AE71" s="63"/>
      <c r="AF71" s="63"/>
      <c r="AG71" s="63"/>
      <c r="AH71" s="63"/>
      <c r="AI71" s="63"/>
      <c r="AJ71" s="63"/>
      <c r="AK71" s="63"/>
      <c r="AL71" s="63"/>
      <c r="AM71" s="63"/>
      <c r="AN71" s="63"/>
      <c r="AO71" s="63"/>
      <c r="AP71" s="63"/>
      <c r="AQ71" s="63"/>
      <c r="AR71" s="63"/>
      <c r="AS71" s="63"/>
      <c r="AT71" s="63"/>
      <c r="AU71" s="63"/>
      <c r="AV71" s="63"/>
      <c r="AW71" s="63"/>
      <c r="AX71" s="63"/>
      <c r="AY71" s="63"/>
      <c r="AZ71" s="63"/>
      <c r="BA71" s="63"/>
      <c r="BB71" s="63"/>
      <c r="BC71" s="63"/>
      <c r="BD71" s="63"/>
      <c r="BE71" s="63"/>
      <c r="BF71" s="63"/>
      <c r="BG71" s="63"/>
      <c r="BH71" s="63"/>
      <c r="BI71" s="63"/>
      <c r="BJ71" s="63"/>
      <c r="BK71" s="63"/>
      <c r="BL71" s="63"/>
      <c r="BM71" s="63"/>
      <c r="BN71" s="63"/>
      <c r="BO71" s="63"/>
      <c r="BP71" s="63"/>
      <c r="BQ71" s="63"/>
      <c r="BR71" s="63"/>
      <c r="BS71" s="63"/>
      <c r="BT71" s="63"/>
      <c r="BU71" s="63"/>
      <c r="BV71" s="63"/>
      <c r="BW71" s="63"/>
      <c r="BX71" s="63"/>
      <c r="BY71" s="63"/>
      <c r="BZ71" s="63"/>
      <c r="CA71" s="63"/>
      <c r="CB71" s="63"/>
      <c r="CC71" s="63"/>
      <c r="CD71" s="63"/>
      <c r="CE71" s="63"/>
      <c r="CF71" s="63"/>
      <c r="CG71" s="63"/>
      <c r="CH71" s="63"/>
      <c r="CI71" s="63"/>
      <c r="CJ71" s="63"/>
      <c r="CK71" s="63"/>
      <c r="CL71" s="63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</row>
    <row r="72" spans="1:129" x14ac:dyDescent="0.25">
      <c r="A72" s="1"/>
      <c r="B72" s="1"/>
      <c r="C72" s="63"/>
      <c r="D72" s="63"/>
      <c r="E72" s="63"/>
      <c r="F72" s="63"/>
      <c r="G72" s="63"/>
      <c r="H72" s="63"/>
      <c r="I72" s="63"/>
      <c r="J72" s="63"/>
      <c r="K72" s="63"/>
      <c r="L72" s="63"/>
      <c r="M72" s="63"/>
      <c r="N72" s="63"/>
      <c r="O72" s="63"/>
      <c r="P72" s="63"/>
      <c r="Q72" s="63"/>
      <c r="R72" s="63"/>
      <c r="S72" s="63"/>
      <c r="T72" s="63"/>
      <c r="U72" s="63"/>
      <c r="V72" s="63"/>
      <c r="W72" s="63"/>
      <c r="X72" s="63"/>
      <c r="Y72" s="63"/>
      <c r="Z72" s="63"/>
      <c r="AA72" s="63"/>
      <c r="AB72" s="63"/>
      <c r="AC72" s="63"/>
      <c r="AD72" s="63"/>
      <c r="AE72" s="63"/>
      <c r="AF72" s="63"/>
      <c r="AG72" s="63"/>
      <c r="AH72" s="63"/>
      <c r="AI72" s="63"/>
      <c r="AJ72" s="63"/>
      <c r="AK72" s="63"/>
      <c r="AL72" s="63"/>
      <c r="AM72" s="63"/>
      <c r="AN72" s="63"/>
      <c r="AO72" s="63"/>
      <c r="AP72" s="63"/>
      <c r="AQ72" s="63"/>
      <c r="AR72" s="63"/>
      <c r="AS72" s="63"/>
      <c r="AT72" s="63"/>
      <c r="AU72" s="63"/>
      <c r="AV72" s="63"/>
      <c r="AW72" s="63"/>
      <c r="AX72" s="63"/>
      <c r="AY72" s="63"/>
      <c r="AZ72" s="63"/>
      <c r="BA72" s="63"/>
      <c r="BB72" s="63"/>
      <c r="BC72" s="63"/>
      <c r="BD72" s="63"/>
      <c r="BE72" s="63"/>
      <c r="BF72" s="63"/>
      <c r="BG72" s="63"/>
      <c r="BH72" s="63"/>
      <c r="BI72" s="63"/>
      <c r="BJ72" s="63"/>
      <c r="BK72" s="63"/>
      <c r="BL72" s="63"/>
      <c r="BM72" s="63"/>
      <c r="BN72" s="63"/>
      <c r="BO72" s="63"/>
      <c r="BP72" s="63"/>
      <c r="BQ72" s="63"/>
      <c r="BR72" s="63"/>
      <c r="BS72" s="63"/>
      <c r="BT72" s="63"/>
      <c r="BU72" s="63"/>
      <c r="BV72" s="63"/>
      <c r="BW72" s="63"/>
      <c r="BX72" s="63"/>
      <c r="BY72" s="63"/>
      <c r="BZ72" s="63"/>
      <c r="CA72" s="63"/>
      <c r="CB72" s="63"/>
      <c r="CC72" s="63"/>
      <c r="CD72" s="63"/>
      <c r="CE72" s="63"/>
      <c r="CF72" s="63"/>
      <c r="CG72" s="63"/>
      <c r="CH72" s="63"/>
      <c r="CI72" s="63"/>
      <c r="CJ72" s="63"/>
      <c r="CK72" s="63"/>
      <c r="CL72" s="63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</row>
    <row r="73" spans="1:129" x14ac:dyDescent="0.25">
      <c r="A73" s="1"/>
      <c r="B73" s="1"/>
      <c r="C73" s="63"/>
      <c r="D73" s="63"/>
      <c r="E73" s="63"/>
      <c r="F73" s="63"/>
      <c r="G73" s="63"/>
      <c r="H73" s="63"/>
      <c r="I73" s="63"/>
      <c r="J73" s="63"/>
      <c r="K73" s="63"/>
      <c r="L73" s="63"/>
      <c r="M73" s="63"/>
      <c r="N73" s="63"/>
      <c r="O73" s="63"/>
      <c r="P73" s="63"/>
      <c r="Q73" s="63"/>
      <c r="R73" s="63"/>
      <c r="S73" s="63"/>
      <c r="T73" s="63"/>
      <c r="U73" s="63"/>
      <c r="V73" s="63"/>
      <c r="W73" s="63"/>
      <c r="X73" s="63"/>
      <c r="Y73" s="63"/>
      <c r="Z73" s="63"/>
      <c r="AA73" s="63"/>
      <c r="AB73" s="63"/>
      <c r="AC73" s="63"/>
      <c r="AD73" s="63"/>
      <c r="AE73" s="63"/>
      <c r="AF73" s="63"/>
      <c r="AG73" s="63"/>
      <c r="AH73" s="63"/>
      <c r="AI73" s="63"/>
      <c r="AJ73" s="63"/>
      <c r="AK73" s="63"/>
      <c r="AL73" s="63"/>
      <c r="AM73" s="63"/>
      <c r="AN73" s="63"/>
      <c r="AO73" s="63"/>
      <c r="AP73" s="63"/>
      <c r="AQ73" s="63"/>
      <c r="AR73" s="63"/>
      <c r="AS73" s="63"/>
      <c r="AT73" s="63"/>
      <c r="AU73" s="63"/>
      <c r="AV73" s="63"/>
      <c r="AW73" s="63"/>
      <c r="AX73" s="63"/>
      <c r="AY73" s="63"/>
      <c r="AZ73" s="63"/>
      <c r="BA73" s="63"/>
      <c r="BB73" s="63"/>
      <c r="BC73" s="63"/>
      <c r="BD73" s="63"/>
      <c r="BE73" s="63"/>
      <c r="BF73" s="63"/>
      <c r="BG73" s="63"/>
      <c r="BH73" s="63"/>
      <c r="BI73" s="63"/>
      <c r="BJ73" s="63"/>
      <c r="BK73" s="63"/>
      <c r="BL73" s="63"/>
      <c r="BM73" s="63"/>
      <c r="BN73" s="63"/>
      <c r="BO73" s="63"/>
      <c r="BP73" s="63"/>
      <c r="BQ73" s="63"/>
      <c r="BR73" s="63"/>
      <c r="BS73" s="63"/>
      <c r="BT73" s="63"/>
      <c r="BU73" s="63"/>
      <c r="BV73" s="63"/>
      <c r="BW73" s="63"/>
      <c r="BX73" s="63"/>
      <c r="BY73" s="63"/>
      <c r="BZ73" s="63"/>
      <c r="CA73" s="63"/>
      <c r="CB73" s="63"/>
      <c r="CC73" s="63"/>
      <c r="CD73" s="63"/>
      <c r="CE73" s="63"/>
      <c r="CF73" s="63"/>
      <c r="CG73" s="63"/>
      <c r="CH73" s="63"/>
      <c r="CI73" s="63"/>
      <c r="CJ73" s="63"/>
      <c r="CK73" s="63"/>
      <c r="CL73" s="63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</row>
    <row r="74" spans="1:129" x14ac:dyDescent="0.25">
      <c r="A74" s="1"/>
      <c r="B74" s="1"/>
      <c r="C74" s="63"/>
      <c r="D74" s="63"/>
      <c r="E74" s="63"/>
      <c r="F74" s="63"/>
      <c r="G74" s="63"/>
      <c r="H74" s="63"/>
      <c r="I74" s="63"/>
      <c r="J74" s="63"/>
      <c r="K74" s="63"/>
      <c r="L74" s="63"/>
      <c r="M74" s="63"/>
      <c r="N74" s="63"/>
      <c r="O74" s="63"/>
      <c r="P74" s="63"/>
      <c r="Q74" s="63"/>
      <c r="R74" s="63"/>
      <c r="S74" s="63"/>
      <c r="T74" s="63"/>
      <c r="U74" s="63"/>
      <c r="V74" s="63"/>
      <c r="W74" s="63"/>
      <c r="X74" s="63"/>
      <c r="Y74" s="63"/>
      <c r="Z74" s="63"/>
      <c r="AA74" s="63"/>
      <c r="AB74" s="63"/>
      <c r="AC74" s="63"/>
      <c r="AD74" s="63"/>
      <c r="AE74" s="63"/>
      <c r="AF74" s="63"/>
      <c r="AG74" s="63"/>
      <c r="AH74" s="63"/>
      <c r="AI74" s="63"/>
      <c r="AJ74" s="63"/>
      <c r="AK74" s="63"/>
      <c r="AL74" s="63"/>
      <c r="AM74" s="63"/>
      <c r="AN74" s="63"/>
      <c r="AO74" s="63"/>
      <c r="AP74" s="63"/>
      <c r="AQ74" s="63"/>
      <c r="AR74" s="63"/>
      <c r="AS74" s="63"/>
      <c r="AT74" s="63"/>
      <c r="AU74" s="63"/>
      <c r="AV74" s="63"/>
      <c r="AW74" s="63"/>
      <c r="AX74" s="63"/>
      <c r="AY74" s="63"/>
      <c r="AZ74" s="63"/>
      <c r="BA74" s="63"/>
      <c r="BB74" s="63"/>
      <c r="BC74" s="63"/>
      <c r="BD74" s="63"/>
      <c r="BE74" s="63"/>
      <c r="BF74" s="63"/>
      <c r="BG74" s="63"/>
      <c r="BH74" s="63"/>
      <c r="BI74" s="63"/>
      <c r="BJ74" s="63"/>
      <c r="BK74" s="63"/>
      <c r="BL74" s="63"/>
      <c r="BM74" s="63"/>
      <c r="BN74" s="63"/>
      <c r="BO74" s="63"/>
      <c r="BP74" s="63"/>
      <c r="BQ74" s="63"/>
      <c r="BR74" s="63"/>
      <c r="BS74" s="63"/>
      <c r="BT74" s="63"/>
      <c r="BU74" s="63"/>
      <c r="BV74" s="63"/>
      <c r="BW74" s="63"/>
      <c r="BX74" s="63"/>
      <c r="BY74" s="63"/>
      <c r="BZ74" s="63"/>
      <c r="CA74" s="63"/>
      <c r="CB74" s="63"/>
      <c r="CC74" s="63"/>
      <c r="CD74" s="63"/>
      <c r="CE74" s="63"/>
      <c r="CF74" s="63"/>
      <c r="CG74" s="63"/>
      <c r="CH74" s="63"/>
      <c r="CI74" s="63"/>
      <c r="CJ74" s="63"/>
      <c r="CK74" s="63"/>
      <c r="CL74" s="63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</row>
    <row r="75" spans="1:129" x14ac:dyDescent="0.25">
      <c r="A75" s="1"/>
      <c r="B75" s="1"/>
      <c r="C75" s="63"/>
      <c r="D75" s="63"/>
      <c r="E75" s="63"/>
      <c r="F75" s="63"/>
      <c r="G75" s="63"/>
      <c r="H75" s="63"/>
      <c r="I75" s="63"/>
      <c r="J75" s="63"/>
      <c r="K75" s="63"/>
      <c r="L75" s="63"/>
      <c r="M75" s="63"/>
      <c r="N75" s="63"/>
      <c r="O75" s="63"/>
      <c r="P75" s="63"/>
      <c r="Q75" s="63"/>
      <c r="R75" s="63"/>
      <c r="S75" s="63"/>
      <c r="T75" s="63"/>
      <c r="U75" s="63"/>
      <c r="V75" s="63"/>
      <c r="W75" s="63"/>
      <c r="X75" s="63"/>
      <c r="Y75" s="63"/>
      <c r="Z75" s="63"/>
      <c r="AA75" s="63"/>
      <c r="AB75" s="63"/>
      <c r="AC75" s="63"/>
      <c r="AD75" s="63"/>
      <c r="AE75" s="63"/>
      <c r="AF75" s="63"/>
      <c r="AG75" s="63"/>
      <c r="AH75" s="63"/>
      <c r="AI75" s="63"/>
      <c r="AJ75" s="63"/>
      <c r="AK75" s="63"/>
      <c r="AL75" s="63"/>
      <c r="AM75" s="63"/>
      <c r="AN75" s="63"/>
      <c r="AO75" s="63"/>
      <c r="AP75" s="63"/>
      <c r="AQ75" s="63"/>
      <c r="AR75" s="63"/>
      <c r="AS75" s="63"/>
      <c r="AT75" s="63"/>
      <c r="AU75" s="63"/>
      <c r="AV75" s="63"/>
      <c r="AW75" s="63"/>
      <c r="AX75" s="63"/>
      <c r="AY75" s="63"/>
      <c r="AZ75" s="63"/>
      <c r="BA75" s="63"/>
      <c r="BB75" s="63"/>
      <c r="BC75" s="63"/>
      <c r="BD75" s="63"/>
      <c r="BE75" s="63"/>
      <c r="BF75" s="63"/>
      <c r="BG75" s="63"/>
      <c r="BH75" s="63"/>
      <c r="BI75" s="63"/>
      <c r="BJ75" s="63"/>
      <c r="BK75" s="63"/>
      <c r="BL75" s="63"/>
      <c r="BM75" s="63"/>
      <c r="BN75" s="63"/>
      <c r="BO75" s="63"/>
      <c r="BP75" s="63"/>
      <c r="BQ75" s="63"/>
      <c r="BR75" s="63"/>
      <c r="BS75" s="63"/>
      <c r="BT75" s="63"/>
      <c r="BU75" s="63"/>
      <c r="BV75" s="63"/>
      <c r="BW75" s="63"/>
      <c r="BX75" s="63"/>
      <c r="BY75" s="63"/>
      <c r="BZ75" s="63"/>
      <c r="CA75" s="63"/>
      <c r="CB75" s="63"/>
      <c r="CC75" s="63"/>
      <c r="CD75" s="63"/>
      <c r="CE75" s="63"/>
      <c r="CF75" s="63"/>
      <c r="CG75" s="63"/>
      <c r="CH75" s="63"/>
      <c r="CI75" s="63"/>
      <c r="CJ75" s="63"/>
      <c r="CK75" s="63"/>
      <c r="CL75" s="63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</row>
    <row r="76" spans="1:129" x14ac:dyDescent="0.25">
      <c r="A76" s="1"/>
      <c r="B76" s="1"/>
      <c r="C76" s="63"/>
      <c r="D76" s="63"/>
      <c r="E76" s="63"/>
      <c r="F76" s="63"/>
      <c r="G76" s="63"/>
      <c r="H76" s="63"/>
      <c r="I76" s="63"/>
      <c r="J76" s="63"/>
      <c r="K76" s="63"/>
      <c r="L76" s="63"/>
      <c r="M76" s="63"/>
      <c r="N76" s="63"/>
      <c r="O76" s="63"/>
      <c r="P76" s="63"/>
      <c r="Q76" s="63"/>
      <c r="R76" s="63"/>
      <c r="S76" s="63"/>
      <c r="T76" s="63"/>
      <c r="U76" s="63"/>
      <c r="V76" s="63"/>
      <c r="W76" s="63"/>
      <c r="X76" s="63"/>
      <c r="Y76" s="63"/>
      <c r="Z76" s="63"/>
      <c r="AA76" s="63"/>
      <c r="AB76" s="63"/>
      <c r="AC76" s="63"/>
      <c r="AD76" s="63"/>
      <c r="AE76" s="63"/>
      <c r="AF76" s="63"/>
      <c r="AG76" s="63"/>
      <c r="AH76" s="63"/>
      <c r="AI76" s="63"/>
      <c r="AJ76" s="63"/>
      <c r="AK76" s="63"/>
      <c r="AL76" s="63"/>
      <c r="AM76" s="63"/>
      <c r="AN76" s="63"/>
      <c r="AO76" s="63"/>
      <c r="AP76" s="63"/>
      <c r="AQ76" s="63"/>
      <c r="AR76" s="63"/>
      <c r="AS76" s="63"/>
      <c r="AT76" s="63"/>
      <c r="AU76" s="63"/>
      <c r="AV76" s="63"/>
      <c r="AW76" s="63"/>
      <c r="AX76" s="63"/>
      <c r="AY76" s="63"/>
      <c r="AZ76" s="63"/>
      <c r="BA76" s="63"/>
      <c r="BB76" s="63"/>
      <c r="BC76" s="63"/>
      <c r="BD76" s="63"/>
      <c r="BE76" s="63"/>
      <c r="BF76" s="63"/>
      <c r="BG76" s="63"/>
      <c r="BH76" s="63"/>
      <c r="BI76" s="63"/>
      <c r="BJ76" s="63"/>
      <c r="BK76" s="63"/>
      <c r="BL76" s="63"/>
      <c r="BM76" s="63"/>
      <c r="BN76" s="63"/>
      <c r="BO76" s="63"/>
      <c r="BP76" s="63"/>
      <c r="BQ76" s="63"/>
      <c r="BR76" s="63"/>
      <c r="BS76" s="63"/>
      <c r="BT76" s="63"/>
      <c r="BU76" s="63"/>
      <c r="BV76" s="63"/>
      <c r="BW76" s="63"/>
      <c r="BX76" s="63"/>
      <c r="BY76" s="63"/>
      <c r="BZ76" s="63"/>
      <c r="CA76" s="63"/>
      <c r="CB76" s="63"/>
      <c r="CC76" s="63"/>
      <c r="CD76" s="63"/>
      <c r="CE76" s="63"/>
      <c r="CF76" s="63"/>
      <c r="CG76" s="63"/>
      <c r="CH76" s="63"/>
      <c r="CI76" s="63"/>
      <c r="CJ76" s="63"/>
      <c r="CK76" s="63"/>
      <c r="CL76" s="63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</row>
    <row r="77" spans="1:129" x14ac:dyDescent="0.25">
      <c r="A77" s="1"/>
      <c r="B77" s="1"/>
      <c r="C77" s="63"/>
      <c r="D77" s="63"/>
      <c r="E77" s="63"/>
      <c r="F77" s="63"/>
      <c r="G77" s="63"/>
      <c r="H77" s="63"/>
      <c r="I77" s="63"/>
      <c r="J77" s="63"/>
      <c r="K77" s="63"/>
      <c r="L77" s="63"/>
      <c r="M77" s="63"/>
      <c r="N77" s="63"/>
      <c r="O77" s="63"/>
      <c r="P77" s="63"/>
      <c r="Q77" s="63"/>
      <c r="R77" s="63"/>
      <c r="S77" s="63"/>
      <c r="T77" s="63"/>
      <c r="U77" s="63"/>
      <c r="V77" s="63"/>
      <c r="W77" s="63"/>
      <c r="X77" s="63"/>
      <c r="Y77" s="63"/>
      <c r="Z77" s="63"/>
      <c r="AA77" s="63"/>
      <c r="AB77" s="63"/>
      <c r="AC77" s="63"/>
      <c r="AD77" s="63"/>
      <c r="AE77" s="63"/>
      <c r="AF77" s="63"/>
      <c r="AG77" s="63"/>
      <c r="AH77" s="63"/>
      <c r="AI77" s="63"/>
      <c r="AJ77" s="63"/>
      <c r="AK77" s="63"/>
      <c r="AL77" s="63"/>
      <c r="AM77" s="63"/>
      <c r="AN77" s="63"/>
      <c r="AO77" s="63"/>
      <c r="AP77" s="63"/>
      <c r="AQ77" s="63"/>
      <c r="AR77" s="63"/>
      <c r="AS77" s="63"/>
      <c r="AT77" s="63"/>
      <c r="AU77" s="63"/>
      <c r="AV77" s="63"/>
      <c r="AW77" s="63"/>
      <c r="AX77" s="63"/>
      <c r="AY77" s="63"/>
      <c r="AZ77" s="63"/>
      <c r="BA77" s="63"/>
      <c r="BB77" s="63"/>
      <c r="BC77" s="63"/>
      <c r="BD77" s="63"/>
      <c r="BE77" s="63"/>
      <c r="BF77" s="63"/>
      <c r="BG77" s="63"/>
      <c r="BH77" s="63"/>
      <c r="BI77" s="63"/>
      <c r="BJ77" s="63"/>
      <c r="BK77" s="63"/>
      <c r="BL77" s="63"/>
      <c r="BM77" s="63"/>
      <c r="BN77" s="63"/>
      <c r="BO77" s="63"/>
      <c r="BP77" s="63"/>
      <c r="BQ77" s="63"/>
      <c r="BR77" s="63"/>
      <c r="BS77" s="63"/>
      <c r="BT77" s="63"/>
      <c r="BU77" s="63"/>
      <c r="BV77" s="63"/>
      <c r="BW77" s="63"/>
      <c r="BX77" s="63"/>
      <c r="BY77" s="63"/>
      <c r="BZ77" s="63"/>
      <c r="CA77" s="63"/>
      <c r="CB77" s="63"/>
      <c r="CC77" s="63"/>
      <c r="CD77" s="63"/>
      <c r="CE77" s="63"/>
      <c r="CF77" s="63"/>
      <c r="CG77" s="63"/>
      <c r="CH77" s="63"/>
      <c r="CI77" s="63"/>
      <c r="CJ77" s="63"/>
      <c r="CK77" s="63"/>
      <c r="CL77" s="63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</row>
    <row r="78" spans="1:129" x14ac:dyDescent="0.25">
      <c r="A78" s="1"/>
      <c r="B78" s="1"/>
      <c r="C78" s="63"/>
      <c r="D78" s="63"/>
      <c r="E78" s="63"/>
      <c r="F78" s="63"/>
      <c r="G78" s="63"/>
      <c r="H78" s="63"/>
      <c r="I78" s="63"/>
      <c r="J78" s="63"/>
      <c r="K78" s="63"/>
      <c r="L78" s="63"/>
      <c r="M78" s="63"/>
      <c r="N78" s="63"/>
      <c r="O78" s="63"/>
      <c r="P78" s="63"/>
      <c r="Q78" s="63"/>
      <c r="R78" s="63"/>
      <c r="S78" s="63"/>
      <c r="T78" s="63"/>
      <c r="U78" s="63"/>
      <c r="V78" s="63"/>
      <c r="W78" s="63"/>
      <c r="X78" s="63"/>
      <c r="Y78" s="63"/>
      <c r="Z78" s="63"/>
      <c r="AA78" s="63"/>
      <c r="AB78" s="63"/>
      <c r="AC78" s="63"/>
      <c r="AD78" s="63"/>
      <c r="AE78" s="63"/>
      <c r="AF78" s="63"/>
      <c r="AG78" s="63"/>
      <c r="AH78" s="63"/>
      <c r="AI78" s="63"/>
      <c r="AJ78" s="63"/>
      <c r="AK78" s="63"/>
      <c r="AL78" s="63"/>
      <c r="AM78" s="63"/>
      <c r="AN78" s="63"/>
      <c r="AO78" s="63"/>
      <c r="AP78" s="63"/>
      <c r="AQ78" s="63"/>
      <c r="AR78" s="63"/>
      <c r="AS78" s="63"/>
      <c r="AT78" s="63"/>
      <c r="AU78" s="63"/>
      <c r="AV78" s="63"/>
      <c r="AW78" s="63"/>
      <c r="AX78" s="63"/>
      <c r="AY78" s="63"/>
      <c r="AZ78" s="63"/>
      <c r="BA78" s="63"/>
      <c r="BB78" s="63"/>
      <c r="BC78" s="63"/>
      <c r="BD78" s="63"/>
      <c r="BE78" s="63"/>
      <c r="BF78" s="63"/>
      <c r="BG78" s="63"/>
      <c r="BH78" s="63"/>
      <c r="BI78" s="63"/>
      <c r="BJ78" s="63"/>
      <c r="BK78" s="63"/>
      <c r="BL78" s="63"/>
      <c r="BM78" s="63"/>
      <c r="BN78" s="63"/>
      <c r="BO78" s="63"/>
      <c r="BP78" s="63"/>
      <c r="BQ78" s="63"/>
      <c r="BR78" s="63"/>
      <c r="BS78" s="63"/>
      <c r="BT78" s="63"/>
      <c r="BU78" s="63"/>
      <c r="BV78" s="63"/>
      <c r="BW78" s="63"/>
      <c r="BX78" s="63"/>
      <c r="BY78" s="63"/>
      <c r="BZ78" s="63"/>
      <c r="CA78" s="63"/>
      <c r="CB78" s="63"/>
      <c r="CC78" s="63"/>
      <c r="CD78" s="63"/>
      <c r="CE78" s="63"/>
      <c r="CF78" s="63"/>
      <c r="CG78" s="63"/>
      <c r="CH78" s="63"/>
      <c r="CI78" s="63"/>
      <c r="CJ78" s="63"/>
      <c r="CK78" s="63"/>
      <c r="CL78" s="63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</row>
    <row r="79" spans="1:129" x14ac:dyDescent="0.25">
      <c r="A79" s="1"/>
      <c r="B79" s="1"/>
      <c r="C79" s="63"/>
      <c r="D79" s="63"/>
      <c r="E79" s="63"/>
      <c r="F79" s="63"/>
      <c r="G79" s="63"/>
      <c r="H79" s="63"/>
      <c r="I79" s="63"/>
      <c r="J79" s="63"/>
      <c r="K79" s="63"/>
      <c r="L79" s="63"/>
      <c r="M79" s="63"/>
      <c r="N79" s="63"/>
      <c r="O79" s="63"/>
      <c r="P79" s="63"/>
      <c r="Q79" s="63"/>
      <c r="R79" s="63"/>
      <c r="S79" s="63"/>
      <c r="T79" s="63"/>
      <c r="U79" s="63"/>
      <c r="V79" s="63"/>
      <c r="W79" s="63"/>
      <c r="X79" s="63"/>
      <c r="Y79" s="63"/>
      <c r="Z79" s="63"/>
      <c r="AA79" s="63"/>
      <c r="AB79" s="63"/>
      <c r="AC79" s="63"/>
      <c r="AD79" s="63"/>
      <c r="AE79" s="63"/>
      <c r="AF79" s="63"/>
      <c r="AG79" s="63"/>
      <c r="AH79" s="63"/>
      <c r="AI79" s="63"/>
      <c r="AJ79" s="63"/>
      <c r="AK79" s="63"/>
      <c r="AL79" s="63"/>
      <c r="AM79" s="63"/>
      <c r="AN79" s="63"/>
      <c r="AO79" s="63"/>
      <c r="AP79" s="63"/>
      <c r="AQ79" s="63"/>
      <c r="AR79" s="63"/>
      <c r="AS79" s="63"/>
      <c r="AT79" s="63"/>
      <c r="AU79" s="63"/>
      <c r="AV79" s="63"/>
      <c r="AW79" s="63"/>
      <c r="AX79" s="63"/>
      <c r="AY79" s="63"/>
      <c r="AZ79" s="63"/>
      <c r="BA79" s="63"/>
      <c r="BB79" s="63"/>
      <c r="BC79" s="63"/>
      <c r="BD79" s="63"/>
      <c r="BE79" s="63"/>
      <c r="BF79" s="63"/>
      <c r="BG79" s="63"/>
      <c r="BH79" s="63"/>
      <c r="BI79" s="63"/>
      <c r="BJ79" s="63"/>
      <c r="BK79" s="63"/>
      <c r="BL79" s="63"/>
      <c r="BM79" s="63"/>
      <c r="BN79" s="63"/>
      <c r="BO79" s="63"/>
      <c r="BP79" s="63"/>
      <c r="BQ79" s="63"/>
      <c r="BR79" s="63"/>
      <c r="BS79" s="63"/>
      <c r="BT79" s="63"/>
      <c r="BU79" s="63"/>
      <c r="BV79" s="63"/>
      <c r="BW79" s="63"/>
      <c r="BX79" s="63"/>
      <c r="BY79" s="63"/>
      <c r="BZ79" s="63"/>
      <c r="CA79" s="63"/>
      <c r="CB79" s="63"/>
      <c r="CC79" s="63"/>
      <c r="CD79" s="63"/>
      <c r="CE79" s="63"/>
      <c r="CF79" s="63"/>
      <c r="CG79" s="63"/>
      <c r="CH79" s="63"/>
      <c r="CI79" s="63"/>
      <c r="CJ79" s="63"/>
      <c r="CK79" s="63"/>
      <c r="CL79" s="63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</row>
    <row r="80" spans="1:129" x14ac:dyDescent="0.25">
      <c r="A80" s="1"/>
      <c r="B80" s="1"/>
      <c r="C80" s="63"/>
      <c r="D80" s="63"/>
      <c r="E80" s="63"/>
      <c r="F80" s="63"/>
      <c r="G80" s="63"/>
      <c r="H80" s="63"/>
      <c r="I80" s="63"/>
      <c r="J80" s="63"/>
      <c r="K80" s="63"/>
      <c r="L80" s="63"/>
      <c r="M80" s="63"/>
      <c r="N80" s="63"/>
      <c r="O80" s="63"/>
      <c r="P80" s="63"/>
      <c r="Q80" s="63"/>
      <c r="R80" s="63"/>
      <c r="S80" s="63"/>
      <c r="T80" s="63"/>
      <c r="U80" s="63"/>
      <c r="V80" s="63"/>
      <c r="W80" s="63"/>
      <c r="X80" s="63"/>
      <c r="Y80" s="63"/>
      <c r="Z80" s="63"/>
      <c r="AA80" s="63"/>
      <c r="AB80" s="63"/>
      <c r="AC80" s="63"/>
      <c r="AD80" s="63"/>
      <c r="AE80" s="63"/>
      <c r="AF80" s="63"/>
      <c r="AG80" s="63"/>
      <c r="AH80" s="63"/>
      <c r="AI80" s="63"/>
      <c r="AJ80" s="63"/>
      <c r="AK80" s="63"/>
      <c r="AL80" s="63"/>
      <c r="AM80" s="63"/>
      <c r="AN80" s="63"/>
      <c r="AO80" s="63"/>
      <c r="AP80" s="63"/>
      <c r="AQ80" s="63"/>
      <c r="AR80" s="63"/>
      <c r="AS80" s="63"/>
      <c r="AT80" s="63"/>
      <c r="AU80" s="63"/>
      <c r="AV80" s="63"/>
      <c r="AW80" s="63"/>
      <c r="AX80" s="63"/>
      <c r="AY80" s="63"/>
      <c r="AZ80" s="63"/>
      <c r="BA80" s="63"/>
      <c r="BB80" s="63"/>
      <c r="BC80" s="63"/>
      <c r="BD80" s="63"/>
      <c r="BE80" s="63"/>
      <c r="BF80" s="63"/>
      <c r="BG80" s="63"/>
      <c r="BH80" s="63"/>
      <c r="BI80" s="63"/>
      <c r="BJ80" s="63"/>
      <c r="BK80" s="63"/>
      <c r="BL80" s="63"/>
      <c r="BM80" s="63"/>
      <c r="BN80" s="63"/>
      <c r="BO80" s="63"/>
      <c r="BP80" s="63"/>
      <c r="BQ80" s="63"/>
      <c r="BR80" s="63"/>
      <c r="BS80" s="63"/>
      <c r="BT80" s="63"/>
      <c r="BU80" s="63"/>
      <c r="BV80" s="63"/>
      <c r="BW80" s="63"/>
      <c r="BX80" s="63"/>
      <c r="BY80" s="63"/>
      <c r="BZ80" s="63"/>
      <c r="CA80" s="63"/>
      <c r="CB80" s="63"/>
      <c r="CC80" s="63"/>
      <c r="CD80" s="63"/>
      <c r="CE80" s="63"/>
      <c r="CF80" s="63"/>
      <c r="CG80" s="63"/>
      <c r="CH80" s="63"/>
      <c r="CI80" s="63"/>
      <c r="CJ80" s="63"/>
      <c r="CK80" s="63"/>
      <c r="CL80" s="63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</row>
    <row r="81" spans="1:129" x14ac:dyDescent="0.25">
      <c r="A81" s="1"/>
      <c r="B81" s="1"/>
      <c r="C81" s="63"/>
      <c r="D81" s="63"/>
      <c r="E81" s="63"/>
      <c r="F81" s="63"/>
      <c r="G81" s="63"/>
      <c r="H81" s="63"/>
      <c r="I81" s="63"/>
      <c r="J81" s="63"/>
      <c r="K81" s="63"/>
      <c r="L81" s="63"/>
      <c r="M81" s="63"/>
      <c r="N81" s="63"/>
      <c r="O81" s="63"/>
      <c r="P81" s="63"/>
      <c r="Q81" s="63"/>
      <c r="R81" s="63"/>
      <c r="S81" s="63"/>
      <c r="T81" s="63"/>
      <c r="U81" s="63"/>
      <c r="V81" s="63"/>
      <c r="W81" s="63"/>
      <c r="X81" s="63"/>
      <c r="Y81" s="63"/>
      <c r="Z81" s="63"/>
      <c r="AA81" s="63"/>
      <c r="AB81" s="63"/>
      <c r="AC81" s="63"/>
      <c r="AD81" s="63"/>
      <c r="AE81" s="63"/>
      <c r="AF81" s="63"/>
      <c r="AG81" s="63"/>
      <c r="AH81" s="63"/>
      <c r="AI81" s="63"/>
      <c r="AJ81" s="63"/>
      <c r="AK81" s="63"/>
      <c r="AL81" s="63"/>
      <c r="AM81" s="63"/>
      <c r="AN81" s="63"/>
      <c r="AO81" s="63"/>
      <c r="AP81" s="63"/>
      <c r="AQ81" s="63"/>
      <c r="AR81" s="63"/>
      <c r="AS81" s="63"/>
      <c r="AT81" s="63"/>
      <c r="AU81" s="63"/>
      <c r="AV81" s="63"/>
      <c r="AW81" s="63"/>
      <c r="AX81" s="63"/>
      <c r="AY81" s="63"/>
      <c r="AZ81" s="63"/>
      <c r="BA81" s="63"/>
      <c r="BB81" s="63"/>
      <c r="BC81" s="63"/>
      <c r="BD81" s="63"/>
      <c r="BE81" s="63"/>
      <c r="BF81" s="63"/>
      <c r="BG81" s="63"/>
      <c r="BH81" s="63"/>
      <c r="BI81" s="63"/>
      <c r="BJ81" s="63"/>
      <c r="BK81" s="63"/>
      <c r="BL81" s="63"/>
      <c r="BM81" s="63"/>
      <c r="BN81" s="63"/>
      <c r="BO81" s="63"/>
      <c r="BP81" s="63"/>
      <c r="BQ81" s="63"/>
      <c r="BR81" s="63"/>
      <c r="BS81" s="63"/>
      <c r="BT81" s="63"/>
      <c r="BU81" s="63"/>
      <c r="BV81" s="63"/>
      <c r="BW81" s="63"/>
      <c r="BX81" s="63"/>
      <c r="BY81" s="63"/>
      <c r="BZ81" s="63"/>
      <c r="CA81" s="63"/>
      <c r="CB81" s="63"/>
      <c r="CC81" s="63"/>
      <c r="CD81" s="63"/>
      <c r="CE81" s="63"/>
      <c r="CF81" s="63"/>
      <c r="CG81" s="63"/>
      <c r="CH81" s="63"/>
      <c r="CI81" s="63"/>
      <c r="CJ81" s="63"/>
      <c r="CK81" s="63"/>
      <c r="CL81" s="63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</row>
    <row r="82" spans="1:129" x14ac:dyDescent="0.25">
      <c r="A82" s="1"/>
      <c r="B82" s="1"/>
      <c r="C82" s="63"/>
      <c r="D82" s="63"/>
      <c r="E82" s="63"/>
      <c r="F82" s="63"/>
      <c r="G82" s="63"/>
      <c r="H82" s="63"/>
      <c r="I82" s="63"/>
      <c r="J82" s="63"/>
      <c r="K82" s="63"/>
      <c r="L82" s="63"/>
      <c r="M82" s="63"/>
      <c r="N82" s="63"/>
      <c r="O82" s="63"/>
      <c r="P82" s="63"/>
      <c r="Q82" s="63"/>
      <c r="R82" s="63"/>
      <c r="S82" s="63"/>
      <c r="T82" s="63"/>
      <c r="U82" s="63"/>
      <c r="V82" s="63"/>
      <c r="W82" s="63"/>
      <c r="X82" s="63"/>
      <c r="Y82" s="63"/>
      <c r="Z82" s="63"/>
      <c r="AA82" s="63"/>
      <c r="AB82" s="63"/>
      <c r="AC82" s="63"/>
      <c r="AD82" s="63"/>
      <c r="AE82" s="63"/>
      <c r="AF82" s="63"/>
      <c r="AG82" s="63"/>
      <c r="AH82" s="63"/>
      <c r="AI82" s="63"/>
      <c r="AJ82" s="63"/>
      <c r="AK82" s="63"/>
      <c r="AL82" s="63"/>
      <c r="AM82" s="63"/>
      <c r="AN82" s="63"/>
      <c r="AO82" s="63"/>
      <c r="AP82" s="63"/>
      <c r="AQ82" s="63"/>
      <c r="AR82" s="63"/>
      <c r="AS82" s="63"/>
      <c r="AT82" s="63"/>
      <c r="AU82" s="63"/>
      <c r="AV82" s="63"/>
      <c r="AW82" s="63"/>
      <c r="AX82" s="63"/>
      <c r="AY82" s="63"/>
      <c r="AZ82" s="63"/>
      <c r="BA82" s="63"/>
      <c r="BB82" s="63"/>
      <c r="BC82" s="63"/>
      <c r="BD82" s="63"/>
      <c r="BE82" s="63"/>
      <c r="BF82" s="63"/>
      <c r="BG82" s="63"/>
      <c r="BH82" s="63"/>
      <c r="BI82" s="63"/>
      <c r="BJ82" s="63"/>
      <c r="BK82" s="63"/>
      <c r="BL82" s="63"/>
      <c r="BM82" s="63"/>
      <c r="BN82" s="63"/>
      <c r="BO82" s="63"/>
      <c r="BP82" s="63"/>
      <c r="BQ82" s="63"/>
      <c r="BR82" s="63"/>
      <c r="BS82" s="63"/>
      <c r="BT82" s="63"/>
      <c r="BU82" s="63"/>
      <c r="BV82" s="63"/>
      <c r="BW82" s="63"/>
      <c r="BX82" s="63"/>
      <c r="BY82" s="63"/>
      <c r="BZ82" s="63"/>
      <c r="CA82" s="63"/>
      <c r="CB82" s="63"/>
      <c r="CC82" s="63"/>
      <c r="CD82" s="63"/>
      <c r="CE82" s="63"/>
      <c r="CF82" s="63"/>
      <c r="CG82" s="63"/>
      <c r="CH82" s="63"/>
      <c r="CI82" s="63"/>
      <c r="CJ82" s="63"/>
      <c r="CK82" s="63"/>
      <c r="CL82" s="63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</row>
    <row r="83" spans="1:129" x14ac:dyDescent="0.25">
      <c r="A83" s="1"/>
      <c r="B83" s="1"/>
      <c r="C83" s="63"/>
      <c r="D83" s="63"/>
      <c r="E83" s="63"/>
      <c r="F83" s="63"/>
      <c r="G83" s="63"/>
      <c r="H83" s="63"/>
      <c r="I83" s="63"/>
      <c r="J83" s="63"/>
      <c r="K83" s="63"/>
      <c r="L83" s="63"/>
      <c r="M83" s="63"/>
      <c r="N83" s="63"/>
      <c r="O83" s="63"/>
      <c r="P83" s="63"/>
      <c r="Q83" s="63"/>
      <c r="R83" s="63"/>
      <c r="S83" s="63"/>
      <c r="T83" s="63"/>
      <c r="U83" s="63"/>
      <c r="V83" s="63"/>
      <c r="W83" s="63"/>
      <c r="X83" s="63"/>
      <c r="Y83" s="63"/>
      <c r="Z83" s="63"/>
      <c r="AA83" s="63"/>
      <c r="AB83" s="63"/>
      <c r="AC83" s="63"/>
      <c r="AD83" s="63"/>
      <c r="AE83" s="63"/>
      <c r="AF83" s="63"/>
      <c r="AG83" s="63"/>
      <c r="AH83" s="63"/>
      <c r="AI83" s="63"/>
      <c r="AJ83" s="63"/>
      <c r="AK83" s="63"/>
      <c r="AL83" s="63"/>
      <c r="AM83" s="63"/>
      <c r="AN83" s="63"/>
      <c r="AO83" s="63"/>
      <c r="AP83" s="63"/>
      <c r="AQ83" s="63"/>
      <c r="AR83" s="63"/>
      <c r="AS83" s="63"/>
      <c r="AT83" s="63"/>
      <c r="AU83" s="63"/>
      <c r="AV83" s="63"/>
      <c r="AW83" s="63"/>
      <c r="AX83" s="63"/>
      <c r="AY83" s="63"/>
      <c r="AZ83" s="63"/>
      <c r="BA83" s="63"/>
      <c r="BB83" s="63"/>
      <c r="BC83" s="63"/>
      <c r="BD83" s="63"/>
      <c r="BE83" s="63"/>
      <c r="BF83" s="63"/>
      <c r="BG83" s="63"/>
      <c r="BH83" s="63"/>
      <c r="BI83" s="63"/>
      <c r="BJ83" s="63"/>
      <c r="BK83" s="63"/>
      <c r="BL83" s="63"/>
      <c r="BM83" s="63"/>
      <c r="BN83" s="63"/>
      <c r="BO83" s="63"/>
      <c r="BP83" s="63"/>
      <c r="BQ83" s="63"/>
      <c r="BR83" s="63"/>
      <c r="BS83" s="63"/>
      <c r="BT83" s="63"/>
      <c r="BU83" s="63"/>
      <c r="BV83" s="63"/>
      <c r="BW83" s="63"/>
      <c r="BX83" s="63"/>
      <c r="BY83" s="63"/>
      <c r="BZ83" s="63"/>
      <c r="CA83" s="63"/>
      <c r="CB83" s="63"/>
      <c r="CC83" s="63"/>
      <c r="CD83" s="63"/>
      <c r="CE83" s="63"/>
      <c r="CF83" s="63"/>
      <c r="CG83" s="63"/>
      <c r="CH83" s="63"/>
      <c r="CI83" s="63"/>
      <c r="CJ83" s="63"/>
      <c r="CK83" s="63"/>
      <c r="CL83" s="63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</row>
    <row r="84" spans="1:129" x14ac:dyDescent="0.25">
      <c r="A84" s="1"/>
      <c r="B84" s="1"/>
      <c r="C84" s="63"/>
      <c r="D84" s="63"/>
      <c r="E84" s="63"/>
      <c r="F84" s="63"/>
      <c r="G84" s="63"/>
      <c r="H84" s="63"/>
      <c r="I84" s="63"/>
      <c r="J84" s="63"/>
      <c r="K84" s="63"/>
      <c r="L84" s="63"/>
      <c r="M84" s="63"/>
      <c r="N84" s="63"/>
      <c r="O84" s="63"/>
      <c r="P84" s="63"/>
      <c r="Q84" s="63"/>
      <c r="R84" s="63"/>
      <c r="S84" s="63"/>
      <c r="T84" s="63"/>
      <c r="U84" s="63"/>
      <c r="V84" s="63"/>
      <c r="W84" s="63"/>
      <c r="X84" s="63"/>
      <c r="Y84" s="63"/>
      <c r="Z84" s="63"/>
      <c r="AA84" s="63"/>
      <c r="AB84" s="63"/>
      <c r="AC84" s="63"/>
      <c r="AD84" s="63"/>
      <c r="AE84" s="63"/>
      <c r="AF84" s="63"/>
      <c r="AG84" s="63"/>
      <c r="AH84" s="63"/>
      <c r="AI84" s="63"/>
      <c r="AJ84" s="63"/>
      <c r="AK84" s="63"/>
      <c r="AL84" s="63"/>
      <c r="AM84" s="63"/>
      <c r="AN84" s="63"/>
      <c r="AO84" s="63"/>
      <c r="AP84" s="63"/>
      <c r="AQ84" s="63"/>
      <c r="AR84" s="63"/>
      <c r="AS84" s="63"/>
      <c r="AT84" s="63"/>
      <c r="AU84" s="63"/>
      <c r="AV84" s="63"/>
      <c r="AW84" s="63"/>
      <c r="AX84" s="63"/>
      <c r="AY84" s="63"/>
      <c r="AZ84" s="63"/>
      <c r="BA84" s="63"/>
      <c r="BB84" s="63"/>
      <c r="BC84" s="63"/>
      <c r="BD84" s="63"/>
      <c r="BE84" s="63"/>
      <c r="BF84" s="63"/>
      <c r="BG84" s="63"/>
      <c r="BH84" s="63"/>
      <c r="BI84" s="63"/>
      <c r="BJ84" s="63"/>
      <c r="BK84" s="63"/>
      <c r="BL84" s="63"/>
      <c r="BM84" s="63"/>
      <c r="BN84" s="63"/>
      <c r="BO84" s="63"/>
      <c r="BP84" s="63"/>
      <c r="BQ84" s="63"/>
      <c r="BR84" s="63"/>
      <c r="BS84" s="63"/>
      <c r="BT84" s="63"/>
      <c r="BU84" s="63"/>
      <c r="BV84" s="63"/>
      <c r="BW84" s="63"/>
      <c r="BX84" s="63"/>
      <c r="BY84" s="63"/>
      <c r="BZ84" s="63"/>
      <c r="CA84" s="63"/>
      <c r="CB84" s="63"/>
      <c r="CC84" s="63"/>
      <c r="CD84" s="63"/>
      <c r="CE84" s="63"/>
      <c r="CF84" s="63"/>
      <c r="CG84" s="63"/>
      <c r="CH84" s="63"/>
      <c r="CI84" s="63"/>
      <c r="CJ84" s="63"/>
      <c r="CK84" s="63"/>
      <c r="CL84" s="63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</row>
    <row r="85" spans="1:129" x14ac:dyDescent="0.25">
      <c r="A85" s="1"/>
      <c r="B85" s="1"/>
      <c r="C85" s="63"/>
      <c r="D85" s="63"/>
      <c r="E85" s="63"/>
      <c r="F85" s="63"/>
      <c r="G85" s="63"/>
      <c r="H85" s="63"/>
      <c r="I85" s="63"/>
      <c r="J85" s="63"/>
      <c r="K85" s="63"/>
      <c r="L85" s="63"/>
      <c r="M85" s="63"/>
      <c r="N85" s="63"/>
      <c r="O85" s="63"/>
      <c r="P85" s="63"/>
      <c r="Q85" s="63"/>
      <c r="R85" s="63"/>
      <c r="S85" s="63"/>
      <c r="T85" s="63"/>
      <c r="U85" s="63"/>
      <c r="V85" s="63"/>
      <c r="W85" s="63"/>
      <c r="X85" s="63"/>
      <c r="Y85" s="63"/>
      <c r="Z85" s="63"/>
      <c r="AA85" s="63"/>
      <c r="AB85" s="63"/>
      <c r="AC85" s="63"/>
      <c r="AD85" s="63"/>
      <c r="AE85" s="63"/>
      <c r="AF85" s="63"/>
      <c r="AG85" s="63"/>
      <c r="AH85" s="63"/>
      <c r="AI85" s="63"/>
      <c r="AJ85" s="63"/>
      <c r="AK85" s="63"/>
      <c r="AL85" s="63"/>
      <c r="AM85" s="63"/>
      <c r="AN85" s="63"/>
      <c r="AO85" s="63"/>
      <c r="AP85" s="63"/>
      <c r="AQ85" s="63"/>
      <c r="AR85" s="63"/>
      <c r="AS85" s="63"/>
      <c r="AT85" s="63"/>
      <c r="AU85" s="63"/>
      <c r="AV85" s="63"/>
      <c r="AW85" s="63"/>
      <c r="AX85" s="63"/>
      <c r="AY85" s="63"/>
      <c r="AZ85" s="63"/>
      <c r="BA85" s="63"/>
      <c r="BB85" s="63"/>
      <c r="BC85" s="63"/>
      <c r="BD85" s="63"/>
      <c r="BE85" s="63"/>
      <c r="BF85" s="63"/>
      <c r="BG85" s="63"/>
      <c r="BH85" s="63"/>
      <c r="BI85" s="63"/>
      <c r="BJ85" s="63"/>
      <c r="BK85" s="63"/>
      <c r="BL85" s="63"/>
      <c r="BM85" s="63"/>
      <c r="BN85" s="63"/>
      <c r="BO85" s="63"/>
      <c r="BP85" s="63"/>
      <c r="BQ85" s="63"/>
      <c r="BR85" s="63"/>
      <c r="BS85" s="63"/>
      <c r="BT85" s="63"/>
      <c r="BU85" s="63"/>
      <c r="BV85" s="63"/>
      <c r="BW85" s="63"/>
      <c r="BX85" s="63"/>
      <c r="BY85" s="63"/>
      <c r="BZ85" s="63"/>
      <c r="CA85" s="63"/>
      <c r="CB85" s="63"/>
      <c r="CC85" s="63"/>
      <c r="CD85" s="63"/>
      <c r="CE85" s="63"/>
      <c r="CF85" s="63"/>
      <c r="CG85" s="63"/>
      <c r="CH85" s="63"/>
      <c r="CI85" s="63"/>
      <c r="CJ85" s="63"/>
      <c r="CK85" s="63"/>
      <c r="CL85" s="63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</row>
    <row r="86" spans="1:129" x14ac:dyDescent="0.25">
      <c r="A86" s="1"/>
      <c r="B86" s="1"/>
      <c r="C86" s="63"/>
      <c r="D86" s="63"/>
      <c r="E86" s="63"/>
      <c r="F86" s="63"/>
      <c r="G86" s="63"/>
      <c r="H86" s="63"/>
      <c r="I86" s="63"/>
      <c r="J86" s="63"/>
      <c r="K86" s="63"/>
      <c r="L86" s="63"/>
      <c r="M86" s="63"/>
      <c r="N86" s="63"/>
      <c r="O86" s="63"/>
      <c r="P86" s="63"/>
      <c r="Q86" s="63"/>
      <c r="R86" s="63"/>
      <c r="S86" s="63"/>
      <c r="T86" s="63"/>
      <c r="U86" s="63"/>
      <c r="V86" s="63"/>
      <c r="W86" s="63"/>
      <c r="X86" s="63"/>
      <c r="Y86" s="63"/>
      <c r="Z86" s="63"/>
      <c r="AA86" s="63"/>
      <c r="AB86" s="63"/>
      <c r="AC86" s="63"/>
      <c r="AD86" s="63"/>
      <c r="AE86" s="63"/>
      <c r="AF86" s="63"/>
      <c r="AG86" s="63"/>
      <c r="AH86" s="63"/>
      <c r="AI86" s="63"/>
      <c r="AJ86" s="63"/>
      <c r="AK86" s="63"/>
      <c r="AL86" s="63"/>
      <c r="AM86" s="63"/>
      <c r="AN86" s="63"/>
      <c r="AO86" s="63"/>
      <c r="AP86" s="63"/>
      <c r="AQ86" s="63"/>
      <c r="AR86" s="63"/>
      <c r="AS86" s="63"/>
      <c r="AT86" s="63"/>
      <c r="AU86" s="63"/>
      <c r="AV86" s="63"/>
      <c r="AW86" s="63"/>
      <c r="AX86" s="63"/>
      <c r="AY86" s="63"/>
      <c r="AZ86" s="63"/>
      <c r="BA86" s="63"/>
      <c r="BB86" s="63"/>
      <c r="BC86" s="63"/>
      <c r="BD86" s="63"/>
      <c r="BE86" s="63"/>
      <c r="BF86" s="63"/>
      <c r="BG86" s="63"/>
      <c r="BH86" s="63"/>
      <c r="BI86" s="63"/>
      <c r="BJ86" s="63"/>
      <c r="BK86" s="63"/>
      <c r="BL86" s="63"/>
      <c r="BM86" s="63"/>
      <c r="BN86" s="63"/>
      <c r="BO86" s="63"/>
      <c r="BP86" s="63"/>
      <c r="BQ86" s="63"/>
      <c r="BR86" s="63"/>
      <c r="BS86" s="63"/>
      <c r="BT86" s="63"/>
      <c r="BU86" s="63"/>
      <c r="BV86" s="63"/>
      <c r="BW86" s="63"/>
      <c r="BX86" s="63"/>
      <c r="BY86" s="63"/>
      <c r="BZ86" s="63"/>
      <c r="CA86" s="63"/>
      <c r="CB86" s="63"/>
      <c r="CC86" s="63"/>
      <c r="CD86" s="63"/>
      <c r="CE86" s="63"/>
      <c r="CF86" s="63"/>
      <c r="CG86" s="63"/>
      <c r="CH86" s="63"/>
      <c r="CI86" s="63"/>
      <c r="CJ86" s="63"/>
      <c r="CK86" s="63"/>
      <c r="CL86" s="63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</row>
    <row r="87" spans="1:129" x14ac:dyDescent="0.25">
      <c r="A87" s="1"/>
      <c r="B87" s="1"/>
      <c r="C87" s="63"/>
      <c r="D87" s="63"/>
      <c r="E87" s="63"/>
      <c r="F87" s="63"/>
      <c r="G87" s="63"/>
      <c r="H87" s="63"/>
      <c r="I87" s="63"/>
      <c r="J87" s="63"/>
      <c r="K87" s="63"/>
      <c r="L87" s="63"/>
      <c r="M87" s="63"/>
      <c r="N87" s="63"/>
      <c r="O87" s="63"/>
      <c r="P87" s="63"/>
      <c r="Q87" s="63"/>
      <c r="R87" s="63"/>
      <c r="S87" s="63"/>
      <c r="T87" s="63"/>
      <c r="U87" s="63"/>
      <c r="V87" s="63"/>
      <c r="W87" s="63"/>
      <c r="X87" s="63"/>
      <c r="Y87" s="63"/>
      <c r="Z87" s="63"/>
      <c r="AA87" s="63"/>
      <c r="AB87" s="63"/>
      <c r="AC87" s="63"/>
      <c r="AD87" s="63"/>
      <c r="AE87" s="63"/>
      <c r="AF87" s="63"/>
      <c r="AG87" s="63"/>
      <c r="AH87" s="63"/>
      <c r="AI87" s="63"/>
      <c r="AJ87" s="63"/>
      <c r="AK87" s="63"/>
      <c r="AL87" s="63"/>
      <c r="AM87" s="63"/>
      <c r="AN87" s="63"/>
      <c r="AO87" s="63"/>
      <c r="AP87" s="63"/>
      <c r="AQ87" s="63"/>
      <c r="AR87" s="63"/>
      <c r="AS87" s="63"/>
      <c r="AT87" s="63"/>
      <c r="AU87" s="63"/>
      <c r="AV87" s="63"/>
      <c r="AW87" s="63"/>
      <c r="AX87" s="63"/>
      <c r="AY87" s="63"/>
      <c r="AZ87" s="63"/>
      <c r="BA87" s="63"/>
      <c r="BB87" s="63"/>
      <c r="BC87" s="63"/>
      <c r="BD87" s="63"/>
      <c r="BE87" s="63"/>
      <c r="BF87" s="63"/>
      <c r="BG87" s="63"/>
      <c r="BH87" s="63"/>
      <c r="BI87" s="63"/>
      <c r="BJ87" s="63"/>
      <c r="BK87" s="63"/>
      <c r="BL87" s="63"/>
      <c r="BM87" s="63"/>
      <c r="BN87" s="63"/>
      <c r="BO87" s="63"/>
      <c r="BP87" s="63"/>
      <c r="BQ87" s="63"/>
      <c r="BR87" s="63"/>
      <c r="BS87" s="63"/>
      <c r="BT87" s="63"/>
      <c r="BU87" s="63"/>
      <c r="BV87" s="63"/>
      <c r="BW87" s="63"/>
      <c r="BX87" s="63"/>
      <c r="BY87" s="63"/>
      <c r="BZ87" s="63"/>
      <c r="CA87" s="63"/>
      <c r="CB87" s="63"/>
      <c r="CC87" s="63"/>
      <c r="CD87" s="63"/>
      <c r="CE87" s="63"/>
      <c r="CF87" s="63"/>
      <c r="CG87" s="63"/>
      <c r="CH87" s="63"/>
      <c r="CI87" s="63"/>
      <c r="CJ87" s="63"/>
      <c r="CK87" s="63"/>
      <c r="CL87" s="63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</row>
    <row r="88" spans="1:129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</row>
    <row r="89" spans="1:129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</row>
    <row r="90" spans="1:129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</row>
    <row r="91" spans="1:129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</row>
    <row r="92" spans="1:129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</row>
    <row r="93" spans="1:129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</row>
    <row r="94" spans="1:129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</row>
    <row r="95" spans="1:129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</row>
    <row r="96" spans="1:129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</row>
    <row r="97" spans="1:129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</row>
    <row r="98" spans="1:129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</row>
    <row r="99" spans="1:129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</row>
    <row r="100" spans="1:129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</row>
    <row r="101" spans="1:129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</row>
    <row r="102" spans="1:129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</row>
    <row r="103" spans="1:129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</row>
    <row r="104" spans="1:129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</row>
    <row r="105" spans="1:129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</row>
    <row r="106" spans="1:129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</row>
    <row r="107" spans="1:129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</row>
    <row r="108" spans="1:129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</row>
    <row r="109" spans="1:129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</row>
    <row r="110" spans="1:129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</row>
    <row r="111" spans="1:129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</row>
    <row r="112" spans="1:129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</row>
    <row r="113" spans="1:129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</row>
    <row r="114" spans="1:129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</row>
    <row r="115" spans="1:129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</row>
    <row r="116" spans="1:129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</row>
    <row r="117" spans="1:129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</row>
    <row r="118" spans="1:129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</row>
    <row r="119" spans="1:129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</row>
    <row r="120" spans="1:129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</row>
    <row r="121" spans="1:129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</row>
    <row r="122" spans="1:129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</row>
    <row r="123" spans="1:129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</row>
    <row r="124" spans="1:129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</row>
    <row r="125" spans="1:129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</row>
    <row r="126" spans="1:129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</row>
    <row r="127" spans="1:129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</row>
    <row r="128" spans="1:129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</row>
    <row r="129" spans="1:129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</row>
    <row r="130" spans="1:129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</row>
    <row r="131" spans="1:129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</row>
    <row r="132" spans="1:129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</row>
    <row r="133" spans="1:129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</row>
    <row r="134" spans="1:129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</row>
    <row r="135" spans="1:129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</row>
    <row r="136" spans="1:129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</row>
    <row r="137" spans="1:129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</row>
    <row r="138" spans="1:129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</row>
    <row r="139" spans="1:129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</row>
    <row r="140" spans="1:129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</row>
    <row r="141" spans="1:129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</row>
    <row r="142" spans="1:129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</row>
    <row r="143" spans="1:129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</row>
    <row r="144" spans="1:129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</row>
    <row r="145" spans="1:129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</row>
    <row r="146" spans="1:129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</row>
    <row r="147" spans="1:129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</row>
    <row r="148" spans="1:129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</row>
    <row r="149" spans="1:129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</row>
    <row r="150" spans="1:129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</row>
    <row r="151" spans="1:129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</row>
    <row r="152" spans="1:129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</row>
    <row r="153" spans="1:129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</row>
    <row r="154" spans="1:129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</row>
    <row r="155" spans="1:129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</row>
    <row r="156" spans="1:129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</row>
    <row r="157" spans="1:129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</row>
    <row r="158" spans="1:129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</row>
    <row r="159" spans="1:129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</row>
    <row r="160" spans="1:129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</row>
    <row r="161" spans="1:129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</row>
    <row r="162" spans="1:129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</row>
    <row r="163" spans="1:129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</row>
    <row r="164" spans="1:129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</row>
    <row r="165" spans="1:129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</row>
    <row r="166" spans="1:129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</row>
    <row r="167" spans="1:129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</row>
    <row r="168" spans="1:129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</row>
    <row r="169" spans="1:129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</row>
    <row r="170" spans="1:129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</row>
    <row r="171" spans="1:129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</row>
    <row r="172" spans="1:129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</row>
    <row r="173" spans="1:129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</row>
    <row r="174" spans="1:129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</row>
    <row r="175" spans="1:129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</row>
    <row r="176" spans="1:129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</row>
    <row r="177" spans="1:129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</row>
    <row r="178" spans="1:129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</row>
    <row r="179" spans="1:129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</row>
    <row r="180" spans="1:129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</row>
    <row r="181" spans="1:129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</row>
    <row r="182" spans="1:129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</row>
    <row r="183" spans="1:129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</row>
    <row r="184" spans="1:129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</row>
    <row r="185" spans="1:129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</row>
    <row r="186" spans="1:129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</row>
    <row r="187" spans="1:129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</row>
    <row r="188" spans="1:129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</row>
    <row r="189" spans="1:129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</row>
    <row r="190" spans="1:129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</row>
    <row r="191" spans="1:129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</row>
    <row r="192" spans="1:129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</row>
    <row r="193" spans="1:129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</row>
    <row r="194" spans="1:129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</row>
    <row r="195" spans="1:129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</row>
    <row r="196" spans="1:129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</row>
    <row r="197" spans="1:129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</row>
    <row r="198" spans="1:129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</row>
    <row r="199" spans="1:129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</row>
    <row r="200" spans="1:129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</row>
    <row r="201" spans="1:129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</row>
    <row r="202" spans="1:129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</row>
    <row r="203" spans="1:129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</row>
    <row r="204" spans="1:129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</row>
    <row r="205" spans="1:129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</row>
    <row r="206" spans="1:129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</row>
    <row r="207" spans="1:129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</row>
    <row r="208" spans="1:129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</row>
    <row r="209" spans="1:129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</row>
    <row r="210" spans="1:129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</row>
    <row r="211" spans="1:129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</row>
    <row r="212" spans="1:129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</row>
    <row r="213" spans="1:129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</row>
    <row r="214" spans="1:129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</row>
    <row r="215" spans="1:129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</row>
    <row r="216" spans="1:129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</row>
    <row r="217" spans="1:129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</row>
    <row r="218" spans="1:129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</row>
    <row r="219" spans="1:129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</row>
    <row r="220" spans="1:129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</row>
    <row r="221" spans="1:129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</row>
    <row r="222" spans="1:129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</row>
    <row r="223" spans="1:129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</row>
    <row r="224" spans="1:129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</row>
    <row r="225" spans="1:129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</row>
    <row r="226" spans="1:129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</row>
    <row r="227" spans="1:129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</row>
    <row r="228" spans="1:129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</row>
    <row r="229" spans="1:129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</row>
    <row r="230" spans="1:129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</row>
    <row r="231" spans="1:129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</row>
    <row r="232" spans="1:129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</row>
    <row r="233" spans="1:129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</row>
    <row r="234" spans="1:129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</row>
    <row r="235" spans="1:129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</row>
    <row r="236" spans="1:129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</row>
    <row r="237" spans="1:129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</row>
    <row r="238" spans="1:129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</row>
    <row r="239" spans="1:129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</row>
    <row r="240" spans="1:129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</row>
    <row r="241" spans="1:129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</row>
    <row r="242" spans="1:129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</row>
    <row r="243" spans="1:129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</row>
    <row r="244" spans="1:129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</row>
    <row r="245" spans="1:129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</row>
    <row r="246" spans="1:129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</row>
    <row r="247" spans="1:129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</row>
    <row r="248" spans="1:129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</row>
    <row r="249" spans="1:129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</row>
    <row r="250" spans="1:129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</row>
    <row r="251" spans="1:129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</row>
    <row r="252" spans="1:129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</row>
    <row r="253" spans="1:129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</row>
    <row r="254" spans="1:129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</row>
    <row r="255" spans="1:129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</row>
    <row r="256" spans="1:129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</row>
    <row r="257" spans="1:129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</row>
    <row r="258" spans="1:129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</row>
    <row r="259" spans="1:129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</row>
    <row r="260" spans="1:129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</row>
    <row r="261" spans="1:129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</row>
    <row r="262" spans="1:129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</row>
    <row r="263" spans="1:129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</row>
    <row r="264" spans="1:129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</row>
    <row r="265" spans="1:129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</row>
    <row r="266" spans="1:129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</row>
    <row r="267" spans="1:129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</row>
    <row r="268" spans="1:129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</row>
    <row r="269" spans="1:129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</row>
    <row r="270" spans="1:129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</row>
    <row r="271" spans="1:129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</row>
    <row r="272" spans="1:129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</row>
    <row r="273" spans="1:129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</row>
    <row r="274" spans="1:129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</row>
    <row r="275" spans="1:129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</row>
    <row r="276" spans="1:129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</row>
    <row r="277" spans="1:129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</row>
    <row r="278" spans="1:129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</row>
    <row r="279" spans="1:129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</row>
    <row r="280" spans="1:129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</row>
    <row r="281" spans="1:129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</row>
    <row r="282" spans="1:129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</row>
    <row r="283" spans="1:129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</row>
    <row r="284" spans="1:129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</row>
    <row r="285" spans="1:129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</row>
    <row r="286" spans="1:129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</row>
    <row r="287" spans="1:129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</row>
    <row r="288" spans="1:129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</row>
    <row r="289" spans="1:129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</row>
    <row r="290" spans="1:129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</row>
    <row r="291" spans="1:129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</row>
    <row r="292" spans="1:129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</row>
    <row r="293" spans="1:129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</row>
    <row r="294" spans="1:129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</row>
    <row r="295" spans="1:129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</row>
    <row r="296" spans="1:129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</row>
    <row r="297" spans="1:129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</row>
    <row r="298" spans="1:129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</row>
    <row r="299" spans="1:129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</row>
    <row r="300" spans="1:129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</row>
    <row r="301" spans="1:129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</row>
    <row r="302" spans="1:129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</row>
    <row r="303" spans="1:129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</row>
    <row r="304" spans="1:129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</row>
    <row r="305" spans="1:129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</row>
    <row r="306" spans="1:129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</row>
    <row r="307" spans="1:129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</row>
    <row r="308" spans="1:129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</row>
    <row r="309" spans="1:129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</row>
    <row r="310" spans="1:129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</row>
    <row r="311" spans="1:129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</row>
    <row r="312" spans="1:129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</row>
    <row r="313" spans="1:129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</row>
    <row r="314" spans="1:129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</row>
    <row r="315" spans="1:129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</row>
    <row r="316" spans="1:129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</row>
    <row r="317" spans="1:129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</row>
    <row r="318" spans="1:129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</row>
    <row r="319" spans="1:129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</row>
    <row r="320" spans="1:129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</row>
    <row r="321" spans="1:129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</row>
    <row r="322" spans="1:129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</row>
    <row r="323" spans="1:129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</row>
    <row r="324" spans="1:129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</row>
    <row r="325" spans="1:129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</row>
    <row r="326" spans="1:129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</row>
    <row r="327" spans="1:129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</row>
    <row r="328" spans="1:129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</row>
    <row r="329" spans="1:129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</row>
    <row r="330" spans="1:129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</row>
    <row r="331" spans="1:129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</row>
    <row r="332" spans="1:129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</row>
    <row r="333" spans="1:129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</row>
    <row r="334" spans="1:129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</row>
    <row r="335" spans="1:129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</row>
    <row r="336" spans="1:129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</row>
    <row r="337" spans="1:129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</row>
    <row r="338" spans="1:129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</row>
    <row r="339" spans="1:129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</row>
    <row r="340" spans="1:129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</row>
    <row r="341" spans="1:129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</row>
    <row r="342" spans="1:129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</row>
    <row r="343" spans="1:129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</row>
    <row r="344" spans="1:129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</row>
    <row r="345" spans="1:129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</row>
    <row r="346" spans="1:129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</row>
    <row r="347" spans="1:129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</row>
    <row r="348" spans="1:129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</row>
    <row r="349" spans="1:129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</row>
    <row r="350" spans="1:129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</row>
    <row r="351" spans="1:129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</row>
    <row r="352" spans="1:129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</row>
    <row r="353" spans="1:129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</row>
    <row r="354" spans="1:129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</row>
    <row r="355" spans="1:129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</row>
    <row r="356" spans="1:129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</row>
    <row r="357" spans="1:129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</row>
  </sheetData>
  <mergeCells count="2571">
    <mergeCell ref="S9:T9"/>
    <mergeCell ref="U9:V9"/>
    <mergeCell ref="W9:X9"/>
    <mergeCell ref="Y9:Z9"/>
    <mergeCell ref="AA9:AB9"/>
    <mergeCell ref="AC9:AD9"/>
    <mergeCell ref="G9:H9"/>
    <mergeCell ref="I9:J9"/>
    <mergeCell ref="K9:L9"/>
    <mergeCell ref="M9:N9"/>
    <mergeCell ref="O9:P9"/>
    <mergeCell ref="Q9:R9"/>
    <mergeCell ref="BW9:BX9"/>
    <mergeCell ref="BY9:BZ9"/>
    <mergeCell ref="BC9:BD9"/>
    <mergeCell ref="BE9:BF9"/>
    <mergeCell ref="BG9:BH9"/>
    <mergeCell ref="BI9:BJ9"/>
    <mergeCell ref="BK9:BL9"/>
    <mergeCell ref="BM9:BN9"/>
    <mergeCell ref="AQ9:AR9"/>
    <mergeCell ref="AS9:AT9"/>
    <mergeCell ref="AU9:AV9"/>
    <mergeCell ref="AW9:AX9"/>
    <mergeCell ref="AY9:AZ9"/>
    <mergeCell ref="BA9:BB9"/>
    <mergeCell ref="AE9:AF9"/>
    <mergeCell ref="AG9:AH9"/>
    <mergeCell ref="AI9:AJ9"/>
    <mergeCell ref="AK9:AL9"/>
    <mergeCell ref="AM9:AN9"/>
    <mergeCell ref="AO9:AP9"/>
    <mergeCell ref="U10:V10"/>
    <mergeCell ref="W10:X10"/>
    <mergeCell ref="Y10:Z10"/>
    <mergeCell ref="AA10:AB10"/>
    <mergeCell ref="AC10:AD10"/>
    <mergeCell ref="AE10:AF10"/>
    <mergeCell ref="CY9:CZ9"/>
    <mergeCell ref="DA9:DB9"/>
    <mergeCell ref="DC9:DD9"/>
    <mergeCell ref="G10:H10"/>
    <mergeCell ref="I10:J10"/>
    <mergeCell ref="K10:L10"/>
    <mergeCell ref="M10:N10"/>
    <mergeCell ref="O10:P10"/>
    <mergeCell ref="Q10:R10"/>
    <mergeCell ref="S10:T10"/>
    <mergeCell ref="CM9:CN9"/>
    <mergeCell ref="CO9:CP9"/>
    <mergeCell ref="CQ9:CR9"/>
    <mergeCell ref="CS9:CT9"/>
    <mergeCell ref="CU9:CV9"/>
    <mergeCell ref="CW9:CX9"/>
    <mergeCell ref="CA9:CB9"/>
    <mergeCell ref="CC9:CD9"/>
    <mergeCell ref="CE9:CF9"/>
    <mergeCell ref="CG9:CH9"/>
    <mergeCell ref="CI9:CJ9"/>
    <mergeCell ref="CK9:CL9"/>
    <mergeCell ref="BO9:BP9"/>
    <mergeCell ref="BQ9:BR9"/>
    <mergeCell ref="BS9:BT9"/>
    <mergeCell ref="BU9:BV9"/>
    <mergeCell ref="BY10:BZ10"/>
    <mergeCell ref="CA10:CB10"/>
    <mergeCell ref="BE10:BF10"/>
    <mergeCell ref="BG10:BH10"/>
    <mergeCell ref="BI10:BJ10"/>
    <mergeCell ref="BK10:BL10"/>
    <mergeCell ref="BM10:BN10"/>
    <mergeCell ref="BO10:BP10"/>
    <mergeCell ref="AS10:AT10"/>
    <mergeCell ref="AU10:AV10"/>
    <mergeCell ref="AW10:AX10"/>
    <mergeCell ref="AY10:AZ10"/>
    <mergeCell ref="BA10:BB10"/>
    <mergeCell ref="BC10:BD10"/>
    <mergeCell ref="AG10:AH10"/>
    <mergeCell ref="AI10:AJ10"/>
    <mergeCell ref="AK10:AL10"/>
    <mergeCell ref="AM10:AN10"/>
    <mergeCell ref="AO10:AP10"/>
    <mergeCell ref="AQ10:AR10"/>
    <mergeCell ref="W11:X11"/>
    <mergeCell ref="Y11:Z11"/>
    <mergeCell ref="AA11:AB11"/>
    <mergeCell ref="AC11:AD11"/>
    <mergeCell ref="AE11:AF11"/>
    <mergeCell ref="AG11:AH11"/>
    <mergeCell ref="DA10:DB10"/>
    <mergeCell ref="DC10:DD10"/>
    <mergeCell ref="G11:H11"/>
    <mergeCell ref="I11:J11"/>
    <mergeCell ref="K11:L11"/>
    <mergeCell ref="M11:N11"/>
    <mergeCell ref="O11:P11"/>
    <mergeCell ref="Q11:R11"/>
    <mergeCell ref="S11:T11"/>
    <mergeCell ref="U11:V11"/>
    <mergeCell ref="CO10:CP10"/>
    <mergeCell ref="CQ10:CR10"/>
    <mergeCell ref="CS10:CT10"/>
    <mergeCell ref="CU10:CV10"/>
    <mergeCell ref="CW10:CX10"/>
    <mergeCell ref="CY10:CZ10"/>
    <mergeCell ref="CC10:CD10"/>
    <mergeCell ref="CE10:CF10"/>
    <mergeCell ref="CG10:CH10"/>
    <mergeCell ref="CI10:CJ10"/>
    <mergeCell ref="CK10:CL10"/>
    <mergeCell ref="CM10:CN10"/>
    <mergeCell ref="BQ10:BR10"/>
    <mergeCell ref="BS10:BT10"/>
    <mergeCell ref="BU10:BV10"/>
    <mergeCell ref="BW10:BX10"/>
    <mergeCell ref="BI11:BJ11"/>
    <mergeCell ref="BK11:BL11"/>
    <mergeCell ref="BM11:BN11"/>
    <mergeCell ref="BO11:BP11"/>
    <mergeCell ref="BQ11:BR11"/>
    <mergeCell ref="AU11:AV11"/>
    <mergeCell ref="AW11:AX11"/>
    <mergeCell ref="AY11:AZ11"/>
    <mergeCell ref="BA11:BB11"/>
    <mergeCell ref="BC11:BD11"/>
    <mergeCell ref="BE11:BF11"/>
    <mergeCell ref="AI11:AJ11"/>
    <mergeCell ref="AK11:AL11"/>
    <mergeCell ref="AM11:AN11"/>
    <mergeCell ref="AO11:AP11"/>
    <mergeCell ref="AQ11:AR11"/>
    <mergeCell ref="AS11:AT11"/>
    <mergeCell ref="AE12:AF12"/>
    <mergeCell ref="AG12:AH12"/>
    <mergeCell ref="AI12:AJ12"/>
    <mergeCell ref="DC11:DD11"/>
    <mergeCell ref="G12:H12"/>
    <mergeCell ref="I12:J12"/>
    <mergeCell ref="K12:L12"/>
    <mergeCell ref="M12:N12"/>
    <mergeCell ref="O12:P12"/>
    <mergeCell ref="Q12:R12"/>
    <mergeCell ref="S12:T12"/>
    <mergeCell ref="U12:V12"/>
    <mergeCell ref="W12:X12"/>
    <mergeCell ref="CQ11:CR11"/>
    <mergeCell ref="CS11:CT11"/>
    <mergeCell ref="CU11:CV11"/>
    <mergeCell ref="CW11:CX11"/>
    <mergeCell ref="CY11:CZ11"/>
    <mergeCell ref="DA11:DB11"/>
    <mergeCell ref="CE11:CF11"/>
    <mergeCell ref="CG11:CH11"/>
    <mergeCell ref="CI11:CJ11"/>
    <mergeCell ref="CK11:CL11"/>
    <mergeCell ref="CM11:CN11"/>
    <mergeCell ref="CO11:CP11"/>
    <mergeCell ref="BS11:BT11"/>
    <mergeCell ref="BU11:BV11"/>
    <mergeCell ref="BW11:BX11"/>
    <mergeCell ref="BY11:BZ11"/>
    <mergeCell ref="CA11:CB11"/>
    <mergeCell ref="CC11:CD11"/>
    <mergeCell ref="BG11:BH11"/>
    <mergeCell ref="DC12:DD12"/>
    <mergeCell ref="CG12:CH12"/>
    <mergeCell ref="CI12:CJ12"/>
    <mergeCell ref="CK12:CL12"/>
    <mergeCell ref="CM12:CN12"/>
    <mergeCell ref="CO12:CP12"/>
    <mergeCell ref="CQ12:CR12"/>
    <mergeCell ref="BU12:BV12"/>
    <mergeCell ref="BW12:BX12"/>
    <mergeCell ref="BY12:BZ12"/>
    <mergeCell ref="CA12:CB12"/>
    <mergeCell ref="CC12:CD12"/>
    <mergeCell ref="CE12:CF12"/>
    <mergeCell ref="BI12:BJ12"/>
    <mergeCell ref="BK12:BL12"/>
    <mergeCell ref="BM12:BN12"/>
    <mergeCell ref="BO12:BP12"/>
    <mergeCell ref="BQ12:BR12"/>
    <mergeCell ref="BS12:BT12"/>
    <mergeCell ref="S13:T13"/>
    <mergeCell ref="U13:V13"/>
    <mergeCell ref="W13:X13"/>
    <mergeCell ref="Y13:Z13"/>
    <mergeCell ref="AA13:AB13"/>
    <mergeCell ref="AC13:AD13"/>
    <mergeCell ref="G13:H13"/>
    <mergeCell ref="I13:J13"/>
    <mergeCell ref="K13:L13"/>
    <mergeCell ref="M13:N13"/>
    <mergeCell ref="O13:P13"/>
    <mergeCell ref="Q13:R13"/>
    <mergeCell ref="CS12:CT12"/>
    <mergeCell ref="CU12:CV12"/>
    <mergeCell ref="CW12:CX12"/>
    <mergeCell ref="CY12:CZ12"/>
    <mergeCell ref="DA12:DB12"/>
    <mergeCell ref="AW12:AX12"/>
    <mergeCell ref="AY12:AZ12"/>
    <mergeCell ref="BA12:BB12"/>
    <mergeCell ref="BC12:BD12"/>
    <mergeCell ref="BE12:BF12"/>
    <mergeCell ref="BG12:BH12"/>
    <mergeCell ref="AK12:AL12"/>
    <mergeCell ref="AM12:AN12"/>
    <mergeCell ref="AO12:AP12"/>
    <mergeCell ref="AQ12:AR12"/>
    <mergeCell ref="AS12:AT12"/>
    <mergeCell ref="AU12:AV12"/>
    <mergeCell ref="Y12:Z12"/>
    <mergeCell ref="AA12:AB12"/>
    <mergeCell ref="AC12:AD12"/>
    <mergeCell ref="BW13:BX13"/>
    <mergeCell ref="BY13:BZ13"/>
    <mergeCell ref="BC13:BD13"/>
    <mergeCell ref="BE13:BF13"/>
    <mergeCell ref="BG13:BH13"/>
    <mergeCell ref="BI13:BJ13"/>
    <mergeCell ref="BK13:BL13"/>
    <mergeCell ref="BM13:BN13"/>
    <mergeCell ref="AQ13:AR13"/>
    <mergeCell ref="AS13:AT13"/>
    <mergeCell ref="AU13:AV13"/>
    <mergeCell ref="AW13:AX13"/>
    <mergeCell ref="AY13:AZ13"/>
    <mergeCell ref="BA13:BB13"/>
    <mergeCell ref="AE13:AF13"/>
    <mergeCell ref="AG13:AH13"/>
    <mergeCell ref="AI13:AJ13"/>
    <mergeCell ref="AK13:AL13"/>
    <mergeCell ref="AM13:AN13"/>
    <mergeCell ref="AO13:AP13"/>
    <mergeCell ref="U14:V14"/>
    <mergeCell ref="W14:X14"/>
    <mergeCell ref="Y14:Z14"/>
    <mergeCell ref="AA14:AB14"/>
    <mergeCell ref="AC14:AD14"/>
    <mergeCell ref="AE14:AF14"/>
    <mergeCell ref="CY13:CZ13"/>
    <mergeCell ref="DA13:DB13"/>
    <mergeCell ref="DC13:DD13"/>
    <mergeCell ref="G14:H14"/>
    <mergeCell ref="I14:J14"/>
    <mergeCell ref="K14:L14"/>
    <mergeCell ref="M14:N14"/>
    <mergeCell ref="O14:P14"/>
    <mergeCell ref="Q14:R14"/>
    <mergeCell ref="S14:T14"/>
    <mergeCell ref="CM13:CN13"/>
    <mergeCell ref="CO13:CP13"/>
    <mergeCell ref="CQ13:CR13"/>
    <mergeCell ref="CS13:CT13"/>
    <mergeCell ref="CU13:CV13"/>
    <mergeCell ref="CW13:CX13"/>
    <mergeCell ref="CA13:CB13"/>
    <mergeCell ref="CC13:CD13"/>
    <mergeCell ref="CE13:CF13"/>
    <mergeCell ref="CG13:CH13"/>
    <mergeCell ref="CI13:CJ13"/>
    <mergeCell ref="CK13:CL13"/>
    <mergeCell ref="BO13:BP13"/>
    <mergeCell ref="BQ13:BR13"/>
    <mergeCell ref="BS13:BT13"/>
    <mergeCell ref="BU13:BV13"/>
    <mergeCell ref="BY14:BZ14"/>
    <mergeCell ref="CA14:CB14"/>
    <mergeCell ref="BE14:BF14"/>
    <mergeCell ref="BG14:BH14"/>
    <mergeCell ref="BI14:BJ14"/>
    <mergeCell ref="BK14:BL14"/>
    <mergeCell ref="BM14:BN14"/>
    <mergeCell ref="BO14:BP14"/>
    <mergeCell ref="AS14:AT14"/>
    <mergeCell ref="AU14:AV14"/>
    <mergeCell ref="AW14:AX14"/>
    <mergeCell ref="AY14:AZ14"/>
    <mergeCell ref="BA14:BB14"/>
    <mergeCell ref="BC14:BD14"/>
    <mergeCell ref="AG14:AH14"/>
    <mergeCell ref="AI14:AJ14"/>
    <mergeCell ref="AK14:AL14"/>
    <mergeCell ref="AM14:AN14"/>
    <mergeCell ref="AO14:AP14"/>
    <mergeCell ref="AQ14:AR14"/>
    <mergeCell ref="W15:X15"/>
    <mergeCell ref="Y15:Z15"/>
    <mergeCell ref="AA15:AB15"/>
    <mergeCell ref="AC15:AD15"/>
    <mergeCell ref="AE15:AF15"/>
    <mergeCell ref="AG15:AH15"/>
    <mergeCell ref="DA14:DB14"/>
    <mergeCell ref="DC14:DD14"/>
    <mergeCell ref="G15:H15"/>
    <mergeCell ref="I15:J15"/>
    <mergeCell ref="K15:L15"/>
    <mergeCell ref="M15:N15"/>
    <mergeCell ref="O15:P15"/>
    <mergeCell ref="Q15:R15"/>
    <mergeCell ref="S15:T15"/>
    <mergeCell ref="U15:V15"/>
    <mergeCell ref="CO14:CP14"/>
    <mergeCell ref="CQ14:CR14"/>
    <mergeCell ref="CS14:CT14"/>
    <mergeCell ref="CU14:CV14"/>
    <mergeCell ref="CW14:CX14"/>
    <mergeCell ref="CY14:CZ14"/>
    <mergeCell ref="CC14:CD14"/>
    <mergeCell ref="CE14:CF14"/>
    <mergeCell ref="CG14:CH14"/>
    <mergeCell ref="CI14:CJ14"/>
    <mergeCell ref="CK14:CL14"/>
    <mergeCell ref="CM14:CN14"/>
    <mergeCell ref="BQ14:BR14"/>
    <mergeCell ref="BS14:BT14"/>
    <mergeCell ref="BU14:BV14"/>
    <mergeCell ref="BW14:BX14"/>
    <mergeCell ref="BI15:BJ15"/>
    <mergeCell ref="BK15:BL15"/>
    <mergeCell ref="BM15:BN15"/>
    <mergeCell ref="BO15:BP15"/>
    <mergeCell ref="BQ15:BR15"/>
    <mergeCell ref="AU15:AV15"/>
    <mergeCell ref="AW15:AX15"/>
    <mergeCell ref="AY15:AZ15"/>
    <mergeCell ref="BA15:BB15"/>
    <mergeCell ref="BC15:BD15"/>
    <mergeCell ref="BE15:BF15"/>
    <mergeCell ref="AI15:AJ15"/>
    <mergeCell ref="AK15:AL15"/>
    <mergeCell ref="AM15:AN15"/>
    <mergeCell ref="AO15:AP15"/>
    <mergeCell ref="AQ15:AR15"/>
    <mergeCell ref="AS15:AT15"/>
    <mergeCell ref="AE16:AF16"/>
    <mergeCell ref="AG16:AH16"/>
    <mergeCell ref="AI16:AJ16"/>
    <mergeCell ref="DC15:DD15"/>
    <mergeCell ref="G16:H16"/>
    <mergeCell ref="I16:J16"/>
    <mergeCell ref="K16:L16"/>
    <mergeCell ref="M16:N16"/>
    <mergeCell ref="O16:P16"/>
    <mergeCell ref="Q16:R16"/>
    <mergeCell ref="S16:T16"/>
    <mergeCell ref="U16:V16"/>
    <mergeCell ref="W16:X16"/>
    <mergeCell ref="CQ15:CR15"/>
    <mergeCell ref="CS15:CT15"/>
    <mergeCell ref="CU15:CV15"/>
    <mergeCell ref="CW15:CX15"/>
    <mergeCell ref="CY15:CZ15"/>
    <mergeCell ref="DA15:DB15"/>
    <mergeCell ref="CE15:CF15"/>
    <mergeCell ref="CG15:CH15"/>
    <mergeCell ref="CI15:CJ15"/>
    <mergeCell ref="CK15:CL15"/>
    <mergeCell ref="CM15:CN15"/>
    <mergeCell ref="CO15:CP15"/>
    <mergeCell ref="BS15:BT15"/>
    <mergeCell ref="BU15:BV15"/>
    <mergeCell ref="BW15:BX15"/>
    <mergeCell ref="BY15:BZ15"/>
    <mergeCell ref="CA15:CB15"/>
    <mergeCell ref="CC15:CD15"/>
    <mergeCell ref="BG15:BH15"/>
    <mergeCell ref="DC16:DD16"/>
    <mergeCell ref="CG16:CH16"/>
    <mergeCell ref="CI16:CJ16"/>
    <mergeCell ref="CK16:CL16"/>
    <mergeCell ref="CM16:CN16"/>
    <mergeCell ref="CO16:CP16"/>
    <mergeCell ref="CQ16:CR16"/>
    <mergeCell ref="BU16:BV16"/>
    <mergeCell ref="BW16:BX16"/>
    <mergeCell ref="BY16:BZ16"/>
    <mergeCell ref="CA16:CB16"/>
    <mergeCell ref="CC16:CD16"/>
    <mergeCell ref="CE16:CF16"/>
    <mergeCell ref="BI16:BJ16"/>
    <mergeCell ref="BK16:BL16"/>
    <mergeCell ref="BM16:BN16"/>
    <mergeCell ref="BO16:BP16"/>
    <mergeCell ref="BQ16:BR16"/>
    <mergeCell ref="BS16:BT16"/>
    <mergeCell ref="S17:T17"/>
    <mergeCell ref="U17:V17"/>
    <mergeCell ref="W17:X17"/>
    <mergeCell ref="Y17:Z17"/>
    <mergeCell ref="AA17:AB17"/>
    <mergeCell ref="AC17:AD17"/>
    <mergeCell ref="G17:H17"/>
    <mergeCell ref="I17:J17"/>
    <mergeCell ref="K17:L17"/>
    <mergeCell ref="M17:N17"/>
    <mergeCell ref="O17:P17"/>
    <mergeCell ref="Q17:R17"/>
    <mergeCell ref="CS16:CT16"/>
    <mergeCell ref="CU16:CV16"/>
    <mergeCell ref="CW16:CX16"/>
    <mergeCell ref="CY16:CZ16"/>
    <mergeCell ref="DA16:DB16"/>
    <mergeCell ref="AW16:AX16"/>
    <mergeCell ref="AY16:AZ16"/>
    <mergeCell ref="BA16:BB16"/>
    <mergeCell ref="BC16:BD16"/>
    <mergeCell ref="BE16:BF16"/>
    <mergeCell ref="BG16:BH16"/>
    <mergeCell ref="AK16:AL16"/>
    <mergeCell ref="AM16:AN16"/>
    <mergeCell ref="AO16:AP16"/>
    <mergeCell ref="AQ16:AR16"/>
    <mergeCell ref="AS16:AT16"/>
    <mergeCell ref="AU16:AV16"/>
    <mergeCell ref="Y16:Z16"/>
    <mergeCell ref="AA16:AB16"/>
    <mergeCell ref="AC16:AD16"/>
    <mergeCell ref="BW17:BX17"/>
    <mergeCell ref="BY17:BZ17"/>
    <mergeCell ref="BC17:BD17"/>
    <mergeCell ref="BE17:BF17"/>
    <mergeCell ref="BG17:BH17"/>
    <mergeCell ref="BI17:BJ17"/>
    <mergeCell ref="BK17:BL17"/>
    <mergeCell ref="BM17:BN17"/>
    <mergeCell ref="AQ17:AR17"/>
    <mergeCell ref="AS17:AT17"/>
    <mergeCell ref="AU17:AV17"/>
    <mergeCell ref="AW17:AX17"/>
    <mergeCell ref="AY17:AZ17"/>
    <mergeCell ref="BA17:BB17"/>
    <mergeCell ref="AE17:AF17"/>
    <mergeCell ref="AG17:AH17"/>
    <mergeCell ref="AI17:AJ17"/>
    <mergeCell ref="AK17:AL17"/>
    <mergeCell ref="AM17:AN17"/>
    <mergeCell ref="AO17:AP17"/>
    <mergeCell ref="U18:V18"/>
    <mergeCell ref="W18:X18"/>
    <mergeCell ref="Y18:Z18"/>
    <mergeCell ref="AA18:AB18"/>
    <mergeCell ref="AC18:AD18"/>
    <mergeCell ref="AE18:AF18"/>
    <mergeCell ref="CY17:CZ17"/>
    <mergeCell ref="DA17:DB17"/>
    <mergeCell ref="DC17:DD17"/>
    <mergeCell ref="G18:H18"/>
    <mergeCell ref="I18:J18"/>
    <mergeCell ref="K18:L18"/>
    <mergeCell ref="M18:N18"/>
    <mergeCell ref="O18:P18"/>
    <mergeCell ref="Q18:R18"/>
    <mergeCell ref="S18:T18"/>
    <mergeCell ref="CM17:CN17"/>
    <mergeCell ref="CO17:CP17"/>
    <mergeCell ref="CQ17:CR17"/>
    <mergeCell ref="CS17:CT17"/>
    <mergeCell ref="CU17:CV17"/>
    <mergeCell ref="CW17:CX17"/>
    <mergeCell ref="CA17:CB17"/>
    <mergeCell ref="CC17:CD17"/>
    <mergeCell ref="CE17:CF17"/>
    <mergeCell ref="CG17:CH17"/>
    <mergeCell ref="CI17:CJ17"/>
    <mergeCell ref="CK17:CL17"/>
    <mergeCell ref="BO17:BP17"/>
    <mergeCell ref="BQ17:BR17"/>
    <mergeCell ref="BS17:BT17"/>
    <mergeCell ref="BU17:BV17"/>
    <mergeCell ref="BY18:BZ18"/>
    <mergeCell ref="CA18:CB18"/>
    <mergeCell ref="BE18:BF18"/>
    <mergeCell ref="BG18:BH18"/>
    <mergeCell ref="BI18:BJ18"/>
    <mergeCell ref="BK18:BL18"/>
    <mergeCell ref="BM18:BN18"/>
    <mergeCell ref="BO18:BP18"/>
    <mergeCell ref="AS18:AT18"/>
    <mergeCell ref="AU18:AV18"/>
    <mergeCell ref="AW18:AX18"/>
    <mergeCell ref="AY18:AZ18"/>
    <mergeCell ref="BA18:BB18"/>
    <mergeCell ref="BC18:BD18"/>
    <mergeCell ref="AG18:AH18"/>
    <mergeCell ref="AI18:AJ18"/>
    <mergeCell ref="AK18:AL18"/>
    <mergeCell ref="AM18:AN18"/>
    <mergeCell ref="AO18:AP18"/>
    <mergeCell ref="AQ18:AR18"/>
    <mergeCell ref="W19:X19"/>
    <mergeCell ref="Y19:Z19"/>
    <mergeCell ref="AA19:AB19"/>
    <mergeCell ref="AC19:AD19"/>
    <mergeCell ref="AE19:AF19"/>
    <mergeCell ref="AG19:AH19"/>
    <mergeCell ref="DA18:DB18"/>
    <mergeCell ref="DC18:DD18"/>
    <mergeCell ref="G19:H19"/>
    <mergeCell ref="I19:J19"/>
    <mergeCell ref="K19:L19"/>
    <mergeCell ref="M19:N19"/>
    <mergeCell ref="O19:P19"/>
    <mergeCell ref="Q19:R19"/>
    <mergeCell ref="S19:T19"/>
    <mergeCell ref="U19:V19"/>
    <mergeCell ref="CO18:CP18"/>
    <mergeCell ref="CQ18:CR18"/>
    <mergeCell ref="CS18:CT18"/>
    <mergeCell ref="CU18:CV18"/>
    <mergeCell ref="CW18:CX18"/>
    <mergeCell ref="CY18:CZ18"/>
    <mergeCell ref="CC18:CD18"/>
    <mergeCell ref="CE18:CF18"/>
    <mergeCell ref="CG18:CH18"/>
    <mergeCell ref="CI18:CJ18"/>
    <mergeCell ref="CK18:CL18"/>
    <mergeCell ref="CM18:CN18"/>
    <mergeCell ref="BQ18:BR18"/>
    <mergeCell ref="BS18:BT18"/>
    <mergeCell ref="BU18:BV18"/>
    <mergeCell ref="BW18:BX18"/>
    <mergeCell ref="BI19:BJ19"/>
    <mergeCell ref="BK19:BL19"/>
    <mergeCell ref="BM19:BN19"/>
    <mergeCell ref="BO19:BP19"/>
    <mergeCell ref="BQ19:BR19"/>
    <mergeCell ref="AU19:AV19"/>
    <mergeCell ref="AW19:AX19"/>
    <mergeCell ref="AY19:AZ19"/>
    <mergeCell ref="BA19:BB19"/>
    <mergeCell ref="BC19:BD19"/>
    <mergeCell ref="BE19:BF19"/>
    <mergeCell ref="AI19:AJ19"/>
    <mergeCell ref="AK19:AL19"/>
    <mergeCell ref="AM19:AN19"/>
    <mergeCell ref="AO19:AP19"/>
    <mergeCell ref="AQ19:AR19"/>
    <mergeCell ref="AS19:AT19"/>
    <mergeCell ref="AE20:AF20"/>
    <mergeCell ref="AG20:AH20"/>
    <mergeCell ref="AI20:AJ20"/>
    <mergeCell ref="DC19:DD19"/>
    <mergeCell ref="G20:H20"/>
    <mergeCell ref="I20:J20"/>
    <mergeCell ref="K20:L20"/>
    <mergeCell ref="M20:N20"/>
    <mergeCell ref="O20:P20"/>
    <mergeCell ref="Q20:R20"/>
    <mergeCell ref="S20:T20"/>
    <mergeCell ref="U20:V20"/>
    <mergeCell ref="W20:X20"/>
    <mergeCell ref="CQ19:CR19"/>
    <mergeCell ref="CS19:CT19"/>
    <mergeCell ref="CU19:CV19"/>
    <mergeCell ref="CW19:CX19"/>
    <mergeCell ref="CY19:CZ19"/>
    <mergeCell ref="DA19:DB19"/>
    <mergeCell ref="CE19:CF19"/>
    <mergeCell ref="CG19:CH19"/>
    <mergeCell ref="CI19:CJ19"/>
    <mergeCell ref="CK19:CL19"/>
    <mergeCell ref="CM19:CN19"/>
    <mergeCell ref="CO19:CP19"/>
    <mergeCell ref="BS19:BT19"/>
    <mergeCell ref="BU19:BV19"/>
    <mergeCell ref="BW19:BX19"/>
    <mergeCell ref="BY19:BZ19"/>
    <mergeCell ref="CA19:CB19"/>
    <mergeCell ref="CC19:CD19"/>
    <mergeCell ref="BG19:BH19"/>
    <mergeCell ref="DC20:DD20"/>
    <mergeCell ref="CG20:CH20"/>
    <mergeCell ref="CI20:CJ20"/>
    <mergeCell ref="CK20:CL20"/>
    <mergeCell ref="CM20:CN20"/>
    <mergeCell ref="CO20:CP20"/>
    <mergeCell ref="CQ20:CR20"/>
    <mergeCell ref="BU20:BV20"/>
    <mergeCell ref="BW20:BX20"/>
    <mergeCell ref="BY20:BZ20"/>
    <mergeCell ref="CA20:CB20"/>
    <mergeCell ref="CC20:CD20"/>
    <mergeCell ref="CE20:CF20"/>
    <mergeCell ref="BI20:BJ20"/>
    <mergeCell ref="BK20:BL20"/>
    <mergeCell ref="BM20:BN20"/>
    <mergeCell ref="BO20:BP20"/>
    <mergeCell ref="BQ20:BR20"/>
    <mergeCell ref="BS20:BT20"/>
    <mergeCell ref="S21:T21"/>
    <mergeCell ref="U21:V21"/>
    <mergeCell ref="W21:X21"/>
    <mergeCell ref="Y21:Z21"/>
    <mergeCell ref="AA21:AB21"/>
    <mergeCell ref="AC21:AD21"/>
    <mergeCell ref="G21:H21"/>
    <mergeCell ref="I21:J21"/>
    <mergeCell ref="K21:L21"/>
    <mergeCell ref="M21:N21"/>
    <mergeCell ref="O21:P21"/>
    <mergeCell ref="Q21:R21"/>
    <mergeCell ref="CS20:CT20"/>
    <mergeCell ref="CU20:CV20"/>
    <mergeCell ref="CW20:CX20"/>
    <mergeCell ref="CY20:CZ20"/>
    <mergeCell ref="DA20:DB20"/>
    <mergeCell ref="AW20:AX20"/>
    <mergeCell ref="AY20:AZ20"/>
    <mergeCell ref="BA20:BB20"/>
    <mergeCell ref="BC20:BD20"/>
    <mergeCell ref="BE20:BF20"/>
    <mergeCell ref="BG20:BH20"/>
    <mergeCell ref="AK20:AL20"/>
    <mergeCell ref="AM20:AN20"/>
    <mergeCell ref="AO20:AP20"/>
    <mergeCell ref="AQ20:AR20"/>
    <mergeCell ref="AS20:AT20"/>
    <mergeCell ref="AU20:AV20"/>
    <mergeCell ref="Y20:Z20"/>
    <mergeCell ref="AA20:AB20"/>
    <mergeCell ref="AC20:AD20"/>
    <mergeCell ref="BW21:BX21"/>
    <mergeCell ref="BY21:BZ21"/>
    <mergeCell ref="BC21:BD21"/>
    <mergeCell ref="BE21:BF21"/>
    <mergeCell ref="BG21:BH21"/>
    <mergeCell ref="BI21:BJ21"/>
    <mergeCell ref="BK21:BL21"/>
    <mergeCell ref="BM21:BN21"/>
    <mergeCell ref="AQ21:AR21"/>
    <mergeCell ref="AS21:AT21"/>
    <mergeCell ref="AU21:AV21"/>
    <mergeCell ref="AW21:AX21"/>
    <mergeCell ref="AY21:AZ21"/>
    <mergeCell ref="BA21:BB21"/>
    <mergeCell ref="AE21:AF21"/>
    <mergeCell ref="AG21:AH21"/>
    <mergeCell ref="AI21:AJ21"/>
    <mergeCell ref="AK21:AL21"/>
    <mergeCell ref="AM21:AN21"/>
    <mergeCell ref="AO21:AP21"/>
    <mergeCell ref="U22:V22"/>
    <mergeCell ref="W22:X22"/>
    <mergeCell ref="Y22:Z22"/>
    <mergeCell ref="AA22:AB22"/>
    <mergeCell ref="AC22:AD22"/>
    <mergeCell ref="AE22:AF22"/>
    <mergeCell ref="CY21:CZ21"/>
    <mergeCell ref="DA21:DB21"/>
    <mergeCell ref="DC21:DD21"/>
    <mergeCell ref="G22:H22"/>
    <mergeCell ref="I22:J22"/>
    <mergeCell ref="K22:L22"/>
    <mergeCell ref="M22:N22"/>
    <mergeCell ref="O22:P22"/>
    <mergeCell ref="Q22:R22"/>
    <mergeCell ref="S22:T22"/>
    <mergeCell ref="CM21:CN21"/>
    <mergeCell ref="CO21:CP21"/>
    <mergeCell ref="CQ21:CR21"/>
    <mergeCell ref="CS21:CT21"/>
    <mergeCell ref="CU21:CV21"/>
    <mergeCell ref="CW21:CX21"/>
    <mergeCell ref="CA21:CB21"/>
    <mergeCell ref="CC21:CD21"/>
    <mergeCell ref="CE21:CF21"/>
    <mergeCell ref="CG21:CH21"/>
    <mergeCell ref="CI21:CJ21"/>
    <mergeCell ref="CK21:CL21"/>
    <mergeCell ref="BO21:BP21"/>
    <mergeCell ref="BQ21:BR21"/>
    <mergeCell ref="BS21:BT21"/>
    <mergeCell ref="BU21:BV21"/>
    <mergeCell ref="BY22:BZ22"/>
    <mergeCell ref="CA22:CB22"/>
    <mergeCell ref="BE22:BF22"/>
    <mergeCell ref="BG22:BH22"/>
    <mergeCell ref="BI22:BJ22"/>
    <mergeCell ref="BK22:BL22"/>
    <mergeCell ref="BM22:BN22"/>
    <mergeCell ref="BO22:BP22"/>
    <mergeCell ref="AS22:AT22"/>
    <mergeCell ref="AU22:AV22"/>
    <mergeCell ref="AW22:AX22"/>
    <mergeCell ref="AY22:AZ22"/>
    <mergeCell ref="BA22:BB22"/>
    <mergeCell ref="BC22:BD22"/>
    <mergeCell ref="AG22:AH22"/>
    <mergeCell ref="AI22:AJ22"/>
    <mergeCell ref="AK22:AL22"/>
    <mergeCell ref="AM22:AN22"/>
    <mergeCell ref="AO22:AP22"/>
    <mergeCell ref="AQ22:AR22"/>
    <mergeCell ref="W23:X23"/>
    <mergeCell ref="Y23:Z23"/>
    <mergeCell ref="AA23:AB23"/>
    <mergeCell ref="AC23:AD23"/>
    <mergeCell ref="AE23:AF23"/>
    <mergeCell ref="AG23:AH23"/>
    <mergeCell ref="DA22:DB22"/>
    <mergeCell ref="DC22:DD22"/>
    <mergeCell ref="G23:H23"/>
    <mergeCell ref="I23:J23"/>
    <mergeCell ref="K23:L23"/>
    <mergeCell ref="M23:N23"/>
    <mergeCell ref="O23:P23"/>
    <mergeCell ref="Q23:R23"/>
    <mergeCell ref="S23:T23"/>
    <mergeCell ref="U23:V23"/>
    <mergeCell ref="CO22:CP22"/>
    <mergeCell ref="CQ22:CR22"/>
    <mergeCell ref="CS22:CT22"/>
    <mergeCell ref="CU22:CV22"/>
    <mergeCell ref="CW22:CX22"/>
    <mergeCell ref="CY22:CZ22"/>
    <mergeCell ref="CC22:CD22"/>
    <mergeCell ref="CE22:CF22"/>
    <mergeCell ref="CG22:CH22"/>
    <mergeCell ref="CI22:CJ22"/>
    <mergeCell ref="CK22:CL22"/>
    <mergeCell ref="CM22:CN22"/>
    <mergeCell ref="BQ22:BR22"/>
    <mergeCell ref="BS22:BT22"/>
    <mergeCell ref="BU22:BV22"/>
    <mergeCell ref="BW22:BX22"/>
    <mergeCell ref="BI23:BJ23"/>
    <mergeCell ref="BK23:BL23"/>
    <mergeCell ref="BM23:BN23"/>
    <mergeCell ref="BO23:BP23"/>
    <mergeCell ref="BQ23:BR23"/>
    <mergeCell ref="AU23:AV23"/>
    <mergeCell ref="AW23:AX23"/>
    <mergeCell ref="AY23:AZ23"/>
    <mergeCell ref="BA23:BB23"/>
    <mergeCell ref="BC23:BD23"/>
    <mergeCell ref="BE23:BF23"/>
    <mergeCell ref="AI23:AJ23"/>
    <mergeCell ref="AK23:AL23"/>
    <mergeCell ref="AM23:AN23"/>
    <mergeCell ref="AO23:AP23"/>
    <mergeCell ref="AQ23:AR23"/>
    <mergeCell ref="AS23:AT23"/>
    <mergeCell ref="AE24:AF24"/>
    <mergeCell ref="AG24:AH24"/>
    <mergeCell ref="AI24:AJ24"/>
    <mergeCell ref="DC23:DD23"/>
    <mergeCell ref="G24:H24"/>
    <mergeCell ref="I24:J24"/>
    <mergeCell ref="K24:L24"/>
    <mergeCell ref="M24:N24"/>
    <mergeCell ref="O24:P24"/>
    <mergeCell ref="Q24:R24"/>
    <mergeCell ref="S24:T24"/>
    <mergeCell ref="U24:V24"/>
    <mergeCell ref="W24:X24"/>
    <mergeCell ref="CQ23:CR23"/>
    <mergeCell ref="CS23:CT23"/>
    <mergeCell ref="CU23:CV23"/>
    <mergeCell ref="CW23:CX23"/>
    <mergeCell ref="CY23:CZ23"/>
    <mergeCell ref="DA23:DB23"/>
    <mergeCell ref="CE23:CF23"/>
    <mergeCell ref="CG23:CH23"/>
    <mergeCell ref="CI23:CJ23"/>
    <mergeCell ref="CK23:CL23"/>
    <mergeCell ref="CM23:CN23"/>
    <mergeCell ref="CO23:CP23"/>
    <mergeCell ref="BS23:BT23"/>
    <mergeCell ref="BU23:BV23"/>
    <mergeCell ref="BW23:BX23"/>
    <mergeCell ref="BY23:BZ23"/>
    <mergeCell ref="CA23:CB23"/>
    <mergeCell ref="CC23:CD23"/>
    <mergeCell ref="BG23:BH23"/>
    <mergeCell ref="DC24:DD24"/>
    <mergeCell ref="CG24:CH24"/>
    <mergeCell ref="CI24:CJ24"/>
    <mergeCell ref="CK24:CL24"/>
    <mergeCell ref="CM24:CN24"/>
    <mergeCell ref="CO24:CP24"/>
    <mergeCell ref="CQ24:CR24"/>
    <mergeCell ref="BU24:BV24"/>
    <mergeCell ref="BW24:BX24"/>
    <mergeCell ref="BY24:BZ24"/>
    <mergeCell ref="CA24:CB24"/>
    <mergeCell ref="CC24:CD24"/>
    <mergeCell ref="CE24:CF24"/>
    <mergeCell ref="BI24:BJ24"/>
    <mergeCell ref="BK24:BL24"/>
    <mergeCell ref="BM24:BN24"/>
    <mergeCell ref="BO24:BP24"/>
    <mergeCell ref="BQ24:BR24"/>
    <mergeCell ref="BS24:BT24"/>
    <mergeCell ref="S25:T25"/>
    <mergeCell ref="U25:V25"/>
    <mergeCell ref="W25:X25"/>
    <mergeCell ref="Y25:Z25"/>
    <mergeCell ref="AA25:AB25"/>
    <mergeCell ref="AC25:AD25"/>
    <mergeCell ref="G25:H25"/>
    <mergeCell ref="I25:J25"/>
    <mergeCell ref="K25:L25"/>
    <mergeCell ref="M25:N25"/>
    <mergeCell ref="O25:P25"/>
    <mergeCell ref="Q25:R25"/>
    <mergeCell ref="CS24:CT24"/>
    <mergeCell ref="CU24:CV24"/>
    <mergeCell ref="CW24:CX24"/>
    <mergeCell ref="CY24:CZ24"/>
    <mergeCell ref="DA24:DB24"/>
    <mergeCell ref="AW24:AX24"/>
    <mergeCell ref="AY24:AZ24"/>
    <mergeCell ref="BA24:BB24"/>
    <mergeCell ref="BC24:BD24"/>
    <mergeCell ref="BE24:BF24"/>
    <mergeCell ref="BG24:BH24"/>
    <mergeCell ref="AK24:AL24"/>
    <mergeCell ref="AM24:AN24"/>
    <mergeCell ref="AO24:AP24"/>
    <mergeCell ref="AQ24:AR24"/>
    <mergeCell ref="AS24:AT24"/>
    <mergeCell ref="AU24:AV24"/>
    <mergeCell ref="Y24:Z24"/>
    <mergeCell ref="AA24:AB24"/>
    <mergeCell ref="AC24:AD24"/>
    <mergeCell ref="BW25:BX25"/>
    <mergeCell ref="BY25:BZ25"/>
    <mergeCell ref="BC25:BD25"/>
    <mergeCell ref="BE25:BF25"/>
    <mergeCell ref="BG25:BH25"/>
    <mergeCell ref="BI25:BJ25"/>
    <mergeCell ref="BK25:BL25"/>
    <mergeCell ref="BM25:BN25"/>
    <mergeCell ref="AQ25:AR25"/>
    <mergeCell ref="AS25:AT25"/>
    <mergeCell ref="AU25:AV25"/>
    <mergeCell ref="AW25:AX25"/>
    <mergeCell ref="AY25:AZ25"/>
    <mergeCell ref="BA25:BB25"/>
    <mergeCell ref="AE25:AF25"/>
    <mergeCell ref="AG25:AH25"/>
    <mergeCell ref="AI25:AJ25"/>
    <mergeCell ref="AK25:AL25"/>
    <mergeCell ref="AM25:AN25"/>
    <mergeCell ref="AO25:AP25"/>
    <mergeCell ref="U26:V26"/>
    <mergeCell ref="W26:X26"/>
    <mergeCell ref="Y26:Z26"/>
    <mergeCell ref="AA26:AB26"/>
    <mergeCell ref="AC26:AD26"/>
    <mergeCell ref="AE26:AF26"/>
    <mergeCell ref="CY25:CZ25"/>
    <mergeCell ref="DA25:DB25"/>
    <mergeCell ref="DC25:DD25"/>
    <mergeCell ref="G26:H26"/>
    <mergeCell ref="I26:J26"/>
    <mergeCell ref="K26:L26"/>
    <mergeCell ref="M26:N26"/>
    <mergeCell ref="O26:P26"/>
    <mergeCell ref="Q26:R26"/>
    <mergeCell ref="S26:T26"/>
    <mergeCell ref="CM25:CN25"/>
    <mergeCell ref="CO25:CP25"/>
    <mergeCell ref="CQ25:CR25"/>
    <mergeCell ref="CS25:CT25"/>
    <mergeCell ref="CU25:CV25"/>
    <mergeCell ref="CW25:CX25"/>
    <mergeCell ref="CA25:CB25"/>
    <mergeCell ref="CC25:CD25"/>
    <mergeCell ref="CE25:CF25"/>
    <mergeCell ref="CG25:CH25"/>
    <mergeCell ref="CI25:CJ25"/>
    <mergeCell ref="CK25:CL25"/>
    <mergeCell ref="BO25:BP25"/>
    <mergeCell ref="BQ25:BR25"/>
    <mergeCell ref="BS25:BT25"/>
    <mergeCell ref="BU25:BV25"/>
    <mergeCell ref="BY26:BZ26"/>
    <mergeCell ref="CA26:CB26"/>
    <mergeCell ref="BE26:BF26"/>
    <mergeCell ref="BG26:BH26"/>
    <mergeCell ref="BI26:BJ26"/>
    <mergeCell ref="BK26:BL26"/>
    <mergeCell ref="BM26:BN26"/>
    <mergeCell ref="BO26:BP26"/>
    <mergeCell ref="AS26:AT26"/>
    <mergeCell ref="AU26:AV26"/>
    <mergeCell ref="AW26:AX26"/>
    <mergeCell ref="AY26:AZ26"/>
    <mergeCell ref="BA26:BB26"/>
    <mergeCell ref="BC26:BD26"/>
    <mergeCell ref="AG26:AH26"/>
    <mergeCell ref="AI26:AJ26"/>
    <mergeCell ref="AK26:AL26"/>
    <mergeCell ref="AM26:AN26"/>
    <mergeCell ref="AO26:AP26"/>
    <mergeCell ref="AQ26:AR26"/>
    <mergeCell ref="W27:X27"/>
    <mergeCell ref="Y27:Z27"/>
    <mergeCell ref="AA27:AB27"/>
    <mergeCell ref="AC27:AD27"/>
    <mergeCell ref="AE27:AF27"/>
    <mergeCell ref="AG27:AH27"/>
    <mergeCell ref="DA26:DB26"/>
    <mergeCell ref="DC26:DD26"/>
    <mergeCell ref="G27:H27"/>
    <mergeCell ref="I27:J27"/>
    <mergeCell ref="K27:L27"/>
    <mergeCell ref="M27:N27"/>
    <mergeCell ref="O27:P27"/>
    <mergeCell ref="Q27:R27"/>
    <mergeCell ref="S27:T27"/>
    <mergeCell ref="U27:V27"/>
    <mergeCell ref="CO26:CP26"/>
    <mergeCell ref="CQ26:CR26"/>
    <mergeCell ref="CS26:CT26"/>
    <mergeCell ref="CU26:CV26"/>
    <mergeCell ref="CW26:CX26"/>
    <mergeCell ref="CY26:CZ26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I27:BJ27"/>
    <mergeCell ref="BK27:BL27"/>
    <mergeCell ref="BM27:BN27"/>
    <mergeCell ref="BO27:BP27"/>
    <mergeCell ref="BQ27:BR27"/>
    <mergeCell ref="AU27:AV27"/>
    <mergeCell ref="AW27:AX27"/>
    <mergeCell ref="AY27:AZ27"/>
    <mergeCell ref="BA27:BB27"/>
    <mergeCell ref="BC27:BD27"/>
    <mergeCell ref="BE27:BF27"/>
    <mergeCell ref="AI27:AJ27"/>
    <mergeCell ref="AK27:AL27"/>
    <mergeCell ref="AM27:AN27"/>
    <mergeCell ref="AO27:AP27"/>
    <mergeCell ref="AQ27:AR27"/>
    <mergeCell ref="AS27:AT27"/>
    <mergeCell ref="AE28:AF28"/>
    <mergeCell ref="AG28:AH28"/>
    <mergeCell ref="AI28:AJ28"/>
    <mergeCell ref="DC27:DD27"/>
    <mergeCell ref="G28:H28"/>
    <mergeCell ref="I28:J28"/>
    <mergeCell ref="K28:L28"/>
    <mergeCell ref="M28:N28"/>
    <mergeCell ref="O28:P28"/>
    <mergeCell ref="Q28:R28"/>
    <mergeCell ref="S28:T28"/>
    <mergeCell ref="U28:V28"/>
    <mergeCell ref="W28:X28"/>
    <mergeCell ref="CQ27:CR27"/>
    <mergeCell ref="CS27:CT27"/>
    <mergeCell ref="CU27:CV27"/>
    <mergeCell ref="CW27:CX27"/>
    <mergeCell ref="CY27:CZ27"/>
    <mergeCell ref="DA27:DB27"/>
    <mergeCell ref="CE27:CF27"/>
    <mergeCell ref="CG27:CH27"/>
    <mergeCell ref="CI27:CJ27"/>
    <mergeCell ref="CK27:CL27"/>
    <mergeCell ref="CM27:CN27"/>
    <mergeCell ref="CO27:CP27"/>
    <mergeCell ref="BS27:BT27"/>
    <mergeCell ref="BU27:BV27"/>
    <mergeCell ref="BW27:BX27"/>
    <mergeCell ref="BY27:BZ27"/>
    <mergeCell ref="CA27:CB27"/>
    <mergeCell ref="CC27:CD27"/>
    <mergeCell ref="BG27:BH27"/>
    <mergeCell ref="DC28:DD28"/>
    <mergeCell ref="CG28:CH28"/>
    <mergeCell ref="CI28:CJ28"/>
    <mergeCell ref="CK28:CL28"/>
    <mergeCell ref="CM28:CN28"/>
    <mergeCell ref="CO28:CP28"/>
    <mergeCell ref="CQ28:CR28"/>
    <mergeCell ref="BU28:BV28"/>
    <mergeCell ref="BW28:BX28"/>
    <mergeCell ref="BY28:BZ28"/>
    <mergeCell ref="CA28:CB28"/>
    <mergeCell ref="CC28:CD28"/>
    <mergeCell ref="CE28:CF28"/>
    <mergeCell ref="BI28:BJ28"/>
    <mergeCell ref="BK28:BL28"/>
    <mergeCell ref="BM28:BN28"/>
    <mergeCell ref="BO28:BP28"/>
    <mergeCell ref="BQ28:BR28"/>
    <mergeCell ref="BS28:BT28"/>
    <mergeCell ref="S29:T29"/>
    <mergeCell ref="U29:V29"/>
    <mergeCell ref="W29:X29"/>
    <mergeCell ref="Y29:Z29"/>
    <mergeCell ref="AA29:AB29"/>
    <mergeCell ref="AC29:AD29"/>
    <mergeCell ref="G29:H29"/>
    <mergeCell ref="I29:J29"/>
    <mergeCell ref="K29:L29"/>
    <mergeCell ref="M29:N29"/>
    <mergeCell ref="O29:P29"/>
    <mergeCell ref="Q29:R29"/>
    <mergeCell ref="CS28:CT28"/>
    <mergeCell ref="CU28:CV28"/>
    <mergeCell ref="CW28:CX28"/>
    <mergeCell ref="CY28:CZ28"/>
    <mergeCell ref="DA28:DB28"/>
    <mergeCell ref="AW28:AX28"/>
    <mergeCell ref="AY28:AZ28"/>
    <mergeCell ref="BA28:BB28"/>
    <mergeCell ref="BC28:BD28"/>
    <mergeCell ref="BE28:BF28"/>
    <mergeCell ref="BG28:BH28"/>
    <mergeCell ref="AK28:AL28"/>
    <mergeCell ref="AM28:AN28"/>
    <mergeCell ref="AO28:AP28"/>
    <mergeCell ref="AQ28:AR28"/>
    <mergeCell ref="AS28:AT28"/>
    <mergeCell ref="AU28:AV28"/>
    <mergeCell ref="Y28:Z28"/>
    <mergeCell ref="AA28:AB28"/>
    <mergeCell ref="AC28:AD28"/>
    <mergeCell ref="BW29:BX29"/>
    <mergeCell ref="BY29:BZ29"/>
    <mergeCell ref="BC29:BD29"/>
    <mergeCell ref="BE29:BF29"/>
    <mergeCell ref="BG29:BH29"/>
    <mergeCell ref="BI29:BJ29"/>
    <mergeCell ref="BK29:BL29"/>
    <mergeCell ref="BM29:BN29"/>
    <mergeCell ref="AQ29:AR29"/>
    <mergeCell ref="AS29:AT29"/>
    <mergeCell ref="AU29:AV29"/>
    <mergeCell ref="AW29:AX29"/>
    <mergeCell ref="AY29:AZ29"/>
    <mergeCell ref="BA29:BB29"/>
    <mergeCell ref="AE29:AF29"/>
    <mergeCell ref="AG29:AH29"/>
    <mergeCell ref="AI29:AJ29"/>
    <mergeCell ref="AK29:AL29"/>
    <mergeCell ref="AM29:AN29"/>
    <mergeCell ref="AO29:AP29"/>
    <mergeCell ref="U30:V30"/>
    <mergeCell ref="W30:X30"/>
    <mergeCell ref="Y30:Z30"/>
    <mergeCell ref="AA30:AB30"/>
    <mergeCell ref="AC30:AD30"/>
    <mergeCell ref="AE30:AF30"/>
    <mergeCell ref="CY29:CZ29"/>
    <mergeCell ref="DA29:DB29"/>
    <mergeCell ref="DC29:DD29"/>
    <mergeCell ref="G30:H30"/>
    <mergeCell ref="I30:J30"/>
    <mergeCell ref="K30:L30"/>
    <mergeCell ref="M30:N30"/>
    <mergeCell ref="O30:P30"/>
    <mergeCell ref="Q30:R30"/>
    <mergeCell ref="S30:T30"/>
    <mergeCell ref="CM29:CN29"/>
    <mergeCell ref="CO29:CP29"/>
    <mergeCell ref="CQ29:CR29"/>
    <mergeCell ref="CS29:CT29"/>
    <mergeCell ref="CU29:CV29"/>
    <mergeCell ref="CW29:CX29"/>
    <mergeCell ref="CA29:CB29"/>
    <mergeCell ref="CC29:CD29"/>
    <mergeCell ref="CE29:CF29"/>
    <mergeCell ref="CG29:CH29"/>
    <mergeCell ref="CI29:CJ29"/>
    <mergeCell ref="CK29:CL29"/>
    <mergeCell ref="BO29:BP29"/>
    <mergeCell ref="BQ29:BR29"/>
    <mergeCell ref="BS29:BT29"/>
    <mergeCell ref="BU29:BV29"/>
    <mergeCell ref="BY30:BZ30"/>
    <mergeCell ref="CA30:CB30"/>
    <mergeCell ref="BE30:BF30"/>
    <mergeCell ref="BG30:BH30"/>
    <mergeCell ref="BI30:BJ30"/>
    <mergeCell ref="BK30:BL30"/>
    <mergeCell ref="BM30:BN30"/>
    <mergeCell ref="BO30:BP30"/>
    <mergeCell ref="AS30:AT30"/>
    <mergeCell ref="AU30:AV30"/>
    <mergeCell ref="AW30:AX30"/>
    <mergeCell ref="AY30:AZ30"/>
    <mergeCell ref="BA30:BB30"/>
    <mergeCell ref="BC30:BD30"/>
    <mergeCell ref="AG30:AH30"/>
    <mergeCell ref="AI30:AJ30"/>
    <mergeCell ref="AK30:AL30"/>
    <mergeCell ref="AM30:AN30"/>
    <mergeCell ref="AO30:AP30"/>
    <mergeCell ref="AQ30:AR30"/>
    <mergeCell ref="W31:X31"/>
    <mergeCell ref="Y31:Z31"/>
    <mergeCell ref="AA31:AB31"/>
    <mergeCell ref="AC31:AD31"/>
    <mergeCell ref="AE31:AF31"/>
    <mergeCell ref="AG31:AH31"/>
    <mergeCell ref="DA30:DB30"/>
    <mergeCell ref="DC30:DD30"/>
    <mergeCell ref="G31:H31"/>
    <mergeCell ref="I31:J31"/>
    <mergeCell ref="K31:L31"/>
    <mergeCell ref="M31:N31"/>
    <mergeCell ref="O31:P31"/>
    <mergeCell ref="Q31:R31"/>
    <mergeCell ref="S31:T31"/>
    <mergeCell ref="U31:V31"/>
    <mergeCell ref="CO30:CP30"/>
    <mergeCell ref="CQ30:CR30"/>
    <mergeCell ref="CS30:CT30"/>
    <mergeCell ref="CU30:CV30"/>
    <mergeCell ref="CW30:CX30"/>
    <mergeCell ref="CY30:CZ30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I31:BJ31"/>
    <mergeCell ref="BK31:BL31"/>
    <mergeCell ref="BM31:BN31"/>
    <mergeCell ref="BO31:BP31"/>
    <mergeCell ref="BQ31:BR31"/>
    <mergeCell ref="AU31:AV31"/>
    <mergeCell ref="AW31:AX31"/>
    <mergeCell ref="AY31:AZ31"/>
    <mergeCell ref="BA31:BB31"/>
    <mergeCell ref="BC31:BD31"/>
    <mergeCell ref="BE31:BF31"/>
    <mergeCell ref="AI31:AJ31"/>
    <mergeCell ref="AK31:AL31"/>
    <mergeCell ref="AM31:AN31"/>
    <mergeCell ref="AO31:AP31"/>
    <mergeCell ref="AQ31:AR31"/>
    <mergeCell ref="AS31:AT31"/>
    <mergeCell ref="AE32:AF32"/>
    <mergeCell ref="AG32:AH32"/>
    <mergeCell ref="AI32:AJ32"/>
    <mergeCell ref="DC31:DD31"/>
    <mergeCell ref="G32:H32"/>
    <mergeCell ref="I32:J32"/>
    <mergeCell ref="K32:L32"/>
    <mergeCell ref="M32:N32"/>
    <mergeCell ref="O32:P32"/>
    <mergeCell ref="Q32:R32"/>
    <mergeCell ref="S32:T32"/>
    <mergeCell ref="U32:V32"/>
    <mergeCell ref="W32:X32"/>
    <mergeCell ref="CQ31:CR31"/>
    <mergeCell ref="CS31:CT31"/>
    <mergeCell ref="CU31:CV31"/>
    <mergeCell ref="CW31:CX31"/>
    <mergeCell ref="CY31:CZ31"/>
    <mergeCell ref="DA31:DB31"/>
    <mergeCell ref="CE31:CF31"/>
    <mergeCell ref="CG31:CH31"/>
    <mergeCell ref="CI31:CJ31"/>
    <mergeCell ref="CK31:CL31"/>
    <mergeCell ref="CM31:CN31"/>
    <mergeCell ref="CO31:CP31"/>
    <mergeCell ref="BS31:BT31"/>
    <mergeCell ref="BU31:BV31"/>
    <mergeCell ref="BW31:BX31"/>
    <mergeCell ref="BY31:BZ31"/>
    <mergeCell ref="CA31:CB31"/>
    <mergeCell ref="CC31:CD31"/>
    <mergeCell ref="BG31:BH31"/>
    <mergeCell ref="DC32:DD32"/>
    <mergeCell ref="CG32:CH32"/>
    <mergeCell ref="CI32:CJ32"/>
    <mergeCell ref="CK32:CL32"/>
    <mergeCell ref="CM32:CN32"/>
    <mergeCell ref="CO32:CP32"/>
    <mergeCell ref="CQ32:CR32"/>
    <mergeCell ref="BU32:BV32"/>
    <mergeCell ref="BW32:BX32"/>
    <mergeCell ref="BY32:BZ32"/>
    <mergeCell ref="CA32:CB32"/>
    <mergeCell ref="CC32:CD32"/>
    <mergeCell ref="CE32:CF32"/>
    <mergeCell ref="BI32:BJ32"/>
    <mergeCell ref="BK32:BL32"/>
    <mergeCell ref="BM32:BN32"/>
    <mergeCell ref="BO32:BP32"/>
    <mergeCell ref="BQ32:BR32"/>
    <mergeCell ref="BS32:BT32"/>
    <mergeCell ref="S33:T33"/>
    <mergeCell ref="U33:V33"/>
    <mergeCell ref="W33:X33"/>
    <mergeCell ref="Y33:Z33"/>
    <mergeCell ref="AA33:AB33"/>
    <mergeCell ref="AC33:AD33"/>
    <mergeCell ref="G33:H33"/>
    <mergeCell ref="I33:J33"/>
    <mergeCell ref="K33:L33"/>
    <mergeCell ref="M33:N33"/>
    <mergeCell ref="O33:P33"/>
    <mergeCell ref="Q33:R33"/>
    <mergeCell ref="CS32:CT32"/>
    <mergeCell ref="CU32:CV32"/>
    <mergeCell ref="CW32:CX32"/>
    <mergeCell ref="CY32:CZ32"/>
    <mergeCell ref="DA32:DB32"/>
    <mergeCell ref="AW32:AX32"/>
    <mergeCell ref="AY32:AZ32"/>
    <mergeCell ref="BA32:BB32"/>
    <mergeCell ref="BC32:BD32"/>
    <mergeCell ref="BE32:BF32"/>
    <mergeCell ref="BG32:BH32"/>
    <mergeCell ref="AK32:AL32"/>
    <mergeCell ref="AM32:AN32"/>
    <mergeCell ref="AO32:AP32"/>
    <mergeCell ref="AQ32:AR32"/>
    <mergeCell ref="AS32:AT32"/>
    <mergeCell ref="AU32:AV32"/>
    <mergeCell ref="Y32:Z32"/>
    <mergeCell ref="AA32:AB32"/>
    <mergeCell ref="AC32:AD32"/>
    <mergeCell ref="BW33:BX33"/>
    <mergeCell ref="BY33:BZ33"/>
    <mergeCell ref="BC33:BD33"/>
    <mergeCell ref="BE33:BF33"/>
    <mergeCell ref="BG33:BH33"/>
    <mergeCell ref="BI33:BJ33"/>
    <mergeCell ref="BK33:BL33"/>
    <mergeCell ref="BM33:BN33"/>
    <mergeCell ref="AQ33:AR33"/>
    <mergeCell ref="AS33:AT33"/>
    <mergeCell ref="AU33:AV33"/>
    <mergeCell ref="AW33:AX33"/>
    <mergeCell ref="AY33:AZ33"/>
    <mergeCell ref="BA33:BB33"/>
    <mergeCell ref="AE33:AF33"/>
    <mergeCell ref="AG33:AH33"/>
    <mergeCell ref="AI33:AJ33"/>
    <mergeCell ref="AK33:AL33"/>
    <mergeCell ref="AM33:AN33"/>
    <mergeCell ref="AO33:AP33"/>
    <mergeCell ref="U34:V34"/>
    <mergeCell ref="W34:X34"/>
    <mergeCell ref="Y34:Z34"/>
    <mergeCell ref="AA34:AB34"/>
    <mergeCell ref="AC34:AD34"/>
    <mergeCell ref="AE34:AF34"/>
    <mergeCell ref="CY33:CZ33"/>
    <mergeCell ref="DA33:DB33"/>
    <mergeCell ref="DC33:DD33"/>
    <mergeCell ref="G34:H34"/>
    <mergeCell ref="I34:J34"/>
    <mergeCell ref="K34:L34"/>
    <mergeCell ref="M34:N34"/>
    <mergeCell ref="O34:P34"/>
    <mergeCell ref="Q34:R34"/>
    <mergeCell ref="S34:T34"/>
    <mergeCell ref="CM33:CN33"/>
    <mergeCell ref="CO33:CP33"/>
    <mergeCell ref="CQ33:CR33"/>
    <mergeCell ref="CS33:CT33"/>
    <mergeCell ref="CU33:CV33"/>
    <mergeCell ref="CW33:CX33"/>
    <mergeCell ref="CA33:CB33"/>
    <mergeCell ref="CC33:CD33"/>
    <mergeCell ref="CE33:CF33"/>
    <mergeCell ref="CG33:CH33"/>
    <mergeCell ref="CI33:CJ33"/>
    <mergeCell ref="CK33:CL33"/>
    <mergeCell ref="BO33:BP33"/>
    <mergeCell ref="BQ33:BR33"/>
    <mergeCell ref="BS33:BT33"/>
    <mergeCell ref="BU33:BV33"/>
    <mergeCell ref="BY34:BZ34"/>
    <mergeCell ref="CA34:CB34"/>
    <mergeCell ref="BE34:BF34"/>
    <mergeCell ref="BG34:BH34"/>
    <mergeCell ref="BI34:BJ34"/>
    <mergeCell ref="BK34:BL34"/>
    <mergeCell ref="BM34:BN34"/>
    <mergeCell ref="BO34:BP34"/>
    <mergeCell ref="AS34:AT34"/>
    <mergeCell ref="AU34:AV34"/>
    <mergeCell ref="AW34:AX34"/>
    <mergeCell ref="AY34:AZ34"/>
    <mergeCell ref="BA34:BB34"/>
    <mergeCell ref="BC34:BD34"/>
    <mergeCell ref="AG34:AH34"/>
    <mergeCell ref="AI34:AJ34"/>
    <mergeCell ref="AK34:AL34"/>
    <mergeCell ref="AM34:AN34"/>
    <mergeCell ref="AO34:AP34"/>
    <mergeCell ref="AQ34:AR34"/>
    <mergeCell ref="W35:X35"/>
    <mergeCell ref="Y35:Z35"/>
    <mergeCell ref="AA35:AB35"/>
    <mergeCell ref="AC35:AD35"/>
    <mergeCell ref="AE35:AF35"/>
    <mergeCell ref="AG35:AH35"/>
    <mergeCell ref="DA34:DB34"/>
    <mergeCell ref="DC34:DD34"/>
    <mergeCell ref="G35:H35"/>
    <mergeCell ref="I35:J35"/>
    <mergeCell ref="K35:L35"/>
    <mergeCell ref="M35:N35"/>
    <mergeCell ref="O35:P35"/>
    <mergeCell ref="Q35:R35"/>
    <mergeCell ref="S35:T35"/>
    <mergeCell ref="U35:V35"/>
    <mergeCell ref="CO34:CP34"/>
    <mergeCell ref="CQ34:CR34"/>
    <mergeCell ref="CS34:CT34"/>
    <mergeCell ref="CU34:CV34"/>
    <mergeCell ref="CW34:CX34"/>
    <mergeCell ref="CY34:CZ34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G36:H36"/>
    <mergeCell ref="I36:J36"/>
    <mergeCell ref="K36:L36"/>
    <mergeCell ref="M36:N36"/>
    <mergeCell ref="O36:P36"/>
    <mergeCell ref="Q36:R36"/>
    <mergeCell ref="S36:T36"/>
    <mergeCell ref="U36:V36"/>
    <mergeCell ref="W36:X36"/>
    <mergeCell ref="CQ35:CR35"/>
    <mergeCell ref="CS35:CT35"/>
    <mergeCell ref="CU35:CV35"/>
    <mergeCell ref="CW35:CX35"/>
    <mergeCell ref="CY35:CZ35"/>
    <mergeCell ref="DA35:DB35"/>
    <mergeCell ref="CE35:CF35"/>
    <mergeCell ref="CG35:CH35"/>
    <mergeCell ref="CI35:CJ35"/>
    <mergeCell ref="CK35:CL35"/>
    <mergeCell ref="CM35:CN35"/>
    <mergeCell ref="CO35:CP35"/>
    <mergeCell ref="BS35:BT35"/>
    <mergeCell ref="BU35:BV35"/>
    <mergeCell ref="BW35:BX35"/>
    <mergeCell ref="BY35:BZ35"/>
    <mergeCell ref="CA35:CB35"/>
    <mergeCell ref="CC35:CD35"/>
    <mergeCell ref="BG35:BH35"/>
    <mergeCell ref="BI35:BJ35"/>
    <mergeCell ref="BK35:BL35"/>
    <mergeCell ref="BM35:BN35"/>
    <mergeCell ref="BO35:BP35"/>
    <mergeCell ref="BA36:BB36"/>
    <mergeCell ref="BC36:BD36"/>
    <mergeCell ref="BE36:BF36"/>
    <mergeCell ref="BG36:BH36"/>
    <mergeCell ref="AK36:AL36"/>
    <mergeCell ref="AM36:AN36"/>
    <mergeCell ref="AO36:AP36"/>
    <mergeCell ref="AQ36:AR36"/>
    <mergeCell ref="AS36:AT36"/>
    <mergeCell ref="AU36:AV36"/>
    <mergeCell ref="Y36:Z36"/>
    <mergeCell ref="AA36:AB36"/>
    <mergeCell ref="AC36:AD36"/>
    <mergeCell ref="AE36:AF36"/>
    <mergeCell ref="AG36:AH36"/>
    <mergeCell ref="AI36:AJ36"/>
    <mergeCell ref="DC35:DD35"/>
    <mergeCell ref="BQ35:BR35"/>
    <mergeCell ref="AU35:AV35"/>
    <mergeCell ref="AW35:AX35"/>
    <mergeCell ref="AY35:AZ35"/>
    <mergeCell ref="BA35:BB35"/>
    <mergeCell ref="BC35:BD35"/>
    <mergeCell ref="BE35:BF35"/>
    <mergeCell ref="AI35:AJ35"/>
    <mergeCell ref="AK35:AL35"/>
    <mergeCell ref="AM35:AN35"/>
    <mergeCell ref="AO35:AP35"/>
    <mergeCell ref="AQ35:AR35"/>
    <mergeCell ref="AS35:AT35"/>
    <mergeCell ref="G37:H37"/>
    <mergeCell ref="I37:J37"/>
    <mergeCell ref="K37:L37"/>
    <mergeCell ref="M37:N37"/>
    <mergeCell ref="O37:P37"/>
    <mergeCell ref="Q37:R37"/>
    <mergeCell ref="CS36:CT36"/>
    <mergeCell ref="CU36:CV36"/>
    <mergeCell ref="CW36:CX36"/>
    <mergeCell ref="CY36:CZ36"/>
    <mergeCell ref="DA36:DB36"/>
    <mergeCell ref="DC36:DD36"/>
    <mergeCell ref="CG36:CH36"/>
    <mergeCell ref="CI36:CJ36"/>
    <mergeCell ref="CK36:CL36"/>
    <mergeCell ref="CM36:CN36"/>
    <mergeCell ref="CO36:CP36"/>
    <mergeCell ref="CQ36:CR36"/>
    <mergeCell ref="BU36:BV36"/>
    <mergeCell ref="BW36:BX36"/>
    <mergeCell ref="BY36:BZ36"/>
    <mergeCell ref="CA36:CB36"/>
    <mergeCell ref="CC36:CD36"/>
    <mergeCell ref="CE36:CF36"/>
    <mergeCell ref="BI36:BJ36"/>
    <mergeCell ref="BK36:BL36"/>
    <mergeCell ref="BM36:BN36"/>
    <mergeCell ref="BO36:BP36"/>
    <mergeCell ref="BQ36:BR36"/>
    <mergeCell ref="BS36:BT36"/>
    <mergeCell ref="AW36:AX36"/>
    <mergeCell ref="AY36:AZ36"/>
    <mergeCell ref="BK37:BL37"/>
    <mergeCell ref="BM37:BN37"/>
    <mergeCell ref="AQ37:AR37"/>
    <mergeCell ref="AS37:AT37"/>
    <mergeCell ref="AU37:AV37"/>
    <mergeCell ref="AW37:AX37"/>
    <mergeCell ref="AY37:AZ37"/>
    <mergeCell ref="BA37:BB37"/>
    <mergeCell ref="AE37:AF37"/>
    <mergeCell ref="AG37:AH37"/>
    <mergeCell ref="AI37:AJ37"/>
    <mergeCell ref="AK37:AL37"/>
    <mergeCell ref="AM37:AN37"/>
    <mergeCell ref="AO37:AP37"/>
    <mergeCell ref="S37:T37"/>
    <mergeCell ref="U37:V37"/>
    <mergeCell ref="W37:X37"/>
    <mergeCell ref="Y37:Z37"/>
    <mergeCell ref="AA37:AB37"/>
    <mergeCell ref="AC37:AD37"/>
    <mergeCell ref="CY37:CZ37"/>
    <mergeCell ref="DA37:DB37"/>
    <mergeCell ref="DC37:DD37"/>
    <mergeCell ref="G38:H38"/>
    <mergeCell ref="I38:J38"/>
    <mergeCell ref="K38:L38"/>
    <mergeCell ref="M38:N38"/>
    <mergeCell ref="O38:P38"/>
    <mergeCell ref="Q38:R38"/>
    <mergeCell ref="S38:T38"/>
    <mergeCell ref="CM37:CN37"/>
    <mergeCell ref="CO37:CP37"/>
    <mergeCell ref="CQ37:CR37"/>
    <mergeCell ref="CS37:CT37"/>
    <mergeCell ref="CU37:CV37"/>
    <mergeCell ref="CW37:CX37"/>
    <mergeCell ref="CA37:CB37"/>
    <mergeCell ref="CC37:CD37"/>
    <mergeCell ref="CE37:CF37"/>
    <mergeCell ref="CG37:CH37"/>
    <mergeCell ref="CI37:CJ37"/>
    <mergeCell ref="CK37:CL37"/>
    <mergeCell ref="BO37:BP37"/>
    <mergeCell ref="BQ37:BR37"/>
    <mergeCell ref="BS37:BT37"/>
    <mergeCell ref="BU37:BV37"/>
    <mergeCell ref="BW37:BX37"/>
    <mergeCell ref="BY37:BZ37"/>
    <mergeCell ref="BC37:BD37"/>
    <mergeCell ref="BE37:BF37"/>
    <mergeCell ref="BG37:BH37"/>
    <mergeCell ref="BI37:BJ37"/>
    <mergeCell ref="BM38:BN38"/>
    <mergeCell ref="BO38:BP38"/>
    <mergeCell ref="AS38:AT38"/>
    <mergeCell ref="AU38:AV38"/>
    <mergeCell ref="AW38:AX38"/>
    <mergeCell ref="AY38:AZ38"/>
    <mergeCell ref="BA38:BB38"/>
    <mergeCell ref="BC38:BD38"/>
    <mergeCell ref="AG38:AH38"/>
    <mergeCell ref="AI38:AJ38"/>
    <mergeCell ref="AK38:AL38"/>
    <mergeCell ref="AM38:AN38"/>
    <mergeCell ref="AO38:AP38"/>
    <mergeCell ref="AQ38:AR38"/>
    <mergeCell ref="U38:V38"/>
    <mergeCell ref="W38:X38"/>
    <mergeCell ref="Y38:Z38"/>
    <mergeCell ref="AA38:AB38"/>
    <mergeCell ref="AC38:AD38"/>
    <mergeCell ref="AE38:AF38"/>
    <mergeCell ref="DA38:DB38"/>
    <mergeCell ref="DC38:DD38"/>
    <mergeCell ref="G39:H39"/>
    <mergeCell ref="I39:J39"/>
    <mergeCell ref="K39:L39"/>
    <mergeCell ref="M39:N39"/>
    <mergeCell ref="O39:P39"/>
    <mergeCell ref="Q39:R39"/>
    <mergeCell ref="S39:T39"/>
    <mergeCell ref="U39:V39"/>
    <mergeCell ref="CO38:CP38"/>
    <mergeCell ref="CQ38:CR38"/>
    <mergeCell ref="CS38:CT38"/>
    <mergeCell ref="CU38:CV38"/>
    <mergeCell ref="CW38:CX38"/>
    <mergeCell ref="CY38:CZ38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BE38:BF38"/>
    <mergeCell ref="BG38:BH38"/>
    <mergeCell ref="BI38:BJ38"/>
    <mergeCell ref="BK38:BL38"/>
    <mergeCell ref="BO39:BP39"/>
    <mergeCell ref="BQ39:BR39"/>
    <mergeCell ref="AU39:AV39"/>
    <mergeCell ref="AW39:AX39"/>
    <mergeCell ref="AY39:AZ39"/>
    <mergeCell ref="BA39:BB39"/>
    <mergeCell ref="BC39:BD39"/>
    <mergeCell ref="BE39:BF39"/>
    <mergeCell ref="AI39:AJ39"/>
    <mergeCell ref="AK39:AL39"/>
    <mergeCell ref="AM39:AN39"/>
    <mergeCell ref="AO39:AP39"/>
    <mergeCell ref="AQ39:AR39"/>
    <mergeCell ref="AS39:AT39"/>
    <mergeCell ref="W39:X39"/>
    <mergeCell ref="Y39:Z39"/>
    <mergeCell ref="AA39:AB39"/>
    <mergeCell ref="AC39:AD39"/>
    <mergeCell ref="AE39:AF39"/>
    <mergeCell ref="AG39:AH39"/>
    <mergeCell ref="DC39:DD39"/>
    <mergeCell ref="G40:H40"/>
    <mergeCell ref="I40:J40"/>
    <mergeCell ref="K40:L40"/>
    <mergeCell ref="M40:N40"/>
    <mergeCell ref="O40:P40"/>
    <mergeCell ref="Q40:R40"/>
    <mergeCell ref="S40:T40"/>
    <mergeCell ref="U40:V40"/>
    <mergeCell ref="W40:X40"/>
    <mergeCell ref="CQ39:CR39"/>
    <mergeCell ref="CS39:CT39"/>
    <mergeCell ref="CU39:CV39"/>
    <mergeCell ref="CW39:CX39"/>
    <mergeCell ref="CY39:CZ39"/>
    <mergeCell ref="DA39:DB39"/>
    <mergeCell ref="CE39:CF39"/>
    <mergeCell ref="CG39:CH39"/>
    <mergeCell ref="CI39:CJ39"/>
    <mergeCell ref="CK39:CL39"/>
    <mergeCell ref="CM39:CN39"/>
    <mergeCell ref="CO39:CP39"/>
    <mergeCell ref="BS39:BT39"/>
    <mergeCell ref="BU39:BV39"/>
    <mergeCell ref="BW39:BX39"/>
    <mergeCell ref="BY39:BZ39"/>
    <mergeCell ref="CA39:CB39"/>
    <mergeCell ref="CC39:CD39"/>
    <mergeCell ref="BG39:BH39"/>
    <mergeCell ref="BI39:BJ39"/>
    <mergeCell ref="BK39:BL39"/>
    <mergeCell ref="BM39:BN39"/>
    <mergeCell ref="G41:H41"/>
    <mergeCell ref="I41:J41"/>
    <mergeCell ref="K41:L41"/>
    <mergeCell ref="M41:N41"/>
    <mergeCell ref="O41:P41"/>
    <mergeCell ref="Q41:R41"/>
    <mergeCell ref="S41:T41"/>
    <mergeCell ref="U41:V41"/>
    <mergeCell ref="W41:X41"/>
    <mergeCell ref="AK40:AL40"/>
    <mergeCell ref="AM40:AN40"/>
    <mergeCell ref="AO40:AP40"/>
    <mergeCell ref="AQ40:AR40"/>
    <mergeCell ref="AS40:AT40"/>
    <mergeCell ref="AU40:AV40"/>
    <mergeCell ref="Y40:Z40"/>
    <mergeCell ref="AA40:AB40"/>
    <mergeCell ref="AC40:AD40"/>
    <mergeCell ref="AE40:AF40"/>
    <mergeCell ref="AG40:AH40"/>
    <mergeCell ref="AI40:AJ40"/>
    <mergeCell ref="BA41:BB41"/>
    <mergeCell ref="BC41:BD41"/>
    <mergeCell ref="BE41:BF41"/>
    <mergeCell ref="BG41:BH41"/>
    <mergeCell ref="AK41:AL41"/>
    <mergeCell ref="AM41:AN41"/>
    <mergeCell ref="AO41:AP41"/>
    <mergeCell ref="AQ41:AR41"/>
    <mergeCell ref="AS41:AT41"/>
    <mergeCell ref="AU41:AV41"/>
    <mergeCell ref="Y41:Z41"/>
    <mergeCell ref="AA41:AB41"/>
    <mergeCell ref="AC41:AD41"/>
    <mergeCell ref="AE41:AF41"/>
    <mergeCell ref="AG41:AH41"/>
    <mergeCell ref="AI41:AJ41"/>
    <mergeCell ref="AW40:AX40"/>
    <mergeCell ref="G42:H42"/>
    <mergeCell ref="I42:J42"/>
    <mergeCell ref="K42:L42"/>
    <mergeCell ref="M42:N42"/>
    <mergeCell ref="O42:P42"/>
    <mergeCell ref="Q42:R42"/>
    <mergeCell ref="CS41:CT41"/>
    <mergeCell ref="CU41:CV41"/>
    <mergeCell ref="CW41:CX41"/>
    <mergeCell ref="CY41:CZ41"/>
    <mergeCell ref="DA41:DB41"/>
    <mergeCell ref="DC41:DD41"/>
    <mergeCell ref="CG41:CH41"/>
    <mergeCell ref="CI41:CJ41"/>
    <mergeCell ref="CK41:CL41"/>
    <mergeCell ref="CM41:CN41"/>
    <mergeCell ref="CO41:CP41"/>
    <mergeCell ref="CQ41:CR41"/>
    <mergeCell ref="BU41:BV41"/>
    <mergeCell ref="BW41:BX41"/>
    <mergeCell ref="BY41:BZ41"/>
    <mergeCell ref="CA41:CB41"/>
    <mergeCell ref="CC41:CD41"/>
    <mergeCell ref="CE41:CF41"/>
    <mergeCell ref="BI41:BJ41"/>
    <mergeCell ref="BK41:BL41"/>
    <mergeCell ref="BM41:BN41"/>
    <mergeCell ref="BO41:BP41"/>
    <mergeCell ref="BQ41:BR41"/>
    <mergeCell ref="BS41:BT41"/>
    <mergeCell ref="AW41:AX41"/>
    <mergeCell ref="AY41:AZ41"/>
    <mergeCell ref="BK42:BL42"/>
    <mergeCell ref="BM42:BN42"/>
    <mergeCell ref="AQ42:AR42"/>
    <mergeCell ref="AS42:AT42"/>
    <mergeCell ref="AU42:AV42"/>
    <mergeCell ref="AW42:AX42"/>
    <mergeCell ref="AY42:AZ42"/>
    <mergeCell ref="BA42:BB42"/>
    <mergeCell ref="AE42:AF42"/>
    <mergeCell ref="AG42:AH42"/>
    <mergeCell ref="AI42:AJ42"/>
    <mergeCell ref="AK42:AL42"/>
    <mergeCell ref="AM42:AN42"/>
    <mergeCell ref="AO42:AP42"/>
    <mergeCell ref="S42:T42"/>
    <mergeCell ref="U42:V42"/>
    <mergeCell ref="W42:X42"/>
    <mergeCell ref="Y42:Z42"/>
    <mergeCell ref="AA42:AB42"/>
    <mergeCell ref="AC42:AD42"/>
    <mergeCell ref="CY42:CZ42"/>
    <mergeCell ref="DA42:DB42"/>
    <mergeCell ref="DC42:DD42"/>
    <mergeCell ref="G43:H43"/>
    <mergeCell ref="I43:J43"/>
    <mergeCell ref="K43:L43"/>
    <mergeCell ref="M43:N43"/>
    <mergeCell ref="O43:P43"/>
    <mergeCell ref="Q43:R43"/>
    <mergeCell ref="Y43:Z43"/>
    <mergeCell ref="CM42:CN42"/>
    <mergeCell ref="CO42:CP42"/>
    <mergeCell ref="CQ42:CR42"/>
    <mergeCell ref="CS42:CT42"/>
    <mergeCell ref="CU42:CV42"/>
    <mergeCell ref="CW42:CX42"/>
    <mergeCell ref="CA42:CB42"/>
    <mergeCell ref="CC42:CD42"/>
    <mergeCell ref="CE42:CF42"/>
    <mergeCell ref="CG42:CH42"/>
    <mergeCell ref="CI42:CJ42"/>
    <mergeCell ref="CK42:CL42"/>
    <mergeCell ref="BO42:BP42"/>
    <mergeCell ref="BQ42:BR42"/>
    <mergeCell ref="BS42:BT42"/>
    <mergeCell ref="BU42:BV42"/>
    <mergeCell ref="BW42:BX42"/>
    <mergeCell ref="BY42:BZ42"/>
    <mergeCell ref="BC42:BD42"/>
    <mergeCell ref="BE42:BF42"/>
    <mergeCell ref="BG42:BH42"/>
    <mergeCell ref="BI42:BJ42"/>
    <mergeCell ref="BS43:BT43"/>
    <mergeCell ref="BU43:BV43"/>
    <mergeCell ref="AY43:AZ43"/>
    <mergeCell ref="BA43:BB43"/>
    <mergeCell ref="BC43:BD43"/>
    <mergeCell ref="BE43:BF43"/>
    <mergeCell ref="BG43:BH43"/>
    <mergeCell ref="BI43:BJ43"/>
    <mergeCell ref="AM43:AN43"/>
    <mergeCell ref="AO43:AP43"/>
    <mergeCell ref="AQ43:AR43"/>
    <mergeCell ref="AS43:AT43"/>
    <mergeCell ref="AU43:AV43"/>
    <mergeCell ref="AW43:AX43"/>
    <mergeCell ref="AA43:AB43"/>
    <mergeCell ref="AC43:AD43"/>
    <mergeCell ref="AE43:AF43"/>
    <mergeCell ref="AG43:AH43"/>
    <mergeCell ref="AI43:AJ43"/>
    <mergeCell ref="AK43:AL43"/>
    <mergeCell ref="Q44:R44"/>
    <mergeCell ref="S44:T44"/>
    <mergeCell ref="U44:V44"/>
    <mergeCell ref="W44:X44"/>
    <mergeCell ref="Y44:Z44"/>
    <mergeCell ref="AA44:AB44"/>
    <mergeCell ref="CU43:CV43"/>
    <mergeCell ref="CW43:CX43"/>
    <mergeCell ref="CY43:CZ43"/>
    <mergeCell ref="DA43:DB43"/>
    <mergeCell ref="DC43:DD43"/>
    <mergeCell ref="G44:H44"/>
    <mergeCell ref="I44:J44"/>
    <mergeCell ref="K44:L44"/>
    <mergeCell ref="M44:N44"/>
    <mergeCell ref="O44:P44"/>
    <mergeCell ref="CI43:CJ43"/>
    <mergeCell ref="CK43:CL43"/>
    <mergeCell ref="CM43:CN43"/>
    <mergeCell ref="CO43:CP43"/>
    <mergeCell ref="CQ43:CR43"/>
    <mergeCell ref="CS43:CT43"/>
    <mergeCell ref="BW43:BX43"/>
    <mergeCell ref="BY43:BZ43"/>
    <mergeCell ref="CA43:CB43"/>
    <mergeCell ref="CC43:CD43"/>
    <mergeCell ref="CE43:CF43"/>
    <mergeCell ref="CG43:CH43"/>
    <mergeCell ref="BK43:BL43"/>
    <mergeCell ref="BM43:BN43"/>
    <mergeCell ref="BO43:BP43"/>
    <mergeCell ref="BQ43:BR43"/>
    <mergeCell ref="BU44:BV44"/>
    <mergeCell ref="BW44:BX44"/>
    <mergeCell ref="BA44:BB44"/>
    <mergeCell ref="BC44:BD44"/>
    <mergeCell ref="BE44:BF44"/>
    <mergeCell ref="BG44:BH44"/>
    <mergeCell ref="BI44:BJ44"/>
    <mergeCell ref="BK44:BL44"/>
    <mergeCell ref="AO44:AP44"/>
    <mergeCell ref="AQ44:AR44"/>
    <mergeCell ref="AS44:AT44"/>
    <mergeCell ref="AU44:AV44"/>
    <mergeCell ref="AW44:AX44"/>
    <mergeCell ref="AY44:AZ44"/>
    <mergeCell ref="AC44:AD44"/>
    <mergeCell ref="AE44:AF44"/>
    <mergeCell ref="AG44:AH44"/>
    <mergeCell ref="AI44:AJ44"/>
    <mergeCell ref="AK44:AL44"/>
    <mergeCell ref="AM44:AN44"/>
    <mergeCell ref="S45:T45"/>
    <mergeCell ref="U45:V45"/>
    <mergeCell ref="W45:X45"/>
    <mergeCell ref="Y45:Z45"/>
    <mergeCell ref="AA45:AB45"/>
    <mergeCell ref="AC45:AD45"/>
    <mergeCell ref="CW44:CX44"/>
    <mergeCell ref="CY44:CZ44"/>
    <mergeCell ref="DA44:DB44"/>
    <mergeCell ref="DC44:DD44"/>
    <mergeCell ref="G45:H45"/>
    <mergeCell ref="I45:J45"/>
    <mergeCell ref="K45:L45"/>
    <mergeCell ref="M45:N45"/>
    <mergeCell ref="O45:P45"/>
    <mergeCell ref="Q45:R45"/>
    <mergeCell ref="CK44:CL44"/>
    <mergeCell ref="CM44:CN44"/>
    <mergeCell ref="CO44:CP44"/>
    <mergeCell ref="CQ44:CR44"/>
    <mergeCell ref="CS44:CT44"/>
    <mergeCell ref="CU44:CV44"/>
    <mergeCell ref="BY44:BZ44"/>
    <mergeCell ref="CA44:CB44"/>
    <mergeCell ref="CC44:CD44"/>
    <mergeCell ref="CE44:CF44"/>
    <mergeCell ref="CG44:CH44"/>
    <mergeCell ref="CI44:CJ44"/>
    <mergeCell ref="BM44:BN44"/>
    <mergeCell ref="BO44:BP44"/>
    <mergeCell ref="BQ44:BR44"/>
    <mergeCell ref="BS44:BT44"/>
    <mergeCell ref="BW45:BX45"/>
    <mergeCell ref="BY45:BZ45"/>
    <mergeCell ref="BC45:BD45"/>
    <mergeCell ref="BE45:BF45"/>
    <mergeCell ref="BG45:BH45"/>
    <mergeCell ref="BI45:BJ45"/>
    <mergeCell ref="BK45:BL45"/>
    <mergeCell ref="BM45:BN45"/>
    <mergeCell ref="AQ45:AR45"/>
    <mergeCell ref="AS45:AT45"/>
    <mergeCell ref="AU45:AV45"/>
    <mergeCell ref="AW45:AX45"/>
    <mergeCell ref="AY45:AZ45"/>
    <mergeCell ref="BA45:BB45"/>
    <mergeCell ref="AE45:AF45"/>
    <mergeCell ref="AG45:AH45"/>
    <mergeCell ref="AI45:AJ45"/>
    <mergeCell ref="AK45:AL45"/>
    <mergeCell ref="AM45:AN45"/>
    <mergeCell ref="AO45:AP45"/>
    <mergeCell ref="U46:V46"/>
    <mergeCell ref="W46:X46"/>
    <mergeCell ref="Y46:Z46"/>
    <mergeCell ref="AA46:AB46"/>
    <mergeCell ref="AC46:AD46"/>
    <mergeCell ref="AE46:AF46"/>
    <mergeCell ref="CY45:CZ45"/>
    <mergeCell ref="DA45:DB45"/>
    <mergeCell ref="DC45:DD45"/>
    <mergeCell ref="G46:H46"/>
    <mergeCell ref="I46:J46"/>
    <mergeCell ref="K46:L46"/>
    <mergeCell ref="M46:N46"/>
    <mergeCell ref="O46:P46"/>
    <mergeCell ref="Q46:R46"/>
    <mergeCell ref="S46:T46"/>
    <mergeCell ref="CM45:CN45"/>
    <mergeCell ref="CO45:CP45"/>
    <mergeCell ref="CQ45:CR45"/>
    <mergeCell ref="CS45:CT45"/>
    <mergeCell ref="CU45:CV45"/>
    <mergeCell ref="CW45:CX45"/>
    <mergeCell ref="CA45:CB45"/>
    <mergeCell ref="CC45:CD45"/>
    <mergeCell ref="CE45:CF45"/>
    <mergeCell ref="CG45:CH45"/>
    <mergeCell ref="CI45:CJ45"/>
    <mergeCell ref="CK45:CL45"/>
    <mergeCell ref="BO45:BP45"/>
    <mergeCell ref="BQ45:BR45"/>
    <mergeCell ref="BS45:BT45"/>
    <mergeCell ref="BU45:BV45"/>
    <mergeCell ref="BY46:BZ46"/>
    <mergeCell ref="CA46:CB46"/>
    <mergeCell ref="BE46:BF46"/>
    <mergeCell ref="BG46:BH46"/>
    <mergeCell ref="BI46:BJ46"/>
    <mergeCell ref="BK46:BL46"/>
    <mergeCell ref="BM46:BN46"/>
    <mergeCell ref="BO46:BP46"/>
    <mergeCell ref="AS46:AT46"/>
    <mergeCell ref="AU46:AV46"/>
    <mergeCell ref="AW46:AX46"/>
    <mergeCell ref="AY46:AZ46"/>
    <mergeCell ref="BA46:BB46"/>
    <mergeCell ref="BC46:BD46"/>
    <mergeCell ref="AG46:AH46"/>
    <mergeCell ref="AI46:AJ46"/>
    <mergeCell ref="AK46:AL46"/>
    <mergeCell ref="AM46:AN46"/>
    <mergeCell ref="AO46:AP46"/>
    <mergeCell ref="AQ46:AR46"/>
    <mergeCell ref="W47:X47"/>
    <mergeCell ref="Y47:Z47"/>
    <mergeCell ref="AA47:AB47"/>
    <mergeCell ref="AC47:AD47"/>
    <mergeCell ref="AE47:AF47"/>
    <mergeCell ref="AG47:AH47"/>
    <mergeCell ref="DA46:DB46"/>
    <mergeCell ref="DC46:DD46"/>
    <mergeCell ref="G47:H47"/>
    <mergeCell ref="I47:J47"/>
    <mergeCell ref="K47:L47"/>
    <mergeCell ref="M47:N47"/>
    <mergeCell ref="O47:P47"/>
    <mergeCell ref="Q47:R47"/>
    <mergeCell ref="S47:T47"/>
    <mergeCell ref="U47:V47"/>
    <mergeCell ref="CO46:CP46"/>
    <mergeCell ref="CQ46:CR46"/>
    <mergeCell ref="CS46:CT46"/>
    <mergeCell ref="CU46:CV46"/>
    <mergeCell ref="CW46:CX46"/>
    <mergeCell ref="CY46:CZ46"/>
    <mergeCell ref="CC46:CD46"/>
    <mergeCell ref="CE46:CF46"/>
    <mergeCell ref="CG46:CH46"/>
    <mergeCell ref="CI46:CJ46"/>
    <mergeCell ref="CK46:CL46"/>
    <mergeCell ref="CM46:CN46"/>
    <mergeCell ref="BQ46:BR46"/>
    <mergeCell ref="BS46:BT46"/>
    <mergeCell ref="BU46:BV46"/>
    <mergeCell ref="BW46:BX46"/>
    <mergeCell ref="BI47:BJ47"/>
    <mergeCell ref="BK47:BL47"/>
    <mergeCell ref="BM47:BN47"/>
    <mergeCell ref="BO47:BP47"/>
    <mergeCell ref="BQ47:BR47"/>
    <mergeCell ref="AU47:AV47"/>
    <mergeCell ref="AW47:AX47"/>
    <mergeCell ref="AY47:AZ47"/>
    <mergeCell ref="BA47:BB47"/>
    <mergeCell ref="BC47:BD47"/>
    <mergeCell ref="BE47:BF47"/>
    <mergeCell ref="AI47:AJ47"/>
    <mergeCell ref="AK47:AL47"/>
    <mergeCell ref="AM47:AN47"/>
    <mergeCell ref="AO47:AP47"/>
    <mergeCell ref="AQ47:AR47"/>
    <mergeCell ref="AS47:AT47"/>
    <mergeCell ref="AE48:AF48"/>
    <mergeCell ref="AG48:AH48"/>
    <mergeCell ref="AI48:AJ48"/>
    <mergeCell ref="DC47:DD47"/>
    <mergeCell ref="G48:H48"/>
    <mergeCell ref="I48:J48"/>
    <mergeCell ref="K48:L48"/>
    <mergeCell ref="M48:N48"/>
    <mergeCell ref="O48:P48"/>
    <mergeCell ref="Q48:R48"/>
    <mergeCell ref="S48:T48"/>
    <mergeCell ref="U48:V48"/>
    <mergeCell ref="W48:X48"/>
    <mergeCell ref="CQ47:CR47"/>
    <mergeCell ref="CS47:CT47"/>
    <mergeCell ref="CU47:CV47"/>
    <mergeCell ref="CW47:CX47"/>
    <mergeCell ref="CY47:CZ47"/>
    <mergeCell ref="DA47:DB47"/>
    <mergeCell ref="CE47:CF47"/>
    <mergeCell ref="CG47:CH47"/>
    <mergeCell ref="CI47:CJ47"/>
    <mergeCell ref="CK47:CL47"/>
    <mergeCell ref="CM47:CN47"/>
    <mergeCell ref="CO47:CP47"/>
    <mergeCell ref="BS47:BT47"/>
    <mergeCell ref="BU47:BV47"/>
    <mergeCell ref="BW47:BX47"/>
    <mergeCell ref="BY47:BZ47"/>
    <mergeCell ref="CA47:CB47"/>
    <mergeCell ref="CC47:CD47"/>
    <mergeCell ref="BG47:BH47"/>
    <mergeCell ref="DC48:DD48"/>
    <mergeCell ref="CG48:CH48"/>
    <mergeCell ref="CI48:CJ48"/>
    <mergeCell ref="CK48:CL48"/>
    <mergeCell ref="CM48:CN48"/>
    <mergeCell ref="CO48:CP48"/>
    <mergeCell ref="CQ48:CR48"/>
    <mergeCell ref="BU48:BV48"/>
    <mergeCell ref="BW48:BX48"/>
    <mergeCell ref="BY48:BZ48"/>
    <mergeCell ref="CA48:CB48"/>
    <mergeCell ref="CC48:CD48"/>
    <mergeCell ref="CE48:CF48"/>
    <mergeCell ref="BI48:BJ48"/>
    <mergeCell ref="BK48:BL48"/>
    <mergeCell ref="BM48:BN48"/>
    <mergeCell ref="BO48:BP48"/>
    <mergeCell ref="BQ48:BR48"/>
    <mergeCell ref="BS48:BT48"/>
    <mergeCell ref="S49:T49"/>
    <mergeCell ref="U49:V49"/>
    <mergeCell ref="W49:X49"/>
    <mergeCell ref="Y49:Z49"/>
    <mergeCell ref="AA49:AB49"/>
    <mergeCell ref="AC49:AD49"/>
    <mergeCell ref="G49:H49"/>
    <mergeCell ref="I49:J49"/>
    <mergeCell ref="K49:L49"/>
    <mergeCell ref="M49:N49"/>
    <mergeCell ref="O49:P49"/>
    <mergeCell ref="Q49:R49"/>
    <mergeCell ref="CS48:CT48"/>
    <mergeCell ref="CU48:CV48"/>
    <mergeCell ref="CW48:CX48"/>
    <mergeCell ref="CY48:CZ48"/>
    <mergeCell ref="DA48:DB48"/>
    <mergeCell ref="AW48:AX48"/>
    <mergeCell ref="AY48:AZ48"/>
    <mergeCell ref="BA48:BB48"/>
    <mergeCell ref="BC48:BD48"/>
    <mergeCell ref="BE48:BF48"/>
    <mergeCell ref="BG48:BH48"/>
    <mergeCell ref="AK48:AL48"/>
    <mergeCell ref="AM48:AN48"/>
    <mergeCell ref="AO48:AP48"/>
    <mergeCell ref="AQ48:AR48"/>
    <mergeCell ref="AS48:AT48"/>
    <mergeCell ref="AU48:AV48"/>
    <mergeCell ref="Y48:Z48"/>
    <mergeCell ref="AA48:AB48"/>
    <mergeCell ref="AC48:AD48"/>
    <mergeCell ref="BW49:BX49"/>
    <mergeCell ref="BY49:BZ49"/>
    <mergeCell ref="BC49:BD49"/>
    <mergeCell ref="BE49:BF49"/>
    <mergeCell ref="BG49:BH49"/>
    <mergeCell ref="BI49:BJ49"/>
    <mergeCell ref="BK49:BL49"/>
    <mergeCell ref="BM49:BN49"/>
    <mergeCell ref="AQ49:AR49"/>
    <mergeCell ref="AS49:AT49"/>
    <mergeCell ref="AU49:AV49"/>
    <mergeCell ref="AW49:AX49"/>
    <mergeCell ref="AY49:AZ49"/>
    <mergeCell ref="BA49:BB49"/>
    <mergeCell ref="AE49:AF49"/>
    <mergeCell ref="AG49:AH49"/>
    <mergeCell ref="AI49:AJ49"/>
    <mergeCell ref="AK49:AL49"/>
    <mergeCell ref="AM49:AN49"/>
    <mergeCell ref="AO49:AP49"/>
    <mergeCell ref="U50:V50"/>
    <mergeCell ref="W50:X50"/>
    <mergeCell ref="Y50:Z50"/>
    <mergeCell ref="AA50:AB50"/>
    <mergeCell ref="AC50:AD50"/>
    <mergeCell ref="AE50:AF50"/>
    <mergeCell ref="CY49:CZ49"/>
    <mergeCell ref="DA49:DB49"/>
    <mergeCell ref="DC49:DD49"/>
    <mergeCell ref="G50:H50"/>
    <mergeCell ref="I50:J50"/>
    <mergeCell ref="K50:L50"/>
    <mergeCell ref="M50:N50"/>
    <mergeCell ref="O50:P50"/>
    <mergeCell ref="Q50:R50"/>
    <mergeCell ref="S50:T50"/>
    <mergeCell ref="CM49:CN49"/>
    <mergeCell ref="CO49:CP49"/>
    <mergeCell ref="CQ49:CR49"/>
    <mergeCell ref="CS49:CT49"/>
    <mergeCell ref="CU49:CV49"/>
    <mergeCell ref="CW49:CX49"/>
    <mergeCell ref="CA49:CB49"/>
    <mergeCell ref="CC49:CD49"/>
    <mergeCell ref="CE49:CF49"/>
    <mergeCell ref="CG49:CH49"/>
    <mergeCell ref="CI49:CJ49"/>
    <mergeCell ref="CK49:CL49"/>
    <mergeCell ref="BO49:BP49"/>
    <mergeCell ref="BQ49:BR49"/>
    <mergeCell ref="BS49:BT49"/>
    <mergeCell ref="BU49:BV49"/>
    <mergeCell ref="BY50:BZ50"/>
    <mergeCell ref="CA50:CB50"/>
    <mergeCell ref="BE50:BF50"/>
    <mergeCell ref="BG50:BH50"/>
    <mergeCell ref="BI50:BJ50"/>
    <mergeCell ref="BK50:BL50"/>
    <mergeCell ref="BM50:BN50"/>
    <mergeCell ref="BO50:BP50"/>
    <mergeCell ref="AS50:AT50"/>
    <mergeCell ref="AU50:AV50"/>
    <mergeCell ref="AW50:AX50"/>
    <mergeCell ref="AY50:AZ50"/>
    <mergeCell ref="BA50:BB50"/>
    <mergeCell ref="BC50:BD50"/>
    <mergeCell ref="AG50:AH50"/>
    <mergeCell ref="AI50:AJ50"/>
    <mergeCell ref="AK50:AL50"/>
    <mergeCell ref="AM50:AN50"/>
    <mergeCell ref="AO50:AP50"/>
    <mergeCell ref="AQ50:AR50"/>
    <mergeCell ref="W51:X51"/>
    <mergeCell ref="Y51:Z51"/>
    <mergeCell ref="AA51:AB51"/>
    <mergeCell ref="AC51:AD51"/>
    <mergeCell ref="AE51:AF51"/>
    <mergeCell ref="AG51:AH51"/>
    <mergeCell ref="DA50:DB50"/>
    <mergeCell ref="DC50:DD50"/>
    <mergeCell ref="G51:H51"/>
    <mergeCell ref="I51:J51"/>
    <mergeCell ref="K51:L51"/>
    <mergeCell ref="M51:N51"/>
    <mergeCell ref="O51:P51"/>
    <mergeCell ref="Q51:R51"/>
    <mergeCell ref="S51:T51"/>
    <mergeCell ref="U51:V51"/>
    <mergeCell ref="CO50:CP50"/>
    <mergeCell ref="CQ50:CR50"/>
    <mergeCell ref="CS50:CT50"/>
    <mergeCell ref="CU50:CV50"/>
    <mergeCell ref="CW50:CX50"/>
    <mergeCell ref="CY50:CZ50"/>
    <mergeCell ref="CC50:CD50"/>
    <mergeCell ref="CE50:CF50"/>
    <mergeCell ref="CG50:CH50"/>
    <mergeCell ref="CI50:CJ50"/>
    <mergeCell ref="CK50:CL50"/>
    <mergeCell ref="CM50:CN50"/>
    <mergeCell ref="BQ50:BR50"/>
    <mergeCell ref="BS50:BT50"/>
    <mergeCell ref="BU50:BV50"/>
    <mergeCell ref="BW50:BX50"/>
    <mergeCell ref="BI51:BJ51"/>
    <mergeCell ref="BK51:BL51"/>
    <mergeCell ref="BM51:BN51"/>
    <mergeCell ref="BO51:BP51"/>
    <mergeCell ref="BQ51:BR51"/>
    <mergeCell ref="AU51:AV51"/>
    <mergeCell ref="AW51:AX51"/>
    <mergeCell ref="AY51:AZ51"/>
    <mergeCell ref="BA51:BB51"/>
    <mergeCell ref="BC51:BD51"/>
    <mergeCell ref="BE51:BF51"/>
    <mergeCell ref="AI51:AJ51"/>
    <mergeCell ref="AK51:AL51"/>
    <mergeCell ref="AM51:AN51"/>
    <mergeCell ref="AO51:AP51"/>
    <mergeCell ref="AQ51:AR51"/>
    <mergeCell ref="AS51:AT51"/>
    <mergeCell ref="AE52:AF52"/>
    <mergeCell ref="AG52:AH52"/>
    <mergeCell ref="AI52:AJ52"/>
    <mergeCell ref="DC51:DD51"/>
    <mergeCell ref="G52:H52"/>
    <mergeCell ref="I52:J52"/>
    <mergeCell ref="K52:L52"/>
    <mergeCell ref="M52:N52"/>
    <mergeCell ref="O52:P52"/>
    <mergeCell ref="Q52:R52"/>
    <mergeCell ref="S52:T52"/>
    <mergeCell ref="U52:V52"/>
    <mergeCell ref="W52:X52"/>
    <mergeCell ref="CQ51:CR51"/>
    <mergeCell ref="CS51:CT51"/>
    <mergeCell ref="CU51:CV51"/>
    <mergeCell ref="CW51:CX51"/>
    <mergeCell ref="CY51:CZ51"/>
    <mergeCell ref="DA51:DB51"/>
    <mergeCell ref="CE51:CF51"/>
    <mergeCell ref="CG51:CH51"/>
    <mergeCell ref="CI51:CJ51"/>
    <mergeCell ref="CK51:CL51"/>
    <mergeCell ref="CM51:CN51"/>
    <mergeCell ref="CO51:CP51"/>
    <mergeCell ref="BS51:BT51"/>
    <mergeCell ref="BU51:BV51"/>
    <mergeCell ref="BW51:BX51"/>
    <mergeCell ref="BY51:BZ51"/>
    <mergeCell ref="CA51:CB51"/>
    <mergeCell ref="CC51:CD51"/>
    <mergeCell ref="BG51:BH51"/>
    <mergeCell ref="DC52:DD52"/>
    <mergeCell ref="CG52:CH52"/>
    <mergeCell ref="CI52:CJ52"/>
    <mergeCell ref="CK52:CL52"/>
    <mergeCell ref="CM52:CN52"/>
    <mergeCell ref="CO52:CP52"/>
    <mergeCell ref="CQ52:CR52"/>
    <mergeCell ref="BU52:BV52"/>
    <mergeCell ref="BW52:BX52"/>
    <mergeCell ref="BY52:BZ52"/>
    <mergeCell ref="CA52:CB52"/>
    <mergeCell ref="CC52:CD52"/>
    <mergeCell ref="CE52:CF52"/>
    <mergeCell ref="BI52:BJ52"/>
    <mergeCell ref="BK52:BL52"/>
    <mergeCell ref="BM52:BN52"/>
    <mergeCell ref="BO52:BP52"/>
    <mergeCell ref="BQ52:BR52"/>
    <mergeCell ref="BS52:BT52"/>
    <mergeCell ref="S53:T53"/>
    <mergeCell ref="U53:V53"/>
    <mergeCell ref="W53:X53"/>
    <mergeCell ref="Y53:Z53"/>
    <mergeCell ref="AA53:AB53"/>
    <mergeCell ref="AC53:AD53"/>
    <mergeCell ref="G53:H53"/>
    <mergeCell ref="I53:J53"/>
    <mergeCell ref="K53:L53"/>
    <mergeCell ref="M53:N53"/>
    <mergeCell ref="O53:P53"/>
    <mergeCell ref="Q53:R53"/>
    <mergeCell ref="CS52:CT52"/>
    <mergeCell ref="CU52:CV52"/>
    <mergeCell ref="CW52:CX52"/>
    <mergeCell ref="CY52:CZ52"/>
    <mergeCell ref="DA52:DB52"/>
    <mergeCell ref="AW52:AX52"/>
    <mergeCell ref="AY52:AZ52"/>
    <mergeCell ref="BA52:BB52"/>
    <mergeCell ref="BC52:BD52"/>
    <mergeCell ref="BE52:BF52"/>
    <mergeCell ref="BG52:BH52"/>
    <mergeCell ref="AK52:AL52"/>
    <mergeCell ref="AM52:AN52"/>
    <mergeCell ref="AO52:AP52"/>
    <mergeCell ref="AQ52:AR52"/>
    <mergeCell ref="AS52:AT52"/>
    <mergeCell ref="AU52:AV52"/>
    <mergeCell ref="Y52:Z52"/>
    <mergeCell ref="AA52:AB52"/>
    <mergeCell ref="AC52:AD52"/>
    <mergeCell ref="BW53:BX53"/>
    <mergeCell ref="BY53:BZ53"/>
    <mergeCell ref="BC53:BD53"/>
    <mergeCell ref="BE53:BF53"/>
    <mergeCell ref="BG53:BH53"/>
    <mergeCell ref="BI53:BJ53"/>
    <mergeCell ref="BK53:BL53"/>
    <mergeCell ref="BM53:BN53"/>
    <mergeCell ref="AQ53:AR53"/>
    <mergeCell ref="AS53:AT53"/>
    <mergeCell ref="AU53:AV53"/>
    <mergeCell ref="AW53:AX53"/>
    <mergeCell ref="AY53:AZ53"/>
    <mergeCell ref="BA53:BB53"/>
    <mergeCell ref="AE53:AF53"/>
    <mergeCell ref="AG53:AH53"/>
    <mergeCell ref="AI53:AJ53"/>
    <mergeCell ref="AK53:AL53"/>
    <mergeCell ref="AM53:AN53"/>
    <mergeCell ref="AO53:AP53"/>
    <mergeCell ref="U54:V54"/>
    <mergeCell ref="W54:X54"/>
    <mergeCell ref="Y54:Z54"/>
    <mergeCell ref="AA54:AB54"/>
    <mergeCell ref="AC54:AD54"/>
    <mergeCell ref="AE54:AF54"/>
    <mergeCell ref="CY53:CZ53"/>
    <mergeCell ref="DA53:DB53"/>
    <mergeCell ref="DC53:DD53"/>
    <mergeCell ref="G54:H54"/>
    <mergeCell ref="I54:J54"/>
    <mergeCell ref="K54:L54"/>
    <mergeCell ref="M54:N54"/>
    <mergeCell ref="O54:P54"/>
    <mergeCell ref="Q54:R54"/>
    <mergeCell ref="S54:T54"/>
    <mergeCell ref="CM53:CN53"/>
    <mergeCell ref="CO53:CP53"/>
    <mergeCell ref="CQ53:CR53"/>
    <mergeCell ref="CS53:CT53"/>
    <mergeCell ref="CU53:CV53"/>
    <mergeCell ref="CW53:CX53"/>
    <mergeCell ref="CA53:CB53"/>
    <mergeCell ref="CC53:CD53"/>
    <mergeCell ref="CE53:CF53"/>
    <mergeCell ref="CG53:CH53"/>
    <mergeCell ref="CI53:CJ53"/>
    <mergeCell ref="CK53:CL53"/>
    <mergeCell ref="BO53:BP53"/>
    <mergeCell ref="BQ53:BR53"/>
    <mergeCell ref="BS53:BT53"/>
    <mergeCell ref="BU53:BV53"/>
    <mergeCell ref="BY54:BZ54"/>
    <mergeCell ref="CA54:CB54"/>
    <mergeCell ref="BE54:BF54"/>
    <mergeCell ref="BG54:BH54"/>
    <mergeCell ref="BI54:BJ54"/>
    <mergeCell ref="BK54:BL54"/>
    <mergeCell ref="BM54:BN54"/>
    <mergeCell ref="BO54:BP54"/>
    <mergeCell ref="AS54:AT54"/>
    <mergeCell ref="AU54:AV54"/>
    <mergeCell ref="AW54:AX54"/>
    <mergeCell ref="AY54:AZ54"/>
    <mergeCell ref="BA54:BB54"/>
    <mergeCell ref="BC54:BD54"/>
    <mergeCell ref="AG54:AH54"/>
    <mergeCell ref="AI54:AJ54"/>
    <mergeCell ref="AK54:AL54"/>
    <mergeCell ref="AM54:AN54"/>
    <mergeCell ref="AO54:AP54"/>
    <mergeCell ref="AQ54:AR54"/>
    <mergeCell ref="W55:X55"/>
    <mergeCell ref="Y55:Z55"/>
    <mergeCell ref="AA55:AB55"/>
    <mergeCell ref="AC55:AD55"/>
    <mergeCell ref="AE55:AF55"/>
    <mergeCell ref="AG55:AH55"/>
    <mergeCell ref="DA54:DB54"/>
    <mergeCell ref="DC54:DD54"/>
    <mergeCell ref="G55:H55"/>
    <mergeCell ref="I55:J55"/>
    <mergeCell ref="K55:L55"/>
    <mergeCell ref="M55:N55"/>
    <mergeCell ref="O55:P55"/>
    <mergeCell ref="Q55:R55"/>
    <mergeCell ref="S55:T55"/>
    <mergeCell ref="U55:V55"/>
    <mergeCell ref="CO54:CP54"/>
    <mergeCell ref="CQ54:CR54"/>
    <mergeCell ref="CS54:CT54"/>
    <mergeCell ref="CU54:CV54"/>
    <mergeCell ref="CW54:CX54"/>
    <mergeCell ref="CY54:CZ54"/>
    <mergeCell ref="CC54:CD54"/>
    <mergeCell ref="CE54:CF54"/>
    <mergeCell ref="CG54:CH54"/>
    <mergeCell ref="CI54:CJ54"/>
    <mergeCell ref="CK54:CL54"/>
    <mergeCell ref="CM54:CN54"/>
    <mergeCell ref="BQ54:BR54"/>
    <mergeCell ref="BS54:BT54"/>
    <mergeCell ref="BU54:BV54"/>
    <mergeCell ref="BW54:BX54"/>
    <mergeCell ref="CA55:CB55"/>
    <mergeCell ref="CC55:CD55"/>
    <mergeCell ref="BG55:BH55"/>
    <mergeCell ref="BI55:BJ55"/>
    <mergeCell ref="BK55:BL55"/>
    <mergeCell ref="BM55:BN55"/>
    <mergeCell ref="BO55:BP55"/>
    <mergeCell ref="BQ55:BR55"/>
    <mergeCell ref="AU55:AV55"/>
    <mergeCell ref="AW55:AX55"/>
    <mergeCell ref="AY55:AZ55"/>
    <mergeCell ref="BA55:BB55"/>
    <mergeCell ref="BC55:BD55"/>
    <mergeCell ref="BE55:BF55"/>
    <mergeCell ref="AI55:AJ55"/>
    <mergeCell ref="AK55:AL55"/>
    <mergeCell ref="AM55:AN55"/>
    <mergeCell ref="AO55:AP55"/>
    <mergeCell ref="AQ55:AR55"/>
    <mergeCell ref="AS55:AT55"/>
    <mergeCell ref="Y56:Z56"/>
    <mergeCell ref="AA56:AB56"/>
    <mergeCell ref="AC56:AD56"/>
    <mergeCell ref="AE56:AF56"/>
    <mergeCell ref="AG56:AH56"/>
    <mergeCell ref="AI56:AJ56"/>
    <mergeCell ref="DC55:DD55"/>
    <mergeCell ref="G56:H56"/>
    <mergeCell ref="I56:J56"/>
    <mergeCell ref="K56:L56"/>
    <mergeCell ref="M56:N56"/>
    <mergeCell ref="O56:P56"/>
    <mergeCell ref="Q56:R56"/>
    <mergeCell ref="S56:T56"/>
    <mergeCell ref="U56:V56"/>
    <mergeCell ref="W56:X56"/>
    <mergeCell ref="CQ55:CR55"/>
    <mergeCell ref="CS55:CT55"/>
    <mergeCell ref="CU55:CV55"/>
    <mergeCell ref="CW55:CX55"/>
    <mergeCell ref="CY55:CZ55"/>
    <mergeCell ref="DA55:DB55"/>
    <mergeCell ref="CE55:CF55"/>
    <mergeCell ref="CG55:CH55"/>
    <mergeCell ref="CI55:CJ55"/>
    <mergeCell ref="CK55:CL55"/>
    <mergeCell ref="CM55:CN55"/>
    <mergeCell ref="CO55:CP55"/>
    <mergeCell ref="BS55:BT55"/>
    <mergeCell ref="BU55:BV55"/>
    <mergeCell ref="BW55:BX55"/>
    <mergeCell ref="BY55:BZ55"/>
    <mergeCell ref="BI56:BJ56"/>
    <mergeCell ref="BK56:BL56"/>
    <mergeCell ref="BM56:BN56"/>
    <mergeCell ref="BO56:BP56"/>
    <mergeCell ref="BQ56:BR56"/>
    <mergeCell ref="BS56:BT56"/>
    <mergeCell ref="AW56:AX56"/>
    <mergeCell ref="AY56:AZ56"/>
    <mergeCell ref="BA56:BB56"/>
    <mergeCell ref="BC56:BD56"/>
    <mergeCell ref="BE56:BF56"/>
    <mergeCell ref="BG56:BH56"/>
    <mergeCell ref="AK56:AL56"/>
    <mergeCell ref="AM56:AN56"/>
    <mergeCell ref="AO56:AP56"/>
    <mergeCell ref="AQ56:AR56"/>
    <mergeCell ref="AS56:AT56"/>
    <mergeCell ref="AU56:AV56"/>
    <mergeCell ref="CS56:CT56"/>
    <mergeCell ref="CU56:CV56"/>
    <mergeCell ref="CW56:CX56"/>
    <mergeCell ref="CY56:CZ56"/>
    <mergeCell ref="DA56:DB56"/>
    <mergeCell ref="DC56:DD56"/>
    <mergeCell ref="CG56:CH56"/>
    <mergeCell ref="CI56:CJ56"/>
    <mergeCell ref="CK56:CL56"/>
    <mergeCell ref="CM56:CN56"/>
    <mergeCell ref="CO56:CP56"/>
    <mergeCell ref="CQ56:CR56"/>
    <mergeCell ref="BU56:BV56"/>
    <mergeCell ref="BW56:BX56"/>
    <mergeCell ref="BY56:BZ56"/>
    <mergeCell ref="CA56:CB56"/>
    <mergeCell ref="CC56:CD56"/>
    <mergeCell ref="CE56:CF56"/>
    <mergeCell ref="AE57:AF57"/>
    <mergeCell ref="AG57:AH57"/>
    <mergeCell ref="AI57:AJ57"/>
    <mergeCell ref="AK57:AL57"/>
    <mergeCell ref="AM57:AN57"/>
    <mergeCell ref="AO57:AP57"/>
    <mergeCell ref="S57:T57"/>
    <mergeCell ref="U57:V57"/>
    <mergeCell ref="W57:X57"/>
    <mergeCell ref="Y57:Z57"/>
    <mergeCell ref="AA57:AB57"/>
    <mergeCell ref="AC57:AD57"/>
    <mergeCell ref="G57:H57"/>
    <mergeCell ref="I57:J57"/>
    <mergeCell ref="K57:L57"/>
    <mergeCell ref="M57:N57"/>
    <mergeCell ref="O57:P57"/>
    <mergeCell ref="Q57:R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BC57:BD57"/>
    <mergeCell ref="BE57:BF57"/>
    <mergeCell ref="BG57:BH57"/>
    <mergeCell ref="BI57:BJ57"/>
    <mergeCell ref="BK57:BL57"/>
    <mergeCell ref="BM57:BN57"/>
    <mergeCell ref="AQ57:AR57"/>
    <mergeCell ref="AS57:AT57"/>
    <mergeCell ref="AU57:AV57"/>
    <mergeCell ref="AW57:AX57"/>
    <mergeCell ref="AY57:AZ57"/>
    <mergeCell ref="BA57:BB57"/>
    <mergeCell ref="AG58:AH58"/>
    <mergeCell ref="AI58:AJ58"/>
    <mergeCell ref="AK58:AL58"/>
    <mergeCell ref="AM58:AN58"/>
    <mergeCell ref="AO58:AP58"/>
    <mergeCell ref="AQ58:AR58"/>
    <mergeCell ref="U58:V58"/>
    <mergeCell ref="W58:X58"/>
    <mergeCell ref="Y58:Z58"/>
    <mergeCell ref="AA58:AB58"/>
    <mergeCell ref="AC58:AD58"/>
    <mergeCell ref="AE58:AF58"/>
    <mergeCell ref="CY57:CZ57"/>
    <mergeCell ref="DA57:DB57"/>
    <mergeCell ref="DC57:DD57"/>
    <mergeCell ref="G58:H58"/>
    <mergeCell ref="I58:J58"/>
    <mergeCell ref="K58:L58"/>
    <mergeCell ref="M58:N58"/>
    <mergeCell ref="O58:P58"/>
    <mergeCell ref="Q58:R58"/>
    <mergeCell ref="S58:T58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8:CJ58"/>
    <mergeCell ref="CK58:CL58"/>
    <mergeCell ref="CM58:CN58"/>
    <mergeCell ref="BQ58:BR58"/>
    <mergeCell ref="BS58:BT58"/>
    <mergeCell ref="BU58:BV58"/>
    <mergeCell ref="BW58:BX58"/>
    <mergeCell ref="BY58:BZ58"/>
    <mergeCell ref="CA58:CB58"/>
    <mergeCell ref="BE58:BF58"/>
    <mergeCell ref="BG58:BH58"/>
    <mergeCell ref="BI58:BJ58"/>
    <mergeCell ref="BK58:BL58"/>
    <mergeCell ref="BM58:BN58"/>
    <mergeCell ref="BO58:BP58"/>
    <mergeCell ref="AS58:AT58"/>
    <mergeCell ref="AU58:AV58"/>
    <mergeCell ref="AW58:AX58"/>
    <mergeCell ref="AY58:AZ58"/>
    <mergeCell ref="BA58:BB58"/>
    <mergeCell ref="BC58:BD58"/>
    <mergeCell ref="BE59:BF59"/>
    <mergeCell ref="AI59:AJ59"/>
    <mergeCell ref="AK59:AL59"/>
    <mergeCell ref="AM59:AN59"/>
    <mergeCell ref="AO59:AP59"/>
    <mergeCell ref="AQ59:AR59"/>
    <mergeCell ref="AS59:AT59"/>
    <mergeCell ref="W59:X59"/>
    <mergeCell ref="Y59:Z59"/>
    <mergeCell ref="AA59:AB59"/>
    <mergeCell ref="AC59:AD59"/>
    <mergeCell ref="AE59:AF59"/>
    <mergeCell ref="AG59:AH59"/>
    <mergeCell ref="DA58:DB58"/>
    <mergeCell ref="DC58:DD58"/>
    <mergeCell ref="G59:H59"/>
    <mergeCell ref="I59:J59"/>
    <mergeCell ref="K59:L59"/>
    <mergeCell ref="M59:N59"/>
    <mergeCell ref="O59:P59"/>
    <mergeCell ref="Q59:R59"/>
    <mergeCell ref="S59:T59"/>
    <mergeCell ref="U59:V59"/>
    <mergeCell ref="CO58:CP58"/>
    <mergeCell ref="CQ58:CR58"/>
    <mergeCell ref="CS58:CT58"/>
    <mergeCell ref="CU58:CV58"/>
    <mergeCell ref="CW58:CX58"/>
    <mergeCell ref="CY58:CZ58"/>
    <mergeCell ref="CC58:CD58"/>
    <mergeCell ref="CE58:CF58"/>
    <mergeCell ref="CG58:CH58"/>
    <mergeCell ref="DC59:DD59"/>
    <mergeCell ref="A62:BJ62"/>
    <mergeCell ref="A63:BJ63"/>
    <mergeCell ref="CQ59:CR59"/>
    <mergeCell ref="CS59:CT59"/>
    <mergeCell ref="CU59:CV59"/>
    <mergeCell ref="CW59:CX59"/>
    <mergeCell ref="CY59:CZ59"/>
    <mergeCell ref="DA59:DB59"/>
    <mergeCell ref="CE59:CF59"/>
    <mergeCell ref="CG59:CH59"/>
    <mergeCell ref="CI59:CJ59"/>
    <mergeCell ref="CK59:CL59"/>
    <mergeCell ref="CM59:CN59"/>
    <mergeCell ref="CO59:CP59"/>
    <mergeCell ref="BS59:BT59"/>
    <mergeCell ref="BU59:BV59"/>
    <mergeCell ref="BW59:BX59"/>
    <mergeCell ref="BY59:BZ59"/>
    <mergeCell ref="CA59:CB59"/>
    <mergeCell ref="CC59:CD59"/>
    <mergeCell ref="BG59:BH59"/>
    <mergeCell ref="BI59:BJ59"/>
    <mergeCell ref="BK59:BL59"/>
    <mergeCell ref="BM59:BN59"/>
    <mergeCell ref="BO59:BP59"/>
    <mergeCell ref="BQ59:BR59"/>
    <mergeCell ref="AU59:AV59"/>
    <mergeCell ref="AW59:AX59"/>
    <mergeCell ref="AY59:AZ59"/>
    <mergeCell ref="BA59:BB59"/>
    <mergeCell ref="BC59:BD59"/>
  </mergeCells>
  <pageMargins left="0.7" right="0.7" top="0.75" bottom="0.75" header="0.3" footer="0.3"/>
  <pageSetup paperSize="9" orientation="portrait" horizontalDpi="0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CD383B-06B7-4A75-A701-9FEA0A6A195C}">
  <sheetPr>
    <tabColor theme="1"/>
  </sheetPr>
  <dimension ref="B3:H75"/>
  <sheetViews>
    <sheetView topLeftCell="A46" workbookViewId="0">
      <selection activeCell="F6" sqref="F6"/>
    </sheetView>
  </sheetViews>
  <sheetFormatPr baseColWidth="10" defaultColWidth="8.7109375" defaultRowHeight="15" x14ac:dyDescent="0.25"/>
  <cols>
    <col min="1" max="1" width="1.7109375" style="1" customWidth="1"/>
    <col min="2" max="2" width="3.5703125" style="1" bestFit="1" customWidth="1"/>
    <col min="3" max="3" width="36.28515625" style="1" bestFit="1" customWidth="1"/>
    <col min="4" max="4" width="69.5703125" style="1" customWidth="1"/>
    <col min="5" max="16384" width="8.7109375" style="1"/>
  </cols>
  <sheetData>
    <row r="3" spans="2:4" x14ac:dyDescent="0.25">
      <c r="B3" s="92" t="s">
        <v>67</v>
      </c>
      <c r="C3" s="92" t="s">
        <v>68</v>
      </c>
      <c r="D3" s="92" t="s">
        <v>69</v>
      </c>
    </row>
    <row r="4" spans="2:4" ht="28.5" customHeight="1" x14ac:dyDescent="0.25">
      <c r="B4" s="81">
        <v>1</v>
      </c>
      <c r="C4" s="82" t="s">
        <v>70</v>
      </c>
      <c r="D4" s="83" t="s">
        <v>71</v>
      </c>
    </row>
    <row r="5" spans="2:4" ht="44.25" customHeight="1" x14ac:dyDescent="0.25">
      <c r="B5" s="81">
        <v>2</v>
      </c>
      <c r="C5" s="82" t="s">
        <v>72</v>
      </c>
      <c r="D5" s="83" t="s">
        <v>73</v>
      </c>
    </row>
    <row r="6" spans="2:4" ht="49.5" x14ac:dyDescent="0.25">
      <c r="B6" s="81">
        <v>3</v>
      </c>
      <c r="C6" s="82" t="s">
        <v>7</v>
      </c>
      <c r="D6" s="84" t="s">
        <v>74</v>
      </c>
    </row>
    <row r="7" spans="2:4" ht="49.5" customHeight="1" x14ac:dyDescent="0.25">
      <c r="B7" s="81">
        <v>4</v>
      </c>
      <c r="C7" s="82" t="s">
        <v>8</v>
      </c>
      <c r="D7" s="84" t="s">
        <v>75</v>
      </c>
    </row>
    <row r="8" spans="2:4" ht="49.5" customHeight="1" x14ac:dyDescent="0.25">
      <c r="B8" s="81">
        <v>5</v>
      </c>
      <c r="C8" s="82" t="s">
        <v>76</v>
      </c>
      <c r="D8" s="84" t="s">
        <v>77</v>
      </c>
    </row>
    <row r="9" spans="2:4" ht="49.5" customHeight="1" x14ac:dyDescent="0.25">
      <c r="B9" s="81">
        <v>6</v>
      </c>
      <c r="C9" s="82" t="s">
        <v>78</v>
      </c>
      <c r="D9" s="84" t="s">
        <v>79</v>
      </c>
    </row>
    <row r="10" spans="2:4" ht="74.25" customHeight="1" x14ac:dyDescent="0.25">
      <c r="B10" s="81">
        <v>7</v>
      </c>
      <c r="C10" s="82" t="s">
        <v>55</v>
      </c>
      <c r="D10" s="84" t="s">
        <v>80</v>
      </c>
    </row>
    <row r="11" spans="2:4" ht="33.75" customHeight="1" x14ac:dyDescent="0.25">
      <c r="B11" s="81">
        <v>8</v>
      </c>
      <c r="C11" s="82" t="s">
        <v>81</v>
      </c>
      <c r="D11" s="84" t="s">
        <v>82</v>
      </c>
    </row>
    <row r="12" spans="2:4" ht="16.5" x14ac:dyDescent="0.25">
      <c r="B12" s="81">
        <v>9</v>
      </c>
      <c r="C12" s="85" t="s">
        <v>83</v>
      </c>
      <c r="D12" s="84" t="s">
        <v>84</v>
      </c>
    </row>
    <row r="13" spans="2:4" ht="16.5" x14ac:dyDescent="0.25">
      <c r="B13" s="81">
        <v>10</v>
      </c>
      <c r="C13" s="85" t="s">
        <v>85</v>
      </c>
      <c r="D13" s="84" t="s">
        <v>86</v>
      </c>
    </row>
    <row r="14" spans="2:4" ht="17.25" customHeight="1" x14ac:dyDescent="0.25">
      <c r="B14" s="81">
        <v>11</v>
      </c>
      <c r="C14" s="85" t="s">
        <v>87</v>
      </c>
      <c r="D14" s="84" t="s">
        <v>88</v>
      </c>
    </row>
    <row r="15" spans="2:4" ht="33" x14ac:dyDescent="0.25">
      <c r="B15" s="81">
        <v>12</v>
      </c>
      <c r="C15" s="85" t="s">
        <v>16</v>
      </c>
      <c r="D15" s="84" t="s">
        <v>89</v>
      </c>
    </row>
    <row r="16" spans="2:4" ht="16.5" customHeight="1" x14ac:dyDescent="0.25">
      <c r="B16" s="81">
        <v>13</v>
      </c>
      <c r="C16" s="85" t="s">
        <v>90</v>
      </c>
      <c r="D16" s="84" t="s">
        <v>91</v>
      </c>
    </row>
    <row r="17" spans="2:4" ht="30.75" customHeight="1" x14ac:dyDescent="0.25">
      <c r="B17" s="81">
        <v>14</v>
      </c>
      <c r="C17" s="85" t="s">
        <v>92</v>
      </c>
      <c r="D17" s="84" t="s">
        <v>93</v>
      </c>
    </row>
    <row r="18" spans="2:4" ht="26.25" customHeight="1" x14ac:dyDescent="0.25">
      <c r="B18" s="81">
        <v>15</v>
      </c>
      <c r="C18" s="85" t="s">
        <v>94</v>
      </c>
      <c r="D18" s="84" t="s">
        <v>95</v>
      </c>
    </row>
    <row r="19" spans="2:4" ht="29.25" customHeight="1" x14ac:dyDescent="0.25">
      <c r="B19" s="81">
        <v>16</v>
      </c>
      <c r="C19" s="85" t="s">
        <v>96</v>
      </c>
      <c r="D19" s="84" t="s">
        <v>97</v>
      </c>
    </row>
    <row r="20" spans="2:4" ht="21" customHeight="1" x14ac:dyDescent="0.25">
      <c r="B20" s="81">
        <v>17</v>
      </c>
      <c r="C20" s="85" t="s">
        <v>98</v>
      </c>
      <c r="D20" s="84" t="s">
        <v>99</v>
      </c>
    </row>
    <row r="21" spans="2:4" ht="22.5" customHeight="1" x14ac:dyDescent="0.25">
      <c r="B21" s="81">
        <v>18</v>
      </c>
      <c r="C21" s="85" t="s">
        <v>23</v>
      </c>
      <c r="D21" s="84" t="s">
        <v>100</v>
      </c>
    </row>
    <row r="22" spans="2:4" ht="32.25" customHeight="1" x14ac:dyDescent="0.25">
      <c r="B22" s="81">
        <v>19</v>
      </c>
      <c r="C22" s="85" t="s">
        <v>101</v>
      </c>
      <c r="D22" s="84" t="s">
        <v>102</v>
      </c>
    </row>
    <row r="23" spans="2:4" ht="30.75" customHeight="1" x14ac:dyDescent="0.25">
      <c r="B23" s="81">
        <v>20</v>
      </c>
      <c r="C23" s="85" t="s">
        <v>103</v>
      </c>
      <c r="D23" s="84" t="s">
        <v>104</v>
      </c>
    </row>
    <row r="24" spans="2:4" ht="31.5" customHeight="1" x14ac:dyDescent="0.25">
      <c r="B24" s="81">
        <v>21</v>
      </c>
      <c r="C24" s="85" t="s">
        <v>105</v>
      </c>
      <c r="D24" s="84" t="s">
        <v>106</v>
      </c>
    </row>
    <row r="25" spans="2:4" ht="31.5" customHeight="1" x14ac:dyDescent="0.25">
      <c r="B25" s="81">
        <v>22</v>
      </c>
      <c r="C25" s="85" t="s">
        <v>107</v>
      </c>
      <c r="D25" s="86" t="s">
        <v>108</v>
      </c>
    </row>
    <row r="26" spans="2:4" ht="56.25" customHeight="1" x14ac:dyDescent="0.25">
      <c r="B26" s="81">
        <v>23</v>
      </c>
      <c r="C26" s="85" t="s">
        <v>109</v>
      </c>
      <c r="D26" s="86" t="s">
        <v>110</v>
      </c>
    </row>
    <row r="27" spans="2:4" ht="16.5" x14ac:dyDescent="0.25">
      <c r="B27" s="81">
        <v>24</v>
      </c>
      <c r="C27" s="85" t="s">
        <v>111</v>
      </c>
      <c r="D27" s="84" t="s">
        <v>112</v>
      </c>
    </row>
    <row r="28" spans="2:4" ht="16.5" x14ac:dyDescent="0.25">
      <c r="B28" s="81">
        <v>25</v>
      </c>
      <c r="C28" s="85" t="s">
        <v>43</v>
      </c>
      <c r="D28" s="84" t="s">
        <v>113</v>
      </c>
    </row>
    <row r="29" spans="2:4" ht="16.5" x14ac:dyDescent="0.25">
      <c r="B29" s="81">
        <v>26</v>
      </c>
      <c r="C29" s="85" t="s">
        <v>30</v>
      </c>
      <c r="D29" s="84" t="s">
        <v>114</v>
      </c>
    </row>
    <row r="30" spans="2:4" ht="16.5" x14ac:dyDescent="0.25">
      <c r="B30" s="81">
        <v>27</v>
      </c>
      <c r="C30" s="85" t="s">
        <v>115</v>
      </c>
      <c r="D30" s="84" t="s">
        <v>116</v>
      </c>
    </row>
    <row r="31" spans="2:4" ht="33" x14ac:dyDescent="0.25">
      <c r="B31" s="81">
        <v>28</v>
      </c>
      <c r="C31" s="85" t="s">
        <v>117</v>
      </c>
      <c r="D31" s="84" t="s">
        <v>118</v>
      </c>
    </row>
    <row r="32" spans="2:4" ht="30" customHeight="1" x14ac:dyDescent="0.25">
      <c r="B32" s="81">
        <v>29</v>
      </c>
      <c r="C32" s="85" t="s">
        <v>32</v>
      </c>
      <c r="D32" s="84" t="s">
        <v>119</v>
      </c>
    </row>
    <row r="33" spans="2:8" ht="16.5" x14ac:dyDescent="0.25">
      <c r="B33" s="81">
        <v>30</v>
      </c>
      <c r="C33" s="85" t="s">
        <v>120</v>
      </c>
      <c r="D33" s="84" t="s">
        <v>121</v>
      </c>
    </row>
    <row r="34" spans="2:8" ht="16.5" x14ac:dyDescent="0.25">
      <c r="B34" s="81">
        <v>31</v>
      </c>
      <c r="C34" s="85" t="s">
        <v>33</v>
      </c>
      <c r="D34" s="84" t="s">
        <v>122</v>
      </c>
    </row>
    <row r="35" spans="2:8" ht="16.5" x14ac:dyDescent="0.25">
      <c r="B35" s="81">
        <v>32</v>
      </c>
      <c r="C35" s="85" t="s">
        <v>35</v>
      </c>
      <c r="D35" s="84" t="s">
        <v>123</v>
      </c>
    </row>
    <row r="36" spans="2:8" ht="33" x14ac:dyDescent="0.25">
      <c r="B36" s="81">
        <v>33</v>
      </c>
      <c r="C36" s="85" t="s">
        <v>36</v>
      </c>
      <c r="D36" s="84" t="s">
        <v>124</v>
      </c>
    </row>
    <row r="37" spans="2:8" ht="33" x14ac:dyDescent="0.25">
      <c r="B37" s="81">
        <v>34</v>
      </c>
      <c r="C37" s="85" t="s">
        <v>37</v>
      </c>
      <c r="D37" s="84" t="s">
        <v>125</v>
      </c>
    </row>
    <row r="38" spans="2:8" ht="33" x14ac:dyDescent="0.25">
      <c r="B38" s="81">
        <v>35</v>
      </c>
      <c r="C38" s="85" t="s">
        <v>38</v>
      </c>
      <c r="D38" s="84" t="s">
        <v>126</v>
      </c>
    </row>
    <row r="39" spans="2:8" ht="33" x14ac:dyDescent="0.25">
      <c r="B39" s="81">
        <v>36</v>
      </c>
      <c r="C39" s="85" t="s">
        <v>39</v>
      </c>
      <c r="D39" s="84" t="s">
        <v>127</v>
      </c>
      <c r="H39" s="87"/>
    </row>
    <row r="40" spans="2:8" ht="36.75" customHeight="1" x14ac:dyDescent="0.25">
      <c r="B40" s="81">
        <v>37</v>
      </c>
      <c r="C40" s="85" t="s">
        <v>128</v>
      </c>
      <c r="D40" s="84" t="s">
        <v>129</v>
      </c>
    </row>
    <row r="41" spans="2:8" ht="36.75" customHeight="1" x14ac:dyDescent="0.25">
      <c r="B41" s="81">
        <v>38</v>
      </c>
      <c r="C41" s="85" t="s">
        <v>130</v>
      </c>
      <c r="D41" s="84" t="s">
        <v>131</v>
      </c>
    </row>
    <row r="42" spans="2:8" ht="36.75" customHeight="1" x14ac:dyDescent="0.25">
      <c r="B42" s="81">
        <v>39</v>
      </c>
      <c r="C42" s="85" t="s">
        <v>132</v>
      </c>
      <c r="D42" s="84" t="s">
        <v>133</v>
      </c>
    </row>
    <row r="43" spans="2:8" ht="36.75" customHeight="1" x14ac:dyDescent="0.25">
      <c r="B43" s="81">
        <v>40</v>
      </c>
      <c r="C43" s="85" t="s">
        <v>134</v>
      </c>
      <c r="D43" s="84" t="s">
        <v>135</v>
      </c>
    </row>
    <row r="44" spans="2:8" ht="36.75" customHeight="1" x14ac:dyDescent="0.25">
      <c r="B44" s="81">
        <v>41</v>
      </c>
      <c r="C44" s="85" t="s">
        <v>136</v>
      </c>
      <c r="D44" s="84" t="s">
        <v>137</v>
      </c>
    </row>
    <row r="45" spans="2:8" ht="36.75" customHeight="1" x14ac:dyDescent="0.25">
      <c r="B45" s="81">
        <v>42</v>
      </c>
      <c r="C45" s="85" t="s">
        <v>138</v>
      </c>
      <c r="D45" s="84" t="s">
        <v>139</v>
      </c>
    </row>
    <row r="46" spans="2:8" ht="33" x14ac:dyDescent="0.25">
      <c r="B46" s="81">
        <v>43</v>
      </c>
      <c r="C46" s="85" t="s">
        <v>140</v>
      </c>
      <c r="D46" s="84" t="s">
        <v>141</v>
      </c>
    </row>
    <row r="47" spans="2:8" ht="34.5" customHeight="1" x14ac:dyDescent="0.25">
      <c r="B47" s="81">
        <v>44</v>
      </c>
      <c r="C47" s="85" t="s">
        <v>142</v>
      </c>
      <c r="D47" s="84" t="s">
        <v>143</v>
      </c>
    </row>
    <row r="48" spans="2:8" ht="33" x14ac:dyDescent="0.25">
      <c r="B48" s="81">
        <v>45</v>
      </c>
      <c r="C48" s="85" t="s">
        <v>144</v>
      </c>
      <c r="D48" s="84" t="s">
        <v>145</v>
      </c>
    </row>
    <row r="49" spans="2:4" ht="49.5" x14ac:dyDescent="0.25">
      <c r="B49" s="81">
        <v>46</v>
      </c>
      <c r="C49" s="85" t="s">
        <v>146</v>
      </c>
      <c r="D49" s="84" t="s">
        <v>147</v>
      </c>
    </row>
    <row r="50" spans="2:4" ht="33" x14ac:dyDescent="0.25">
      <c r="B50" s="81">
        <v>47</v>
      </c>
      <c r="C50" s="85" t="s">
        <v>148</v>
      </c>
      <c r="D50" s="84" t="s">
        <v>149</v>
      </c>
    </row>
    <row r="51" spans="2:4" ht="33" x14ac:dyDescent="0.25">
      <c r="B51" s="81">
        <v>48</v>
      </c>
      <c r="C51" s="85" t="s">
        <v>150</v>
      </c>
      <c r="D51" s="84" t="s">
        <v>151</v>
      </c>
    </row>
    <row r="52" spans="2:4" ht="17.25" x14ac:dyDescent="0.4">
      <c r="B52" s="88" t="s">
        <v>152</v>
      </c>
      <c r="C52" s="88"/>
      <c r="D52" s="88"/>
    </row>
    <row r="53" spans="2:4" ht="17.25" x14ac:dyDescent="0.4">
      <c r="B53" s="89"/>
      <c r="C53" s="90"/>
    </row>
    <row r="75" spans="4:4" ht="49.5" x14ac:dyDescent="0.25">
      <c r="D75" s="91" t="s">
        <v>153</v>
      </c>
    </row>
  </sheetData>
  <pageMargins left="0.7" right="0.7" top="0.75" bottom="0.75" header="0.3" footer="0.3"/>
  <pageSetup scale="80" orientation="portrait" r:id="rId1"/>
  <colBreaks count="1" manualBreakCount="1">
    <brk id="4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Cuadro de Indicadores</vt:lpstr>
      <vt:lpstr>Metadata </vt:lpstr>
      <vt:lpstr>'Metadata 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Jose Carlos Chavez Obando</dc:creator>
  <cp:lastModifiedBy>Jose Carlos Chavez Obando</cp:lastModifiedBy>
  <dcterms:created xsi:type="dcterms:W3CDTF">2026-04-23T17:36:27Z</dcterms:created>
  <dcterms:modified xsi:type="dcterms:W3CDTF">2026-06-03T16:00:10Z</dcterms:modified>
</cp:coreProperties>
</file>